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EstaPastaDeTrabalho"/>
  <mc:AlternateContent xmlns:mc="http://schemas.openxmlformats.org/markup-compatibility/2006">
    <mc:Choice Requires="x15">
      <x15ac:absPath xmlns:x15ac="http://schemas.microsoft.com/office/spreadsheetml/2010/11/ac" url="C:\Users\U S E R\Downloads\"/>
    </mc:Choice>
  </mc:AlternateContent>
  <xr:revisionPtr revIDLastSave="0" documentId="8_{039819E0-E19A-4C09-8D2A-27B51AF94EBC}" xr6:coauthVersionLast="47" xr6:coauthVersionMax="47" xr10:uidLastSave="{00000000-0000-0000-0000-000000000000}"/>
  <bookViews>
    <workbookView xWindow="-120" yWindow="-120" windowWidth="21840" windowHeight="13290" tabRatio="769" firstSheet="16" activeTab="19" xr2:uid="{00000000-000D-0000-FFFF-FFFF00000000}"/>
  </bookViews>
  <sheets>
    <sheet name="INICIO" sheetId="1" r:id="rId1"/>
    <sheet name="SESSAO_2" sheetId="2" r:id="rId2"/>
    <sheet name="Definir_Contexto" sheetId="3" r:id="rId3"/>
    <sheet name="Restrições" sheetId="4" r:id="rId4"/>
    <sheet name="Escopo" sheetId="5" r:id="rId5"/>
    <sheet name="CRITÉRIOS" sheetId="6" r:id="rId6"/>
    <sheet name="SESSAO_3" sheetId="7" r:id="rId7"/>
    <sheet name="ATIVOS" sheetId="8" r:id="rId8"/>
    <sheet name="LISTA AMEACAS" sheetId="9" r:id="rId9"/>
    <sheet name="CONTROLES EXIST" sheetId="10" r:id="rId10"/>
    <sheet name="SESSAO_4" sheetId="11" r:id="rId11"/>
    <sheet name="VULNERABILIDADES" sheetId="12" r:id="rId12"/>
    <sheet name="CONSEQUENCIAS" sheetId="13" r:id="rId13"/>
    <sheet name="SESSAO_5" sheetId="14" r:id="rId14"/>
    <sheet name="CONS_AV_QUALIT_ATIVO" sheetId="15" r:id="rId15"/>
    <sheet name="CONS_AV_QUALIT_SEVER" sheetId="16" r:id="rId16"/>
    <sheet name="SESSAO_6" sheetId="17" r:id="rId17"/>
    <sheet name="CONS_AV_QUALIT_PROBAB" sheetId="18" r:id="rId18"/>
    <sheet name="ESTIMATIVA" sheetId="19" r:id="rId19"/>
    <sheet name="RESULT_ESTIMAT_QUALIT" sheetId="20" r:id="rId20"/>
    <sheet name="SESSAO_7" sheetId="21" r:id="rId21"/>
    <sheet name="CALCULO_RISCO" sheetId="22" r:id="rId22"/>
    <sheet name="AVALIAR_RISCO" sheetId="23" r:id="rId23"/>
    <sheet name="SESSAO_8" sheetId="24" r:id="rId24"/>
    <sheet name="TRATAMENTO" sheetId="25" r:id="rId25"/>
    <sheet name="CONTROLES_PLANO" sheetId="26" r:id="rId26"/>
    <sheet name="RISCOS_RESIDUAIS" sheetId="27" r:id="rId27"/>
    <sheet name="ACEITAÇÃO_RISCO" sheetId="28" r:id="rId28"/>
    <sheet name="SESSAO_9" sheetId="29" r:id="rId29"/>
    <sheet name="COMUNICAÇÃO_RISCOS" sheetId="30" r:id="rId30"/>
    <sheet name="SESSAO_10" sheetId="31" r:id="rId31"/>
    <sheet name="MONITORAMENTO_RISCOS" sheetId="32" r:id="rId32"/>
    <sheet name="MONITORAMENTO_MELHORIA_PROCESSO" sheetId="33" r:id="rId33"/>
    <sheet name="GRÁFICOS_EXEMPLOS" sheetId="34" r:id="rId34"/>
    <sheet name="AMEACAS" sheetId="35" r:id="rId35"/>
    <sheet name="EXEMPLOS de Vulner e Controles" sheetId="36" r:id="rId36"/>
  </sheets>
  <definedNames>
    <definedName name="__xlnm._FilterDatabase_1">CONTROLES_PLANO!$AH$4:$AH$10090</definedName>
    <definedName name="__xlnm._FilterDatabase_2">RISCOS_RESIDUAIS!$AW$4:$AW$10090</definedName>
    <definedName name="__xlnm._FilterDatabase_3">TRATAMENTO!$AI$4:$AI$10090</definedName>
    <definedName name="AMEACAS">AMEACAS!$D$2:$D$45</definedName>
    <definedName name="CONSEQ_1">AVALIAR_RISCO!$K$10085:$K$10095</definedName>
    <definedName name="CONSEQ_10">CONSEQUENCIAS!$H$10084:$H$10094</definedName>
    <definedName name="CONSEQ_2">CALCULO_RISCO!$K$10085:$K$10095</definedName>
    <definedName name="CONSEQ_3">CONS_AV_QUALIT_ATIVO!$H$10084:$H$10094</definedName>
    <definedName name="CONSEQ_4">CONS_AV_QUALIT_PROBAB!$F$10085:$F$10095</definedName>
    <definedName name="CONSEQ_5">#N/A</definedName>
    <definedName name="CONSEQ_6">CONTROLES_PLANO!$I$10084:$I$10094</definedName>
    <definedName name="CONSEQ_7">RESULT_ESTIMAT_QUALIT!$F$10084:$F$10094</definedName>
    <definedName name="CONSEQ_8">RISCOS_RESIDUAIS!$I$10084:$I$10094</definedName>
    <definedName name="CONSEQ_9">TRATAMENTO!$K$10084:$K$10094</definedName>
    <definedName name="DECISÃO">#N/A</definedName>
    <definedName name="EXISTEM_RISCOS_RESIDUAIS?">#N/A</definedName>
    <definedName name="impacto">#REF!</definedName>
    <definedName name="prio">ESTIMATIVA!$N$53:$N$60</definedName>
    <definedName name="prioridade">CRITÉRIOS!$M$78:$M$85</definedName>
    <definedName name="probabil">#REF!</definedName>
    <definedName name="probabilidade">CRITÉRIOS!$F$25:$F$30</definedName>
    <definedName name="rele_ativo">CRITÉRIOS!$F$36:$F$41</definedName>
    <definedName name="residual">ACEITAÇÃO_RISCO!$A$11019:$A$11021</definedName>
    <definedName name="residual_1">RISCOS_RESIDUAIS!$A$11019:$A$11021</definedName>
    <definedName name="Rest_Escopo">Restrições!$B$11096:$B$11102</definedName>
    <definedName name="Rest_Escopo1">Restrições!$B$11095:$B$11102</definedName>
    <definedName name="Rest_organ">Restrições!$A$11096:$A$11106</definedName>
    <definedName name="Rest_Organ1">Restrições!$A$11095:$A$11106</definedName>
    <definedName name="severidade">CRITÉRIOS!$F$47:$F$52</definedName>
    <definedName name="tratar_1">#N/A</definedName>
    <definedName name="tratar_2">#N/A</definedName>
    <definedName name="tratar_3">#N/A</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0" i="20" l="1"/>
  <c r="Q20" i="20"/>
  <c r="U20" i="20"/>
  <c r="K167" i="16"/>
  <c r="H114" i="16"/>
  <c r="H115" i="16"/>
  <c r="H130" i="15"/>
  <c r="M220" i="13"/>
  <c r="I262" i="13" l="1"/>
  <c r="M150" i="13"/>
  <c r="M134" i="13"/>
  <c r="M50" i="13" l="1"/>
  <c r="M45" i="13"/>
  <c r="M44" i="13"/>
  <c r="D34" i="13"/>
  <c r="M22" i="13"/>
  <c r="B37" i="9"/>
  <c r="B36" i="9"/>
  <c r="B45" i="9"/>
  <c r="B34" i="9"/>
  <c r="B32" i="9"/>
  <c r="B130" i="25" s="1"/>
  <c r="M24" i="13"/>
  <c r="M20" i="13"/>
  <c r="I154" i="12"/>
  <c r="E86" i="10"/>
  <c r="D20" i="12"/>
  <c r="D24" i="12"/>
  <c r="D20" i="28"/>
  <c r="H20" i="28"/>
  <c r="K20" i="28"/>
  <c r="O20" i="28"/>
  <c r="R20" i="28"/>
  <c r="Z20" i="28"/>
  <c r="AH20" i="28"/>
  <c r="AI20" i="28"/>
  <c r="AL20" i="28"/>
  <c r="AP20" i="28"/>
  <c r="AT20" i="28"/>
  <c r="AX20" i="28"/>
  <c r="BB20" i="28"/>
  <c r="H21" i="28"/>
  <c r="K21" i="28"/>
  <c r="R21" i="28"/>
  <c r="Z21" i="28"/>
  <c r="AH21" i="28"/>
  <c r="AI21" i="28"/>
  <c r="AL21" i="28"/>
  <c r="AP21" i="28"/>
  <c r="AT21" i="28"/>
  <c r="AX21" i="28"/>
  <c r="BB21" i="28"/>
  <c r="H22" i="28"/>
  <c r="K22" i="28"/>
  <c r="R22" i="28"/>
  <c r="Z22" i="28"/>
  <c r="AH22" i="28"/>
  <c r="AI22" i="28"/>
  <c r="AL22" i="28"/>
  <c r="AP22" i="28"/>
  <c r="AT22" i="28"/>
  <c r="AX22" i="28"/>
  <c r="BB22" i="28"/>
  <c r="H23" i="28"/>
  <c r="K23" i="28"/>
  <c r="R23" i="28"/>
  <c r="Z23" i="28"/>
  <c r="AH23" i="28"/>
  <c r="AI23" i="28"/>
  <c r="AL23" i="28"/>
  <c r="AP23" i="28"/>
  <c r="AT23" i="28"/>
  <c r="AX23" i="28"/>
  <c r="BB23" i="28"/>
  <c r="D24" i="28"/>
  <c r="H24" i="28"/>
  <c r="K24" i="28"/>
  <c r="R24" i="28"/>
  <c r="Z24" i="28"/>
  <c r="AH24" i="28"/>
  <c r="AI24" i="28"/>
  <c r="AL24" i="28"/>
  <c r="AP24" i="28"/>
  <c r="AT24" i="28"/>
  <c r="AX24" i="28"/>
  <c r="BB24" i="28"/>
  <c r="H25" i="28"/>
  <c r="K25" i="28"/>
  <c r="R25" i="28"/>
  <c r="Z25" i="28"/>
  <c r="AH25" i="28"/>
  <c r="AI25" i="28"/>
  <c r="AL25" i="28"/>
  <c r="AP25" i="28"/>
  <c r="AT25" i="28"/>
  <c r="AX25" i="28"/>
  <c r="BB25" i="28"/>
  <c r="H26" i="28"/>
  <c r="K26" i="28"/>
  <c r="R26" i="28"/>
  <c r="U26" i="28"/>
  <c r="Z26" i="28"/>
  <c r="AH26" i="28"/>
  <c r="AI26" i="28"/>
  <c r="AL26" i="28"/>
  <c r="AP26" i="28"/>
  <c r="AT26" i="28"/>
  <c r="AX26" i="28"/>
  <c r="BB26" i="28"/>
  <c r="H27" i="28"/>
  <c r="K27" i="28"/>
  <c r="R27" i="28"/>
  <c r="U27" i="28"/>
  <c r="Z27" i="28"/>
  <c r="AH27" i="28"/>
  <c r="AI27" i="28"/>
  <c r="AL27" i="28"/>
  <c r="AP27" i="28"/>
  <c r="AT27" i="28"/>
  <c r="AX27" i="28"/>
  <c r="BB27" i="28"/>
  <c r="D30" i="28"/>
  <c r="H30" i="28"/>
  <c r="K30" i="28"/>
  <c r="O30" i="28"/>
  <c r="R30" i="28"/>
  <c r="Z30" i="28"/>
  <c r="AH30" i="28"/>
  <c r="AI30" i="28"/>
  <c r="AL30" i="28"/>
  <c r="AP30" i="28"/>
  <c r="AT30" i="28"/>
  <c r="AX30" i="28"/>
  <c r="BB30" i="28"/>
  <c r="H31" i="28"/>
  <c r="K31" i="28"/>
  <c r="R31" i="28"/>
  <c r="Z31" i="28"/>
  <c r="AH31" i="28"/>
  <c r="AI31" i="28"/>
  <c r="AL31" i="28"/>
  <c r="AP31" i="28"/>
  <c r="AT31" i="28"/>
  <c r="AX31" i="28"/>
  <c r="BB31" i="28"/>
  <c r="H32" i="28"/>
  <c r="K32" i="28"/>
  <c r="R32" i="28"/>
  <c r="Z32" i="28"/>
  <c r="AH32" i="28"/>
  <c r="AI32" i="28"/>
  <c r="AL32" i="28"/>
  <c r="AP32" i="28"/>
  <c r="AT32" i="28"/>
  <c r="AX32" i="28"/>
  <c r="BB32" i="28"/>
  <c r="H33" i="28"/>
  <c r="K33" i="28"/>
  <c r="R33" i="28"/>
  <c r="Z33" i="28"/>
  <c r="AH33" i="28"/>
  <c r="AI33" i="28"/>
  <c r="AL33" i="28"/>
  <c r="AP33" i="28"/>
  <c r="AT33" i="28"/>
  <c r="AX33" i="28"/>
  <c r="BB33" i="28"/>
  <c r="D34" i="28"/>
  <c r="H34" i="28"/>
  <c r="K34" i="28"/>
  <c r="R34" i="28"/>
  <c r="Z34" i="28"/>
  <c r="AH34" i="28"/>
  <c r="AI34" i="28"/>
  <c r="AL34" i="28"/>
  <c r="AP34" i="28"/>
  <c r="AT34" i="28"/>
  <c r="AX34" i="28"/>
  <c r="BB34" i="28"/>
  <c r="H35" i="28"/>
  <c r="K35" i="28"/>
  <c r="R35" i="28"/>
  <c r="Z35" i="28"/>
  <c r="AH35" i="28"/>
  <c r="AI35" i="28"/>
  <c r="AL35" i="28"/>
  <c r="AP35" i="28"/>
  <c r="AT35" i="28"/>
  <c r="AX35" i="28"/>
  <c r="BB35" i="28"/>
  <c r="H36" i="28"/>
  <c r="K36" i="28"/>
  <c r="R36" i="28"/>
  <c r="U36" i="28"/>
  <c r="Z36" i="28"/>
  <c r="AH36" i="28"/>
  <c r="AI36" i="28"/>
  <c r="AL36" i="28"/>
  <c r="AP36" i="28"/>
  <c r="AT36" i="28"/>
  <c r="AX36" i="28"/>
  <c r="BB36" i="28"/>
  <c r="H37" i="28"/>
  <c r="K37" i="28"/>
  <c r="R37" i="28"/>
  <c r="U37" i="28"/>
  <c r="Z37" i="28"/>
  <c r="AH37" i="28"/>
  <c r="AI37" i="28"/>
  <c r="AL37" i="28"/>
  <c r="AP37" i="28"/>
  <c r="AT37" i="28"/>
  <c r="AX37" i="28"/>
  <c r="BB37" i="28"/>
  <c r="D40" i="28"/>
  <c r="H40" i="28"/>
  <c r="K40" i="28"/>
  <c r="O40" i="28"/>
  <c r="R40" i="28"/>
  <c r="Z40" i="28"/>
  <c r="AH40" i="28"/>
  <c r="AI40" i="28"/>
  <c r="AL40" i="28"/>
  <c r="AP40" i="28"/>
  <c r="AT40" i="28"/>
  <c r="AX40" i="28"/>
  <c r="BB40" i="28"/>
  <c r="H41" i="28"/>
  <c r="K41" i="28"/>
  <c r="R41" i="28"/>
  <c r="Z41" i="28"/>
  <c r="AH41" i="28"/>
  <c r="AI41" i="28"/>
  <c r="AL41" i="28"/>
  <c r="AP41" i="28"/>
  <c r="AT41" i="28"/>
  <c r="AX41" i="28"/>
  <c r="BB41" i="28"/>
  <c r="H42" i="28"/>
  <c r="K42" i="28"/>
  <c r="R42" i="28"/>
  <c r="Z42" i="28"/>
  <c r="AH42" i="28"/>
  <c r="AI42" i="28"/>
  <c r="AL42" i="28"/>
  <c r="AP42" i="28"/>
  <c r="AT42" i="28"/>
  <c r="AX42" i="28"/>
  <c r="BB42" i="28"/>
  <c r="H43" i="28"/>
  <c r="K43" i="28"/>
  <c r="R43" i="28"/>
  <c r="Z43" i="28"/>
  <c r="AH43" i="28"/>
  <c r="AI43" i="28"/>
  <c r="AL43" i="28"/>
  <c r="AP43" i="28"/>
  <c r="AT43" i="28"/>
  <c r="AX43" i="28"/>
  <c r="BB43" i="28"/>
  <c r="D44" i="28"/>
  <c r="H44" i="28"/>
  <c r="K44" i="28"/>
  <c r="R44" i="28"/>
  <c r="Z44" i="28"/>
  <c r="AH44" i="28"/>
  <c r="AI44" i="28"/>
  <c r="AL44" i="28"/>
  <c r="AP44" i="28"/>
  <c r="AT44" i="28"/>
  <c r="AX44" i="28"/>
  <c r="BB44" i="28"/>
  <c r="H45" i="28"/>
  <c r="K45" i="28"/>
  <c r="R45" i="28"/>
  <c r="Z45" i="28"/>
  <c r="AH45" i="28"/>
  <c r="AI45" i="28"/>
  <c r="AL45" i="28"/>
  <c r="AP45" i="28"/>
  <c r="AT45" i="28"/>
  <c r="AX45" i="28"/>
  <c r="BB45" i="28"/>
  <c r="H46" i="28"/>
  <c r="K46" i="28"/>
  <c r="R46" i="28"/>
  <c r="U46" i="28"/>
  <c r="Z46" i="28"/>
  <c r="AH46" i="28"/>
  <c r="AI46" i="28"/>
  <c r="AL46" i="28"/>
  <c r="AP46" i="28"/>
  <c r="AT46" i="28"/>
  <c r="AX46" i="28"/>
  <c r="BB46" i="28"/>
  <c r="H47" i="28"/>
  <c r="K47" i="28"/>
  <c r="R47" i="28"/>
  <c r="U47" i="28"/>
  <c r="Z47" i="28"/>
  <c r="AH47" i="28"/>
  <c r="AI47" i="28"/>
  <c r="AL47" i="28"/>
  <c r="AP47" i="28"/>
  <c r="AT47" i="28"/>
  <c r="AX47" i="28"/>
  <c r="BB47" i="28"/>
  <c r="D50" i="28"/>
  <c r="H50" i="28"/>
  <c r="K50" i="28"/>
  <c r="O50" i="28"/>
  <c r="R50" i="28"/>
  <c r="Z50" i="28"/>
  <c r="AH50" i="28"/>
  <c r="AI50" i="28"/>
  <c r="AL50" i="28"/>
  <c r="AP50" i="28"/>
  <c r="AT50" i="28"/>
  <c r="AX50" i="28"/>
  <c r="BB50" i="28"/>
  <c r="H51" i="28"/>
  <c r="K51" i="28"/>
  <c r="R51" i="28"/>
  <c r="Z51" i="28"/>
  <c r="AH51" i="28"/>
  <c r="AI51" i="28"/>
  <c r="AL51" i="28"/>
  <c r="AP51" i="28"/>
  <c r="AT51" i="28"/>
  <c r="AX51" i="28"/>
  <c r="BB51" i="28"/>
  <c r="H52" i="28"/>
  <c r="K52" i="28"/>
  <c r="R52" i="28"/>
  <c r="Z52" i="28"/>
  <c r="AH52" i="28"/>
  <c r="AI52" i="28"/>
  <c r="AL52" i="28"/>
  <c r="AP52" i="28"/>
  <c r="AT52" i="28"/>
  <c r="AX52" i="28"/>
  <c r="BB52" i="28"/>
  <c r="H53" i="28"/>
  <c r="K53" i="28"/>
  <c r="R53" i="28"/>
  <c r="Z53" i="28"/>
  <c r="AH53" i="28"/>
  <c r="AI53" i="28"/>
  <c r="AL53" i="28"/>
  <c r="AP53" i="28"/>
  <c r="AT53" i="28"/>
  <c r="AX53" i="28"/>
  <c r="BB53" i="28"/>
  <c r="D54" i="28"/>
  <c r="H54" i="28"/>
  <c r="K54" i="28"/>
  <c r="R54" i="28"/>
  <c r="Z54" i="28"/>
  <c r="AH54" i="28"/>
  <c r="AI54" i="28"/>
  <c r="AL54" i="28"/>
  <c r="AP54" i="28"/>
  <c r="AT54" i="28"/>
  <c r="AX54" i="28"/>
  <c r="BB54" i="28"/>
  <c r="H55" i="28"/>
  <c r="K55" i="28"/>
  <c r="R55" i="28"/>
  <c r="Z55" i="28"/>
  <c r="AH55" i="28"/>
  <c r="AI55" i="28"/>
  <c r="AL55" i="28"/>
  <c r="AP55" i="28"/>
  <c r="AT55" i="28"/>
  <c r="AX55" i="28"/>
  <c r="BB55" i="28"/>
  <c r="H56" i="28"/>
  <c r="K56" i="28"/>
  <c r="R56" i="28"/>
  <c r="U56" i="28"/>
  <c r="Z56" i="28"/>
  <c r="AH56" i="28"/>
  <c r="AI56" i="28"/>
  <c r="AL56" i="28"/>
  <c r="AP56" i="28"/>
  <c r="AT56" i="28"/>
  <c r="AX56" i="28"/>
  <c r="BB56" i="28"/>
  <c r="H57" i="28"/>
  <c r="K57" i="28"/>
  <c r="R57" i="28"/>
  <c r="U57" i="28"/>
  <c r="Z57" i="28"/>
  <c r="AH57" i="28"/>
  <c r="AI57" i="28"/>
  <c r="AL57" i="28"/>
  <c r="AP57" i="28"/>
  <c r="AT57" i="28"/>
  <c r="AX57" i="28"/>
  <c r="BB57" i="28"/>
  <c r="D60" i="28"/>
  <c r="H60" i="28"/>
  <c r="K60" i="28"/>
  <c r="O60" i="28"/>
  <c r="R60" i="28"/>
  <c r="Z60" i="28"/>
  <c r="AH60" i="28"/>
  <c r="AI60" i="28"/>
  <c r="AL60" i="28"/>
  <c r="AP60" i="28"/>
  <c r="AT60" i="28"/>
  <c r="AX60" i="28"/>
  <c r="BB60" i="28"/>
  <c r="H61" i="28"/>
  <c r="K61" i="28"/>
  <c r="R61" i="28"/>
  <c r="Z61" i="28"/>
  <c r="AH61" i="28"/>
  <c r="AI61" i="28"/>
  <c r="AL61" i="28"/>
  <c r="AP61" i="28"/>
  <c r="AT61" i="28"/>
  <c r="AX61" i="28"/>
  <c r="BB61" i="28"/>
  <c r="H62" i="28"/>
  <c r="K62" i="28"/>
  <c r="R62" i="28"/>
  <c r="Z62" i="28"/>
  <c r="AH62" i="28"/>
  <c r="AI62" i="28"/>
  <c r="AL62" i="28"/>
  <c r="AP62" i="28"/>
  <c r="AT62" i="28"/>
  <c r="AX62" i="28"/>
  <c r="BB62" i="28"/>
  <c r="H63" i="28"/>
  <c r="K63" i="28"/>
  <c r="R63" i="28"/>
  <c r="Z63" i="28"/>
  <c r="AH63" i="28"/>
  <c r="AI63" i="28"/>
  <c r="AL63" i="28"/>
  <c r="AP63" i="28"/>
  <c r="AT63" i="28"/>
  <c r="AX63" i="28"/>
  <c r="BB63" i="28"/>
  <c r="D64" i="28"/>
  <c r="H64" i="28"/>
  <c r="K64" i="28"/>
  <c r="R64" i="28"/>
  <c r="Z64" i="28"/>
  <c r="AH64" i="28"/>
  <c r="AI64" i="28"/>
  <c r="AL64" i="28"/>
  <c r="AP64" i="28"/>
  <c r="AT64" i="28"/>
  <c r="AX64" i="28"/>
  <c r="BB64" i="28"/>
  <c r="H65" i="28"/>
  <c r="K65" i="28"/>
  <c r="R65" i="28"/>
  <c r="Z65" i="28"/>
  <c r="AH65" i="28"/>
  <c r="AI65" i="28"/>
  <c r="AL65" i="28"/>
  <c r="AP65" i="28"/>
  <c r="AT65" i="28"/>
  <c r="AX65" i="28"/>
  <c r="BB65" i="28"/>
  <c r="H66" i="28"/>
  <c r="K66" i="28"/>
  <c r="R66" i="28"/>
  <c r="U66" i="28"/>
  <c r="Z66" i="28"/>
  <c r="AH66" i="28"/>
  <c r="AI66" i="28"/>
  <c r="AL66" i="28"/>
  <c r="AP66" i="28"/>
  <c r="AT66" i="28"/>
  <c r="AX66" i="28"/>
  <c r="BB66" i="28"/>
  <c r="H67" i="28"/>
  <c r="K67" i="28"/>
  <c r="R67" i="28"/>
  <c r="U67" i="28"/>
  <c r="Z67" i="28"/>
  <c r="AH67" i="28"/>
  <c r="AI67" i="28"/>
  <c r="AL67" i="28"/>
  <c r="AP67" i="28"/>
  <c r="AT67" i="28"/>
  <c r="AX67" i="28"/>
  <c r="BB67" i="28"/>
  <c r="D70" i="28"/>
  <c r="H70" i="28"/>
  <c r="K70" i="28"/>
  <c r="O70" i="28"/>
  <c r="R70" i="28"/>
  <c r="Z70" i="28"/>
  <c r="AH70" i="28"/>
  <c r="AI70" i="28"/>
  <c r="AL70" i="28"/>
  <c r="AP70" i="28"/>
  <c r="AT70" i="28"/>
  <c r="AX70" i="28"/>
  <c r="BB70" i="28"/>
  <c r="H71" i="28"/>
  <c r="K71" i="28"/>
  <c r="R71" i="28"/>
  <c r="Z71" i="28"/>
  <c r="AH71" i="28"/>
  <c r="AI71" i="28"/>
  <c r="AL71" i="28"/>
  <c r="AP71" i="28"/>
  <c r="AT71" i="28"/>
  <c r="AX71" i="28"/>
  <c r="BB71" i="28"/>
  <c r="H72" i="28"/>
  <c r="K72" i="28"/>
  <c r="R72" i="28"/>
  <c r="Z72" i="28"/>
  <c r="AH72" i="28"/>
  <c r="AI72" i="28"/>
  <c r="AL72" i="28"/>
  <c r="AP72" i="28"/>
  <c r="AT72" i="28"/>
  <c r="AX72" i="28"/>
  <c r="BB72" i="28"/>
  <c r="H73" i="28"/>
  <c r="K73" i="28"/>
  <c r="R73" i="28"/>
  <c r="Z73" i="28"/>
  <c r="AH73" i="28"/>
  <c r="AI73" i="28"/>
  <c r="AL73" i="28"/>
  <c r="AP73" i="28"/>
  <c r="AT73" i="28"/>
  <c r="AX73" i="28"/>
  <c r="BB73" i="28"/>
  <c r="D74" i="28"/>
  <c r="H74" i="28"/>
  <c r="K74" i="28"/>
  <c r="R74" i="28"/>
  <c r="Z74" i="28"/>
  <c r="AH74" i="28"/>
  <c r="AI74" i="28"/>
  <c r="AL74" i="28"/>
  <c r="AP74" i="28"/>
  <c r="AT74" i="28"/>
  <c r="AX74" i="28"/>
  <c r="BB74" i="28"/>
  <c r="H75" i="28"/>
  <c r="K75" i="28"/>
  <c r="R75" i="28"/>
  <c r="Z75" i="28"/>
  <c r="AH75" i="28"/>
  <c r="AI75" i="28"/>
  <c r="AL75" i="28"/>
  <c r="AP75" i="28"/>
  <c r="AT75" i="28"/>
  <c r="AX75" i="28"/>
  <c r="BB75" i="28"/>
  <c r="H76" i="28"/>
  <c r="K76" i="28"/>
  <c r="R76" i="28"/>
  <c r="U76" i="28"/>
  <c r="Z76" i="28"/>
  <c r="AH76" i="28"/>
  <c r="AI76" i="28"/>
  <c r="AL76" i="28"/>
  <c r="AP76" i="28"/>
  <c r="AT76" i="28"/>
  <c r="AX76" i="28"/>
  <c r="BB76" i="28"/>
  <c r="H77" i="28"/>
  <c r="K77" i="28"/>
  <c r="R77" i="28"/>
  <c r="U77" i="28"/>
  <c r="Z77" i="28"/>
  <c r="AH77" i="28"/>
  <c r="AI77" i="28"/>
  <c r="AL77" i="28"/>
  <c r="AP77" i="28"/>
  <c r="AT77" i="28"/>
  <c r="AX77" i="28"/>
  <c r="BB77" i="28"/>
  <c r="D80" i="28"/>
  <c r="H80" i="28"/>
  <c r="K80" i="28"/>
  <c r="O80" i="28"/>
  <c r="R80" i="28"/>
  <c r="Z80" i="28"/>
  <c r="AH80" i="28"/>
  <c r="AI80" i="28"/>
  <c r="AL80" i="28"/>
  <c r="AP80" i="28"/>
  <c r="AT80" i="28"/>
  <c r="AX80" i="28"/>
  <c r="BB80" i="28"/>
  <c r="H81" i="28"/>
  <c r="K81" i="28"/>
  <c r="R81" i="28"/>
  <c r="Z81" i="28"/>
  <c r="AH81" i="28"/>
  <c r="AI81" i="28"/>
  <c r="AL81" i="28"/>
  <c r="AP81" i="28"/>
  <c r="AT81" i="28"/>
  <c r="AX81" i="28"/>
  <c r="BB81" i="28"/>
  <c r="H82" i="28"/>
  <c r="K82" i="28"/>
  <c r="R82" i="28"/>
  <c r="Z82" i="28"/>
  <c r="AH82" i="28"/>
  <c r="AI82" i="28"/>
  <c r="AL82" i="28"/>
  <c r="AP82" i="28"/>
  <c r="AT82" i="28"/>
  <c r="AX82" i="28"/>
  <c r="BB82" i="28"/>
  <c r="H83" i="28"/>
  <c r="K83" i="28"/>
  <c r="R83" i="28"/>
  <c r="Z83" i="28"/>
  <c r="AH83" i="28"/>
  <c r="AI83" i="28"/>
  <c r="AL83" i="28"/>
  <c r="AP83" i="28"/>
  <c r="AT83" i="28"/>
  <c r="AX83" i="28"/>
  <c r="BB83" i="28"/>
  <c r="D84" i="28"/>
  <c r="H84" i="28"/>
  <c r="K84" i="28"/>
  <c r="R84" i="28"/>
  <c r="Z84" i="28"/>
  <c r="AH84" i="28"/>
  <c r="AI84" i="28"/>
  <c r="AL84" i="28"/>
  <c r="AP84" i="28"/>
  <c r="AT84" i="28"/>
  <c r="AX84" i="28"/>
  <c r="BB84" i="28"/>
  <c r="H85" i="28"/>
  <c r="K85" i="28"/>
  <c r="R85" i="28"/>
  <c r="Z85" i="28"/>
  <c r="AH85" i="28"/>
  <c r="AI85" i="28"/>
  <c r="AL85" i="28"/>
  <c r="AP85" i="28"/>
  <c r="AT85" i="28"/>
  <c r="AX85" i="28"/>
  <c r="BB85" i="28"/>
  <c r="H86" i="28"/>
  <c r="K86" i="28"/>
  <c r="R86" i="28"/>
  <c r="U86" i="28"/>
  <c r="Z86" i="28"/>
  <c r="AH86" i="28"/>
  <c r="AI86" i="28"/>
  <c r="AL86" i="28"/>
  <c r="AP86" i="28"/>
  <c r="AT86" i="28"/>
  <c r="AX86" i="28"/>
  <c r="BB86" i="28"/>
  <c r="H87" i="28"/>
  <c r="K87" i="28"/>
  <c r="R87" i="28"/>
  <c r="U87" i="28"/>
  <c r="Z87" i="28"/>
  <c r="AH87" i="28"/>
  <c r="AI87" i="28"/>
  <c r="AL87" i="28"/>
  <c r="AP87" i="28"/>
  <c r="AT87" i="28"/>
  <c r="AX87" i="28"/>
  <c r="BB87" i="28"/>
  <c r="D90" i="28"/>
  <c r="H90" i="28"/>
  <c r="K90" i="28"/>
  <c r="O90" i="28"/>
  <c r="R90" i="28"/>
  <c r="Z90" i="28"/>
  <c r="AH90" i="28"/>
  <c r="AI90" i="28"/>
  <c r="AL90" i="28"/>
  <c r="AP90" i="28"/>
  <c r="AT90" i="28"/>
  <c r="AX90" i="28"/>
  <c r="BB90" i="28"/>
  <c r="H91" i="28"/>
  <c r="K91" i="28"/>
  <c r="R91" i="28"/>
  <c r="Z91" i="28"/>
  <c r="AH91" i="28"/>
  <c r="AI91" i="28"/>
  <c r="AL91" i="28"/>
  <c r="AP91" i="28"/>
  <c r="AT91" i="28"/>
  <c r="AX91" i="28"/>
  <c r="BB91" i="28"/>
  <c r="H92" i="28"/>
  <c r="K92" i="28"/>
  <c r="R92" i="28"/>
  <c r="Z92" i="28"/>
  <c r="AH92" i="28"/>
  <c r="AI92" i="28"/>
  <c r="AL92" i="28"/>
  <c r="AP92" i="28"/>
  <c r="AT92" i="28"/>
  <c r="AX92" i="28"/>
  <c r="BB92" i="28"/>
  <c r="H93" i="28"/>
  <c r="K93" i="28"/>
  <c r="R93" i="28"/>
  <c r="Z93" i="28"/>
  <c r="AH93" i="28"/>
  <c r="AI93" i="28"/>
  <c r="AL93" i="28"/>
  <c r="AP93" i="28"/>
  <c r="AT93" i="28"/>
  <c r="AX93" i="28"/>
  <c r="BB93" i="28"/>
  <c r="D94" i="28"/>
  <c r="H94" i="28"/>
  <c r="K94" i="28"/>
  <c r="R94" i="28"/>
  <c r="Z94" i="28"/>
  <c r="AH94" i="28"/>
  <c r="AI94" i="28"/>
  <c r="AL94" i="28"/>
  <c r="AP94" i="28"/>
  <c r="AT94" i="28"/>
  <c r="AX94" i="28"/>
  <c r="BB94" i="28"/>
  <c r="H95" i="28"/>
  <c r="K95" i="28"/>
  <c r="R95" i="28"/>
  <c r="Z95" i="28"/>
  <c r="AH95" i="28"/>
  <c r="AI95" i="28"/>
  <c r="AL95" i="28"/>
  <c r="AP95" i="28"/>
  <c r="AT95" i="28"/>
  <c r="AX95" i="28"/>
  <c r="BB95" i="28"/>
  <c r="H96" i="28"/>
  <c r="K96" i="28"/>
  <c r="R96" i="28"/>
  <c r="U96" i="28"/>
  <c r="Z96" i="28"/>
  <c r="AH96" i="28"/>
  <c r="AI96" i="28"/>
  <c r="AL96" i="28"/>
  <c r="AP96" i="28"/>
  <c r="AT96" i="28"/>
  <c r="AX96" i="28"/>
  <c r="BB96" i="28"/>
  <c r="H97" i="28"/>
  <c r="K97" i="28"/>
  <c r="R97" i="28"/>
  <c r="U97" i="28"/>
  <c r="Z97" i="28"/>
  <c r="AH97" i="28"/>
  <c r="AI97" i="28"/>
  <c r="AL97" i="28"/>
  <c r="AP97" i="28"/>
  <c r="AT97" i="28"/>
  <c r="AX97" i="28"/>
  <c r="BB97" i="28"/>
  <c r="D100" i="28"/>
  <c r="H100" i="28"/>
  <c r="K100" i="28"/>
  <c r="O100" i="28"/>
  <c r="R100" i="28"/>
  <c r="Z100" i="28"/>
  <c r="AH100" i="28"/>
  <c r="AI100" i="28"/>
  <c r="AL100" i="28"/>
  <c r="AP100" i="28"/>
  <c r="AT100" i="28"/>
  <c r="AX100" i="28"/>
  <c r="BB100" i="28"/>
  <c r="H101" i="28"/>
  <c r="K101" i="28"/>
  <c r="R101" i="28"/>
  <c r="Z101" i="28"/>
  <c r="AH101" i="28"/>
  <c r="AI101" i="28"/>
  <c r="AL101" i="28"/>
  <c r="AP101" i="28"/>
  <c r="AT101" i="28"/>
  <c r="AX101" i="28"/>
  <c r="BB101" i="28"/>
  <c r="H102" i="28"/>
  <c r="K102" i="28"/>
  <c r="R102" i="28"/>
  <c r="Z102" i="28"/>
  <c r="AH102" i="28"/>
  <c r="AI102" i="28"/>
  <c r="AL102" i="28"/>
  <c r="AP102" i="28"/>
  <c r="AT102" i="28"/>
  <c r="AX102" i="28"/>
  <c r="BB102" i="28"/>
  <c r="H103" i="28"/>
  <c r="K103" i="28"/>
  <c r="R103" i="28"/>
  <c r="Z103" i="28"/>
  <c r="AH103" i="28"/>
  <c r="AI103" i="28"/>
  <c r="AL103" i="28"/>
  <c r="AP103" i="28"/>
  <c r="AT103" i="28"/>
  <c r="AX103" i="28"/>
  <c r="BB103" i="28"/>
  <c r="D104" i="28"/>
  <c r="H104" i="28"/>
  <c r="K104" i="28"/>
  <c r="R104" i="28"/>
  <c r="Z104" i="28"/>
  <c r="AH104" i="28"/>
  <c r="AI104" i="28"/>
  <c r="AL104" i="28"/>
  <c r="AP104" i="28"/>
  <c r="AT104" i="28"/>
  <c r="AX104" i="28"/>
  <c r="BB104" i="28"/>
  <c r="H105" i="28"/>
  <c r="K105" i="28"/>
  <c r="R105" i="28"/>
  <c r="Z105" i="28"/>
  <c r="AH105" i="28"/>
  <c r="AI105" i="28"/>
  <c r="AL105" i="28"/>
  <c r="AP105" i="28"/>
  <c r="AT105" i="28"/>
  <c r="AX105" i="28"/>
  <c r="BB105" i="28"/>
  <c r="H106" i="28"/>
  <c r="K106" i="28"/>
  <c r="R106" i="28"/>
  <c r="U106" i="28"/>
  <c r="Z106" i="28"/>
  <c r="AH106" i="28"/>
  <c r="AI106" i="28"/>
  <c r="AL106" i="28"/>
  <c r="AP106" i="28"/>
  <c r="AT106" i="28"/>
  <c r="AX106" i="28"/>
  <c r="BB106" i="28"/>
  <c r="H107" i="28"/>
  <c r="K107" i="28"/>
  <c r="R107" i="28"/>
  <c r="U107" i="28"/>
  <c r="Z107" i="28"/>
  <c r="AH107" i="28"/>
  <c r="AI107" i="28"/>
  <c r="AL107" i="28"/>
  <c r="AP107" i="28"/>
  <c r="AT107" i="28"/>
  <c r="AX107" i="28"/>
  <c r="BB107" i="28"/>
  <c r="D110" i="28"/>
  <c r="H110" i="28"/>
  <c r="K110" i="28"/>
  <c r="O110" i="28"/>
  <c r="R110" i="28"/>
  <c r="Z110" i="28"/>
  <c r="AH110" i="28"/>
  <c r="AI110" i="28"/>
  <c r="AL110" i="28"/>
  <c r="AP110" i="28"/>
  <c r="AT110" i="28"/>
  <c r="AX110" i="28"/>
  <c r="BB110" i="28"/>
  <c r="H111" i="28"/>
  <c r="K111" i="28"/>
  <c r="R111" i="28"/>
  <c r="Z111" i="28"/>
  <c r="AH111" i="28"/>
  <c r="AI111" i="28"/>
  <c r="AL111" i="28"/>
  <c r="AP111" i="28"/>
  <c r="AT111" i="28"/>
  <c r="AX111" i="28"/>
  <c r="BB111" i="28"/>
  <c r="H112" i="28"/>
  <c r="K112" i="28"/>
  <c r="R112" i="28"/>
  <c r="Z112" i="28"/>
  <c r="AH112" i="28"/>
  <c r="AI112" i="28"/>
  <c r="AL112" i="28"/>
  <c r="AP112" i="28"/>
  <c r="AT112" i="28"/>
  <c r="AX112" i="28"/>
  <c r="BB112" i="28"/>
  <c r="H113" i="28"/>
  <c r="K113" i="28"/>
  <c r="R113" i="28"/>
  <c r="Z113" i="28"/>
  <c r="AH113" i="28"/>
  <c r="AI113" i="28"/>
  <c r="AL113" i="28"/>
  <c r="AP113" i="28"/>
  <c r="AT113" i="28"/>
  <c r="AX113" i="28"/>
  <c r="BB113" i="28"/>
  <c r="D114" i="28"/>
  <c r="H114" i="28"/>
  <c r="K114" i="28"/>
  <c r="R114" i="28"/>
  <c r="Z114" i="28"/>
  <c r="AH114" i="28"/>
  <c r="AI114" i="28"/>
  <c r="AL114" i="28"/>
  <c r="AP114" i="28"/>
  <c r="AT114" i="28"/>
  <c r="AX114" i="28"/>
  <c r="BB114" i="28"/>
  <c r="H115" i="28"/>
  <c r="K115" i="28"/>
  <c r="R115" i="28"/>
  <c r="Z115" i="28"/>
  <c r="AH115" i="28"/>
  <c r="AI115" i="28"/>
  <c r="AL115" i="28"/>
  <c r="AP115" i="28"/>
  <c r="AT115" i="28"/>
  <c r="AX115" i="28"/>
  <c r="BB115" i="28"/>
  <c r="H116" i="28"/>
  <c r="K116" i="28"/>
  <c r="R116" i="28"/>
  <c r="U116" i="28"/>
  <c r="Z116" i="28"/>
  <c r="AH116" i="28"/>
  <c r="AI116" i="28"/>
  <c r="AL116" i="28"/>
  <c r="AP116" i="28"/>
  <c r="AT116" i="28"/>
  <c r="AX116" i="28"/>
  <c r="BB116" i="28"/>
  <c r="H117" i="28"/>
  <c r="K117" i="28"/>
  <c r="R117" i="28"/>
  <c r="U117" i="28"/>
  <c r="Z117" i="28"/>
  <c r="AH117" i="28"/>
  <c r="AI117" i="28"/>
  <c r="AL117" i="28"/>
  <c r="AP117" i="28"/>
  <c r="AT117" i="28"/>
  <c r="AX117" i="28"/>
  <c r="BB117" i="28"/>
  <c r="D120" i="28"/>
  <c r="H120" i="28"/>
  <c r="K120" i="28"/>
  <c r="O120" i="28"/>
  <c r="R120" i="28"/>
  <c r="Z120" i="28"/>
  <c r="AH120" i="28"/>
  <c r="AI120" i="28"/>
  <c r="AL120" i="28"/>
  <c r="AP120" i="28"/>
  <c r="AT120" i="28"/>
  <c r="AX120" i="28"/>
  <c r="BB120" i="28"/>
  <c r="H121" i="28"/>
  <c r="K121" i="28"/>
  <c r="R121" i="28"/>
  <c r="Z121" i="28"/>
  <c r="AH121" i="28"/>
  <c r="AI121" i="28"/>
  <c r="AL121" i="28"/>
  <c r="AP121" i="28"/>
  <c r="AT121" i="28"/>
  <c r="AX121" i="28"/>
  <c r="BB121" i="28"/>
  <c r="H122" i="28"/>
  <c r="K122" i="28"/>
  <c r="R122" i="28"/>
  <c r="Z122" i="28"/>
  <c r="AH122" i="28"/>
  <c r="AI122" i="28"/>
  <c r="AL122" i="28"/>
  <c r="AP122" i="28"/>
  <c r="AT122" i="28"/>
  <c r="AX122" i="28"/>
  <c r="BB122" i="28"/>
  <c r="H123" i="28"/>
  <c r="K123" i="28"/>
  <c r="R123" i="28"/>
  <c r="Z123" i="28"/>
  <c r="AH123" i="28"/>
  <c r="AI123" i="28"/>
  <c r="AL123" i="28"/>
  <c r="AP123" i="28"/>
  <c r="AT123" i="28"/>
  <c r="AX123" i="28"/>
  <c r="BB123" i="28"/>
  <c r="D124" i="28"/>
  <c r="H124" i="28"/>
  <c r="K124" i="28"/>
  <c r="R124" i="28"/>
  <c r="Z124" i="28"/>
  <c r="AH124" i="28"/>
  <c r="AI124" i="28"/>
  <c r="AL124" i="28"/>
  <c r="AP124" i="28"/>
  <c r="AT124" i="28"/>
  <c r="AX124" i="28"/>
  <c r="BB124" i="28"/>
  <c r="H125" i="28"/>
  <c r="K125" i="28"/>
  <c r="R125" i="28"/>
  <c r="Z125" i="28"/>
  <c r="AH125" i="28"/>
  <c r="AI125" i="28"/>
  <c r="AL125" i="28"/>
  <c r="AP125" i="28"/>
  <c r="AT125" i="28"/>
  <c r="AX125" i="28"/>
  <c r="BB125" i="28"/>
  <c r="H126" i="28"/>
  <c r="K126" i="28"/>
  <c r="R126" i="28"/>
  <c r="U126" i="28"/>
  <c r="Z126" i="28"/>
  <c r="AH126" i="28"/>
  <c r="AI126" i="28"/>
  <c r="AL126" i="28"/>
  <c r="AP126" i="28"/>
  <c r="AT126" i="28"/>
  <c r="AX126" i="28"/>
  <c r="BB126" i="28"/>
  <c r="H127" i="28"/>
  <c r="K127" i="28"/>
  <c r="R127" i="28"/>
  <c r="U127" i="28"/>
  <c r="Z127" i="28"/>
  <c r="AH127" i="28"/>
  <c r="AI127" i="28"/>
  <c r="AL127" i="28"/>
  <c r="AP127" i="28"/>
  <c r="AT127" i="28"/>
  <c r="AX127" i="28"/>
  <c r="BB127" i="28"/>
  <c r="D130" i="28"/>
  <c r="H130" i="28"/>
  <c r="K130" i="28"/>
  <c r="O130" i="28"/>
  <c r="R130" i="28"/>
  <c r="Z130" i="28"/>
  <c r="AH130" i="28"/>
  <c r="AI130" i="28"/>
  <c r="AL130" i="28"/>
  <c r="AP130" i="28"/>
  <c r="AT130" i="28"/>
  <c r="AX130" i="28"/>
  <c r="BB130" i="28"/>
  <c r="H131" i="28"/>
  <c r="K131" i="28"/>
  <c r="R131" i="28"/>
  <c r="Z131" i="28"/>
  <c r="AH131" i="28"/>
  <c r="AI131" i="28"/>
  <c r="AL131" i="28"/>
  <c r="AP131" i="28"/>
  <c r="AT131" i="28"/>
  <c r="AX131" i="28"/>
  <c r="BB131" i="28"/>
  <c r="H132" i="28"/>
  <c r="K132" i="28"/>
  <c r="R132" i="28"/>
  <c r="Z132" i="28"/>
  <c r="AH132" i="28"/>
  <c r="AI132" i="28"/>
  <c r="AL132" i="28"/>
  <c r="AP132" i="28"/>
  <c r="AT132" i="28"/>
  <c r="AX132" i="28"/>
  <c r="BB132" i="28"/>
  <c r="H133" i="28"/>
  <c r="K133" i="28"/>
  <c r="R133" i="28"/>
  <c r="Z133" i="28"/>
  <c r="AH133" i="28"/>
  <c r="AI133" i="28"/>
  <c r="AL133" i="28"/>
  <c r="AP133" i="28"/>
  <c r="AT133" i="28"/>
  <c r="AX133" i="28"/>
  <c r="BB133" i="28"/>
  <c r="D134" i="28"/>
  <c r="H134" i="28"/>
  <c r="K134" i="28"/>
  <c r="R134" i="28"/>
  <c r="Z134" i="28"/>
  <c r="AH134" i="28"/>
  <c r="AI134" i="28"/>
  <c r="AL134" i="28"/>
  <c r="AP134" i="28"/>
  <c r="AT134" i="28"/>
  <c r="AX134" i="28"/>
  <c r="BB134" i="28"/>
  <c r="H135" i="28"/>
  <c r="K135" i="28"/>
  <c r="R135" i="28"/>
  <c r="Z135" i="28"/>
  <c r="AH135" i="28"/>
  <c r="AI135" i="28"/>
  <c r="AL135" i="28"/>
  <c r="AP135" i="28"/>
  <c r="AT135" i="28"/>
  <c r="AX135" i="28"/>
  <c r="BB135" i="28"/>
  <c r="H136" i="28"/>
  <c r="K136" i="28"/>
  <c r="R136" i="28"/>
  <c r="U136" i="28"/>
  <c r="Z136" i="28"/>
  <c r="AH136" i="28"/>
  <c r="AI136" i="28"/>
  <c r="AL136" i="28"/>
  <c r="AP136" i="28"/>
  <c r="AT136" i="28"/>
  <c r="AX136" i="28"/>
  <c r="BB136" i="28"/>
  <c r="H137" i="28"/>
  <c r="K137" i="28"/>
  <c r="R137" i="28"/>
  <c r="U137" i="28"/>
  <c r="Z137" i="28"/>
  <c r="AH137" i="28"/>
  <c r="AI137" i="28"/>
  <c r="AL137" i="28"/>
  <c r="AP137" i="28"/>
  <c r="AT137" i="28"/>
  <c r="AX137" i="28"/>
  <c r="BB137" i="28"/>
  <c r="D140" i="28"/>
  <c r="H140" i="28"/>
  <c r="K140" i="28"/>
  <c r="O140" i="28"/>
  <c r="R140" i="28"/>
  <c r="Z140" i="28"/>
  <c r="AH140" i="28"/>
  <c r="AI140" i="28"/>
  <c r="AL140" i="28"/>
  <c r="AP140" i="28"/>
  <c r="AT140" i="28"/>
  <c r="AX140" i="28"/>
  <c r="BB140" i="28"/>
  <c r="H141" i="28"/>
  <c r="K141" i="28"/>
  <c r="R141" i="28"/>
  <c r="Z141" i="28"/>
  <c r="AH141" i="28"/>
  <c r="AI141" i="28"/>
  <c r="AL141" i="28"/>
  <c r="AP141" i="28"/>
  <c r="AT141" i="28"/>
  <c r="AX141" i="28"/>
  <c r="BB141" i="28"/>
  <c r="H142" i="28"/>
  <c r="K142" i="28"/>
  <c r="R142" i="28"/>
  <c r="Z142" i="28"/>
  <c r="AH142" i="28"/>
  <c r="AI142" i="28"/>
  <c r="AL142" i="28"/>
  <c r="AP142" i="28"/>
  <c r="AT142" i="28"/>
  <c r="AX142" i="28"/>
  <c r="BB142" i="28"/>
  <c r="H143" i="28"/>
  <c r="K143" i="28"/>
  <c r="R143" i="28"/>
  <c r="Z143" i="28"/>
  <c r="AH143" i="28"/>
  <c r="AI143" i="28"/>
  <c r="AL143" i="28"/>
  <c r="AP143" i="28"/>
  <c r="AT143" i="28"/>
  <c r="AX143" i="28"/>
  <c r="BB143" i="28"/>
  <c r="D144" i="28"/>
  <c r="H144" i="28"/>
  <c r="K144" i="28"/>
  <c r="R144" i="28"/>
  <c r="Z144" i="28"/>
  <c r="AH144" i="28"/>
  <c r="AI144" i="28"/>
  <c r="AL144" i="28"/>
  <c r="AP144" i="28"/>
  <c r="AT144" i="28"/>
  <c r="AX144" i="28"/>
  <c r="BB144" i="28"/>
  <c r="H145" i="28"/>
  <c r="K145" i="28"/>
  <c r="R145" i="28"/>
  <c r="Z145" i="28"/>
  <c r="AH145" i="28"/>
  <c r="AI145" i="28"/>
  <c r="AL145" i="28"/>
  <c r="AP145" i="28"/>
  <c r="AT145" i="28"/>
  <c r="AX145" i="28"/>
  <c r="BB145" i="28"/>
  <c r="H146" i="28"/>
  <c r="K146" i="28"/>
  <c r="R146" i="28"/>
  <c r="U146" i="28"/>
  <c r="Z146" i="28"/>
  <c r="AH146" i="28"/>
  <c r="AI146" i="28"/>
  <c r="AL146" i="28"/>
  <c r="AP146" i="28"/>
  <c r="AT146" i="28"/>
  <c r="AX146" i="28"/>
  <c r="BB146" i="28"/>
  <c r="H147" i="28"/>
  <c r="K147" i="28"/>
  <c r="R147" i="28"/>
  <c r="U147" i="28"/>
  <c r="Z147" i="28"/>
  <c r="AH147" i="28"/>
  <c r="AI147" i="28"/>
  <c r="AL147" i="28"/>
  <c r="AP147" i="28"/>
  <c r="AT147" i="28"/>
  <c r="AX147" i="28"/>
  <c r="BB147" i="28"/>
  <c r="D150" i="28"/>
  <c r="H150" i="28"/>
  <c r="K150" i="28"/>
  <c r="O150" i="28"/>
  <c r="R150" i="28"/>
  <c r="Z150" i="28"/>
  <c r="AH150" i="28"/>
  <c r="AI150" i="28"/>
  <c r="AL150" i="28"/>
  <c r="AP150" i="28"/>
  <c r="AT150" i="28"/>
  <c r="AX150" i="28"/>
  <c r="BB150" i="28"/>
  <c r="H151" i="28"/>
  <c r="K151" i="28"/>
  <c r="R151" i="28"/>
  <c r="Z151" i="28"/>
  <c r="AH151" i="28"/>
  <c r="AI151" i="28"/>
  <c r="AL151" i="28"/>
  <c r="AP151" i="28"/>
  <c r="AT151" i="28"/>
  <c r="AX151" i="28"/>
  <c r="BB151" i="28"/>
  <c r="H152" i="28"/>
  <c r="K152" i="28"/>
  <c r="R152" i="28"/>
  <c r="Z152" i="28"/>
  <c r="AH152" i="28"/>
  <c r="AI152" i="28"/>
  <c r="AL152" i="28"/>
  <c r="AP152" i="28"/>
  <c r="AT152" i="28"/>
  <c r="AX152" i="28"/>
  <c r="BB152" i="28"/>
  <c r="H153" i="28"/>
  <c r="K153" i="28"/>
  <c r="R153" i="28"/>
  <c r="Z153" i="28"/>
  <c r="AH153" i="28"/>
  <c r="AI153" i="28"/>
  <c r="AL153" i="28"/>
  <c r="AP153" i="28"/>
  <c r="AT153" i="28"/>
  <c r="AX153" i="28"/>
  <c r="BB153" i="28"/>
  <c r="D154" i="28"/>
  <c r="H154" i="28"/>
  <c r="K154" i="28"/>
  <c r="R154" i="28"/>
  <c r="Z154" i="28"/>
  <c r="AH154" i="28"/>
  <c r="AI154" i="28"/>
  <c r="AL154" i="28"/>
  <c r="AP154" i="28"/>
  <c r="AT154" i="28"/>
  <c r="AX154" i="28"/>
  <c r="BB154" i="28"/>
  <c r="H155" i="28"/>
  <c r="K155" i="28"/>
  <c r="R155" i="28"/>
  <c r="Z155" i="28"/>
  <c r="AH155" i="28"/>
  <c r="AI155" i="28"/>
  <c r="AL155" i="28"/>
  <c r="AP155" i="28"/>
  <c r="AT155" i="28"/>
  <c r="AX155" i="28"/>
  <c r="BB155" i="28"/>
  <c r="H156" i="28"/>
  <c r="K156" i="28"/>
  <c r="R156" i="28"/>
  <c r="U156" i="28"/>
  <c r="Z156" i="28"/>
  <c r="AH156" i="28"/>
  <c r="AI156" i="28"/>
  <c r="AL156" i="28"/>
  <c r="AP156" i="28"/>
  <c r="AT156" i="28"/>
  <c r="AX156" i="28"/>
  <c r="BB156" i="28"/>
  <c r="H157" i="28"/>
  <c r="K157" i="28"/>
  <c r="R157" i="28"/>
  <c r="U157" i="28"/>
  <c r="Z157" i="28"/>
  <c r="AH157" i="28"/>
  <c r="AI157" i="28"/>
  <c r="AL157" i="28"/>
  <c r="AP157" i="28"/>
  <c r="AT157" i="28"/>
  <c r="AX157" i="28"/>
  <c r="BB157" i="28"/>
  <c r="D160" i="28"/>
  <c r="H160" i="28"/>
  <c r="K160" i="28"/>
  <c r="O160" i="28"/>
  <c r="R160" i="28"/>
  <c r="Z160" i="28"/>
  <c r="AH160" i="28"/>
  <c r="AI160" i="28"/>
  <c r="AL160" i="28"/>
  <c r="AP160" i="28"/>
  <c r="AT160" i="28"/>
  <c r="AX160" i="28"/>
  <c r="BB160" i="28"/>
  <c r="H161" i="28"/>
  <c r="K161" i="28"/>
  <c r="R161" i="28"/>
  <c r="Z161" i="28"/>
  <c r="AH161" i="28"/>
  <c r="AI161" i="28"/>
  <c r="AL161" i="28"/>
  <c r="AP161" i="28"/>
  <c r="AT161" i="28"/>
  <c r="AX161" i="28"/>
  <c r="BB161" i="28"/>
  <c r="H162" i="28"/>
  <c r="K162" i="28"/>
  <c r="R162" i="28"/>
  <c r="Z162" i="28"/>
  <c r="AH162" i="28"/>
  <c r="AI162" i="28"/>
  <c r="AL162" i="28"/>
  <c r="AP162" i="28"/>
  <c r="AT162" i="28"/>
  <c r="AX162" i="28"/>
  <c r="BB162" i="28"/>
  <c r="H163" i="28"/>
  <c r="K163" i="28"/>
  <c r="R163" i="28"/>
  <c r="Z163" i="28"/>
  <c r="AH163" i="28"/>
  <c r="AI163" i="28"/>
  <c r="AL163" i="28"/>
  <c r="AP163" i="28"/>
  <c r="AT163" i="28"/>
  <c r="AX163" i="28"/>
  <c r="BB163" i="28"/>
  <c r="D164" i="28"/>
  <c r="H164" i="28"/>
  <c r="K164" i="28"/>
  <c r="R164" i="28"/>
  <c r="Z164" i="28"/>
  <c r="AH164" i="28"/>
  <c r="AI164" i="28"/>
  <c r="AL164" i="28"/>
  <c r="AP164" i="28"/>
  <c r="AT164" i="28"/>
  <c r="AX164" i="28"/>
  <c r="BB164" i="28"/>
  <c r="H165" i="28"/>
  <c r="K165" i="28"/>
  <c r="R165" i="28"/>
  <c r="Z165" i="28"/>
  <c r="AH165" i="28"/>
  <c r="AI165" i="28"/>
  <c r="AL165" i="28"/>
  <c r="AP165" i="28"/>
  <c r="AT165" i="28"/>
  <c r="AX165" i="28"/>
  <c r="BB165" i="28"/>
  <c r="H166" i="28"/>
  <c r="K166" i="28"/>
  <c r="R166" i="28"/>
  <c r="U166" i="28"/>
  <c r="Z166" i="28"/>
  <c r="AH166" i="28"/>
  <c r="AI166" i="28"/>
  <c r="AL166" i="28"/>
  <c r="AP166" i="28"/>
  <c r="AT166" i="28"/>
  <c r="AX166" i="28"/>
  <c r="BB166" i="28"/>
  <c r="H167" i="28"/>
  <c r="K167" i="28"/>
  <c r="R167" i="28"/>
  <c r="U167" i="28"/>
  <c r="Z167" i="28"/>
  <c r="AH167" i="28"/>
  <c r="AI167" i="28"/>
  <c r="AL167" i="28"/>
  <c r="AP167" i="28"/>
  <c r="AT167" i="28"/>
  <c r="AX167" i="28"/>
  <c r="BB167" i="28"/>
  <c r="D170" i="28"/>
  <c r="H170" i="28"/>
  <c r="K170" i="28"/>
  <c r="O170" i="28"/>
  <c r="R170" i="28"/>
  <c r="Z170" i="28"/>
  <c r="AH170" i="28"/>
  <c r="AI170" i="28"/>
  <c r="AL170" i="28"/>
  <c r="AP170" i="28"/>
  <c r="AT170" i="28"/>
  <c r="AX170" i="28"/>
  <c r="BB170" i="28"/>
  <c r="H171" i="28"/>
  <c r="K171" i="28"/>
  <c r="R171" i="28"/>
  <c r="Z171" i="28"/>
  <c r="AH171" i="28"/>
  <c r="AI171" i="28"/>
  <c r="AL171" i="28"/>
  <c r="AP171" i="28"/>
  <c r="AT171" i="28"/>
  <c r="AX171" i="28"/>
  <c r="BB171" i="28"/>
  <c r="H172" i="28"/>
  <c r="K172" i="28"/>
  <c r="R172" i="28"/>
  <c r="Z172" i="28"/>
  <c r="AH172" i="28"/>
  <c r="AI172" i="28"/>
  <c r="AL172" i="28"/>
  <c r="AP172" i="28"/>
  <c r="AT172" i="28"/>
  <c r="AX172" i="28"/>
  <c r="BB172" i="28"/>
  <c r="H173" i="28"/>
  <c r="K173" i="28"/>
  <c r="R173" i="28"/>
  <c r="Z173" i="28"/>
  <c r="AH173" i="28"/>
  <c r="AI173" i="28"/>
  <c r="AL173" i="28"/>
  <c r="AP173" i="28"/>
  <c r="AT173" i="28"/>
  <c r="AX173" i="28"/>
  <c r="BB173" i="28"/>
  <c r="D174" i="28"/>
  <c r="H174" i="28"/>
  <c r="K174" i="28"/>
  <c r="R174" i="28"/>
  <c r="Z174" i="28"/>
  <c r="AH174" i="28"/>
  <c r="AI174" i="28"/>
  <c r="AL174" i="28"/>
  <c r="AP174" i="28"/>
  <c r="AT174" i="28"/>
  <c r="AX174" i="28"/>
  <c r="BB174" i="28"/>
  <c r="H175" i="28"/>
  <c r="K175" i="28"/>
  <c r="R175" i="28"/>
  <c r="Z175" i="28"/>
  <c r="AH175" i="28"/>
  <c r="AI175" i="28"/>
  <c r="AL175" i="28"/>
  <c r="AP175" i="28"/>
  <c r="AT175" i="28"/>
  <c r="AX175" i="28"/>
  <c r="BB175" i="28"/>
  <c r="H176" i="28"/>
  <c r="K176" i="28"/>
  <c r="R176" i="28"/>
  <c r="U176" i="28"/>
  <c r="Z176" i="28"/>
  <c r="AH176" i="28"/>
  <c r="AI176" i="28"/>
  <c r="AL176" i="28"/>
  <c r="AP176" i="28"/>
  <c r="AT176" i="28"/>
  <c r="AX176" i="28"/>
  <c r="BB176" i="28"/>
  <c r="H177" i="28"/>
  <c r="K177" i="28"/>
  <c r="R177" i="28"/>
  <c r="U177" i="28"/>
  <c r="Z177" i="28"/>
  <c r="AH177" i="28"/>
  <c r="AI177" i="28"/>
  <c r="AL177" i="28"/>
  <c r="AP177" i="28"/>
  <c r="AT177" i="28"/>
  <c r="AX177" i="28"/>
  <c r="BB177" i="28"/>
  <c r="D180" i="28"/>
  <c r="H180" i="28"/>
  <c r="K180" i="28"/>
  <c r="O180" i="28"/>
  <c r="R180" i="28"/>
  <c r="Z180" i="28"/>
  <c r="AH180" i="28"/>
  <c r="AI180" i="28"/>
  <c r="AL180" i="28"/>
  <c r="AP180" i="28"/>
  <c r="AT180" i="28"/>
  <c r="AX180" i="28"/>
  <c r="BB180" i="28"/>
  <c r="H181" i="28"/>
  <c r="K181" i="28"/>
  <c r="R181" i="28"/>
  <c r="Z181" i="28"/>
  <c r="AH181" i="28"/>
  <c r="AI181" i="28"/>
  <c r="AL181" i="28"/>
  <c r="AP181" i="28"/>
  <c r="AT181" i="28"/>
  <c r="AX181" i="28"/>
  <c r="BB181" i="28"/>
  <c r="H182" i="28"/>
  <c r="K182" i="28"/>
  <c r="R182" i="28"/>
  <c r="Z182" i="28"/>
  <c r="AH182" i="28"/>
  <c r="AI182" i="28"/>
  <c r="AL182" i="28"/>
  <c r="AP182" i="28"/>
  <c r="AT182" i="28"/>
  <c r="AX182" i="28"/>
  <c r="BB182" i="28"/>
  <c r="H183" i="28"/>
  <c r="K183" i="28"/>
  <c r="R183" i="28"/>
  <c r="Z183" i="28"/>
  <c r="AH183" i="28"/>
  <c r="AI183" i="28"/>
  <c r="AL183" i="28"/>
  <c r="AP183" i="28"/>
  <c r="AT183" i="28"/>
  <c r="AX183" i="28"/>
  <c r="BB183" i="28"/>
  <c r="D184" i="28"/>
  <c r="H184" i="28"/>
  <c r="K184" i="28"/>
  <c r="R184" i="28"/>
  <c r="Z184" i="28"/>
  <c r="AH184" i="28"/>
  <c r="AI184" i="28"/>
  <c r="AL184" i="28"/>
  <c r="AP184" i="28"/>
  <c r="AT184" i="28"/>
  <c r="AX184" i="28"/>
  <c r="BB184" i="28"/>
  <c r="H185" i="28"/>
  <c r="K185" i="28"/>
  <c r="R185" i="28"/>
  <c r="Z185" i="28"/>
  <c r="AH185" i="28"/>
  <c r="AI185" i="28"/>
  <c r="AL185" i="28"/>
  <c r="AP185" i="28"/>
  <c r="AT185" i="28"/>
  <c r="AX185" i="28"/>
  <c r="BB185" i="28"/>
  <c r="H186" i="28"/>
  <c r="K186" i="28"/>
  <c r="R186" i="28"/>
  <c r="U186" i="28"/>
  <c r="Z186" i="28"/>
  <c r="AH186" i="28"/>
  <c r="AI186" i="28"/>
  <c r="AL186" i="28"/>
  <c r="AP186" i="28"/>
  <c r="AT186" i="28"/>
  <c r="AX186" i="28"/>
  <c r="BB186" i="28"/>
  <c r="H187" i="28"/>
  <c r="K187" i="28"/>
  <c r="R187" i="28"/>
  <c r="U187" i="28"/>
  <c r="Z187" i="28"/>
  <c r="AH187" i="28"/>
  <c r="AI187" i="28"/>
  <c r="AL187" i="28"/>
  <c r="AP187" i="28"/>
  <c r="AT187" i="28"/>
  <c r="AX187" i="28"/>
  <c r="BB187" i="28"/>
  <c r="D190" i="28"/>
  <c r="H190" i="28"/>
  <c r="K190" i="28"/>
  <c r="O190" i="28"/>
  <c r="R190" i="28"/>
  <c r="Z190" i="28"/>
  <c r="AH190" i="28"/>
  <c r="AI190" i="28"/>
  <c r="AL190" i="28"/>
  <c r="AP190" i="28"/>
  <c r="AT190" i="28"/>
  <c r="AX190" i="28"/>
  <c r="BB190" i="28"/>
  <c r="H191" i="28"/>
  <c r="K191" i="28"/>
  <c r="R191" i="28"/>
  <c r="Z191" i="28"/>
  <c r="AH191" i="28"/>
  <c r="AI191" i="28"/>
  <c r="AL191" i="28"/>
  <c r="AP191" i="28"/>
  <c r="AT191" i="28"/>
  <c r="AX191" i="28"/>
  <c r="BB191" i="28"/>
  <c r="H192" i="28"/>
  <c r="K192" i="28"/>
  <c r="R192" i="28"/>
  <c r="Z192" i="28"/>
  <c r="AH192" i="28"/>
  <c r="AI192" i="28"/>
  <c r="AL192" i="28"/>
  <c r="AP192" i="28"/>
  <c r="AT192" i="28"/>
  <c r="AX192" i="28"/>
  <c r="BB192" i="28"/>
  <c r="H193" i="28"/>
  <c r="K193" i="28"/>
  <c r="R193" i="28"/>
  <c r="Z193" i="28"/>
  <c r="AH193" i="28"/>
  <c r="AI193" i="28"/>
  <c r="AL193" i="28"/>
  <c r="AP193" i="28"/>
  <c r="AT193" i="28"/>
  <c r="AX193" i="28"/>
  <c r="BB193" i="28"/>
  <c r="D194" i="28"/>
  <c r="H194" i="28"/>
  <c r="K194" i="28"/>
  <c r="R194" i="28"/>
  <c r="Z194" i="28"/>
  <c r="AH194" i="28"/>
  <c r="AI194" i="28"/>
  <c r="AL194" i="28"/>
  <c r="AP194" i="28"/>
  <c r="AT194" i="28"/>
  <c r="AX194" i="28"/>
  <c r="BB194" i="28"/>
  <c r="H195" i="28"/>
  <c r="K195" i="28"/>
  <c r="R195" i="28"/>
  <c r="Z195" i="28"/>
  <c r="AH195" i="28"/>
  <c r="AI195" i="28"/>
  <c r="AL195" i="28"/>
  <c r="AP195" i="28"/>
  <c r="AT195" i="28"/>
  <c r="AX195" i="28"/>
  <c r="BB195" i="28"/>
  <c r="H196" i="28"/>
  <c r="K196" i="28"/>
  <c r="R196" i="28"/>
  <c r="U196" i="28"/>
  <c r="Z196" i="28"/>
  <c r="AH196" i="28"/>
  <c r="AI196" i="28"/>
  <c r="AL196" i="28"/>
  <c r="AP196" i="28"/>
  <c r="AT196" i="28"/>
  <c r="AX196" i="28"/>
  <c r="BB196" i="28"/>
  <c r="H197" i="28"/>
  <c r="K197" i="28"/>
  <c r="R197" i="28"/>
  <c r="U197" i="28"/>
  <c r="Z197" i="28"/>
  <c r="AH197" i="28"/>
  <c r="AI197" i="28"/>
  <c r="AL197" i="28"/>
  <c r="AP197" i="28"/>
  <c r="AT197" i="28"/>
  <c r="AX197" i="28"/>
  <c r="BB197" i="28"/>
  <c r="D200" i="28"/>
  <c r="H200" i="28"/>
  <c r="K200" i="28"/>
  <c r="O200" i="28"/>
  <c r="R200" i="28"/>
  <c r="Z200" i="28"/>
  <c r="AH200" i="28"/>
  <c r="AI200" i="28"/>
  <c r="AL200" i="28"/>
  <c r="AP200" i="28"/>
  <c r="AT200" i="28"/>
  <c r="AX200" i="28"/>
  <c r="BB200" i="28"/>
  <c r="H201" i="28"/>
  <c r="K201" i="28"/>
  <c r="R201" i="28"/>
  <c r="Z201" i="28"/>
  <c r="AH201" i="28"/>
  <c r="AI201" i="28"/>
  <c r="AL201" i="28"/>
  <c r="AP201" i="28"/>
  <c r="AT201" i="28"/>
  <c r="AX201" i="28"/>
  <c r="BB201" i="28"/>
  <c r="H202" i="28"/>
  <c r="K202" i="28"/>
  <c r="R202" i="28"/>
  <c r="Z202" i="28"/>
  <c r="AH202" i="28"/>
  <c r="AI202" i="28"/>
  <c r="AL202" i="28"/>
  <c r="AP202" i="28"/>
  <c r="AT202" i="28"/>
  <c r="AX202" i="28"/>
  <c r="BB202" i="28"/>
  <c r="H203" i="28"/>
  <c r="K203" i="28"/>
  <c r="R203" i="28"/>
  <c r="Z203" i="28"/>
  <c r="AH203" i="28"/>
  <c r="AI203" i="28"/>
  <c r="AL203" i="28"/>
  <c r="AP203" i="28"/>
  <c r="AT203" i="28"/>
  <c r="AX203" i="28"/>
  <c r="BB203" i="28"/>
  <c r="D204" i="28"/>
  <c r="H204" i="28"/>
  <c r="K204" i="28"/>
  <c r="R204" i="28"/>
  <c r="Z204" i="28"/>
  <c r="AH204" i="28"/>
  <c r="AI204" i="28"/>
  <c r="AL204" i="28"/>
  <c r="AP204" i="28"/>
  <c r="AT204" i="28"/>
  <c r="AX204" i="28"/>
  <c r="BB204" i="28"/>
  <c r="H205" i="28"/>
  <c r="K205" i="28"/>
  <c r="R205" i="28"/>
  <c r="Z205" i="28"/>
  <c r="AH205" i="28"/>
  <c r="AI205" i="28"/>
  <c r="AL205" i="28"/>
  <c r="AP205" i="28"/>
  <c r="AT205" i="28"/>
  <c r="AX205" i="28"/>
  <c r="BB205" i="28"/>
  <c r="H206" i="28"/>
  <c r="K206" i="28"/>
  <c r="R206" i="28"/>
  <c r="U206" i="28"/>
  <c r="Z206" i="28"/>
  <c r="AH206" i="28"/>
  <c r="AI206" i="28"/>
  <c r="AL206" i="28"/>
  <c r="AP206" i="28"/>
  <c r="AT206" i="28"/>
  <c r="AX206" i="28"/>
  <c r="BB206" i="28"/>
  <c r="H207" i="28"/>
  <c r="K207" i="28"/>
  <c r="R207" i="28"/>
  <c r="U207" i="28"/>
  <c r="Z207" i="28"/>
  <c r="AH207" i="28"/>
  <c r="AI207" i="28"/>
  <c r="AL207" i="28"/>
  <c r="AP207" i="28"/>
  <c r="AT207" i="28"/>
  <c r="AX207" i="28"/>
  <c r="BB207" i="28"/>
  <c r="D210" i="28"/>
  <c r="H210" i="28"/>
  <c r="K210" i="28"/>
  <c r="O210" i="28"/>
  <c r="R210" i="28"/>
  <c r="Z210" i="28"/>
  <c r="AH210" i="28"/>
  <c r="AI210" i="28"/>
  <c r="AL210" i="28"/>
  <c r="AP210" i="28"/>
  <c r="AT210" i="28"/>
  <c r="AX210" i="28"/>
  <c r="BB210" i="28"/>
  <c r="H211" i="28"/>
  <c r="K211" i="28"/>
  <c r="R211" i="28"/>
  <c r="Z211" i="28"/>
  <c r="AH211" i="28"/>
  <c r="AI211" i="28"/>
  <c r="AL211" i="28"/>
  <c r="AP211" i="28"/>
  <c r="AT211" i="28"/>
  <c r="AX211" i="28"/>
  <c r="BB211" i="28"/>
  <c r="H212" i="28"/>
  <c r="K212" i="28"/>
  <c r="R212" i="28"/>
  <c r="Z212" i="28"/>
  <c r="AH212" i="28"/>
  <c r="AI212" i="28"/>
  <c r="AL212" i="28"/>
  <c r="AP212" i="28"/>
  <c r="AT212" i="28"/>
  <c r="AX212" i="28"/>
  <c r="BB212" i="28"/>
  <c r="H213" i="28"/>
  <c r="K213" i="28"/>
  <c r="R213" i="28"/>
  <c r="Z213" i="28"/>
  <c r="AH213" i="28"/>
  <c r="AI213" i="28"/>
  <c r="AL213" i="28"/>
  <c r="AP213" i="28"/>
  <c r="AT213" i="28"/>
  <c r="AX213" i="28"/>
  <c r="BB213" i="28"/>
  <c r="D214" i="28"/>
  <c r="H214" i="28"/>
  <c r="K214" i="28"/>
  <c r="R214" i="28"/>
  <c r="Z214" i="28"/>
  <c r="AH214" i="28"/>
  <c r="AI214" i="28"/>
  <c r="AL214" i="28"/>
  <c r="AP214" i="28"/>
  <c r="AT214" i="28"/>
  <c r="AX214" i="28"/>
  <c r="BB214" i="28"/>
  <c r="H215" i="28"/>
  <c r="K215" i="28"/>
  <c r="R215" i="28"/>
  <c r="Z215" i="28"/>
  <c r="AH215" i="28"/>
  <c r="AI215" i="28"/>
  <c r="AL215" i="28"/>
  <c r="AP215" i="28"/>
  <c r="AT215" i="28"/>
  <c r="AX215" i="28"/>
  <c r="BB215" i="28"/>
  <c r="H216" i="28"/>
  <c r="K216" i="28"/>
  <c r="R216" i="28"/>
  <c r="U216" i="28"/>
  <c r="Z216" i="28"/>
  <c r="AH216" i="28"/>
  <c r="AI216" i="28"/>
  <c r="AL216" i="28"/>
  <c r="AP216" i="28"/>
  <c r="AT216" i="28"/>
  <c r="AX216" i="28"/>
  <c r="BB216" i="28"/>
  <c r="H217" i="28"/>
  <c r="K217" i="28"/>
  <c r="R217" i="28"/>
  <c r="U217" i="28"/>
  <c r="Z217" i="28"/>
  <c r="AH217" i="28"/>
  <c r="AI217" i="28"/>
  <c r="AL217" i="28"/>
  <c r="AP217" i="28"/>
  <c r="AT217" i="28"/>
  <c r="AX217" i="28"/>
  <c r="BB217" i="28"/>
  <c r="D220" i="28"/>
  <c r="H220" i="28"/>
  <c r="K220" i="28"/>
  <c r="O220" i="28"/>
  <c r="R220" i="28"/>
  <c r="Z220" i="28"/>
  <c r="AH220" i="28"/>
  <c r="AI220" i="28"/>
  <c r="AL220" i="28"/>
  <c r="AP220" i="28"/>
  <c r="AT220" i="28"/>
  <c r="AX220" i="28"/>
  <c r="BB220" i="28"/>
  <c r="H221" i="28"/>
  <c r="K221" i="28"/>
  <c r="R221" i="28"/>
  <c r="Z221" i="28"/>
  <c r="AH221" i="28"/>
  <c r="AI221" i="28"/>
  <c r="AL221" i="28"/>
  <c r="AP221" i="28"/>
  <c r="AT221" i="28"/>
  <c r="AX221" i="28"/>
  <c r="BB221" i="28"/>
  <c r="H222" i="28"/>
  <c r="K222" i="28"/>
  <c r="R222" i="28"/>
  <c r="Z222" i="28"/>
  <c r="AH222" i="28"/>
  <c r="AI222" i="28"/>
  <c r="AL222" i="28"/>
  <c r="AP222" i="28"/>
  <c r="AT222" i="28"/>
  <c r="AX222" i="28"/>
  <c r="BB222" i="28"/>
  <c r="H223" i="28"/>
  <c r="K223" i="28"/>
  <c r="R223" i="28"/>
  <c r="Z223" i="28"/>
  <c r="AH223" i="28"/>
  <c r="AI223" i="28"/>
  <c r="AL223" i="28"/>
  <c r="AP223" i="28"/>
  <c r="AT223" i="28"/>
  <c r="AX223" i="28"/>
  <c r="BB223" i="28"/>
  <c r="D224" i="28"/>
  <c r="H224" i="28"/>
  <c r="K224" i="28"/>
  <c r="R224" i="28"/>
  <c r="Z224" i="28"/>
  <c r="AH224" i="28"/>
  <c r="AI224" i="28"/>
  <c r="AL224" i="28"/>
  <c r="AP224" i="28"/>
  <c r="AT224" i="28"/>
  <c r="AX224" i="28"/>
  <c r="BB224" i="28"/>
  <c r="H225" i="28"/>
  <c r="K225" i="28"/>
  <c r="R225" i="28"/>
  <c r="Z225" i="28"/>
  <c r="AH225" i="28"/>
  <c r="AI225" i="28"/>
  <c r="AL225" i="28"/>
  <c r="AP225" i="28"/>
  <c r="AT225" i="28"/>
  <c r="AX225" i="28"/>
  <c r="BB225" i="28"/>
  <c r="H226" i="28"/>
  <c r="K226" i="28"/>
  <c r="R226" i="28"/>
  <c r="U226" i="28"/>
  <c r="Z226" i="28"/>
  <c r="AH226" i="28"/>
  <c r="AI226" i="28"/>
  <c r="AL226" i="28"/>
  <c r="AP226" i="28"/>
  <c r="AT226" i="28"/>
  <c r="AX226" i="28"/>
  <c r="BB226" i="28"/>
  <c r="H227" i="28"/>
  <c r="K227" i="28"/>
  <c r="R227" i="28"/>
  <c r="U227" i="28"/>
  <c r="Z227" i="28"/>
  <c r="AH227" i="28"/>
  <c r="AI227" i="28"/>
  <c r="AL227" i="28"/>
  <c r="AP227" i="28"/>
  <c r="AT227" i="28"/>
  <c r="AX227" i="28"/>
  <c r="BB227" i="28"/>
  <c r="D230" i="28"/>
  <c r="H230" i="28"/>
  <c r="K230" i="28"/>
  <c r="O230" i="28"/>
  <c r="R230" i="28"/>
  <c r="Z230" i="28"/>
  <c r="AH230" i="28"/>
  <c r="AI230" i="28"/>
  <c r="AL230" i="28"/>
  <c r="AP230" i="28"/>
  <c r="AT230" i="28"/>
  <c r="AX230" i="28"/>
  <c r="BB230" i="28"/>
  <c r="H231" i="28"/>
  <c r="K231" i="28"/>
  <c r="R231" i="28"/>
  <c r="Z231" i="28"/>
  <c r="AH231" i="28"/>
  <c r="AI231" i="28"/>
  <c r="AL231" i="28"/>
  <c r="AP231" i="28"/>
  <c r="AT231" i="28"/>
  <c r="AX231" i="28"/>
  <c r="BB231" i="28"/>
  <c r="H232" i="28"/>
  <c r="K232" i="28"/>
  <c r="R232" i="28"/>
  <c r="Z232" i="28"/>
  <c r="AH232" i="28"/>
  <c r="AI232" i="28"/>
  <c r="AL232" i="28"/>
  <c r="AP232" i="28"/>
  <c r="AT232" i="28"/>
  <c r="AX232" i="28"/>
  <c r="BB232" i="28"/>
  <c r="H233" i="28"/>
  <c r="K233" i="28"/>
  <c r="R233" i="28"/>
  <c r="Z233" i="28"/>
  <c r="AH233" i="28"/>
  <c r="AI233" i="28"/>
  <c r="AL233" i="28"/>
  <c r="AP233" i="28"/>
  <c r="AT233" i="28"/>
  <c r="AX233" i="28"/>
  <c r="BB233" i="28"/>
  <c r="D234" i="28"/>
  <c r="H234" i="28"/>
  <c r="K234" i="28"/>
  <c r="R234" i="28"/>
  <c r="Z234" i="28"/>
  <c r="AH234" i="28"/>
  <c r="AI234" i="28"/>
  <c r="AL234" i="28"/>
  <c r="AP234" i="28"/>
  <c r="AT234" i="28"/>
  <c r="AX234" i="28"/>
  <c r="BB234" i="28"/>
  <c r="H235" i="28"/>
  <c r="K235" i="28"/>
  <c r="R235" i="28"/>
  <c r="Z235" i="28"/>
  <c r="AH235" i="28"/>
  <c r="AI235" i="28"/>
  <c r="AL235" i="28"/>
  <c r="AP235" i="28"/>
  <c r="AT235" i="28"/>
  <c r="AX235" i="28"/>
  <c r="BB235" i="28"/>
  <c r="H236" i="28"/>
  <c r="K236" i="28"/>
  <c r="R236" i="28"/>
  <c r="U236" i="28"/>
  <c r="Z236" i="28"/>
  <c r="AH236" i="28"/>
  <c r="AI236" i="28"/>
  <c r="AL236" i="28"/>
  <c r="AP236" i="28"/>
  <c r="AT236" i="28"/>
  <c r="AX236" i="28"/>
  <c r="BB236" i="28"/>
  <c r="H237" i="28"/>
  <c r="K237" i="28"/>
  <c r="R237" i="28"/>
  <c r="U237" i="28"/>
  <c r="Z237" i="28"/>
  <c r="AH237" i="28"/>
  <c r="AI237" i="28"/>
  <c r="AL237" i="28"/>
  <c r="AP237" i="28"/>
  <c r="AT237" i="28"/>
  <c r="AX237" i="28"/>
  <c r="BB237" i="28"/>
  <c r="D240" i="28"/>
  <c r="H240" i="28"/>
  <c r="K240" i="28"/>
  <c r="O240" i="28"/>
  <c r="R240" i="28"/>
  <c r="Z240" i="28"/>
  <c r="AH240" i="28"/>
  <c r="AI240" i="28"/>
  <c r="AL240" i="28"/>
  <c r="AP240" i="28"/>
  <c r="AT240" i="28"/>
  <c r="AX240" i="28"/>
  <c r="BB240" i="28"/>
  <c r="H241" i="28"/>
  <c r="K241" i="28"/>
  <c r="R241" i="28"/>
  <c r="Z241" i="28"/>
  <c r="AH241" i="28"/>
  <c r="AI241" i="28"/>
  <c r="AL241" i="28"/>
  <c r="AP241" i="28"/>
  <c r="AT241" i="28"/>
  <c r="AX241" i="28"/>
  <c r="BB241" i="28"/>
  <c r="H242" i="28"/>
  <c r="K242" i="28"/>
  <c r="R242" i="28"/>
  <c r="Z242" i="28"/>
  <c r="AH242" i="28"/>
  <c r="AI242" i="28"/>
  <c r="AL242" i="28"/>
  <c r="AP242" i="28"/>
  <c r="AT242" i="28"/>
  <c r="AX242" i="28"/>
  <c r="BB242" i="28"/>
  <c r="H243" i="28"/>
  <c r="K243" i="28"/>
  <c r="R243" i="28"/>
  <c r="Z243" i="28"/>
  <c r="AH243" i="28"/>
  <c r="AI243" i="28"/>
  <c r="AL243" i="28"/>
  <c r="AP243" i="28"/>
  <c r="AT243" i="28"/>
  <c r="AX243" i="28"/>
  <c r="BB243" i="28"/>
  <c r="D244" i="28"/>
  <c r="H244" i="28"/>
  <c r="K244" i="28"/>
  <c r="R244" i="28"/>
  <c r="Z244" i="28"/>
  <c r="AH244" i="28"/>
  <c r="AI244" i="28"/>
  <c r="AL244" i="28"/>
  <c r="AP244" i="28"/>
  <c r="AT244" i="28"/>
  <c r="AX244" i="28"/>
  <c r="BB244" i="28"/>
  <c r="H245" i="28"/>
  <c r="K245" i="28"/>
  <c r="R245" i="28"/>
  <c r="Z245" i="28"/>
  <c r="AH245" i="28"/>
  <c r="AI245" i="28"/>
  <c r="AL245" i="28"/>
  <c r="AP245" i="28"/>
  <c r="AT245" i="28"/>
  <c r="AX245" i="28"/>
  <c r="BB245" i="28"/>
  <c r="H246" i="28"/>
  <c r="K246" i="28"/>
  <c r="R246" i="28"/>
  <c r="U246" i="28"/>
  <c r="Z246" i="28"/>
  <c r="AH246" i="28"/>
  <c r="AI246" i="28"/>
  <c r="AL246" i="28"/>
  <c r="AP246" i="28"/>
  <c r="AT246" i="28"/>
  <c r="AX246" i="28"/>
  <c r="BB246" i="28"/>
  <c r="H247" i="28"/>
  <c r="K247" i="28"/>
  <c r="R247" i="28"/>
  <c r="U247" i="28"/>
  <c r="Z247" i="28"/>
  <c r="AH247" i="28"/>
  <c r="AI247" i="28"/>
  <c r="AL247" i="28"/>
  <c r="AP247" i="28"/>
  <c r="AT247" i="28"/>
  <c r="AX247" i="28"/>
  <c r="BB247" i="28"/>
  <c r="D250" i="28"/>
  <c r="H250" i="28"/>
  <c r="K250" i="28"/>
  <c r="O250" i="28"/>
  <c r="R250" i="28"/>
  <c r="Z250" i="28"/>
  <c r="AH250" i="28"/>
  <c r="AI250" i="28"/>
  <c r="AL250" i="28"/>
  <c r="AP250" i="28"/>
  <c r="AT250" i="28"/>
  <c r="AX250" i="28"/>
  <c r="BB250" i="28"/>
  <c r="H251" i="28"/>
  <c r="K251" i="28"/>
  <c r="R251" i="28"/>
  <c r="Z251" i="28"/>
  <c r="AH251" i="28"/>
  <c r="AI251" i="28"/>
  <c r="AL251" i="28"/>
  <c r="AP251" i="28"/>
  <c r="AT251" i="28"/>
  <c r="AX251" i="28"/>
  <c r="BB251" i="28"/>
  <c r="H252" i="28"/>
  <c r="K252" i="28"/>
  <c r="R252" i="28"/>
  <c r="Z252" i="28"/>
  <c r="AH252" i="28"/>
  <c r="AI252" i="28"/>
  <c r="AL252" i="28"/>
  <c r="AP252" i="28"/>
  <c r="AT252" i="28"/>
  <c r="AX252" i="28"/>
  <c r="BB252" i="28"/>
  <c r="H253" i="28"/>
  <c r="K253" i="28"/>
  <c r="R253" i="28"/>
  <c r="Z253" i="28"/>
  <c r="AH253" i="28"/>
  <c r="AI253" i="28"/>
  <c r="AL253" i="28"/>
  <c r="AP253" i="28"/>
  <c r="AT253" i="28"/>
  <c r="AX253" i="28"/>
  <c r="BB253" i="28"/>
  <c r="D254" i="28"/>
  <c r="H254" i="28"/>
  <c r="K254" i="28"/>
  <c r="R254" i="28"/>
  <c r="Z254" i="28"/>
  <c r="AH254" i="28"/>
  <c r="AI254" i="28"/>
  <c r="AL254" i="28"/>
  <c r="AP254" i="28"/>
  <c r="AT254" i="28"/>
  <c r="AX254" i="28"/>
  <c r="BB254" i="28"/>
  <c r="H255" i="28"/>
  <c r="K255" i="28"/>
  <c r="R255" i="28"/>
  <c r="Z255" i="28"/>
  <c r="AH255" i="28"/>
  <c r="AI255" i="28"/>
  <c r="AL255" i="28"/>
  <c r="AP255" i="28"/>
  <c r="AT255" i="28"/>
  <c r="AX255" i="28"/>
  <c r="BB255" i="28"/>
  <c r="H256" i="28"/>
  <c r="K256" i="28"/>
  <c r="R256" i="28"/>
  <c r="U256" i="28"/>
  <c r="Z256" i="28"/>
  <c r="AH256" i="28"/>
  <c r="AI256" i="28"/>
  <c r="AL256" i="28"/>
  <c r="AP256" i="28"/>
  <c r="AT256" i="28"/>
  <c r="AX256" i="28"/>
  <c r="BB256" i="28"/>
  <c r="H257" i="28"/>
  <c r="K257" i="28"/>
  <c r="R257" i="28"/>
  <c r="U257" i="28"/>
  <c r="Z257" i="28"/>
  <c r="AH257" i="28"/>
  <c r="AI257" i="28"/>
  <c r="AL257" i="28"/>
  <c r="AP257" i="28"/>
  <c r="AT257" i="28"/>
  <c r="AX257" i="28"/>
  <c r="BB257" i="28"/>
  <c r="D260" i="28"/>
  <c r="H260" i="28"/>
  <c r="K260" i="28"/>
  <c r="O260" i="28"/>
  <c r="R260" i="28"/>
  <c r="Z260" i="28"/>
  <c r="AH260" i="28"/>
  <c r="AI260" i="28"/>
  <c r="AL260" i="28"/>
  <c r="AP260" i="28"/>
  <c r="AT260" i="28"/>
  <c r="AX260" i="28"/>
  <c r="BB260" i="28"/>
  <c r="H261" i="28"/>
  <c r="K261" i="28"/>
  <c r="R261" i="28"/>
  <c r="Z261" i="28"/>
  <c r="AH261" i="28"/>
  <c r="AI261" i="28"/>
  <c r="AL261" i="28"/>
  <c r="AP261" i="28"/>
  <c r="AT261" i="28"/>
  <c r="AX261" i="28"/>
  <c r="BB261" i="28"/>
  <c r="H262" i="28"/>
  <c r="K262" i="28"/>
  <c r="R262" i="28"/>
  <c r="Z262" i="28"/>
  <c r="AH262" i="28"/>
  <c r="AI262" i="28"/>
  <c r="AL262" i="28"/>
  <c r="AP262" i="28"/>
  <c r="AT262" i="28"/>
  <c r="AX262" i="28"/>
  <c r="BB262" i="28"/>
  <c r="H263" i="28"/>
  <c r="K263" i="28"/>
  <c r="R263" i="28"/>
  <c r="Z263" i="28"/>
  <c r="AH263" i="28"/>
  <c r="AI263" i="28"/>
  <c r="AL263" i="28"/>
  <c r="AP263" i="28"/>
  <c r="AT263" i="28"/>
  <c r="AX263" i="28"/>
  <c r="BB263" i="28"/>
  <c r="D264" i="28"/>
  <c r="H264" i="28"/>
  <c r="K264" i="28"/>
  <c r="R264" i="28"/>
  <c r="Z264" i="28"/>
  <c r="AH264" i="28"/>
  <c r="AI264" i="28"/>
  <c r="AL264" i="28"/>
  <c r="AP264" i="28"/>
  <c r="AT264" i="28"/>
  <c r="AX264" i="28"/>
  <c r="BB264" i="28"/>
  <c r="H265" i="28"/>
  <c r="K265" i="28"/>
  <c r="R265" i="28"/>
  <c r="Z265" i="28"/>
  <c r="AH265" i="28"/>
  <c r="AI265" i="28"/>
  <c r="AL265" i="28"/>
  <c r="AP265" i="28"/>
  <c r="AT265" i="28"/>
  <c r="AX265" i="28"/>
  <c r="BB265" i="28"/>
  <c r="H266" i="28"/>
  <c r="K266" i="28"/>
  <c r="R266" i="28"/>
  <c r="U266" i="28"/>
  <c r="Z266" i="28"/>
  <c r="AH266" i="28"/>
  <c r="AI266" i="28"/>
  <c r="AL266" i="28"/>
  <c r="AP266" i="28"/>
  <c r="AT266" i="28"/>
  <c r="AX266" i="28"/>
  <c r="BB266" i="28"/>
  <c r="H267" i="28"/>
  <c r="K267" i="28"/>
  <c r="R267" i="28"/>
  <c r="U267" i="28"/>
  <c r="Z267" i="28"/>
  <c r="AH267" i="28"/>
  <c r="AI267" i="28"/>
  <c r="AL267" i="28"/>
  <c r="AP267" i="28"/>
  <c r="AT267" i="28"/>
  <c r="AX267" i="28"/>
  <c r="BB267" i="28"/>
  <c r="D270" i="28"/>
  <c r="H270" i="28"/>
  <c r="K270" i="28"/>
  <c r="O270" i="28"/>
  <c r="R270" i="28"/>
  <c r="Z270" i="28"/>
  <c r="AH270" i="28"/>
  <c r="AI270" i="28"/>
  <c r="AL270" i="28"/>
  <c r="AP270" i="28"/>
  <c r="AT270" i="28"/>
  <c r="AX270" i="28"/>
  <c r="BB270" i="28"/>
  <c r="H271" i="28"/>
  <c r="K271" i="28"/>
  <c r="R271" i="28"/>
  <c r="Z271" i="28"/>
  <c r="AH271" i="28"/>
  <c r="AI271" i="28"/>
  <c r="AL271" i="28"/>
  <c r="AP271" i="28"/>
  <c r="AT271" i="28"/>
  <c r="AX271" i="28"/>
  <c r="BB271" i="28"/>
  <c r="H272" i="28"/>
  <c r="K272" i="28"/>
  <c r="R272" i="28"/>
  <c r="Z272" i="28"/>
  <c r="AH272" i="28"/>
  <c r="AI272" i="28"/>
  <c r="AL272" i="28"/>
  <c r="AP272" i="28"/>
  <c r="AT272" i="28"/>
  <c r="AX272" i="28"/>
  <c r="BB272" i="28"/>
  <c r="H273" i="28"/>
  <c r="K273" i="28"/>
  <c r="R273" i="28"/>
  <c r="Z273" i="28"/>
  <c r="AH273" i="28"/>
  <c r="AI273" i="28"/>
  <c r="AL273" i="28"/>
  <c r="AP273" i="28"/>
  <c r="AT273" i="28"/>
  <c r="AX273" i="28"/>
  <c r="BB273" i="28"/>
  <c r="D274" i="28"/>
  <c r="H274" i="28"/>
  <c r="K274" i="28"/>
  <c r="R274" i="28"/>
  <c r="Z274" i="28"/>
  <c r="AH274" i="28"/>
  <c r="AI274" i="28"/>
  <c r="AL274" i="28"/>
  <c r="AP274" i="28"/>
  <c r="AT274" i="28"/>
  <c r="AX274" i="28"/>
  <c r="BB274" i="28"/>
  <c r="H275" i="28"/>
  <c r="K275" i="28"/>
  <c r="R275" i="28"/>
  <c r="Z275" i="28"/>
  <c r="AH275" i="28"/>
  <c r="AI275" i="28"/>
  <c r="AL275" i="28"/>
  <c r="AP275" i="28"/>
  <c r="AT275" i="28"/>
  <c r="AX275" i="28"/>
  <c r="BB275" i="28"/>
  <c r="H276" i="28"/>
  <c r="K276" i="28"/>
  <c r="R276" i="28"/>
  <c r="U276" i="28"/>
  <c r="Z276" i="28"/>
  <c r="AH276" i="28"/>
  <c r="AI276" i="28"/>
  <c r="AL276" i="28"/>
  <c r="AP276" i="28"/>
  <c r="AT276" i="28"/>
  <c r="AX276" i="28"/>
  <c r="BB276" i="28"/>
  <c r="H277" i="28"/>
  <c r="K277" i="28"/>
  <c r="R277" i="28"/>
  <c r="U277" i="28"/>
  <c r="Z277" i="28"/>
  <c r="AH277" i="28"/>
  <c r="AI277" i="28"/>
  <c r="AL277" i="28"/>
  <c r="AP277" i="28"/>
  <c r="AT277" i="28"/>
  <c r="AX277" i="28"/>
  <c r="BB277" i="28"/>
  <c r="D280" i="28"/>
  <c r="H280" i="28"/>
  <c r="K280" i="28"/>
  <c r="O280" i="28"/>
  <c r="R280" i="28"/>
  <c r="Z280" i="28"/>
  <c r="AH280" i="28"/>
  <c r="AI280" i="28"/>
  <c r="AL280" i="28"/>
  <c r="AP280" i="28"/>
  <c r="AT280" i="28"/>
  <c r="AX280" i="28"/>
  <c r="BB280" i="28"/>
  <c r="H281" i="28"/>
  <c r="K281" i="28"/>
  <c r="R281" i="28"/>
  <c r="Z281" i="28"/>
  <c r="AH281" i="28"/>
  <c r="AI281" i="28"/>
  <c r="AL281" i="28"/>
  <c r="AP281" i="28"/>
  <c r="AT281" i="28"/>
  <c r="AX281" i="28"/>
  <c r="BB281" i="28"/>
  <c r="H282" i="28"/>
  <c r="K282" i="28"/>
  <c r="R282" i="28"/>
  <c r="Z282" i="28"/>
  <c r="AH282" i="28"/>
  <c r="AI282" i="28"/>
  <c r="AL282" i="28"/>
  <c r="AP282" i="28"/>
  <c r="AT282" i="28"/>
  <c r="AX282" i="28"/>
  <c r="BB282" i="28"/>
  <c r="H283" i="28"/>
  <c r="K283" i="28"/>
  <c r="R283" i="28"/>
  <c r="Z283" i="28"/>
  <c r="AH283" i="28"/>
  <c r="AI283" i="28"/>
  <c r="AL283" i="28"/>
  <c r="AP283" i="28"/>
  <c r="AT283" i="28"/>
  <c r="AX283" i="28"/>
  <c r="BB283" i="28"/>
  <c r="D284" i="28"/>
  <c r="H284" i="28"/>
  <c r="K284" i="28"/>
  <c r="R284" i="28"/>
  <c r="Z284" i="28"/>
  <c r="AH284" i="28"/>
  <c r="AI284" i="28"/>
  <c r="AL284" i="28"/>
  <c r="AP284" i="28"/>
  <c r="AT284" i="28"/>
  <c r="AX284" i="28"/>
  <c r="BB284" i="28"/>
  <c r="H285" i="28"/>
  <c r="K285" i="28"/>
  <c r="R285" i="28"/>
  <c r="Z285" i="28"/>
  <c r="AH285" i="28"/>
  <c r="AI285" i="28"/>
  <c r="AL285" i="28"/>
  <c r="AP285" i="28"/>
  <c r="AT285" i="28"/>
  <c r="AX285" i="28"/>
  <c r="BB285" i="28"/>
  <c r="H286" i="28"/>
  <c r="K286" i="28"/>
  <c r="R286" i="28"/>
  <c r="U286" i="28"/>
  <c r="Z286" i="28"/>
  <c r="AH286" i="28"/>
  <c r="AI286" i="28"/>
  <c r="AL286" i="28"/>
  <c r="AP286" i="28"/>
  <c r="AT286" i="28"/>
  <c r="AX286" i="28"/>
  <c r="BB286" i="28"/>
  <c r="H287" i="28"/>
  <c r="K287" i="28"/>
  <c r="R287" i="28"/>
  <c r="U287" i="28"/>
  <c r="Z287" i="28"/>
  <c r="AH287" i="28"/>
  <c r="AI287" i="28"/>
  <c r="AL287" i="28"/>
  <c r="AP287" i="28"/>
  <c r="AT287" i="28"/>
  <c r="AX287" i="28"/>
  <c r="BB287" i="28"/>
  <c r="D290" i="28"/>
  <c r="H290" i="28"/>
  <c r="K290" i="28"/>
  <c r="O290" i="28"/>
  <c r="R290" i="28"/>
  <c r="Z290" i="28"/>
  <c r="AH290" i="28"/>
  <c r="AI290" i="28"/>
  <c r="AL290" i="28"/>
  <c r="AP290" i="28"/>
  <c r="AT290" i="28"/>
  <c r="AX290" i="28"/>
  <c r="BB290" i="28"/>
  <c r="H291" i="28"/>
  <c r="K291" i="28"/>
  <c r="R291" i="28"/>
  <c r="Z291" i="28"/>
  <c r="AH291" i="28"/>
  <c r="AI291" i="28"/>
  <c r="AL291" i="28"/>
  <c r="AP291" i="28"/>
  <c r="AT291" i="28"/>
  <c r="AX291" i="28"/>
  <c r="BB291" i="28"/>
  <c r="H292" i="28"/>
  <c r="K292" i="28"/>
  <c r="R292" i="28"/>
  <c r="Z292" i="28"/>
  <c r="AH292" i="28"/>
  <c r="AI292" i="28"/>
  <c r="AL292" i="28"/>
  <c r="AP292" i="28"/>
  <c r="AT292" i="28"/>
  <c r="AX292" i="28"/>
  <c r="BB292" i="28"/>
  <c r="H293" i="28"/>
  <c r="K293" i="28"/>
  <c r="R293" i="28"/>
  <c r="Z293" i="28"/>
  <c r="AH293" i="28"/>
  <c r="AI293" i="28"/>
  <c r="AL293" i="28"/>
  <c r="AP293" i="28"/>
  <c r="AT293" i="28"/>
  <c r="AX293" i="28"/>
  <c r="BB293" i="28"/>
  <c r="D294" i="28"/>
  <c r="H294" i="28"/>
  <c r="K294" i="28"/>
  <c r="R294" i="28"/>
  <c r="Z294" i="28"/>
  <c r="AH294" i="28"/>
  <c r="AI294" i="28"/>
  <c r="AL294" i="28"/>
  <c r="AP294" i="28"/>
  <c r="AT294" i="28"/>
  <c r="AX294" i="28"/>
  <c r="BB294" i="28"/>
  <c r="H295" i="28"/>
  <c r="K295" i="28"/>
  <c r="R295" i="28"/>
  <c r="Z295" i="28"/>
  <c r="AH295" i="28"/>
  <c r="AI295" i="28"/>
  <c r="AL295" i="28"/>
  <c r="AP295" i="28"/>
  <c r="AT295" i="28"/>
  <c r="AX295" i="28"/>
  <c r="BB295" i="28"/>
  <c r="H296" i="28"/>
  <c r="K296" i="28"/>
  <c r="R296" i="28"/>
  <c r="U296" i="28"/>
  <c r="Z296" i="28"/>
  <c r="AH296" i="28"/>
  <c r="AI296" i="28"/>
  <c r="AL296" i="28"/>
  <c r="AP296" i="28"/>
  <c r="AT296" i="28"/>
  <c r="AX296" i="28"/>
  <c r="BB296" i="28"/>
  <c r="H297" i="28"/>
  <c r="K297" i="28"/>
  <c r="R297" i="28"/>
  <c r="U297" i="28"/>
  <c r="Z297" i="28"/>
  <c r="AH297" i="28"/>
  <c r="AI297" i="28"/>
  <c r="AL297" i="28"/>
  <c r="AP297" i="28"/>
  <c r="AT297" i="28"/>
  <c r="AX297" i="28"/>
  <c r="BB297" i="28"/>
  <c r="D300" i="28"/>
  <c r="H300" i="28"/>
  <c r="K300" i="28"/>
  <c r="O300" i="28"/>
  <c r="R300" i="28"/>
  <c r="Z300" i="28"/>
  <c r="AH300" i="28"/>
  <c r="AI300" i="28"/>
  <c r="AL300" i="28"/>
  <c r="AP300" i="28"/>
  <c r="AT300" i="28"/>
  <c r="AX300" i="28"/>
  <c r="BB300" i="28"/>
  <c r="H301" i="28"/>
  <c r="K301" i="28"/>
  <c r="R301" i="28"/>
  <c r="Z301" i="28"/>
  <c r="AH301" i="28"/>
  <c r="AI301" i="28"/>
  <c r="AL301" i="28"/>
  <c r="AP301" i="28"/>
  <c r="AT301" i="28"/>
  <c r="AX301" i="28"/>
  <c r="BB301" i="28"/>
  <c r="H302" i="28"/>
  <c r="K302" i="28"/>
  <c r="R302" i="28"/>
  <c r="Z302" i="28"/>
  <c r="AH302" i="28"/>
  <c r="AI302" i="28"/>
  <c r="AL302" i="28"/>
  <c r="AP302" i="28"/>
  <c r="AT302" i="28"/>
  <c r="AX302" i="28"/>
  <c r="BB302" i="28"/>
  <c r="H303" i="28"/>
  <c r="K303" i="28"/>
  <c r="R303" i="28"/>
  <c r="Z303" i="28"/>
  <c r="AH303" i="28"/>
  <c r="AI303" i="28"/>
  <c r="AL303" i="28"/>
  <c r="AP303" i="28"/>
  <c r="AT303" i="28"/>
  <c r="AX303" i="28"/>
  <c r="BB303" i="28"/>
  <c r="D304" i="28"/>
  <c r="H304" i="28"/>
  <c r="K304" i="28"/>
  <c r="R304" i="28"/>
  <c r="Z304" i="28"/>
  <c r="AH304" i="28"/>
  <c r="AI304" i="28"/>
  <c r="AL304" i="28"/>
  <c r="AP304" i="28"/>
  <c r="AT304" i="28"/>
  <c r="AX304" i="28"/>
  <c r="BB304" i="28"/>
  <c r="H305" i="28"/>
  <c r="K305" i="28"/>
  <c r="R305" i="28"/>
  <c r="Z305" i="28"/>
  <c r="AH305" i="28"/>
  <c r="AI305" i="28"/>
  <c r="AL305" i="28"/>
  <c r="AP305" i="28"/>
  <c r="AT305" i="28"/>
  <c r="AX305" i="28"/>
  <c r="BB305" i="28"/>
  <c r="H306" i="28"/>
  <c r="K306" i="28"/>
  <c r="R306" i="28"/>
  <c r="U306" i="28"/>
  <c r="Z306" i="28"/>
  <c r="AH306" i="28"/>
  <c r="AI306" i="28"/>
  <c r="AL306" i="28"/>
  <c r="AP306" i="28"/>
  <c r="AT306" i="28"/>
  <c r="AX306" i="28"/>
  <c r="BB306" i="28"/>
  <c r="H307" i="28"/>
  <c r="K307" i="28"/>
  <c r="R307" i="28"/>
  <c r="U307" i="28"/>
  <c r="Z307" i="28"/>
  <c r="AH307" i="28"/>
  <c r="AI307" i="28"/>
  <c r="AL307" i="28"/>
  <c r="AP307" i="28"/>
  <c r="AT307" i="28"/>
  <c r="AX307" i="28"/>
  <c r="BB307" i="28"/>
  <c r="D310" i="28"/>
  <c r="H310" i="28"/>
  <c r="K310" i="28"/>
  <c r="O310" i="28"/>
  <c r="R310" i="28"/>
  <c r="Z310" i="28"/>
  <c r="AH310" i="28"/>
  <c r="AI310" i="28"/>
  <c r="AL310" i="28"/>
  <c r="AP310" i="28"/>
  <c r="AT310" i="28"/>
  <c r="AX310" i="28"/>
  <c r="BB310" i="28"/>
  <c r="H311" i="28"/>
  <c r="K311" i="28"/>
  <c r="R311" i="28"/>
  <c r="Z311" i="28"/>
  <c r="AH311" i="28"/>
  <c r="AI311" i="28"/>
  <c r="AL311" i="28"/>
  <c r="AP311" i="28"/>
  <c r="AT311" i="28"/>
  <c r="AX311" i="28"/>
  <c r="BB311" i="28"/>
  <c r="H312" i="28"/>
  <c r="K312" i="28"/>
  <c r="R312" i="28"/>
  <c r="Z312" i="28"/>
  <c r="AH312" i="28"/>
  <c r="AI312" i="28"/>
  <c r="AL312" i="28"/>
  <c r="AP312" i="28"/>
  <c r="AT312" i="28"/>
  <c r="AX312" i="28"/>
  <c r="BB312" i="28"/>
  <c r="H313" i="28"/>
  <c r="K313" i="28"/>
  <c r="R313" i="28"/>
  <c r="Z313" i="28"/>
  <c r="AH313" i="28"/>
  <c r="AI313" i="28"/>
  <c r="AL313" i="28"/>
  <c r="AP313" i="28"/>
  <c r="AT313" i="28"/>
  <c r="AX313" i="28"/>
  <c r="BB313" i="28"/>
  <c r="D314" i="28"/>
  <c r="H314" i="28"/>
  <c r="K314" i="28"/>
  <c r="R314" i="28"/>
  <c r="Z314" i="28"/>
  <c r="AH314" i="28"/>
  <c r="AI314" i="28"/>
  <c r="AL314" i="28"/>
  <c r="AP314" i="28"/>
  <c r="AT314" i="28"/>
  <c r="AX314" i="28"/>
  <c r="BB314" i="28"/>
  <c r="H315" i="28"/>
  <c r="K315" i="28"/>
  <c r="R315" i="28"/>
  <c r="Z315" i="28"/>
  <c r="AH315" i="28"/>
  <c r="AI315" i="28"/>
  <c r="AL315" i="28"/>
  <c r="AP315" i="28"/>
  <c r="AT315" i="28"/>
  <c r="AX315" i="28"/>
  <c r="BB315" i="28"/>
  <c r="H316" i="28"/>
  <c r="K316" i="28"/>
  <c r="R316" i="28"/>
  <c r="U316" i="28"/>
  <c r="Z316" i="28"/>
  <c r="AH316" i="28"/>
  <c r="AI316" i="28"/>
  <c r="AL316" i="28"/>
  <c r="AP316" i="28"/>
  <c r="AT316" i="28"/>
  <c r="AX316" i="28"/>
  <c r="BB316" i="28"/>
  <c r="H317" i="28"/>
  <c r="K317" i="28"/>
  <c r="R317" i="28"/>
  <c r="U317" i="28"/>
  <c r="Z317" i="28"/>
  <c r="AH317" i="28"/>
  <c r="AI317" i="28"/>
  <c r="AL317" i="28"/>
  <c r="AP317" i="28"/>
  <c r="AT317" i="28"/>
  <c r="AX317" i="28"/>
  <c r="BB317" i="28"/>
  <c r="D20" i="23"/>
  <c r="H20" i="23"/>
  <c r="K20" i="23"/>
  <c r="O20" i="23"/>
  <c r="R20" i="23"/>
  <c r="Z20" i="23"/>
  <c r="H21" i="23"/>
  <c r="K21" i="23"/>
  <c r="R21" i="23"/>
  <c r="Z21" i="23"/>
  <c r="H22" i="23"/>
  <c r="K22" i="23"/>
  <c r="R22" i="23"/>
  <c r="Z22" i="23"/>
  <c r="H23" i="23"/>
  <c r="K23" i="23"/>
  <c r="R23" i="23"/>
  <c r="Z23" i="23"/>
  <c r="D24" i="23"/>
  <c r="H24" i="23"/>
  <c r="K24" i="23"/>
  <c r="R24" i="23"/>
  <c r="Z24" i="23"/>
  <c r="H25" i="23"/>
  <c r="K25" i="23"/>
  <c r="R25" i="23"/>
  <c r="Z25" i="23"/>
  <c r="H26" i="23"/>
  <c r="K26" i="23"/>
  <c r="R26" i="23"/>
  <c r="Z26" i="23"/>
  <c r="H27" i="23"/>
  <c r="K27" i="23"/>
  <c r="R27" i="23"/>
  <c r="Z27" i="23"/>
  <c r="D30" i="23"/>
  <c r="H30" i="23"/>
  <c r="K30" i="23"/>
  <c r="O30" i="23"/>
  <c r="R30" i="23"/>
  <c r="Z30" i="23"/>
  <c r="H31" i="23"/>
  <c r="K31" i="23"/>
  <c r="R31" i="23"/>
  <c r="Z31" i="23"/>
  <c r="H32" i="23"/>
  <c r="K32" i="23"/>
  <c r="R32" i="23"/>
  <c r="Z32" i="23"/>
  <c r="H33" i="23"/>
  <c r="K33" i="23"/>
  <c r="R33" i="23"/>
  <c r="Z33" i="23"/>
  <c r="D34" i="23"/>
  <c r="H34" i="23"/>
  <c r="K34" i="23"/>
  <c r="R34" i="23"/>
  <c r="Z34" i="23"/>
  <c r="H35" i="23"/>
  <c r="K35" i="23"/>
  <c r="R35" i="23"/>
  <c r="Z35" i="23"/>
  <c r="H36" i="23"/>
  <c r="K36" i="23"/>
  <c r="R36" i="23"/>
  <c r="Z36" i="23"/>
  <c r="H37" i="23"/>
  <c r="K37" i="23"/>
  <c r="R37" i="23"/>
  <c r="Z37" i="23"/>
  <c r="D40" i="23"/>
  <c r="H40" i="23"/>
  <c r="K40" i="23"/>
  <c r="O40" i="23"/>
  <c r="R40" i="23"/>
  <c r="Z40" i="23"/>
  <c r="H41" i="23"/>
  <c r="K41" i="23"/>
  <c r="R41" i="23"/>
  <c r="Z41" i="23"/>
  <c r="H42" i="23"/>
  <c r="K42" i="23"/>
  <c r="R42" i="23"/>
  <c r="Z42" i="23"/>
  <c r="H43" i="23"/>
  <c r="K43" i="23"/>
  <c r="R43" i="23"/>
  <c r="Z43" i="23"/>
  <c r="D44" i="23"/>
  <c r="H44" i="23"/>
  <c r="K44" i="23"/>
  <c r="R44" i="23"/>
  <c r="Z44" i="23"/>
  <c r="H45" i="23"/>
  <c r="K45" i="23"/>
  <c r="R45" i="23"/>
  <c r="Z45" i="23"/>
  <c r="H46" i="23"/>
  <c r="K46" i="23"/>
  <c r="R46" i="23"/>
  <c r="Z46" i="23"/>
  <c r="H47" i="23"/>
  <c r="K47" i="23"/>
  <c r="R47" i="23"/>
  <c r="Z47" i="23"/>
  <c r="D50" i="23"/>
  <c r="H50" i="23"/>
  <c r="K50" i="23"/>
  <c r="O50" i="23"/>
  <c r="R50" i="23"/>
  <c r="Z50" i="23"/>
  <c r="H51" i="23"/>
  <c r="K51" i="23"/>
  <c r="R51" i="23"/>
  <c r="Z51" i="23"/>
  <c r="H52" i="23"/>
  <c r="K52" i="23"/>
  <c r="R52" i="23"/>
  <c r="Z52" i="23"/>
  <c r="H53" i="23"/>
  <c r="K53" i="23"/>
  <c r="R53" i="23"/>
  <c r="Z53" i="23"/>
  <c r="D54" i="23"/>
  <c r="H54" i="23"/>
  <c r="K54" i="23"/>
  <c r="R54" i="23"/>
  <c r="Z54" i="23"/>
  <c r="H55" i="23"/>
  <c r="K55" i="23"/>
  <c r="R55" i="23"/>
  <c r="Z55" i="23"/>
  <c r="H56" i="23"/>
  <c r="K56" i="23"/>
  <c r="R56" i="23"/>
  <c r="Z56" i="23"/>
  <c r="H57" i="23"/>
  <c r="K57" i="23"/>
  <c r="R57" i="23"/>
  <c r="Z57" i="23"/>
  <c r="D60" i="23"/>
  <c r="H60" i="23"/>
  <c r="K60" i="23"/>
  <c r="O60" i="23"/>
  <c r="R60" i="23"/>
  <c r="Z60" i="23"/>
  <c r="H61" i="23"/>
  <c r="K61" i="23"/>
  <c r="R61" i="23"/>
  <c r="Z61" i="23"/>
  <c r="H62" i="23"/>
  <c r="K62" i="23"/>
  <c r="R62" i="23"/>
  <c r="Z62" i="23"/>
  <c r="H63" i="23"/>
  <c r="K63" i="23"/>
  <c r="R63" i="23"/>
  <c r="Z63" i="23"/>
  <c r="D64" i="23"/>
  <c r="H64" i="23"/>
  <c r="K64" i="23"/>
  <c r="R64" i="23"/>
  <c r="Z64" i="23"/>
  <c r="H65" i="23"/>
  <c r="K65" i="23"/>
  <c r="R65" i="23"/>
  <c r="Z65" i="23"/>
  <c r="H66" i="23"/>
  <c r="K66" i="23"/>
  <c r="R66" i="23"/>
  <c r="Z66" i="23"/>
  <c r="H67" i="23"/>
  <c r="K67" i="23"/>
  <c r="R67" i="23"/>
  <c r="Z67" i="23"/>
  <c r="D70" i="23"/>
  <c r="H70" i="23"/>
  <c r="K70" i="23"/>
  <c r="O70" i="23"/>
  <c r="R70" i="23"/>
  <c r="Z70" i="23"/>
  <c r="H71" i="23"/>
  <c r="K71" i="23"/>
  <c r="R71" i="23"/>
  <c r="Z71" i="23"/>
  <c r="H72" i="23"/>
  <c r="K72" i="23"/>
  <c r="R72" i="23"/>
  <c r="Z72" i="23"/>
  <c r="H73" i="23"/>
  <c r="K73" i="23"/>
  <c r="R73" i="23"/>
  <c r="Z73" i="23"/>
  <c r="D74" i="23"/>
  <c r="H74" i="23"/>
  <c r="K74" i="23"/>
  <c r="R74" i="23"/>
  <c r="Z74" i="23"/>
  <c r="H75" i="23"/>
  <c r="K75" i="23"/>
  <c r="R75" i="23"/>
  <c r="Z75" i="23"/>
  <c r="H76" i="23"/>
  <c r="K76" i="23"/>
  <c r="R76" i="23"/>
  <c r="Z76" i="23"/>
  <c r="H77" i="23"/>
  <c r="K77" i="23"/>
  <c r="R77" i="23"/>
  <c r="Z77" i="23"/>
  <c r="D80" i="23"/>
  <c r="H80" i="23"/>
  <c r="K80" i="23"/>
  <c r="O80" i="23"/>
  <c r="R80" i="23"/>
  <c r="Z80" i="23"/>
  <c r="H81" i="23"/>
  <c r="K81" i="23"/>
  <c r="R81" i="23"/>
  <c r="Z81" i="23"/>
  <c r="H82" i="23"/>
  <c r="K82" i="23"/>
  <c r="R82" i="23"/>
  <c r="Z82" i="23"/>
  <c r="H83" i="23"/>
  <c r="K83" i="23"/>
  <c r="R83" i="23"/>
  <c r="Z83" i="23"/>
  <c r="D84" i="23"/>
  <c r="H84" i="23"/>
  <c r="K84" i="23"/>
  <c r="R84" i="23"/>
  <c r="Z84" i="23"/>
  <c r="H85" i="23"/>
  <c r="K85" i="23"/>
  <c r="R85" i="23"/>
  <c r="Z85" i="23"/>
  <c r="H86" i="23"/>
  <c r="K86" i="23"/>
  <c r="R86" i="23"/>
  <c r="Z86" i="23"/>
  <c r="H87" i="23"/>
  <c r="K87" i="23"/>
  <c r="R87" i="23"/>
  <c r="Z87" i="23"/>
  <c r="D90" i="23"/>
  <c r="H90" i="23"/>
  <c r="K90" i="23"/>
  <c r="O90" i="23"/>
  <c r="R90" i="23"/>
  <c r="Z90" i="23"/>
  <c r="H91" i="23"/>
  <c r="K91" i="23"/>
  <c r="R91" i="23"/>
  <c r="Z91" i="23"/>
  <c r="H92" i="23"/>
  <c r="K92" i="23"/>
  <c r="R92" i="23"/>
  <c r="Z92" i="23"/>
  <c r="H93" i="23"/>
  <c r="K93" i="23"/>
  <c r="R93" i="23"/>
  <c r="Z93" i="23"/>
  <c r="D94" i="23"/>
  <c r="H94" i="23"/>
  <c r="K94" i="23"/>
  <c r="R94" i="23"/>
  <c r="Z94" i="23"/>
  <c r="H95" i="23"/>
  <c r="K95" i="23"/>
  <c r="R95" i="23"/>
  <c r="Z95" i="23"/>
  <c r="H96" i="23"/>
  <c r="K96" i="23"/>
  <c r="R96" i="23"/>
  <c r="Z96" i="23"/>
  <c r="H97" i="23"/>
  <c r="K97" i="23"/>
  <c r="R97" i="23"/>
  <c r="Z97" i="23"/>
  <c r="D100" i="23"/>
  <c r="H100" i="23"/>
  <c r="K100" i="23"/>
  <c r="O100" i="23"/>
  <c r="R100" i="23"/>
  <c r="Z100" i="23"/>
  <c r="H101" i="23"/>
  <c r="K101" i="23"/>
  <c r="R101" i="23"/>
  <c r="Z101" i="23"/>
  <c r="H102" i="23"/>
  <c r="K102" i="23"/>
  <c r="R102" i="23"/>
  <c r="Z102" i="23"/>
  <c r="H103" i="23"/>
  <c r="K103" i="23"/>
  <c r="R103" i="23"/>
  <c r="Z103" i="23"/>
  <c r="D104" i="23"/>
  <c r="H104" i="23"/>
  <c r="K104" i="23"/>
  <c r="R104" i="23"/>
  <c r="Z104" i="23"/>
  <c r="H105" i="23"/>
  <c r="K105" i="23"/>
  <c r="R105" i="23"/>
  <c r="Z105" i="23"/>
  <c r="H106" i="23"/>
  <c r="K106" i="23"/>
  <c r="R106" i="23"/>
  <c r="Z106" i="23"/>
  <c r="H107" i="23"/>
  <c r="K107" i="23"/>
  <c r="R107" i="23"/>
  <c r="Z107" i="23"/>
  <c r="D110" i="23"/>
  <c r="H110" i="23"/>
  <c r="K110" i="23"/>
  <c r="O110" i="23"/>
  <c r="R110" i="23"/>
  <c r="Z110" i="23"/>
  <c r="H111" i="23"/>
  <c r="K111" i="23"/>
  <c r="R111" i="23"/>
  <c r="Z111" i="23"/>
  <c r="H112" i="23"/>
  <c r="K112" i="23"/>
  <c r="R112" i="23"/>
  <c r="Z112" i="23"/>
  <c r="H113" i="23"/>
  <c r="K113" i="23"/>
  <c r="R113" i="23"/>
  <c r="Z113" i="23"/>
  <c r="D114" i="23"/>
  <c r="H114" i="23"/>
  <c r="K114" i="23"/>
  <c r="R114" i="23"/>
  <c r="Z114" i="23"/>
  <c r="H115" i="23"/>
  <c r="K115" i="23"/>
  <c r="R115" i="23"/>
  <c r="Z115" i="23"/>
  <c r="H116" i="23"/>
  <c r="K116" i="23"/>
  <c r="R116" i="23"/>
  <c r="Z116" i="23"/>
  <c r="H117" i="23"/>
  <c r="K117" i="23"/>
  <c r="R117" i="23"/>
  <c r="Z117" i="23"/>
  <c r="D120" i="23"/>
  <c r="H120" i="23"/>
  <c r="K120" i="23"/>
  <c r="O120" i="23"/>
  <c r="R120" i="23"/>
  <c r="Z120" i="23"/>
  <c r="H121" i="23"/>
  <c r="K121" i="23"/>
  <c r="R121" i="23"/>
  <c r="Z121" i="23"/>
  <c r="H122" i="23"/>
  <c r="K122" i="23"/>
  <c r="R122" i="23"/>
  <c r="Z122" i="23"/>
  <c r="H123" i="23"/>
  <c r="K123" i="23"/>
  <c r="R123" i="23"/>
  <c r="Z123" i="23"/>
  <c r="D124" i="23"/>
  <c r="H124" i="23"/>
  <c r="K124" i="23"/>
  <c r="R124" i="23"/>
  <c r="Z124" i="23"/>
  <c r="H125" i="23"/>
  <c r="K125" i="23"/>
  <c r="R125" i="23"/>
  <c r="Z125" i="23"/>
  <c r="H126" i="23"/>
  <c r="K126" i="23"/>
  <c r="R126" i="23"/>
  <c r="Z126" i="23"/>
  <c r="H127" i="23"/>
  <c r="K127" i="23"/>
  <c r="R127" i="23"/>
  <c r="Z127" i="23"/>
  <c r="D130" i="23"/>
  <c r="H130" i="23"/>
  <c r="K130" i="23"/>
  <c r="O130" i="23"/>
  <c r="R130" i="23"/>
  <c r="Z130" i="23"/>
  <c r="H131" i="23"/>
  <c r="K131" i="23"/>
  <c r="R131" i="23"/>
  <c r="Z131" i="23"/>
  <c r="H132" i="23"/>
  <c r="K132" i="23"/>
  <c r="R132" i="23"/>
  <c r="Z132" i="23"/>
  <c r="H133" i="23"/>
  <c r="K133" i="23"/>
  <c r="R133" i="23"/>
  <c r="Z133" i="23"/>
  <c r="D134" i="23"/>
  <c r="H134" i="23"/>
  <c r="K134" i="23"/>
  <c r="R134" i="23"/>
  <c r="Z134" i="23"/>
  <c r="H135" i="23"/>
  <c r="K135" i="23"/>
  <c r="R135" i="23"/>
  <c r="Z135" i="23"/>
  <c r="H136" i="23"/>
  <c r="K136" i="23"/>
  <c r="R136" i="23"/>
  <c r="Z136" i="23"/>
  <c r="H137" i="23"/>
  <c r="K137" i="23"/>
  <c r="R137" i="23"/>
  <c r="Z137" i="23"/>
  <c r="D140" i="23"/>
  <c r="H140" i="23"/>
  <c r="K140" i="23"/>
  <c r="O140" i="23"/>
  <c r="R140" i="23"/>
  <c r="Z140" i="23"/>
  <c r="H141" i="23"/>
  <c r="K141" i="23"/>
  <c r="R141" i="23"/>
  <c r="Z141" i="23"/>
  <c r="H142" i="23"/>
  <c r="K142" i="23"/>
  <c r="R142" i="23"/>
  <c r="Z142" i="23"/>
  <c r="H143" i="23"/>
  <c r="K143" i="23"/>
  <c r="R143" i="23"/>
  <c r="Z143" i="23"/>
  <c r="D144" i="23"/>
  <c r="H144" i="23"/>
  <c r="K144" i="23"/>
  <c r="R144" i="23"/>
  <c r="Z144" i="23"/>
  <c r="H145" i="23"/>
  <c r="K145" i="23"/>
  <c r="R145" i="23"/>
  <c r="Z145" i="23"/>
  <c r="H146" i="23"/>
  <c r="K146" i="23"/>
  <c r="R146" i="23"/>
  <c r="Z146" i="23"/>
  <c r="H147" i="23"/>
  <c r="K147" i="23"/>
  <c r="R147" i="23"/>
  <c r="Z147" i="23"/>
  <c r="D150" i="23"/>
  <c r="H150" i="23"/>
  <c r="K150" i="23"/>
  <c r="O150" i="23"/>
  <c r="R150" i="23"/>
  <c r="Z150" i="23"/>
  <c r="H151" i="23"/>
  <c r="K151" i="23"/>
  <c r="R151" i="23"/>
  <c r="Z151" i="23"/>
  <c r="H152" i="23"/>
  <c r="K152" i="23"/>
  <c r="R152" i="23"/>
  <c r="Z152" i="23"/>
  <c r="H153" i="23"/>
  <c r="K153" i="23"/>
  <c r="R153" i="23"/>
  <c r="Z153" i="23"/>
  <c r="D154" i="23"/>
  <c r="H154" i="23"/>
  <c r="K154" i="23"/>
  <c r="R154" i="23"/>
  <c r="Z154" i="23"/>
  <c r="H155" i="23"/>
  <c r="K155" i="23"/>
  <c r="R155" i="23"/>
  <c r="Z155" i="23"/>
  <c r="H156" i="23"/>
  <c r="K156" i="23"/>
  <c r="R156" i="23"/>
  <c r="Z156" i="23"/>
  <c r="H157" i="23"/>
  <c r="K157" i="23"/>
  <c r="R157" i="23"/>
  <c r="Z157" i="23"/>
  <c r="D160" i="23"/>
  <c r="H160" i="23"/>
  <c r="K160" i="23"/>
  <c r="O160" i="23"/>
  <c r="R160" i="23"/>
  <c r="Z160" i="23"/>
  <c r="H161" i="23"/>
  <c r="K161" i="23"/>
  <c r="R161" i="23"/>
  <c r="Z161" i="23"/>
  <c r="H162" i="23"/>
  <c r="K162" i="23"/>
  <c r="R162" i="23"/>
  <c r="Z162" i="23"/>
  <c r="H163" i="23"/>
  <c r="K163" i="23"/>
  <c r="R163" i="23"/>
  <c r="Z163" i="23"/>
  <c r="D164" i="23"/>
  <c r="H164" i="23"/>
  <c r="K164" i="23"/>
  <c r="R164" i="23"/>
  <c r="Z164" i="23"/>
  <c r="H165" i="23"/>
  <c r="K165" i="23"/>
  <c r="R165" i="23"/>
  <c r="Z165" i="23"/>
  <c r="H166" i="23"/>
  <c r="K166" i="23"/>
  <c r="R166" i="23"/>
  <c r="Z166" i="23"/>
  <c r="H167" i="23"/>
  <c r="K167" i="23"/>
  <c r="R167" i="23"/>
  <c r="Z167" i="23"/>
  <c r="D170" i="23"/>
  <c r="H170" i="23"/>
  <c r="K170" i="23"/>
  <c r="O170" i="23"/>
  <c r="R170" i="23"/>
  <c r="Z170" i="23"/>
  <c r="H171" i="23"/>
  <c r="K171" i="23"/>
  <c r="R171" i="23"/>
  <c r="Z171" i="23"/>
  <c r="H172" i="23"/>
  <c r="K172" i="23"/>
  <c r="R172" i="23"/>
  <c r="Z172" i="23"/>
  <c r="H173" i="23"/>
  <c r="K173" i="23"/>
  <c r="R173" i="23"/>
  <c r="Z173" i="23"/>
  <c r="D174" i="23"/>
  <c r="H174" i="23"/>
  <c r="K174" i="23"/>
  <c r="R174" i="23"/>
  <c r="Z174" i="23"/>
  <c r="H175" i="23"/>
  <c r="K175" i="23"/>
  <c r="R175" i="23"/>
  <c r="Z175" i="23"/>
  <c r="H176" i="23"/>
  <c r="K176" i="23"/>
  <c r="R176" i="23"/>
  <c r="Z176" i="23"/>
  <c r="H177" i="23"/>
  <c r="K177" i="23"/>
  <c r="R177" i="23"/>
  <c r="Z177" i="23"/>
  <c r="D180" i="23"/>
  <c r="H180" i="23"/>
  <c r="K180" i="23"/>
  <c r="O180" i="23"/>
  <c r="R180" i="23"/>
  <c r="Z180" i="23"/>
  <c r="H181" i="23"/>
  <c r="K181" i="23"/>
  <c r="R181" i="23"/>
  <c r="Z181" i="23"/>
  <c r="H182" i="23"/>
  <c r="K182" i="23"/>
  <c r="R182" i="23"/>
  <c r="Z182" i="23"/>
  <c r="H183" i="23"/>
  <c r="K183" i="23"/>
  <c r="R183" i="23"/>
  <c r="Z183" i="23"/>
  <c r="D184" i="23"/>
  <c r="H184" i="23"/>
  <c r="K184" i="23"/>
  <c r="R184" i="23"/>
  <c r="Z184" i="23"/>
  <c r="H185" i="23"/>
  <c r="K185" i="23"/>
  <c r="R185" i="23"/>
  <c r="Z185" i="23"/>
  <c r="H186" i="23"/>
  <c r="K186" i="23"/>
  <c r="R186" i="23"/>
  <c r="Z186" i="23"/>
  <c r="H187" i="23"/>
  <c r="K187" i="23"/>
  <c r="R187" i="23"/>
  <c r="Z187" i="23"/>
  <c r="D190" i="23"/>
  <c r="H190" i="23"/>
  <c r="K190" i="23"/>
  <c r="O190" i="23"/>
  <c r="R190" i="23"/>
  <c r="Z190" i="23"/>
  <c r="H191" i="23"/>
  <c r="K191" i="23"/>
  <c r="R191" i="23"/>
  <c r="Z191" i="23"/>
  <c r="H192" i="23"/>
  <c r="K192" i="23"/>
  <c r="R192" i="23"/>
  <c r="Z192" i="23"/>
  <c r="H193" i="23"/>
  <c r="K193" i="23"/>
  <c r="R193" i="23"/>
  <c r="Z193" i="23"/>
  <c r="D194" i="23"/>
  <c r="H194" i="23"/>
  <c r="K194" i="23"/>
  <c r="R194" i="23"/>
  <c r="Z194" i="23"/>
  <c r="H195" i="23"/>
  <c r="K195" i="23"/>
  <c r="R195" i="23"/>
  <c r="Z195" i="23"/>
  <c r="H196" i="23"/>
  <c r="K196" i="23"/>
  <c r="R196" i="23"/>
  <c r="Z196" i="23"/>
  <c r="H197" i="23"/>
  <c r="K197" i="23"/>
  <c r="R197" i="23"/>
  <c r="Z197" i="23"/>
  <c r="D200" i="23"/>
  <c r="H200" i="23"/>
  <c r="K200" i="23"/>
  <c r="O200" i="23"/>
  <c r="R200" i="23"/>
  <c r="Z200" i="23"/>
  <c r="H201" i="23"/>
  <c r="K201" i="23"/>
  <c r="R201" i="23"/>
  <c r="Z201" i="23"/>
  <c r="H202" i="23"/>
  <c r="K202" i="23"/>
  <c r="R202" i="23"/>
  <c r="Z202" i="23"/>
  <c r="H203" i="23"/>
  <c r="K203" i="23"/>
  <c r="R203" i="23"/>
  <c r="Z203" i="23"/>
  <c r="D204" i="23"/>
  <c r="H204" i="23"/>
  <c r="K204" i="23"/>
  <c r="R204" i="23"/>
  <c r="Z204" i="23"/>
  <c r="H205" i="23"/>
  <c r="K205" i="23"/>
  <c r="R205" i="23"/>
  <c r="Z205" i="23"/>
  <c r="H206" i="23"/>
  <c r="K206" i="23"/>
  <c r="R206" i="23"/>
  <c r="Z206" i="23"/>
  <c r="H207" i="23"/>
  <c r="K207" i="23"/>
  <c r="R207" i="23"/>
  <c r="Z207" i="23"/>
  <c r="D210" i="23"/>
  <c r="H210" i="23"/>
  <c r="K210" i="23"/>
  <c r="O210" i="23"/>
  <c r="R210" i="23"/>
  <c r="Z210" i="23"/>
  <c r="H211" i="23"/>
  <c r="K211" i="23"/>
  <c r="R211" i="23"/>
  <c r="Z211" i="23"/>
  <c r="H212" i="23"/>
  <c r="K212" i="23"/>
  <c r="R212" i="23"/>
  <c r="Z212" i="23"/>
  <c r="H213" i="23"/>
  <c r="K213" i="23"/>
  <c r="R213" i="23"/>
  <c r="Z213" i="23"/>
  <c r="D214" i="23"/>
  <c r="H214" i="23"/>
  <c r="K214" i="23"/>
  <c r="R214" i="23"/>
  <c r="Z214" i="23"/>
  <c r="H215" i="23"/>
  <c r="K215" i="23"/>
  <c r="R215" i="23"/>
  <c r="Z215" i="23"/>
  <c r="H216" i="23"/>
  <c r="K216" i="23"/>
  <c r="R216" i="23"/>
  <c r="Z216" i="23"/>
  <c r="H217" i="23"/>
  <c r="K217" i="23"/>
  <c r="R217" i="23"/>
  <c r="Z217" i="23"/>
  <c r="D220" i="23"/>
  <c r="H220" i="23"/>
  <c r="K220" i="23"/>
  <c r="O220" i="23"/>
  <c r="R220" i="23"/>
  <c r="Z220" i="23"/>
  <c r="H221" i="23"/>
  <c r="K221" i="23"/>
  <c r="R221" i="23"/>
  <c r="Z221" i="23"/>
  <c r="H222" i="23"/>
  <c r="K222" i="23"/>
  <c r="R222" i="23"/>
  <c r="Z222" i="23"/>
  <c r="H223" i="23"/>
  <c r="K223" i="23"/>
  <c r="R223" i="23"/>
  <c r="Z223" i="23"/>
  <c r="D224" i="23"/>
  <c r="H224" i="23"/>
  <c r="K224" i="23"/>
  <c r="R224" i="23"/>
  <c r="Z224" i="23"/>
  <c r="H225" i="23"/>
  <c r="K225" i="23"/>
  <c r="R225" i="23"/>
  <c r="Z225" i="23"/>
  <c r="H226" i="23"/>
  <c r="K226" i="23"/>
  <c r="R226" i="23"/>
  <c r="Z226" i="23"/>
  <c r="H227" i="23"/>
  <c r="K227" i="23"/>
  <c r="R227" i="23"/>
  <c r="Z227" i="23"/>
  <c r="D230" i="23"/>
  <c r="H230" i="23"/>
  <c r="K230" i="23"/>
  <c r="O230" i="23"/>
  <c r="R230" i="23"/>
  <c r="Z230" i="23"/>
  <c r="H231" i="23"/>
  <c r="K231" i="23"/>
  <c r="R231" i="23"/>
  <c r="Z231" i="23"/>
  <c r="H232" i="23"/>
  <c r="K232" i="23"/>
  <c r="R232" i="23"/>
  <c r="Z232" i="23"/>
  <c r="H233" i="23"/>
  <c r="K233" i="23"/>
  <c r="R233" i="23"/>
  <c r="Z233" i="23"/>
  <c r="D234" i="23"/>
  <c r="H234" i="23"/>
  <c r="K234" i="23"/>
  <c r="R234" i="23"/>
  <c r="Z234" i="23"/>
  <c r="H235" i="23"/>
  <c r="K235" i="23"/>
  <c r="R235" i="23"/>
  <c r="Z235" i="23"/>
  <c r="H236" i="23"/>
  <c r="K236" i="23"/>
  <c r="R236" i="23"/>
  <c r="Z236" i="23"/>
  <c r="H237" i="23"/>
  <c r="K237" i="23"/>
  <c r="R237" i="23"/>
  <c r="Z237" i="23"/>
  <c r="D240" i="23"/>
  <c r="H240" i="23"/>
  <c r="K240" i="23"/>
  <c r="O240" i="23"/>
  <c r="R240" i="23"/>
  <c r="Z240" i="23"/>
  <c r="H241" i="23"/>
  <c r="K241" i="23"/>
  <c r="R241" i="23"/>
  <c r="Z241" i="23"/>
  <c r="H242" i="23"/>
  <c r="K242" i="23"/>
  <c r="R242" i="23"/>
  <c r="Z242" i="23"/>
  <c r="H243" i="23"/>
  <c r="K243" i="23"/>
  <c r="R243" i="23"/>
  <c r="Z243" i="23"/>
  <c r="D244" i="23"/>
  <c r="H244" i="23"/>
  <c r="K244" i="23"/>
  <c r="R244" i="23"/>
  <c r="Z244" i="23"/>
  <c r="H245" i="23"/>
  <c r="K245" i="23"/>
  <c r="R245" i="23"/>
  <c r="Z245" i="23"/>
  <c r="H246" i="23"/>
  <c r="K246" i="23"/>
  <c r="R246" i="23"/>
  <c r="Z246" i="23"/>
  <c r="H247" i="23"/>
  <c r="K247" i="23"/>
  <c r="R247" i="23"/>
  <c r="Z247" i="23"/>
  <c r="D250" i="23"/>
  <c r="H250" i="23"/>
  <c r="K250" i="23"/>
  <c r="O250" i="23"/>
  <c r="R250" i="23"/>
  <c r="Z250" i="23"/>
  <c r="H251" i="23"/>
  <c r="K251" i="23"/>
  <c r="R251" i="23"/>
  <c r="Z251" i="23"/>
  <c r="H252" i="23"/>
  <c r="K252" i="23"/>
  <c r="R252" i="23"/>
  <c r="Z252" i="23"/>
  <c r="H253" i="23"/>
  <c r="K253" i="23"/>
  <c r="R253" i="23"/>
  <c r="Z253" i="23"/>
  <c r="D254" i="23"/>
  <c r="H254" i="23"/>
  <c r="K254" i="23"/>
  <c r="R254" i="23"/>
  <c r="Z254" i="23"/>
  <c r="H255" i="23"/>
  <c r="K255" i="23"/>
  <c r="R255" i="23"/>
  <c r="Z255" i="23"/>
  <c r="H256" i="23"/>
  <c r="K256" i="23"/>
  <c r="R256" i="23"/>
  <c r="Z256" i="23"/>
  <c r="H257" i="23"/>
  <c r="K257" i="23"/>
  <c r="R257" i="23"/>
  <c r="Z257" i="23"/>
  <c r="D260" i="23"/>
  <c r="H260" i="23"/>
  <c r="K260" i="23"/>
  <c r="O260" i="23"/>
  <c r="R260" i="23"/>
  <c r="Z260" i="23"/>
  <c r="H261" i="23"/>
  <c r="K261" i="23"/>
  <c r="R261" i="23"/>
  <c r="Z261" i="23"/>
  <c r="H262" i="23"/>
  <c r="K262" i="23"/>
  <c r="R262" i="23"/>
  <c r="Z262" i="23"/>
  <c r="H263" i="23"/>
  <c r="K263" i="23"/>
  <c r="R263" i="23"/>
  <c r="Z263" i="23"/>
  <c r="D264" i="23"/>
  <c r="H264" i="23"/>
  <c r="K264" i="23"/>
  <c r="R264" i="23"/>
  <c r="Z264" i="23"/>
  <c r="H265" i="23"/>
  <c r="K265" i="23"/>
  <c r="R265" i="23"/>
  <c r="Z265" i="23"/>
  <c r="H266" i="23"/>
  <c r="K266" i="23"/>
  <c r="R266" i="23"/>
  <c r="Z266" i="23"/>
  <c r="H267" i="23"/>
  <c r="K267" i="23"/>
  <c r="R267" i="23"/>
  <c r="Z267" i="23"/>
  <c r="D270" i="23"/>
  <c r="H270" i="23"/>
  <c r="K270" i="23"/>
  <c r="O270" i="23"/>
  <c r="R270" i="23"/>
  <c r="Z270" i="23"/>
  <c r="H271" i="23"/>
  <c r="K271" i="23"/>
  <c r="R271" i="23"/>
  <c r="Z271" i="23"/>
  <c r="H272" i="23"/>
  <c r="K272" i="23"/>
  <c r="R272" i="23"/>
  <c r="Z272" i="23"/>
  <c r="H273" i="23"/>
  <c r="K273" i="23"/>
  <c r="R273" i="23"/>
  <c r="Z273" i="23"/>
  <c r="D274" i="23"/>
  <c r="H274" i="23"/>
  <c r="K274" i="23"/>
  <c r="R274" i="23"/>
  <c r="Z274" i="23"/>
  <c r="H275" i="23"/>
  <c r="K275" i="23"/>
  <c r="R275" i="23"/>
  <c r="Z275" i="23"/>
  <c r="H276" i="23"/>
  <c r="K276" i="23"/>
  <c r="R276" i="23"/>
  <c r="Z276" i="23"/>
  <c r="H277" i="23"/>
  <c r="K277" i="23"/>
  <c r="R277" i="23"/>
  <c r="Z277" i="23"/>
  <c r="D280" i="23"/>
  <c r="H280" i="23"/>
  <c r="K280" i="23"/>
  <c r="O280" i="23"/>
  <c r="R280" i="23"/>
  <c r="Z280" i="23"/>
  <c r="H281" i="23"/>
  <c r="K281" i="23"/>
  <c r="R281" i="23"/>
  <c r="Z281" i="23"/>
  <c r="H282" i="23"/>
  <c r="K282" i="23"/>
  <c r="R282" i="23"/>
  <c r="Z282" i="23"/>
  <c r="H283" i="23"/>
  <c r="K283" i="23"/>
  <c r="R283" i="23"/>
  <c r="Z283" i="23"/>
  <c r="D284" i="23"/>
  <c r="H284" i="23"/>
  <c r="K284" i="23"/>
  <c r="R284" i="23"/>
  <c r="Z284" i="23"/>
  <c r="H285" i="23"/>
  <c r="K285" i="23"/>
  <c r="R285" i="23"/>
  <c r="Z285" i="23"/>
  <c r="H286" i="23"/>
  <c r="K286" i="23"/>
  <c r="R286" i="23"/>
  <c r="Z286" i="23"/>
  <c r="H287" i="23"/>
  <c r="K287" i="23"/>
  <c r="R287" i="23"/>
  <c r="Z287" i="23"/>
  <c r="D290" i="23"/>
  <c r="H290" i="23"/>
  <c r="K290" i="23"/>
  <c r="O290" i="23"/>
  <c r="R290" i="23"/>
  <c r="Z290" i="23"/>
  <c r="H291" i="23"/>
  <c r="K291" i="23"/>
  <c r="R291" i="23"/>
  <c r="Z291" i="23"/>
  <c r="H292" i="23"/>
  <c r="K292" i="23"/>
  <c r="R292" i="23"/>
  <c r="Z292" i="23"/>
  <c r="H293" i="23"/>
  <c r="K293" i="23"/>
  <c r="R293" i="23"/>
  <c r="Z293" i="23"/>
  <c r="D294" i="23"/>
  <c r="H294" i="23"/>
  <c r="K294" i="23"/>
  <c r="R294" i="23"/>
  <c r="Z294" i="23"/>
  <c r="H295" i="23"/>
  <c r="K295" i="23"/>
  <c r="R295" i="23"/>
  <c r="Z295" i="23"/>
  <c r="H296" i="23"/>
  <c r="K296" i="23"/>
  <c r="R296" i="23"/>
  <c r="Z296" i="23"/>
  <c r="H297" i="23"/>
  <c r="K297" i="23"/>
  <c r="R297" i="23"/>
  <c r="Z297" i="23"/>
  <c r="D300" i="23"/>
  <c r="H300" i="23"/>
  <c r="K300" i="23"/>
  <c r="O300" i="23"/>
  <c r="R300" i="23"/>
  <c r="Z300" i="23"/>
  <c r="H301" i="23"/>
  <c r="K301" i="23"/>
  <c r="R301" i="23"/>
  <c r="Z301" i="23"/>
  <c r="H302" i="23"/>
  <c r="K302" i="23"/>
  <c r="R302" i="23"/>
  <c r="Z302" i="23"/>
  <c r="H303" i="23"/>
  <c r="K303" i="23"/>
  <c r="R303" i="23"/>
  <c r="Z303" i="23"/>
  <c r="D304" i="23"/>
  <c r="H304" i="23"/>
  <c r="K304" i="23"/>
  <c r="R304" i="23"/>
  <c r="Z304" i="23"/>
  <c r="H305" i="23"/>
  <c r="K305" i="23"/>
  <c r="R305" i="23"/>
  <c r="Z305" i="23"/>
  <c r="H306" i="23"/>
  <c r="K306" i="23"/>
  <c r="R306" i="23"/>
  <c r="Z306" i="23"/>
  <c r="H307" i="23"/>
  <c r="K307" i="23"/>
  <c r="R307" i="23"/>
  <c r="Z307" i="23"/>
  <c r="D310" i="23"/>
  <c r="H310" i="23"/>
  <c r="K310" i="23"/>
  <c r="O310" i="23"/>
  <c r="R310" i="23"/>
  <c r="Z310" i="23"/>
  <c r="H311" i="23"/>
  <c r="K311" i="23"/>
  <c r="R311" i="23"/>
  <c r="Z311" i="23"/>
  <c r="H312" i="23"/>
  <c r="K312" i="23"/>
  <c r="R312" i="23"/>
  <c r="Z312" i="23"/>
  <c r="H313" i="23"/>
  <c r="K313" i="23"/>
  <c r="R313" i="23"/>
  <c r="Z313" i="23"/>
  <c r="D314" i="23"/>
  <c r="H314" i="23"/>
  <c r="K314" i="23"/>
  <c r="R314" i="23"/>
  <c r="Z314" i="23"/>
  <c r="H315" i="23"/>
  <c r="K315" i="23"/>
  <c r="R315" i="23"/>
  <c r="Z315" i="23"/>
  <c r="H316" i="23"/>
  <c r="K316" i="23"/>
  <c r="R316" i="23"/>
  <c r="Z316" i="23"/>
  <c r="H317" i="23"/>
  <c r="K317" i="23"/>
  <c r="R317" i="23"/>
  <c r="Z317" i="23"/>
  <c r="D20" i="22"/>
  <c r="H20" i="22"/>
  <c r="K20" i="22"/>
  <c r="O20" i="22"/>
  <c r="R20" i="22"/>
  <c r="Z20" i="22"/>
  <c r="H21" i="22"/>
  <c r="K21" i="22"/>
  <c r="R21" i="22"/>
  <c r="Z21" i="22"/>
  <c r="H22" i="22"/>
  <c r="K22" i="22"/>
  <c r="R22" i="22"/>
  <c r="Z22" i="22"/>
  <c r="H23" i="22"/>
  <c r="K23" i="22"/>
  <c r="R23" i="22"/>
  <c r="Z23" i="22"/>
  <c r="D24" i="22"/>
  <c r="H24" i="22"/>
  <c r="K24" i="22"/>
  <c r="R24" i="22"/>
  <c r="Z24" i="22"/>
  <c r="H25" i="22"/>
  <c r="K25" i="22"/>
  <c r="R25" i="22"/>
  <c r="Z25" i="22"/>
  <c r="H26" i="22"/>
  <c r="K26" i="22"/>
  <c r="R26" i="22"/>
  <c r="Z26" i="22"/>
  <c r="H27" i="22"/>
  <c r="K27" i="22"/>
  <c r="R27" i="22"/>
  <c r="Z27" i="22"/>
  <c r="D30" i="22"/>
  <c r="H30" i="22"/>
  <c r="K30" i="22"/>
  <c r="O30" i="22"/>
  <c r="R30" i="22"/>
  <c r="Z30" i="22"/>
  <c r="H31" i="22"/>
  <c r="K31" i="22"/>
  <c r="R31" i="22"/>
  <c r="Z31" i="22"/>
  <c r="H32" i="22"/>
  <c r="K32" i="22"/>
  <c r="R32" i="22"/>
  <c r="Z32" i="22"/>
  <c r="H33" i="22"/>
  <c r="K33" i="22"/>
  <c r="R33" i="22"/>
  <c r="Z33" i="22"/>
  <c r="D34" i="22"/>
  <c r="H34" i="22"/>
  <c r="K34" i="22"/>
  <c r="R34" i="22"/>
  <c r="Z34" i="22"/>
  <c r="H35" i="22"/>
  <c r="K35" i="22"/>
  <c r="R35" i="22"/>
  <c r="Z35" i="22"/>
  <c r="H36" i="22"/>
  <c r="K36" i="22"/>
  <c r="R36" i="22"/>
  <c r="Z36" i="22"/>
  <c r="H37" i="22"/>
  <c r="K37" i="22"/>
  <c r="R37" i="22"/>
  <c r="Z37" i="22"/>
  <c r="D40" i="22"/>
  <c r="H40" i="22"/>
  <c r="K40" i="22"/>
  <c r="O40" i="22"/>
  <c r="R40" i="22"/>
  <c r="Z40" i="22"/>
  <c r="H41" i="22"/>
  <c r="K41" i="22"/>
  <c r="R41" i="22"/>
  <c r="Z41" i="22"/>
  <c r="H42" i="22"/>
  <c r="K42" i="22"/>
  <c r="R42" i="22"/>
  <c r="Z42" i="22"/>
  <c r="H43" i="22"/>
  <c r="K43" i="22"/>
  <c r="R43" i="22"/>
  <c r="Z43" i="22"/>
  <c r="D44" i="22"/>
  <c r="H44" i="22"/>
  <c r="K44" i="22"/>
  <c r="R44" i="22"/>
  <c r="Z44" i="22"/>
  <c r="H45" i="22"/>
  <c r="K45" i="22"/>
  <c r="R45" i="22"/>
  <c r="Z45" i="22"/>
  <c r="H46" i="22"/>
  <c r="K46" i="22"/>
  <c r="R46" i="22"/>
  <c r="Z46" i="22"/>
  <c r="H47" i="22"/>
  <c r="K47" i="22"/>
  <c r="R47" i="22"/>
  <c r="Z47" i="22"/>
  <c r="D50" i="22"/>
  <c r="H50" i="22"/>
  <c r="K50" i="22"/>
  <c r="O50" i="22"/>
  <c r="R50" i="22"/>
  <c r="Z50" i="22"/>
  <c r="H51" i="22"/>
  <c r="K51" i="22"/>
  <c r="R51" i="22"/>
  <c r="Z51" i="22"/>
  <c r="H52" i="22"/>
  <c r="K52" i="22"/>
  <c r="R52" i="22"/>
  <c r="Z52" i="22"/>
  <c r="H53" i="22"/>
  <c r="K53" i="22"/>
  <c r="R53" i="22"/>
  <c r="Z53" i="22"/>
  <c r="D54" i="22"/>
  <c r="H54" i="22"/>
  <c r="K54" i="22"/>
  <c r="R54" i="22"/>
  <c r="Z54" i="22"/>
  <c r="H55" i="22"/>
  <c r="K55" i="22"/>
  <c r="R55" i="22"/>
  <c r="Z55" i="22"/>
  <c r="H56" i="22"/>
  <c r="K56" i="22"/>
  <c r="R56" i="22"/>
  <c r="Z56" i="22"/>
  <c r="H57" i="22"/>
  <c r="K57" i="22"/>
  <c r="R57" i="22"/>
  <c r="Z57" i="22"/>
  <c r="D60" i="22"/>
  <c r="H60" i="22"/>
  <c r="K60" i="22"/>
  <c r="O60" i="22"/>
  <c r="R60" i="22"/>
  <c r="Z60" i="22"/>
  <c r="H61" i="22"/>
  <c r="K61" i="22"/>
  <c r="R61" i="22"/>
  <c r="Z61" i="22"/>
  <c r="H62" i="22"/>
  <c r="K62" i="22"/>
  <c r="R62" i="22"/>
  <c r="Z62" i="22"/>
  <c r="H63" i="22"/>
  <c r="K63" i="22"/>
  <c r="R63" i="22"/>
  <c r="Z63" i="22"/>
  <c r="D64" i="22"/>
  <c r="H64" i="22"/>
  <c r="K64" i="22"/>
  <c r="R64" i="22"/>
  <c r="Z64" i="22"/>
  <c r="H65" i="22"/>
  <c r="K65" i="22"/>
  <c r="R65" i="22"/>
  <c r="Z65" i="22"/>
  <c r="H66" i="22"/>
  <c r="K66" i="22"/>
  <c r="R66" i="22"/>
  <c r="Z66" i="22"/>
  <c r="H67" i="22"/>
  <c r="K67" i="22"/>
  <c r="R67" i="22"/>
  <c r="Z67" i="22"/>
  <c r="D70" i="22"/>
  <c r="H70" i="22"/>
  <c r="K70" i="22"/>
  <c r="O70" i="22"/>
  <c r="R70" i="22"/>
  <c r="Z70" i="22"/>
  <c r="H71" i="22"/>
  <c r="K71" i="22"/>
  <c r="R71" i="22"/>
  <c r="Z71" i="22"/>
  <c r="H72" i="22"/>
  <c r="K72" i="22"/>
  <c r="R72" i="22"/>
  <c r="Z72" i="22"/>
  <c r="H73" i="22"/>
  <c r="K73" i="22"/>
  <c r="R73" i="22"/>
  <c r="Z73" i="22"/>
  <c r="D74" i="22"/>
  <c r="H74" i="22"/>
  <c r="K74" i="22"/>
  <c r="R74" i="22"/>
  <c r="Z74" i="22"/>
  <c r="H75" i="22"/>
  <c r="K75" i="22"/>
  <c r="R75" i="22"/>
  <c r="Z75" i="22"/>
  <c r="H76" i="22"/>
  <c r="K76" i="22"/>
  <c r="R76" i="22"/>
  <c r="Z76" i="22"/>
  <c r="H77" i="22"/>
  <c r="K77" i="22"/>
  <c r="R77" i="22"/>
  <c r="Z77" i="22"/>
  <c r="D80" i="22"/>
  <c r="H80" i="22"/>
  <c r="K80" i="22"/>
  <c r="O80" i="22"/>
  <c r="R80" i="22"/>
  <c r="Z80" i="22"/>
  <c r="H81" i="22"/>
  <c r="K81" i="22"/>
  <c r="R81" i="22"/>
  <c r="Z81" i="22"/>
  <c r="H82" i="22"/>
  <c r="K82" i="22"/>
  <c r="R82" i="22"/>
  <c r="Z82" i="22"/>
  <c r="H83" i="22"/>
  <c r="K83" i="22"/>
  <c r="R83" i="22"/>
  <c r="Z83" i="22"/>
  <c r="D84" i="22"/>
  <c r="H84" i="22"/>
  <c r="K84" i="22"/>
  <c r="R84" i="22"/>
  <c r="Z84" i="22"/>
  <c r="H85" i="22"/>
  <c r="K85" i="22"/>
  <c r="R85" i="22"/>
  <c r="Z85" i="22"/>
  <c r="H86" i="22"/>
  <c r="K86" i="22"/>
  <c r="R86" i="22"/>
  <c r="Z86" i="22"/>
  <c r="H87" i="22"/>
  <c r="K87" i="22"/>
  <c r="R87" i="22"/>
  <c r="Z87" i="22"/>
  <c r="D90" i="22"/>
  <c r="H90" i="22"/>
  <c r="K90" i="22"/>
  <c r="O90" i="22"/>
  <c r="R90" i="22"/>
  <c r="Z90" i="22"/>
  <c r="H91" i="22"/>
  <c r="K91" i="22"/>
  <c r="R91" i="22"/>
  <c r="Z91" i="22"/>
  <c r="H92" i="22"/>
  <c r="K92" i="22"/>
  <c r="R92" i="22"/>
  <c r="Z92" i="22"/>
  <c r="H93" i="22"/>
  <c r="K93" i="22"/>
  <c r="R93" i="22"/>
  <c r="Z93" i="22"/>
  <c r="D94" i="22"/>
  <c r="H94" i="22"/>
  <c r="K94" i="22"/>
  <c r="R94" i="22"/>
  <c r="Z94" i="22"/>
  <c r="H95" i="22"/>
  <c r="K95" i="22"/>
  <c r="R95" i="22"/>
  <c r="Z95" i="22"/>
  <c r="H96" i="22"/>
  <c r="K96" i="22"/>
  <c r="R96" i="22"/>
  <c r="Z96" i="22"/>
  <c r="H97" i="22"/>
  <c r="K97" i="22"/>
  <c r="R97" i="22"/>
  <c r="Z97" i="22"/>
  <c r="D100" i="22"/>
  <c r="H100" i="22"/>
  <c r="K100" i="22"/>
  <c r="O100" i="22"/>
  <c r="R100" i="22"/>
  <c r="Z100" i="22"/>
  <c r="H101" i="22"/>
  <c r="K101" i="22"/>
  <c r="R101" i="22"/>
  <c r="Z101" i="22"/>
  <c r="H102" i="22"/>
  <c r="K102" i="22"/>
  <c r="R102" i="22"/>
  <c r="Z102" i="22"/>
  <c r="H103" i="22"/>
  <c r="K103" i="22"/>
  <c r="R103" i="22"/>
  <c r="Z103" i="22"/>
  <c r="D104" i="22"/>
  <c r="H104" i="22"/>
  <c r="K104" i="22"/>
  <c r="R104" i="22"/>
  <c r="Z104" i="22"/>
  <c r="H105" i="22"/>
  <c r="K105" i="22"/>
  <c r="R105" i="22"/>
  <c r="Z105" i="22"/>
  <c r="H106" i="22"/>
  <c r="K106" i="22"/>
  <c r="R106" i="22"/>
  <c r="Z106" i="22"/>
  <c r="H107" i="22"/>
  <c r="K107" i="22"/>
  <c r="R107" i="22"/>
  <c r="Z107" i="22"/>
  <c r="D110" i="22"/>
  <c r="H110" i="22"/>
  <c r="K110" i="22"/>
  <c r="O110" i="22"/>
  <c r="R110" i="22"/>
  <c r="Z110" i="22"/>
  <c r="H111" i="22"/>
  <c r="K111" i="22"/>
  <c r="R111" i="22"/>
  <c r="Z111" i="22"/>
  <c r="H112" i="22"/>
  <c r="K112" i="22"/>
  <c r="R112" i="22"/>
  <c r="Z112" i="22"/>
  <c r="H113" i="22"/>
  <c r="K113" i="22"/>
  <c r="R113" i="22"/>
  <c r="Z113" i="22"/>
  <c r="D114" i="22"/>
  <c r="H114" i="22"/>
  <c r="K114" i="22"/>
  <c r="R114" i="22"/>
  <c r="Z114" i="22"/>
  <c r="H115" i="22"/>
  <c r="K115" i="22"/>
  <c r="R115" i="22"/>
  <c r="Z115" i="22"/>
  <c r="H116" i="22"/>
  <c r="K116" i="22"/>
  <c r="R116" i="22"/>
  <c r="Z116" i="22"/>
  <c r="H117" i="22"/>
  <c r="K117" i="22"/>
  <c r="R117" i="22"/>
  <c r="Z117" i="22"/>
  <c r="D120" i="22"/>
  <c r="H120" i="22"/>
  <c r="K120" i="22"/>
  <c r="O120" i="22"/>
  <c r="R120" i="22"/>
  <c r="Z120" i="22"/>
  <c r="H121" i="22"/>
  <c r="K121" i="22"/>
  <c r="R121" i="22"/>
  <c r="Z121" i="22"/>
  <c r="H122" i="22"/>
  <c r="K122" i="22"/>
  <c r="R122" i="22"/>
  <c r="Z122" i="22"/>
  <c r="H123" i="22"/>
  <c r="K123" i="22"/>
  <c r="R123" i="22"/>
  <c r="Z123" i="22"/>
  <c r="D124" i="22"/>
  <c r="H124" i="22"/>
  <c r="K124" i="22"/>
  <c r="R124" i="22"/>
  <c r="Z124" i="22"/>
  <c r="H125" i="22"/>
  <c r="K125" i="22"/>
  <c r="R125" i="22"/>
  <c r="Z125" i="22"/>
  <c r="H126" i="22"/>
  <c r="K126" i="22"/>
  <c r="R126" i="22"/>
  <c r="Z126" i="22"/>
  <c r="H127" i="22"/>
  <c r="K127" i="22"/>
  <c r="R127" i="22"/>
  <c r="Z127" i="22"/>
  <c r="D130" i="22"/>
  <c r="H130" i="22"/>
  <c r="K130" i="22"/>
  <c r="O130" i="22"/>
  <c r="R130" i="22"/>
  <c r="Z130" i="22"/>
  <c r="H131" i="22"/>
  <c r="K131" i="22"/>
  <c r="R131" i="22"/>
  <c r="Z131" i="22"/>
  <c r="H132" i="22"/>
  <c r="K132" i="22"/>
  <c r="R132" i="22"/>
  <c r="Z132" i="22"/>
  <c r="H133" i="22"/>
  <c r="K133" i="22"/>
  <c r="R133" i="22"/>
  <c r="Z133" i="22"/>
  <c r="D134" i="22"/>
  <c r="H134" i="22"/>
  <c r="K134" i="22"/>
  <c r="R134" i="22"/>
  <c r="Z134" i="22"/>
  <c r="H135" i="22"/>
  <c r="K135" i="22"/>
  <c r="R135" i="22"/>
  <c r="Z135" i="22"/>
  <c r="H136" i="22"/>
  <c r="K136" i="22"/>
  <c r="R136" i="22"/>
  <c r="Z136" i="22"/>
  <c r="H137" i="22"/>
  <c r="K137" i="22"/>
  <c r="R137" i="22"/>
  <c r="Z137" i="22"/>
  <c r="D140" i="22"/>
  <c r="H140" i="22"/>
  <c r="K140" i="22"/>
  <c r="O140" i="22"/>
  <c r="R140" i="22"/>
  <c r="Z140" i="22"/>
  <c r="H141" i="22"/>
  <c r="K141" i="22"/>
  <c r="R141" i="22"/>
  <c r="Z141" i="22"/>
  <c r="H142" i="22"/>
  <c r="K142" i="22"/>
  <c r="R142" i="22"/>
  <c r="Z142" i="22"/>
  <c r="H143" i="22"/>
  <c r="K143" i="22"/>
  <c r="R143" i="22"/>
  <c r="Z143" i="22"/>
  <c r="D144" i="22"/>
  <c r="H144" i="22"/>
  <c r="K144" i="22"/>
  <c r="R144" i="22"/>
  <c r="Z144" i="22"/>
  <c r="H145" i="22"/>
  <c r="K145" i="22"/>
  <c r="R145" i="22"/>
  <c r="Z145" i="22"/>
  <c r="H146" i="22"/>
  <c r="K146" i="22"/>
  <c r="R146" i="22"/>
  <c r="Z146" i="22"/>
  <c r="H147" i="22"/>
  <c r="K147" i="22"/>
  <c r="R147" i="22"/>
  <c r="Z147" i="22"/>
  <c r="D150" i="22"/>
  <c r="H150" i="22"/>
  <c r="K150" i="22"/>
  <c r="O150" i="22"/>
  <c r="R150" i="22"/>
  <c r="Z150" i="22"/>
  <c r="H151" i="22"/>
  <c r="K151" i="22"/>
  <c r="R151" i="22"/>
  <c r="Z151" i="22"/>
  <c r="H152" i="22"/>
  <c r="K152" i="22"/>
  <c r="R152" i="22"/>
  <c r="Z152" i="22"/>
  <c r="H153" i="22"/>
  <c r="K153" i="22"/>
  <c r="R153" i="22"/>
  <c r="Z153" i="22"/>
  <c r="D154" i="22"/>
  <c r="H154" i="22"/>
  <c r="K154" i="22"/>
  <c r="R154" i="22"/>
  <c r="Z154" i="22"/>
  <c r="H155" i="22"/>
  <c r="K155" i="22"/>
  <c r="R155" i="22"/>
  <c r="Z155" i="22"/>
  <c r="H156" i="22"/>
  <c r="K156" i="22"/>
  <c r="R156" i="22"/>
  <c r="Z156" i="22"/>
  <c r="H157" i="22"/>
  <c r="K157" i="22"/>
  <c r="R157" i="22"/>
  <c r="Z157" i="22"/>
  <c r="D160" i="22"/>
  <c r="H160" i="22"/>
  <c r="K160" i="22"/>
  <c r="O160" i="22"/>
  <c r="R160" i="22"/>
  <c r="Z160" i="22"/>
  <c r="H161" i="22"/>
  <c r="K161" i="22"/>
  <c r="R161" i="22"/>
  <c r="Z161" i="22"/>
  <c r="H162" i="22"/>
  <c r="K162" i="22"/>
  <c r="R162" i="22"/>
  <c r="Z162" i="22"/>
  <c r="H163" i="22"/>
  <c r="K163" i="22"/>
  <c r="R163" i="22"/>
  <c r="Z163" i="22"/>
  <c r="D164" i="22"/>
  <c r="H164" i="22"/>
  <c r="K164" i="22"/>
  <c r="R164" i="22"/>
  <c r="Z164" i="22"/>
  <c r="H165" i="22"/>
  <c r="K165" i="22"/>
  <c r="R165" i="22"/>
  <c r="Z165" i="22"/>
  <c r="H166" i="22"/>
  <c r="K166" i="22"/>
  <c r="R166" i="22"/>
  <c r="Z166" i="22"/>
  <c r="H167" i="22"/>
  <c r="K167" i="22"/>
  <c r="R167" i="22"/>
  <c r="Z167" i="22"/>
  <c r="D170" i="22"/>
  <c r="H170" i="22"/>
  <c r="K170" i="22"/>
  <c r="O170" i="22"/>
  <c r="R170" i="22"/>
  <c r="Z170" i="22"/>
  <c r="H171" i="22"/>
  <c r="K171" i="22"/>
  <c r="R171" i="22"/>
  <c r="Z171" i="22"/>
  <c r="H172" i="22"/>
  <c r="K172" i="22"/>
  <c r="R172" i="22"/>
  <c r="Z172" i="22"/>
  <c r="H173" i="22"/>
  <c r="K173" i="22"/>
  <c r="R173" i="22"/>
  <c r="Z173" i="22"/>
  <c r="D174" i="22"/>
  <c r="H174" i="22"/>
  <c r="K174" i="22"/>
  <c r="R174" i="22"/>
  <c r="Z174" i="22"/>
  <c r="H175" i="22"/>
  <c r="K175" i="22"/>
  <c r="R175" i="22"/>
  <c r="Z175" i="22"/>
  <c r="H176" i="22"/>
  <c r="K176" i="22"/>
  <c r="R176" i="22"/>
  <c r="Z176" i="22"/>
  <c r="H177" i="22"/>
  <c r="K177" i="22"/>
  <c r="R177" i="22"/>
  <c r="Z177" i="22"/>
  <c r="D180" i="22"/>
  <c r="H180" i="22"/>
  <c r="K180" i="22"/>
  <c r="O180" i="22"/>
  <c r="R180" i="22"/>
  <c r="Z180" i="22"/>
  <c r="H181" i="22"/>
  <c r="K181" i="22"/>
  <c r="R181" i="22"/>
  <c r="Z181" i="22"/>
  <c r="H182" i="22"/>
  <c r="K182" i="22"/>
  <c r="R182" i="22"/>
  <c r="Z182" i="22"/>
  <c r="H183" i="22"/>
  <c r="K183" i="22"/>
  <c r="R183" i="22"/>
  <c r="Z183" i="22"/>
  <c r="D184" i="22"/>
  <c r="H184" i="22"/>
  <c r="K184" i="22"/>
  <c r="R184" i="22"/>
  <c r="Z184" i="22"/>
  <c r="H185" i="22"/>
  <c r="K185" i="22"/>
  <c r="R185" i="22"/>
  <c r="Z185" i="22"/>
  <c r="H186" i="22"/>
  <c r="K186" i="22"/>
  <c r="R186" i="22"/>
  <c r="Z186" i="22"/>
  <c r="H187" i="22"/>
  <c r="K187" i="22"/>
  <c r="R187" i="22"/>
  <c r="Z187" i="22"/>
  <c r="D190" i="22"/>
  <c r="H190" i="22"/>
  <c r="K190" i="22"/>
  <c r="O190" i="22"/>
  <c r="R190" i="22"/>
  <c r="Z190" i="22"/>
  <c r="H191" i="22"/>
  <c r="K191" i="22"/>
  <c r="R191" i="22"/>
  <c r="Z191" i="22"/>
  <c r="H192" i="22"/>
  <c r="K192" i="22"/>
  <c r="R192" i="22"/>
  <c r="Z192" i="22"/>
  <c r="H193" i="22"/>
  <c r="K193" i="22"/>
  <c r="R193" i="22"/>
  <c r="Z193" i="22"/>
  <c r="D194" i="22"/>
  <c r="H194" i="22"/>
  <c r="K194" i="22"/>
  <c r="R194" i="22"/>
  <c r="Z194" i="22"/>
  <c r="H195" i="22"/>
  <c r="K195" i="22"/>
  <c r="R195" i="22"/>
  <c r="Z195" i="22"/>
  <c r="H196" i="22"/>
  <c r="K196" i="22"/>
  <c r="R196" i="22"/>
  <c r="Z196" i="22"/>
  <c r="H197" i="22"/>
  <c r="K197" i="22"/>
  <c r="R197" i="22"/>
  <c r="Z197" i="22"/>
  <c r="D200" i="22"/>
  <c r="H200" i="22"/>
  <c r="K200" i="22"/>
  <c r="O200" i="22"/>
  <c r="R200" i="22"/>
  <c r="Z200" i="22"/>
  <c r="H201" i="22"/>
  <c r="K201" i="22"/>
  <c r="R201" i="22"/>
  <c r="Z201" i="22"/>
  <c r="H202" i="22"/>
  <c r="K202" i="22"/>
  <c r="R202" i="22"/>
  <c r="Z202" i="22"/>
  <c r="H203" i="22"/>
  <c r="K203" i="22"/>
  <c r="R203" i="22"/>
  <c r="Z203" i="22"/>
  <c r="D204" i="22"/>
  <c r="H204" i="22"/>
  <c r="K204" i="22"/>
  <c r="R204" i="22"/>
  <c r="Z204" i="22"/>
  <c r="H205" i="22"/>
  <c r="K205" i="22"/>
  <c r="R205" i="22"/>
  <c r="Z205" i="22"/>
  <c r="H206" i="22"/>
  <c r="K206" i="22"/>
  <c r="R206" i="22"/>
  <c r="Z206" i="22"/>
  <c r="H207" i="22"/>
  <c r="K207" i="22"/>
  <c r="R207" i="22"/>
  <c r="Z207" i="22"/>
  <c r="D210" i="22"/>
  <c r="H210" i="22"/>
  <c r="K210" i="22"/>
  <c r="O210" i="22"/>
  <c r="R210" i="22"/>
  <c r="Z210" i="22"/>
  <c r="H211" i="22"/>
  <c r="K211" i="22"/>
  <c r="R211" i="22"/>
  <c r="Z211" i="22"/>
  <c r="H212" i="22"/>
  <c r="K212" i="22"/>
  <c r="R212" i="22"/>
  <c r="Z212" i="22"/>
  <c r="H213" i="22"/>
  <c r="K213" i="22"/>
  <c r="R213" i="22"/>
  <c r="Z213" i="22"/>
  <c r="D214" i="22"/>
  <c r="H214" i="22"/>
  <c r="K214" i="22"/>
  <c r="R214" i="22"/>
  <c r="Z214" i="22"/>
  <c r="H215" i="22"/>
  <c r="K215" i="22"/>
  <c r="R215" i="22"/>
  <c r="Z215" i="22"/>
  <c r="H216" i="22"/>
  <c r="K216" i="22"/>
  <c r="R216" i="22"/>
  <c r="Z216" i="22"/>
  <c r="H217" i="22"/>
  <c r="K217" i="22"/>
  <c r="R217" i="22"/>
  <c r="Z217" i="22"/>
  <c r="D220" i="22"/>
  <c r="H220" i="22"/>
  <c r="K220" i="22"/>
  <c r="O220" i="22"/>
  <c r="R220" i="22"/>
  <c r="Z220" i="22"/>
  <c r="H221" i="22"/>
  <c r="K221" i="22"/>
  <c r="R221" i="22"/>
  <c r="Z221" i="22"/>
  <c r="H222" i="22"/>
  <c r="K222" i="22"/>
  <c r="R222" i="22"/>
  <c r="Z222" i="22"/>
  <c r="H223" i="22"/>
  <c r="K223" i="22"/>
  <c r="R223" i="22"/>
  <c r="Z223" i="22"/>
  <c r="D224" i="22"/>
  <c r="H224" i="22"/>
  <c r="K224" i="22"/>
  <c r="R224" i="22"/>
  <c r="Z224" i="22"/>
  <c r="H225" i="22"/>
  <c r="K225" i="22"/>
  <c r="R225" i="22"/>
  <c r="Z225" i="22"/>
  <c r="H226" i="22"/>
  <c r="K226" i="22"/>
  <c r="R226" i="22"/>
  <c r="Z226" i="22"/>
  <c r="H227" i="22"/>
  <c r="K227" i="22"/>
  <c r="R227" i="22"/>
  <c r="Z227" i="22"/>
  <c r="D230" i="22"/>
  <c r="H230" i="22"/>
  <c r="K230" i="22"/>
  <c r="O230" i="22"/>
  <c r="R230" i="22"/>
  <c r="Z230" i="22"/>
  <c r="H231" i="22"/>
  <c r="K231" i="22"/>
  <c r="R231" i="22"/>
  <c r="Z231" i="22"/>
  <c r="H232" i="22"/>
  <c r="K232" i="22"/>
  <c r="R232" i="22"/>
  <c r="Z232" i="22"/>
  <c r="H233" i="22"/>
  <c r="K233" i="22"/>
  <c r="R233" i="22"/>
  <c r="Z233" i="22"/>
  <c r="D234" i="22"/>
  <c r="H234" i="22"/>
  <c r="K234" i="22"/>
  <c r="R234" i="22"/>
  <c r="Z234" i="22"/>
  <c r="H235" i="22"/>
  <c r="K235" i="22"/>
  <c r="R235" i="22"/>
  <c r="Z235" i="22"/>
  <c r="H236" i="22"/>
  <c r="K236" i="22"/>
  <c r="R236" i="22"/>
  <c r="Z236" i="22"/>
  <c r="H237" i="22"/>
  <c r="K237" i="22"/>
  <c r="R237" i="22"/>
  <c r="Z237" i="22"/>
  <c r="D240" i="22"/>
  <c r="H240" i="22"/>
  <c r="K240" i="22"/>
  <c r="O240" i="22"/>
  <c r="R240" i="22"/>
  <c r="Z240" i="22"/>
  <c r="H241" i="22"/>
  <c r="K241" i="22"/>
  <c r="R241" i="22"/>
  <c r="Z241" i="22"/>
  <c r="H242" i="22"/>
  <c r="K242" i="22"/>
  <c r="R242" i="22"/>
  <c r="Z242" i="22"/>
  <c r="H243" i="22"/>
  <c r="K243" i="22"/>
  <c r="R243" i="22"/>
  <c r="Z243" i="22"/>
  <c r="D244" i="22"/>
  <c r="H244" i="22"/>
  <c r="K244" i="22"/>
  <c r="R244" i="22"/>
  <c r="Z244" i="22"/>
  <c r="H245" i="22"/>
  <c r="K245" i="22"/>
  <c r="R245" i="22"/>
  <c r="Z245" i="22"/>
  <c r="H246" i="22"/>
  <c r="K246" i="22"/>
  <c r="R246" i="22"/>
  <c r="Z246" i="22"/>
  <c r="H247" i="22"/>
  <c r="K247" i="22"/>
  <c r="R247" i="22"/>
  <c r="Z247" i="22"/>
  <c r="D250" i="22"/>
  <c r="H250" i="22"/>
  <c r="K250" i="22"/>
  <c r="O250" i="22"/>
  <c r="R250" i="22"/>
  <c r="Z250" i="22"/>
  <c r="H251" i="22"/>
  <c r="K251" i="22"/>
  <c r="R251" i="22"/>
  <c r="Z251" i="22"/>
  <c r="H252" i="22"/>
  <c r="K252" i="22"/>
  <c r="R252" i="22"/>
  <c r="Z252" i="22"/>
  <c r="H253" i="22"/>
  <c r="K253" i="22"/>
  <c r="R253" i="22"/>
  <c r="Z253" i="22"/>
  <c r="D254" i="22"/>
  <c r="H254" i="22"/>
  <c r="K254" i="22"/>
  <c r="R254" i="22"/>
  <c r="Z254" i="22"/>
  <c r="H255" i="22"/>
  <c r="K255" i="22"/>
  <c r="R255" i="22"/>
  <c r="Z255" i="22"/>
  <c r="H256" i="22"/>
  <c r="K256" i="22"/>
  <c r="R256" i="22"/>
  <c r="Z256" i="22"/>
  <c r="H257" i="22"/>
  <c r="K257" i="22"/>
  <c r="R257" i="22"/>
  <c r="Z257" i="22"/>
  <c r="D260" i="22"/>
  <c r="H260" i="22"/>
  <c r="K260" i="22"/>
  <c r="O260" i="22"/>
  <c r="R260" i="22"/>
  <c r="Z260" i="22"/>
  <c r="H261" i="22"/>
  <c r="K261" i="22"/>
  <c r="R261" i="22"/>
  <c r="Z261" i="22"/>
  <c r="H262" i="22"/>
  <c r="K262" i="22"/>
  <c r="R262" i="22"/>
  <c r="Z262" i="22"/>
  <c r="H263" i="22"/>
  <c r="K263" i="22"/>
  <c r="R263" i="22"/>
  <c r="Z263" i="22"/>
  <c r="D264" i="22"/>
  <c r="H264" i="22"/>
  <c r="K264" i="22"/>
  <c r="R264" i="22"/>
  <c r="Z264" i="22"/>
  <c r="H265" i="22"/>
  <c r="K265" i="22"/>
  <c r="R265" i="22"/>
  <c r="Z265" i="22"/>
  <c r="H266" i="22"/>
  <c r="K266" i="22"/>
  <c r="R266" i="22"/>
  <c r="Z266" i="22"/>
  <c r="H267" i="22"/>
  <c r="K267" i="22"/>
  <c r="R267" i="22"/>
  <c r="Z267" i="22"/>
  <c r="D270" i="22"/>
  <c r="H270" i="22"/>
  <c r="K270" i="22"/>
  <c r="O270" i="22"/>
  <c r="R270" i="22"/>
  <c r="Z270" i="22"/>
  <c r="H271" i="22"/>
  <c r="K271" i="22"/>
  <c r="R271" i="22"/>
  <c r="Z271" i="22"/>
  <c r="H272" i="22"/>
  <c r="K272" i="22"/>
  <c r="R272" i="22"/>
  <c r="Z272" i="22"/>
  <c r="H273" i="22"/>
  <c r="K273" i="22"/>
  <c r="R273" i="22"/>
  <c r="Z273" i="22"/>
  <c r="D274" i="22"/>
  <c r="H274" i="22"/>
  <c r="K274" i="22"/>
  <c r="R274" i="22"/>
  <c r="Z274" i="22"/>
  <c r="H275" i="22"/>
  <c r="K275" i="22"/>
  <c r="R275" i="22"/>
  <c r="Z275" i="22"/>
  <c r="H276" i="22"/>
  <c r="K276" i="22"/>
  <c r="R276" i="22"/>
  <c r="Z276" i="22"/>
  <c r="H277" i="22"/>
  <c r="K277" i="22"/>
  <c r="R277" i="22"/>
  <c r="Z277" i="22"/>
  <c r="D280" i="22"/>
  <c r="H280" i="22"/>
  <c r="K280" i="22"/>
  <c r="O280" i="22"/>
  <c r="R280" i="22"/>
  <c r="Z280" i="22"/>
  <c r="H281" i="22"/>
  <c r="K281" i="22"/>
  <c r="R281" i="22"/>
  <c r="Z281" i="22"/>
  <c r="H282" i="22"/>
  <c r="K282" i="22"/>
  <c r="R282" i="22"/>
  <c r="Z282" i="22"/>
  <c r="H283" i="22"/>
  <c r="K283" i="22"/>
  <c r="R283" i="22"/>
  <c r="Z283" i="22"/>
  <c r="D284" i="22"/>
  <c r="H284" i="22"/>
  <c r="K284" i="22"/>
  <c r="R284" i="22"/>
  <c r="Z284" i="22"/>
  <c r="H285" i="22"/>
  <c r="K285" i="22"/>
  <c r="R285" i="22"/>
  <c r="Z285" i="22"/>
  <c r="H286" i="22"/>
  <c r="K286" i="22"/>
  <c r="R286" i="22"/>
  <c r="Z286" i="22"/>
  <c r="H287" i="22"/>
  <c r="K287" i="22"/>
  <c r="R287" i="22"/>
  <c r="Z287" i="22"/>
  <c r="D290" i="22"/>
  <c r="H290" i="22"/>
  <c r="K290" i="22"/>
  <c r="O290" i="22"/>
  <c r="R290" i="22"/>
  <c r="Z290" i="22"/>
  <c r="H291" i="22"/>
  <c r="K291" i="22"/>
  <c r="R291" i="22"/>
  <c r="Z291" i="22"/>
  <c r="H292" i="22"/>
  <c r="K292" i="22"/>
  <c r="R292" i="22"/>
  <c r="Z292" i="22"/>
  <c r="H293" i="22"/>
  <c r="K293" i="22"/>
  <c r="R293" i="22"/>
  <c r="Z293" i="22"/>
  <c r="D294" i="22"/>
  <c r="H294" i="22"/>
  <c r="K294" i="22"/>
  <c r="R294" i="22"/>
  <c r="Z294" i="22"/>
  <c r="H295" i="22"/>
  <c r="K295" i="22"/>
  <c r="R295" i="22"/>
  <c r="Z295" i="22"/>
  <c r="H296" i="22"/>
  <c r="K296" i="22"/>
  <c r="R296" i="22"/>
  <c r="Z296" i="22"/>
  <c r="H297" i="22"/>
  <c r="K297" i="22"/>
  <c r="R297" i="22"/>
  <c r="Z297" i="22"/>
  <c r="D300" i="22"/>
  <c r="H300" i="22"/>
  <c r="K300" i="22"/>
  <c r="O300" i="22"/>
  <c r="R300" i="22"/>
  <c r="Z300" i="22"/>
  <c r="H301" i="22"/>
  <c r="K301" i="22"/>
  <c r="R301" i="22"/>
  <c r="Z301" i="22"/>
  <c r="H302" i="22"/>
  <c r="K302" i="22"/>
  <c r="R302" i="22"/>
  <c r="Z302" i="22"/>
  <c r="H303" i="22"/>
  <c r="K303" i="22"/>
  <c r="R303" i="22"/>
  <c r="Z303" i="22"/>
  <c r="D304" i="22"/>
  <c r="H304" i="22"/>
  <c r="K304" i="22"/>
  <c r="R304" i="22"/>
  <c r="Z304" i="22"/>
  <c r="H305" i="22"/>
  <c r="K305" i="22"/>
  <c r="R305" i="22"/>
  <c r="Z305" i="22"/>
  <c r="H306" i="22"/>
  <c r="K306" i="22"/>
  <c r="R306" i="22"/>
  <c r="Z306" i="22"/>
  <c r="H307" i="22"/>
  <c r="K307" i="22"/>
  <c r="R307" i="22"/>
  <c r="Z307" i="22"/>
  <c r="D310" i="22"/>
  <c r="H310" i="22"/>
  <c r="K310" i="22"/>
  <c r="O310" i="22"/>
  <c r="R310" i="22"/>
  <c r="Z310" i="22"/>
  <c r="H311" i="22"/>
  <c r="K311" i="22"/>
  <c r="R311" i="22"/>
  <c r="Z311" i="22"/>
  <c r="H312" i="22"/>
  <c r="K312" i="22"/>
  <c r="R312" i="22"/>
  <c r="Z312" i="22"/>
  <c r="H313" i="22"/>
  <c r="K313" i="22"/>
  <c r="R313" i="22"/>
  <c r="Z313" i="22"/>
  <c r="D314" i="22"/>
  <c r="H314" i="22"/>
  <c r="K314" i="22"/>
  <c r="R314" i="22"/>
  <c r="Z314" i="22"/>
  <c r="H315" i="22"/>
  <c r="K315" i="22"/>
  <c r="R315" i="22"/>
  <c r="Z315" i="22"/>
  <c r="H316" i="22"/>
  <c r="K316" i="22"/>
  <c r="R316" i="22"/>
  <c r="Z316" i="22"/>
  <c r="H317" i="22"/>
  <c r="K317" i="22"/>
  <c r="R317" i="22"/>
  <c r="Z317" i="22"/>
  <c r="D20" i="15"/>
  <c r="H20" i="15"/>
  <c r="K20" i="15"/>
  <c r="H21" i="15"/>
  <c r="K21" i="15"/>
  <c r="H22" i="15"/>
  <c r="K22" i="15"/>
  <c r="H23" i="15"/>
  <c r="K23" i="15"/>
  <c r="D24" i="15"/>
  <c r="H24" i="15"/>
  <c r="K24" i="15"/>
  <c r="H25" i="15"/>
  <c r="K25" i="15"/>
  <c r="H26" i="15"/>
  <c r="K26" i="15"/>
  <c r="H27" i="15"/>
  <c r="K27" i="15"/>
  <c r="D30" i="15"/>
  <c r="H30" i="15"/>
  <c r="K30" i="15"/>
  <c r="H31" i="15"/>
  <c r="K31" i="15"/>
  <c r="H32" i="15"/>
  <c r="K32" i="15"/>
  <c r="H33" i="15"/>
  <c r="K33" i="15"/>
  <c r="D34" i="15"/>
  <c r="H34" i="15"/>
  <c r="K34" i="15"/>
  <c r="H35" i="15"/>
  <c r="K35" i="15"/>
  <c r="H36" i="15"/>
  <c r="K36" i="15"/>
  <c r="H37" i="15"/>
  <c r="K37" i="15"/>
  <c r="D40" i="15"/>
  <c r="H40" i="15"/>
  <c r="K40" i="15"/>
  <c r="H41" i="15"/>
  <c r="K41" i="15"/>
  <c r="H42" i="15"/>
  <c r="K42" i="15"/>
  <c r="H43" i="15"/>
  <c r="K43" i="15"/>
  <c r="D44" i="15"/>
  <c r="H44" i="15"/>
  <c r="K44" i="15"/>
  <c r="H45" i="15"/>
  <c r="K45" i="15"/>
  <c r="H46" i="15"/>
  <c r="K46" i="15"/>
  <c r="H47" i="15"/>
  <c r="K47" i="15"/>
  <c r="D50" i="15"/>
  <c r="H50" i="15"/>
  <c r="K50" i="15"/>
  <c r="H51" i="15"/>
  <c r="K51" i="15"/>
  <c r="H52" i="15"/>
  <c r="K52" i="15"/>
  <c r="H53" i="15"/>
  <c r="K53" i="15"/>
  <c r="D54" i="15"/>
  <c r="H54" i="15"/>
  <c r="K54" i="15"/>
  <c r="H55" i="15"/>
  <c r="K55" i="15"/>
  <c r="H56" i="15"/>
  <c r="K56" i="15"/>
  <c r="H57" i="15"/>
  <c r="K57" i="15"/>
  <c r="D60" i="15"/>
  <c r="H60" i="15"/>
  <c r="K60" i="15"/>
  <c r="H61" i="15"/>
  <c r="K61" i="15"/>
  <c r="H62" i="15"/>
  <c r="K62" i="15"/>
  <c r="H63" i="15"/>
  <c r="K63" i="15"/>
  <c r="D64" i="15"/>
  <c r="H64" i="15"/>
  <c r="K64" i="15"/>
  <c r="H65" i="15"/>
  <c r="K65" i="15"/>
  <c r="H66" i="15"/>
  <c r="K66" i="15"/>
  <c r="H67" i="15"/>
  <c r="K67" i="15"/>
  <c r="D70" i="15"/>
  <c r="H70" i="15"/>
  <c r="K70" i="15"/>
  <c r="H71" i="15"/>
  <c r="K71" i="15"/>
  <c r="H72" i="15"/>
  <c r="K72" i="15"/>
  <c r="H73" i="15"/>
  <c r="K73" i="15"/>
  <c r="D74" i="15"/>
  <c r="H74" i="15"/>
  <c r="K74" i="15"/>
  <c r="H75" i="15"/>
  <c r="K75" i="15"/>
  <c r="H76" i="15"/>
  <c r="K76" i="15"/>
  <c r="H77" i="15"/>
  <c r="K77" i="15"/>
  <c r="D80" i="15"/>
  <c r="H80" i="15"/>
  <c r="K80" i="15"/>
  <c r="H81" i="15"/>
  <c r="K81" i="15"/>
  <c r="H82" i="15"/>
  <c r="K82" i="15"/>
  <c r="H83" i="15"/>
  <c r="K83" i="15"/>
  <c r="D84" i="15"/>
  <c r="H84" i="15"/>
  <c r="K84" i="15"/>
  <c r="H85" i="15"/>
  <c r="K85" i="15"/>
  <c r="H86" i="15"/>
  <c r="K86" i="15"/>
  <c r="H87" i="15"/>
  <c r="K87" i="15"/>
  <c r="D90" i="15"/>
  <c r="H90" i="15"/>
  <c r="K90" i="15"/>
  <c r="H91" i="15"/>
  <c r="K91" i="15"/>
  <c r="H92" i="15"/>
  <c r="K92" i="15"/>
  <c r="H93" i="15"/>
  <c r="K93" i="15"/>
  <c r="D94" i="15"/>
  <c r="H94" i="15"/>
  <c r="K94" i="15"/>
  <c r="H95" i="15"/>
  <c r="K95" i="15"/>
  <c r="H96" i="15"/>
  <c r="K96" i="15"/>
  <c r="H97" i="15"/>
  <c r="K97" i="15"/>
  <c r="D100" i="15"/>
  <c r="H100" i="15"/>
  <c r="K100" i="15"/>
  <c r="H101" i="15"/>
  <c r="K101" i="15"/>
  <c r="H102" i="15"/>
  <c r="K102" i="15"/>
  <c r="H103" i="15"/>
  <c r="K103" i="15"/>
  <c r="D104" i="15"/>
  <c r="H104" i="15"/>
  <c r="K104" i="15"/>
  <c r="H105" i="15"/>
  <c r="K105" i="15"/>
  <c r="H106" i="15"/>
  <c r="K106" i="15"/>
  <c r="H107" i="15"/>
  <c r="K107" i="15"/>
  <c r="D110" i="15"/>
  <c r="H110" i="15"/>
  <c r="K110" i="15"/>
  <c r="H111" i="15"/>
  <c r="K111" i="15"/>
  <c r="H112" i="15"/>
  <c r="K112" i="15"/>
  <c r="H113" i="15"/>
  <c r="K113" i="15"/>
  <c r="D114" i="15"/>
  <c r="H114" i="15"/>
  <c r="K114" i="15"/>
  <c r="H115" i="15"/>
  <c r="K115" i="15"/>
  <c r="H116" i="15"/>
  <c r="K116" i="15"/>
  <c r="H117" i="15"/>
  <c r="K117" i="15"/>
  <c r="D120" i="15"/>
  <c r="H120" i="15"/>
  <c r="K120" i="15"/>
  <c r="H121" i="15"/>
  <c r="K121" i="15"/>
  <c r="H122" i="15"/>
  <c r="K122" i="15"/>
  <c r="H123" i="15"/>
  <c r="K123" i="15"/>
  <c r="D124" i="15"/>
  <c r="H124" i="15"/>
  <c r="K124" i="15"/>
  <c r="H125" i="15"/>
  <c r="K125" i="15"/>
  <c r="H126" i="15"/>
  <c r="K126" i="15"/>
  <c r="H127" i="15"/>
  <c r="K127" i="15"/>
  <c r="D130" i="15"/>
  <c r="K130" i="15"/>
  <c r="H131" i="15"/>
  <c r="K131" i="15"/>
  <c r="H132" i="15"/>
  <c r="K132" i="15"/>
  <c r="H133" i="15"/>
  <c r="K133" i="15"/>
  <c r="D134" i="15"/>
  <c r="H134" i="15"/>
  <c r="K134" i="15"/>
  <c r="H135" i="15"/>
  <c r="K135" i="15"/>
  <c r="H136" i="15"/>
  <c r="K136" i="15"/>
  <c r="H137" i="15"/>
  <c r="K137" i="15"/>
  <c r="D140" i="15"/>
  <c r="H140" i="15"/>
  <c r="K140" i="15"/>
  <c r="H141" i="15"/>
  <c r="K141" i="15"/>
  <c r="H142" i="15"/>
  <c r="K142" i="15"/>
  <c r="H143" i="15"/>
  <c r="K143" i="15"/>
  <c r="D144" i="15"/>
  <c r="H144" i="15"/>
  <c r="K144" i="15"/>
  <c r="H145" i="15"/>
  <c r="K145" i="15"/>
  <c r="H146" i="15"/>
  <c r="K146" i="15"/>
  <c r="H147" i="15"/>
  <c r="K147" i="15"/>
  <c r="D150" i="15"/>
  <c r="H150" i="15"/>
  <c r="K150" i="15"/>
  <c r="H151" i="15"/>
  <c r="K151" i="15"/>
  <c r="H152" i="15"/>
  <c r="K152" i="15"/>
  <c r="H153" i="15"/>
  <c r="K153" i="15"/>
  <c r="D154" i="15"/>
  <c r="H154" i="15"/>
  <c r="K154" i="15"/>
  <c r="H155" i="15"/>
  <c r="K155" i="15"/>
  <c r="H156" i="15"/>
  <c r="K156" i="15"/>
  <c r="H157" i="15"/>
  <c r="K157" i="15"/>
  <c r="D160" i="15"/>
  <c r="H160" i="15"/>
  <c r="K160" i="15"/>
  <c r="H161" i="15"/>
  <c r="K161" i="15"/>
  <c r="H162" i="15"/>
  <c r="K162" i="15"/>
  <c r="H163" i="15"/>
  <c r="K163" i="15"/>
  <c r="D164" i="15"/>
  <c r="H164" i="15"/>
  <c r="K164" i="15"/>
  <c r="H165" i="15"/>
  <c r="K165" i="15"/>
  <c r="H166" i="15"/>
  <c r="K166" i="15"/>
  <c r="H167" i="15"/>
  <c r="K167" i="15"/>
  <c r="D170" i="15"/>
  <c r="H170" i="15"/>
  <c r="K170" i="15"/>
  <c r="H171" i="15"/>
  <c r="K171" i="15"/>
  <c r="H172" i="15"/>
  <c r="K172" i="15"/>
  <c r="H173" i="15"/>
  <c r="K173" i="15"/>
  <c r="D174" i="15"/>
  <c r="H174" i="15"/>
  <c r="K174" i="15"/>
  <c r="H175" i="15"/>
  <c r="K175" i="15"/>
  <c r="H176" i="15"/>
  <c r="K176" i="15"/>
  <c r="H177" i="15"/>
  <c r="K177" i="15"/>
  <c r="D180" i="15"/>
  <c r="H180" i="15"/>
  <c r="K180" i="15"/>
  <c r="H181" i="15"/>
  <c r="K181" i="15"/>
  <c r="H182" i="15"/>
  <c r="K182" i="15"/>
  <c r="H183" i="15"/>
  <c r="K183" i="15"/>
  <c r="D184" i="15"/>
  <c r="H184" i="15"/>
  <c r="K184" i="15"/>
  <c r="H185" i="15"/>
  <c r="K185" i="15"/>
  <c r="H186" i="15"/>
  <c r="K186" i="15"/>
  <c r="H187" i="15"/>
  <c r="K187" i="15"/>
  <c r="E190" i="15"/>
  <c r="H190" i="15"/>
  <c r="K190" i="15"/>
  <c r="H191" i="15"/>
  <c r="K191" i="15"/>
  <c r="H192" i="15"/>
  <c r="K192" i="15"/>
  <c r="H193" i="15"/>
  <c r="K193" i="15"/>
  <c r="E194" i="15"/>
  <c r="H194" i="15"/>
  <c r="K194" i="15"/>
  <c r="H195" i="15"/>
  <c r="K195" i="15"/>
  <c r="H196" i="15"/>
  <c r="K196" i="15"/>
  <c r="H197" i="15"/>
  <c r="K197" i="15"/>
  <c r="D200" i="15"/>
  <c r="H200" i="15"/>
  <c r="K200" i="15"/>
  <c r="H201" i="15"/>
  <c r="K201" i="15"/>
  <c r="H202" i="15"/>
  <c r="K202" i="15"/>
  <c r="H203" i="15"/>
  <c r="K203" i="15"/>
  <c r="D204" i="15"/>
  <c r="H204" i="15"/>
  <c r="K204" i="15"/>
  <c r="H205" i="15"/>
  <c r="K205" i="15"/>
  <c r="H206" i="15"/>
  <c r="K206" i="15"/>
  <c r="H207" i="15"/>
  <c r="K207" i="15"/>
  <c r="D210" i="15"/>
  <c r="H210" i="15"/>
  <c r="K210" i="15"/>
  <c r="H211" i="15"/>
  <c r="K211" i="15"/>
  <c r="H212" i="15"/>
  <c r="K212" i="15"/>
  <c r="H213" i="15"/>
  <c r="K213" i="15"/>
  <c r="D214" i="15"/>
  <c r="H214" i="15"/>
  <c r="K214" i="15"/>
  <c r="H215" i="15"/>
  <c r="K215" i="15"/>
  <c r="H216" i="15"/>
  <c r="K216" i="15"/>
  <c r="H217" i="15"/>
  <c r="K217" i="15"/>
  <c r="D220" i="15"/>
  <c r="H220" i="15"/>
  <c r="K220" i="15"/>
  <c r="H221" i="15"/>
  <c r="K221" i="15"/>
  <c r="H222" i="15"/>
  <c r="K222" i="15"/>
  <c r="H223" i="15"/>
  <c r="K223" i="15"/>
  <c r="D224" i="15"/>
  <c r="H224" i="15"/>
  <c r="K224" i="15"/>
  <c r="H225" i="15"/>
  <c r="K225" i="15"/>
  <c r="H226" i="15"/>
  <c r="K226" i="15"/>
  <c r="H227" i="15"/>
  <c r="K227" i="15"/>
  <c r="D230" i="15"/>
  <c r="H230" i="15"/>
  <c r="K230" i="15"/>
  <c r="H231" i="15"/>
  <c r="K231" i="15"/>
  <c r="H232" i="15"/>
  <c r="K232" i="15"/>
  <c r="H233" i="15"/>
  <c r="K233" i="15"/>
  <c r="D234" i="15"/>
  <c r="H234" i="15"/>
  <c r="K234" i="15"/>
  <c r="H235" i="15"/>
  <c r="K235" i="15"/>
  <c r="H236" i="15"/>
  <c r="K236" i="15"/>
  <c r="H237" i="15"/>
  <c r="K237" i="15"/>
  <c r="D240" i="15"/>
  <c r="H240" i="15"/>
  <c r="K240" i="15"/>
  <c r="H241" i="15"/>
  <c r="K241" i="15"/>
  <c r="H242" i="15"/>
  <c r="K242" i="15"/>
  <c r="H243" i="15"/>
  <c r="K243" i="15"/>
  <c r="D244" i="15"/>
  <c r="H244" i="15"/>
  <c r="K244" i="15"/>
  <c r="H245" i="15"/>
  <c r="K245" i="15"/>
  <c r="H246" i="15"/>
  <c r="K246" i="15"/>
  <c r="H247" i="15"/>
  <c r="K247" i="15"/>
  <c r="D250" i="15"/>
  <c r="H250" i="15"/>
  <c r="K250" i="15"/>
  <c r="H251" i="15"/>
  <c r="K251" i="15"/>
  <c r="H252" i="15"/>
  <c r="K252" i="15"/>
  <c r="H253" i="15"/>
  <c r="K253" i="15"/>
  <c r="D254" i="15"/>
  <c r="H254" i="15"/>
  <c r="K254" i="15"/>
  <c r="H255" i="15"/>
  <c r="K255" i="15"/>
  <c r="H256" i="15"/>
  <c r="K256" i="15"/>
  <c r="H257" i="15"/>
  <c r="K257" i="15"/>
  <c r="D260" i="15"/>
  <c r="H260" i="15"/>
  <c r="K260" i="15"/>
  <c r="H261" i="15"/>
  <c r="K261" i="15"/>
  <c r="H262" i="15"/>
  <c r="K262" i="15"/>
  <c r="H263" i="15"/>
  <c r="K263" i="15"/>
  <c r="D264" i="15"/>
  <c r="H264" i="15"/>
  <c r="K264" i="15"/>
  <c r="H265" i="15"/>
  <c r="K265" i="15"/>
  <c r="H266" i="15"/>
  <c r="K266" i="15"/>
  <c r="H267" i="15"/>
  <c r="K267" i="15"/>
  <c r="D270" i="15"/>
  <c r="H270" i="15"/>
  <c r="K270" i="15"/>
  <c r="H271" i="15"/>
  <c r="K271" i="15"/>
  <c r="H272" i="15"/>
  <c r="K272" i="15"/>
  <c r="H273" i="15"/>
  <c r="K273" i="15"/>
  <c r="D274" i="15"/>
  <c r="H274" i="15"/>
  <c r="K274" i="15"/>
  <c r="H275" i="15"/>
  <c r="K275" i="15"/>
  <c r="H276" i="15"/>
  <c r="K276" i="15"/>
  <c r="H277" i="15"/>
  <c r="K277" i="15"/>
  <c r="D280" i="15"/>
  <c r="H280" i="15"/>
  <c r="K280" i="15"/>
  <c r="H281" i="15"/>
  <c r="K281" i="15"/>
  <c r="H282" i="15"/>
  <c r="K282" i="15"/>
  <c r="H283" i="15"/>
  <c r="K283" i="15"/>
  <c r="D284" i="15"/>
  <c r="H284" i="15"/>
  <c r="K284" i="15"/>
  <c r="H285" i="15"/>
  <c r="K285" i="15"/>
  <c r="H286" i="15"/>
  <c r="K286" i="15"/>
  <c r="H287" i="15"/>
  <c r="K287" i="15"/>
  <c r="D290" i="15"/>
  <c r="H290" i="15"/>
  <c r="K290" i="15"/>
  <c r="H291" i="15"/>
  <c r="K291" i="15"/>
  <c r="H292" i="15"/>
  <c r="K292" i="15"/>
  <c r="H293" i="15"/>
  <c r="K293" i="15"/>
  <c r="D294" i="15"/>
  <c r="H294" i="15"/>
  <c r="K294" i="15"/>
  <c r="H295" i="15"/>
  <c r="K295" i="15"/>
  <c r="H296" i="15"/>
  <c r="K296" i="15"/>
  <c r="H297" i="15"/>
  <c r="K297" i="15"/>
  <c r="D300" i="15"/>
  <c r="H300" i="15"/>
  <c r="K300" i="15"/>
  <c r="H301" i="15"/>
  <c r="K301" i="15"/>
  <c r="H302" i="15"/>
  <c r="K302" i="15"/>
  <c r="H303" i="15"/>
  <c r="K303" i="15"/>
  <c r="D304" i="15"/>
  <c r="H304" i="15"/>
  <c r="K304" i="15"/>
  <c r="H305" i="15"/>
  <c r="K305" i="15"/>
  <c r="H306" i="15"/>
  <c r="K306" i="15"/>
  <c r="H307" i="15"/>
  <c r="K307" i="15"/>
  <c r="D310" i="15"/>
  <c r="H310" i="15"/>
  <c r="K310" i="15"/>
  <c r="H311" i="15"/>
  <c r="K311" i="15"/>
  <c r="H312" i="15"/>
  <c r="K312" i="15"/>
  <c r="H313" i="15"/>
  <c r="K313" i="15"/>
  <c r="D314" i="15"/>
  <c r="H314" i="15"/>
  <c r="K314" i="15"/>
  <c r="H315" i="15"/>
  <c r="K315" i="15"/>
  <c r="H316" i="15"/>
  <c r="K316" i="15"/>
  <c r="H317" i="15"/>
  <c r="K317" i="15"/>
  <c r="D20" i="18"/>
  <c r="H20" i="18"/>
  <c r="K20" i="18"/>
  <c r="O20" i="18"/>
  <c r="R20" i="18"/>
  <c r="H21" i="18"/>
  <c r="K21" i="18"/>
  <c r="R21" i="18"/>
  <c r="H22" i="18"/>
  <c r="K22" i="18"/>
  <c r="R22" i="18"/>
  <c r="H23" i="18"/>
  <c r="K23" i="18"/>
  <c r="R23" i="18"/>
  <c r="D24" i="18"/>
  <c r="H24" i="18"/>
  <c r="K24" i="18"/>
  <c r="R24" i="18"/>
  <c r="H25" i="18"/>
  <c r="K25" i="18"/>
  <c r="R25" i="18"/>
  <c r="H26" i="18"/>
  <c r="K26" i="18"/>
  <c r="R26" i="18"/>
  <c r="H27" i="18"/>
  <c r="K27" i="18"/>
  <c r="R27" i="18"/>
  <c r="D30" i="18"/>
  <c r="H30" i="18"/>
  <c r="K30" i="18"/>
  <c r="O30" i="18"/>
  <c r="R30" i="18"/>
  <c r="H31" i="18"/>
  <c r="K31" i="18"/>
  <c r="R31" i="18"/>
  <c r="H32" i="18"/>
  <c r="K32" i="18"/>
  <c r="R32" i="18"/>
  <c r="H33" i="18"/>
  <c r="K33" i="18"/>
  <c r="R33" i="18"/>
  <c r="D34" i="18"/>
  <c r="H34" i="18"/>
  <c r="K34" i="18"/>
  <c r="R34" i="18"/>
  <c r="H35" i="18"/>
  <c r="K35" i="18"/>
  <c r="R35" i="18"/>
  <c r="H36" i="18"/>
  <c r="K36" i="18"/>
  <c r="R36" i="18"/>
  <c r="H37" i="18"/>
  <c r="K37" i="18"/>
  <c r="R37" i="18"/>
  <c r="D40" i="18"/>
  <c r="H40" i="18"/>
  <c r="K40" i="18"/>
  <c r="O40" i="18"/>
  <c r="R40" i="18"/>
  <c r="H41" i="18"/>
  <c r="K41" i="18"/>
  <c r="R41" i="18"/>
  <c r="H42" i="18"/>
  <c r="K42" i="18"/>
  <c r="R42" i="18"/>
  <c r="H43" i="18"/>
  <c r="K43" i="18"/>
  <c r="R43" i="18"/>
  <c r="D44" i="18"/>
  <c r="H44" i="18"/>
  <c r="K44" i="18"/>
  <c r="R44" i="18"/>
  <c r="H45" i="18"/>
  <c r="K45" i="18"/>
  <c r="R45" i="18"/>
  <c r="H46" i="18"/>
  <c r="K46" i="18"/>
  <c r="R46" i="18"/>
  <c r="H47" i="18"/>
  <c r="K47" i="18"/>
  <c r="R47" i="18"/>
  <c r="D50" i="18"/>
  <c r="H50" i="18"/>
  <c r="K50" i="18"/>
  <c r="O50" i="18"/>
  <c r="R50" i="18"/>
  <c r="H51" i="18"/>
  <c r="K51" i="18"/>
  <c r="R51" i="18"/>
  <c r="H52" i="18"/>
  <c r="K52" i="18"/>
  <c r="R52" i="18"/>
  <c r="H53" i="18"/>
  <c r="K53" i="18"/>
  <c r="R53" i="18"/>
  <c r="D54" i="18"/>
  <c r="H54" i="18"/>
  <c r="K54" i="18"/>
  <c r="R54" i="18"/>
  <c r="H55" i="18"/>
  <c r="K55" i="18"/>
  <c r="R55" i="18"/>
  <c r="H56" i="18"/>
  <c r="K56" i="18"/>
  <c r="R56" i="18"/>
  <c r="H57" i="18"/>
  <c r="K57" i="18"/>
  <c r="R57" i="18"/>
  <c r="D60" i="18"/>
  <c r="H60" i="18"/>
  <c r="K60" i="18"/>
  <c r="O60" i="18"/>
  <c r="R60" i="18"/>
  <c r="H61" i="18"/>
  <c r="K61" i="18"/>
  <c r="R61" i="18"/>
  <c r="H62" i="18"/>
  <c r="K62" i="18"/>
  <c r="R62" i="18"/>
  <c r="H63" i="18"/>
  <c r="K63" i="18"/>
  <c r="R63" i="18"/>
  <c r="D64" i="18"/>
  <c r="H64" i="18"/>
  <c r="K64" i="18"/>
  <c r="R64" i="18"/>
  <c r="H65" i="18"/>
  <c r="K65" i="18"/>
  <c r="R65" i="18"/>
  <c r="H66" i="18"/>
  <c r="K66" i="18"/>
  <c r="R66" i="18"/>
  <c r="H67" i="18"/>
  <c r="K67" i="18"/>
  <c r="R67" i="18"/>
  <c r="D70" i="18"/>
  <c r="H70" i="18"/>
  <c r="K70" i="18"/>
  <c r="O70" i="18"/>
  <c r="R70" i="18"/>
  <c r="H71" i="18"/>
  <c r="K71" i="18"/>
  <c r="R71" i="18"/>
  <c r="H72" i="18"/>
  <c r="K72" i="18"/>
  <c r="R72" i="18"/>
  <c r="H73" i="18"/>
  <c r="K73" i="18"/>
  <c r="R73" i="18"/>
  <c r="D74" i="18"/>
  <c r="H74" i="18"/>
  <c r="K74" i="18"/>
  <c r="R74" i="18"/>
  <c r="H75" i="18"/>
  <c r="K75" i="18"/>
  <c r="R75" i="18"/>
  <c r="H76" i="18"/>
  <c r="K76" i="18"/>
  <c r="R76" i="18"/>
  <c r="H77" i="18"/>
  <c r="K77" i="18"/>
  <c r="R77" i="18"/>
  <c r="D80" i="18"/>
  <c r="H80" i="18"/>
  <c r="K80" i="18"/>
  <c r="O80" i="18"/>
  <c r="R80" i="18"/>
  <c r="H81" i="18"/>
  <c r="K81" i="18"/>
  <c r="R81" i="18"/>
  <c r="H82" i="18"/>
  <c r="K82" i="18"/>
  <c r="R82" i="18"/>
  <c r="H83" i="18"/>
  <c r="K83" i="18"/>
  <c r="R83" i="18"/>
  <c r="D84" i="18"/>
  <c r="H84" i="18"/>
  <c r="K84" i="18"/>
  <c r="R84" i="18"/>
  <c r="H85" i="18"/>
  <c r="K85" i="18"/>
  <c r="R85" i="18"/>
  <c r="H86" i="18"/>
  <c r="K86" i="18"/>
  <c r="R86" i="18"/>
  <c r="H87" i="18"/>
  <c r="K87" i="18"/>
  <c r="R87" i="18"/>
  <c r="D90" i="18"/>
  <c r="H90" i="18"/>
  <c r="K90" i="18"/>
  <c r="O90" i="18"/>
  <c r="R90" i="18"/>
  <c r="H91" i="18"/>
  <c r="K91" i="18"/>
  <c r="R91" i="18"/>
  <c r="H92" i="18"/>
  <c r="K92" i="18"/>
  <c r="R92" i="18"/>
  <c r="H93" i="18"/>
  <c r="K93" i="18"/>
  <c r="R93" i="18"/>
  <c r="D94" i="18"/>
  <c r="H94" i="18"/>
  <c r="K94" i="18"/>
  <c r="R94" i="18"/>
  <c r="H95" i="18"/>
  <c r="K95" i="18"/>
  <c r="R95" i="18"/>
  <c r="H96" i="18"/>
  <c r="K96" i="18"/>
  <c r="R96" i="18"/>
  <c r="H97" i="18"/>
  <c r="K97" i="18"/>
  <c r="R97" i="18"/>
  <c r="D100" i="18"/>
  <c r="H100" i="18"/>
  <c r="K100" i="18"/>
  <c r="O100" i="18"/>
  <c r="R100" i="18"/>
  <c r="H101" i="18"/>
  <c r="K101" i="18"/>
  <c r="R101" i="18"/>
  <c r="H102" i="18"/>
  <c r="K102" i="18"/>
  <c r="R102" i="18"/>
  <c r="H103" i="18"/>
  <c r="K103" i="18"/>
  <c r="R103" i="18"/>
  <c r="D104" i="18"/>
  <c r="H104" i="18"/>
  <c r="K104" i="18"/>
  <c r="R104" i="18"/>
  <c r="H105" i="18"/>
  <c r="K105" i="18"/>
  <c r="R105" i="18"/>
  <c r="H106" i="18"/>
  <c r="K106" i="18"/>
  <c r="R106" i="18"/>
  <c r="H107" i="18"/>
  <c r="K107" i="18"/>
  <c r="R107" i="18"/>
  <c r="D110" i="18"/>
  <c r="H110" i="18"/>
  <c r="K110" i="18"/>
  <c r="O110" i="18"/>
  <c r="R110" i="18"/>
  <c r="H111" i="18"/>
  <c r="K111" i="18"/>
  <c r="R111" i="18"/>
  <c r="H112" i="18"/>
  <c r="K112" i="18"/>
  <c r="R112" i="18"/>
  <c r="H113" i="18"/>
  <c r="K113" i="18"/>
  <c r="R113" i="18"/>
  <c r="D114" i="18"/>
  <c r="H114" i="18"/>
  <c r="K114" i="18"/>
  <c r="R114" i="18"/>
  <c r="H115" i="18"/>
  <c r="K115" i="18"/>
  <c r="R115" i="18"/>
  <c r="H116" i="18"/>
  <c r="K116" i="18"/>
  <c r="R116" i="18"/>
  <c r="H117" i="18"/>
  <c r="K117" i="18"/>
  <c r="R117" i="18"/>
  <c r="D120" i="18"/>
  <c r="H120" i="18"/>
  <c r="K120" i="18"/>
  <c r="O120" i="18"/>
  <c r="R120" i="18"/>
  <c r="H121" i="18"/>
  <c r="K121" i="18"/>
  <c r="R121" i="18"/>
  <c r="H122" i="18"/>
  <c r="K122" i="18"/>
  <c r="R122" i="18"/>
  <c r="H123" i="18"/>
  <c r="K123" i="18"/>
  <c r="R123" i="18"/>
  <c r="D124" i="18"/>
  <c r="H124" i="18"/>
  <c r="K124" i="18"/>
  <c r="R124" i="18"/>
  <c r="H125" i="18"/>
  <c r="K125" i="18"/>
  <c r="R125" i="18"/>
  <c r="H126" i="18"/>
  <c r="K126" i="18"/>
  <c r="R126" i="18"/>
  <c r="H127" i="18"/>
  <c r="K127" i="18"/>
  <c r="R127" i="18"/>
  <c r="D130" i="18"/>
  <c r="H130" i="18"/>
  <c r="K130" i="18"/>
  <c r="O130" i="18"/>
  <c r="R130" i="18"/>
  <c r="H131" i="18"/>
  <c r="K131" i="18"/>
  <c r="R131" i="18"/>
  <c r="H132" i="18"/>
  <c r="K132" i="18"/>
  <c r="R132" i="18"/>
  <c r="H133" i="18"/>
  <c r="K133" i="18"/>
  <c r="R133" i="18"/>
  <c r="D134" i="18"/>
  <c r="H134" i="18"/>
  <c r="K134" i="18"/>
  <c r="R134" i="18"/>
  <c r="H135" i="18"/>
  <c r="K135" i="18"/>
  <c r="R135" i="18"/>
  <c r="H136" i="18"/>
  <c r="K136" i="18"/>
  <c r="R136" i="18"/>
  <c r="H137" i="18"/>
  <c r="K137" i="18"/>
  <c r="R137" i="18"/>
  <c r="D140" i="18"/>
  <c r="H140" i="18"/>
  <c r="K140" i="18"/>
  <c r="O140" i="18"/>
  <c r="R140" i="18"/>
  <c r="H141" i="18"/>
  <c r="K141" i="18"/>
  <c r="R141" i="18"/>
  <c r="H142" i="18"/>
  <c r="K142" i="18"/>
  <c r="R142" i="18"/>
  <c r="H143" i="18"/>
  <c r="K143" i="18"/>
  <c r="R143" i="18"/>
  <c r="D144" i="18"/>
  <c r="H144" i="18"/>
  <c r="K144" i="18"/>
  <c r="R144" i="18"/>
  <c r="H145" i="18"/>
  <c r="K145" i="18"/>
  <c r="R145" i="18"/>
  <c r="H146" i="18"/>
  <c r="K146" i="18"/>
  <c r="R146" i="18"/>
  <c r="H147" i="18"/>
  <c r="K147" i="18"/>
  <c r="R147" i="18"/>
  <c r="D150" i="18"/>
  <c r="H150" i="18"/>
  <c r="K150" i="18"/>
  <c r="O150" i="18"/>
  <c r="R150" i="18"/>
  <c r="H151" i="18"/>
  <c r="K151" i="18"/>
  <c r="R151" i="18"/>
  <c r="H152" i="18"/>
  <c r="K152" i="18"/>
  <c r="R152" i="18"/>
  <c r="H153" i="18"/>
  <c r="K153" i="18"/>
  <c r="R153" i="18"/>
  <c r="D154" i="18"/>
  <c r="H154" i="18"/>
  <c r="K154" i="18"/>
  <c r="R154" i="18"/>
  <c r="H155" i="18"/>
  <c r="K155" i="18"/>
  <c r="R155" i="18"/>
  <c r="H156" i="18"/>
  <c r="K156" i="18"/>
  <c r="R156" i="18"/>
  <c r="H157" i="18"/>
  <c r="K157" i="18"/>
  <c r="R157" i="18"/>
  <c r="D160" i="18"/>
  <c r="H160" i="18"/>
  <c r="K160" i="18"/>
  <c r="O160" i="18"/>
  <c r="R160" i="18"/>
  <c r="H161" i="18"/>
  <c r="K161" i="18"/>
  <c r="R161" i="18"/>
  <c r="H162" i="18"/>
  <c r="K162" i="18"/>
  <c r="R162" i="18"/>
  <c r="H163" i="18"/>
  <c r="K163" i="18"/>
  <c r="R163" i="18"/>
  <c r="D164" i="18"/>
  <c r="H164" i="18"/>
  <c r="K164" i="18"/>
  <c r="R164" i="18"/>
  <c r="H165" i="18"/>
  <c r="K165" i="18"/>
  <c r="R165" i="18"/>
  <c r="H166" i="18"/>
  <c r="K166" i="18"/>
  <c r="R166" i="18"/>
  <c r="H167" i="18"/>
  <c r="K167" i="18"/>
  <c r="R167" i="18"/>
  <c r="D170" i="18"/>
  <c r="H170" i="18"/>
  <c r="K170" i="18"/>
  <c r="O170" i="18"/>
  <c r="R170" i="18"/>
  <c r="H171" i="18"/>
  <c r="K171" i="18"/>
  <c r="R171" i="18"/>
  <c r="H172" i="18"/>
  <c r="K172" i="18"/>
  <c r="R172" i="18"/>
  <c r="H173" i="18"/>
  <c r="K173" i="18"/>
  <c r="R173" i="18"/>
  <c r="D174" i="18"/>
  <c r="H174" i="18"/>
  <c r="K174" i="18"/>
  <c r="R174" i="18"/>
  <c r="H175" i="18"/>
  <c r="K175" i="18"/>
  <c r="R175" i="18"/>
  <c r="H176" i="18"/>
  <c r="K176" i="18"/>
  <c r="R176" i="18"/>
  <c r="H177" i="18"/>
  <c r="K177" i="18"/>
  <c r="R177" i="18"/>
  <c r="D180" i="18"/>
  <c r="H180" i="18"/>
  <c r="K180" i="18"/>
  <c r="O180" i="18"/>
  <c r="R180" i="18"/>
  <c r="H181" i="18"/>
  <c r="K181" i="18"/>
  <c r="R181" i="18"/>
  <c r="H182" i="18"/>
  <c r="K182" i="18"/>
  <c r="R182" i="18"/>
  <c r="H183" i="18"/>
  <c r="K183" i="18"/>
  <c r="R183" i="18"/>
  <c r="D184" i="18"/>
  <c r="H184" i="18"/>
  <c r="K184" i="18"/>
  <c r="R184" i="18"/>
  <c r="H185" i="18"/>
  <c r="K185" i="18"/>
  <c r="R185" i="18"/>
  <c r="H186" i="18"/>
  <c r="K186" i="18"/>
  <c r="R186" i="18"/>
  <c r="H187" i="18"/>
  <c r="K187" i="18"/>
  <c r="R187" i="18"/>
  <c r="D190" i="18"/>
  <c r="H190" i="18"/>
  <c r="K190" i="18"/>
  <c r="O190" i="18"/>
  <c r="R190" i="18"/>
  <c r="H191" i="18"/>
  <c r="K191" i="18"/>
  <c r="R191" i="18"/>
  <c r="H192" i="18"/>
  <c r="K192" i="18"/>
  <c r="R192" i="18"/>
  <c r="H193" i="18"/>
  <c r="K193" i="18"/>
  <c r="R193" i="18"/>
  <c r="D194" i="18"/>
  <c r="H194" i="18"/>
  <c r="K194" i="18"/>
  <c r="R194" i="18"/>
  <c r="H195" i="18"/>
  <c r="K195" i="18"/>
  <c r="R195" i="18"/>
  <c r="H196" i="18"/>
  <c r="K196" i="18"/>
  <c r="R196" i="18"/>
  <c r="H197" i="18"/>
  <c r="K197" i="18"/>
  <c r="R197" i="18"/>
  <c r="D200" i="18"/>
  <c r="H200" i="18"/>
  <c r="K200" i="18"/>
  <c r="O200" i="18"/>
  <c r="R200" i="18"/>
  <c r="H201" i="18"/>
  <c r="K201" i="18"/>
  <c r="R201" i="18"/>
  <c r="H202" i="18"/>
  <c r="K202" i="18"/>
  <c r="R202" i="18"/>
  <c r="H203" i="18"/>
  <c r="K203" i="18"/>
  <c r="R203" i="18"/>
  <c r="D204" i="18"/>
  <c r="H204" i="18"/>
  <c r="K204" i="18"/>
  <c r="R204" i="18"/>
  <c r="H205" i="18"/>
  <c r="K205" i="18"/>
  <c r="R205" i="18"/>
  <c r="H206" i="18"/>
  <c r="K206" i="18"/>
  <c r="R206" i="18"/>
  <c r="H207" i="18"/>
  <c r="K207" i="18"/>
  <c r="R207" i="18"/>
  <c r="D210" i="18"/>
  <c r="H210" i="18"/>
  <c r="K210" i="18"/>
  <c r="O210" i="18"/>
  <c r="R210" i="18"/>
  <c r="H211" i="18"/>
  <c r="K211" i="18"/>
  <c r="R211" i="18"/>
  <c r="H212" i="18"/>
  <c r="K212" i="18"/>
  <c r="R212" i="18"/>
  <c r="H213" i="18"/>
  <c r="K213" i="18"/>
  <c r="R213" i="18"/>
  <c r="D214" i="18"/>
  <c r="H214" i="18"/>
  <c r="K214" i="18"/>
  <c r="R214" i="18"/>
  <c r="H215" i="18"/>
  <c r="K215" i="18"/>
  <c r="R215" i="18"/>
  <c r="H216" i="18"/>
  <c r="K216" i="18"/>
  <c r="R216" i="18"/>
  <c r="H217" i="18"/>
  <c r="K217" i="18"/>
  <c r="R217" i="18"/>
  <c r="D220" i="18"/>
  <c r="H220" i="18"/>
  <c r="K220" i="18"/>
  <c r="O220" i="18"/>
  <c r="R220" i="18"/>
  <c r="H221" i="18"/>
  <c r="K221" i="18"/>
  <c r="R221" i="18"/>
  <c r="H222" i="18"/>
  <c r="K222" i="18"/>
  <c r="R222" i="18"/>
  <c r="H223" i="18"/>
  <c r="K223" i="18"/>
  <c r="R223" i="18"/>
  <c r="D224" i="18"/>
  <c r="H224" i="18"/>
  <c r="K224" i="18"/>
  <c r="R224" i="18"/>
  <c r="H225" i="18"/>
  <c r="K225" i="18"/>
  <c r="R225" i="18"/>
  <c r="H226" i="18"/>
  <c r="K226" i="18"/>
  <c r="R226" i="18"/>
  <c r="H227" i="18"/>
  <c r="K227" i="18"/>
  <c r="R227" i="18"/>
  <c r="D230" i="18"/>
  <c r="H230" i="18"/>
  <c r="K230" i="18"/>
  <c r="O230" i="18"/>
  <c r="R230" i="18"/>
  <c r="H231" i="18"/>
  <c r="K231" i="18"/>
  <c r="R231" i="18"/>
  <c r="H232" i="18"/>
  <c r="K232" i="18"/>
  <c r="R232" i="18"/>
  <c r="H233" i="18"/>
  <c r="K233" i="18"/>
  <c r="R233" i="18"/>
  <c r="D234" i="18"/>
  <c r="H234" i="18"/>
  <c r="K234" i="18"/>
  <c r="R234" i="18"/>
  <c r="H235" i="18"/>
  <c r="K235" i="18"/>
  <c r="R235" i="18"/>
  <c r="H236" i="18"/>
  <c r="K236" i="18"/>
  <c r="R236" i="18"/>
  <c r="H237" i="18"/>
  <c r="K237" i="18"/>
  <c r="R237" i="18"/>
  <c r="D240" i="18"/>
  <c r="H240" i="18"/>
  <c r="K240" i="18"/>
  <c r="O240" i="18"/>
  <c r="R240" i="18"/>
  <c r="H241" i="18"/>
  <c r="K241" i="18"/>
  <c r="R241" i="18"/>
  <c r="H242" i="18"/>
  <c r="K242" i="18"/>
  <c r="R242" i="18"/>
  <c r="H243" i="18"/>
  <c r="K243" i="18"/>
  <c r="R243" i="18"/>
  <c r="D244" i="18"/>
  <c r="H244" i="18"/>
  <c r="K244" i="18"/>
  <c r="R244" i="18"/>
  <c r="H245" i="18"/>
  <c r="K245" i="18"/>
  <c r="R245" i="18"/>
  <c r="H246" i="18"/>
  <c r="K246" i="18"/>
  <c r="R246" i="18"/>
  <c r="H247" i="18"/>
  <c r="K247" i="18"/>
  <c r="R247" i="18"/>
  <c r="D250" i="18"/>
  <c r="H250" i="18"/>
  <c r="K250" i="18"/>
  <c r="O250" i="18"/>
  <c r="R250" i="18"/>
  <c r="H251" i="18"/>
  <c r="K251" i="18"/>
  <c r="R251" i="18"/>
  <c r="H252" i="18"/>
  <c r="K252" i="18"/>
  <c r="R252" i="18"/>
  <c r="H253" i="18"/>
  <c r="K253" i="18"/>
  <c r="R253" i="18"/>
  <c r="D254" i="18"/>
  <c r="H254" i="18"/>
  <c r="K254" i="18"/>
  <c r="R254" i="18"/>
  <c r="H255" i="18"/>
  <c r="K255" i="18"/>
  <c r="R255" i="18"/>
  <c r="H256" i="18"/>
  <c r="K256" i="18"/>
  <c r="R256" i="18"/>
  <c r="H257" i="18"/>
  <c r="K257" i="18"/>
  <c r="R257" i="18"/>
  <c r="D260" i="18"/>
  <c r="H260" i="18"/>
  <c r="K260" i="18"/>
  <c r="O260" i="18"/>
  <c r="R260" i="18"/>
  <c r="H261" i="18"/>
  <c r="K261" i="18"/>
  <c r="R261" i="18"/>
  <c r="H262" i="18"/>
  <c r="K262" i="18"/>
  <c r="R262" i="18"/>
  <c r="H263" i="18"/>
  <c r="K263" i="18"/>
  <c r="R263" i="18"/>
  <c r="D264" i="18"/>
  <c r="H264" i="18"/>
  <c r="K264" i="18"/>
  <c r="R264" i="18"/>
  <c r="H265" i="18"/>
  <c r="K265" i="18"/>
  <c r="R265" i="18"/>
  <c r="H266" i="18"/>
  <c r="K266" i="18"/>
  <c r="R266" i="18"/>
  <c r="H267" i="18"/>
  <c r="K267" i="18"/>
  <c r="R267" i="18"/>
  <c r="D270" i="18"/>
  <c r="H270" i="18"/>
  <c r="K270" i="18"/>
  <c r="O270" i="18"/>
  <c r="R270" i="18"/>
  <c r="H271" i="18"/>
  <c r="K271" i="18"/>
  <c r="R271" i="18"/>
  <c r="H272" i="18"/>
  <c r="K272" i="18"/>
  <c r="R272" i="18"/>
  <c r="H273" i="18"/>
  <c r="K273" i="18"/>
  <c r="R273" i="18"/>
  <c r="D274" i="18"/>
  <c r="H274" i="18"/>
  <c r="K274" i="18"/>
  <c r="R274" i="18"/>
  <c r="H275" i="18"/>
  <c r="K275" i="18"/>
  <c r="R275" i="18"/>
  <c r="H276" i="18"/>
  <c r="K276" i="18"/>
  <c r="R276" i="18"/>
  <c r="H277" i="18"/>
  <c r="K277" i="18"/>
  <c r="R277" i="18"/>
  <c r="D280" i="18"/>
  <c r="H280" i="18"/>
  <c r="K280" i="18"/>
  <c r="O280" i="18"/>
  <c r="R280" i="18"/>
  <c r="H281" i="18"/>
  <c r="K281" i="18"/>
  <c r="R281" i="18"/>
  <c r="H282" i="18"/>
  <c r="K282" i="18"/>
  <c r="R282" i="18"/>
  <c r="H283" i="18"/>
  <c r="K283" i="18"/>
  <c r="R283" i="18"/>
  <c r="D284" i="18"/>
  <c r="H284" i="18"/>
  <c r="K284" i="18"/>
  <c r="R284" i="18"/>
  <c r="H285" i="18"/>
  <c r="K285" i="18"/>
  <c r="R285" i="18"/>
  <c r="H286" i="18"/>
  <c r="K286" i="18"/>
  <c r="R286" i="18"/>
  <c r="H287" i="18"/>
  <c r="K287" i="18"/>
  <c r="R287" i="18"/>
  <c r="D290" i="18"/>
  <c r="H290" i="18"/>
  <c r="K290" i="18"/>
  <c r="O290" i="18"/>
  <c r="R290" i="18"/>
  <c r="H291" i="18"/>
  <c r="K291" i="18"/>
  <c r="R291" i="18"/>
  <c r="H292" i="18"/>
  <c r="K292" i="18"/>
  <c r="R292" i="18"/>
  <c r="H293" i="18"/>
  <c r="K293" i="18"/>
  <c r="R293" i="18"/>
  <c r="D294" i="18"/>
  <c r="H294" i="18"/>
  <c r="K294" i="18"/>
  <c r="R294" i="18"/>
  <c r="H295" i="18"/>
  <c r="K295" i="18"/>
  <c r="R295" i="18"/>
  <c r="H296" i="18"/>
  <c r="K296" i="18"/>
  <c r="R296" i="18"/>
  <c r="H297" i="18"/>
  <c r="K297" i="18"/>
  <c r="R297" i="18"/>
  <c r="D300" i="18"/>
  <c r="H300" i="18"/>
  <c r="K300" i="18"/>
  <c r="O300" i="18"/>
  <c r="R300" i="18"/>
  <c r="H301" i="18"/>
  <c r="K301" i="18"/>
  <c r="R301" i="18"/>
  <c r="H302" i="18"/>
  <c r="K302" i="18"/>
  <c r="R302" i="18"/>
  <c r="H303" i="18"/>
  <c r="K303" i="18"/>
  <c r="R303" i="18"/>
  <c r="D304" i="18"/>
  <c r="H304" i="18"/>
  <c r="K304" i="18"/>
  <c r="R304" i="18"/>
  <c r="H305" i="18"/>
  <c r="K305" i="18"/>
  <c r="R305" i="18"/>
  <c r="H306" i="18"/>
  <c r="K306" i="18"/>
  <c r="R306" i="18"/>
  <c r="H307" i="18"/>
  <c r="K307" i="18"/>
  <c r="R307" i="18"/>
  <c r="D310" i="18"/>
  <c r="H310" i="18"/>
  <c r="K310" i="18"/>
  <c r="O310" i="18"/>
  <c r="R310" i="18"/>
  <c r="H311" i="18"/>
  <c r="K311" i="18"/>
  <c r="R311" i="18"/>
  <c r="H312" i="18"/>
  <c r="K312" i="18"/>
  <c r="R312" i="18"/>
  <c r="H313" i="18"/>
  <c r="K313" i="18"/>
  <c r="R313" i="18"/>
  <c r="D314" i="18"/>
  <c r="H314" i="18"/>
  <c r="K314" i="18"/>
  <c r="R314" i="18"/>
  <c r="H315" i="18"/>
  <c r="K315" i="18"/>
  <c r="R315" i="18"/>
  <c r="H316" i="18"/>
  <c r="K316" i="18"/>
  <c r="R316" i="18"/>
  <c r="H317" i="18"/>
  <c r="K317" i="18"/>
  <c r="R317" i="18"/>
  <c r="D20" i="16"/>
  <c r="H20" i="16"/>
  <c r="K20" i="16"/>
  <c r="O20" i="16"/>
  <c r="H21" i="16"/>
  <c r="K21" i="16"/>
  <c r="H22" i="16"/>
  <c r="K22" i="16"/>
  <c r="H23" i="16"/>
  <c r="K23" i="16"/>
  <c r="D24" i="16"/>
  <c r="H24" i="16"/>
  <c r="K24" i="16"/>
  <c r="H25" i="16"/>
  <c r="K25" i="16"/>
  <c r="H26" i="16"/>
  <c r="K26" i="16"/>
  <c r="H27" i="16"/>
  <c r="K27" i="16"/>
  <c r="D30" i="16"/>
  <c r="H30" i="16"/>
  <c r="K30" i="16"/>
  <c r="O30" i="16"/>
  <c r="H31" i="16"/>
  <c r="K31" i="16"/>
  <c r="H32" i="16"/>
  <c r="K32" i="16"/>
  <c r="H33" i="16"/>
  <c r="K33" i="16"/>
  <c r="D34" i="16"/>
  <c r="H34" i="16"/>
  <c r="K34" i="16"/>
  <c r="H35" i="16"/>
  <c r="K35" i="16"/>
  <c r="H36" i="16"/>
  <c r="K36" i="16"/>
  <c r="H37" i="16"/>
  <c r="K37" i="16"/>
  <c r="D40" i="16"/>
  <c r="H40" i="16"/>
  <c r="K40" i="16"/>
  <c r="O40" i="16"/>
  <c r="H41" i="16"/>
  <c r="K41" i="16"/>
  <c r="H42" i="16"/>
  <c r="K42" i="16"/>
  <c r="H43" i="16"/>
  <c r="K43" i="16"/>
  <c r="D44" i="16"/>
  <c r="H44" i="16"/>
  <c r="K44" i="16"/>
  <c r="H45" i="16"/>
  <c r="K45" i="16"/>
  <c r="H46" i="16"/>
  <c r="K46" i="16"/>
  <c r="H47" i="16"/>
  <c r="K47" i="16"/>
  <c r="D50" i="16"/>
  <c r="H50" i="16"/>
  <c r="K50" i="16"/>
  <c r="O50" i="16"/>
  <c r="H51" i="16"/>
  <c r="K51" i="16"/>
  <c r="H52" i="16"/>
  <c r="K52" i="16"/>
  <c r="H53" i="16"/>
  <c r="K53" i="16"/>
  <c r="D54" i="16"/>
  <c r="H54" i="16"/>
  <c r="K54" i="16"/>
  <c r="H55" i="16"/>
  <c r="K55" i="16"/>
  <c r="H56" i="16"/>
  <c r="K56" i="16"/>
  <c r="H57" i="16"/>
  <c r="K57" i="16"/>
  <c r="D60" i="16"/>
  <c r="H60" i="16"/>
  <c r="K60" i="16"/>
  <c r="O60" i="16"/>
  <c r="H61" i="16"/>
  <c r="K61" i="16"/>
  <c r="H62" i="16"/>
  <c r="K62" i="16"/>
  <c r="H63" i="16"/>
  <c r="K63" i="16"/>
  <c r="D64" i="16"/>
  <c r="H64" i="16"/>
  <c r="K64" i="16"/>
  <c r="H65" i="16"/>
  <c r="K65" i="16"/>
  <c r="H66" i="16"/>
  <c r="K66" i="16"/>
  <c r="H67" i="16"/>
  <c r="K67" i="16"/>
  <c r="D70" i="16"/>
  <c r="H70" i="16"/>
  <c r="K70" i="16"/>
  <c r="O70" i="16"/>
  <c r="H71" i="16"/>
  <c r="K71" i="16"/>
  <c r="H72" i="16"/>
  <c r="K72" i="16"/>
  <c r="H73" i="16"/>
  <c r="K73" i="16"/>
  <c r="D74" i="16"/>
  <c r="H74" i="16"/>
  <c r="K74" i="16"/>
  <c r="H75" i="16"/>
  <c r="K75" i="16"/>
  <c r="H76" i="16"/>
  <c r="K76" i="16"/>
  <c r="H77" i="16"/>
  <c r="K77" i="16"/>
  <c r="D80" i="16"/>
  <c r="H80" i="16"/>
  <c r="K80" i="16"/>
  <c r="O80" i="16"/>
  <c r="H81" i="16"/>
  <c r="K81" i="16"/>
  <c r="H82" i="16"/>
  <c r="K82" i="16"/>
  <c r="H83" i="16"/>
  <c r="K83" i="16"/>
  <c r="D84" i="16"/>
  <c r="H84" i="16"/>
  <c r="K84" i="16"/>
  <c r="H85" i="16"/>
  <c r="K85" i="16"/>
  <c r="H86" i="16"/>
  <c r="K86" i="16"/>
  <c r="H87" i="16"/>
  <c r="K87" i="16"/>
  <c r="D90" i="16"/>
  <c r="H90" i="16"/>
  <c r="K90" i="16"/>
  <c r="O90" i="16"/>
  <c r="H91" i="16"/>
  <c r="K91" i="16"/>
  <c r="H92" i="16"/>
  <c r="K92" i="16"/>
  <c r="H93" i="16"/>
  <c r="K93" i="16"/>
  <c r="D94" i="16"/>
  <c r="H94" i="16"/>
  <c r="K94" i="16"/>
  <c r="H95" i="16"/>
  <c r="K95" i="16"/>
  <c r="H96" i="16"/>
  <c r="K96" i="16"/>
  <c r="H97" i="16"/>
  <c r="K97" i="16"/>
  <c r="D100" i="16"/>
  <c r="H100" i="16"/>
  <c r="K100" i="16"/>
  <c r="O100" i="16"/>
  <c r="H101" i="16"/>
  <c r="K101" i="16"/>
  <c r="H102" i="16"/>
  <c r="K102" i="16"/>
  <c r="H103" i="16"/>
  <c r="K103" i="16"/>
  <c r="D104" i="16"/>
  <c r="H104" i="16"/>
  <c r="K104" i="16"/>
  <c r="H105" i="16"/>
  <c r="K105" i="16"/>
  <c r="H106" i="16"/>
  <c r="K106" i="16"/>
  <c r="H107" i="16"/>
  <c r="K107" i="16"/>
  <c r="D110" i="16"/>
  <c r="H110" i="16"/>
  <c r="K110" i="16"/>
  <c r="O110" i="16"/>
  <c r="H111" i="16"/>
  <c r="K111" i="16"/>
  <c r="H112" i="16"/>
  <c r="K112" i="16"/>
  <c r="H113" i="16"/>
  <c r="K113" i="16"/>
  <c r="D114" i="16"/>
  <c r="K114" i="16"/>
  <c r="K115" i="16"/>
  <c r="H116" i="16"/>
  <c r="K116" i="16"/>
  <c r="H117" i="16"/>
  <c r="K117" i="16"/>
  <c r="D120" i="16"/>
  <c r="H120" i="16"/>
  <c r="K120" i="16"/>
  <c r="O120" i="16"/>
  <c r="H121" i="16"/>
  <c r="K121" i="16"/>
  <c r="H122" i="16"/>
  <c r="K122" i="16"/>
  <c r="H123" i="16"/>
  <c r="K123" i="16"/>
  <c r="D124" i="16"/>
  <c r="H124" i="16"/>
  <c r="K124" i="16"/>
  <c r="H125" i="16"/>
  <c r="K125" i="16"/>
  <c r="H126" i="16"/>
  <c r="K126" i="16"/>
  <c r="H127" i="16"/>
  <c r="K127" i="16"/>
  <c r="D130" i="16"/>
  <c r="H130" i="16"/>
  <c r="K130" i="16"/>
  <c r="O130" i="16"/>
  <c r="H131" i="16"/>
  <c r="K131" i="16"/>
  <c r="H132" i="16"/>
  <c r="K132" i="16"/>
  <c r="H133" i="16"/>
  <c r="K133" i="16"/>
  <c r="D134" i="16"/>
  <c r="H134" i="16"/>
  <c r="K134" i="16"/>
  <c r="H135" i="16"/>
  <c r="K135" i="16"/>
  <c r="H136" i="16"/>
  <c r="K136" i="16"/>
  <c r="H137" i="16"/>
  <c r="K137" i="16"/>
  <c r="D140" i="16"/>
  <c r="H140" i="16"/>
  <c r="K140" i="16"/>
  <c r="O140" i="16"/>
  <c r="H141" i="16"/>
  <c r="K141" i="16"/>
  <c r="H142" i="16"/>
  <c r="K142" i="16"/>
  <c r="H143" i="16"/>
  <c r="K143" i="16"/>
  <c r="D144" i="16"/>
  <c r="H144" i="16"/>
  <c r="K144" i="16"/>
  <c r="H145" i="16"/>
  <c r="K145" i="16"/>
  <c r="H146" i="16"/>
  <c r="K146" i="16"/>
  <c r="H147" i="16"/>
  <c r="K147" i="16"/>
  <c r="D150" i="16"/>
  <c r="H150" i="16"/>
  <c r="K150" i="16"/>
  <c r="O150" i="16"/>
  <c r="H151" i="16"/>
  <c r="K151" i="16"/>
  <c r="H152" i="16"/>
  <c r="K152" i="16"/>
  <c r="H153" i="16"/>
  <c r="K153" i="16"/>
  <c r="D154" i="16"/>
  <c r="H154" i="16"/>
  <c r="K154" i="16"/>
  <c r="H155" i="16"/>
  <c r="K155" i="16"/>
  <c r="H156" i="16"/>
  <c r="K156" i="16"/>
  <c r="H157" i="16"/>
  <c r="K157" i="16"/>
  <c r="D160" i="16"/>
  <c r="H160" i="16"/>
  <c r="K160" i="16"/>
  <c r="O160" i="16"/>
  <c r="H161" i="16"/>
  <c r="K161" i="16"/>
  <c r="H162" i="16"/>
  <c r="K162" i="16"/>
  <c r="H163" i="16"/>
  <c r="K163" i="16"/>
  <c r="D164" i="16"/>
  <c r="H164" i="16"/>
  <c r="K164" i="16"/>
  <c r="H165" i="16"/>
  <c r="K165" i="16"/>
  <c r="H166" i="16"/>
  <c r="K166" i="16"/>
  <c r="H167" i="16"/>
  <c r="D170" i="16"/>
  <c r="H170" i="16"/>
  <c r="K170" i="16"/>
  <c r="O170" i="16"/>
  <c r="H171" i="16"/>
  <c r="K171" i="16"/>
  <c r="H172" i="16"/>
  <c r="K172" i="16"/>
  <c r="H173" i="16"/>
  <c r="K173" i="16"/>
  <c r="D174" i="16"/>
  <c r="H174" i="16"/>
  <c r="K174" i="16"/>
  <c r="H175" i="16"/>
  <c r="K175" i="16"/>
  <c r="H176" i="16"/>
  <c r="K176" i="16"/>
  <c r="H177" i="16"/>
  <c r="K177" i="16"/>
  <c r="D180" i="16"/>
  <c r="H180" i="16"/>
  <c r="K180" i="16"/>
  <c r="O180" i="16"/>
  <c r="H181" i="16"/>
  <c r="K181" i="16"/>
  <c r="H182" i="16"/>
  <c r="K182" i="16"/>
  <c r="H183" i="16"/>
  <c r="K183" i="16"/>
  <c r="D184" i="16"/>
  <c r="H184" i="16"/>
  <c r="K184" i="16"/>
  <c r="H185" i="16"/>
  <c r="K185" i="16"/>
  <c r="H186" i="16"/>
  <c r="K186" i="16"/>
  <c r="H187" i="16"/>
  <c r="K187" i="16"/>
  <c r="D190" i="16"/>
  <c r="H190" i="16"/>
  <c r="K190" i="16"/>
  <c r="O190" i="16"/>
  <c r="H191" i="16"/>
  <c r="K191" i="16"/>
  <c r="H192" i="16"/>
  <c r="K192" i="16"/>
  <c r="H193" i="16"/>
  <c r="K193" i="16"/>
  <c r="D194" i="16"/>
  <c r="H194" i="16"/>
  <c r="K194" i="16"/>
  <c r="H195" i="16"/>
  <c r="K195" i="16"/>
  <c r="H196" i="16"/>
  <c r="K196" i="16"/>
  <c r="H197" i="16"/>
  <c r="K197" i="16"/>
  <c r="D200" i="16"/>
  <c r="H200" i="16"/>
  <c r="K200" i="16"/>
  <c r="O200" i="16"/>
  <c r="H201" i="16"/>
  <c r="K201" i="16"/>
  <c r="H202" i="16"/>
  <c r="K202" i="16"/>
  <c r="H203" i="16"/>
  <c r="K203" i="16"/>
  <c r="D204" i="16"/>
  <c r="H204" i="16"/>
  <c r="K204" i="16"/>
  <c r="H205" i="16"/>
  <c r="K205" i="16"/>
  <c r="H206" i="16"/>
  <c r="K206" i="16"/>
  <c r="H207" i="16"/>
  <c r="K207" i="16"/>
  <c r="D210" i="16"/>
  <c r="H210" i="16"/>
  <c r="K210" i="16"/>
  <c r="O210" i="16"/>
  <c r="H211" i="16"/>
  <c r="K211" i="16"/>
  <c r="H212" i="16"/>
  <c r="K212" i="16"/>
  <c r="H213" i="16"/>
  <c r="K213" i="16"/>
  <c r="D214" i="16"/>
  <c r="H214" i="16"/>
  <c r="K214" i="16"/>
  <c r="H215" i="16"/>
  <c r="K215" i="16"/>
  <c r="H216" i="16"/>
  <c r="K216" i="16"/>
  <c r="H217" i="16"/>
  <c r="K217" i="16"/>
  <c r="D220" i="16"/>
  <c r="H220" i="16"/>
  <c r="K220" i="16"/>
  <c r="O220" i="16"/>
  <c r="H221" i="16"/>
  <c r="K221" i="16"/>
  <c r="H222" i="16"/>
  <c r="K222" i="16"/>
  <c r="H223" i="16"/>
  <c r="K223" i="16"/>
  <c r="D224" i="16"/>
  <c r="H224" i="16"/>
  <c r="K224" i="16"/>
  <c r="H225" i="16"/>
  <c r="K225" i="16"/>
  <c r="H226" i="16"/>
  <c r="K226" i="16"/>
  <c r="H227" i="16"/>
  <c r="K227" i="16"/>
  <c r="D230" i="16"/>
  <c r="H230" i="16"/>
  <c r="K230" i="16"/>
  <c r="O230" i="16"/>
  <c r="H231" i="16"/>
  <c r="K231" i="16"/>
  <c r="H232" i="16"/>
  <c r="K232" i="16"/>
  <c r="H233" i="16"/>
  <c r="K233" i="16"/>
  <c r="D234" i="16"/>
  <c r="H234" i="16"/>
  <c r="K234" i="16"/>
  <c r="H235" i="16"/>
  <c r="K235" i="16"/>
  <c r="H236" i="16"/>
  <c r="K236" i="16"/>
  <c r="H237" i="16"/>
  <c r="K237" i="16"/>
  <c r="D240" i="16"/>
  <c r="H240" i="16"/>
  <c r="K240" i="16"/>
  <c r="O240" i="16"/>
  <c r="H241" i="16"/>
  <c r="K241" i="16"/>
  <c r="H242" i="16"/>
  <c r="K242" i="16"/>
  <c r="H243" i="16"/>
  <c r="K243" i="16"/>
  <c r="D244" i="16"/>
  <c r="H244" i="16"/>
  <c r="K244" i="16"/>
  <c r="H245" i="16"/>
  <c r="K245" i="16"/>
  <c r="H246" i="16"/>
  <c r="K246" i="16"/>
  <c r="H247" i="16"/>
  <c r="K247" i="16"/>
  <c r="D250" i="16"/>
  <c r="H250" i="16"/>
  <c r="K250" i="16"/>
  <c r="O250" i="16"/>
  <c r="H251" i="16"/>
  <c r="K251" i="16"/>
  <c r="H252" i="16"/>
  <c r="K252" i="16"/>
  <c r="H253" i="16"/>
  <c r="K253" i="16"/>
  <c r="D254" i="16"/>
  <c r="H254" i="16"/>
  <c r="K254" i="16"/>
  <c r="H255" i="16"/>
  <c r="K255" i="16"/>
  <c r="H256" i="16"/>
  <c r="K256" i="16"/>
  <c r="H257" i="16"/>
  <c r="K257" i="16"/>
  <c r="D260" i="16"/>
  <c r="H260" i="16"/>
  <c r="K260" i="16"/>
  <c r="O260" i="16"/>
  <c r="H261" i="16"/>
  <c r="K261" i="16"/>
  <c r="H262" i="16"/>
  <c r="K262" i="16"/>
  <c r="H263" i="16"/>
  <c r="K263" i="16"/>
  <c r="D264" i="16"/>
  <c r="H264" i="16"/>
  <c r="K264" i="16"/>
  <c r="H265" i="16"/>
  <c r="K265" i="16"/>
  <c r="H266" i="16"/>
  <c r="K266" i="16"/>
  <c r="H267" i="16"/>
  <c r="K267" i="16"/>
  <c r="D270" i="16"/>
  <c r="H270" i="16"/>
  <c r="K270" i="16"/>
  <c r="O270" i="16"/>
  <c r="H271" i="16"/>
  <c r="K271" i="16"/>
  <c r="H272" i="16"/>
  <c r="K272" i="16"/>
  <c r="H273" i="16"/>
  <c r="K273" i="16"/>
  <c r="D274" i="16"/>
  <c r="H274" i="16"/>
  <c r="K274" i="16"/>
  <c r="H275" i="16"/>
  <c r="K275" i="16"/>
  <c r="H276" i="16"/>
  <c r="K276" i="16"/>
  <c r="H277" i="16"/>
  <c r="K277" i="16"/>
  <c r="D280" i="16"/>
  <c r="H280" i="16"/>
  <c r="K280" i="16"/>
  <c r="O280" i="16"/>
  <c r="H281" i="16"/>
  <c r="K281" i="16"/>
  <c r="H282" i="16"/>
  <c r="K282" i="16"/>
  <c r="H283" i="16"/>
  <c r="K283" i="16"/>
  <c r="D284" i="16"/>
  <c r="H284" i="16"/>
  <c r="K284" i="16"/>
  <c r="H285" i="16"/>
  <c r="K285" i="16"/>
  <c r="H286" i="16"/>
  <c r="K286" i="16"/>
  <c r="H287" i="16"/>
  <c r="K287" i="16"/>
  <c r="D290" i="16"/>
  <c r="H290" i="16"/>
  <c r="K290" i="16"/>
  <c r="O290" i="16"/>
  <c r="H291" i="16"/>
  <c r="K291" i="16"/>
  <c r="H292" i="16"/>
  <c r="K292" i="16"/>
  <c r="H293" i="16"/>
  <c r="K293" i="16"/>
  <c r="D294" i="16"/>
  <c r="H294" i="16"/>
  <c r="K294" i="16"/>
  <c r="H295" i="16"/>
  <c r="K295" i="16"/>
  <c r="H296" i="16"/>
  <c r="K296" i="16"/>
  <c r="H297" i="16"/>
  <c r="K297" i="16"/>
  <c r="D300" i="16"/>
  <c r="H300" i="16"/>
  <c r="K300" i="16"/>
  <c r="O300" i="16"/>
  <c r="H301" i="16"/>
  <c r="K301" i="16"/>
  <c r="H302" i="16"/>
  <c r="K302" i="16"/>
  <c r="H303" i="16"/>
  <c r="K303" i="16"/>
  <c r="D304" i="16"/>
  <c r="H304" i="16"/>
  <c r="K304" i="16"/>
  <c r="H305" i="16"/>
  <c r="K305" i="16"/>
  <c r="H306" i="16"/>
  <c r="K306" i="16"/>
  <c r="H307" i="16"/>
  <c r="K307" i="16"/>
  <c r="D310" i="16"/>
  <c r="H310" i="16"/>
  <c r="K310" i="16"/>
  <c r="O310" i="16"/>
  <c r="H311" i="16"/>
  <c r="K311" i="16"/>
  <c r="H312" i="16"/>
  <c r="K312" i="16"/>
  <c r="H313" i="16"/>
  <c r="K313" i="16"/>
  <c r="D314" i="16"/>
  <c r="H314" i="16"/>
  <c r="K314" i="16"/>
  <c r="H315" i="16"/>
  <c r="K315" i="16"/>
  <c r="H316" i="16"/>
  <c r="K316" i="16"/>
  <c r="H317" i="16"/>
  <c r="K317" i="16"/>
  <c r="D20" i="13"/>
  <c r="I20" i="13"/>
  <c r="M21" i="13"/>
  <c r="I22" i="13"/>
  <c r="M23" i="13"/>
  <c r="D24" i="13"/>
  <c r="I24" i="13"/>
  <c r="M25" i="13"/>
  <c r="I26" i="13"/>
  <c r="M26" i="13"/>
  <c r="M27" i="13"/>
  <c r="D30" i="13"/>
  <c r="D40" i="13"/>
  <c r="I40" i="13"/>
  <c r="M40" i="13"/>
  <c r="M41" i="13"/>
  <c r="I42" i="13"/>
  <c r="M42" i="13"/>
  <c r="M43" i="13"/>
  <c r="D44" i="13"/>
  <c r="I44" i="13"/>
  <c r="I46" i="13"/>
  <c r="M46" i="13"/>
  <c r="M47" i="13"/>
  <c r="D50" i="13"/>
  <c r="I50" i="13"/>
  <c r="M51" i="13"/>
  <c r="I52" i="13"/>
  <c r="M52" i="13"/>
  <c r="M53" i="13"/>
  <c r="D54" i="13"/>
  <c r="I54" i="13"/>
  <c r="M54" i="13"/>
  <c r="M55" i="13"/>
  <c r="I56" i="13"/>
  <c r="M56" i="13"/>
  <c r="M57" i="13"/>
  <c r="D60" i="13"/>
  <c r="I60" i="13"/>
  <c r="M60" i="13"/>
  <c r="M61" i="13"/>
  <c r="I62" i="13"/>
  <c r="M62" i="13"/>
  <c r="M63" i="13"/>
  <c r="D64" i="13"/>
  <c r="I64" i="13"/>
  <c r="M64" i="13"/>
  <c r="M65" i="13"/>
  <c r="I66" i="13"/>
  <c r="M66" i="13"/>
  <c r="M67" i="13"/>
  <c r="D70" i="13"/>
  <c r="I70" i="13"/>
  <c r="M70" i="13"/>
  <c r="M71" i="13"/>
  <c r="I72" i="13"/>
  <c r="M72" i="13"/>
  <c r="M73" i="13"/>
  <c r="D74" i="13"/>
  <c r="I74" i="13"/>
  <c r="M74" i="13"/>
  <c r="M75" i="13"/>
  <c r="I76" i="13"/>
  <c r="M76" i="13"/>
  <c r="M77" i="13"/>
  <c r="D80" i="13"/>
  <c r="I80" i="13"/>
  <c r="M80" i="13"/>
  <c r="M81" i="13"/>
  <c r="I82" i="13"/>
  <c r="M82" i="13"/>
  <c r="M83" i="13"/>
  <c r="D84" i="13"/>
  <c r="I84" i="13"/>
  <c r="M84" i="13"/>
  <c r="M85" i="13"/>
  <c r="I86" i="13"/>
  <c r="M86" i="13"/>
  <c r="M87" i="13"/>
  <c r="D90" i="13"/>
  <c r="I90" i="13"/>
  <c r="M90" i="13"/>
  <c r="M91" i="13"/>
  <c r="I92" i="13"/>
  <c r="M92" i="13"/>
  <c r="M93" i="13"/>
  <c r="D94" i="13"/>
  <c r="I94" i="13"/>
  <c r="M94" i="13"/>
  <c r="M95" i="13"/>
  <c r="I96" i="13"/>
  <c r="M96" i="13"/>
  <c r="M97" i="13"/>
  <c r="D100" i="13"/>
  <c r="I100" i="13"/>
  <c r="M100" i="13"/>
  <c r="M101" i="13"/>
  <c r="I102" i="13"/>
  <c r="M102" i="13"/>
  <c r="M103" i="13"/>
  <c r="D104" i="13"/>
  <c r="I104" i="13"/>
  <c r="M104" i="13"/>
  <c r="M105" i="13"/>
  <c r="I106" i="13"/>
  <c r="M106" i="13"/>
  <c r="M107" i="13"/>
  <c r="D110" i="13"/>
  <c r="I110" i="13"/>
  <c r="M110" i="13"/>
  <c r="M111" i="13"/>
  <c r="I112" i="13"/>
  <c r="M112" i="13"/>
  <c r="M113" i="13"/>
  <c r="D114" i="13"/>
  <c r="I114" i="13"/>
  <c r="M114" i="13"/>
  <c r="M115" i="13"/>
  <c r="I116" i="13"/>
  <c r="M116" i="13"/>
  <c r="M117" i="13"/>
  <c r="D120" i="13"/>
  <c r="I120" i="13"/>
  <c r="M120" i="13"/>
  <c r="M121" i="13"/>
  <c r="I122" i="13"/>
  <c r="M122" i="13"/>
  <c r="M123" i="13"/>
  <c r="D124" i="13"/>
  <c r="I124" i="13"/>
  <c r="M124" i="13"/>
  <c r="M125" i="13"/>
  <c r="I126" i="13"/>
  <c r="M126" i="13"/>
  <c r="M127" i="13"/>
  <c r="D130" i="13"/>
  <c r="I130" i="13"/>
  <c r="M130" i="13"/>
  <c r="M131" i="13"/>
  <c r="I132" i="13"/>
  <c r="M132" i="13"/>
  <c r="M133" i="13"/>
  <c r="D134" i="13"/>
  <c r="I134" i="13"/>
  <c r="M135" i="13"/>
  <c r="I136" i="13"/>
  <c r="M136" i="13"/>
  <c r="M137" i="13"/>
  <c r="D140" i="13"/>
  <c r="I140" i="13"/>
  <c r="M140" i="13"/>
  <c r="M141" i="13"/>
  <c r="I142" i="13"/>
  <c r="M142" i="13"/>
  <c r="M143" i="13"/>
  <c r="D144" i="13"/>
  <c r="I144" i="13"/>
  <c r="M144" i="13"/>
  <c r="M145" i="13"/>
  <c r="I146" i="13"/>
  <c r="M146" i="13"/>
  <c r="M147" i="13"/>
  <c r="D150" i="13"/>
  <c r="I150" i="13"/>
  <c r="M151" i="13"/>
  <c r="I152" i="13"/>
  <c r="M152" i="13"/>
  <c r="M153" i="13"/>
  <c r="D154" i="13"/>
  <c r="I154" i="13"/>
  <c r="M154" i="13"/>
  <c r="M155" i="13"/>
  <c r="I156" i="13"/>
  <c r="M156" i="13"/>
  <c r="M157" i="13"/>
  <c r="D160" i="13"/>
  <c r="I160" i="13"/>
  <c r="M160" i="13"/>
  <c r="M161" i="13"/>
  <c r="I162" i="13"/>
  <c r="M162" i="13"/>
  <c r="M163" i="13"/>
  <c r="D164" i="13"/>
  <c r="I164" i="13"/>
  <c r="M164" i="13"/>
  <c r="M165" i="13"/>
  <c r="I166" i="13"/>
  <c r="M166" i="13"/>
  <c r="M167" i="13"/>
  <c r="D170" i="13"/>
  <c r="I170" i="13"/>
  <c r="M170" i="13"/>
  <c r="M171" i="13"/>
  <c r="I172" i="13"/>
  <c r="M172" i="13"/>
  <c r="M173" i="13"/>
  <c r="D174" i="13"/>
  <c r="I174" i="13"/>
  <c r="M174" i="13"/>
  <c r="M175" i="13"/>
  <c r="I176" i="13"/>
  <c r="M176" i="13"/>
  <c r="M177" i="13"/>
  <c r="D180" i="13"/>
  <c r="I180" i="13"/>
  <c r="M180" i="13"/>
  <c r="M181" i="13"/>
  <c r="I182" i="13"/>
  <c r="M182" i="13"/>
  <c r="M183" i="13"/>
  <c r="D184" i="13"/>
  <c r="I184" i="13"/>
  <c r="M184" i="13"/>
  <c r="M185" i="13"/>
  <c r="I186" i="13"/>
  <c r="M186" i="13"/>
  <c r="M187" i="13"/>
  <c r="D190" i="13"/>
  <c r="I190" i="13"/>
  <c r="M190" i="13"/>
  <c r="M191" i="13"/>
  <c r="I192" i="13"/>
  <c r="M192" i="13"/>
  <c r="M193" i="13"/>
  <c r="D194" i="13"/>
  <c r="I194" i="13"/>
  <c r="M194" i="13"/>
  <c r="M195" i="13"/>
  <c r="I196" i="13"/>
  <c r="M196" i="13"/>
  <c r="M197" i="13"/>
  <c r="D200" i="13"/>
  <c r="I200" i="13"/>
  <c r="M200" i="13"/>
  <c r="M201" i="13"/>
  <c r="I202" i="13"/>
  <c r="M202" i="13"/>
  <c r="M203" i="13"/>
  <c r="D204" i="13"/>
  <c r="I204" i="13"/>
  <c r="M204" i="13"/>
  <c r="M205" i="13"/>
  <c r="I206" i="13"/>
  <c r="M206" i="13"/>
  <c r="M207" i="13"/>
  <c r="D210" i="13"/>
  <c r="I210" i="13"/>
  <c r="M210" i="13"/>
  <c r="M211" i="13"/>
  <c r="I212" i="13"/>
  <c r="M212" i="13"/>
  <c r="M213" i="13"/>
  <c r="D214" i="13"/>
  <c r="I214" i="13"/>
  <c r="M214" i="13"/>
  <c r="M215" i="13"/>
  <c r="I216" i="13"/>
  <c r="M216" i="13"/>
  <c r="M217" i="13"/>
  <c r="D220" i="13"/>
  <c r="I220" i="13"/>
  <c r="M221" i="13"/>
  <c r="I222" i="13"/>
  <c r="M222" i="13"/>
  <c r="M223" i="13"/>
  <c r="D224" i="13"/>
  <c r="I224" i="13"/>
  <c r="M224" i="13"/>
  <c r="M225" i="13"/>
  <c r="I226" i="13"/>
  <c r="M226" i="13"/>
  <c r="M227" i="13"/>
  <c r="D230" i="13"/>
  <c r="I230" i="13"/>
  <c r="M230" i="13"/>
  <c r="M231" i="13"/>
  <c r="I232" i="13"/>
  <c r="M232" i="13"/>
  <c r="M233" i="13"/>
  <c r="D234" i="13"/>
  <c r="I234" i="13"/>
  <c r="M234" i="13"/>
  <c r="M235" i="13"/>
  <c r="I236" i="13"/>
  <c r="M236" i="13"/>
  <c r="M237" i="13"/>
  <c r="D240" i="13"/>
  <c r="I240" i="13"/>
  <c r="M240" i="13"/>
  <c r="M241" i="13"/>
  <c r="I242" i="13"/>
  <c r="M242" i="13"/>
  <c r="M243" i="13"/>
  <c r="D244" i="13"/>
  <c r="I244" i="13"/>
  <c r="M244" i="13"/>
  <c r="M245" i="13"/>
  <c r="I246" i="13"/>
  <c r="M246" i="13"/>
  <c r="M247" i="13"/>
  <c r="D250" i="13"/>
  <c r="I250" i="13"/>
  <c r="M250" i="13"/>
  <c r="M251" i="13"/>
  <c r="I252" i="13"/>
  <c r="M252" i="13"/>
  <c r="M253" i="13"/>
  <c r="D254" i="13"/>
  <c r="I254" i="13"/>
  <c r="M254" i="13"/>
  <c r="M255" i="13"/>
  <c r="I256" i="13"/>
  <c r="M256" i="13"/>
  <c r="M257" i="13"/>
  <c r="D260" i="13"/>
  <c r="I260" i="13"/>
  <c r="M260" i="13"/>
  <c r="M261" i="13"/>
  <c r="M262" i="13"/>
  <c r="M263" i="13"/>
  <c r="D264" i="13"/>
  <c r="I264" i="13"/>
  <c r="M264" i="13"/>
  <c r="M265" i="13"/>
  <c r="I266" i="13"/>
  <c r="M266" i="13"/>
  <c r="M267" i="13"/>
  <c r="D270" i="13"/>
  <c r="I270" i="13"/>
  <c r="M270" i="13"/>
  <c r="M271" i="13"/>
  <c r="I272" i="13"/>
  <c r="M272" i="13"/>
  <c r="M273" i="13"/>
  <c r="D274" i="13"/>
  <c r="I274" i="13"/>
  <c r="M274" i="13"/>
  <c r="M275" i="13"/>
  <c r="I276" i="13"/>
  <c r="M276" i="13"/>
  <c r="M277" i="13"/>
  <c r="D280" i="13"/>
  <c r="I280" i="13"/>
  <c r="M280" i="13"/>
  <c r="M281" i="13"/>
  <c r="I282" i="13"/>
  <c r="M282" i="13"/>
  <c r="M283" i="13"/>
  <c r="D284" i="13"/>
  <c r="I284" i="13"/>
  <c r="M284" i="13"/>
  <c r="M285" i="13"/>
  <c r="I286" i="13"/>
  <c r="M286" i="13"/>
  <c r="M287" i="13"/>
  <c r="D290" i="13"/>
  <c r="I290" i="13"/>
  <c r="M290" i="13"/>
  <c r="M291" i="13"/>
  <c r="I292" i="13"/>
  <c r="M292" i="13"/>
  <c r="M293" i="13"/>
  <c r="D294" i="13"/>
  <c r="I294" i="13"/>
  <c r="M294" i="13"/>
  <c r="M295" i="13"/>
  <c r="I296" i="13"/>
  <c r="M296" i="13"/>
  <c r="M297" i="13"/>
  <c r="D300" i="13"/>
  <c r="I300" i="13"/>
  <c r="M300" i="13"/>
  <c r="M301" i="13"/>
  <c r="I302" i="13"/>
  <c r="M302" i="13"/>
  <c r="M303" i="13"/>
  <c r="D304" i="13"/>
  <c r="I304" i="13"/>
  <c r="M304" i="13"/>
  <c r="M305" i="13"/>
  <c r="I306" i="13"/>
  <c r="M306" i="13"/>
  <c r="M307" i="13"/>
  <c r="D310" i="13"/>
  <c r="I310" i="13"/>
  <c r="M310" i="13"/>
  <c r="M311" i="13"/>
  <c r="I312" i="13"/>
  <c r="M312" i="13"/>
  <c r="M313" i="13"/>
  <c r="D314" i="13"/>
  <c r="I314" i="13"/>
  <c r="M314" i="13"/>
  <c r="M315" i="13"/>
  <c r="I316" i="13"/>
  <c r="M316" i="13"/>
  <c r="M317" i="13"/>
  <c r="E20" i="10"/>
  <c r="E22" i="10"/>
  <c r="E26" i="10"/>
  <c r="E28" i="10"/>
  <c r="E32" i="10"/>
  <c r="E34" i="10"/>
  <c r="E38" i="10"/>
  <c r="E40" i="10"/>
  <c r="E44" i="10"/>
  <c r="E46" i="10"/>
  <c r="E50" i="10"/>
  <c r="E52" i="10"/>
  <c r="E56" i="10"/>
  <c r="E58" i="10"/>
  <c r="E62" i="10"/>
  <c r="E64" i="10"/>
  <c r="E68" i="10"/>
  <c r="E70" i="10"/>
  <c r="E74" i="10"/>
  <c r="E76" i="10"/>
  <c r="E80" i="10"/>
  <c r="E82" i="10"/>
  <c r="E88" i="10"/>
  <c r="E92" i="10"/>
  <c r="E94" i="10"/>
  <c r="E98" i="10"/>
  <c r="E100" i="10"/>
  <c r="E104" i="10"/>
  <c r="E106" i="10"/>
  <c r="E110" i="10"/>
  <c r="E112" i="10"/>
  <c r="E116" i="10"/>
  <c r="E118" i="10"/>
  <c r="E122" i="10"/>
  <c r="E124" i="10"/>
  <c r="E128" i="10"/>
  <c r="E130" i="10"/>
  <c r="E134" i="10"/>
  <c r="E136" i="10"/>
  <c r="E140" i="10"/>
  <c r="E142" i="10"/>
  <c r="E146" i="10"/>
  <c r="E148" i="10"/>
  <c r="E152" i="10"/>
  <c r="E154" i="10"/>
  <c r="E158" i="10"/>
  <c r="E160" i="10"/>
  <c r="E166" i="10"/>
  <c r="E170" i="10"/>
  <c r="E172" i="10"/>
  <c r="E176" i="10"/>
  <c r="E178" i="10"/>
  <c r="E182" i="10"/>
  <c r="E184" i="10"/>
  <c r="E188" i="10"/>
  <c r="E190" i="10"/>
  <c r="E194" i="10"/>
  <c r="E196" i="10"/>
  <c r="D20" i="26"/>
  <c r="H20" i="26"/>
  <c r="K20" i="26"/>
  <c r="O20" i="26"/>
  <c r="R20" i="26"/>
  <c r="Z20" i="26"/>
  <c r="AH20" i="26"/>
  <c r="AI20" i="26"/>
  <c r="AL20" i="26"/>
  <c r="H21" i="26"/>
  <c r="K21" i="26"/>
  <c r="R21" i="26"/>
  <c r="Z21" i="26"/>
  <c r="AH21" i="26"/>
  <c r="AI21" i="26"/>
  <c r="AL21" i="26"/>
  <c r="H22" i="26"/>
  <c r="K22" i="26"/>
  <c r="R22" i="26"/>
  <c r="Z22" i="26"/>
  <c r="AH22" i="26"/>
  <c r="AI22" i="26"/>
  <c r="AL22" i="26"/>
  <c r="H23" i="26"/>
  <c r="K23" i="26"/>
  <c r="R23" i="26"/>
  <c r="Z23" i="26"/>
  <c r="AH23" i="26"/>
  <c r="AI23" i="26"/>
  <c r="AL23" i="26"/>
  <c r="D24" i="26"/>
  <c r="H24" i="26"/>
  <c r="K24" i="26"/>
  <c r="R24" i="26"/>
  <c r="Z24" i="26"/>
  <c r="AH24" i="26"/>
  <c r="AI24" i="26"/>
  <c r="AL24" i="26"/>
  <c r="H25" i="26"/>
  <c r="K25" i="26"/>
  <c r="R25" i="26"/>
  <c r="Z25" i="26"/>
  <c r="AH25" i="26"/>
  <c r="AI25" i="26"/>
  <c r="AL25" i="26"/>
  <c r="H26" i="26"/>
  <c r="K26" i="26"/>
  <c r="R26" i="26"/>
  <c r="Z26" i="26"/>
  <c r="AH26" i="26"/>
  <c r="AI26" i="26"/>
  <c r="AL26" i="26"/>
  <c r="H27" i="26"/>
  <c r="K27" i="26"/>
  <c r="R27" i="26"/>
  <c r="Z27" i="26"/>
  <c r="AH27" i="26"/>
  <c r="AI27" i="26"/>
  <c r="AL27" i="26"/>
  <c r="D30" i="26"/>
  <c r="H30" i="26"/>
  <c r="K30" i="26"/>
  <c r="O30" i="26"/>
  <c r="R30" i="26"/>
  <c r="Z30" i="26"/>
  <c r="AH30" i="26"/>
  <c r="AI30" i="26"/>
  <c r="AL30" i="26"/>
  <c r="H31" i="26"/>
  <c r="K31" i="26"/>
  <c r="R31" i="26"/>
  <c r="Z31" i="26"/>
  <c r="AH31" i="26"/>
  <c r="AI31" i="26"/>
  <c r="AL31" i="26"/>
  <c r="H32" i="26"/>
  <c r="K32" i="26"/>
  <c r="R32" i="26"/>
  <c r="Z32" i="26"/>
  <c r="AH32" i="26"/>
  <c r="AI32" i="26"/>
  <c r="AL32" i="26"/>
  <c r="H33" i="26"/>
  <c r="K33" i="26"/>
  <c r="R33" i="26"/>
  <c r="Z33" i="26"/>
  <c r="AH33" i="26"/>
  <c r="AI33" i="26"/>
  <c r="AL33" i="26"/>
  <c r="D34" i="26"/>
  <c r="H34" i="26"/>
  <c r="K34" i="26"/>
  <c r="R34" i="26"/>
  <c r="Z34" i="26"/>
  <c r="AH34" i="26"/>
  <c r="AI34" i="26"/>
  <c r="AL34" i="26"/>
  <c r="H35" i="26"/>
  <c r="K35" i="26"/>
  <c r="R35" i="26"/>
  <c r="Z35" i="26"/>
  <c r="AH35" i="26"/>
  <c r="AI35" i="26"/>
  <c r="AL35" i="26"/>
  <c r="H36" i="26"/>
  <c r="K36" i="26"/>
  <c r="R36" i="26"/>
  <c r="Z36" i="26"/>
  <c r="AH36" i="26"/>
  <c r="AI36" i="26"/>
  <c r="AL36" i="26"/>
  <c r="H37" i="26"/>
  <c r="K37" i="26"/>
  <c r="R37" i="26"/>
  <c r="Z37" i="26"/>
  <c r="AH37" i="26"/>
  <c r="AI37" i="26"/>
  <c r="AL37" i="26"/>
  <c r="D40" i="26"/>
  <c r="H40" i="26"/>
  <c r="K40" i="26"/>
  <c r="O40" i="26"/>
  <c r="R40" i="26"/>
  <c r="Z40" i="26"/>
  <c r="AH40" i="26"/>
  <c r="AI40" i="26"/>
  <c r="AL40" i="26"/>
  <c r="H41" i="26"/>
  <c r="K41" i="26"/>
  <c r="R41" i="26"/>
  <c r="Z41" i="26"/>
  <c r="AH41" i="26"/>
  <c r="AI41" i="26"/>
  <c r="AL41" i="26"/>
  <c r="H42" i="26"/>
  <c r="K42" i="26"/>
  <c r="R42" i="26"/>
  <c r="Z42" i="26"/>
  <c r="AH42" i="26"/>
  <c r="AI42" i="26"/>
  <c r="AL42" i="26"/>
  <c r="H43" i="26"/>
  <c r="K43" i="26"/>
  <c r="R43" i="26"/>
  <c r="Z43" i="26"/>
  <c r="AH43" i="26"/>
  <c r="AI43" i="26"/>
  <c r="AL43" i="26"/>
  <c r="D44" i="26"/>
  <c r="H44" i="26"/>
  <c r="K44" i="26"/>
  <c r="R44" i="26"/>
  <c r="Z44" i="26"/>
  <c r="AH44" i="26"/>
  <c r="AI44" i="26"/>
  <c r="AL44" i="26"/>
  <c r="H45" i="26"/>
  <c r="K45" i="26"/>
  <c r="R45" i="26"/>
  <c r="Z45" i="26"/>
  <c r="AH45" i="26"/>
  <c r="AI45" i="26"/>
  <c r="AL45" i="26"/>
  <c r="H46" i="26"/>
  <c r="K46" i="26"/>
  <c r="R46" i="26"/>
  <c r="Z46" i="26"/>
  <c r="AH46" i="26"/>
  <c r="AI46" i="26"/>
  <c r="AL46" i="26"/>
  <c r="H47" i="26"/>
  <c r="K47" i="26"/>
  <c r="R47" i="26"/>
  <c r="Z47" i="26"/>
  <c r="AH47" i="26"/>
  <c r="AI47" i="26"/>
  <c r="AL47" i="26"/>
  <c r="D50" i="26"/>
  <c r="H50" i="26"/>
  <c r="K50" i="26"/>
  <c r="O50" i="26"/>
  <c r="R50" i="26"/>
  <c r="Z50" i="26"/>
  <c r="AH50" i="26"/>
  <c r="AI50" i="26"/>
  <c r="AL50" i="26"/>
  <c r="H51" i="26"/>
  <c r="K51" i="26"/>
  <c r="R51" i="26"/>
  <c r="Z51" i="26"/>
  <c r="AH51" i="26"/>
  <c r="AI51" i="26"/>
  <c r="AL51" i="26"/>
  <c r="H52" i="26"/>
  <c r="K52" i="26"/>
  <c r="R52" i="26"/>
  <c r="Z52" i="26"/>
  <c r="AH52" i="26"/>
  <c r="AI52" i="26"/>
  <c r="AL52" i="26"/>
  <c r="H53" i="26"/>
  <c r="K53" i="26"/>
  <c r="R53" i="26"/>
  <c r="Z53" i="26"/>
  <c r="AH53" i="26"/>
  <c r="AI53" i="26"/>
  <c r="AL53" i="26"/>
  <c r="D54" i="26"/>
  <c r="H54" i="26"/>
  <c r="K54" i="26"/>
  <c r="R54" i="26"/>
  <c r="Z54" i="26"/>
  <c r="AH54" i="26"/>
  <c r="AI54" i="26"/>
  <c r="AL54" i="26"/>
  <c r="H55" i="26"/>
  <c r="K55" i="26"/>
  <c r="R55" i="26"/>
  <c r="Z55" i="26"/>
  <c r="AH55" i="26"/>
  <c r="AI55" i="26"/>
  <c r="AL55" i="26"/>
  <c r="H56" i="26"/>
  <c r="K56" i="26"/>
  <c r="R56" i="26"/>
  <c r="Z56" i="26"/>
  <c r="AH56" i="26"/>
  <c r="AI56" i="26"/>
  <c r="AL56" i="26"/>
  <c r="H57" i="26"/>
  <c r="K57" i="26"/>
  <c r="R57" i="26"/>
  <c r="Z57" i="26"/>
  <c r="AH57" i="26"/>
  <c r="AI57" i="26"/>
  <c r="AL57" i="26"/>
  <c r="D60" i="26"/>
  <c r="H60" i="26"/>
  <c r="K60" i="26"/>
  <c r="O60" i="26"/>
  <c r="R60" i="26"/>
  <c r="Z60" i="26"/>
  <c r="AH60" i="26"/>
  <c r="AI60" i="26"/>
  <c r="AL60" i="26"/>
  <c r="H61" i="26"/>
  <c r="K61" i="26"/>
  <c r="R61" i="26"/>
  <c r="Z61" i="26"/>
  <c r="AH61" i="26"/>
  <c r="AI61" i="26"/>
  <c r="AL61" i="26"/>
  <c r="H62" i="26"/>
  <c r="K62" i="26"/>
  <c r="R62" i="26"/>
  <c r="Z62" i="26"/>
  <c r="AH62" i="26"/>
  <c r="AI62" i="26"/>
  <c r="AL62" i="26"/>
  <c r="H63" i="26"/>
  <c r="K63" i="26"/>
  <c r="R63" i="26"/>
  <c r="Z63" i="26"/>
  <c r="AH63" i="26"/>
  <c r="AI63" i="26"/>
  <c r="AL63" i="26"/>
  <c r="D64" i="26"/>
  <c r="H64" i="26"/>
  <c r="K64" i="26"/>
  <c r="R64" i="26"/>
  <c r="Z64" i="26"/>
  <c r="AH64" i="26"/>
  <c r="AI64" i="26"/>
  <c r="AL64" i="26"/>
  <c r="H65" i="26"/>
  <c r="K65" i="26"/>
  <c r="R65" i="26"/>
  <c r="Z65" i="26"/>
  <c r="AH65" i="26"/>
  <c r="AI65" i="26"/>
  <c r="AL65" i="26"/>
  <c r="H66" i="26"/>
  <c r="K66" i="26"/>
  <c r="R66" i="26"/>
  <c r="Z66" i="26"/>
  <c r="AH66" i="26"/>
  <c r="AI66" i="26"/>
  <c r="AL66" i="26"/>
  <c r="H67" i="26"/>
  <c r="K67" i="26"/>
  <c r="R67" i="26"/>
  <c r="Z67" i="26"/>
  <c r="AH67" i="26"/>
  <c r="AI67" i="26"/>
  <c r="AL67" i="26"/>
  <c r="D70" i="26"/>
  <c r="H70" i="26"/>
  <c r="K70" i="26"/>
  <c r="O70" i="26"/>
  <c r="R70" i="26"/>
  <c r="Z70" i="26"/>
  <c r="AH70" i="26"/>
  <c r="AI70" i="26"/>
  <c r="AL70" i="26"/>
  <c r="H71" i="26"/>
  <c r="K71" i="26"/>
  <c r="R71" i="26"/>
  <c r="Z71" i="26"/>
  <c r="AH71" i="26"/>
  <c r="AI71" i="26"/>
  <c r="AL71" i="26"/>
  <c r="H72" i="26"/>
  <c r="K72" i="26"/>
  <c r="R72" i="26"/>
  <c r="Z72" i="26"/>
  <c r="AH72" i="26"/>
  <c r="AI72" i="26"/>
  <c r="AL72" i="26"/>
  <c r="H73" i="26"/>
  <c r="K73" i="26"/>
  <c r="R73" i="26"/>
  <c r="Z73" i="26"/>
  <c r="AH73" i="26"/>
  <c r="AI73" i="26"/>
  <c r="AL73" i="26"/>
  <c r="D74" i="26"/>
  <c r="H74" i="26"/>
  <c r="K74" i="26"/>
  <c r="R74" i="26"/>
  <c r="Z74" i="26"/>
  <c r="AH74" i="26"/>
  <c r="AI74" i="26"/>
  <c r="AL74" i="26"/>
  <c r="H75" i="26"/>
  <c r="K75" i="26"/>
  <c r="R75" i="26"/>
  <c r="Z75" i="26"/>
  <c r="AH75" i="26"/>
  <c r="AI75" i="26"/>
  <c r="AL75" i="26"/>
  <c r="H76" i="26"/>
  <c r="K76" i="26"/>
  <c r="R76" i="26"/>
  <c r="Z76" i="26"/>
  <c r="AH76" i="26"/>
  <c r="AI76" i="26"/>
  <c r="AL76" i="26"/>
  <c r="H77" i="26"/>
  <c r="K77" i="26"/>
  <c r="R77" i="26"/>
  <c r="Z77" i="26"/>
  <c r="AH77" i="26"/>
  <c r="AI77" i="26"/>
  <c r="AL77" i="26"/>
  <c r="D80" i="26"/>
  <c r="H80" i="26"/>
  <c r="K80" i="26"/>
  <c r="O80" i="26"/>
  <c r="R80" i="26"/>
  <c r="Z80" i="26"/>
  <c r="AH80" i="26"/>
  <c r="AI80" i="26"/>
  <c r="AL80" i="26"/>
  <c r="H81" i="26"/>
  <c r="K81" i="26"/>
  <c r="R81" i="26"/>
  <c r="Z81" i="26"/>
  <c r="AH81" i="26"/>
  <c r="AI81" i="26"/>
  <c r="AL81" i="26"/>
  <c r="H82" i="26"/>
  <c r="K82" i="26"/>
  <c r="R82" i="26"/>
  <c r="Z82" i="26"/>
  <c r="AH82" i="26"/>
  <c r="AI82" i="26"/>
  <c r="AL82" i="26"/>
  <c r="H83" i="26"/>
  <c r="K83" i="26"/>
  <c r="R83" i="26"/>
  <c r="Z83" i="26"/>
  <c r="AH83" i="26"/>
  <c r="AI83" i="26"/>
  <c r="AL83" i="26"/>
  <c r="D84" i="26"/>
  <c r="H84" i="26"/>
  <c r="K84" i="26"/>
  <c r="R84" i="26"/>
  <c r="Z84" i="26"/>
  <c r="AH84" i="26"/>
  <c r="AI84" i="26"/>
  <c r="AL84" i="26"/>
  <c r="H85" i="26"/>
  <c r="K85" i="26"/>
  <c r="R85" i="26"/>
  <c r="Z85" i="26"/>
  <c r="AH85" i="26"/>
  <c r="AI85" i="26"/>
  <c r="AL85" i="26"/>
  <c r="H86" i="26"/>
  <c r="K86" i="26"/>
  <c r="R86" i="26"/>
  <c r="Z86" i="26"/>
  <c r="AH86" i="26"/>
  <c r="AI86" i="26"/>
  <c r="AL86" i="26"/>
  <c r="H87" i="26"/>
  <c r="K87" i="26"/>
  <c r="R87" i="26"/>
  <c r="Z87" i="26"/>
  <c r="AH87" i="26"/>
  <c r="AI87" i="26"/>
  <c r="AL87" i="26"/>
  <c r="D90" i="26"/>
  <c r="H90" i="26"/>
  <c r="K90" i="26"/>
  <c r="O90" i="26"/>
  <c r="R90" i="26"/>
  <c r="Z90" i="26"/>
  <c r="AH90" i="26"/>
  <c r="AI90" i="26"/>
  <c r="AL90" i="26"/>
  <c r="H91" i="26"/>
  <c r="K91" i="26"/>
  <c r="R91" i="26"/>
  <c r="Z91" i="26"/>
  <c r="AH91" i="26"/>
  <c r="AI91" i="26"/>
  <c r="AL91" i="26"/>
  <c r="H92" i="26"/>
  <c r="K92" i="26"/>
  <c r="R92" i="26"/>
  <c r="Z92" i="26"/>
  <c r="AH92" i="26"/>
  <c r="AI92" i="26"/>
  <c r="AL92" i="26"/>
  <c r="H93" i="26"/>
  <c r="K93" i="26"/>
  <c r="R93" i="26"/>
  <c r="Z93" i="26"/>
  <c r="AH93" i="26"/>
  <c r="AI93" i="26"/>
  <c r="AL93" i="26"/>
  <c r="D94" i="26"/>
  <c r="H94" i="26"/>
  <c r="K94" i="26"/>
  <c r="R94" i="26"/>
  <c r="Z94" i="26"/>
  <c r="AH94" i="26"/>
  <c r="AI94" i="26"/>
  <c r="AL94" i="26"/>
  <c r="H95" i="26"/>
  <c r="K95" i="26"/>
  <c r="R95" i="26"/>
  <c r="Z95" i="26"/>
  <c r="AH95" i="26"/>
  <c r="AI95" i="26"/>
  <c r="AL95" i="26"/>
  <c r="H96" i="26"/>
  <c r="K96" i="26"/>
  <c r="R96" i="26"/>
  <c r="Z96" i="26"/>
  <c r="AH96" i="26"/>
  <c r="AI96" i="26"/>
  <c r="AL96" i="26"/>
  <c r="H97" i="26"/>
  <c r="K97" i="26"/>
  <c r="R97" i="26"/>
  <c r="Z97" i="26"/>
  <c r="AH97" i="26"/>
  <c r="AI97" i="26"/>
  <c r="AL97" i="26"/>
  <c r="D100" i="26"/>
  <c r="H100" i="26"/>
  <c r="K100" i="26"/>
  <c r="O100" i="26"/>
  <c r="R100" i="26"/>
  <c r="Z100" i="26"/>
  <c r="AH100" i="26"/>
  <c r="AI100" i="26"/>
  <c r="AL100" i="26"/>
  <c r="H101" i="26"/>
  <c r="K101" i="26"/>
  <c r="R101" i="26"/>
  <c r="Z101" i="26"/>
  <c r="AH101" i="26"/>
  <c r="AI101" i="26"/>
  <c r="AL101" i="26"/>
  <c r="H102" i="26"/>
  <c r="K102" i="26"/>
  <c r="R102" i="26"/>
  <c r="Z102" i="26"/>
  <c r="AH102" i="26"/>
  <c r="AI102" i="26"/>
  <c r="AL102" i="26"/>
  <c r="H103" i="26"/>
  <c r="K103" i="26"/>
  <c r="R103" i="26"/>
  <c r="Z103" i="26"/>
  <c r="AH103" i="26"/>
  <c r="AI103" i="26"/>
  <c r="AL103" i="26"/>
  <c r="D104" i="26"/>
  <c r="H104" i="26"/>
  <c r="K104" i="26"/>
  <c r="R104" i="26"/>
  <c r="Z104" i="26"/>
  <c r="AH104" i="26"/>
  <c r="AI104" i="26"/>
  <c r="AL104" i="26"/>
  <c r="H105" i="26"/>
  <c r="K105" i="26"/>
  <c r="R105" i="26"/>
  <c r="Z105" i="26"/>
  <c r="AH105" i="26"/>
  <c r="AI105" i="26"/>
  <c r="AL105" i="26"/>
  <c r="H106" i="26"/>
  <c r="K106" i="26"/>
  <c r="R106" i="26"/>
  <c r="Z106" i="26"/>
  <c r="AH106" i="26"/>
  <c r="AI106" i="26"/>
  <c r="AL106" i="26"/>
  <c r="H107" i="26"/>
  <c r="K107" i="26"/>
  <c r="R107" i="26"/>
  <c r="Z107" i="26"/>
  <c r="AH107" i="26"/>
  <c r="AI107" i="26"/>
  <c r="AL107" i="26"/>
  <c r="D110" i="26"/>
  <c r="H110" i="26"/>
  <c r="K110" i="26"/>
  <c r="O110" i="26"/>
  <c r="R110" i="26"/>
  <c r="Z110" i="26"/>
  <c r="AH110" i="26"/>
  <c r="AI110" i="26"/>
  <c r="AL110" i="26"/>
  <c r="H111" i="26"/>
  <c r="K111" i="26"/>
  <c r="R111" i="26"/>
  <c r="Z111" i="26"/>
  <c r="AH111" i="26"/>
  <c r="AI111" i="26"/>
  <c r="AL111" i="26"/>
  <c r="H112" i="26"/>
  <c r="K112" i="26"/>
  <c r="R112" i="26"/>
  <c r="Z112" i="26"/>
  <c r="AH112" i="26"/>
  <c r="AI112" i="26"/>
  <c r="AL112" i="26"/>
  <c r="H113" i="26"/>
  <c r="K113" i="26"/>
  <c r="R113" i="26"/>
  <c r="Z113" i="26"/>
  <c r="AH113" i="26"/>
  <c r="AI113" i="26"/>
  <c r="AL113" i="26"/>
  <c r="D114" i="26"/>
  <c r="H114" i="26"/>
  <c r="K114" i="26"/>
  <c r="R114" i="26"/>
  <c r="Z114" i="26"/>
  <c r="AH114" i="26"/>
  <c r="AI114" i="26"/>
  <c r="AL114" i="26"/>
  <c r="H115" i="26"/>
  <c r="K115" i="26"/>
  <c r="R115" i="26"/>
  <c r="Z115" i="26"/>
  <c r="AH115" i="26"/>
  <c r="AI115" i="26"/>
  <c r="AL115" i="26"/>
  <c r="H116" i="26"/>
  <c r="K116" i="26"/>
  <c r="R116" i="26"/>
  <c r="Z116" i="26"/>
  <c r="AH116" i="26"/>
  <c r="AI116" i="26"/>
  <c r="AL116" i="26"/>
  <c r="H117" i="26"/>
  <c r="K117" i="26"/>
  <c r="R117" i="26"/>
  <c r="Z117" i="26"/>
  <c r="AH117" i="26"/>
  <c r="AI117" i="26"/>
  <c r="AL117" i="26"/>
  <c r="D120" i="26"/>
  <c r="H120" i="26"/>
  <c r="K120" i="26"/>
  <c r="O120" i="26"/>
  <c r="R120" i="26"/>
  <c r="Z120" i="26"/>
  <c r="AH120" i="26"/>
  <c r="AI120" i="26"/>
  <c r="AL120" i="26"/>
  <c r="H121" i="26"/>
  <c r="K121" i="26"/>
  <c r="R121" i="26"/>
  <c r="Z121" i="26"/>
  <c r="AH121" i="26"/>
  <c r="AI121" i="26"/>
  <c r="AL121" i="26"/>
  <c r="H122" i="26"/>
  <c r="K122" i="26"/>
  <c r="R122" i="26"/>
  <c r="Z122" i="26"/>
  <c r="AH122" i="26"/>
  <c r="AI122" i="26"/>
  <c r="AL122" i="26"/>
  <c r="H123" i="26"/>
  <c r="K123" i="26"/>
  <c r="R123" i="26"/>
  <c r="Z123" i="26"/>
  <c r="AH123" i="26"/>
  <c r="AI123" i="26"/>
  <c r="AL123" i="26"/>
  <c r="D124" i="26"/>
  <c r="H124" i="26"/>
  <c r="K124" i="26"/>
  <c r="R124" i="26"/>
  <c r="Z124" i="26"/>
  <c r="AH124" i="26"/>
  <c r="AI124" i="26"/>
  <c r="AL124" i="26"/>
  <c r="H125" i="26"/>
  <c r="K125" i="26"/>
  <c r="R125" i="26"/>
  <c r="Z125" i="26"/>
  <c r="AH125" i="26"/>
  <c r="AI125" i="26"/>
  <c r="AL125" i="26"/>
  <c r="H126" i="26"/>
  <c r="K126" i="26"/>
  <c r="R126" i="26"/>
  <c r="Z126" i="26"/>
  <c r="AH126" i="26"/>
  <c r="AI126" i="26"/>
  <c r="AL126" i="26"/>
  <c r="H127" i="26"/>
  <c r="K127" i="26"/>
  <c r="R127" i="26"/>
  <c r="Z127" i="26"/>
  <c r="AH127" i="26"/>
  <c r="AI127" i="26"/>
  <c r="AL127" i="26"/>
  <c r="D130" i="26"/>
  <c r="H130" i="26"/>
  <c r="K130" i="26"/>
  <c r="O130" i="26"/>
  <c r="R130" i="26"/>
  <c r="Z130" i="26"/>
  <c r="AH130" i="26"/>
  <c r="AI130" i="26"/>
  <c r="AL130" i="26"/>
  <c r="H131" i="26"/>
  <c r="K131" i="26"/>
  <c r="R131" i="26"/>
  <c r="Z131" i="26"/>
  <c r="AH131" i="26"/>
  <c r="AI131" i="26"/>
  <c r="AL131" i="26"/>
  <c r="H132" i="26"/>
  <c r="K132" i="26"/>
  <c r="R132" i="26"/>
  <c r="Z132" i="26"/>
  <c r="AH132" i="26"/>
  <c r="AI132" i="26"/>
  <c r="AL132" i="26"/>
  <c r="H133" i="26"/>
  <c r="K133" i="26"/>
  <c r="R133" i="26"/>
  <c r="Z133" i="26"/>
  <c r="AH133" i="26"/>
  <c r="AI133" i="26"/>
  <c r="AL133" i="26"/>
  <c r="D134" i="26"/>
  <c r="H134" i="26"/>
  <c r="K134" i="26"/>
  <c r="R134" i="26"/>
  <c r="Z134" i="26"/>
  <c r="AH134" i="26"/>
  <c r="AI134" i="26"/>
  <c r="AL134" i="26"/>
  <c r="H135" i="26"/>
  <c r="K135" i="26"/>
  <c r="R135" i="26"/>
  <c r="Z135" i="26"/>
  <c r="AH135" i="26"/>
  <c r="AI135" i="26"/>
  <c r="AL135" i="26"/>
  <c r="H136" i="26"/>
  <c r="K136" i="26"/>
  <c r="R136" i="26"/>
  <c r="Z136" i="26"/>
  <c r="AH136" i="26"/>
  <c r="AI136" i="26"/>
  <c r="AL136" i="26"/>
  <c r="H137" i="26"/>
  <c r="K137" i="26"/>
  <c r="R137" i="26"/>
  <c r="Z137" i="26"/>
  <c r="AH137" i="26"/>
  <c r="AI137" i="26"/>
  <c r="AL137" i="26"/>
  <c r="D140" i="26"/>
  <c r="H140" i="26"/>
  <c r="K140" i="26"/>
  <c r="O140" i="26"/>
  <c r="R140" i="26"/>
  <c r="Z140" i="26"/>
  <c r="AH140" i="26"/>
  <c r="AI140" i="26"/>
  <c r="AL140" i="26"/>
  <c r="H141" i="26"/>
  <c r="K141" i="26"/>
  <c r="R141" i="26"/>
  <c r="Z141" i="26"/>
  <c r="AH141" i="26"/>
  <c r="AI141" i="26"/>
  <c r="AL141" i="26"/>
  <c r="H142" i="26"/>
  <c r="K142" i="26"/>
  <c r="R142" i="26"/>
  <c r="Z142" i="26"/>
  <c r="AH142" i="26"/>
  <c r="AI142" i="26"/>
  <c r="AL142" i="26"/>
  <c r="H143" i="26"/>
  <c r="K143" i="26"/>
  <c r="R143" i="26"/>
  <c r="Z143" i="26"/>
  <c r="AH143" i="26"/>
  <c r="AI143" i="26"/>
  <c r="AL143" i="26"/>
  <c r="D144" i="26"/>
  <c r="H144" i="26"/>
  <c r="K144" i="26"/>
  <c r="R144" i="26"/>
  <c r="Z144" i="26"/>
  <c r="AH144" i="26"/>
  <c r="AI144" i="26"/>
  <c r="AL144" i="26"/>
  <c r="H145" i="26"/>
  <c r="K145" i="26"/>
  <c r="R145" i="26"/>
  <c r="Z145" i="26"/>
  <c r="AH145" i="26"/>
  <c r="AI145" i="26"/>
  <c r="AL145" i="26"/>
  <c r="H146" i="26"/>
  <c r="K146" i="26"/>
  <c r="R146" i="26"/>
  <c r="Z146" i="26"/>
  <c r="AH146" i="26"/>
  <c r="AI146" i="26"/>
  <c r="AL146" i="26"/>
  <c r="H147" i="26"/>
  <c r="K147" i="26"/>
  <c r="R147" i="26"/>
  <c r="Z147" i="26"/>
  <c r="AH147" i="26"/>
  <c r="AI147" i="26"/>
  <c r="AL147" i="26"/>
  <c r="D150" i="26"/>
  <c r="H150" i="26"/>
  <c r="K150" i="26"/>
  <c r="O150" i="26"/>
  <c r="R150" i="26"/>
  <c r="Z150" i="26"/>
  <c r="AH150" i="26"/>
  <c r="AI150" i="26"/>
  <c r="AL150" i="26"/>
  <c r="H151" i="26"/>
  <c r="K151" i="26"/>
  <c r="R151" i="26"/>
  <c r="Z151" i="26"/>
  <c r="AH151" i="26"/>
  <c r="AI151" i="26"/>
  <c r="AL151" i="26"/>
  <c r="H152" i="26"/>
  <c r="K152" i="26"/>
  <c r="R152" i="26"/>
  <c r="Z152" i="26"/>
  <c r="AH152" i="26"/>
  <c r="AI152" i="26"/>
  <c r="AL152" i="26"/>
  <c r="H153" i="26"/>
  <c r="K153" i="26"/>
  <c r="R153" i="26"/>
  <c r="Z153" i="26"/>
  <c r="AH153" i="26"/>
  <c r="AI153" i="26"/>
  <c r="AL153" i="26"/>
  <c r="D154" i="26"/>
  <c r="H154" i="26"/>
  <c r="K154" i="26"/>
  <c r="R154" i="26"/>
  <c r="Z154" i="26"/>
  <c r="AH154" i="26"/>
  <c r="AI154" i="26"/>
  <c r="AL154" i="26"/>
  <c r="H155" i="26"/>
  <c r="K155" i="26"/>
  <c r="R155" i="26"/>
  <c r="Z155" i="26"/>
  <c r="AH155" i="26"/>
  <c r="AI155" i="26"/>
  <c r="AL155" i="26"/>
  <c r="H156" i="26"/>
  <c r="K156" i="26"/>
  <c r="R156" i="26"/>
  <c r="Z156" i="26"/>
  <c r="AH156" i="26"/>
  <c r="AI156" i="26"/>
  <c r="AL156" i="26"/>
  <c r="H157" i="26"/>
  <c r="K157" i="26"/>
  <c r="R157" i="26"/>
  <c r="Z157" i="26"/>
  <c r="AH157" i="26"/>
  <c r="AI157" i="26"/>
  <c r="AL157" i="26"/>
  <c r="D160" i="26"/>
  <c r="H160" i="26"/>
  <c r="K160" i="26"/>
  <c r="O160" i="26"/>
  <c r="R160" i="26"/>
  <c r="Z160" i="26"/>
  <c r="AH160" i="26"/>
  <c r="AI160" i="26"/>
  <c r="AL160" i="26"/>
  <c r="H161" i="26"/>
  <c r="K161" i="26"/>
  <c r="R161" i="26"/>
  <c r="Z161" i="26"/>
  <c r="AH161" i="26"/>
  <c r="AI161" i="26"/>
  <c r="AL161" i="26"/>
  <c r="H162" i="26"/>
  <c r="K162" i="26"/>
  <c r="R162" i="26"/>
  <c r="Z162" i="26"/>
  <c r="AH162" i="26"/>
  <c r="AI162" i="26"/>
  <c r="AL162" i="26"/>
  <c r="H163" i="26"/>
  <c r="K163" i="26"/>
  <c r="R163" i="26"/>
  <c r="Z163" i="26"/>
  <c r="AH163" i="26"/>
  <c r="AI163" i="26"/>
  <c r="AL163" i="26"/>
  <c r="D164" i="26"/>
  <c r="H164" i="26"/>
  <c r="K164" i="26"/>
  <c r="R164" i="26"/>
  <c r="Z164" i="26"/>
  <c r="AH164" i="26"/>
  <c r="AI164" i="26"/>
  <c r="AL164" i="26"/>
  <c r="H165" i="26"/>
  <c r="K165" i="26"/>
  <c r="R165" i="26"/>
  <c r="Z165" i="26"/>
  <c r="AH165" i="26"/>
  <c r="AI165" i="26"/>
  <c r="AL165" i="26"/>
  <c r="H166" i="26"/>
  <c r="K166" i="26"/>
  <c r="R166" i="26"/>
  <c r="Z166" i="26"/>
  <c r="AH166" i="26"/>
  <c r="AI166" i="26"/>
  <c r="AL166" i="26"/>
  <c r="H167" i="26"/>
  <c r="K167" i="26"/>
  <c r="R167" i="26"/>
  <c r="Z167" i="26"/>
  <c r="AH167" i="26"/>
  <c r="AI167" i="26"/>
  <c r="AL167" i="26"/>
  <c r="D170" i="26"/>
  <c r="H170" i="26"/>
  <c r="K170" i="26"/>
  <c r="O170" i="26"/>
  <c r="R170" i="26"/>
  <c r="Z170" i="26"/>
  <c r="AH170" i="26"/>
  <c r="AI170" i="26"/>
  <c r="AL170" i="26"/>
  <c r="H171" i="26"/>
  <c r="K171" i="26"/>
  <c r="R171" i="26"/>
  <c r="Z171" i="26"/>
  <c r="AH171" i="26"/>
  <c r="AI171" i="26"/>
  <c r="AL171" i="26"/>
  <c r="H172" i="26"/>
  <c r="K172" i="26"/>
  <c r="R172" i="26"/>
  <c r="Z172" i="26"/>
  <c r="AH172" i="26"/>
  <c r="AI172" i="26"/>
  <c r="AL172" i="26"/>
  <c r="H173" i="26"/>
  <c r="K173" i="26"/>
  <c r="R173" i="26"/>
  <c r="Z173" i="26"/>
  <c r="AH173" i="26"/>
  <c r="AI173" i="26"/>
  <c r="AL173" i="26"/>
  <c r="D174" i="26"/>
  <c r="H174" i="26"/>
  <c r="K174" i="26"/>
  <c r="R174" i="26"/>
  <c r="Z174" i="26"/>
  <c r="AH174" i="26"/>
  <c r="AI174" i="26"/>
  <c r="AL174" i="26"/>
  <c r="H175" i="26"/>
  <c r="K175" i="26"/>
  <c r="R175" i="26"/>
  <c r="Z175" i="26"/>
  <c r="AH175" i="26"/>
  <c r="AI175" i="26"/>
  <c r="AL175" i="26"/>
  <c r="H176" i="26"/>
  <c r="K176" i="26"/>
  <c r="R176" i="26"/>
  <c r="Z176" i="26"/>
  <c r="AH176" i="26"/>
  <c r="AI176" i="26"/>
  <c r="AL176" i="26"/>
  <c r="H177" i="26"/>
  <c r="K177" i="26"/>
  <c r="R177" i="26"/>
  <c r="Z177" i="26"/>
  <c r="AH177" i="26"/>
  <c r="AI177" i="26"/>
  <c r="AL177" i="26"/>
  <c r="D180" i="26"/>
  <c r="H180" i="26"/>
  <c r="K180" i="26"/>
  <c r="O180" i="26"/>
  <c r="R180" i="26"/>
  <c r="Z180" i="26"/>
  <c r="AH180" i="26"/>
  <c r="AI180" i="26"/>
  <c r="AL180" i="26"/>
  <c r="H181" i="26"/>
  <c r="K181" i="26"/>
  <c r="R181" i="26"/>
  <c r="Z181" i="26"/>
  <c r="AH181" i="26"/>
  <c r="AI181" i="26"/>
  <c r="AL181" i="26"/>
  <c r="H182" i="26"/>
  <c r="K182" i="26"/>
  <c r="R182" i="26"/>
  <c r="Z182" i="26"/>
  <c r="AH182" i="26"/>
  <c r="AI182" i="26"/>
  <c r="AL182" i="26"/>
  <c r="H183" i="26"/>
  <c r="K183" i="26"/>
  <c r="R183" i="26"/>
  <c r="Z183" i="26"/>
  <c r="AH183" i="26"/>
  <c r="AI183" i="26"/>
  <c r="AL183" i="26"/>
  <c r="D184" i="26"/>
  <c r="H184" i="26"/>
  <c r="K184" i="26"/>
  <c r="R184" i="26"/>
  <c r="Z184" i="26"/>
  <c r="AH184" i="26"/>
  <c r="AI184" i="26"/>
  <c r="AL184" i="26"/>
  <c r="H185" i="26"/>
  <c r="K185" i="26"/>
  <c r="R185" i="26"/>
  <c r="Z185" i="26"/>
  <c r="AH185" i="26"/>
  <c r="AI185" i="26"/>
  <c r="AL185" i="26"/>
  <c r="H186" i="26"/>
  <c r="K186" i="26"/>
  <c r="R186" i="26"/>
  <c r="Z186" i="26"/>
  <c r="AH186" i="26"/>
  <c r="AI186" i="26"/>
  <c r="AL186" i="26"/>
  <c r="H187" i="26"/>
  <c r="K187" i="26"/>
  <c r="R187" i="26"/>
  <c r="Z187" i="26"/>
  <c r="AH187" i="26"/>
  <c r="AI187" i="26"/>
  <c r="AL187" i="26"/>
  <c r="D190" i="26"/>
  <c r="H190" i="26"/>
  <c r="K190" i="26"/>
  <c r="O190" i="26"/>
  <c r="R190" i="26"/>
  <c r="Z190" i="26"/>
  <c r="AH190" i="26"/>
  <c r="AI190" i="26"/>
  <c r="AL190" i="26"/>
  <c r="H191" i="26"/>
  <c r="K191" i="26"/>
  <c r="R191" i="26"/>
  <c r="Z191" i="26"/>
  <c r="AH191" i="26"/>
  <c r="AI191" i="26"/>
  <c r="AL191" i="26"/>
  <c r="H192" i="26"/>
  <c r="K192" i="26"/>
  <c r="R192" i="26"/>
  <c r="Z192" i="26"/>
  <c r="AH192" i="26"/>
  <c r="AI192" i="26"/>
  <c r="AL192" i="26"/>
  <c r="H193" i="26"/>
  <c r="K193" i="26"/>
  <c r="R193" i="26"/>
  <c r="Z193" i="26"/>
  <c r="AH193" i="26"/>
  <c r="AI193" i="26"/>
  <c r="AL193" i="26"/>
  <c r="D194" i="26"/>
  <c r="H194" i="26"/>
  <c r="K194" i="26"/>
  <c r="R194" i="26"/>
  <c r="Z194" i="26"/>
  <c r="AH194" i="26"/>
  <c r="AI194" i="26"/>
  <c r="AL194" i="26"/>
  <c r="H195" i="26"/>
  <c r="K195" i="26"/>
  <c r="R195" i="26"/>
  <c r="Z195" i="26"/>
  <c r="AH195" i="26"/>
  <c r="AI195" i="26"/>
  <c r="AL195" i="26"/>
  <c r="H196" i="26"/>
  <c r="K196" i="26"/>
  <c r="R196" i="26"/>
  <c r="Z196" i="26"/>
  <c r="AH196" i="26"/>
  <c r="AI196" i="26"/>
  <c r="AL196" i="26"/>
  <c r="H197" i="26"/>
  <c r="K197" i="26"/>
  <c r="R197" i="26"/>
  <c r="Z197" i="26"/>
  <c r="AH197" i="26"/>
  <c r="AI197" i="26"/>
  <c r="AL197" i="26"/>
  <c r="D200" i="26"/>
  <c r="H200" i="26"/>
  <c r="K200" i="26"/>
  <c r="O200" i="26"/>
  <c r="R200" i="26"/>
  <c r="Z200" i="26"/>
  <c r="AH200" i="26"/>
  <c r="AI200" i="26"/>
  <c r="AL200" i="26"/>
  <c r="H201" i="26"/>
  <c r="K201" i="26"/>
  <c r="R201" i="26"/>
  <c r="Z201" i="26"/>
  <c r="AH201" i="26"/>
  <c r="AI201" i="26"/>
  <c r="AL201" i="26"/>
  <c r="H202" i="26"/>
  <c r="K202" i="26"/>
  <c r="R202" i="26"/>
  <c r="Z202" i="26"/>
  <c r="AH202" i="26"/>
  <c r="AI202" i="26"/>
  <c r="AL202" i="26"/>
  <c r="H203" i="26"/>
  <c r="K203" i="26"/>
  <c r="R203" i="26"/>
  <c r="Z203" i="26"/>
  <c r="AH203" i="26"/>
  <c r="AI203" i="26"/>
  <c r="AL203" i="26"/>
  <c r="D204" i="26"/>
  <c r="H204" i="26"/>
  <c r="K204" i="26"/>
  <c r="R204" i="26"/>
  <c r="Z204" i="26"/>
  <c r="AH204" i="26"/>
  <c r="AI204" i="26"/>
  <c r="AL204" i="26"/>
  <c r="H205" i="26"/>
  <c r="K205" i="26"/>
  <c r="R205" i="26"/>
  <c r="Z205" i="26"/>
  <c r="AH205" i="26"/>
  <c r="AI205" i="26"/>
  <c r="AL205" i="26"/>
  <c r="H206" i="26"/>
  <c r="K206" i="26"/>
  <c r="R206" i="26"/>
  <c r="Z206" i="26"/>
  <c r="AH206" i="26"/>
  <c r="AI206" i="26"/>
  <c r="AL206" i="26"/>
  <c r="H207" i="26"/>
  <c r="K207" i="26"/>
  <c r="R207" i="26"/>
  <c r="Z207" i="26"/>
  <c r="AH207" i="26"/>
  <c r="AI207" i="26"/>
  <c r="AL207" i="26"/>
  <c r="D210" i="26"/>
  <c r="H210" i="26"/>
  <c r="K210" i="26"/>
  <c r="O210" i="26"/>
  <c r="R210" i="26"/>
  <c r="Z210" i="26"/>
  <c r="AH210" i="26"/>
  <c r="AI210" i="26"/>
  <c r="AL210" i="26"/>
  <c r="H211" i="26"/>
  <c r="K211" i="26"/>
  <c r="R211" i="26"/>
  <c r="Z211" i="26"/>
  <c r="AH211" i="26"/>
  <c r="AI211" i="26"/>
  <c r="AL211" i="26"/>
  <c r="H212" i="26"/>
  <c r="K212" i="26"/>
  <c r="R212" i="26"/>
  <c r="Z212" i="26"/>
  <c r="AH212" i="26"/>
  <c r="AI212" i="26"/>
  <c r="AL212" i="26"/>
  <c r="H213" i="26"/>
  <c r="K213" i="26"/>
  <c r="R213" i="26"/>
  <c r="Z213" i="26"/>
  <c r="AH213" i="26"/>
  <c r="AI213" i="26"/>
  <c r="AL213" i="26"/>
  <c r="D214" i="26"/>
  <c r="H214" i="26"/>
  <c r="K214" i="26"/>
  <c r="R214" i="26"/>
  <c r="Z214" i="26"/>
  <c r="AH214" i="26"/>
  <c r="AI214" i="26"/>
  <c r="AL214" i="26"/>
  <c r="H215" i="26"/>
  <c r="K215" i="26"/>
  <c r="R215" i="26"/>
  <c r="Z215" i="26"/>
  <c r="AH215" i="26"/>
  <c r="AI215" i="26"/>
  <c r="AL215" i="26"/>
  <c r="H216" i="26"/>
  <c r="K216" i="26"/>
  <c r="R216" i="26"/>
  <c r="Z216" i="26"/>
  <c r="AH216" i="26"/>
  <c r="AI216" i="26"/>
  <c r="AL216" i="26"/>
  <c r="H217" i="26"/>
  <c r="K217" i="26"/>
  <c r="R217" i="26"/>
  <c r="Z217" i="26"/>
  <c r="AH217" i="26"/>
  <c r="AI217" i="26"/>
  <c r="AL217" i="26"/>
  <c r="D220" i="26"/>
  <c r="H220" i="26"/>
  <c r="K220" i="26"/>
  <c r="O220" i="26"/>
  <c r="R220" i="26"/>
  <c r="Z220" i="26"/>
  <c r="AH220" i="26"/>
  <c r="AI220" i="26"/>
  <c r="AL220" i="26"/>
  <c r="H221" i="26"/>
  <c r="K221" i="26"/>
  <c r="R221" i="26"/>
  <c r="Z221" i="26"/>
  <c r="AH221" i="26"/>
  <c r="AI221" i="26"/>
  <c r="AL221" i="26"/>
  <c r="H222" i="26"/>
  <c r="K222" i="26"/>
  <c r="R222" i="26"/>
  <c r="Z222" i="26"/>
  <c r="AH222" i="26"/>
  <c r="AI222" i="26"/>
  <c r="AL222" i="26"/>
  <c r="H223" i="26"/>
  <c r="K223" i="26"/>
  <c r="R223" i="26"/>
  <c r="Z223" i="26"/>
  <c r="AH223" i="26"/>
  <c r="AI223" i="26"/>
  <c r="AL223" i="26"/>
  <c r="D224" i="26"/>
  <c r="H224" i="26"/>
  <c r="K224" i="26"/>
  <c r="R224" i="26"/>
  <c r="Z224" i="26"/>
  <c r="AH224" i="26"/>
  <c r="AI224" i="26"/>
  <c r="AL224" i="26"/>
  <c r="H225" i="26"/>
  <c r="K225" i="26"/>
  <c r="R225" i="26"/>
  <c r="Z225" i="26"/>
  <c r="AH225" i="26"/>
  <c r="AI225" i="26"/>
  <c r="AL225" i="26"/>
  <c r="H226" i="26"/>
  <c r="K226" i="26"/>
  <c r="R226" i="26"/>
  <c r="Z226" i="26"/>
  <c r="AH226" i="26"/>
  <c r="AI226" i="26"/>
  <c r="AL226" i="26"/>
  <c r="H227" i="26"/>
  <c r="K227" i="26"/>
  <c r="R227" i="26"/>
  <c r="Z227" i="26"/>
  <c r="AH227" i="26"/>
  <c r="AI227" i="26"/>
  <c r="AL227" i="26"/>
  <c r="D230" i="26"/>
  <c r="H230" i="26"/>
  <c r="K230" i="26"/>
  <c r="O230" i="26"/>
  <c r="R230" i="26"/>
  <c r="Z230" i="26"/>
  <c r="AH230" i="26"/>
  <c r="AI230" i="26"/>
  <c r="AL230" i="26"/>
  <c r="H231" i="26"/>
  <c r="K231" i="26"/>
  <c r="R231" i="26"/>
  <c r="Z231" i="26"/>
  <c r="AH231" i="26"/>
  <c r="AI231" i="26"/>
  <c r="AL231" i="26"/>
  <c r="H232" i="26"/>
  <c r="K232" i="26"/>
  <c r="R232" i="26"/>
  <c r="Z232" i="26"/>
  <c r="AH232" i="26"/>
  <c r="AI232" i="26"/>
  <c r="AL232" i="26"/>
  <c r="H233" i="26"/>
  <c r="K233" i="26"/>
  <c r="R233" i="26"/>
  <c r="Z233" i="26"/>
  <c r="AH233" i="26"/>
  <c r="AI233" i="26"/>
  <c r="AL233" i="26"/>
  <c r="D234" i="26"/>
  <c r="H234" i="26"/>
  <c r="K234" i="26"/>
  <c r="R234" i="26"/>
  <c r="Z234" i="26"/>
  <c r="AH234" i="26"/>
  <c r="AI234" i="26"/>
  <c r="AL234" i="26"/>
  <c r="H235" i="26"/>
  <c r="K235" i="26"/>
  <c r="R235" i="26"/>
  <c r="Z235" i="26"/>
  <c r="AH235" i="26"/>
  <c r="AI235" i="26"/>
  <c r="AL235" i="26"/>
  <c r="H236" i="26"/>
  <c r="K236" i="26"/>
  <c r="R236" i="26"/>
  <c r="Z236" i="26"/>
  <c r="AH236" i="26"/>
  <c r="AI236" i="26"/>
  <c r="AL236" i="26"/>
  <c r="H237" i="26"/>
  <c r="K237" i="26"/>
  <c r="R237" i="26"/>
  <c r="Z237" i="26"/>
  <c r="AH237" i="26"/>
  <c r="AI237" i="26"/>
  <c r="AL237" i="26"/>
  <c r="D240" i="26"/>
  <c r="H240" i="26"/>
  <c r="K240" i="26"/>
  <c r="O240" i="26"/>
  <c r="R240" i="26"/>
  <c r="Z240" i="26"/>
  <c r="AH240" i="26"/>
  <c r="AI240" i="26"/>
  <c r="AL240" i="26"/>
  <c r="H241" i="26"/>
  <c r="K241" i="26"/>
  <c r="R241" i="26"/>
  <c r="Z241" i="26"/>
  <c r="AH241" i="26"/>
  <c r="AI241" i="26"/>
  <c r="AL241" i="26"/>
  <c r="H242" i="26"/>
  <c r="K242" i="26"/>
  <c r="R242" i="26"/>
  <c r="Z242" i="26"/>
  <c r="AH242" i="26"/>
  <c r="AI242" i="26"/>
  <c r="AL242" i="26"/>
  <c r="H243" i="26"/>
  <c r="K243" i="26"/>
  <c r="R243" i="26"/>
  <c r="Z243" i="26"/>
  <c r="AH243" i="26"/>
  <c r="AI243" i="26"/>
  <c r="AL243" i="26"/>
  <c r="D244" i="26"/>
  <c r="H244" i="26"/>
  <c r="K244" i="26"/>
  <c r="R244" i="26"/>
  <c r="Z244" i="26"/>
  <c r="AH244" i="26"/>
  <c r="AI244" i="26"/>
  <c r="AL244" i="26"/>
  <c r="H245" i="26"/>
  <c r="K245" i="26"/>
  <c r="R245" i="26"/>
  <c r="Z245" i="26"/>
  <c r="AH245" i="26"/>
  <c r="AI245" i="26"/>
  <c r="AL245" i="26"/>
  <c r="H246" i="26"/>
  <c r="K246" i="26"/>
  <c r="R246" i="26"/>
  <c r="Z246" i="26"/>
  <c r="AH246" i="26"/>
  <c r="AI246" i="26"/>
  <c r="AL246" i="26"/>
  <c r="H247" i="26"/>
  <c r="K247" i="26"/>
  <c r="R247" i="26"/>
  <c r="Z247" i="26"/>
  <c r="AH247" i="26"/>
  <c r="AI247" i="26"/>
  <c r="AL247" i="26"/>
  <c r="D250" i="26"/>
  <c r="H250" i="26"/>
  <c r="K250" i="26"/>
  <c r="O250" i="26"/>
  <c r="R250" i="26"/>
  <c r="Z250" i="26"/>
  <c r="AH250" i="26"/>
  <c r="AI250" i="26"/>
  <c r="AL250" i="26"/>
  <c r="H251" i="26"/>
  <c r="K251" i="26"/>
  <c r="R251" i="26"/>
  <c r="Z251" i="26"/>
  <c r="AH251" i="26"/>
  <c r="AI251" i="26"/>
  <c r="AL251" i="26"/>
  <c r="H252" i="26"/>
  <c r="K252" i="26"/>
  <c r="R252" i="26"/>
  <c r="Z252" i="26"/>
  <c r="AH252" i="26"/>
  <c r="AI252" i="26"/>
  <c r="AL252" i="26"/>
  <c r="H253" i="26"/>
  <c r="K253" i="26"/>
  <c r="R253" i="26"/>
  <c r="Z253" i="26"/>
  <c r="AH253" i="26"/>
  <c r="AI253" i="26"/>
  <c r="AL253" i="26"/>
  <c r="D254" i="26"/>
  <c r="H254" i="26"/>
  <c r="K254" i="26"/>
  <c r="R254" i="26"/>
  <c r="Z254" i="26"/>
  <c r="AH254" i="26"/>
  <c r="AI254" i="26"/>
  <c r="AL254" i="26"/>
  <c r="H255" i="26"/>
  <c r="K255" i="26"/>
  <c r="R255" i="26"/>
  <c r="Z255" i="26"/>
  <c r="AH255" i="26"/>
  <c r="AI255" i="26"/>
  <c r="AL255" i="26"/>
  <c r="H256" i="26"/>
  <c r="K256" i="26"/>
  <c r="R256" i="26"/>
  <c r="Z256" i="26"/>
  <c r="AH256" i="26"/>
  <c r="AI256" i="26"/>
  <c r="AL256" i="26"/>
  <c r="H257" i="26"/>
  <c r="K257" i="26"/>
  <c r="R257" i="26"/>
  <c r="Z257" i="26"/>
  <c r="AH257" i="26"/>
  <c r="AI257" i="26"/>
  <c r="AL257" i="26"/>
  <c r="D260" i="26"/>
  <c r="H260" i="26"/>
  <c r="K260" i="26"/>
  <c r="O260" i="26"/>
  <c r="R260" i="26"/>
  <c r="Z260" i="26"/>
  <c r="AH260" i="26"/>
  <c r="AI260" i="26"/>
  <c r="AL260" i="26"/>
  <c r="H261" i="26"/>
  <c r="K261" i="26"/>
  <c r="R261" i="26"/>
  <c r="Z261" i="26"/>
  <c r="AH261" i="26"/>
  <c r="AI261" i="26"/>
  <c r="AL261" i="26"/>
  <c r="H262" i="26"/>
  <c r="K262" i="26"/>
  <c r="R262" i="26"/>
  <c r="Z262" i="26"/>
  <c r="AH262" i="26"/>
  <c r="AI262" i="26"/>
  <c r="AL262" i="26"/>
  <c r="H263" i="26"/>
  <c r="K263" i="26"/>
  <c r="R263" i="26"/>
  <c r="Z263" i="26"/>
  <c r="AH263" i="26"/>
  <c r="AI263" i="26"/>
  <c r="AL263" i="26"/>
  <c r="D264" i="26"/>
  <c r="H264" i="26"/>
  <c r="K264" i="26"/>
  <c r="R264" i="26"/>
  <c r="Z264" i="26"/>
  <c r="AH264" i="26"/>
  <c r="AI264" i="26"/>
  <c r="AL264" i="26"/>
  <c r="H265" i="26"/>
  <c r="K265" i="26"/>
  <c r="R265" i="26"/>
  <c r="Z265" i="26"/>
  <c r="AH265" i="26"/>
  <c r="AI265" i="26"/>
  <c r="AL265" i="26"/>
  <c r="H266" i="26"/>
  <c r="K266" i="26"/>
  <c r="R266" i="26"/>
  <c r="Z266" i="26"/>
  <c r="AH266" i="26"/>
  <c r="AI266" i="26"/>
  <c r="AL266" i="26"/>
  <c r="H267" i="26"/>
  <c r="K267" i="26"/>
  <c r="R267" i="26"/>
  <c r="Z267" i="26"/>
  <c r="AH267" i="26"/>
  <c r="AI267" i="26"/>
  <c r="AL267" i="26"/>
  <c r="D270" i="26"/>
  <c r="H270" i="26"/>
  <c r="K270" i="26"/>
  <c r="O270" i="26"/>
  <c r="R270" i="26"/>
  <c r="Z270" i="26"/>
  <c r="AH270" i="26"/>
  <c r="AI270" i="26"/>
  <c r="AL270" i="26"/>
  <c r="H271" i="26"/>
  <c r="K271" i="26"/>
  <c r="R271" i="26"/>
  <c r="Z271" i="26"/>
  <c r="AH271" i="26"/>
  <c r="AI271" i="26"/>
  <c r="AL271" i="26"/>
  <c r="H272" i="26"/>
  <c r="K272" i="26"/>
  <c r="R272" i="26"/>
  <c r="Z272" i="26"/>
  <c r="AH272" i="26"/>
  <c r="AI272" i="26"/>
  <c r="AL272" i="26"/>
  <c r="H273" i="26"/>
  <c r="K273" i="26"/>
  <c r="R273" i="26"/>
  <c r="Z273" i="26"/>
  <c r="AH273" i="26"/>
  <c r="AI273" i="26"/>
  <c r="AL273" i="26"/>
  <c r="D274" i="26"/>
  <c r="H274" i="26"/>
  <c r="K274" i="26"/>
  <c r="R274" i="26"/>
  <c r="Z274" i="26"/>
  <c r="AH274" i="26"/>
  <c r="AI274" i="26"/>
  <c r="AL274" i="26"/>
  <c r="H275" i="26"/>
  <c r="K275" i="26"/>
  <c r="R275" i="26"/>
  <c r="Z275" i="26"/>
  <c r="AH275" i="26"/>
  <c r="AI275" i="26"/>
  <c r="AL275" i="26"/>
  <c r="H276" i="26"/>
  <c r="K276" i="26"/>
  <c r="R276" i="26"/>
  <c r="Z276" i="26"/>
  <c r="AH276" i="26"/>
  <c r="AI276" i="26"/>
  <c r="AL276" i="26"/>
  <c r="H277" i="26"/>
  <c r="K277" i="26"/>
  <c r="R277" i="26"/>
  <c r="Z277" i="26"/>
  <c r="AH277" i="26"/>
  <c r="AI277" i="26"/>
  <c r="AL277" i="26"/>
  <c r="D280" i="26"/>
  <c r="H280" i="26"/>
  <c r="K280" i="26"/>
  <c r="O280" i="26"/>
  <c r="R280" i="26"/>
  <c r="Z280" i="26"/>
  <c r="AH280" i="26"/>
  <c r="AI280" i="26"/>
  <c r="AL280" i="26"/>
  <c r="H281" i="26"/>
  <c r="K281" i="26"/>
  <c r="R281" i="26"/>
  <c r="Z281" i="26"/>
  <c r="AH281" i="26"/>
  <c r="AI281" i="26"/>
  <c r="AL281" i="26"/>
  <c r="H282" i="26"/>
  <c r="K282" i="26"/>
  <c r="R282" i="26"/>
  <c r="Z282" i="26"/>
  <c r="AH282" i="26"/>
  <c r="AI282" i="26"/>
  <c r="AL282" i="26"/>
  <c r="H283" i="26"/>
  <c r="K283" i="26"/>
  <c r="R283" i="26"/>
  <c r="Z283" i="26"/>
  <c r="AH283" i="26"/>
  <c r="AI283" i="26"/>
  <c r="AL283" i="26"/>
  <c r="D284" i="26"/>
  <c r="H284" i="26"/>
  <c r="K284" i="26"/>
  <c r="R284" i="26"/>
  <c r="Z284" i="26"/>
  <c r="AH284" i="26"/>
  <c r="AI284" i="26"/>
  <c r="AL284" i="26"/>
  <c r="H285" i="26"/>
  <c r="K285" i="26"/>
  <c r="R285" i="26"/>
  <c r="Z285" i="26"/>
  <c r="AH285" i="26"/>
  <c r="AI285" i="26"/>
  <c r="AL285" i="26"/>
  <c r="H286" i="26"/>
  <c r="K286" i="26"/>
  <c r="R286" i="26"/>
  <c r="Z286" i="26"/>
  <c r="AH286" i="26"/>
  <c r="AI286" i="26"/>
  <c r="AL286" i="26"/>
  <c r="H287" i="26"/>
  <c r="K287" i="26"/>
  <c r="R287" i="26"/>
  <c r="Z287" i="26"/>
  <c r="AH287" i="26"/>
  <c r="AI287" i="26"/>
  <c r="AL287" i="26"/>
  <c r="D290" i="26"/>
  <c r="H290" i="26"/>
  <c r="K290" i="26"/>
  <c r="O290" i="26"/>
  <c r="R290" i="26"/>
  <c r="Z290" i="26"/>
  <c r="AH290" i="26"/>
  <c r="AI290" i="26"/>
  <c r="AL290" i="26"/>
  <c r="H291" i="26"/>
  <c r="K291" i="26"/>
  <c r="R291" i="26"/>
  <c r="Z291" i="26"/>
  <c r="AH291" i="26"/>
  <c r="AI291" i="26"/>
  <c r="AL291" i="26"/>
  <c r="H292" i="26"/>
  <c r="K292" i="26"/>
  <c r="R292" i="26"/>
  <c r="Z292" i="26"/>
  <c r="AH292" i="26"/>
  <c r="AI292" i="26"/>
  <c r="AL292" i="26"/>
  <c r="H293" i="26"/>
  <c r="K293" i="26"/>
  <c r="R293" i="26"/>
  <c r="Z293" i="26"/>
  <c r="AH293" i="26"/>
  <c r="AI293" i="26"/>
  <c r="AL293" i="26"/>
  <c r="D294" i="26"/>
  <c r="H294" i="26"/>
  <c r="K294" i="26"/>
  <c r="R294" i="26"/>
  <c r="Z294" i="26"/>
  <c r="AH294" i="26"/>
  <c r="AI294" i="26"/>
  <c r="AL294" i="26"/>
  <c r="H295" i="26"/>
  <c r="K295" i="26"/>
  <c r="R295" i="26"/>
  <c r="Z295" i="26"/>
  <c r="AH295" i="26"/>
  <c r="AI295" i="26"/>
  <c r="AL295" i="26"/>
  <c r="H296" i="26"/>
  <c r="K296" i="26"/>
  <c r="R296" i="26"/>
  <c r="Z296" i="26"/>
  <c r="AH296" i="26"/>
  <c r="AI296" i="26"/>
  <c r="AL296" i="26"/>
  <c r="H297" i="26"/>
  <c r="K297" i="26"/>
  <c r="R297" i="26"/>
  <c r="Z297" i="26"/>
  <c r="AH297" i="26"/>
  <c r="AI297" i="26"/>
  <c r="AL297" i="26"/>
  <c r="D300" i="26"/>
  <c r="H300" i="26"/>
  <c r="K300" i="26"/>
  <c r="O300" i="26"/>
  <c r="R300" i="26"/>
  <c r="Z300" i="26"/>
  <c r="AH300" i="26"/>
  <c r="AI300" i="26"/>
  <c r="AL300" i="26"/>
  <c r="H301" i="26"/>
  <c r="K301" i="26"/>
  <c r="R301" i="26"/>
  <c r="Z301" i="26"/>
  <c r="AH301" i="26"/>
  <c r="AI301" i="26"/>
  <c r="AL301" i="26"/>
  <c r="H302" i="26"/>
  <c r="K302" i="26"/>
  <c r="R302" i="26"/>
  <c r="Z302" i="26"/>
  <c r="AH302" i="26"/>
  <c r="AI302" i="26"/>
  <c r="AL302" i="26"/>
  <c r="H303" i="26"/>
  <c r="K303" i="26"/>
  <c r="R303" i="26"/>
  <c r="Z303" i="26"/>
  <c r="AH303" i="26"/>
  <c r="AI303" i="26"/>
  <c r="AL303" i="26"/>
  <c r="D304" i="26"/>
  <c r="H304" i="26"/>
  <c r="K304" i="26"/>
  <c r="R304" i="26"/>
  <c r="Z304" i="26"/>
  <c r="AH304" i="26"/>
  <c r="AI304" i="26"/>
  <c r="AL304" i="26"/>
  <c r="H305" i="26"/>
  <c r="K305" i="26"/>
  <c r="R305" i="26"/>
  <c r="Z305" i="26"/>
  <c r="AH305" i="26"/>
  <c r="AI305" i="26"/>
  <c r="AL305" i="26"/>
  <c r="H306" i="26"/>
  <c r="K306" i="26"/>
  <c r="R306" i="26"/>
  <c r="Z306" i="26"/>
  <c r="AH306" i="26"/>
  <c r="AI306" i="26"/>
  <c r="AL306" i="26"/>
  <c r="H307" i="26"/>
  <c r="K307" i="26"/>
  <c r="R307" i="26"/>
  <c r="Z307" i="26"/>
  <c r="AH307" i="26"/>
  <c r="AI307" i="26"/>
  <c r="AL307" i="26"/>
  <c r="D310" i="26"/>
  <c r="H310" i="26"/>
  <c r="K310" i="26"/>
  <c r="O310" i="26"/>
  <c r="R310" i="26"/>
  <c r="Z310" i="26"/>
  <c r="AH310" i="26"/>
  <c r="AI310" i="26"/>
  <c r="AL310" i="26"/>
  <c r="H311" i="26"/>
  <c r="K311" i="26"/>
  <c r="R311" i="26"/>
  <c r="Z311" i="26"/>
  <c r="AH311" i="26"/>
  <c r="AI311" i="26"/>
  <c r="AL311" i="26"/>
  <c r="H312" i="26"/>
  <c r="K312" i="26"/>
  <c r="R312" i="26"/>
  <c r="Z312" i="26"/>
  <c r="AH312" i="26"/>
  <c r="AI312" i="26"/>
  <c r="AL312" i="26"/>
  <c r="H313" i="26"/>
  <c r="K313" i="26"/>
  <c r="R313" i="26"/>
  <c r="Z313" i="26"/>
  <c r="AH313" i="26"/>
  <c r="AI313" i="26"/>
  <c r="AL313" i="26"/>
  <c r="D314" i="26"/>
  <c r="H314" i="26"/>
  <c r="K314" i="26"/>
  <c r="R314" i="26"/>
  <c r="Z314" i="26"/>
  <c r="AH314" i="26"/>
  <c r="AI314" i="26"/>
  <c r="AL314" i="26"/>
  <c r="H315" i="26"/>
  <c r="K315" i="26"/>
  <c r="R315" i="26"/>
  <c r="Z315" i="26"/>
  <c r="AH315" i="26"/>
  <c r="AI315" i="26"/>
  <c r="AL315" i="26"/>
  <c r="H316" i="26"/>
  <c r="K316" i="26"/>
  <c r="R316" i="26"/>
  <c r="Z316" i="26"/>
  <c r="AH316" i="26"/>
  <c r="AI316" i="26"/>
  <c r="AL316" i="26"/>
  <c r="H317" i="26"/>
  <c r="K317" i="26"/>
  <c r="R317" i="26"/>
  <c r="Z317" i="26"/>
  <c r="AH317" i="26"/>
  <c r="AI317" i="26"/>
  <c r="AL317" i="26"/>
  <c r="C23" i="19"/>
  <c r="G23" i="19"/>
  <c r="C24" i="19"/>
  <c r="G24" i="19"/>
  <c r="C25" i="19"/>
  <c r="G25" i="19"/>
  <c r="C26" i="19"/>
  <c r="G26" i="19"/>
  <c r="C27" i="19"/>
  <c r="G27" i="19"/>
  <c r="C31" i="19"/>
  <c r="G31" i="19"/>
  <c r="C32" i="19"/>
  <c r="G32" i="19"/>
  <c r="C33" i="19"/>
  <c r="G33" i="19"/>
  <c r="C34" i="19"/>
  <c r="G34" i="19"/>
  <c r="C35" i="19"/>
  <c r="G35" i="19"/>
  <c r="C39" i="19"/>
  <c r="G39" i="19"/>
  <c r="C40" i="19"/>
  <c r="G40" i="19"/>
  <c r="C41" i="19"/>
  <c r="G41" i="19"/>
  <c r="C42" i="19"/>
  <c r="G42" i="19"/>
  <c r="C43" i="19"/>
  <c r="G43" i="19"/>
  <c r="C47" i="19"/>
  <c r="G47" i="19"/>
  <c r="R47" i="19"/>
  <c r="C48" i="19"/>
  <c r="G48" i="19"/>
  <c r="R48" i="19"/>
  <c r="C49" i="19"/>
  <c r="G49" i="19"/>
  <c r="R49" i="19"/>
  <c r="C50" i="19"/>
  <c r="G50" i="19"/>
  <c r="R50" i="19"/>
  <c r="C51" i="19"/>
  <c r="G51" i="19"/>
  <c r="R51" i="19"/>
  <c r="C55" i="19"/>
  <c r="G55" i="19"/>
  <c r="P55" i="19"/>
  <c r="C56" i="19"/>
  <c r="G56" i="19"/>
  <c r="P56" i="19"/>
  <c r="O55" i="19" s="1"/>
  <c r="C57" i="19"/>
  <c r="G57" i="19"/>
  <c r="P57" i="19"/>
  <c r="O56" i="19" s="1"/>
  <c r="C58" i="19"/>
  <c r="G58" i="19"/>
  <c r="P58" i="19"/>
  <c r="O57" i="19" s="1"/>
  <c r="C59" i="19"/>
  <c r="G59" i="19"/>
  <c r="P59" i="19"/>
  <c r="O58" i="19" s="1"/>
  <c r="C12" i="34"/>
  <c r="C13" i="34"/>
  <c r="C14" i="34"/>
  <c r="C15" i="34"/>
  <c r="C16" i="34"/>
  <c r="C25" i="34"/>
  <c r="C26" i="34"/>
  <c r="C27" i="34"/>
  <c r="C28" i="34"/>
  <c r="C29" i="34"/>
  <c r="C38" i="34"/>
  <c r="C39" i="34"/>
  <c r="C40" i="34"/>
  <c r="C41" i="34"/>
  <c r="C42" i="34"/>
  <c r="A21" i="9"/>
  <c r="B21" i="9"/>
  <c r="B20" i="20" s="1"/>
  <c r="A22" i="9"/>
  <c r="B22" i="9"/>
  <c r="B26" i="10" s="1"/>
  <c r="A23" i="9"/>
  <c r="A40" i="12" s="1"/>
  <c r="B23" i="9"/>
  <c r="B40" i="15" s="1"/>
  <c r="A24" i="9"/>
  <c r="B24" i="9"/>
  <c r="A25" i="9"/>
  <c r="B25" i="9"/>
  <c r="B60" i="15" s="1"/>
  <c r="A26" i="9"/>
  <c r="A70" i="12" s="1"/>
  <c r="B26" i="9"/>
  <c r="B70" i="13" s="1"/>
  <c r="A27" i="9"/>
  <c r="B27" i="9"/>
  <c r="A28" i="9"/>
  <c r="A90" i="12" s="1"/>
  <c r="B28" i="9"/>
  <c r="B90" i="13" s="1"/>
  <c r="A29" i="9"/>
  <c r="B29" i="9"/>
  <c r="B100" i="20" s="1"/>
  <c r="A30" i="9"/>
  <c r="B30" i="9"/>
  <c r="A31" i="9"/>
  <c r="B31" i="9"/>
  <c r="B120" i="16" s="1"/>
  <c r="A32" i="9"/>
  <c r="A130" i="27" s="1"/>
  <c r="A33" i="9"/>
  <c r="B33" i="9"/>
  <c r="B140" i="15" s="1"/>
  <c r="A34" i="9"/>
  <c r="B150" i="13"/>
  <c r="A35" i="9"/>
  <c r="B35" i="9"/>
  <c r="B160" i="25" s="1"/>
  <c r="A36" i="9"/>
  <c r="B170" i="13"/>
  <c r="A37" i="9"/>
  <c r="B180" i="18"/>
  <c r="A38" i="9"/>
  <c r="A190" i="27" s="1"/>
  <c r="B38" i="9"/>
  <c r="B122" i="10" s="1"/>
  <c r="A39" i="9"/>
  <c r="B39" i="9"/>
  <c r="B200" i="16" s="1"/>
  <c r="A40" i="9"/>
  <c r="B40" i="9"/>
  <c r="B210" i="15" s="1"/>
  <c r="A41" i="9"/>
  <c r="B41" i="9"/>
  <c r="B220" i="22" s="1"/>
  <c r="A42" i="9"/>
  <c r="A230" i="20" s="1"/>
  <c r="B42" i="9"/>
  <c r="B230" i="26" s="1"/>
  <c r="A43" i="9"/>
  <c r="A240" i="27" s="1"/>
  <c r="B43" i="9"/>
  <c r="B152" i="10" s="1"/>
  <c r="A44" i="9"/>
  <c r="A250" i="20" s="1"/>
  <c r="B44" i="9"/>
  <c r="B250" i="13" s="1"/>
  <c r="A45" i="9"/>
  <c r="B260" i="15"/>
  <c r="A46" i="9"/>
  <c r="A270" i="20" s="1"/>
  <c r="B46" i="9"/>
  <c r="A47" i="9"/>
  <c r="B47" i="9"/>
  <c r="B280" i="13" s="1"/>
  <c r="A48" i="9"/>
  <c r="B48" i="9"/>
  <c r="B290" i="15" s="1"/>
  <c r="A49" i="9"/>
  <c r="A300" i="25" s="1"/>
  <c r="B49" i="9"/>
  <c r="A50" i="9"/>
  <c r="A310" i="20" s="1"/>
  <c r="B50" i="9"/>
  <c r="B194" i="10" s="1"/>
  <c r="A20" i="20"/>
  <c r="D20" i="20"/>
  <c r="H20" i="20"/>
  <c r="K20" i="20"/>
  <c r="O20" i="20"/>
  <c r="R20" i="20"/>
  <c r="Z20" i="20"/>
  <c r="H21" i="20"/>
  <c r="K21" i="20"/>
  <c r="R21" i="20"/>
  <c r="Z21" i="20"/>
  <c r="AC21" i="20" s="1"/>
  <c r="AC21" i="25" s="1"/>
  <c r="H22" i="20"/>
  <c r="K22" i="20"/>
  <c r="R22" i="20"/>
  <c r="U22" i="20" s="1"/>
  <c r="U22" i="27" s="1"/>
  <c r="Z22" i="20"/>
  <c r="AC22" i="20" s="1"/>
  <c r="H23" i="20"/>
  <c r="K23" i="20"/>
  <c r="R23" i="20"/>
  <c r="U23" i="20" s="1"/>
  <c r="Z23" i="20"/>
  <c r="D24" i="20"/>
  <c r="H24" i="20"/>
  <c r="K24" i="20"/>
  <c r="R24" i="20"/>
  <c r="Z24" i="20"/>
  <c r="AC24" i="20" s="1"/>
  <c r="H25" i="20"/>
  <c r="K25" i="20"/>
  <c r="R25" i="20"/>
  <c r="Z25" i="20"/>
  <c r="H26" i="20"/>
  <c r="K26" i="20"/>
  <c r="R26" i="20"/>
  <c r="Z26" i="20"/>
  <c r="H27" i="20"/>
  <c r="K27" i="20"/>
  <c r="R27" i="20"/>
  <c r="Z27" i="20"/>
  <c r="D30" i="20"/>
  <c r="H30" i="20"/>
  <c r="K30" i="20"/>
  <c r="O30" i="20"/>
  <c r="Q30" i="20" s="1"/>
  <c r="R30" i="20"/>
  <c r="U30" i="20" s="1"/>
  <c r="U30" i="25" s="1"/>
  <c r="Z30" i="20"/>
  <c r="AC30" i="20" s="1"/>
  <c r="AC30" i="27" s="1"/>
  <c r="H31" i="20"/>
  <c r="K31" i="20"/>
  <c r="R31" i="20"/>
  <c r="U31" i="20" s="1"/>
  <c r="U31" i="23" s="1"/>
  <c r="Z31" i="20"/>
  <c r="AC31" i="20" s="1"/>
  <c r="AC31" i="27" s="1"/>
  <c r="H32" i="20"/>
  <c r="K32" i="20"/>
  <c r="R32" i="20"/>
  <c r="U32" i="20" s="1"/>
  <c r="Z32" i="20"/>
  <c r="AC32" i="20" s="1"/>
  <c r="AC32" i="27" s="1"/>
  <c r="H33" i="20"/>
  <c r="K33" i="20"/>
  <c r="R33" i="20"/>
  <c r="Z33" i="20"/>
  <c r="AC33" i="20" s="1"/>
  <c r="AC33" i="27" s="1"/>
  <c r="D34" i="20"/>
  <c r="H34" i="20"/>
  <c r="K34" i="20"/>
  <c r="R34" i="20"/>
  <c r="U34" i="20" s="1"/>
  <c r="U34" i="25" s="1"/>
  <c r="Z34" i="20"/>
  <c r="AC34" i="20" s="1"/>
  <c r="AC34" i="25" s="1"/>
  <c r="H35" i="20"/>
  <c r="K35" i="20"/>
  <c r="R35" i="20"/>
  <c r="U35" i="20" s="1"/>
  <c r="U35" i="25" s="1"/>
  <c r="Z35" i="20"/>
  <c r="AC35" i="20" s="1"/>
  <c r="AC35" i="25" s="1"/>
  <c r="H36" i="20"/>
  <c r="K36" i="20"/>
  <c r="R36" i="20"/>
  <c r="U36" i="20" s="1"/>
  <c r="U36" i="25" s="1"/>
  <c r="Z36" i="20"/>
  <c r="AC36" i="20" s="1"/>
  <c r="AC36" i="25" s="1"/>
  <c r="H37" i="20"/>
  <c r="K37" i="20"/>
  <c r="R37" i="20"/>
  <c r="U37" i="20" s="1"/>
  <c r="U37" i="25" s="1"/>
  <c r="Z37" i="20"/>
  <c r="AC37" i="20" s="1"/>
  <c r="AC37" i="25" s="1"/>
  <c r="D40" i="20"/>
  <c r="H40" i="20"/>
  <c r="K40" i="20"/>
  <c r="O40" i="20"/>
  <c r="Q40" i="20" s="1"/>
  <c r="R40" i="20"/>
  <c r="U40" i="20" s="1"/>
  <c r="U40" i="27" s="1"/>
  <c r="Z40" i="20"/>
  <c r="AC40" i="20" s="1"/>
  <c r="H41" i="20"/>
  <c r="K41" i="20"/>
  <c r="R41" i="20"/>
  <c r="U41" i="20" s="1"/>
  <c r="U41" i="25" s="1"/>
  <c r="Z41" i="20"/>
  <c r="H42" i="20"/>
  <c r="K42" i="20"/>
  <c r="R42" i="20"/>
  <c r="U42" i="20" s="1"/>
  <c r="U42" i="25" s="1"/>
  <c r="Z42" i="20"/>
  <c r="AC42" i="20" s="1"/>
  <c r="H43" i="20"/>
  <c r="K43" i="20"/>
  <c r="R43" i="20"/>
  <c r="U43" i="20" s="1"/>
  <c r="Z43" i="20"/>
  <c r="D44" i="20"/>
  <c r="H44" i="20"/>
  <c r="K44" i="20"/>
  <c r="R44" i="20"/>
  <c r="Z44" i="20"/>
  <c r="AC44" i="20" s="1"/>
  <c r="AC44" i="27" s="1"/>
  <c r="H45" i="20"/>
  <c r="K45" i="20"/>
  <c r="R45" i="20"/>
  <c r="Z45" i="20"/>
  <c r="AC45" i="20" s="1"/>
  <c r="H46" i="20"/>
  <c r="K46" i="20"/>
  <c r="R46" i="20"/>
  <c r="Z46" i="20"/>
  <c r="AC46" i="20" s="1"/>
  <c r="H47" i="20"/>
  <c r="K47" i="20"/>
  <c r="R47" i="20"/>
  <c r="Z47" i="20"/>
  <c r="AC47" i="20" s="1"/>
  <c r="AC47" i="27" s="1"/>
  <c r="D50" i="20"/>
  <c r="H50" i="20"/>
  <c r="K50" i="20"/>
  <c r="O50" i="20"/>
  <c r="Q50" i="20" s="1"/>
  <c r="Q50" i="25" s="1"/>
  <c r="R50" i="20"/>
  <c r="U50" i="20" s="1"/>
  <c r="U50" i="27" s="1"/>
  <c r="Z50" i="20"/>
  <c r="H51" i="20"/>
  <c r="K51" i="20"/>
  <c r="R51" i="20"/>
  <c r="U51" i="20" s="1"/>
  <c r="Z51" i="20"/>
  <c r="AC51" i="20" s="1"/>
  <c r="H52" i="20"/>
  <c r="K52" i="20"/>
  <c r="R52" i="20"/>
  <c r="U52" i="20" s="1"/>
  <c r="Z52" i="20"/>
  <c r="H53" i="20"/>
  <c r="K53" i="20"/>
  <c r="R53" i="20"/>
  <c r="U53" i="20" s="1"/>
  <c r="Z53" i="20"/>
  <c r="AC53" i="20" s="1"/>
  <c r="AC53" i="27" s="1"/>
  <c r="D54" i="20"/>
  <c r="H54" i="20"/>
  <c r="K54" i="20"/>
  <c r="R54" i="20"/>
  <c r="U54" i="20" s="1"/>
  <c r="U54" i="25" s="1"/>
  <c r="Z54" i="20"/>
  <c r="H55" i="20"/>
  <c r="K55" i="20"/>
  <c r="R55" i="20"/>
  <c r="U55" i="20" s="1"/>
  <c r="U55" i="25" s="1"/>
  <c r="Z55" i="20"/>
  <c r="H56" i="20"/>
  <c r="K56" i="20"/>
  <c r="R56" i="20"/>
  <c r="U56" i="20" s="1"/>
  <c r="U56" i="25" s="1"/>
  <c r="Z56" i="20"/>
  <c r="H57" i="20"/>
  <c r="K57" i="20"/>
  <c r="R57" i="20"/>
  <c r="U57" i="20" s="1"/>
  <c r="U57" i="25" s="1"/>
  <c r="Z57" i="20"/>
  <c r="D60" i="20"/>
  <c r="H60" i="20"/>
  <c r="K60" i="20"/>
  <c r="O60" i="20"/>
  <c r="Q60" i="20" s="1"/>
  <c r="R60" i="20"/>
  <c r="U60" i="20" s="1"/>
  <c r="U60" i="25" s="1"/>
  <c r="Z60" i="20"/>
  <c r="AC60" i="20" s="1"/>
  <c r="AC60" i="27" s="1"/>
  <c r="H61" i="20"/>
  <c r="K61" i="20"/>
  <c r="R61" i="20"/>
  <c r="U61" i="20" s="1"/>
  <c r="U61" i="25" s="1"/>
  <c r="Z61" i="20"/>
  <c r="AC61" i="20" s="1"/>
  <c r="AC61" i="27" s="1"/>
  <c r="H62" i="20"/>
  <c r="K62" i="20"/>
  <c r="R62" i="20"/>
  <c r="Z62" i="20"/>
  <c r="AC62" i="20" s="1"/>
  <c r="AC62" i="25" s="1"/>
  <c r="H63" i="20"/>
  <c r="K63" i="20"/>
  <c r="R63" i="20"/>
  <c r="U63" i="20" s="1"/>
  <c r="Z63" i="20"/>
  <c r="AC63" i="20" s="1"/>
  <c r="AC63" i="25" s="1"/>
  <c r="D64" i="20"/>
  <c r="H64" i="20"/>
  <c r="K64" i="20"/>
  <c r="R64" i="20"/>
  <c r="Z64" i="20"/>
  <c r="H65" i="20"/>
  <c r="K65" i="20"/>
  <c r="R65" i="20"/>
  <c r="Z65" i="20"/>
  <c r="H66" i="20"/>
  <c r="K66" i="20"/>
  <c r="R66" i="20"/>
  <c r="Z66" i="20"/>
  <c r="H67" i="20"/>
  <c r="K67" i="20"/>
  <c r="R67" i="20"/>
  <c r="Z67" i="20"/>
  <c r="D70" i="20"/>
  <c r="H70" i="20"/>
  <c r="K70" i="20"/>
  <c r="O70" i="20"/>
  <c r="Q70" i="20" s="1"/>
  <c r="R70" i="20"/>
  <c r="U70" i="20" s="1"/>
  <c r="U70" i="27" s="1"/>
  <c r="Z70" i="20"/>
  <c r="AC70" i="20" s="1"/>
  <c r="AC70" i="27" s="1"/>
  <c r="H71" i="20"/>
  <c r="K71" i="20"/>
  <c r="R71" i="20"/>
  <c r="Z71" i="20"/>
  <c r="AC71" i="20" s="1"/>
  <c r="H72" i="20"/>
  <c r="K72" i="20"/>
  <c r="R72" i="20"/>
  <c r="U72" i="20" s="1"/>
  <c r="U72" i="27" s="1"/>
  <c r="Z72" i="20"/>
  <c r="AC72" i="20" s="1"/>
  <c r="AC72" i="27" s="1"/>
  <c r="H73" i="20"/>
  <c r="K73" i="20"/>
  <c r="R73" i="20"/>
  <c r="U73" i="20" s="1"/>
  <c r="Z73" i="20"/>
  <c r="AC73" i="20" s="1"/>
  <c r="AC73" i="25" s="1"/>
  <c r="D74" i="20"/>
  <c r="H74" i="20"/>
  <c r="K74" i="20"/>
  <c r="R74" i="20"/>
  <c r="Z74" i="20"/>
  <c r="AC74" i="20" s="1"/>
  <c r="AC74" i="25" s="1"/>
  <c r="H75" i="20"/>
  <c r="K75" i="20"/>
  <c r="R75" i="20"/>
  <c r="Z75" i="20"/>
  <c r="AC75" i="20" s="1"/>
  <c r="AC75" i="25" s="1"/>
  <c r="H76" i="20"/>
  <c r="K76" i="20"/>
  <c r="R76" i="20"/>
  <c r="Z76" i="20"/>
  <c r="AC76" i="20" s="1"/>
  <c r="H77" i="20"/>
  <c r="K77" i="20"/>
  <c r="R77" i="20"/>
  <c r="Z77" i="20"/>
  <c r="AC77" i="20" s="1"/>
  <c r="AC77" i="25" s="1"/>
  <c r="A80" i="20"/>
  <c r="D80" i="20"/>
  <c r="H80" i="20"/>
  <c r="K80" i="20"/>
  <c r="O80" i="20"/>
  <c r="R80" i="20"/>
  <c r="U80" i="20" s="1"/>
  <c r="U80" i="27" s="1"/>
  <c r="Z80" i="20"/>
  <c r="AC80" i="20" s="1"/>
  <c r="H81" i="20"/>
  <c r="K81" i="20"/>
  <c r="R81" i="20"/>
  <c r="U81" i="20" s="1"/>
  <c r="U81" i="25" s="1"/>
  <c r="Z81" i="20"/>
  <c r="H82" i="20"/>
  <c r="K82" i="20"/>
  <c r="R82" i="20"/>
  <c r="U82" i="20" s="1"/>
  <c r="Z82" i="20"/>
  <c r="AC82" i="20" s="1"/>
  <c r="H83" i="20"/>
  <c r="K83" i="20"/>
  <c r="R83" i="20"/>
  <c r="U83" i="20" s="1"/>
  <c r="Z83" i="20"/>
  <c r="D84" i="20"/>
  <c r="H84" i="20"/>
  <c r="K84" i="20"/>
  <c r="R84" i="20"/>
  <c r="Z84" i="20"/>
  <c r="AC84" i="20" s="1"/>
  <c r="AC84" i="27" s="1"/>
  <c r="H85" i="20"/>
  <c r="K85" i="20"/>
  <c r="R85" i="20"/>
  <c r="Z85" i="20"/>
  <c r="AC85" i="20" s="1"/>
  <c r="AC85" i="27" s="1"/>
  <c r="H86" i="20"/>
  <c r="K86" i="20"/>
  <c r="R86" i="20"/>
  <c r="Z86" i="20"/>
  <c r="AC86" i="20" s="1"/>
  <c r="H87" i="20"/>
  <c r="K87" i="20"/>
  <c r="R87" i="20"/>
  <c r="Z87" i="20"/>
  <c r="AC87" i="20" s="1"/>
  <c r="AC87" i="27" s="1"/>
  <c r="B90" i="20"/>
  <c r="D90" i="20"/>
  <c r="H90" i="20"/>
  <c r="K90" i="20"/>
  <c r="O90" i="20"/>
  <c r="Q90" i="20" s="1"/>
  <c r="Q90" i="25" s="1"/>
  <c r="R90" i="20"/>
  <c r="U90" i="20" s="1"/>
  <c r="Z90" i="20"/>
  <c r="H91" i="20"/>
  <c r="K91" i="20"/>
  <c r="R91" i="20"/>
  <c r="U91" i="20" s="1"/>
  <c r="U91" i="25" s="1"/>
  <c r="Z91" i="20"/>
  <c r="AC91" i="20" s="1"/>
  <c r="H92" i="20"/>
  <c r="K92" i="20"/>
  <c r="R92" i="20"/>
  <c r="U92" i="20" s="1"/>
  <c r="Z92" i="20"/>
  <c r="H93" i="20"/>
  <c r="K93" i="20"/>
  <c r="R93" i="20"/>
  <c r="U93" i="20" s="1"/>
  <c r="U93" i="27" s="1"/>
  <c r="Z93" i="20"/>
  <c r="AC93" i="20"/>
  <c r="AC93" i="27" s="1"/>
  <c r="D94" i="20"/>
  <c r="H94" i="20"/>
  <c r="K94" i="20"/>
  <c r="R94" i="20"/>
  <c r="U94" i="20" s="1"/>
  <c r="U94" i="25" s="1"/>
  <c r="Z94" i="20"/>
  <c r="H95" i="20"/>
  <c r="K95" i="20"/>
  <c r="R95" i="20"/>
  <c r="U95" i="20" s="1"/>
  <c r="U95" i="25" s="1"/>
  <c r="Z95" i="20"/>
  <c r="H96" i="20"/>
  <c r="K96" i="20"/>
  <c r="R96" i="20"/>
  <c r="U96" i="20" s="1"/>
  <c r="U96" i="25" s="1"/>
  <c r="Z96" i="20"/>
  <c r="H97" i="20"/>
  <c r="K97" i="20"/>
  <c r="R97" i="20"/>
  <c r="U97" i="20" s="1"/>
  <c r="U97" i="25" s="1"/>
  <c r="Z97" i="20"/>
  <c r="A100" i="20"/>
  <c r="D100" i="20"/>
  <c r="H100" i="20"/>
  <c r="K100" i="20"/>
  <c r="O100" i="20"/>
  <c r="Q100" i="20" s="1"/>
  <c r="Q100" i="25" s="1"/>
  <c r="R100" i="20"/>
  <c r="Z100" i="20"/>
  <c r="AC100" i="20" s="1"/>
  <c r="H101" i="20"/>
  <c r="K101" i="20"/>
  <c r="R101" i="20"/>
  <c r="U101" i="20" s="1"/>
  <c r="U101" i="27" s="1"/>
  <c r="Z101" i="20"/>
  <c r="AC101" i="20" s="1"/>
  <c r="H102" i="20"/>
  <c r="K102" i="20"/>
  <c r="R102" i="20"/>
  <c r="U102" i="20" s="1"/>
  <c r="U102" i="27" s="1"/>
  <c r="Z102" i="20"/>
  <c r="AC102" i="20" s="1"/>
  <c r="AC102" i="25" s="1"/>
  <c r="H103" i="20"/>
  <c r="K103" i="20"/>
  <c r="R103" i="20"/>
  <c r="U103" i="20" s="1"/>
  <c r="U103" i="27" s="1"/>
  <c r="Z103" i="20"/>
  <c r="AC103" i="20" s="1"/>
  <c r="D104" i="20"/>
  <c r="H104" i="20"/>
  <c r="K104" i="20"/>
  <c r="R104" i="20"/>
  <c r="Z104" i="20"/>
  <c r="H105" i="20"/>
  <c r="K105" i="20"/>
  <c r="R105" i="20"/>
  <c r="Z105" i="20"/>
  <c r="H106" i="20"/>
  <c r="K106" i="20"/>
  <c r="R106" i="20"/>
  <c r="Z106" i="20"/>
  <c r="H107" i="20"/>
  <c r="K107" i="20"/>
  <c r="R107" i="20"/>
  <c r="Z107" i="20"/>
  <c r="D110" i="20"/>
  <c r="H110" i="20"/>
  <c r="K110" i="20"/>
  <c r="O110" i="20"/>
  <c r="Q110" i="20" s="1"/>
  <c r="R110" i="20"/>
  <c r="U110" i="20" s="1"/>
  <c r="U110" i="27" s="1"/>
  <c r="Z110" i="20"/>
  <c r="AC110" i="20" s="1"/>
  <c r="AC110" i="25" s="1"/>
  <c r="H111" i="20"/>
  <c r="K111" i="20"/>
  <c r="R111" i="20"/>
  <c r="U111" i="20" s="1"/>
  <c r="U111" i="27" s="1"/>
  <c r="Z111" i="20"/>
  <c r="AC111" i="20" s="1"/>
  <c r="AC111" i="27" s="1"/>
  <c r="H112" i="20"/>
  <c r="K112" i="20"/>
  <c r="R112" i="20"/>
  <c r="U112" i="20" s="1"/>
  <c r="U112" i="27" s="1"/>
  <c r="Z112" i="20"/>
  <c r="AC112" i="20" s="1"/>
  <c r="AC112" i="25" s="1"/>
  <c r="H113" i="20"/>
  <c r="K113" i="20"/>
  <c r="R113" i="20"/>
  <c r="Z113" i="20"/>
  <c r="AC113" i="20" s="1"/>
  <c r="D114" i="20"/>
  <c r="H114" i="20"/>
  <c r="K114" i="20"/>
  <c r="R114" i="20"/>
  <c r="U114" i="20" s="1"/>
  <c r="U114" i="25" s="1"/>
  <c r="Z114" i="20"/>
  <c r="AC114" i="20" s="1"/>
  <c r="AC114" i="25" s="1"/>
  <c r="H115" i="20"/>
  <c r="K115" i="20"/>
  <c r="R115" i="20"/>
  <c r="U115" i="20" s="1"/>
  <c r="U115" i="25" s="1"/>
  <c r="Z115" i="20"/>
  <c r="AC115" i="20" s="1"/>
  <c r="AC115" i="25" s="1"/>
  <c r="H116" i="20"/>
  <c r="K116" i="20"/>
  <c r="R116" i="20"/>
  <c r="U116" i="20" s="1"/>
  <c r="U116" i="25" s="1"/>
  <c r="Z116" i="20"/>
  <c r="AC116" i="20" s="1"/>
  <c r="AC116" i="25" s="1"/>
  <c r="H117" i="20"/>
  <c r="K117" i="20"/>
  <c r="R117" i="20"/>
  <c r="U117" i="20" s="1"/>
  <c r="U117" i="25" s="1"/>
  <c r="Z117" i="20"/>
  <c r="AC117" i="20" s="1"/>
  <c r="AC117" i="25" s="1"/>
  <c r="D120" i="20"/>
  <c r="H120" i="20"/>
  <c r="K120" i="20"/>
  <c r="O120" i="20"/>
  <c r="Q120" i="20" s="1"/>
  <c r="R120" i="20"/>
  <c r="U120" i="20" s="1"/>
  <c r="U120" i="27" s="1"/>
  <c r="Z120" i="20"/>
  <c r="AC120" i="20" s="1"/>
  <c r="AC120" i="27" s="1"/>
  <c r="H121" i="20"/>
  <c r="K121" i="20"/>
  <c r="R121" i="20"/>
  <c r="U121" i="20" s="1"/>
  <c r="U121" i="23" s="1"/>
  <c r="Z121" i="20"/>
  <c r="AC121" i="20" s="1"/>
  <c r="H122" i="20"/>
  <c r="K122" i="20"/>
  <c r="R122" i="20"/>
  <c r="U122" i="20" s="1"/>
  <c r="U122" i="25" s="1"/>
  <c r="Z122" i="20"/>
  <c r="AC122" i="20" s="1"/>
  <c r="H123" i="20"/>
  <c r="K123" i="20"/>
  <c r="R123" i="20"/>
  <c r="U123" i="20" s="1"/>
  <c r="U123" i="27" s="1"/>
  <c r="Z123" i="20"/>
  <c r="D124" i="20"/>
  <c r="H124" i="20"/>
  <c r="K124" i="20"/>
  <c r="R124" i="20"/>
  <c r="Z124" i="20"/>
  <c r="AC124" i="20" s="1"/>
  <c r="AC124" i="27" s="1"/>
  <c r="H125" i="20"/>
  <c r="K125" i="20"/>
  <c r="R125" i="20"/>
  <c r="Z125" i="20"/>
  <c r="AC125" i="20" s="1"/>
  <c r="AC125" i="27" s="1"/>
  <c r="H126" i="20"/>
  <c r="K126" i="20"/>
  <c r="R126" i="20"/>
  <c r="Z126" i="20"/>
  <c r="AC126" i="20" s="1"/>
  <c r="AC126" i="27" s="1"/>
  <c r="H127" i="20"/>
  <c r="K127" i="20"/>
  <c r="R127" i="20"/>
  <c r="Z127" i="20"/>
  <c r="AC127" i="20" s="1"/>
  <c r="D130" i="20"/>
  <c r="H130" i="20"/>
  <c r="K130" i="20"/>
  <c r="O130" i="20"/>
  <c r="Q130" i="20" s="1"/>
  <c r="Q130" i="27" s="1"/>
  <c r="R130" i="20"/>
  <c r="U130" i="20" s="1"/>
  <c r="Z130" i="20"/>
  <c r="AC130" i="20" s="1"/>
  <c r="AC130" i="27" s="1"/>
  <c r="H131" i="20"/>
  <c r="K131" i="20"/>
  <c r="R131" i="20"/>
  <c r="U131" i="20" s="1"/>
  <c r="U131" i="25" s="1"/>
  <c r="Z131" i="20"/>
  <c r="AC131" i="20" s="1"/>
  <c r="AC131" i="27" s="1"/>
  <c r="H132" i="20"/>
  <c r="K132" i="20"/>
  <c r="R132" i="20"/>
  <c r="U132" i="20" s="1"/>
  <c r="U132" i="27" s="1"/>
  <c r="Z132" i="20"/>
  <c r="H133" i="20"/>
  <c r="K133" i="20"/>
  <c r="R133" i="20"/>
  <c r="U133" i="20" s="1"/>
  <c r="Z133" i="20"/>
  <c r="AC133" i="20" s="1"/>
  <c r="D134" i="20"/>
  <c r="H134" i="20"/>
  <c r="K134" i="20"/>
  <c r="R134" i="20"/>
  <c r="U134" i="20" s="1"/>
  <c r="U134" i="25" s="1"/>
  <c r="Z134" i="20"/>
  <c r="AC134" i="20" s="1"/>
  <c r="AC134" i="25" s="1"/>
  <c r="H135" i="20"/>
  <c r="K135" i="20"/>
  <c r="R135" i="20"/>
  <c r="U135" i="20" s="1"/>
  <c r="U135" i="25" s="1"/>
  <c r="Z135" i="20"/>
  <c r="AC135" i="20" s="1"/>
  <c r="AC135" i="25" s="1"/>
  <c r="H136" i="20"/>
  <c r="K136" i="20"/>
  <c r="R136" i="20"/>
  <c r="U136" i="20" s="1"/>
  <c r="U136" i="25" s="1"/>
  <c r="Z136" i="20"/>
  <c r="AC136" i="20" s="1"/>
  <c r="AC136" i="25" s="1"/>
  <c r="H137" i="20"/>
  <c r="K137" i="20"/>
  <c r="R137" i="20"/>
  <c r="U137" i="20" s="1"/>
  <c r="U137" i="25" s="1"/>
  <c r="Z137" i="20"/>
  <c r="AC137" i="20" s="1"/>
  <c r="AC137" i="25" s="1"/>
  <c r="D140" i="20"/>
  <c r="H140" i="20"/>
  <c r="K140" i="20"/>
  <c r="O140" i="20"/>
  <c r="Q140" i="20" s="1"/>
  <c r="Q140" i="25" s="1"/>
  <c r="R140" i="20"/>
  <c r="U140" i="20" s="1"/>
  <c r="U140" i="27" s="1"/>
  <c r="Z140" i="20"/>
  <c r="AC140" i="20" s="1"/>
  <c r="AC140" i="27" s="1"/>
  <c r="H141" i="20"/>
  <c r="K141" i="20"/>
  <c r="R141" i="20"/>
  <c r="U141" i="20" s="1"/>
  <c r="U141" i="23" s="1"/>
  <c r="Z141" i="20"/>
  <c r="AC141" i="20" s="1"/>
  <c r="AC141" i="27" s="1"/>
  <c r="H142" i="20"/>
  <c r="K142" i="20"/>
  <c r="R142" i="20"/>
  <c r="Z142" i="20"/>
  <c r="AC142" i="20" s="1"/>
  <c r="AC142" i="27" s="1"/>
  <c r="H143" i="20"/>
  <c r="K143" i="20"/>
  <c r="R143" i="20"/>
  <c r="U143" i="20" s="1"/>
  <c r="Z143" i="20"/>
  <c r="AC143" i="20" s="1"/>
  <c r="AC143" i="25" s="1"/>
  <c r="D144" i="20"/>
  <c r="H144" i="20"/>
  <c r="K144" i="20"/>
  <c r="R144" i="20"/>
  <c r="Z144" i="20"/>
  <c r="H145" i="20"/>
  <c r="K145" i="20"/>
  <c r="R145" i="20"/>
  <c r="Z145" i="20"/>
  <c r="H146" i="20"/>
  <c r="K146" i="20"/>
  <c r="R146" i="20"/>
  <c r="Z146" i="20"/>
  <c r="H147" i="20"/>
  <c r="K147" i="20"/>
  <c r="R147" i="20"/>
  <c r="Z147" i="20"/>
  <c r="B150" i="20"/>
  <c r="D150" i="20"/>
  <c r="H150" i="20"/>
  <c r="K150" i="20"/>
  <c r="O150" i="20"/>
  <c r="Q150" i="20" s="1"/>
  <c r="Q150" i="25" s="1"/>
  <c r="R150" i="20"/>
  <c r="U150" i="20" s="1"/>
  <c r="U150" i="27" s="1"/>
  <c r="Z150" i="20"/>
  <c r="AC150" i="20" s="1"/>
  <c r="AC150" i="25" s="1"/>
  <c r="H151" i="20"/>
  <c r="K151" i="20"/>
  <c r="R151" i="20"/>
  <c r="Z151" i="20"/>
  <c r="AC151" i="20" s="1"/>
  <c r="H152" i="20"/>
  <c r="K152" i="20"/>
  <c r="R152" i="20"/>
  <c r="U152" i="20" s="1"/>
  <c r="Z152" i="20"/>
  <c r="AC152" i="20" s="1"/>
  <c r="AC152" i="25" s="1"/>
  <c r="H153" i="20"/>
  <c r="K153" i="20"/>
  <c r="R153" i="20"/>
  <c r="U153" i="20" s="1"/>
  <c r="U153" i="27" s="1"/>
  <c r="Z153" i="20"/>
  <c r="AC153" i="20" s="1"/>
  <c r="AC153" i="27" s="1"/>
  <c r="D154" i="20"/>
  <c r="H154" i="20"/>
  <c r="K154" i="20"/>
  <c r="R154" i="20"/>
  <c r="Z154" i="20"/>
  <c r="AC154" i="20" s="1"/>
  <c r="AC154" i="25" s="1"/>
  <c r="H155" i="20"/>
  <c r="K155" i="20"/>
  <c r="R155" i="20"/>
  <c r="Z155" i="20"/>
  <c r="AC155" i="20" s="1"/>
  <c r="AC155" i="25" s="1"/>
  <c r="H156" i="20"/>
  <c r="K156" i="20"/>
  <c r="R156" i="20"/>
  <c r="Z156" i="20"/>
  <c r="AC156" i="20" s="1"/>
  <c r="H157" i="20"/>
  <c r="K157" i="20"/>
  <c r="R157" i="20"/>
  <c r="Z157" i="20"/>
  <c r="AC157" i="20" s="1"/>
  <c r="AC157" i="25" s="1"/>
  <c r="A160" i="20"/>
  <c r="B160" i="20"/>
  <c r="D160" i="20"/>
  <c r="H160" i="20"/>
  <c r="K160" i="20"/>
  <c r="O160" i="20"/>
  <c r="R160" i="20"/>
  <c r="U160" i="20" s="1"/>
  <c r="U160" i="25" s="1"/>
  <c r="Z160" i="20"/>
  <c r="AC160" i="20" s="1"/>
  <c r="AC160" i="27" s="1"/>
  <c r="H161" i="20"/>
  <c r="K161" i="20"/>
  <c r="R161" i="20"/>
  <c r="U161" i="20" s="1"/>
  <c r="Z161" i="20"/>
  <c r="H162" i="20"/>
  <c r="K162" i="20"/>
  <c r="R162" i="20"/>
  <c r="U162" i="20" s="1"/>
  <c r="Z162" i="20"/>
  <c r="AC162" i="20" s="1"/>
  <c r="H163" i="20"/>
  <c r="K163" i="20"/>
  <c r="R163" i="20"/>
  <c r="U163" i="20" s="1"/>
  <c r="Z163" i="20"/>
  <c r="AC163" i="20" s="1"/>
  <c r="AC163" i="27" s="1"/>
  <c r="D164" i="20"/>
  <c r="H164" i="20"/>
  <c r="K164" i="20"/>
  <c r="R164" i="20"/>
  <c r="Z164" i="20"/>
  <c r="AC164" i="20" s="1"/>
  <c r="AC164" i="27" s="1"/>
  <c r="H165" i="20"/>
  <c r="K165" i="20"/>
  <c r="R165" i="20"/>
  <c r="Z165" i="20"/>
  <c r="AC165" i="20" s="1"/>
  <c r="AC165" i="27" s="1"/>
  <c r="H166" i="20"/>
  <c r="K166" i="20"/>
  <c r="R166" i="20"/>
  <c r="Z166" i="20"/>
  <c r="AC166" i="20" s="1"/>
  <c r="AC166" i="27" s="1"/>
  <c r="H167" i="20"/>
  <c r="K167" i="20"/>
  <c r="R167" i="20"/>
  <c r="Z167" i="20"/>
  <c r="AC167" i="20" s="1"/>
  <c r="AC167" i="27" s="1"/>
  <c r="B170" i="20"/>
  <c r="D170" i="20"/>
  <c r="H170" i="20"/>
  <c r="K170" i="20"/>
  <c r="O170" i="20"/>
  <c r="R170" i="20"/>
  <c r="U170" i="20" s="1"/>
  <c r="U170" i="27" s="1"/>
  <c r="Z170" i="20"/>
  <c r="H171" i="20"/>
  <c r="K171" i="20"/>
  <c r="R171" i="20"/>
  <c r="U171" i="20" s="1"/>
  <c r="Z171" i="20"/>
  <c r="AC171" i="20" s="1"/>
  <c r="H172" i="20"/>
  <c r="K172" i="20"/>
  <c r="R172" i="20"/>
  <c r="U172" i="20" s="1"/>
  <c r="Z172" i="20"/>
  <c r="AC172" i="20" s="1"/>
  <c r="H173" i="20"/>
  <c r="K173" i="20"/>
  <c r="R173" i="20"/>
  <c r="U173" i="20" s="1"/>
  <c r="U173" i="27" s="1"/>
  <c r="Z173" i="20"/>
  <c r="AC173" i="20" s="1"/>
  <c r="AC173" i="27" s="1"/>
  <c r="D174" i="20"/>
  <c r="H174" i="20"/>
  <c r="K174" i="20"/>
  <c r="R174" i="20"/>
  <c r="U174" i="20" s="1"/>
  <c r="U174" i="25" s="1"/>
  <c r="Z174" i="20"/>
  <c r="H175" i="20"/>
  <c r="K175" i="20"/>
  <c r="R175" i="20"/>
  <c r="U175" i="20" s="1"/>
  <c r="U175" i="25" s="1"/>
  <c r="Z175" i="20"/>
  <c r="H176" i="20"/>
  <c r="K176" i="20"/>
  <c r="R176" i="20"/>
  <c r="U176" i="20" s="1"/>
  <c r="U176" i="25" s="1"/>
  <c r="Z176" i="20"/>
  <c r="H177" i="20"/>
  <c r="K177" i="20"/>
  <c r="R177" i="20"/>
  <c r="U177" i="20" s="1"/>
  <c r="U177" i="25" s="1"/>
  <c r="Z177" i="20"/>
  <c r="B180" i="20"/>
  <c r="D180" i="20"/>
  <c r="H180" i="20"/>
  <c r="K180" i="20"/>
  <c r="O180" i="20"/>
  <c r="R180" i="20"/>
  <c r="Z180" i="20"/>
  <c r="AC180" i="20" s="1"/>
  <c r="AC180" i="27" s="1"/>
  <c r="H181" i="20"/>
  <c r="K181" i="20"/>
  <c r="R181" i="20"/>
  <c r="U181" i="20" s="1"/>
  <c r="U181" i="25" s="1"/>
  <c r="Z181" i="20"/>
  <c r="AC181" i="20" s="1"/>
  <c r="AC181" i="27" s="1"/>
  <c r="H182" i="20"/>
  <c r="K182" i="20"/>
  <c r="R182" i="20"/>
  <c r="U182" i="20" s="1"/>
  <c r="U182" i="27" s="1"/>
  <c r="Z182" i="20"/>
  <c r="AC182" i="20" s="1"/>
  <c r="H183" i="20"/>
  <c r="K183" i="20"/>
  <c r="R183" i="20"/>
  <c r="U183" i="20" s="1"/>
  <c r="U183" i="27" s="1"/>
  <c r="Z183" i="20"/>
  <c r="AC183" i="20" s="1"/>
  <c r="AC183" i="27" s="1"/>
  <c r="D184" i="20"/>
  <c r="H184" i="20"/>
  <c r="K184" i="20"/>
  <c r="R184" i="20"/>
  <c r="Z184" i="20"/>
  <c r="AC184" i="20" s="1"/>
  <c r="AC184" i="27" s="1"/>
  <c r="H185" i="20"/>
  <c r="K185" i="20"/>
  <c r="R185" i="20"/>
  <c r="Z185" i="20"/>
  <c r="AC185" i="20" s="1"/>
  <c r="H186" i="20"/>
  <c r="K186" i="20"/>
  <c r="R186" i="20"/>
  <c r="Z186" i="20"/>
  <c r="AC186" i="20" s="1"/>
  <c r="AC186" i="27" s="1"/>
  <c r="H187" i="20"/>
  <c r="K187" i="20"/>
  <c r="R187" i="20"/>
  <c r="Z187" i="20"/>
  <c r="AC187" i="20" s="1"/>
  <c r="AC187" i="25" s="1"/>
  <c r="D190" i="20"/>
  <c r="H190" i="20"/>
  <c r="K190" i="20"/>
  <c r="O190" i="20"/>
  <c r="Q190" i="20" s="1"/>
  <c r="R190" i="20"/>
  <c r="U190" i="20" s="1"/>
  <c r="Z190" i="20"/>
  <c r="AC190" i="20" s="1"/>
  <c r="AC190" i="27" s="1"/>
  <c r="H191" i="20"/>
  <c r="K191" i="20"/>
  <c r="R191" i="20"/>
  <c r="U191" i="20" s="1"/>
  <c r="U191" i="25" s="1"/>
  <c r="Z191" i="20"/>
  <c r="AC191" i="20" s="1"/>
  <c r="H192" i="20"/>
  <c r="K192" i="20"/>
  <c r="R192" i="20"/>
  <c r="U192" i="20" s="1"/>
  <c r="U192" i="25" s="1"/>
  <c r="Z192" i="20"/>
  <c r="AC192" i="20" s="1"/>
  <c r="AC192" i="27" s="1"/>
  <c r="H193" i="20"/>
  <c r="K193" i="20"/>
  <c r="R193" i="20"/>
  <c r="Z193" i="20"/>
  <c r="AC193" i="20" s="1"/>
  <c r="AC193" i="27" s="1"/>
  <c r="D194" i="20"/>
  <c r="H194" i="20"/>
  <c r="K194" i="20"/>
  <c r="R194" i="20"/>
  <c r="U194" i="20" s="1"/>
  <c r="U194" i="25" s="1"/>
  <c r="Z194" i="20"/>
  <c r="AC194" i="20" s="1"/>
  <c r="AC194" i="25" s="1"/>
  <c r="H195" i="20"/>
  <c r="K195" i="20"/>
  <c r="R195" i="20"/>
  <c r="U195" i="20" s="1"/>
  <c r="U195" i="25" s="1"/>
  <c r="Z195" i="20"/>
  <c r="AC195" i="20" s="1"/>
  <c r="AC195" i="27" s="1"/>
  <c r="H196" i="20"/>
  <c r="K196" i="20"/>
  <c r="R196" i="20"/>
  <c r="U196" i="20" s="1"/>
  <c r="U196" i="25" s="1"/>
  <c r="Z196" i="20"/>
  <c r="AC196" i="20" s="1"/>
  <c r="AC196" i="27" s="1"/>
  <c r="H197" i="20"/>
  <c r="K197" i="20"/>
  <c r="R197" i="20"/>
  <c r="U197" i="20" s="1"/>
  <c r="Z197" i="20"/>
  <c r="AC197" i="20" s="1"/>
  <c r="AC197" i="25" s="1"/>
  <c r="D200" i="20"/>
  <c r="H200" i="20"/>
  <c r="K200" i="20"/>
  <c r="O200" i="20"/>
  <c r="R200" i="20"/>
  <c r="U200" i="20" s="1"/>
  <c r="U200" i="25" s="1"/>
  <c r="Z200" i="20"/>
  <c r="AC200" i="20"/>
  <c r="AC200" i="27" s="1"/>
  <c r="H201" i="20"/>
  <c r="K201" i="20"/>
  <c r="R201" i="20"/>
  <c r="U201" i="20" s="1"/>
  <c r="U201" i="25" s="1"/>
  <c r="Z201" i="20"/>
  <c r="AC201" i="20" s="1"/>
  <c r="AC201" i="27" s="1"/>
  <c r="H202" i="20"/>
  <c r="K202" i="20"/>
  <c r="R202" i="20"/>
  <c r="U202" i="20" s="1"/>
  <c r="U202" i="27" s="1"/>
  <c r="Z202" i="20"/>
  <c r="AC202" i="20" s="1"/>
  <c r="AC202" i="27" s="1"/>
  <c r="H203" i="20"/>
  <c r="K203" i="20"/>
  <c r="R203" i="20"/>
  <c r="U203" i="20" s="1"/>
  <c r="U203" i="27" s="1"/>
  <c r="Z203" i="20"/>
  <c r="D204" i="20"/>
  <c r="H204" i="20"/>
  <c r="K204" i="20"/>
  <c r="R204" i="20"/>
  <c r="Z204" i="20"/>
  <c r="AC204" i="20" s="1"/>
  <c r="AC204" i="27" s="1"/>
  <c r="H205" i="20"/>
  <c r="K205" i="20"/>
  <c r="R205" i="20"/>
  <c r="Z205" i="20"/>
  <c r="AC205" i="20" s="1"/>
  <c r="AC205" i="27" s="1"/>
  <c r="H206" i="20"/>
  <c r="K206" i="20"/>
  <c r="R206" i="20"/>
  <c r="Z206" i="20"/>
  <c r="AC206" i="20" s="1"/>
  <c r="AC206" i="27" s="1"/>
  <c r="H207" i="20"/>
  <c r="K207" i="20"/>
  <c r="R207" i="20"/>
  <c r="Z207" i="20"/>
  <c r="AC207" i="20" s="1"/>
  <c r="AC207" i="27" s="1"/>
  <c r="D210" i="20"/>
  <c r="H210" i="20"/>
  <c r="K210" i="20"/>
  <c r="O210" i="20"/>
  <c r="Q210" i="20" s="1"/>
  <c r="Q210" i="27" s="1"/>
  <c r="R210" i="20"/>
  <c r="U210" i="20" s="1"/>
  <c r="U210" i="27" s="1"/>
  <c r="Z210" i="20"/>
  <c r="AC210" i="20" s="1"/>
  <c r="AC210" i="27" s="1"/>
  <c r="H211" i="20"/>
  <c r="K211" i="20"/>
  <c r="R211" i="20"/>
  <c r="U211" i="20" s="1"/>
  <c r="U211" i="25" s="1"/>
  <c r="Z211" i="20"/>
  <c r="AC211" i="20" s="1"/>
  <c r="AC211" i="27" s="1"/>
  <c r="H212" i="20"/>
  <c r="K212" i="20"/>
  <c r="R212" i="20"/>
  <c r="U212" i="20" s="1"/>
  <c r="U212" i="25" s="1"/>
  <c r="Z212" i="20"/>
  <c r="H213" i="20"/>
  <c r="K213" i="20"/>
  <c r="R213" i="20"/>
  <c r="U213" i="20" s="1"/>
  <c r="U213" i="27" s="1"/>
  <c r="Z213" i="20"/>
  <c r="AC213" i="20" s="1"/>
  <c r="D214" i="20"/>
  <c r="H214" i="20"/>
  <c r="K214" i="20"/>
  <c r="R214" i="20"/>
  <c r="U214" i="20" s="1"/>
  <c r="U214" i="27" s="1"/>
  <c r="Z214" i="20"/>
  <c r="AC214" i="20" s="1"/>
  <c r="AC214" i="27" s="1"/>
  <c r="H215" i="20"/>
  <c r="K215" i="20"/>
  <c r="R215" i="20"/>
  <c r="U215" i="20" s="1"/>
  <c r="U215" i="27" s="1"/>
  <c r="Z215" i="20"/>
  <c r="AC215" i="20" s="1"/>
  <c r="AC215" i="25" s="1"/>
  <c r="H216" i="20"/>
  <c r="K216" i="20"/>
  <c r="R216" i="20"/>
  <c r="U216" i="20" s="1"/>
  <c r="U216" i="27" s="1"/>
  <c r="Z216" i="20"/>
  <c r="AC216" i="20" s="1"/>
  <c r="AC216" i="25" s="1"/>
  <c r="H217" i="20"/>
  <c r="K217" i="20"/>
  <c r="R217" i="20"/>
  <c r="U217" i="20" s="1"/>
  <c r="U217" i="27" s="1"/>
  <c r="Z217" i="20"/>
  <c r="AC217" i="20" s="1"/>
  <c r="AC217" i="27" s="1"/>
  <c r="A220" i="20"/>
  <c r="D220" i="20"/>
  <c r="H220" i="20"/>
  <c r="K220" i="20"/>
  <c r="O220" i="20"/>
  <c r="Q220" i="20" s="1"/>
  <c r="R220" i="20"/>
  <c r="U220" i="20" s="1"/>
  <c r="U220" i="27" s="1"/>
  <c r="Z220" i="20"/>
  <c r="AC220" i="20" s="1"/>
  <c r="H221" i="20"/>
  <c r="K221" i="20"/>
  <c r="R221" i="20"/>
  <c r="U221" i="20" s="1"/>
  <c r="U221" i="25" s="1"/>
  <c r="Z221" i="20"/>
  <c r="AC221" i="20" s="1"/>
  <c r="AC221" i="27" s="1"/>
  <c r="H222" i="20"/>
  <c r="K222" i="20"/>
  <c r="R222" i="20"/>
  <c r="U222" i="20" s="1"/>
  <c r="U222" i="27" s="1"/>
  <c r="Z222" i="20"/>
  <c r="AC222" i="20" s="1"/>
  <c r="H223" i="20"/>
  <c r="K223" i="20"/>
  <c r="R223" i="20"/>
  <c r="U223" i="20" s="1"/>
  <c r="Z223" i="20"/>
  <c r="AC223" i="20" s="1"/>
  <c r="AC223" i="27" s="1"/>
  <c r="D224" i="20"/>
  <c r="H224" i="20"/>
  <c r="K224" i="20"/>
  <c r="R224" i="20"/>
  <c r="U224" i="20" s="1"/>
  <c r="Z224" i="20"/>
  <c r="H225" i="20"/>
  <c r="K225" i="20"/>
  <c r="R225" i="20"/>
  <c r="U225" i="20" s="1"/>
  <c r="U225" i="25" s="1"/>
  <c r="Z225" i="20"/>
  <c r="H226" i="20"/>
  <c r="K226" i="20"/>
  <c r="R226" i="20"/>
  <c r="U226" i="20" s="1"/>
  <c r="U226" i="27" s="1"/>
  <c r="Z226" i="20"/>
  <c r="H227" i="20"/>
  <c r="K227" i="20"/>
  <c r="R227" i="20"/>
  <c r="U227" i="20" s="1"/>
  <c r="Z227" i="20"/>
  <c r="B230" i="20"/>
  <c r="D230" i="20"/>
  <c r="H230" i="20"/>
  <c r="K230" i="20"/>
  <c r="O230" i="20"/>
  <c r="R230" i="20"/>
  <c r="U230" i="20" s="1"/>
  <c r="U230" i="25" s="1"/>
  <c r="Z230" i="20"/>
  <c r="AC230" i="20" s="1"/>
  <c r="H231" i="20"/>
  <c r="K231" i="20"/>
  <c r="R231" i="20"/>
  <c r="U231" i="20" s="1"/>
  <c r="U231" i="23" s="1"/>
  <c r="Z231" i="20"/>
  <c r="AC231" i="20"/>
  <c r="AC231" i="27" s="1"/>
  <c r="H232" i="20"/>
  <c r="K232" i="20"/>
  <c r="R232" i="20"/>
  <c r="U232" i="20" s="1"/>
  <c r="Z232" i="20"/>
  <c r="AC232" i="20" s="1"/>
  <c r="AC232" i="27" s="1"/>
  <c r="H233" i="20"/>
  <c r="K233" i="20"/>
  <c r="R233" i="20"/>
  <c r="U233" i="20" s="1"/>
  <c r="U233" i="25" s="1"/>
  <c r="Z233" i="20"/>
  <c r="AC233" i="20" s="1"/>
  <c r="D234" i="20"/>
  <c r="H234" i="20"/>
  <c r="K234" i="20"/>
  <c r="R234" i="20"/>
  <c r="U234" i="20" s="1"/>
  <c r="U234" i="25" s="1"/>
  <c r="Z234" i="20"/>
  <c r="AC234" i="20" s="1"/>
  <c r="AC234" i="27" s="1"/>
  <c r="H235" i="20"/>
  <c r="K235" i="20"/>
  <c r="R235" i="20"/>
  <c r="U235" i="20" s="1"/>
  <c r="U235" i="27" s="1"/>
  <c r="Z235" i="20"/>
  <c r="AC235" i="20" s="1"/>
  <c r="H236" i="20"/>
  <c r="K236" i="20"/>
  <c r="R236" i="20"/>
  <c r="U236" i="20" s="1"/>
  <c r="U236" i="25" s="1"/>
  <c r="Z236" i="20"/>
  <c r="AC236" i="20" s="1"/>
  <c r="AC236" i="27" s="1"/>
  <c r="H237" i="20"/>
  <c r="K237" i="20"/>
  <c r="R237" i="20"/>
  <c r="U237" i="20" s="1"/>
  <c r="U237" i="27" s="1"/>
  <c r="Z237" i="20"/>
  <c r="AC237" i="20" s="1"/>
  <c r="AC237" i="25" s="1"/>
  <c r="A240" i="20"/>
  <c r="D240" i="20"/>
  <c r="H240" i="20"/>
  <c r="K240" i="20"/>
  <c r="O240" i="20"/>
  <c r="Q240" i="20" s="1"/>
  <c r="Q240" i="27" s="1"/>
  <c r="R240" i="20"/>
  <c r="U240" i="20" s="1"/>
  <c r="U240" i="27" s="1"/>
  <c r="Z240" i="20"/>
  <c r="AC240" i="20" s="1"/>
  <c r="H241" i="20"/>
  <c r="K241" i="20"/>
  <c r="R241" i="20"/>
  <c r="U241" i="20" s="1"/>
  <c r="Z241" i="20"/>
  <c r="AC241" i="20" s="1"/>
  <c r="H242" i="20"/>
  <c r="K242" i="20"/>
  <c r="R242" i="20"/>
  <c r="U242" i="20" s="1"/>
  <c r="Z242" i="20"/>
  <c r="AC242" i="20"/>
  <c r="H243" i="20"/>
  <c r="K243" i="20"/>
  <c r="R243" i="20"/>
  <c r="U243" i="20" s="1"/>
  <c r="Z243" i="20"/>
  <c r="AC243" i="20"/>
  <c r="AC243" i="27" s="1"/>
  <c r="D244" i="20"/>
  <c r="H244" i="20"/>
  <c r="K244" i="20"/>
  <c r="R244" i="20"/>
  <c r="U244" i="20" s="1"/>
  <c r="U244" i="27" s="1"/>
  <c r="Z244" i="20"/>
  <c r="H245" i="20"/>
  <c r="K245" i="20"/>
  <c r="R245" i="20"/>
  <c r="U245" i="20" s="1"/>
  <c r="U245" i="27" s="1"/>
  <c r="Z245" i="20"/>
  <c r="H246" i="20"/>
  <c r="K246" i="20"/>
  <c r="R246" i="20"/>
  <c r="U246" i="20" s="1"/>
  <c r="U246" i="27" s="1"/>
  <c r="Z246" i="20"/>
  <c r="H247" i="20"/>
  <c r="K247" i="20"/>
  <c r="R247" i="20"/>
  <c r="U247" i="20" s="1"/>
  <c r="U247" i="27" s="1"/>
  <c r="Z247" i="20"/>
  <c r="D250" i="20"/>
  <c r="H250" i="20"/>
  <c r="K250" i="20"/>
  <c r="O250" i="20"/>
  <c r="Q250" i="20" s="1"/>
  <c r="Q250" i="27" s="1"/>
  <c r="R250" i="20"/>
  <c r="U250" i="20" s="1"/>
  <c r="Z250" i="20"/>
  <c r="AC250" i="20"/>
  <c r="AC250" i="27" s="1"/>
  <c r="H251" i="20"/>
  <c r="K251" i="20"/>
  <c r="R251" i="20"/>
  <c r="U251" i="20" s="1"/>
  <c r="U251" i="23" s="1"/>
  <c r="Z251" i="20"/>
  <c r="AC251" i="20" s="1"/>
  <c r="H252" i="20"/>
  <c r="K252" i="20"/>
  <c r="R252" i="20"/>
  <c r="U252" i="20" s="1"/>
  <c r="Z252" i="20"/>
  <c r="AC252" i="20" s="1"/>
  <c r="H253" i="20"/>
  <c r="K253" i="20"/>
  <c r="R253" i="20"/>
  <c r="U253" i="20" s="1"/>
  <c r="U253" i="27" s="1"/>
  <c r="Z253" i="20"/>
  <c r="AC253" i="20" s="1"/>
  <c r="D254" i="20"/>
  <c r="H254" i="20"/>
  <c r="K254" i="20"/>
  <c r="R254" i="20"/>
  <c r="U254" i="20" s="1"/>
  <c r="U254" i="27" s="1"/>
  <c r="Z254" i="20"/>
  <c r="AC254" i="20" s="1"/>
  <c r="AC254" i="27" s="1"/>
  <c r="H255" i="20"/>
  <c r="K255" i="20"/>
  <c r="R255" i="20"/>
  <c r="U255" i="20" s="1"/>
  <c r="U255" i="27" s="1"/>
  <c r="Z255" i="20"/>
  <c r="AC255" i="20" s="1"/>
  <c r="AC255" i="27" s="1"/>
  <c r="H256" i="20"/>
  <c r="K256" i="20"/>
  <c r="R256" i="20"/>
  <c r="U256" i="20" s="1"/>
  <c r="U256" i="25" s="1"/>
  <c r="Z256" i="20"/>
  <c r="AC256" i="20" s="1"/>
  <c r="AC256" i="27" s="1"/>
  <c r="H257" i="20"/>
  <c r="K257" i="20"/>
  <c r="R257" i="20"/>
  <c r="U257" i="20" s="1"/>
  <c r="U257" i="25" s="1"/>
  <c r="Z257" i="20"/>
  <c r="AC257" i="20" s="1"/>
  <c r="AC257" i="25" s="1"/>
  <c r="A260" i="20"/>
  <c r="D260" i="20"/>
  <c r="H260" i="20"/>
  <c r="K260" i="20"/>
  <c r="O260" i="20"/>
  <c r="Q260" i="20" s="1"/>
  <c r="Q260" i="27" s="1"/>
  <c r="R260" i="20"/>
  <c r="U260" i="20" s="1"/>
  <c r="U260" i="25" s="1"/>
  <c r="Z260" i="20"/>
  <c r="AC260" i="20" s="1"/>
  <c r="H261" i="20"/>
  <c r="K261" i="20"/>
  <c r="R261" i="20"/>
  <c r="U261" i="20" s="1"/>
  <c r="Z261" i="20"/>
  <c r="AC261" i="20" s="1"/>
  <c r="H262" i="20"/>
  <c r="K262" i="20"/>
  <c r="R262" i="20"/>
  <c r="U262" i="20" s="1"/>
  <c r="Z262" i="20"/>
  <c r="AC262" i="20" s="1"/>
  <c r="AC262" i="27" s="1"/>
  <c r="H263" i="20"/>
  <c r="K263" i="20"/>
  <c r="R263" i="20"/>
  <c r="U263" i="20" s="1"/>
  <c r="Z263" i="20"/>
  <c r="AC263" i="20"/>
  <c r="D264" i="20"/>
  <c r="H264" i="20"/>
  <c r="K264" i="20"/>
  <c r="R264" i="20"/>
  <c r="U264" i="20" s="1"/>
  <c r="U264" i="25" s="1"/>
  <c r="Z264" i="20"/>
  <c r="H265" i="20"/>
  <c r="K265" i="20"/>
  <c r="R265" i="20"/>
  <c r="U265" i="20" s="1"/>
  <c r="U265" i="27" s="1"/>
  <c r="Z265" i="20"/>
  <c r="H266" i="20"/>
  <c r="K266" i="20"/>
  <c r="R266" i="20"/>
  <c r="U266" i="20" s="1"/>
  <c r="U266" i="27" s="1"/>
  <c r="Z266" i="20"/>
  <c r="H267" i="20"/>
  <c r="K267" i="20"/>
  <c r="R267" i="20"/>
  <c r="U267" i="20" s="1"/>
  <c r="U267" i="27" s="1"/>
  <c r="Z267" i="20"/>
  <c r="B270" i="20"/>
  <c r="D270" i="20"/>
  <c r="H270" i="20"/>
  <c r="K270" i="20"/>
  <c r="O270" i="20"/>
  <c r="Q270" i="20" s="1"/>
  <c r="Q270" i="27" s="1"/>
  <c r="R270" i="20"/>
  <c r="U270" i="20" s="1"/>
  <c r="Z270" i="20"/>
  <c r="AC270" i="20" s="1"/>
  <c r="AC270" i="27" s="1"/>
  <c r="H271" i="20"/>
  <c r="K271" i="20"/>
  <c r="R271" i="20"/>
  <c r="U271" i="20" s="1"/>
  <c r="U271" i="23" s="1"/>
  <c r="Z271" i="20"/>
  <c r="AC271" i="20" s="1"/>
  <c r="H272" i="20"/>
  <c r="K272" i="20"/>
  <c r="R272" i="20"/>
  <c r="U272" i="20" s="1"/>
  <c r="Z272" i="20"/>
  <c r="AC272" i="20"/>
  <c r="AC272" i="25" s="1"/>
  <c r="H273" i="20"/>
  <c r="K273" i="20"/>
  <c r="R273" i="20"/>
  <c r="U273" i="20" s="1"/>
  <c r="Z273" i="20"/>
  <c r="AC273" i="20" s="1"/>
  <c r="D274" i="20"/>
  <c r="H274" i="20"/>
  <c r="K274" i="20"/>
  <c r="R274" i="20"/>
  <c r="U274" i="20" s="1"/>
  <c r="U274" i="27" s="1"/>
  <c r="Z274" i="20"/>
  <c r="AC274" i="20" s="1"/>
  <c r="AC274" i="27" s="1"/>
  <c r="H275" i="20"/>
  <c r="K275" i="20"/>
  <c r="R275" i="20"/>
  <c r="U275" i="20" s="1"/>
  <c r="U275" i="27" s="1"/>
  <c r="Z275" i="20"/>
  <c r="AC275" i="20" s="1"/>
  <c r="AC275" i="27" s="1"/>
  <c r="H276" i="20"/>
  <c r="K276" i="20"/>
  <c r="R276" i="20"/>
  <c r="U276" i="20" s="1"/>
  <c r="U276" i="25" s="1"/>
  <c r="Z276" i="20"/>
  <c r="AC276" i="20" s="1"/>
  <c r="AC276" i="27" s="1"/>
  <c r="H277" i="20"/>
  <c r="K277" i="20"/>
  <c r="R277" i="20"/>
  <c r="U277" i="20" s="1"/>
  <c r="U277" i="27" s="1"/>
  <c r="Z277" i="20"/>
  <c r="AC277" i="20" s="1"/>
  <c r="AC277" i="27" s="1"/>
  <c r="A280" i="20"/>
  <c r="D280" i="20"/>
  <c r="H280" i="20"/>
  <c r="K280" i="20"/>
  <c r="O280" i="20"/>
  <c r="Q280" i="20" s="1"/>
  <c r="Q280" i="27" s="1"/>
  <c r="R280" i="20"/>
  <c r="U280" i="20" s="1"/>
  <c r="U280" i="25" s="1"/>
  <c r="Z280" i="20"/>
  <c r="AC280" i="20"/>
  <c r="AC280" i="27" s="1"/>
  <c r="H281" i="20"/>
  <c r="K281" i="20"/>
  <c r="R281" i="20"/>
  <c r="U281" i="20" s="1"/>
  <c r="Z281" i="20"/>
  <c r="AC281" i="20" s="1"/>
  <c r="AC281" i="25" s="1"/>
  <c r="H282" i="20"/>
  <c r="K282" i="20"/>
  <c r="R282" i="20"/>
  <c r="U282" i="20" s="1"/>
  <c r="Z282" i="20"/>
  <c r="AC282" i="20" s="1"/>
  <c r="AC282" i="25" s="1"/>
  <c r="H283" i="20"/>
  <c r="K283" i="20"/>
  <c r="R283" i="20"/>
  <c r="U283" i="20" s="1"/>
  <c r="U283" i="27" s="1"/>
  <c r="Z283" i="20"/>
  <c r="AC283" i="20" s="1"/>
  <c r="AC283" i="25" s="1"/>
  <c r="D284" i="20"/>
  <c r="H284" i="20"/>
  <c r="K284" i="20"/>
  <c r="R284" i="20"/>
  <c r="U284" i="20" s="1"/>
  <c r="U284" i="27" s="1"/>
  <c r="Z284" i="20"/>
  <c r="H285" i="20"/>
  <c r="K285" i="20"/>
  <c r="R285" i="20"/>
  <c r="U285" i="20" s="1"/>
  <c r="U285" i="25" s="1"/>
  <c r="Z285" i="20"/>
  <c r="H286" i="20"/>
  <c r="K286" i="20"/>
  <c r="R286" i="20"/>
  <c r="U286" i="20" s="1"/>
  <c r="U286" i="25" s="1"/>
  <c r="Z286" i="20"/>
  <c r="H287" i="20"/>
  <c r="K287" i="20"/>
  <c r="R287" i="20"/>
  <c r="U287" i="20" s="1"/>
  <c r="U287" i="25" s="1"/>
  <c r="Z287" i="20"/>
  <c r="B290" i="20"/>
  <c r="D290" i="20"/>
  <c r="H290" i="20"/>
  <c r="K290" i="20"/>
  <c r="O290" i="20"/>
  <c r="R290" i="20"/>
  <c r="U290" i="20" s="1"/>
  <c r="Z290" i="20"/>
  <c r="AC290" i="20" s="1"/>
  <c r="AC290" i="25" s="1"/>
  <c r="H291" i="20"/>
  <c r="K291" i="20"/>
  <c r="R291" i="20"/>
  <c r="U291" i="20" s="1"/>
  <c r="U291" i="23" s="1"/>
  <c r="Z291" i="20"/>
  <c r="AC291" i="20" s="1"/>
  <c r="H292" i="20"/>
  <c r="K292" i="20"/>
  <c r="R292" i="20"/>
  <c r="U292" i="20" s="1"/>
  <c r="Z292" i="20"/>
  <c r="AC292" i="20" s="1"/>
  <c r="AC292" i="27" s="1"/>
  <c r="H293" i="20"/>
  <c r="K293" i="20"/>
  <c r="R293" i="20"/>
  <c r="U293" i="20" s="1"/>
  <c r="U293" i="27" s="1"/>
  <c r="Z293" i="20"/>
  <c r="AC293" i="20" s="1"/>
  <c r="D294" i="20"/>
  <c r="H294" i="20"/>
  <c r="K294" i="20"/>
  <c r="R294" i="20"/>
  <c r="U294" i="20" s="1"/>
  <c r="U294" i="27" s="1"/>
  <c r="Z294" i="20"/>
  <c r="AC294" i="20" s="1"/>
  <c r="AC294" i="25" s="1"/>
  <c r="H295" i="20"/>
  <c r="K295" i="20"/>
  <c r="R295" i="20"/>
  <c r="U295" i="20" s="1"/>
  <c r="U295" i="25" s="1"/>
  <c r="Z295" i="20"/>
  <c r="AC295" i="20" s="1"/>
  <c r="AC295" i="27" s="1"/>
  <c r="H296" i="20"/>
  <c r="K296" i="20"/>
  <c r="R296" i="20"/>
  <c r="U296" i="20" s="1"/>
  <c r="U296" i="27" s="1"/>
  <c r="Z296" i="20"/>
  <c r="AC296" i="20" s="1"/>
  <c r="AC296" i="27" s="1"/>
  <c r="H297" i="20"/>
  <c r="K297" i="20"/>
  <c r="R297" i="20"/>
  <c r="U297" i="20" s="1"/>
  <c r="U297" i="27" s="1"/>
  <c r="Z297" i="20"/>
  <c r="AC297" i="20" s="1"/>
  <c r="AC297" i="25" s="1"/>
  <c r="A300" i="20"/>
  <c r="D300" i="20"/>
  <c r="H300" i="20"/>
  <c r="K300" i="20"/>
  <c r="O300" i="20"/>
  <c r="Q300" i="20" s="1"/>
  <c r="Q300" i="25" s="1"/>
  <c r="R300" i="20"/>
  <c r="U300" i="20" s="1"/>
  <c r="U300" i="27" s="1"/>
  <c r="Z300" i="20"/>
  <c r="AC300" i="20" s="1"/>
  <c r="H301" i="20"/>
  <c r="K301" i="20"/>
  <c r="R301" i="20"/>
  <c r="U301" i="20" s="1"/>
  <c r="U301" i="23" s="1"/>
  <c r="Z301" i="20"/>
  <c r="AC301" i="20" s="1"/>
  <c r="H302" i="20"/>
  <c r="K302" i="20"/>
  <c r="R302" i="20"/>
  <c r="U302" i="20" s="1"/>
  <c r="U302" i="27" s="1"/>
  <c r="Z302" i="20"/>
  <c r="AC302" i="20" s="1"/>
  <c r="H303" i="20"/>
  <c r="K303" i="20"/>
  <c r="R303" i="20"/>
  <c r="U303" i="20" s="1"/>
  <c r="Z303" i="20"/>
  <c r="AC303" i="20" s="1"/>
  <c r="AC303" i="27" s="1"/>
  <c r="D304" i="20"/>
  <c r="H304" i="20"/>
  <c r="K304" i="20"/>
  <c r="R304" i="20"/>
  <c r="U304" i="20" s="1"/>
  <c r="U304" i="27" s="1"/>
  <c r="Z304" i="20"/>
  <c r="H305" i="20"/>
  <c r="K305" i="20"/>
  <c r="R305" i="20"/>
  <c r="U305" i="20" s="1"/>
  <c r="U305" i="25" s="1"/>
  <c r="Z305" i="20"/>
  <c r="H306" i="20"/>
  <c r="K306" i="20"/>
  <c r="R306" i="20"/>
  <c r="U306" i="20" s="1"/>
  <c r="U306" i="25" s="1"/>
  <c r="Z306" i="20"/>
  <c r="H307" i="20"/>
  <c r="K307" i="20"/>
  <c r="R307" i="20"/>
  <c r="U307" i="20" s="1"/>
  <c r="U307" i="27" s="1"/>
  <c r="Z307" i="20"/>
  <c r="B310" i="20"/>
  <c r="D310" i="20"/>
  <c r="H310" i="20"/>
  <c r="K310" i="20"/>
  <c r="O310" i="20"/>
  <c r="Q310" i="20" s="1"/>
  <c r="R310" i="20"/>
  <c r="U310" i="20" s="1"/>
  <c r="Z310" i="20"/>
  <c r="AC310" i="20" s="1"/>
  <c r="H311" i="20"/>
  <c r="K311" i="20"/>
  <c r="R311" i="20"/>
  <c r="U311" i="20" s="1"/>
  <c r="U311" i="23" s="1"/>
  <c r="Z311" i="20"/>
  <c r="AC311" i="20" s="1"/>
  <c r="H312" i="20"/>
  <c r="K312" i="20"/>
  <c r="R312" i="20"/>
  <c r="U312" i="20" s="1"/>
  <c r="Z312" i="20"/>
  <c r="AC312" i="20" s="1"/>
  <c r="H313" i="20"/>
  <c r="K313" i="20"/>
  <c r="R313" i="20"/>
  <c r="U313" i="20" s="1"/>
  <c r="U313" i="27" s="1"/>
  <c r="Z313" i="20"/>
  <c r="AC313" i="20" s="1"/>
  <c r="D314" i="20"/>
  <c r="H314" i="20"/>
  <c r="K314" i="20"/>
  <c r="R314" i="20"/>
  <c r="U314" i="20" s="1"/>
  <c r="U314" i="27" s="1"/>
  <c r="Z314" i="20"/>
  <c r="AC314" i="20" s="1"/>
  <c r="AC314" i="27" s="1"/>
  <c r="H315" i="20"/>
  <c r="K315" i="20"/>
  <c r="R315" i="20"/>
  <c r="U315" i="20" s="1"/>
  <c r="U315" i="25" s="1"/>
  <c r="Z315" i="20"/>
  <c r="AC315" i="20" s="1"/>
  <c r="AC315" i="25" s="1"/>
  <c r="H316" i="20"/>
  <c r="K316" i="20"/>
  <c r="R316" i="20"/>
  <c r="U316" i="20" s="1"/>
  <c r="U316" i="25" s="1"/>
  <c r="Z316" i="20"/>
  <c r="AC316" i="20" s="1"/>
  <c r="AC316" i="25" s="1"/>
  <c r="H317" i="20"/>
  <c r="K317" i="20"/>
  <c r="R317" i="20"/>
  <c r="U317" i="20" s="1"/>
  <c r="U317" i="27" s="1"/>
  <c r="Z317" i="20"/>
  <c r="AC317" i="20" s="1"/>
  <c r="AC317" i="25" s="1"/>
  <c r="A20" i="27"/>
  <c r="D20" i="27"/>
  <c r="H20" i="27"/>
  <c r="K20" i="27"/>
  <c r="O20" i="27"/>
  <c r="R20" i="27"/>
  <c r="Z20" i="27"/>
  <c r="AH20" i="27"/>
  <c r="AI20" i="27"/>
  <c r="AL20" i="27"/>
  <c r="AP20" i="27"/>
  <c r="AQ20" i="27"/>
  <c r="AQ20" i="28" s="1"/>
  <c r="AR20" i="27"/>
  <c r="AR20" i="28" s="1"/>
  <c r="AS20" i="27"/>
  <c r="AS20" i="28" s="1"/>
  <c r="AT20" i="27"/>
  <c r="BN20" i="27"/>
  <c r="BQ20" i="27"/>
  <c r="H21" i="27"/>
  <c r="K21" i="27"/>
  <c r="R21" i="27"/>
  <c r="Z21" i="27"/>
  <c r="AH21" i="27"/>
  <c r="AI21" i="27"/>
  <c r="AL21" i="27"/>
  <c r="AP21" i="27"/>
  <c r="AT21" i="27"/>
  <c r="BN21" i="27"/>
  <c r="H22" i="27"/>
  <c r="K22" i="27"/>
  <c r="R22" i="27"/>
  <c r="Z22" i="27"/>
  <c r="AH22" i="27"/>
  <c r="AI22" i="27"/>
  <c r="AL22" i="27"/>
  <c r="AP22" i="27"/>
  <c r="AT22" i="27"/>
  <c r="BQ22" i="27"/>
  <c r="H23" i="27"/>
  <c r="K23" i="27"/>
  <c r="R23" i="27"/>
  <c r="Z23" i="27"/>
  <c r="AH23" i="27"/>
  <c r="AI23" i="27"/>
  <c r="AL23" i="27"/>
  <c r="AP23" i="27"/>
  <c r="AT23" i="27"/>
  <c r="BN23" i="27"/>
  <c r="BQ23" i="27"/>
  <c r="D24" i="27"/>
  <c r="H24" i="27"/>
  <c r="K24" i="27"/>
  <c r="R24" i="27"/>
  <c r="Z24" i="27"/>
  <c r="AH24" i="27"/>
  <c r="AI24" i="27"/>
  <c r="AL24" i="27"/>
  <c r="AP24" i="27"/>
  <c r="AT24" i="27"/>
  <c r="BQ24" i="27"/>
  <c r="H25" i="27"/>
  <c r="K25" i="27"/>
  <c r="R25" i="27"/>
  <c r="Z25" i="27"/>
  <c r="AH25" i="27"/>
  <c r="AI25" i="27"/>
  <c r="AL25" i="27"/>
  <c r="AP25" i="27"/>
  <c r="AT25" i="27"/>
  <c r="H26" i="27"/>
  <c r="K26" i="27"/>
  <c r="R26" i="27"/>
  <c r="Z26" i="27"/>
  <c r="AH26" i="27"/>
  <c r="AI26" i="27"/>
  <c r="AL26" i="27"/>
  <c r="AP26" i="27"/>
  <c r="AT26" i="27"/>
  <c r="BN26" i="27"/>
  <c r="BQ26" i="27"/>
  <c r="H27" i="27"/>
  <c r="K27" i="27"/>
  <c r="R27" i="27"/>
  <c r="Z27" i="27"/>
  <c r="AH27" i="27"/>
  <c r="AI27" i="27"/>
  <c r="AL27" i="27"/>
  <c r="AP27" i="27"/>
  <c r="AT27" i="27"/>
  <c r="BQ27" i="27"/>
  <c r="B30" i="27"/>
  <c r="D30" i="27"/>
  <c r="H30" i="27"/>
  <c r="K30" i="27"/>
  <c r="O30" i="27"/>
  <c r="R30" i="27"/>
  <c r="Z30" i="27"/>
  <c r="AH30" i="27"/>
  <c r="AI30" i="27"/>
  <c r="AL30" i="27"/>
  <c r="AP30" i="27"/>
  <c r="AQ30" i="27"/>
  <c r="AQ30" i="28" s="1"/>
  <c r="AR30" i="27"/>
  <c r="AR30" i="28" s="1"/>
  <c r="AS30" i="27"/>
  <c r="AS30" i="28" s="1"/>
  <c r="AT30" i="27"/>
  <c r="BN30" i="27"/>
  <c r="BQ30" i="27"/>
  <c r="H31" i="27"/>
  <c r="K31" i="27"/>
  <c r="R31" i="27"/>
  <c r="Z31" i="27"/>
  <c r="AH31" i="27"/>
  <c r="AI31" i="27"/>
  <c r="AL31" i="27"/>
  <c r="AP31" i="27"/>
  <c r="AT31" i="27"/>
  <c r="BQ31" i="27"/>
  <c r="H32" i="27"/>
  <c r="K32" i="27"/>
  <c r="R32" i="27"/>
  <c r="Z32" i="27"/>
  <c r="AH32" i="27"/>
  <c r="AI32" i="27"/>
  <c r="AL32" i="27"/>
  <c r="AP32" i="27"/>
  <c r="AT32" i="27"/>
  <c r="BN32" i="27"/>
  <c r="BQ32" i="27"/>
  <c r="H33" i="27"/>
  <c r="K33" i="27"/>
  <c r="R33" i="27"/>
  <c r="Z33" i="27"/>
  <c r="AH33" i="27"/>
  <c r="AI33" i="27"/>
  <c r="AL33" i="27"/>
  <c r="AP33" i="27"/>
  <c r="AT33" i="27"/>
  <c r="BQ33" i="27"/>
  <c r="D34" i="27"/>
  <c r="H34" i="27"/>
  <c r="K34" i="27"/>
  <c r="R34" i="27"/>
  <c r="Z34" i="27"/>
  <c r="AH34" i="27"/>
  <c r="AI34" i="27"/>
  <c r="AL34" i="27"/>
  <c r="AP34" i="27"/>
  <c r="AT34" i="27"/>
  <c r="BN34" i="27"/>
  <c r="BQ34" i="27"/>
  <c r="H35" i="27"/>
  <c r="K35" i="27"/>
  <c r="R35" i="27"/>
  <c r="Z35" i="27"/>
  <c r="AH35" i="27"/>
  <c r="AI35" i="27"/>
  <c r="AL35" i="27"/>
  <c r="AP35" i="27"/>
  <c r="AT35" i="27"/>
  <c r="BQ35" i="27"/>
  <c r="H36" i="27"/>
  <c r="K36" i="27"/>
  <c r="R36" i="27"/>
  <c r="Z36" i="27"/>
  <c r="AH36" i="27"/>
  <c r="AI36" i="27"/>
  <c r="AL36" i="27"/>
  <c r="AP36" i="27"/>
  <c r="AT36" i="27"/>
  <c r="BN36" i="27"/>
  <c r="H37" i="27"/>
  <c r="K37" i="27"/>
  <c r="R37" i="27"/>
  <c r="Z37" i="27"/>
  <c r="AH37" i="27"/>
  <c r="AI37" i="27"/>
  <c r="AL37" i="27"/>
  <c r="AP37" i="27"/>
  <c r="AT37" i="27"/>
  <c r="BN37" i="27"/>
  <c r="BQ37" i="27"/>
  <c r="D40" i="27"/>
  <c r="H40" i="27"/>
  <c r="K40" i="27"/>
  <c r="O40" i="27"/>
  <c r="Q40" i="27"/>
  <c r="R40" i="27"/>
  <c r="Z40" i="27"/>
  <c r="AH40" i="27"/>
  <c r="AI40" i="27"/>
  <c r="AL40" i="27"/>
  <c r="AP40" i="27"/>
  <c r="AQ40" i="27"/>
  <c r="AQ40" i="28" s="1"/>
  <c r="AR40" i="27"/>
  <c r="AR40" i="28" s="1"/>
  <c r="AS40" i="27"/>
  <c r="AS40" i="28" s="1"/>
  <c r="AT40" i="27"/>
  <c r="BN40" i="27"/>
  <c r="H41" i="27"/>
  <c r="K41" i="27"/>
  <c r="R41" i="27"/>
  <c r="Z41" i="27"/>
  <c r="AH41" i="27"/>
  <c r="AI41" i="27"/>
  <c r="AL41" i="27"/>
  <c r="AP41" i="27"/>
  <c r="AT41" i="27"/>
  <c r="BQ41" i="27"/>
  <c r="H42" i="27"/>
  <c r="K42" i="27"/>
  <c r="R42" i="27"/>
  <c r="Z42" i="27"/>
  <c r="AH42" i="27"/>
  <c r="AI42" i="27"/>
  <c r="AL42" i="27"/>
  <c r="AP42" i="27"/>
  <c r="AT42" i="27"/>
  <c r="BN42" i="27"/>
  <c r="BQ42" i="27"/>
  <c r="H43" i="27"/>
  <c r="K43" i="27"/>
  <c r="R43" i="27"/>
  <c r="Z43" i="27"/>
  <c r="AH43" i="27"/>
  <c r="AI43" i="27"/>
  <c r="AL43" i="27"/>
  <c r="AP43" i="27"/>
  <c r="AT43" i="27"/>
  <c r="BN43" i="27"/>
  <c r="BQ43" i="27"/>
  <c r="D44" i="27"/>
  <c r="H44" i="27"/>
  <c r="K44" i="27"/>
  <c r="R44" i="27"/>
  <c r="Z44" i="27"/>
  <c r="AH44" i="27"/>
  <c r="AI44" i="27"/>
  <c r="AL44" i="27"/>
  <c r="AP44" i="27"/>
  <c r="AT44" i="27"/>
  <c r="BQ44" i="27"/>
  <c r="H45" i="27"/>
  <c r="K45" i="27"/>
  <c r="R45" i="27"/>
  <c r="Z45" i="27"/>
  <c r="AH45" i="27"/>
  <c r="AI45" i="27"/>
  <c r="AL45" i="27"/>
  <c r="AP45" i="27"/>
  <c r="AT45" i="27"/>
  <c r="BN45" i="27"/>
  <c r="BQ45" i="27"/>
  <c r="H46" i="27"/>
  <c r="K46" i="27"/>
  <c r="R46" i="27"/>
  <c r="Z46" i="27"/>
  <c r="AC46" i="27"/>
  <c r="AH46" i="27"/>
  <c r="AI46" i="27"/>
  <c r="AL46" i="27"/>
  <c r="AP46" i="27"/>
  <c r="AT46" i="27"/>
  <c r="BQ46" i="27"/>
  <c r="H47" i="27"/>
  <c r="K47" i="27"/>
  <c r="R47" i="27"/>
  <c r="Z47" i="27"/>
  <c r="AH47" i="27"/>
  <c r="AI47" i="27"/>
  <c r="AL47" i="27"/>
  <c r="AP47" i="27"/>
  <c r="AT47" i="27"/>
  <c r="BN47" i="27"/>
  <c r="BQ47" i="27"/>
  <c r="D50" i="27"/>
  <c r="H50" i="27"/>
  <c r="K50" i="27"/>
  <c r="O50" i="27"/>
  <c r="R50" i="27"/>
  <c r="Z50" i="27"/>
  <c r="AH50" i="27"/>
  <c r="AI50" i="27"/>
  <c r="AL50" i="27"/>
  <c r="AP50" i="27"/>
  <c r="AQ50" i="27"/>
  <c r="AQ50" i="28" s="1"/>
  <c r="AR50" i="27"/>
  <c r="AR50" i="28" s="1"/>
  <c r="AS50" i="27"/>
  <c r="AS50" i="28" s="1"/>
  <c r="AT50" i="27"/>
  <c r="BQ50" i="27"/>
  <c r="H51" i="27"/>
  <c r="K51" i="27"/>
  <c r="R51" i="27"/>
  <c r="Z51" i="27"/>
  <c r="AH51" i="27"/>
  <c r="AI51" i="27"/>
  <c r="AL51" i="27"/>
  <c r="AP51" i="27"/>
  <c r="AT51" i="27"/>
  <c r="BN51" i="27"/>
  <c r="BQ51" i="27"/>
  <c r="H52" i="27"/>
  <c r="K52" i="27"/>
  <c r="R52" i="27"/>
  <c r="Z52" i="27"/>
  <c r="AH52" i="27"/>
  <c r="AI52" i="27"/>
  <c r="AL52" i="27"/>
  <c r="AP52" i="27"/>
  <c r="AT52" i="27"/>
  <c r="BN52" i="27"/>
  <c r="BQ52" i="27"/>
  <c r="H53" i="27"/>
  <c r="K53" i="27"/>
  <c r="R53" i="27"/>
  <c r="Z53" i="27"/>
  <c r="AH53" i="27"/>
  <c r="AI53" i="27"/>
  <c r="AL53" i="27"/>
  <c r="AP53" i="27"/>
  <c r="AT53" i="27"/>
  <c r="BN53" i="27"/>
  <c r="BQ53" i="27"/>
  <c r="D54" i="27"/>
  <c r="H54" i="27"/>
  <c r="K54" i="27"/>
  <c r="R54" i="27"/>
  <c r="Z54" i="27"/>
  <c r="AH54" i="27"/>
  <c r="AI54" i="27"/>
  <c r="AL54" i="27"/>
  <c r="AP54" i="27"/>
  <c r="AT54" i="27"/>
  <c r="BN54" i="27"/>
  <c r="H55" i="27"/>
  <c r="K55" i="27"/>
  <c r="R55" i="27"/>
  <c r="Z55" i="27"/>
  <c r="AH55" i="27"/>
  <c r="AI55" i="27"/>
  <c r="AL55" i="27"/>
  <c r="AP55" i="27"/>
  <c r="AT55" i="27"/>
  <c r="BN55" i="27"/>
  <c r="BQ55" i="27"/>
  <c r="H56" i="27"/>
  <c r="K56" i="27"/>
  <c r="R56" i="27"/>
  <c r="Z56" i="27"/>
  <c r="AH56" i="27"/>
  <c r="AI56" i="27"/>
  <c r="AL56" i="27"/>
  <c r="AP56" i="27"/>
  <c r="AT56" i="27"/>
  <c r="BN56" i="27"/>
  <c r="BQ56" i="27"/>
  <c r="H57" i="27"/>
  <c r="K57" i="27"/>
  <c r="R57" i="27"/>
  <c r="Z57" i="27"/>
  <c r="AH57" i="27"/>
  <c r="AI57" i="27"/>
  <c r="AL57" i="27"/>
  <c r="AP57" i="27"/>
  <c r="AT57" i="27"/>
  <c r="BQ57" i="27"/>
  <c r="B60" i="27"/>
  <c r="D60" i="27"/>
  <c r="H60" i="27"/>
  <c r="K60" i="27"/>
  <c r="O60" i="27"/>
  <c r="R60" i="27"/>
  <c r="Z60" i="27"/>
  <c r="AH60" i="27"/>
  <c r="AI60" i="27"/>
  <c r="AL60" i="27"/>
  <c r="AP60" i="27"/>
  <c r="AQ60" i="27"/>
  <c r="AQ60" i="28" s="1"/>
  <c r="AR60" i="27"/>
  <c r="AR60" i="28" s="1"/>
  <c r="AS60" i="27"/>
  <c r="AS60" i="28" s="1"/>
  <c r="AT60" i="27"/>
  <c r="BN60" i="27"/>
  <c r="BQ60" i="27"/>
  <c r="H61" i="27"/>
  <c r="K61" i="27"/>
  <c r="R61" i="27"/>
  <c r="Z61" i="27"/>
  <c r="AH61" i="27"/>
  <c r="AI61" i="27"/>
  <c r="AL61" i="27"/>
  <c r="AP61" i="27"/>
  <c r="AT61" i="27"/>
  <c r="BN61" i="27"/>
  <c r="BQ61" i="27"/>
  <c r="H62" i="27"/>
  <c r="K62" i="27"/>
  <c r="R62" i="27"/>
  <c r="Z62" i="27"/>
  <c r="AH62" i="27"/>
  <c r="AI62" i="27"/>
  <c r="AL62" i="27"/>
  <c r="AP62" i="27"/>
  <c r="AT62" i="27"/>
  <c r="BN62" i="27"/>
  <c r="H63" i="27"/>
  <c r="K63" i="27"/>
  <c r="R63" i="27"/>
  <c r="Z63" i="27"/>
  <c r="AC63" i="27"/>
  <c r="AH63" i="27"/>
  <c r="AI63" i="27"/>
  <c r="AL63" i="27"/>
  <c r="AP63" i="27"/>
  <c r="AT63" i="27"/>
  <c r="BQ63" i="27"/>
  <c r="D64" i="27"/>
  <c r="H64" i="27"/>
  <c r="K64" i="27"/>
  <c r="R64" i="27"/>
  <c r="Z64" i="27"/>
  <c r="AH64" i="27"/>
  <c r="AI64" i="27"/>
  <c r="AL64" i="27"/>
  <c r="AP64" i="27"/>
  <c r="AT64" i="27"/>
  <c r="BN64" i="27"/>
  <c r="BQ64" i="27"/>
  <c r="H65" i="27"/>
  <c r="K65" i="27"/>
  <c r="R65" i="27"/>
  <c r="Z65" i="27"/>
  <c r="AH65" i="27"/>
  <c r="AI65" i="27"/>
  <c r="AL65" i="27"/>
  <c r="AP65" i="27"/>
  <c r="AT65" i="27"/>
  <c r="BQ65" i="27"/>
  <c r="H66" i="27"/>
  <c r="K66" i="27"/>
  <c r="R66" i="27"/>
  <c r="Z66" i="27"/>
  <c r="AH66" i="27"/>
  <c r="AI66" i="27"/>
  <c r="AL66" i="27"/>
  <c r="AP66" i="27"/>
  <c r="AT66" i="27"/>
  <c r="BN66" i="27"/>
  <c r="BQ66" i="27"/>
  <c r="H67" i="27"/>
  <c r="K67" i="27"/>
  <c r="R67" i="27"/>
  <c r="Z67" i="27"/>
  <c r="AH67" i="27"/>
  <c r="AI67" i="27"/>
  <c r="AL67" i="27"/>
  <c r="AP67" i="27"/>
  <c r="AT67" i="27"/>
  <c r="BQ67" i="27"/>
  <c r="D70" i="27"/>
  <c r="H70" i="27"/>
  <c r="K70" i="27"/>
  <c r="O70" i="27"/>
  <c r="R70" i="27"/>
  <c r="Z70" i="27"/>
  <c r="AH70" i="27"/>
  <c r="AL70" i="27"/>
  <c r="AP70" i="27"/>
  <c r="AQ70" i="27"/>
  <c r="AQ70" i="28" s="1"/>
  <c r="AR70" i="27"/>
  <c r="AR70" i="28" s="1"/>
  <c r="AS70" i="27"/>
  <c r="AS70" i="28" s="1"/>
  <c r="AT70" i="27"/>
  <c r="BN70" i="27"/>
  <c r="BQ70" i="27"/>
  <c r="H71" i="27"/>
  <c r="K71" i="27"/>
  <c r="R71" i="27"/>
  <c r="Z71" i="27"/>
  <c r="AC71" i="27"/>
  <c r="AH71" i="27"/>
  <c r="AL71" i="27"/>
  <c r="AP71" i="27"/>
  <c r="AT71" i="27"/>
  <c r="BN71" i="27"/>
  <c r="BQ71" i="27"/>
  <c r="H72" i="27"/>
  <c r="K72" i="27"/>
  <c r="R72" i="27"/>
  <c r="Z72" i="27"/>
  <c r="AH72" i="27"/>
  <c r="AL72" i="27"/>
  <c r="AP72" i="27"/>
  <c r="AT72" i="27"/>
  <c r="BN72" i="27"/>
  <c r="H73" i="27"/>
  <c r="K73" i="27"/>
  <c r="R73" i="27"/>
  <c r="Z73" i="27"/>
  <c r="AC73" i="27"/>
  <c r="AH73" i="27"/>
  <c r="AL73" i="27"/>
  <c r="AP73" i="27"/>
  <c r="AT73" i="27"/>
  <c r="BQ73" i="27"/>
  <c r="D74" i="27"/>
  <c r="H74" i="27"/>
  <c r="K74" i="27"/>
  <c r="R74" i="27"/>
  <c r="Z74" i="27"/>
  <c r="AH74" i="27"/>
  <c r="AL74" i="27"/>
  <c r="AP74" i="27"/>
  <c r="AT74" i="27"/>
  <c r="BQ74" i="27"/>
  <c r="H75" i="27"/>
  <c r="K75" i="27"/>
  <c r="R75" i="27"/>
  <c r="Z75" i="27"/>
  <c r="AH75" i="27"/>
  <c r="AL75" i="27"/>
  <c r="AP75" i="27"/>
  <c r="AT75" i="27"/>
  <c r="BN75" i="27"/>
  <c r="BQ75" i="27"/>
  <c r="H76" i="27"/>
  <c r="K76" i="27"/>
  <c r="R76" i="27"/>
  <c r="Z76" i="27"/>
  <c r="AH76" i="27"/>
  <c r="AL76" i="27"/>
  <c r="AP76" i="27"/>
  <c r="AT76" i="27"/>
  <c r="BN76" i="27"/>
  <c r="BQ76" i="27"/>
  <c r="H77" i="27"/>
  <c r="K77" i="27"/>
  <c r="R77" i="27"/>
  <c r="Z77" i="27"/>
  <c r="AH77" i="27"/>
  <c r="AL77" i="27"/>
  <c r="AP77" i="27"/>
  <c r="AT77" i="27"/>
  <c r="BN77" i="27"/>
  <c r="A80" i="27"/>
  <c r="D80" i="27"/>
  <c r="H80" i="27"/>
  <c r="K80" i="27"/>
  <c r="O80" i="27"/>
  <c r="R80" i="27"/>
  <c r="Z80" i="27"/>
  <c r="AH80" i="27"/>
  <c r="AI80" i="27"/>
  <c r="AL80" i="27"/>
  <c r="AP80" i="27"/>
  <c r="AQ80" i="27"/>
  <c r="AQ80" i="28" s="1"/>
  <c r="AR80" i="27"/>
  <c r="AR80" i="28" s="1"/>
  <c r="AS80" i="27"/>
  <c r="AS80" i="28" s="1"/>
  <c r="AT80" i="27"/>
  <c r="BN80" i="27"/>
  <c r="BQ80" i="27"/>
  <c r="H81" i="27"/>
  <c r="K81" i="27"/>
  <c r="R81" i="27"/>
  <c r="Z81" i="27"/>
  <c r="AH81" i="27"/>
  <c r="AI81" i="27"/>
  <c r="AL81" i="27"/>
  <c r="AP81" i="27"/>
  <c r="AT81" i="27"/>
  <c r="BN81" i="27"/>
  <c r="H82" i="27"/>
  <c r="K82" i="27"/>
  <c r="R82" i="27"/>
  <c r="Z82" i="27"/>
  <c r="AH82" i="27"/>
  <c r="AI82" i="27"/>
  <c r="AL82" i="27"/>
  <c r="AP82" i="27"/>
  <c r="AT82" i="27"/>
  <c r="BN82" i="27"/>
  <c r="BQ82" i="27"/>
  <c r="H83" i="27"/>
  <c r="K83" i="27"/>
  <c r="R83" i="27"/>
  <c r="Z83" i="27"/>
  <c r="AH83" i="27"/>
  <c r="AI83" i="27"/>
  <c r="AL83" i="27"/>
  <c r="AP83" i="27"/>
  <c r="AT83" i="27"/>
  <c r="BN83" i="27"/>
  <c r="D84" i="27"/>
  <c r="H84" i="27"/>
  <c r="K84" i="27"/>
  <c r="R84" i="27"/>
  <c r="Z84" i="27"/>
  <c r="AH84" i="27"/>
  <c r="AI84" i="27"/>
  <c r="AL84" i="27"/>
  <c r="AP84" i="27"/>
  <c r="AT84" i="27"/>
  <c r="BN84" i="27"/>
  <c r="BQ84" i="27"/>
  <c r="H85" i="27"/>
  <c r="K85" i="27"/>
  <c r="R85" i="27"/>
  <c r="Z85" i="27"/>
  <c r="AH85" i="27"/>
  <c r="AI85" i="27"/>
  <c r="AL85" i="27"/>
  <c r="AP85" i="27"/>
  <c r="AT85" i="27"/>
  <c r="BQ85" i="27"/>
  <c r="H86" i="27"/>
  <c r="K86" i="27"/>
  <c r="R86" i="27"/>
  <c r="Z86" i="27"/>
  <c r="AH86" i="27"/>
  <c r="AI86" i="27"/>
  <c r="AL86" i="27"/>
  <c r="AP86" i="27"/>
  <c r="AT86" i="27"/>
  <c r="BN86" i="27"/>
  <c r="BQ86" i="27"/>
  <c r="H87" i="27"/>
  <c r="K87" i="27"/>
  <c r="R87" i="27"/>
  <c r="Z87" i="27"/>
  <c r="AH87" i="27"/>
  <c r="AI87" i="27"/>
  <c r="AL87" i="27"/>
  <c r="AP87" i="27"/>
  <c r="AT87" i="27"/>
  <c r="BQ87" i="27"/>
  <c r="B90" i="27"/>
  <c r="D90" i="27"/>
  <c r="H90" i="27"/>
  <c r="K90" i="27"/>
  <c r="O90" i="27"/>
  <c r="R90" i="27"/>
  <c r="Z90" i="27"/>
  <c r="AH90" i="27"/>
  <c r="AI90" i="27"/>
  <c r="AL90" i="27"/>
  <c r="AP90" i="27"/>
  <c r="AQ90" i="27"/>
  <c r="AQ90" i="28" s="1"/>
  <c r="AR90" i="27"/>
  <c r="AR90" i="28" s="1"/>
  <c r="AS90" i="27"/>
  <c r="AS90" i="28" s="1"/>
  <c r="AT90" i="27"/>
  <c r="BN90" i="27"/>
  <c r="BQ90" i="27"/>
  <c r="H91" i="27"/>
  <c r="K91" i="27"/>
  <c r="R91" i="27"/>
  <c r="Z91" i="27"/>
  <c r="AH91" i="27"/>
  <c r="AI91" i="27"/>
  <c r="AL91" i="27"/>
  <c r="AP91" i="27"/>
  <c r="AT91" i="27"/>
  <c r="BQ91" i="27"/>
  <c r="H92" i="27"/>
  <c r="K92" i="27"/>
  <c r="R92" i="27"/>
  <c r="Z92" i="27"/>
  <c r="AH92" i="27"/>
  <c r="AI92" i="27"/>
  <c r="AL92" i="27"/>
  <c r="AP92" i="27"/>
  <c r="AT92" i="27"/>
  <c r="BN92" i="27"/>
  <c r="BQ92" i="27"/>
  <c r="H93" i="27"/>
  <c r="K93" i="27"/>
  <c r="R93" i="27"/>
  <c r="Z93" i="27"/>
  <c r="AH93" i="27"/>
  <c r="AI93" i="27"/>
  <c r="AL93" i="27"/>
  <c r="AP93" i="27"/>
  <c r="AT93" i="27"/>
  <c r="BQ93" i="27"/>
  <c r="D94" i="27"/>
  <c r="H94" i="27"/>
  <c r="K94" i="27"/>
  <c r="R94" i="27"/>
  <c r="Z94" i="27"/>
  <c r="AH94" i="27"/>
  <c r="AI94" i="27"/>
  <c r="AL94" i="27"/>
  <c r="AP94" i="27"/>
  <c r="AT94" i="27"/>
  <c r="BN94" i="27"/>
  <c r="BQ94" i="27"/>
  <c r="H95" i="27"/>
  <c r="K95" i="27"/>
  <c r="R95" i="27"/>
  <c r="Z95" i="27"/>
  <c r="AH95" i="27"/>
  <c r="AI95" i="27"/>
  <c r="AL95" i="27"/>
  <c r="AP95" i="27"/>
  <c r="AT95" i="27"/>
  <c r="BN95" i="27"/>
  <c r="BQ95" i="27"/>
  <c r="H96" i="27"/>
  <c r="K96" i="27"/>
  <c r="R96" i="27"/>
  <c r="Z96" i="27"/>
  <c r="AH96" i="27"/>
  <c r="AI96" i="27"/>
  <c r="AL96" i="27"/>
  <c r="AP96" i="27"/>
  <c r="AT96" i="27"/>
  <c r="BN96" i="27"/>
  <c r="BQ96" i="27"/>
  <c r="H97" i="27"/>
  <c r="K97" i="27"/>
  <c r="R97" i="27"/>
  <c r="Z97" i="27"/>
  <c r="AH97" i="27"/>
  <c r="AI97" i="27"/>
  <c r="AL97" i="27"/>
  <c r="AP97" i="27"/>
  <c r="AT97" i="27"/>
  <c r="BN97" i="27"/>
  <c r="BQ97" i="27"/>
  <c r="A100" i="27"/>
  <c r="B100" i="27"/>
  <c r="D100" i="27"/>
  <c r="H100" i="27"/>
  <c r="K100" i="27"/>
  <c r="O100" i="27"/>
  <c r="R100" i="27"/>
  <c r="Z100" i="27"/>
  <c r="AH100" i="27"/>
  <c r="AI100" i="27"/>
  <c r="AL100" i="27"/>
  <c r="AP100" i="27"/>
  <c r="AQ100" i="27"/>
  <c r="AQ100" i="28" s="1"/>
  <c r="AR100" i="27"/>
  <c r="AR100" i="28" s="1"/>
  <c r="AS100" i="27"/>
  <c r="AS100" i="28" s="1"/>
  <c r="AT100" i="27"/>
  <c r="BN100" i="27"/>
  <c r="H101" i="27"/>
  <c r="K101" i="27"/>
  <c r="R101" i="27"/>
  <c r="Z101" i="27"/>
  <c r="AC101" i="27"/>
  <c r="AH101" i="27"/>
  <c r="AI101" i="27"/>
  <c r="AL101" i="27"/>
  <c r="AP101" i="27"/>
  <c r="AT101" i="27"/>
  <c r="BN101" i="27"/>
  <c r="BQ101" i="27"/>
  <c r="H102" i="27"/>
  <c r="K102" i="27"/>
  <c r="R102" i="27"/>
  <c r="Z102" i="27"/>
  <c r="AC102" i="27"/>
  <c r="AH102" i="27"/>
  <c r="AI102" i="27"/>
  <c r="AL102" i="27"/>
  <c r="AP102" i="27"/>
  <c r="AT102" i="27"/>
  <c r="BN102" i="27"/>
  <c r="H103" i="27"/>
  <c r="K103" i="27"/>
  <c r="R103" i="27"/>
  <c r="Z103" i="27"/>
  <c r="AH103" i="27"/>
  <c r="AI103" i="27"/>
  <c r="AL103" i="27"/>
  <c r="AP103" i="27"/>
  <c r="AT103" i="27"/>
  <c r="BN103" i="27"/>
  <c r="BQ103" i="27"/>
  <c r="D104" i="27"/>
  <c r="H104" i="27"/>
  <c r="K104" i="27"/>
  <c r="R104" i="27"/>
  <c r="Z104" i="27"/>
  <c r="AH104" i="27"/>
  <c r="AI104" i="27"/>
  <c r="AL104" i="27"/>
  <c r="AP104" i="27"/>
  <c r="AT104" i="27"/>
  <c r="BQ104" i="27"/>
  <c r="H105" i="27"/>
  <c r="K105" i="27"/>
  <c r="R105" i="27"/>
  <c r="Z105" i="27"/>
  <c r="AH105" i="27"/>
  <c r="AI105" i="27"/>
  <c r="AL105" i="27"/>
  <c r="AP105" i="27"/>
  <c r="AT105" i="27"/>
  <c r="BN105" i="27"/>
  <c r="BQ105" i="27"/>
  <c r="H106" i="27"/>
  <c r="K106" i="27"/>
  <c r="R106" i="27"/>
  <c r="Z106" i="27"/>
  <c r="AH106" i="27"/>
  <c r="AI106" i="27"/>
  <c r="AL106" i="27"/>
  <c r="AP106" i="27"/>
  <c r="AT106" i="27"/>
  <c r="BQ106" i="27"/>
  <c r="H107" i="27"/>
  <c r="K107" i="27"/>
  <c r="R107" i="27"/>
  <c r="Z107" i="27"/>
  <c r="AH107" i="27"/>
  <c r="AI107" i="27"/>
  <c r="AL107" i="27"/>
  <c r="AP107" i="27"/>
  <c r="AT107" i="27"/>
  <c r="BN107" i="27"/>
  <c r="BQ107" i="27"/>
  <c r="D110" i="27"/>
  <c r="H110" i="27"/>
  <c r="K110" i="27"/>
  <c r="O110" i="27"/>
  <c r="R110" i="27"/>
  <c r="Z110" i="27"/>
  <c r="AC110" i="27"/>
  <c r="AH110" i="27"/>
  <c r="AI110" i="27"/>
  <c r="AL110" i="27"/>
  <c r="AP110" i="27"/>
  <c r="AQ110" i="27"/>
  <c r="AQ110" i="28" s="1"/>
  <c r="AR110" i="27"/>
  <c r="AR110" i="28" s="1"/>
  <c r="AS110" i="27"/>
  <c r="AS110" i="28" s="1"/>
  <c r="AT110" i="27"/>
  <c r="BQ110" i="27"/>
  <c r="H111" i="27"/>
  <c r="K111" i="27"/>
  <c r="R111" i="27"/>
  <c r="Z111" i="27"/>
  <c r="AH111" i="27"/>
  <c r="AI111" i="27"/>
  <c r="AL111" i="27"/>
  <c r="AP111" i="27"/>
  <c r="AT111" i="27"/>
  <c r="BN111" i="27"/>
  <c r="BQ111" i="27"/>
  <c r="H112" i="27"/>
  <c r="K112" i="27"/>
  <c r="R112" i="27"/>
  <c r="Z112" i="27"/>
  <c r="AH112" i="27"/>
  <c r="AI112" i="27"/>
  <c r="AL112" i="27"/>
  <c r="AP112" i="27"/>
  <c r="AT112" i="27"/>
  <c r="BN112" i="27"/>
  <c r="BQ112" i="27"/>
  <c r="H113" i="27"/>
  <c r="K113" i="27"/>
  <c r="R113" i="27"/>
  <c r="Z113" i="27"/>
  <c r="AH113" i="27"/>
  <c r="AI113" i="27"/>
  <c r="AL113" i="27"/>
  <c r="AP113" i="27"/>
  <c r="AT113" i="27"/>
  <c r="BN113" i="27"/>
  <c r="BQ113" i="27"/>
  <c r="D114" i="27"/>
  <c r="H114" i="27"/>
  <c r="K114" i="27"/>
  <c r="R114" i="27"/>
  <c r="Z114" i="27"/>
  <c r="AH114" i="27"/>
  <c r="AI114" i="27"/>
  <c r="AL114" i="27"/>
  <c r="AP114" i="27"/>
  <c r="AT114" i="27"/>
  <c r="BN114" i="27"/>
  <c r="H115" i="27"/>
  <c r="K115" i="27"/>
  <c r="R115" i="27"/>
  <c r="Z115" i="27"/>
  <c r="AH115" i="27"/>
  <c r="AI115" i="27"/>
  <c r="AL115" i="27"/>
  <c r="AP115" i="27"/>
  <c r="AT115" i="27"/>
  <c r="BN115" i="27"/>
  <c r="H116" i="27"/>
  <c r="K116" i="27"/>
  <c r="R116" i="27"/>
  <c r="Z116" i="27"/>
  <c r="AH116" i="27"/>
  <c r="AI116" i="27"/>
  <c r="AL116" i="27"/>
  <c r="AP116" i="27"/>
  <c r="AT116" i="27"/>
  <c r="BN116" i="27"/>
  <c r="H117" i="27"/>
  <c r="K117" i="27"/>
  <c r="R117" i="27"/>
  <c r="Z117" i="27"/>
  <c r="AH117" i="27"/>
  <c r="AI117" i="27"/>
  <c r="AL117" i="27"/>
  <c r="AP117" i="27"/>
  <c r="AT117" i="27"/>
  <c r="BN117" i="27"/>
  <c r="D120" i="27"/>
  <c r="H120" i="27"/>
  <c r="K120" i="27"/>
  <c r="O120" i="27"/>
  <c r="R120" i="27"/>
  <c r="Z120" i="27"/>
  <c r="AH120" i="27"/>
  <c r="AI120" i="27"/>
  <c r="AL120" i="27"/>
  <c r="AP120" i="27"/>
  <c r="AQ120" i="27"/>
  <c r="AQ120" i="28" s="1"/>
  <c r="AR120" i="27"/>
  <c r="AR120" i="28" s="1"/>
  <c r="AS120" i="27"/>
  <c r="AS120" i="28" s="1"/>
  <c r="AT120" i="27"/>
  <c r="BN120" i="27"/>
  <c r="BQ120" i="27"/>
  <c r="H121" i="27"/>
  <c r="K121" i="27"/>
  <c r="R121" i="27"/>
  <c r="Z121" i="27"/>
  <c r="AH121" i="27"/>
  <c r="AI121" i="27"/>
  <c r="AL121" i="27"/>
  <c r="AP121" i="27"/>
  <c r="AT121" i="27"/>
  <c r="BN121" i="27"/>
  <c r="H122" i="27"/>
  <c r="K122" i="27"/>
  <c r="R122" i="27"/>
  <c r="Z122" i="27"/>
  <c r="AC122" i="27"/>
  <c r="AH122" i="27"/>
  <c r="AI122" i="27"/>
  <c r="AL122" i="27"/>
  <c r="AP122" i="27"/>
  <c r="AT122" i="27"/>
  <c r="BN122" i="27"/>
  <c r="BQ122" i="27"/>
  <c r="H123" i="27"/>
  <c r="K123" i="27"/>
  <c r="R123" i="27"/>
  <c r="Z123" i="27"/>
  <c r="AH123" i="27"/>
  <c r="AI123" i="27"/>
  <c r="AL123" i="27"/>
  <c r="AP123" i="27"/>
  <c r="AT123" i="27"/>
  <c r="BN123" i="27"/>
  <c r="D124" i="27"/>
  <c r="H124" i="27"/>
  <c r="K124" i="27"/>
  <c r="R124" i="27"/>
  <c r="Z124" i="27"/>
  <c r="AH124" i="27"/>
  <c r="AI124" i="27"/>
  <c r="AL124" i="27"/>
  <c r="AP124" i="27"/>
  <c r="AT124" i="27"/>
  <c r="BN124" i="27"/>
  <c r="BQ124" i="27"/>
  <c r="H125" i="27"/>
  <c r="K125" i="27"/>
  <c r="R125" i="27"/>
  <c r="Z125" i="27"/>
  <c r="AH125" i="27"/>
  <c r="AI125" i="27"/>
  <c r="AL125" i="27"/>
  <c r="AP125" i="27"/>
  <c r="AT125" i="27"/>
  <c r="BQ125" i="27"/>
  <c r="H126" i="27"/>
  <c r="K126" i="27"/>
  <c r="R126" i="27"/>
  <c r="Z126" i="27"/>
  <c r="AH126" i="27"/>
  <c r="AI126" i="27"/>
  <c r="AL126" i="27"/>
  <c r="AP126" i="27"/>
  <c r="AT126" i="27"/>
  <c r="BN126" i="27"/>
  <c r="BQ126" i="27"/>
  <c r="H127" i="27"/>
  <c r="K127" i="27"/>
  <c r="R127" i="27"/>
  <c r="Z127" i="27"/>
  <c r="AC127" i="27"/>
  <c r="AH127" i="27"/>
  <c r="AI127" i="27"/>
  <c r="AL127" i="27"/>
  <c r="AP127" i="27"/>
  <c r="AT127" i="27"/>
  <c r="BQ127" i="27"/>
  <c r="D130" i="27"/>
  <c r="H130" i="27"/>
  <c r="K130" i="27"/>
  <c r="O130" i="27"/>
  <c r="R130" i="27"/>
  <c r="Z130" i="27"/>
  <c r="AH130" i="27"/>
  <c r="AI130" i="27"/>
  <c r="AL130" i="27"/>
  <c r="AP130" i="27"/>
  <c r="AQ130" i="27"/>
  <c r="AQ130" i="28" s="1"/>
  <c r="AR130" i="27"/>
  <c r="AR130" i="28" s="1"/>
  <c r="AS130" i="27"/>
  <c r="AS130" i="28" s="1"/>
  <c r="AT130" i="27"/>
  <c r="BN130" i="27"/>
  <c r="BQ130" i="27"/>
  <c r="H131" i="27"/>
  <c r="K131" i="27"/>
  <c r="R131" i="27"/>
  <c r="Z131" i="27"/>
  <c r="AH131" i="27"/>
  <c r="AI131" i="27"/>
  <c r="AL131" i="27"/>
  <c r="AP131" i="27"/>
  <c r="AT131" i="27"/>
  <c r="BQ131" i="27"/>
  <c r="H132" i="27"/>
  <c r="K132" i="27"/>
  <c r="R132" i="27"/>
  <c r="Z132" i="27"/>
  <c r="AH132" i="27"/>
  <c r="AI132" i="27"/>
  <c r="AL132" i="27"/>
  <c r="AP132" i="27"/>
  <c r="AT132" i="27"/>
  <c r="BN132" i="27"/>
  <c r="BQ132" i="27"/>
  <c r="H133" i="27"/>
  <c r="K133" i="27"/>
  <c r="R133" i="27"/>
  <c r="Z133" i="27"/>
  <c r="AH133" i="27"/>
  <c r="AI133" i="27"/>
  <c r="AL133" i="27"/>
  <c r="AP133" i="27"/>
  <c r="AT133" i="27"/>
  <c r="BQ133" i="27"/>
  <c r="D134" i="27"/>
  <c r="H134" i="27"/>
  <c r="K134" i="27"/>
  <c r="R134" i="27"/>
  <c r="Z134" i="27"/>
  <c r="AH134" i="27"/>
  <c r="AI134" i="27"/>
  <c r="AL134" i="27"/>
  <c r="AP134" i="27"/>
  <c r="AT134" i="27"/>
  <c r="BN134" i="27"/>
  <c r="BQ134" i="27"/>
  <c r="H135" i="27"/>
  <c r="K135" i="27"/>
  <c r="R135" i="27"/>
  <c r="Z135" i="27"/>
  <c r="AH135" i="27"/>
  <c r="AI135" i="27"/>
  <c r="AL135" i="27"/>
  <c r="AP135" i="27"/>
  <c r="AT135" i="27"/>
  <c r="BN135" i="27"/>
  <c r="BQ135" i="27"/>
  <c r="H136" i="27"/>
  <c r="K136" i="27"/>
  <c r="R136" i="27"/>
  <c r="Z136" i="27"/>
  <c r="AH136" i="27"/>
  <c r="AI136" i="27"/>
  <c r="AL136" i="27"/>
  <c r="AP136" i="27"/>
  <c r="AT136" i="27"/>
  <c r="BN136" i="27"/>
  <c r="BQ136" i="27"/>
  <c r="H137" i="27"/>
  <c r="K137" i="27"/>
  <c r="R137" i="27"/>
  <c r="Z137" i="27"/>
  <c r="AH137" i="27"/>
  <c r="AI137" i="27"/>
  <c r="AL137" i="27"/>
  <c r="AP137" i="27"/>
  <c r="AT137" i="27"/>
  <c r="BN137" i="27"/>
  <c r="BQ137" i="27"/>
  <c r="B140" i="27"/>
  <c r="D140" i="27"/>
  <c r="H140" i="27"/>
  <c r="K140" i="27"/>
  <c r="O140" i="27"/>
  <c r="R140" i="27"/>
  <c r="Z140" i="27"/>
  <c r="AH140" i="27"/>
  <c r="AI140" i="27"/>
  <c r="AL140" i="27"/>
  <c r="AP140" i="27"/>
  <c r="AQ140" i="27"/>
  <c r="AQ140" i="28" s="1"/>
  <c r="AR140" i="27"/>
  <c r="AR140" i="28" s="1"/>
  <c r="AS140" i="27"/>
  <c r="AS140" i="28" s="1"/>
  <c r="AT140" i="27"/>
  <c r="BN140" i="27"/>
  <c r="H141" i="27"/>
  <c r="K141" i="27"/>
  <c r="R141" i="27"/>
  <c r="Z141" i="27"/>
  <c r="AH141" i="27"/>
  <c r="AI141" i="27"/>
  <c r="AL141" i="27"/>
  <c r="AP141" i="27"/>
  <c r="AT141" i="27"/>
  <c r="BN141" i="27"/>
  <c r="BQ141" i="27"/>
  <c r="H142" i="27"/>
  <c r="K142" i="27"/>
  <c r="R142" i="27"/>
  <c r="Z142" i="27"/>
  <c r="AH142" i="27"/>
  <c r="AI142" i="27"/>
  <c r="AL142" i="27"/>
  <c r="AP142" i="27"/>
  <c r="AT142" i="27"/>
  <c r="BN142" i="27"/>
  <c r="H143" i="27"/>
  <c r="K143" i="27"/>
  <c r="R143" i="27"/>
  <c r="Z143" i="27"/>
  <c r="AH143" i="27"/>
  <c r="AI143" i="27"/>
  <c r="AL143" i="27"/>
  <c r="AP143" i="27"/>
  <c r="AT143" i="27"/>
  <c r="BN143" i="27"/>
  <c r="BQ143" i="27"/>
  <c r="D144" i="27"/>
  <c r="H144" i="27"/>
  <c r="K144" i="27"/>
  <c r="R144" i="27"/>
  <c r="Z144" i="27"/>
  <c r="AH144" i="27"/>
  <c r="AI144" i="27"/>
  <c r="AL144" i="27"/>
  <c r="AP144" i="27"/>
  <c r="AT144" i="27"/>
  <c r="BQ144" i="27"/>
  <c r="H145" i="27"/>
  <c r="K145" i="27"/>
  <c r="R145" i="27"/>
  <c r="Z145" i="27"/>
  <c r="AH145" i="27"/>
  <c r="AI145" i="27"/>
  <c r="AL145" i="27"/>
  <c r="AP145" i="27"/>
  <c r="AT145" i="27"/>
  <c r="BN145" i="27"/>
  <c r="BQ145" i="27"/>
  <c r="H146" i="27"/>
  <c r="K146" i="27"/>
  <c r="R146" i="27"/>
  <c r="Z146" i="27"/>
  <c r="AH146" i="27"/>
  <c r="AI146" i="27"/>
  <c r="AL146" i="27"/>
  <c r="AP146" i="27"/>
  <c r="AT146" i="27"/>
  <c r="BQ146" i="27"/>
  <c r="H147" i="27"/>
  <c r="K147" i="27"/>
  <c r="R147" i="27"/>
  <c r="Z147" i="27"/>
  <c r="AH147" i="27"/>
  <c r="AI147" i="27"/>
  <c r="AL147" i="27"/>
  <c r="AP147" i="27"/>
  <c r="AT147" i="27"/>
  <c r="BN147" i="27"/>
  <c r="BQ147" i="27"/>
  <c r="D150" i="27"/>
  <c r="H150" i="27"/>
  <c r="K150" i="27"/>
  <c r="O150" i="27"/>
  <c r="R150" i="27"/>
  <c r="Z150" i="27"/>
  <c r="AH150" i="27"/>
  <c r="AI150" i="27"/>
  <c r="AL150" i="27"/>
  <c r="AP150" i="27"/>
  <c r="AQ150" i="27"/>
  <c r="AQ150" i="28" s="1"/>
  <c r="AR150" i="27"/>
  <c r="AR150" i="28" s="1"/>
  <c r="AS150" i="27"/>
  <c r="AS150" i="28" s="1"/>
  <c r="AT150" i="27"/>
  <c r="BQ150" i="27"/>
  <c r="H151" i="27"/>
  <c r="K151" i="27"/>
  <c r="R151" i="27"/>
  <c r="Z151" i="27"/>
  <c r="AH151" i="27"/>
  <c r="AI151" i="27"/>
  <c r="AL151" i="27"/>
  <c r="AP151" i="27"/>
  <c r="AT151" i="27"/>
  <c r="BN151" i="27"/>
  <c r="BQ151" i="27"/>
  <c r="H152" i="27"/>
  <c r="K152" i="27"/>
  <c r="R152" i="27"/>
  <c r="Z152" i="27"/>
  <c r="AC152" i="27"/>
  <c r="AH152" i="27"/>
  <c r="AI152" i="27"/>
  <c r="AL152" i="27"/>
  <c r="AP152" i="27"/>
  <c r="AT152" i="27"/>
  <c r="BN152" i="27"/>
  <c r="BQ152" i="27"/>
  <c r="H153" i="27"/>
  <c r="K153" i="27"/>
  <c r="R153" i="27"/>
  <c r="Z153" i="27"/>
  <c r="AH153" i="27"/>
  <c r="AI153" i="27"/>
  <c r="AL153" i="27"/>
  <c r="AP153" i="27"/>
  <c r="AT153" i="27"/>
  <c r="BN153" i="27"/>
  <c r="BQ153" i="27"/>
  <c r="D154" i="27"/>
  <c r="H154" i="27"/>
  <c r="K154" i="27"/>
  <c r="R154" i="27"/>
  <c r="Z154" i="27"/>
  <c r="AH154" i="27"/>
  <c r="AI154" i="27"/>
  <c r="AL154" i="27"/>
  <c r="AP154" i="27"/>
  <c r="AT154" i="27"/>
  <c r="BN154" i="27"/>
  <c r="H155" i="27"/>
  <c r="K155" i="27"/>
  <c r="R155" i="27"/>
  <c r="Z155" i="27"/>
  <c r="AH155" i="27"/>
  <c r="AI155" i="27"/>
  <c r="AL155" i="27"/>
  <c r="AP155" i="27"/>
  <c r="AT155" i="27"/>
  <c r="BN155" i="27"/>
  <c r="H156" i="27"/>
  <c r="K156" i="27"/>
  <c r="R156" i="27"/>
  <c r="Z156" i="27"/>
  <c r="AH156" i="27"/>
  <c r="AI156" i="27"/>
  <c r="AL156" i="27"/>
  <c r="AP156" i="27"/>
  <c r="AT156" i="27"/>
  <c r="BN156" i="27"/>
  <c r="H157" i="27"/>
  <c r="K157" i="27"/>
  <c r="R157" i="27"/>
  <c r="Z157" i="27"/>
  <c r="AH157" i="27"/>
  <c r="AI157" i="27"/>
  <c r="AL157" i="27"/>
  <c r="AP157" i="27"/>
  <c r="AT157" i="27"/>
  <c r="BN157" i="27"/>
  <c r="A160" i="27"/>
  <c r="B160" i="27"/>
  <c r="D160" i="27"/>
  <c r="H160" i="27"/>
  <c r="K160" i="27"/>
  <c r="O160" i="27"/>
  <c r="R160" i="27"/>
  <c r="Z160" i="27"/>
  <c r="AH160" i="27"/>
  <c r="AI160" i="27"/>
  <c r="AL160" i="27"/>
  <c r="AP160" i="27"/>
  <c r="AQ160" i="27"/>
  <c r="AQ160" i="28" s="1"/>
  <c r="AR160" i="27"/>
  <c r="AR160" i="28" s="1"/>
  <c r="AS160" i="27"/>
  <c r="AS160" i="28" s="1"/>
  <c r="AT160" i="27"/>
  <c r="BN160" i="27"/>
  <c r="BQ160" i="27"/>
  <c r="H161" i="27"/>
  <c r="K161" i="27"/>
  <c r="R161" i="27"/>
  <c r="Z161" i="27"/>
  <c r="AH161" i="27"/>
  <c r="AI161" i="27"/>
  <c r="AL161" i="27"/>
  <c r="AP161" i="27"/>
  <c r="AT161" i="27"/>
  <c r="BN161" i="27"/>
  <c r="H162" i="27"/>
  <c r="K162" i="27"/>
  <c r="R162" i="27"/>
  <c r="Z162" i="27"/>
  <c r="AH162" i="27"/>
  <c r="AI162" i="27"/>
  <c r="AL162" i="27"/>
  <c r="AP162" i="27"/>
  <c r="AT162" i="27"/>
  <c r="BN162" i="27"/>
  <c r="BQ162" i="27"/>
  <c r="H163" i="27"/>
  <c r="K163" i="27"/>
  <c r="R163" i="27"/>
  <c r="Z163" i="27"/>
  <c r="AH163" i="27"/>
  <c r="AI163" i="27"/>
  <c r="AL163" i="27"/>
  <c r="AP163" i="27"/>
  <c r="AT163" i="27"/>
  <c r="BN163" i="27"/>
  <c r="BQ163" i="27"/>
  <c r="D164" i="27"/>
  <c r="H164" i="27"/>
  <c r="K164" i="27"/>
  <c r="R164" i="27"/>
  <c r="Z164" i="27"/>
  <c r="AH164" i="27"/>
  <c r="AI164" i="27"/>
  <c r="AL164" i="27"/>
  <c r="AP164" i="27"/>
  <c r="AT164" i="27"/>
  <c r="BQ164" i="27"/>
  <c r="H165" i="27"/>
  <c r="K165" i="27"/>
  <c r="R165" i="27"/>
  <c r="Z165" i="27"/>
  <c r="AH165" i="27"/>
  <c r="AI165" i="27"/>
  <c r="AL165" i="27"/>
  <c r="AP165" i="27"/>
  <c r="AT165" i="27"/>
  <c r="BN165" i="27"/>
  <c r="BQ165" i="27"/>
  <c r="H166" i="27"/>
  <c r="K166" i="27"/>
  <c r="R166" i="27"/>
  <c r="Z166" i="27"/>
  <c r="AH166" i="27"/>
  <c r="AI166" i="27"/>
  <c r="AL166" i="27"/>
  <c r="AP166" i="27"/>
  <c r="AT166" i="27"/>
  <c r="BQ166" i="27"/>
  <c r="H167" i="27"/>
  <c r="K167" i="27"/>
  <c r="R167" i="27"/>
  <c r="Z167" i="27"/>
  <c r="AH167" i="27"/>
  <c r="AI167" i="27"/>
  <c r="AL167" i="27"/>
  <c r="AP167" i="27"/>
  <c r="AT167" i="27"/>
  <c r="BN167" i="27"/>
  <c r="BQ167" i="27"/>
  <c r="B170" i="27"/>
  <c r="D170" i="27"/>
  <c r="H170" i="27"/>
  <c r="K170" i="27"/>
  <c r="O170" i="27"/>
  <c r="R170" i="27"/>
  <c r="Z170" i="27"/>
  <c r="AH170" i="27"/>
  <c r="AI170" i="27"/>
  <c r="AL170" i="27"/>
  <c r="AP170" i="27"/>
  <c r="AQ170" i="27"/>
  <c r="AQ170" i="28" s="1"/>
  <c r="AR170" i="27"/>
  <c r="AR170" i="28" s="1"/>
  <c r="AS170" i="27"/>
  <c r="AS170" i="28" s="1"/>
  <c r="AT170" i="27"/>
  <c r="BQ170" i="27"/>
  <c r="H171" i="27"/>
  <c r="K171" i="27"/>
  <c r="R171" i="27"/>
  <c r="Z171" i="27"/>
  <c r="AH171" i="27"/>
  <c r="AI171" i="27"/>
  <c r="AL171" i="27"/>
  <c r="AP171" i="27"/>
  <c r="AT171" i="27"/>
  <c r="BN171" i="27"/>
  <c r="BQ171" i="27"/>
  <c r="H172" i="27"/>
  <c r="K172" i="27"/>
  <c r="R172" i="27"/>
  <c r="Z172" i="27"/>
  <c r="AC172" i="27"/>
  <c r="AH172" i="27"/>
  <c r="AI172" i="27"/>
  <c r="AL172" i="27"/>
  <c r="AP172" i="27"/>
  <c r="AT172" i="27"/>
  <c r="BN172" i="27"/>
  <c r="BQ172" i="27"/>
  <c r="H173" i="27"/>
  <c r="K173" i="27"/>
  <c r="R173" i="27"/>
  <c r="Z173" i="27"/>
  <c r="AH173" i="27"/>
  <c r="AI173" i="27"/>
  <c r="AL173" i="27"/>
  <c r="AP173" i="27"/>
  <c r="AT173" i="27"/>
  <c r="BN173" i="27"/>
  <c r="BQ173" i="27"/>
  <c r="D174" i="27"/>
  <c r="H174" i="27"/>
  <c r="K174" i="27"/>
  <c r="R174" i="27"/>
  <c r="Z174" i="27"/>
  <c r="AH174" i="27"/>
  <c r="AI174" i="27"/>
  <c r="AL174" i="27"/>
  <c r="AP174" i="27"/>
  <c r="AT174" i="27"/>
  <c r="BN174" i="27"/>
  <c r="H175" i="27"/>
  <c r="K175" i="27"/>
  <c r="R175" i="27"/>
  <c r="Z175" i="27"/>
  <c r="AH175" i="27"/>
  <c r="AI175" i="27"/>
  <c r="AL175" i="27"/>
  <c r="AP175" i="27"/>
  <c r="AT175" i="27"/>
  <c r="BN175" i="27"/>
  <c r="BQ175" i="27"/>
  <c r="H176" i="27"/>
  <c r="K176" i="27"/>
  <c r="R176" i="27"/>
  <c r="Z176" i="27"/>
  <c r="AH176" i="27"/>
  <c r="AI176" i="27"/>
  <c r="AL176" i="27"/>
  <c r="AP176" i="27"/>
  <c r="AT176" i="27"/>
  <c r="BN176" i="27"/>
  <c r="BQ176" i="27"/>
  <c r="H177" i="27"/>
  <c r="K177" i="27"/>
  <c r="R177" i="27"/>
  <c r="Z177" i="27"/>
  <c r="AH177" i="27"/>
  <c r="AI177" i="27"/>
  <c r="AL177" i="27"/>
  <c r="AP177" i="27"/>
  <c r="AT177" i="27"/>
  <c r="BQ177" i="27"/>
  <c r="A180" i="27"/>
  <c r="D180" i="27"/>
  <c r="H180" i="27"/>
  <c r="K180" i="27"/>
  <c r="O180" i="27"/>
  <c r="R180" i="27"/>
  <c r="Z180" i="27"/>
  <c r="AH180" i="27"/>
  <c r="AI180" i="27"/>
  <c r="AL180" i="27"/>
  <c r="AP180" i="27"/>
  <c r="AQ180" i="27"/>
  <c r="AQ180" i="28" s="1"/>
  <c r="AR180" i="27"/>
  <c r="AR180" i="28" s="1"/>
  <c r="AS180" i="27"/>
  <c r="AS180" i="28" s="1"/>
  <c r="AT180" i="27"/>
  <c r="BN180" i="27"/>
  <c r="BQ180" i="27"/>
  <c r="H181" i="27"/>
  <c r="K181" i="27"/>
  <c r="R181" i="27"/>
  <c r="Z181" i="27"/>
  <c r="AH181" i="27"/>
  <c r="AI181" i="27"/>
  <c r="AL181" i="27"/>
  <c r="AP181" i="27"/>
  <c r="AT181" i="27"/>
  <c r="BN181" i="27"/>
  <c r="BQ181" i="27"/>
  <c r="H182" i="27"/>
  <c r="K182" i="27"/>
  <c r="R182" i="27"/>
  <c r="Z182" i="27"/>
  <c r="AC182" i="27"/>
  <c r="AH182" i="27"/>
  <c r="AI182" i="27"/>
  <c r="AL182" i="27"/>
  <c r="AP182" i="27"/>
  <c r="AT182" i="27"/>
  <c r="BN182" i="27"/>
  <c r="H183" i="27"/>
  <c r="K183" i="27"/>
  <c r="R183" i="27"/>
  <c r="Z183" i="27"/>
  <c r="AH183" i="27"/>
  <c r="AI183" i="27"/>
  <c r="AL183" i="27"/>
  <c r="AP183" i="27"/>
  <c r="AT183" i="27"/>
  <c r="BQ183" i="27"/>
  <c r="D184" i="27"/>
  <c r="H184" i="27"/>
  <c r="K184" i="27"/>
  <c r="R184" i="27"/>
  <c r="Z184" i="27"/>
  <c r="AH184" i="27"/>
  <c r="AI184" i="27"/>
  <c r="AL184" i="27"/>
  <c r="AP184" i="27"/>
  <c r="AT184" i="27"/>
  <c r="BN184" i="27"/>
  <c r="BQ184" i="27"/>
  <c r="H185" i="27"/>
  <c r="K185" i="27"/>
  <c r="R185" i="27"/>
  <c r="Z185" i="27"/>
  <c r="AH185" i="27"/>
  <c r="AI185" i="27"/>
  <c r="AL185" i="27"/>
  <c r="AP185" i="27"/>
  <c r="AT185" i="27"/>
  <c r="BQ185" i="27"/>
  <c r="H186" i="27"/>
  <c r="K186" i="27"/>
  <c r="R186" i="27"/>
  <c r="Z186" i="27"/>
  <c r="AH186" i="27"/>
  <c r="AI186" i="27"/>
  <c r="AL186" i="27"/>
  <c r="AP186" i="27"/>
  <c r="AT186" i="27"/>
  <c r="BN186" i="27"/>
  <c r="BQ186" i="27"/>
  <c r="H187" i="27"/>
  <c r="K187" i="27"/>
  <c r="R187" i="27"/>
  <c r="Z187" i="27"/>
  <c r="AH187" i="27"/>
  <c r="AI187" i="27"/>
  <c r="AL187" i="27"/>
  <c r="AP187" i="27"/>
  <c r="AT187" i="27"/>
  <c r="BQ187" i="27"/>
  <c r="D190" i="27"/>
  <c r="H190" i="27"/>
  <c r="K190" i="27"/>
  <c r="O190" i="27"/>
  <c r="R190" i="27"/>
  <c r="Z190" i="27"/>
  <c r="AH190" i="27"/>
  <c r="AI190" i="27"/>
  <c r="AL190" i="27"/>
  <c r="AP190" i="27"/>
  <c r="AQ190" i="27"/>
  <c r="AQ190" i="28" s="1"/>
  <c r="AR190" i="27"/>
  <c r="AR190" i="28" s="1"/>
  <c r="AS190" i="27"/>
  <c r="AS190" i="28" s="1"/>
  <c r="AT190" i="27"/>
  <c r="BN190" i="27"/>
  <c r="BQ190" i="27"/>
  <c r="H191" i="27"/>
  <c r="K191" i="27"/>
  <c r="R191" i="27"/>
  <c r="Z191" i="27"/>
  <c r="AH191" i="27"/>
  <c r="AI191" i="27"/>
  <c r="AL191" i="27"/>
  <c r="AP191" i="27"/>
  <c r="AT191" i="27"/>
  <c r="BQ191" i="27"/>
  <c r="H192" i="27"/>
  <c r="K192" i="27"/>
  <c r="R192" i="27"/>
  <c r="Z192" i="27"/>
  <c r="AH192" i="27"/>
  <c r="AI192" i="27"/>
  <c r="AL192" i="27"/>
  <c r="AP192" i="27"/>
  <c r="AT192" i="27"/>
  <c r="BN192" i="27"/>
  <c r="BQ192" i="27"/>
  <c r="H193" i="27"/>
  <c r="K193" i="27"/>
  <c r="R193" i="27"/>
  <c r="Z193" i="27"/>
  <c r="AH193" i="27"/>
  <c r="AI193" i="27"/>
  <c r="AL193" i="27"/>
  <c r="AP193" i="27"/>
  <c r="AT193" i="27"/>
  <c r="BQ193" i="27"/>
  <c r="D194" i="27"/>
  <c r="H194" i="27"/>
  <c r="K194" i="27"/>
  <c r="R194" i="27"/>
  <c r="Z194" i="27"/>
  <c r="AH194" i="27"/>
  <c r="AI194" i="27"/>
  <c r="AL194" i="27"/>
  <c r="AP194" i="27"/>
  <c r="AT194" i="27"/>
  <c r="BN194" i="27"/>
  <c r="BQ194" i="27"/>
  <c r="H195" i="27"/>
  <c r="K195" i="27"/>
  <c r="R195" i="27"/>
  <c r="Z195" i="27"/>
  <c r="AH195" i="27"/>
  <c r="AI195" i="27"/>
  <c r="AL195" i="27"/>
  <c r="AP195" i="27"/>
  <c r="AT195" i="27"/>
  <c r="BN195" i="27"/>
  <c r="BQ195" i="27"/>
  <c r="H196" i="27"/>
  <c r="K196" i="27"/>
  <c r="R196" i="27"/>
  <c r="Z196" i="27"/>
  <c r="AH196" i="27"/>
  <c r="AI196" i="27"/>
  <c r="AL196" i="27"/>
  <c r="AP196" i="27"/>
  <c r="AT196" i="27"/>
  <c r="BN196" i="27"/>
  <c r="H197" i="27"/>
  <c r="K197" i="27"/>
  <c r="R197" i="27"/>
  <c r="Z197" i="27"/>
  <c r="AH197" i="27"/>
  <c r="AI197" i="27"/>
  <c r="AL197" i="27"/>
  <c r="AP197" i="27"/>
  <c r="AT197" i="27"/>
  <c r="BQ197" i="27"/>
  <c r="D200" i="27"/>
  <c r="H200" i="27"/>
  <c r="K200" i="27"/>
  <c r="O200" i="27"/>
  <c r="R200" i="27"/>
  <c r="Z200" i="27"/>
  <c r="AH200" i="27"/>
  <c r="AI200" i="27"/>
  <c r="AL200" i="27"/>
  <c r="AP200" i="27"/>
  <c r="AQ200" i="27"/>
  <c r="AQ200" i="28" s="1"/>
  <c r="AR200" i="27"/>
  <c r="AR200" i="28" s="1"/>
  <c r="AS200" i="27"/>
  <c r="AS200" i="28" s="1"/>
  <c r="AT200" i="27"/>
  <c r="BN200" i="27"/>
  <c r="BQ200" i="27"/>
  <c r="H201" i="27"/>
  <c r="K201" i="27"/>
  <c r="R201" i="27"/>
  <c r="Z201" i="27"/>
  <c r="AH201" i="27"/>
  <c r="AI201" i="27"/>
  <c r="AL201" i="27"/>
  <c r="AP201" i="27"/>
  <c r="AT201" i="27"/>
  <c r="BN201" i="27"/>
  <c r="BQ201" i="27"/>
  <c r="H202" i="27"/>
  <c r="K202" i="27"/>
  <c r="R202" i="27"/>
  <c r="Z202" i="27"/>
  <c r="AH202" i="27"/>
  <c r="AI202" i="27"/>
  <c r="AL202" i="27"/>
  <c r="AP202" i="27"/>
  <c r="AT202" i="27"/>
  <c r="BN202" i="27"/>
  <c r="H203" i="27"/>
  <c r="K203" i="27"/>
  <c r="R203" i="27"/>
  <c r="Z203" i="27"/>
  <c r="AH203" i="27"/>
  <c r="AI203" i="27"/>
  <c r="AL203" i="27"/>
  <c r="AP203" i="27"/>
  <c r="AT203" i="27"/>
  <c r="BQ203" i="27"/>
  <c r="D204" i="27"/>
  <c r="H204" i="27"/>
  <c r="K204" i="27"/>
  <c r="R204" i="27"/>
  <c r="Z204" i="27"/>
  <c r="AH204" i="27"/>
  <c r="AI204" i="27"/>
  <c r="AL204" i="27"/>
  <c r="AP204" i="27"/>
  <c r="AT204" i="27"/>
  <c r="BN204" i="27"/>
  <c r="BQ204" i="27"/>
  <c r="H205" i="27"/>
  <c r="K205" i="27"/>
  <c r="R205" i="27"/>
  <c r="Z205" i="27"/>
  <c r="AH205" i="27"/>
  <c r="AI205" i="27"/>
  <c r="AL205" i="27"/>
  <c r="AP205" i="27"/>
  <c r="AT205" i="27"/>
  <c r="BQ205" i="27"/>
  <c r="H206" i="27"/>
  <c r="K206" i="27"/>
  <c r="R206" i="27"/>
  <c r="Z206" i="27"/>
  <c r="AH206" i="27"/>
  <c r="AI206" i="27"/>
  <c r="AL206" i="27"/>
  <c r="AP206" i="27"/>
  <c r="AT206" i="27"/>
  <c r="BN206" i="27"/>
  <c r="BQ206" i="27"/>
  <c r="H207" i="27"/>
  <c r="K207" i="27"/>
  <c r="R207" i="27"/>
  <c r="Z207" i="27"/>
  <c r="AH207" i="27"/>
  <c r="AI207" i="27"/>
  <c r="AL207" i="27"/>
  <c r="AP207" i="27"/>
  <c r="AT207" i="27"/>
  <c r="BQ207" i="27"/>
  <c r="D210" i="27"/>
  <c r="H210" i="27"/>
  <c r="K210" i="27"/>
  <c r="O210" i="27"/>
  <c r="R210" i="27"/>
  <c r="Z210" i="27"/>
  <c r="AH210" i="27"/>
  <c r="AI210" i="27"/>
  <c r="AL210" i="27"/>
  <c r="AP210" i="27"/>
  <c r="AQ210" i="27"/>
  <c r="AQ210" i="28" s="1"/>
  <c r="AR210" i="27"/>
  <c r="AR210" i="28" s="1"/>
  <c r="AS210" i="27"/>
  <c r="AS210" i="28" s="1"/>
  <c r="AT210" i="27"/>
  <c r="BN210" i="27"/>
  <c r="BQ210" i="27"/>
  <c r="H211" i="27"/>
  <c r="K211" i="27"/>
  <c r="R211" i="27"/>
  <c r="Z211" i="27"/>
  <c r="AH211" i="27"/>
  <c r="AI211" i="27"/>
  <c r="AL211" i="27"/>
  <c r="AP211" i="27"/>
  <c r="AT211" i="27"/>
  <c r="BQ211" i="27"/>
  <c r="H212" i="27"/>
  <c r="K212" i="27"/>
  <c r="R212" i="27"/>
  <c r="Z212" i="27"/>
  <c r="AH212" i="27"/>
  <c r="AI212" i="27"/>
  <c r="AL212" i="27"/>
  <c r="AP212" i="27"/>
  <c r="AT212" i="27"/>
  <c r="BN212" i="27"/>
  <c r="BQ212" i="27"/>
  <c r="H213" i="27"/>
  <c r="K213" i="27"/>
  <c r="R213" i="27"/>
  <c r="Z213" i="27"/>
  <c r="AH213" i="27"/>
  <c r="AI213" i="27"/>
  <c r="AL213" i="27"/>
  <c r="AP213" i="27"/>
  <c r="AT213" i="27"/>
  <c r="BQ213" i="27"/>
  <c r="D214" i="27"/>
  <c r="H214" i="27"/>
  <c r="K214" i="27"/>
  <c r="R214" i="27"/>
  <c r="Z214" i="27"/>
  <c r="AH214" i="27"/>
  <c r="AI214" i="27"/>
  <c r="AL214" i="27"/>
  <c r="AP214" i="27"/>
  <c r="AT214" i="27"/>
  <c r="BN214" i="27"/>
  <c r="H215" i="27"/>
  <c r="K215" i="27"/>
  <c r="R215" i="27"/>
  <c r="Z215" i="27"/>
  <c r="AC215" i="27"/>
  <c r="AH215" i="27"/>
  <c r="AI215" i="27"/>
  <c r="AL215" i="27"/>
  <c r="AP215" i="27"/>
  <c r="AT215" i="27"/>
  <c r="BQ215" i="27"/>
  <c r="H216" i="27"/>
  <c r="K216" i="27"/>
  <c r="R216" i="27"/>
  <c r="Z216" i="27"/>
  <c r="AH216" i="27"/>
  <c r="AI216" i="27"/>
  <c r="AL216" i="27"/>
  <c r="AP216" i="27"/>
  <c r="AT216" i="27"/>
  <c r="BN216" i="27"/>
  <c r="BQ216" i="27"/>
  <c r="H217" i="27"/>
  <c r="K217" i="27"/>
  <c r="R217" i="27"/>
  <c r="Z217" i="27"/>
  <c r="AH217" i="27"/>
  <c r="AI217" i="27"/>
  <c r="AL217" i="27"/>
  <c r="AP217" i="27"/>
  <c r="AT217" i="27"/>
  <c r="BN217" i="27"/>
  <c r="BQ217" i="27"/>
  <c r="A220" i="27"/>
  <c r="B220" i="27"/>
  <c r="D220" i="27"/>
  <c r="H220" i="27"/>
  <c r="K220" i="27"/>
  <c r="O220" i="27"/>
  <c r="Q220" i="27"/>
  <c r="R220" i="27"/>
  <c r="Z220" i="27"/>
  <c r="AH220" i="27"/>
  <c r="AI220" i="27"/>
  <c r="AL220" i="27"/>
  <c r="AP220" i="27"/>
  <c r="AQ220" i="27"/>
  <c r="AQ220" i="28" s="1"/>
  <c r="AR220" i="27"/>
  <c r="AR220" i="28" s="1"/>
  <c r="AS220" i="27"/>
  <c r="AS220" i="28" s="1"/>
  <c r="AT220" i="27"/>
  <c r="BN220" i="27"/>
  <c r="H221" i="27"/>
  <c r="K221" i="27"/>
  <c r="R221" i="27"/>
  <c r="Z221" i="27"/>
  <c r="AH221" i="27"/>
  <c r="AI221" i="27"/>
  <c r="AL221" i="27"/>
  <c r="AP221" i="27"/>
  <c r="AT221" i="27"/>
  <c r="BN221" i="27"/>
  <c r="BQ221" i="27"/>
  <c r="H222" i="27"/>
  <c r="K222" i="27"/>
  <c r="R222" i="27"/>
  <c r="Z222" i="27"/>
  <c r="AH222" i="27"/>
  <c r="AI222" i="27"/>
  <c r="AL222" i="27"/>
  <c r="AP222" i="27"/>
  <c r="AT222" i="27"/>
  <c r="BN222" i="27"/>
  <c r="BQ222" i="27"/>
  <c r="H223" i="27"/>
  <c r="K223" i="27"/>
  <c r="R223" i="27"/>
  <c r="Z223" i="27"/>
  <c r="AH223" i="27"/>
  <c r="AI223" i="27"/>
  <c r="AL223" i="27"/>
  <c r="AP223" i="27"/>
  <c r="AT223" i="27"/>
  <c r="BN223" i="27"/>
  <c r="BQ223" i="27"/>
  <c r="D224" i="27"/>
  <c r="H224" i="27"/>
  <c r="K224" i="27"/>
  <c r="R224" i="27"/>
  <c r="Z224" i="27"/>
  <c r="AH224" i="27"/>
  <c r="AI224" i="27"/>
  <c r="AL224" i="27"/>
  <c r="AP224" i="27"/>
  <c r="AT224" i="27"/>
  <c r="BN224" i="27"/>
  <c r="BQ224" i="27"/>
  <c r="H225" i="27"/>
  <c r="K225" i="27"/>
  <c r="R225" i="27"/>
  <c r="U225" i="27"/>
  <c r="Z225" i="27"/>
  <c r="AH225" i="27"/>
  <c r="AI225" i="27"/>
  <c r="AL225" i="27"/>
  <c r="AP225" i="27"/>
  <c r="AT225" i="27"/>
  <c r="BN225" i="27"/>
  <c r="BQ225" i="27"/>
  <c r="H226" i="27"/>
  <c r="K226" i="27"/>
  <c r="R226" i="27"/>
  <c r="Z226" i="27"/>
  <c r="AH226" i="27"/>
  <c r="AI226" i="27"/>
  <c r="AL226" i="27"/>
  <c r="AP226" i="27"/>
  <c r="AT226" i="27"/>
  <c r="BN226" i="27"/>
  <c r="BQ226" i="27"/>
  <c r="H227" i="27"/>
  <c r="K227" i="27"/>
  <c r="R227" i="27"/>
  <c r="Z227" i="27"/>
  <c r="AH227" i="27"/>
  <c r="AI227" i="27"/>
  <c r="AL227" i="27"/>
  <c r="AP227" i="27"/>
  <c r="AT227" i="27"/>
  <c r="BN227" i="27"/>
  <c r="BQ227" i="27"/>
  <c r="D230" i="27"/>
  <c r="H230" i="27"/>
  <c r="K230" i="27"/>
  <c r="O230" i="27"/>
  <c r="R230" i="27"/>
  <c r="Z230" i="27"/>
  <c r="AH230" i="27"/>
  <c r="AI230" i="27"/>
  <c r="AL230" i="27"/>
  <c r="AP230" i="27"/>
  <c r="AQ230" i="27"/>
  <c r="AQ230" i="28" s="1"/>
  <c r="AR230" i="27"/>
  <c r="AR230" i="28" s="1"/>
  <c r="AS230" i="27"/>
  <c r="AS230" i="28" s="1"/>
  <c r="AT230" i="27"/>
  <c r="BN230" i="27"/>
  <c r="BQ230" i="27"/>
  <c r="H231" i="27"/>
  <c r="K231" i="27"/>
  <c r="R231" i="27"/>
  <c r="Z231" i="27"/>
  <c r="AH231" i="27"/>
  <c r="AI231" i="27"/>
  <c r="AL231" i="27"/>
  <c r="AP231" i="27"/>
  <c r="AT231" i="27"/>
  <c r="BN231" i="27"/>
  <c r="BQ231" i="27"/>
  <c r="H232" i="27"/>
  <c r="K232" i="27"/>
  <c r="R232" i="27"/>
  <c r="Z232" i="27"/>
  <c r="AH232" i="27"/>
  <c r="AI232" i="27"/>
  <c r="AL232" i="27"/>
  <c r="AP232" i="27"/>
  <c r="AT232" i="27"/>
  <c r="BN232" i="27"/>
  <c r="BQ232" i="27"/>
  <c r="H233" i="27"/>
  <c r="K233" i="27"/>
  <c r="R233" i="27"/>
  <c r="Z233" i="27"/>
  <c r="AH233" i="27"/>
  <c r="AI233" i="27"/>
  <c r="AL233" i="27"/>
  <c r="AP233" i="27"/>
  <c r="AT233" i="27"/>
  <c r="BN233" i="27"/>
  <c r="BQ233" i="27"/>
  <c r="D234" i="27"/>
  <c r="H234" i="27"/>
  <c r="K234" i="27"/>
  <c r="R234" i="27"/>
  <c r="Z234" i="27"/>
  <c r="AH234" i="27"/>
  <c r="AI234" i="27"/>
  <c r="AL234" i="27"/>
  <c r="AP234" i="27"/>
  <c r="AT234" i="27"/>
  <c r="BN234" i="27"/>
  <c r="BQ234" i="27"/>
  <c r="H235" i="27"/>
  <c r="K235" i="27"/>
  <c r="R235" i="27"/>
  <c r="Z235" i="27"/>
  <c r="AH235" i="27"/>
  <c r="AI235" i="27"/>
  <c r="AL235" i="27"/>
  <c r="AP235" i="27"/>
  <c r="AT235" i="27"/>
  <c r="BN235" i="27"/>
  <c r="BQ235" i="27"/>
  <c r="H236" i="27"/>
  <c r="K236" i="27"/>
  <c r="R236" i="27"/>
  <c r="Z236" i="27"/>
  <c r="AH236" i="27"/>
  <c r="AI236" i="27"/>
  <c r="AL236" i="27"/>
  <c r="AP236" i="27"/>
  <c r="AT236" i="27"/>
  <c r="BN236" i="27"/>
  <c r="BQ236" i="27"/>
  <c r="H237" i="27"/>
  <c r="K237" i="27"/>
  <c r="R237" i="27"/>
  <c r="Z237" i="27"/>
  <c r="AH237" i="27"/>
  <c r="AI237" i="27"/>
  <c r="AL237" i="27"/>
  <c r="AP237" i="27"/>
  <c r="AT237" i="27"/>
  <c r="BN237" i="27"/>
  <c r="BQ237" i="27"/>
  <c r="D240" i="27"/>
  <c r="H240" i="27"/>
  <c r="K240" i="27"/>
  <c r="O240" i="27"/>
  <c r="R240" i="27"/>
  <c r="Z240" i="27"/>
  <c r="AH240" i="27"/>
  <c r="AI240" i="27"/>
  <c r="AL240" i="27"/>
  <c r="AP240" i="27"/>
  <c r="AQ240" i="27"/>
  <c r="AQ240" i="28" s="1"/>
  <c r="AR240" i="27"/>
  <c r="AR240" i="28" s="1"/>
  <c r="AS240" i="27"/>
  <c r="AS240" i="28" s="1"/>
  <c r="AT240" i="27"/>
  <c r="BN240" i="27"/>
  <c r="BQ240" i="27"/>
  <c r="H241" i="27"/>
  <c r="K241" i="27"/>
  <c r="R241" i="27"/>
  <c r="Z241" i="27"/>
  <c r="AH241" i="27"/>
  <c r="AI241" i="27"/>
  <c r="AL241" i="27"/>
  <c r="AP241" i="27"/>
  <c r="AT241" i="27"/>
  <c r="BN241" i="27"/>
  <c r="BQ241" i="27"/>
  <c r="H242" i="27"/>
  <c r="K242" i="27"/>
  <c r="R242" i="27"/>
  <c r="Z242" i="27"/>
  <c r="AH242" i="27"/>
  <c r="AI242" i="27"/>
  <c r="AL242" i="27"/>
  <c r="AP242" i="27"/>
  <c r="AT242" i="27"/>
  <c r="BN242" i="27"/>
  <c r="BQ242" i="27"/>
  <c r="H243" i="27"/>
  <c r="K243" i="27"/>
  <c r="R243" i="27"/>
  <c r="Z243" i="27"/>
  <c r="AH243" i="27"/>
  <c r="AI243" i="27"/>
  <c r="AL243" i="27"/>
  <c r="AP243" i="27"/>
  <c r="AT243" i="27"/>
  <c r="BN243" i="27"/>
  <c r="BQ243" i="27"/>
  <c r="D244" i="27"/>
  <c r="H244" i="27"/>
  <c r="K244" i="27"/>
  <c r="R244" i="27"/>
  <c r="Z244" i="27"/>
  <c r="AH244" i="27"/>
  <c r="AI244" i="27"/>
  <c r="AL244" i="27"/>
  <c r="AP244" i="27"/>
  <c r="AT244" i="27"/>
  <c r="BN244" i="27"/>
  <c r="BQ244" i="27"/>
  <c r="H245" i="27"/>
  <c r="K245" i="27"/>
  <c r="R245" i="27"/>
  <c r="Z245" i="27"/>
  <c r="AH245" i="27"/>
  <c r="AI245" i="27"/>
  <c r="AL245" i="27"/>
  <c r="AP245" i="27"/>
  <c r="AT245" i="27"/>
  <c r="BN245" i="27"/>
  <c r="BQ245" i="27"/>
  <c r="H246" i="27"/>
  <c r="K246" i="27"/>
  <c r="R246" i="27"/>
  <c r="Z246" i="27"/>
  <c r="AH246" i="27"/>
  <c r="AI246" i="27"/>
  <c r="AL246" i="27"/>
  <c r="AP246" i="27"/>
  <c r="AT246" i="27"/>
  <c r="BN246" i="27"/>
  <c r="BQ246" i="27"/>
  <c r="H247" i="27"/>
  <c r="K247" i="27"/>
  <c r="R247" i="27"/>
  <c r="Z247" i="27"/>
  <c r="AH247" i="27"/>
  <c r="AI247" i="27"/>
  <c r="AL247" i="27"/>
  <c r="AP247" i="27"/>
  <c r="AT247" i="27"/>
  <c r="BN247" i="27"/>
  <c r="BQ247" i="27"/>
  <c r="D250" i="27"/>
  <c r="H250" i="27"/>
  <c r="K250" i="27"/>
  <c r="O250" i="27"/>
  <c r="R250" i="27"/>
  <c r="Z250" i="27"/>
  <c r="AH250" i="27"/>
  <c r="AI250" i="27"/>
  <c r="AL250" i="27"/>
  <c r="AP250" i="27"/>
  <c r="AQ250" i="27"/>
  <c r="AQ250" i="28" s="1"/>
  <c r="AR250" i="27"/>
  <c r="AR250" i="28" s="1"/>
  <c r="AS250" i="27"/>
  <c r="AS250" i="28" s="1"/>
  <c r="AT250" i="27"/>
  <c r="BN250" i="27"/>
  <c r="BQ250" i="27"/>
  <c r="H251" i="27"/>
  <c r="K251" i="27"/>
  <c r="R251" i="27"/>
  <c r="Z251" i="27"/>
  <c r="AH251" i="27"/>
  <c r="AI251" i="27"/>
  <c r="AL251" i="27"/>
  <c r="AP251" i="27"/>
  <c r="AT251" i="27"/>
  <c r="BN251" i="27"/>
  <c r="BQ251" i="27"/>
  <c r="H252" i="27"/>
  <c r="K252" i="27"/>
  <c r="R252" i="27"/>
  <c r="Z252" i="27"/>
  <c r="AH252" i="27"/>
  <c r="AI252" i="27"/>
  <c r="AL252" i="27"/>
  <c r="AP252" i="27"/>
  <c r="AT252" i="27"/>
  <c r="BN252" i="27"/>
  <c r="BQ252" i="27"/>
  <c r="H253" i="27"/>
  <c r="K253" i="27"/>
  <c r="R253" i="27"/>
  <c r="Z253" i="27"/>
  <c r="AH253" i="27"/>
  <c r="AI253" i="27"/>
  <c r="AL253" i="27"/>
  <c r="AP253" i="27"/>
  <c r="AT253" i="27"/>
  <c r="BN253" i="27"/>
  <c r="BQ253" i="27"/>
  <c r="D254" i="27"/>
  <c r="H254" i="27"/>
  <c r="K254" i="27"/>
  <c r="R254" i="27"/>
  <c r="Z254" i="27"/>
  <c r="AH254" i="27"/>
  <c r="AI254" i="27"/>
  <c r="AL254" i="27"/>
  <c r="AP254" i="27"/>
  <c r="AT254" i="27"/>
  <c r="BN254" i="27"/>
  <c r="BQ254" i="27"/>
  <c r="H255" i="27"/>
  <c r="K255" i="27"/>
  <c r="R255" i="27"/>
  <c r="Z255" i="27"/>
  <c r="AH255" i="27"/>
  <c r="AI255" i="27"/>
  <c r="AL255" i="27"/>
  <c r="AP255" i="27"/>
  <c r="AT255" i="27"/>
  <c r="BN255" i="27"/>
  <c r="BQ255" i="27"/>
  <c r="H256" i="27"/>
  <c r="K256" i="27"/>
  <c r="R256" i="27"/>
  <c r="Z256" i="27"/>
  <c r="AH256" i="27"/>
  <c r="AI256" i="27"/>
  <c r="AL256" i="27"/>
  <c r="AP256" i="27"/>
  <c r="AT256" i="27"/>
  <c r="BN256" i="27"/>
  <c r="BQ256" i="27"/>
  <c r="H257" i="27"/>
  <c r="K257" i="27"/>
  <c r="R257" i="27"/>
  <c r="Z257" i="27"/>
  <c r="AC257" i="27"/>
  <c r="AH257" i="27"/>
  <c r="AI257" i="27"/>
  <c r="AL257" i="27"/>
  <c r="AP257" i="27"/>
  <c r="AT257" i="27"/>
  <c r="BN257" i="27"/>
  <c r="BQ257" i="27"/>
  <c r="B260" i="27"/>
  <c r="D260" i="27"/>
  <c r="H260" i="27"/>
  <c r="K260" i="27"/>
  <c r="O260" i="27"/>
  <c r="R260" i="27"/>
  <c r="Z260" i="27"/>
  <c r="AH260" i="27"/>
  <c r="AI260" i="27"/>
  <c r="AL260" i="27"/>
  <c r="AP260" i="27"/>
  <c r="AQ260" i="27"/>
  <c r="AQ260" i="28" s="1"/>
  <c r="AR260" i="27"/>
  <c r="AR260" i="28" s="1"/>
  <c r="AS260" i="27"/>
  <c r="AS260" i="28" s="1"/>
  <c r="AT260" i="27"/>
  <c r="BN260" i="27"/>
  <c r="BQ260" i="27"/>
  <c r="H261" i="27"/>
  <c r="K261" i="27"/>
  <c r="R261" i="27"/>
  <c r="Z261" i="27"/>
  <c r="AH261" i="27"/>
  <c r="AI261" i="27"/>
  <c r="AL261" i="27"/>
  <c r="AP261" i="27"/>
  <c r="AT261" i="27"/>
  <c r="BN261" i="27"/>
  <c r="BQ261" i="27"/>
  <c r="H262" i="27"/>
  <c r="K262" i="27"/>
  <c r="R262" i="27"/>
  <c r="Z262" i="27"/>
  <c r="AH262" i="27"/>
  <c r="AI262" i="27"/>
  <c r="AL262" i="27"/>
  <c r="AP262" i="27"/>
  <c r="AT262" i="27"/>
  <c r="BN262" i="27"/>
  <c r="BQ262" i="27"/>
  <c r="H263" i="27"/>
  <c r="K263" i="27"/>
  <c r="R263" i="27"/>
  <c r="Z263" i="27"/>
  <c r="AH263" i="27"/>
  <c r="AI263" i="27"/>
  <c r="AL263" i="27"/>
  <c r="AP263" i="27"/>
  <c r="AT263" i="27"/>
  <c r="BN263" i="27"/>
  <c r="BQ263" i="27"/>
  <c r="D264" i="27"/>
  <c r="H264" i="27"/>
  <c r="K264" i="27"/>
  <c r="R264" i="27"/>
  <c r="Z264" i="27"/>
  <c r="AH264" i="27"/>
  <c r="AI264" i="27"/>
  <c r="AL264" i="27"/>
  <c r="AP264" i="27"/>
  <c r="AT264" i="27"/>
  <c r="BN264" i="27"/>
  <c r="BQ264" i="27"/>
  <c r="H265" i="27"/>
  <c r="K265" i="27"/>
  <c r="R265" i="27"/>
  <c r="Z265" i="27"/>
  <c r="AH265" i="27"/>
  <c r="AI265" i="27"/>
  <c r="AL265" i="27"/>
  <c r="AP265" i="27"/>
  <c r="AT265" i="27"/>
  <c r="BN265" i="27"/>
  <c r="BQ265" i="27"/>
  <c r="H266" i="27"/>
  <c r="K266" i="27"/>
  <c r="R266" i="27"/>
  <c r="Z266" i="27"/>
  <c r="AH266" i="27"/>
  <c r="AI266" i="27"/>
  <c r="AL266" i="27"/>
  <c r="AP266" i="27"/>
  <c r="AT266" i="27"/>
  <c r="BN266" i="27"/>
  <c r="BQ266" i="27"/>
  <c r="H267" i="27"/>
  <c r="K267" i="27"/>
  <c r="R267" i="27"/>
  <c r="Z267" i="27"/>
  <c r="AH267" i="27"/>
  <c r="AI267" i="27"/>
  <c r="AL267" i="27"/>
  <c r="AP267" i="27"/>
  <c r="AT267" i="27"/>
  <c r="BN267" i="27"/>
  <c r="BQ267" i="27"/>
  <c r="D270" i="27"/>
  <c r="H270" i="27"/>
  <c r="K270" i="27"/>
  <c r="O270" i="27"/>
  <c r="R270" i="27"/>
  <c r="Z270" i="27"/>
  <c r="AH270" i="27"/>
  <c r="AI270" i="27"/>
  <c r="AL270" i="27"/>
  <c r="AP270" i="27"/>
  <c r="AQ270" i="27"/>
  <c r="AQ270" i="28" s="1"/>
  <c r="AR270" i="27"/>
  <c r="AR270" i="28" s="1"/>
  <c r="AS270" i="27"/>
  <c r="AS270" i="28" s="1"/>
  <c r="AT270" i="27"/>
  <c r="BN270" i="27"/>
  <c r="BQ270" i="27"/>
  <c r="H271" i="27"/>
  <c r="K271" i="27"/>
  <c r="R271" i="27"/>
  <c r="Z271" i="27"/>
  <c r="AH271" i="27"/>
  <c r="AI271" i="27"/>
  <c r="AL271" i="27"/>
  <c r="AP271" i="27"/>
  <c r="AT271" i="27"/>
  <c r="BN271" i="27"/>
  <c r="BQ271" i="27"/>
  <c r="H272" i="27"/>
  <c r="K272" i="27"/>
  <c r="R272" i="27"/>
  <c r="Z272" i="27"/>
  <c r="AH272" i="27"/>
  <c r="AI272" i="27"/>
  <c r="AL272" i="27"/>
  <c r="AP272" i="27"/>
  <c r="AT272" i="27"/>
  <c r="BN272" i="27"/>
  <c r="BQ272" i="27"/>
  <c r="H273" i="27"/>
  <c r="K273" i="27"/>
  <c r="R273" i="27"/>
  <c r="Z273" i="27"/>
  <c r="AC273" i="27"/>
  <c r="AH273" i="27"/>
  <c r="AI273" i="27"/>
  <c r="AL273" i="27"/>
  <c r="AP273" i="27"/>
  <c r="AT273" i="27"/>
  <c r="BN273" i="27"/>
  <c r="BQ273" i="27"/>
  <c r="D274" i="27"/>
  <c r="H274" i="27"/>
  <c r="K274" i="27"/>
  <c r="R274" i="27"/>
  <c r="Z274" i="27"/>
  <c r="AH274" i="27"/>
  <c r="AI274" i="27"/>
  <c r="AL274" i="27"/>
  <c r="AP274" i="27"/>
  <c r="AT274" i="27"/>
  <c r="BN274" i="27"/>
  <c r="BQ274" i="27"/>
  <c r="H275" i="27"/>
  <c r="K275" i="27"/>
  <c r="R275" i="27"/>
  <c r="Z275" i="27"/>
  <c r="AH275" i="27"/>
  <c r="AI275" i="27"/>
  <c r="AL275" i="27"/>
  <c r="AP275" i="27"/>
  <c r="AT275" i="27"/>
  <c r="BN275" i="27"/>
  <c r="BQ275" i="27"/>
  <c r="H276" i="27"/>
  <c r="K276" i="27"/>
  <c r="R276" i="27"/>
  <c r="Z276" i="27"/>
  <c r="AH276" i="27"/>
  <c r="AI276" i="27"/>
  <c r="AL276" i="27"/>
  <c r="AP276" i="27"/>
  <c r="AT276" i="27"/>
  <c r="BN276" i="27"/>
  <c r="BQ276" i="27"/>
  <c r="H277" i="27"/>
  <c r="K277" i="27"/>
  <c r="R277" i="27"/>
  <c r="Z277" i="27"/>
  <c r="AH277" i="27"/>
  <c r="AI277" i="27"/>
  <c r="AL277" i="27"/>
  <c r="AP277" i="27"/>
  <c r="AT277" i="27"/>
  <c r="BN277" i="27"/>
  <c r="BQ277" i="27"/>
  <c r="A280" i="27"/>
  <c r="B280" i="27"/>
  <c r="D280" i="27"/>
  <c r="H280" i="27"/>
  <c r="K280" i="27"/>
  <c r="O280" i="27"/>
  <c r="R280" i="27"/>
  <c r="Z280" i="27"/>
  <c r="AH280" i="27"/>
  <c r="AI280" i="27"/>
  <c r="AL280" i="27"/>
  <c r="AP280" i="27"/>
  <c r="AQ280" i="27"/>
  <c r="AQ280" i="28" s="1"/>
  <c r="AR280" i="27"/>
  <c r="AR280" i="28" s="1"/>
  <c r="AS280" i="27"/>
  <c r="AS280" i="28" s="1"/>
  <c r="AT280" i="27"/>
  <c r="BN280" i="27"/>
  <c r="BQ280" i="27"/>
  <c r="H281" i="27"/>
  <c r="K281" i="27"/>
  <c r="R281" i="27"/>
  <c r="Z281" i="27"/>
  <c r="AC281" i="27"/>
  <c r="AH281" i="27"/>
  <c r="AI281" i="27"/>
  <c r="AL281" i="27"/>
  <c r="AP281" i="27"/>
  <c r="AT281" i="27"/>
  <c r="BN281" i="27"/>
  <c r="BQ281" i="27"/>
  <c r="H282" i="27"/>
  <c r="K282" i="27"/>
  <c r="R282" i="27"/>
  <c r="Z282" i="27"/>
  <c r="AH282" i="27"/>
  <c r="AI282" i="27"/>
  <c r="AL282" i="27"/>
  <c r="AP282" i="27"/>
  <c r="AT282" i="27"/>
  <c r="BN282" i="27"/>
  <c r="BQ282" i="27"/>
  <c r="H283" i="27"/>
  <c r="K283" i="27"/>
  <c r="R283" i="27"/>
  <c r="Z283" i="27"/>
  <c r="AH283" i="27"/>
  <c r="AI283" i="27"/>
  <c r="AL283" i="27"/>
  <c r="AP283" i="27"/>
  <c r="AT283" i="27"/>
  <c r="BN283" i="27"/>
  <c r="BQ283" i="27"/>
  <c r="D284" i="27"/>
  <c r="H284" i="27"/>
  <c r="K284" i="27"/>
  <c r="R284" i="27"/>
  <c r="Z284" i="27"/>
  <c r="AH284" i="27"/>
  <c r="AI284" i="27"/>
  <c r="AL284" i="27"/>
  <c r="AP284" i="27"/>
  <c r="AT284" i="27"/>
  <c r="BN284" i="27"/>
  <c r="BQ284" i="27"/>
  <c r="H285" i="27"/>
  <c r="K285" i="27"/>
  <c r="R285" i="27"/>
  <c r="Z285" i="27"/>
  <c r="AH285" i="27"/>
  <c r="AI285" i="27"/>
  <c r="AL285" i="27"/>
  <c r="AP285" i="27"/>
  <c r="AT285" i="27"/>
  <c r="BN285" i="27"/>
  <c r="BQ285" i="27"/>
  <c r="H286" i="27"/>
  <c r="K286" i="27"/>
  <c r="R286" i="27"/>
  <c r="Z286" i="27"/>
  <c r="AH286" i="27"/>
  <c r="AI286" i="27"/>
  <c r="AL286" i="27"/>
  <c r="AP286" i="27"/>
  <c r="AT286" i="27"/>
  <c r="BN286" i="27"/>
  <c r="BQ286" i="27"/>
  <c r="H287" i="27"/>
  <c r="K287" i="27"/>
  <c r="R287" i="27"/>
  <c r="Z287" i="27"/>
  <c r="AH287" i="27"/>
  <c r="AI287" i="27"/>
  <c r="AL287" i="27"/>
  <c r="AP287" i="27"/>
  <c r="AT287" i="27"/>
  <c r="BN287" i="27"/>
  <c r="BQ287" i="27"/>
  <c r="B290" i="27"/>
  <c r="D290" i="27"/>
  <c r="H290" i="27"/>
  <c r="K290" i="27"/>
  <c r="O290" i="27"/>
  <c r="R290" i="27"/>
  <c r="Z290" i="27"/>
  <c r="AH290" i="27"/>
  <c r="AI290" i="27"/>
  <c r="AL290" i="27"/>
  <c r="AP290" i="27"/>
  <c r="AQ290" i="27"/>
  <c r="AQ290" i="28" s="1"/>
  <c r="AR290" i="27"/>
  <c r="AR290" i="28" s="1"/>
  <c r="AS290" i="27"/>
  <c r="AS290" i="28" s="1"/>
  <c r="AT290" i="27"/>
  <c r="BN290" i="27"/>
  <c r="BQ290" i="27"/>
  <c r="H291" i="27"/>
  <c r="K291" i="27"/>
  <c r="R291" i="27"/>
  <c r="U291" i="27"/>
  <c r="Z291" i="27"/>
  <c r="AH291" i="27"/>
  <c r="AI291" i="27"/>
  <c r="AL291" i="27"/>
  <c r="AP291" i="27"/>
  <c r="AT291" i="27"/>
  <c r="BN291" i="27"/>
  <c r="BQ291" i="27"/>
  <c r="H292" i="27"/>
  <c r="K292" i="27"/>
  <c r="R292" i="27"/>
  <c r="Z292" i="27"/>
  <c r="AH292" i="27"/>
  <c r="AI292" i="27"/>
  <c r="AL292" i="27"/>
  <c r="AP292" i="27"/>
  <c r="AT292" i="27"/>
  <c r="BN292" i="27"/>
  <c r="BQ292" i="27"/>
  <c r="H293" i="27"/>
  <c r="K293" i="27"/>
  <c r="R293" i="27"/>
  <c r="Z293" i="27"/>
  <c r="AH293" i="27"/>
  <c r="AI293" i="27"/>
  <c r="AL293" i="27"/>
  <c r="AP293" i="27"/>
  <c r="AT293" i="27"/>
  <c r="BN293" i="27"/>
  <c r="BQ293" i="27"/>
  <c r="D294" i="27"/>
  <c r="H294" i="27"/>
  <c r="K294" i="27"/>
  <c r="R294" i="27"/>
  <c r="Z294" i="27"/>
  <c r="AC294" i="27"/>
  <c r="AH294" i="27"/>
  <c r="AI294" i="27"/>
  <c r="AL294" i="27"/>
  <c r="AP294" i="27"/>
  <c r="AT294" i="27"/>
  <c r="BN294" i="27"/>
  <c r="BQ294" i="27"/>
  <c r="H295" i="27"/>
  <c r="K295" i="27"/>
  <c r="R295" i="27"/>
  <c r="Z295" i="27"/>
  <c r="AH295" i="27"/>
  <c r="AI295" i="27"/>
  <c r="AL295" i="27"/>
  <c r="AP295" i="27"/>
  <c r="AT295" i="27"/>
  <c r="BN295" i="27"/>
  <c r="BQ295" i="27"/>
  <c r="H296" i="27"/>
  <c r="K296" i="27"/>
  <c r="R296" i="27"/>
  <c r="Z296" i="27"/>
  <c r="AH296" i="27"/>
  <c r="AI296" i="27"/>
  <c r="AL296" i="27"/>
  <c r="AP296" i="27"/>
  <c r="AT296" i="27"/>
  <c r="BN296" i="27"/>
  <c r="BQ296" i="27"/>
  <c r="H297" i="27"/>
  <c r="K297" i="27"/>
  <c r="R297" i="27"/>
  <c r="Z297" i="27"/>
  <c r="AC297" i="27"/>
  <c r="AH297" i="27"/>
  <c r="AI297" i="27"/>
  <c r="AL297" i="27"/>
  <c r="AP297" i="27"/>
  <c r="AT297" i="27"/>
  <c r="BN297" i="27"/>
  <c r="BQ297" i="27"/>
  <c r="A300" i="27"/>
  <c r="B300" i="27"/>
  <c r="D300" i="27"/>
  <c r="H300" i="27"/>
  <c r="K300" i="27"/>
  <c r="O300" i="27"/>
  <c r="R300" i="27"/>
  <c r="Z300" i="27"/>
  <c r="AH300" i="27"/>
  <c r="AI300" i="27"/>
  <c r="AL300" i="27"/>
  <c r="AP300" i="27"/>
  <c r="AQ300" i="27"/>
  <c r="AQ300" i="28" s="1"/>
  <c r="AR300" i="27"/>
  <c r="AR300" i="28" s="1"/>
  <c r="AS300" i="27"/>
  <c r="AS300" i="28" s="1"/>
  <c r="AT300" i="27"/>
  <c r="BN300" i="27"/>
  <c r="BQ300" i="27"/>
  <c r="H301" i="27"/>
  <c r="K301" i="27"/>
  <c r="R301" i="27"/>
  <c r="Z301" i="27"/>
  <c r="AC301" i="27"/>
  <c r="AH301" i="27"/>
  <c r="AI301" i="27"/>
  <c r="AL301" i="27"/>
  <c r="AP301" i="27"/>
  <c r="AT301" i="27"/>
  <c r="BN301" i="27"/>
  <c r="BQ301" i="27"/>
  <c r="H302" i="27"/>
  <c r="K302" i="27"/>
  <c r="R302" i="27"/>
  <c r="Z302" i="27"/>
  <c r="AH302" i="27"/>
  <c r="AI302" i="27"/>
  <c r="AL302" i="27"/>
  <c r="AP302" i="27"/>
  <c r="AT302" i="27"/>
  <c r="BN302" i="27"/>
  <c r="BQ302" i="27"/>
  <c r="H303" i="27"/>
  <c r="K303" i="27"/>
  <c r="R303" i="27"/>
  <c r="Z303" i="27"/>
  <c r="AH303" i="27"/>
  <c r="AI303" i="27"/>
  <c r="AL303" i="27"/>
  <c r="AP303" i="27"/>
  <c r="AT303" i="27"/>
  <c r="BN303" i="27"/>
  <c r="BQ303" i="27"/>
  <c r="D304" i="27"/>
  <c r="H304" i="27"/>
  <c r="K304" i="27"/>
  <c r="R304" i="27"/>
  <c r="Z304" i="27"/>
  <c r="AH304" i="27"/>
  <c r="AI304" i="27"/>
  <c r="AL304" i="27"/>
  <c r="AP304" i="27"/>
  <c r="AT304" i="27"/>
  <c r="BN304" i="27"/>
  <c r="BQ304" i="27"/>
  <c r="H305" i="27"/>
  <c r="K305" i="27"/>
  <c r="R305" i="27"/>
  <c r="U305" i="27"/>
  <c r="Z305" i="27"/>
  <c r="AH305" i="27"/>
  <c r="AI305" i="27"/>
  <c r="AL305" i="27"/>
  <c r="AP305" i="27"/>
  <c r="AT305" i="27"/>
  <c r="BN305" i="27"/>
  <c r="BQ305" i="27"/>
  <c r="H306" i="27"/>
  <c r="K306" i="27"/>
  <c r="R306" i="27"/>
  <c r="Z306" i="27"/>
  <c r="AH306" i="27"/>
  <c r="AI306" i="27"/>
  <c r="AL306" i="27"/>
  <c r="AP306" i="27"/>
  <c r="AT306" i="27"/>
  <c r="BN306" i="27"/>
  <c r="BQ306" i="27"/>
  <c r="H307" i="27"/>
  <c r="K307" i="27"/>
  <c r="R307" i="27"/>
  <c r="Z307" i="27"/>
  <c r="AH307" i="27"/>
  <c r="AI307" i="27"/>
  <c r="AL307" i="27"/>
  <c r="AP307" i="27"/>
  <c r="AT307" i="27"/>
  <c r="BN307" i="27"/>
  <c r="BQ307" i="27"/>
  <c r="B310" i="27"/>
  <c r="D310" i="27"/>
  <c r="H310" i="27"/>
  <c r="K310" i="27"/>
  <c r="O310" i="27"/>
  <c r="R310" i="27"/>
  <c r="Z310" i="27"/>
  <c r="AH310" i="27"/>
  <c r="AI310" i="27"/>
  <c r="AL310" i="27"/>
  <c r="AP310" i="27"/>
  <c r="AQ310" i="27"/>
  <c r="AQ310" i="28" s="1"/>
  <c r="AR310" i="27"/>
  <c r="AR310" i="28" s="1"/>
  <c r="AS310" i="27"/>
  <c r="AS310" i="28" s="1"/>
  <c r="AT310" i="27"/>
  <c r="BN310" i="27"/>
  <c r="BQ310" i="27"/>
  <c r="H311" i="27"/>
  <c r="K311" i="27"/>
  <c r="R311" i="27"/>
  <c r="U311" i="27"/>
  <c r="Z311" i="27"/>
  <c r="AH311" i="27"/>
  <c r="AI311" i="27"/>
  <c r="AL311" i="27"/>
  <c r="AP311" i="27"/>
  <c r="AT311" i="27"/>
  <c r="BN311" i="27"/>
  <c r="BQ311" i="27"/>
  <c r="H312" i="27"/>
  <c r="K312" i="27"/>
  <c r="R312" i="27"/>
  <c r="Z312" i="27"/>
  <c r="AC312" i="27"/>
  <c r="AH312" i="27"/>
  <c r="AI312" i="27"/>
  <c r="AL312" i="27"/>
  <c r="AP312" i="27"/>
  <c r="AT312" i="27"/>
  <c r="BN312" i="27"/>
  <c r="BQ312" i="27"/>
  <c r="H313" i="27"/>
  <c r="K313" i="27"/>
  <c r="R313" i="27"/>
  <c r="Z313" i="27"/>
  <c r="AH313" i="27"/>
  <c r="AI313" i="27"/>
  <c r="AL313" i="27"/>
  <c r="AP313" i="27"/>
  <c r="AT313" i="27"/>
  <c r="BN313" i="27"/>
  <c r="BQ313" i="27"/>
  <c r="D314" i="27"/>
  <c r="H314" i="27"/>
  <c r="K314" i="27"/>
  <c r="R314" i="27"/>
  <c r="Z314" i="27"/>
  <c r="AH314" i="27"/>
  <c r="AI314" i="27"/>
  <c r="AL314" i="27"/>
  <c r="AP314" i="27"/>
  <c r="AT314" i="27"/>
  <c r="BN314" i="27"/>
  <c r="BQ314" i="27"/>
  <c r="H315" i="27"/>
  <c r="K315" i="27"/>
  <c r="R315" i="27"/>
  <c r="Z315" i="27"/>
  <c r="AH315" i="27"/>
  <c r="AI315" i="27"/>
  <c r="AL315" i="27"/>
  <c r="AP315" i="27"/>
  <c r="AT315" i="27"/>
  <c r="BN315" i="27"/>
  <c r="BQ315" i="27"/>
  <c r="H316" i="27"/>
  <c r="K316" i="27"/>
  <c r="R316" i="27"/>
  <c r="Z316" i="27"/>
  <c r="AH316" i="27"/>
  <c r="AI316" i="27"/>
  <c r="AL316" i="27"/>
  <c r="AP316" i="27"/>
  <c r="AT316" i="27"/>
  <c r="BN316" i="27"/>
  <c r="BQ316" i="27"/>
  <c r="H317" i="27"/>
  <c r="K317" i="27"/>
  <c r="R317" i="27"/>
  <c r="Z317" i="27"/>
  <c r="AC317" i="27"/>
  <c r="AH317" i="27"/>
  <c r="AI317" i="27"/>
  <c r="AL317" i="27"/>
  <c r="AP317" i="27"/>
  <c r="AT317" i="27"/>
  <c r="BN317" i="27"/>
  <c r="BQ317" i="27"/>
  <c r="A20" i="25"/>
  <c r="B20" i="25"/>
  <c r="D20" i="25"/>
  <c r="H20" i="25"/>
  <c r="K20" i="25"/>
  <c r="O20" i="25"/>
  <c r="R20" i="25"/>
  <c r="Z20" i="25"/>
  <c r="AH20" i="25"/>
  <c r="AI20" i="25"/>
  <c r="H21" i="25"/>
  <c r="K21" i="25"/>
  <c r="R21" i="25"/>
  <c r="Z21" i="25"/>
  <c r="AH21" i="25"/>
  <c r="AI21" i="25"/>
  <c r="H22" i="25"/>
  <c r="K22" i="25"/>
  <c r="R22" i="25"/>
  <c r="Z22" i="25"/>
  <c r="AH22" i="25"/>
  <c r="AI22" i="25"/>
  <c r="H23" i="25"/>
  <c r="K23" i="25"/>
  <c r="R23" i="25"/>
  <c r="Z23" i="25"/>
  <c r="AH23" i="25"/>
  <c r="AI23" i="25"/>
  <c r="D24" i="25"/>
  <c r="H24" i="25"/>
  <c r="K24" i="25"/>
  <c r="R24" i="25"/>
  <c r="Z24" i="25"/>
  <c r="AH24" i="25"/>
  <c r="AI24" i="25"/>
  <c r="H25" i="25"/>
  <c r="K25" i="25"/>
  <c r="R25" i="25"/>
  <c r="Z25" i="25"/>
  <c r="AH25" i="25"/>
  <c r="AI25" i="25"/>
  <c r="H26" i="25"/>
  <c r="K26" i="25"/>
  <c r="R26" i="25"/>
  <c r="Z26" i="25"/>
  <c r="AH26" i="25"/>
  <c r="AI26" i="25"/>
  <c r="H27" i="25"/>
  <c r="K27" i="25"/>
  <c r="R27" i="25"/>
  <c r="Z27" i="25"/>
  <c r="AH27" i="25"/>
  <c r="AI27" i="25"/>
  <c r="B30" i="25"/>
  <c r="D30" i="25"/>
  <c r="H30" i="25"/>
  <c r="K30" i="25"/>
  <c r="O30" i="25"/>
  <c r="R30" i="25"/>
  <c r="Z30" i="25"/>
  <c r="AC30" i="25"/>
  <c r="AH30" i="25"/>
  <c r="AI30" i="25"/>
  <c r="H31" i="25"/>
  <c r="K31" i="25"/>
  <c r="R31" i="25"/>
  <c r="Z31" i="25"/>
  <c r="AH31" i="25"/>
  <c r="AI31" i="25"/>
  <c r="H32" i="25"/>
  <c r="K32" i="25"/>
  <c r="R32" i="25"/>
  <c r="Z32" i="25"/>
  <c r="AH32" i="25"/>
  <c r="AI32" i="25"/>
  <c r="H33" i="25"/>
  <c r="K33" i="25"/>
  <c r="R33" i="25"/>
  <c r="Z33" i="25"/>
  <c r="AC33" i="25"/>
  <c r="AH33" i="25"/>
  <c r="AI33" i="25"/>
  <c r="D34" i="25"/>
  <c r="H34" i="25"/>
  <c r="K34" i="25"/>
  <c r="R34" i="25"/>
  <c r="Z34" i="25"/>
  <c r="AH34" i="25"/>
  <c r="AI34" i="25"/>
  <c r="H35" i="25"/>
  <c r="K35" i="25"/>
  <c r="R35" i="25"/>
  <c r="Z35" i="25"/>
  <c r="AH35" i="25"/>
  <c r="AI35" i="25"/>
  <c r="H36" i="25"/>
  <c r="K36" i="25"/>
  <c r="R36" i="25"/>
  <c r="Z36" i="25"/>
  <c r="AH36" i="25"/>
  <c r="AI36" i="25"/>
  <c r="H37" i="25"/>
  <c r="K37" i="25"/>
  <c r="R37" i="25"/>
  <c r="Z37" i="25"/>
  <c r="AH37" i="25"/>
  <c r="AI37" i="25"/>
  <c r="A40" i="25"/>
  <c r="D40" i="25"/>
  <c r="H40" i="25"/>
  <c r="K40" i="25"/>
  <c r="O40" i="25"/>
  <c r="Q40" i="25"/>
  <c r="R40" i="25"/>
  <c r="Z40" i="25"/>
  <c r="AH40" i="25"/>
  <c r="AI40" i="25"/>
  <c r="H41" i="25"/>
  <c r="K41" i="25"/>
  <c r="R41" i="25"/>
  <c r="Z41" i="25"/>
  <c r="AH41" i="25"/>
  <c r="AI41" i="25"/>
  <c r="H42" i="25"/>
  <c r="K42" i="25"/>
  <c r="R42" i="25"/>
  <c r="Z42" i="25"/>
  <c r="AH42" i="25"/>
  <c r="AI42" i="25"/>
  <c r="H43" i="25"/>
  <c r="K43" i="25"/>
  <c r="R43" i="25"/>
  <c r="Z43" i="25"/>
  <c r="AH43" i="25"/>
  <c r="AI43" i="25"/>
  <c r="D44" i="25"/>
  <c r="H44" i="25"/>
  <c r="K44" i="25"/>
  <c r="R44" i="25"/>
  <c r="Z44" i="25"/>
  <c r="AH44" i="25"/>
  <c r="AI44" i="25"/>
  <c r="H45" i="25"/>
  <c r="K45" i="25"/>
  <c r="R45" i="25"/>
  <c r="Z45" i="25"/>
  <c r="AH45" i="25"/>
  <c r="AI45" i="25"/>
  <c r="H46" i="25"/>
  <c r="K46" i="25"/>
  <c r="R46" i="25"/>
  <c r="Z46" i="25"/>
  <c r="AC46" i="25"/>
  <c r="AH46" i="25"/>
  <c r="AI46" i="25"/>
  <c r="H47" i="25"/>
  <c r="K47" i="25"/>
  <c r="R47" i="25"/>
  <c r="Z47" i="25"/>
  <c r="AH47" i="25"/>
  <c r="AI47" i="25"/>
  <c r="B50" i="25"/>
  <c r="D50" i="25"/>
  <c r="H50" i="25"/>
  <c r="K50" i="25"/>
  <c r="O50" i="25"/>
  <c r="R50" i="25"/>
  <c r="Z50" i="25"/>
  <c r="AH50" i="25"/>
  <c r="AI50" i="25"/>
  <c r="H51" i="25"/>
  <c r="K51" i="25"/>
  <c r="R51" i="25"/>
  <c r="Z51" i="25"/>
  <c r="AH51" i="25"/>
  <c r="AI51" i="25"/>
  <c r="H52" i="25"/>
  <c r="K52" i="25"/>
  <c r="R52" i="25"/>
  <c r="Z52" i="25"/>
  <c r="AH52" i="25"/>
  <c r="AI52" i="25"/>
  <c r="H53" i="25"/>
  <c r="K53" i="25"/>
  <c r="R53" i="25"/>
  <c r="Z53" i="25"/>
  <c r="AH53" i="25"/>
  <c r="AI53" i="25"/>
  <c r="D54" i="25"/>
  <c r="H54" i="25"/>
  <c r="K54" i="25"/>
  <c r="R54" i="25"/>
  <c r="Z54" i="25"/>
  <c r="AH54" i="25"/>
  <c r="AI54" i="25"/>
  <c r="H55" i="25"/>
  <c r="K55" i="25"/>
  <c r="R55" i="25"/>
  <c r="Z55" i="25"/>
  <c r="AH55" i="25"/>
  <c r="AI55" i="25"/>
  <c r="H56" i="25"/>
  <c r="K56" i="25"/>
  <c r="R56" i="25"/>
  <c r="Z56" i="25"/>
  <c r="AH56" i="25"/>
  <c r="AI56" i="25"/>
  <c r="H57" i="25"/>
  <c r="K57" i="25"/>
  <c r="R57" i="25"/>
  <c r="Z57" i="25"/>
  <c r="AH57" i="25"/>
  <c r="AI57" i="25"/>
  <c r="B60" i="25"/>
  <c r="D60" i="25"/>
  <c r="H60" i="25"/>
  <c r="K60" i="25"/>
  <c r="O60" i="25"/>
  <c r="R60" i="25"/>
  <c r="Z60" i="25"/>
  <c r="AH60" i="25"/>
  <c r="AI60" i="25"/>
  <c r="H61" i="25"/>
  <c r="K61" i="25"/>
  <c r="R61" i="25"/>
  <c r="Z61" i="25"/>
  <c r="AC61" i="25"/>
  <c r="AH61" i="25"/>
  <c r="AI61" i="25"/>
  <c r="H62" i="25"/>
  <c r="K62" i="25"/>
  <c r="R62" i="25"/>
  <c r="Z62" i="25"/>
  <c r="AH62" i="25"/>
  <c r="AI62" i="25"/>
  <c r="H63" i="25"/>
  <c r="K63" i="25"/>
  <c r="R63" i="25"/>
  <c r="Z63" i="25"/>
  <c r="AH63" i="25"/>
  <c r="AI63" i="25"/>
  <c r="D64" i="25"/>
  <c r="H64" i="25"/>
  <c r="K64" i="25"/>
  <c r="R64" i="25"/>
  <c r="Z64" i="25"/>
  <c r="AH64" i="25"/>
  <c r="AI64" i="25"/>
  <c r="H65" i="25"/>
  <c r="K65" i="25"/>
  <c r="R65" i="25"/>
  <c r="Z65" i="25"/>
  <c r="AH65" i="25"/>
  <c r="AI65" i="25"/>
  <c r="H66" i="25"/>
  <c r="K66" i="25"/>
  <c r="R66" i="25"/>
  <c r="Z66" i="25"/>
  <c r="AH66" i="25"/>
  <c r="AI66" i="25"/>
  <c r="H67" i="25"/>
  <c r="K67" i="25"/>
  <c r="R67" i="25"/>
  <c r="Z67" i="25"/>
  <c r="AH67" i="25"/>
  <c r="AI67" i="25"/>
  <c r="D70" i="25"/>
  <c r="H70" i="25"/>
  <c r="K70" i="25"/>
  <c r="O70" i="25"/>
  <c r="R70" i="25"/>
  <c r="Z70" i="25"/>
  <c r="AC70" i="25"/>
  <c r="AH70" i="25"/>
  <c r="AI70" i="25"/>
  <c r="AI70" i="27" s="1"/>
  <c r="H71" i="25"/>
  <c r="K71" i="25"/>
  <c r="R71" i="25"/>
  <c r="Z71" i="25"/>
  <c r="AC71" i="25"/>
  <c r="AH71" i="25"/>
  <c r="AI71" i="25"/>
  <c r="AI71" i="27" s="1"/>
  <c r="H72" i="25"/>
  <c r="K72" i="25"/>
  <c r="R72" i="25"/>
  <c r="Z72" i="25"/>
  <c r="AH72" i="25"/>
  <c r="AI72" i="25"/>
  <c r="AI72" i="27" s="1"/>
  <c r="H73" i="25"/>
  <c r="K73" i="25"/>
  <c r="R73" i="25"/>
  <c r="Z73" i="25"/>
  <c r="AH73" i="25"/>
  <c r="AI73" i="25"/>
  <c r="AI73" i="27" s="1"/>
  <c r="D74" i="25"/>
  <c r="H74" i="25"/>
  <c r="K74" i="25"/>
  <c r="R74" i="25"/>
  <c r="Z74" i="25"/>
  <c r="AH74" i="25"/>
  <c r="AI74" i="25"/>
  <c r="AI74" i="27" s="1"/>
  <c r="H75" i="25"/>
  <c r="K75" i="25"/>
  <c r="R75" i="25"/>
  <c r="Z75" i="25"/>
  <c r="AH75" i="25"/>
  <c r="AI75" i="25"/>
  <c r="AI75" i="27" s="1"/>
  <c r="H76" i="25"/>
  <c r="K76" i="25"/>
  <c r="R76" i="25"/>
  <c r="Z76" i="25"/>
  <c r="AC76" i="25"/>
  <c r="AH76" i="25"/>
  <c r="AI76" i="25"/>
  <c r="AI76" i="27" s="1"/>
  <c r="H77" i="25"/>
  <c r="K77" i="25"/>
  <c r="R77" i="25"/>
  <c r="Z77" i="25"/>
  <c r="AH77" i="25"/>
  <c r="AI77" i="25"/>
  <c r="AI77" i="27" s="1"/>
  <c r="A80" i="25"/>
  <c r="B80" i="25"/>
  <c r="D80" i="25"/>
  <c r="H80" i="25"/>
  <c r="K80" i="25"/>
  <c r="O80" i="25"/>
  <c r="R80" i="25"/>
  <c r="Z80" i="25"/>
  <c r="AH80" i="25"/>
  <c r="AI80" i="25"/>
  <c r="H81" i="25"/>
  <c r="K81" i="25"/>
  <c r="R81" i="25"/>
  <c r="Z81" i="25"/>
  <c r="AH81" i="25"/>
  <c r="AI81" i="25"/>
  <c r="H82" i="25"/>
  <c r="K82" i="25"/>
  <c r="R82" i="25"/>
  <c r="Z82" i="25"/>
  <c r="AH82" i="25"/>
  <c r="AI82" i="25"/>
  <c r="H83" i="25"/>
  <c r="K83" i="25"/>
  <c r="R83" i="25"/>
  <c r="Z83" i="25"/>
  <c r="AH83" i="25"/>
  <c r="AI83" i="25"/>
  <c r="D84" i="25"/>
  <c r="H84" i="25"/>
  <c r="K84" i="25"/>
  <c r="R84" i="25"/>
  <c r="Z84" i="25"/>
  <c r="AC84" i="25"/>
  <c r="AH84" i="25"/>
  <c r="AI84" i="25"/>
  <c r="H85" i="25"/>
  <c r="K85" i="25"/>
  <c r="R85" i="25"/>
  <c r="Z85" i="25"/>
  <c r="AH85" i="25"/>
  <c r="AI85" i="25"/>
  <c r="H86" i="25"/>
  <c r="K86" i="25"/>
  <c r="R86" i="25"/>
  <c r="Z86" i="25"/>
  <c r="AH86" i="25"/>
  <c r="AI86" i="25"/>
  <c r="H87" i="25"/>
  <c r="K87" i="25"/>
  <c r="R87" i="25"/>
  <c r="Z87" i="25"/>
  <c r="AH87" i="25"/>
  <c r="AI87" i="25"/>
  <c r="B90" i="25"/>
  <c r="D90" i="25"/>
  <c r="H90" i="25"/>
  <c r="K90" i="25"/>
  <c r="O90" i="25"/>
  <c r="R90" i="25"/>
  <c r="Z90" i="25"/>
  <c r="AH90" i="25"/>
  <c r="AI90" i="25"/>
  <c r="H91" i="25"/>
  <c r="K91" i="25"/>
  <c r="R91" i="25"/>
  <c r="Z91" i="25"/>
  <c r="AH91" i="25"/>
  <c r="AI91" i="25"/>
  <c r="H92" i="25"/>
  <c r="K92" i="25"/>
  <c r="R92" i="25"/>
  <c r="Z92" i="25"/>
  <c r="AH92" i="25"/>
  <c r="AI92" i="25"/>
  <c r="H93" i="25"/>
  <c r="K93" i="25"/>
  <c r="R93" i="25"/>
  <c r="Z93" i="25"/>
  <c r="AH93" i="25"/>
  <c r="AI93" i="25"/>
  <c r="D94" i="25"/>
  <c r="H94" i="25"/>
  <c r="K94" i="25"/>
  <c r="R94" i="25"/>
  <c r="Z94" i="25"/>
  <c r="AH94" i="25"/>
  <c r="AI94" i="25"/>
  <c r="H95" i="25"/>
  <c r="K95" i="25"/>
  <c r="R95" i="25"/>
  <c r="Z95" i="25"/>
  <c r="AH95" i="25"/>
  <c r="AI95" i="25"/>
  <c r="H96" i="25"/>
  <c r="K96" i="25"/>
  <c r="R96" i="25"/>
  <c r="Z96" i="25"/>
  <c r="AH96" i="25"/>
  <c r="AI96" i="25"/>
  <c r="H97" i="25"/>
  <c r="K97" i="25"/>
  <c r="R97" i="25"/>
  <c r="Z97" i="25"/>
  <c r="AH97" i="25"/>
  <c r="AI97" i="25"/>
  <c r="A100" i="25"/>
  <c r="B100" i="25"/>
  <c r="D100" i="25"/>
  <c r="H100" i="25"/>
  <c r="K100" i="25"/>
  <c r="O100" i="25"/>
  <c r="R100" i="25"/>
  <c r="Z100" i="25"/>
  <c r="AH100" i="25"/>
  <c r="AI100" i="25"/>
  <c r="H101" i="25"/>
  <c r="K101" i="25"/>
  <c r="R101" i="25"/>
  <c r="Z101" i="25"/>
  <c r="AC101" i="25"/>
  <c r="AH101" i="25"/>
  <c r="AI101" i="25"/>
  <c r="H102" i="25"/>
  <c r="K102" i="25"/>
  <c r="R102" i="25"/>
  <c r="Z102" i="25"/>
  <c r="AH102" i="25"/>
  <c r="AI102" i="25"/>
  <c r="H103" i="25"/>
  <c r="K103" i="25"/>
  <c r="R103" i="25"/>
  <c r="Z103" i="25"/>
  <c r="AH103" i="25"/>
  <c r="AI103" i="25"/>
  <c r="D104" i="25"/>
  <c r="H104" i="25"/>
  <c r="K104" i="25"/>
  <c r="R104" i="25"/>
  <c r="Z104" i="25"/>
  <c r="AH104" i="25"/>
  <c r="AI104" i="25"/>
  <c r="H105" i="25"/>
  <c r="K105" i="25"/>
  <c r="R105" i="25"/>
  <c r="Z105" i="25"/>
  <c r="AH105" i="25"/>
  <c r="AI105" i="25"/>
  <c r="H106" i="25"/>
  <c r="K106" i="25"/>
  <c r="R106" i="25"/>
  <c r="Z106" i="25"/>
  <c r="AH106" i="25"/>
  <c r="AI106" i="25"/>
  <c r="H107" i="25"/>
  <c r="K107" i="25"/>
  <c r="R107" i="25"/>
  <c r="Z107" i="25"/>
  <c r="AH107" i="25"/>
  <c r="AI107" i="25"/>
  <c r="B110" i="25"/>
  <c r="D110" i="25"/>
  <c r="H110" i="25"/>
  <c r="K110" i="25"/>
  <c r="O110" i="25"/>
  <c r="R110" i="25"/>
  <c r="Z110" i="25"/>
  <c r="AH110" i="25"/>
  <c r="AI110" i="25"/>
  <c r="H111" i="25"/>
  <c r="K111" i="25"/>
  <c r="R111" i="25"/>
  <c r="Z111" i="25"/>
  <c r="AH111" i="25"/>
  <c r="AI111" i="25"/>
  <c r="H112" i="25"/>
  <c r="K112" i="25"/>
  <c r="R112" i="25"/>
  <c r="Z112" i="25"/>
  <c r="AH112" i="25"/>
  <c r="AI112" i="25"/>
  <c r="H113" i="25"/>
  <c r="K113" i="25"/>
  <c r="R113" i="25"/>
  <c r="Z113" i="25"/>
  <c r="AH113" i="25"/>
  <c r="AI113" i="25"/>
  <c r="D114" i="25"/>
  <c r="H114" i="25"/>
  <c r="K114" i="25"/>
  <c r="R114" i="25"/>
  <c r="Z114" i="25"/>
  <c r="AH114" i="25"/>
  <c r="AI114" i="25"/>
  <c r="H115" i="25"/>
  <c r="K115" i="25"/>
  <c r="R115" i="25"/>
  <c r="Z115" i="25"/>
  <c r="AH115" i="25"/>
  <c r="AI115" i="25"/>
  <c r="H116" i="25"/>
  <c r="K116" i="25"/>
  <c r="R116" i="25"/>
  <c r="Z116" i="25"/>
  <c r="AH116" i="25"/>
  <c r="AI116" i="25"/>
  <c r="H117" i="25"/>
  <c r="K117" i="25"/>
  <c r="R117" i="25"/>
  <c r="Z117" i="25"/>
  <c r="AH117" i="25"/>
  <c r="AI117" i="25"/>
  <c r="B120" i="25"/>
  <c r="D120" i="25"/>
  <c r="H120" i="25"/>
  <c r="K120" i="25"/>
  <c r="O120" i="25"/>
  <c r="R120" i="25"/>
  <c r="Z120" i="25"/>
  <c r="AC120" i="25"/>
  <c r="AH120" i="25"/>
  <c r="AI120" i="25"/>
  <c r="H121" i="25"/>
  <c r="K121" i="25"/>
  <c r="R121" i="25"/>
  <c r="Z121" i="25"/>
  <c r="AH121" i="25"/>
  <c r="AI121" i="25"/>
  <c r="H122" i="25"/>
  <c r="K122" i="25"/>
  <c r="R122" i="25"/>
  <c r="Z122" i="25"/>
  <c r="AC122" i="25"/>
  <c r="AH122" i="25"/>
  <c r="AI122" i="25"/>
  <c r="H123" i="25"/>
  <c r="K123" i="25"/>
  <c r="R123" i="25"/>
  <c r="Z123" i="25"/>
  <c r="AH123" i="25"/>
  <c r="AI123" i="25"/>
  <c r="D124" i="25"/>
  <c r="H124" i="25"/>
  <c r="K124" i="25"/>
  <c r="R124" i="25"/>
  <c r="Z124" i="25"/>
  <c r="AH124" i="25"/>
  <c r="AI124" i="25"/>
  <c r="H125" i="25"/>
  <c r="K125" i="25"/>
  <c r="R125" i="25"/>
  <c r="Z125" i="25"/>
  <c r="AH125" i="25"/>
  <c r="AI125" i="25"/>
  <c r="H126" i="25"/>
  <c r="K126" i="25"/>
  <c r="R126" i="25"/>
  <c r="Z126" i="25"/>
  <c r="AH126" i="25"/>
  <c r="AI126" i="25"/>
  <c r="H127" i="25"/>
  <c r="K127" i="25"/>
  <c r="R127" i="25"/>
  <c r="Z127" i="25"/>
  <c r="AC127" i="25"/>
  <c r="AH127" i="25"/>
  <c r="AI127" i="25"/>
  <c r="D130" i="25"/>
  <c r="H130" i="25"/>
  <c r="K130" i="25"/>
  <c r="O130" i="25"/>
  <c r="R130" i="25"/>
  <c r="Z130" i="25"/>
  <c r="AC130" i="25"/>
  <c r="AH130" i="25"/>
  <c r="AI130" i="25"/>
  <c r="H131" i="25"/>
  <c r="K131" i="25"/>
  <c r="R131" i="25"/>
  <c r="Z131" i="25"/>
  <c r="AH131" i="25"/>
  <c r="AI131" i="25"/>
  <c r="H132" i="25"/>
  <c r="K132" i="25"/>
  <c r="R132" i="25"/>
  <c r="Z132" i="25"/>
  <c r="AH132" i="25"/>
  <c r="AI132" i="25"/>
  <c r="H133" i="25"/>
  <c r="K133" i="25"/>
  <c r="R133" i="25"/>
  <c r="Z133" i="25"/>
  <c r="AH133" i="25"/>
  <c r="AI133" i="25"/>
  <c r="D134" i="25"/>
  <c r="H134" i="25"/>
  <c r="K134" i="25"/>
  <c r="R134" i="25"/>
  <c r="Z134" i="25"/>
  <c r="AH134" i="25"/>
  <c r="AI134" i="25"/>
  <c r="H135" i="25"/>
  <c r="K135" i="25"/>
  <c r="R135" i="25"/>
  <c r="Z135" i="25"/>
  <c r="AH135" i="25"/>
  <c r="AI135" i="25"/>
  <c r="H136" i="25"/>
  <c r="K136" i="25"/>
  <c r="R136" i="25"/>
  <c r="Z136" i="25"/>
  <c r="AH136" i="25"/>
  <c r="AI136" i="25"/>
  <c r="H137" i="25"/>
  <c r="K137" i="25"/>
  <c r="R137" i="25"/>
  <c r="Z137" i="25"/>
  <c r="AH137" i="25"/>
  <c r="AI137" i="25"/>
  <c r="B140" i="25"/>
  <c r="D140" i="25"/>
  <c r="H140" i="25"/>
  <c r="K140" i="25"/>
  <c r="O140" i="25"/>
  <c r="R140" i="25"/>
  <c r="Z140" i="25"/>
  <c r="AH140" i="25"/>
  <c r="AI140" i="25"/>
  <c r="H141" i="25"/>
  <c r="K141" i="25"/>
  <c r="R141" i="25"/>
  <c r="Z141" i="25"/>
  <c r="AH141" i="25"/>
  <c r="AI141" i="25"/>
  <c r="H142" i="25"/>
  <c r="K142" i="25"/>
  <c r="R142" i="25"/>
  <c r="Z142" i="25"/>
  <c r="AH142" i="25"/>
  <c r="AI142" i="25"/>
  <c r="H143" i="25"/>
  <c r="K143" i="25"/>
  <c r="R143" i="25"/>
  <c r="Z143" i="25"/>
  <c r="AH143" i="25"/>
  <c r="AI143" i="25"/>
  <c r="D144" i="25"/>
  <c r="H144" i="25"/>
  <c r="K144" i="25"/>
  <c r="R144" i="25"/>
  <c r="Z144" i="25"/>
  <c r="AH144" i="25"/>
  <c r="AI144" i="25"/>
  <c r="H145" i="25"/>
  <c r="K145" i="25"/>
  <c r="R145" i="25"/>
  <c r="Z145" i="25"/>
  <c r="AH145" i="25"/>
  <c r="AI145" i="25"/>
  <c r="H146" i="25"/>
  <c r="K146" i="25"/>
  <c r="R146" i="25"/>
  <c r="Z146" i="25"/>
  <c r="AH146" i="25"/>
  <c r="AI146" i="25"/>
  <c r="H147" i="25"/>
  <c r="K147" i="25"/>
  <c r="R147" i="25"/>
  <c r="Z147" i="25"/>
  <c r="AH147" i="25"/>
  <c r="AI147" i="25"/>
  <c r="D150" i="25"/>
  <c r="H150" i="25"/>
  <c r="K150" i="25"/>
  <c r="O150" i="25"/>
  <c r="R150" i="25"/>
  <c r="Z150" i="25"/>
  <c r="AH150" i="25"/>
  <c r="AI150" i="25"/>
  <c r="H151" i="25"/>
  <c r="K151" i="25"/>
  <c r="R151" i="25"/>
  <c r="Z151" i="25"/>
  <c r="AH151" i="25"/>
  <c r="AI151" i="25"/>
  <c r="H152" i="25"/>
  <c r="K152" i="25"/>
  <c r="R152" i="25"/>
  <c r="Z152" i="25"/>
  <c r="AH152" i="25"/>
  <c r="AI152" i="25"/>
  <c r="H153" i="25"/>
  <c r="K153" i="25"/>
  <c r="R153" i="25"/>
  <c r="Z153" i="25"/>
  <c r="AH153" i="25"/>
  <c r="AI153" i="25"/>
  <c r="D154" i="25"/>
  <c r="H154" i="25"/>
  <c r="K154" i="25"/>
  <c r="R154" i="25"/>
  <c r="Z154" i="25"/>
  <c r="AH154" i="25"/>
  <c r="AI154" i="25"/>
  <c r="H155" i="25"/>
  <c r="K155" i="25"/>
  <c r="R155" i="25"/>
  <c r="Z155" i="25"/>
  <c r="AH155" i="25"/>
  <c r="AI155" i="25"/>
  <c r="H156" i="25"/>
  <c r="K156" i="25"/>
  <c r="R156" i="25"/>
  <c r="Z156" i="25"/>
  <c r="AC156" i="25"/>
  <c r="AH156" i="25"/>
  <c r="AI156" i="25"/>
  <c r="H157" i="25"/>
  <c r="K157" i="25"/>
  <c r="R157" i="25"/>
  <c r="Z157" i="25"/>
  <c r="AH157" i="25"/>
  <c r="AI157" i="25"/>
  <c r="A160" i="25"/>
  <c r="D160" i="25"/>
  <c r="H160" i="25"/>
  <c r="K160" i="25"/>
  <c r="O160" i="25"/>
  <c r="R160" i="25"/>
  <c r="Z160" i="25"/>
  <c r="AC160" i="25"/>
  <c r="AH160" i="25"/>
  <c r="AI160" i="25"/>
  <c r="H161" i="25"/>
  <c r="K161" i="25"/>
  <c r="R161" i="25"/>
  <c r="Z161" i="25"/>
  <c r="AH161" i="25"/>
  <c r="AI161" i="25"/>
  <c r="H162" i="25"/>
  <c r="K162" i="25"/>
  <c r="R162" i="25"/>
  <c r="Z162" i="25"/>
  <c r="AH162" i="25"/>
  <c r="AI162" i="25"/>
  <c r="H163" i="25"/>
  <c r="K163" i="25"/>
  <c r="R163" i="25"/>
  <c r="Z163" i="25"/>
  <c r="AH163" i="25"/>
  <c r="AI163" i="25"/>
  <c r="D164" i="25"/>
  <c r="H164" i="25"/>
  <c r="K164" i="25"/>
  <c r="R164" i="25"/>
  <c r="Z164" i="25"/>
  <c r="AH164" i="25"/>
  <c r="AI164" i="25"/>
  <c r="H165" i="25"/>
  <c r="K165" i="25"/>
  <c r="R165" i="25"/>
  <c r="Z165" i="25"/>
  <c r="AC165" i="25"/>
  <c r="AH165" i="25"/>
  <c r="AI165" i="25"/>
  <c r="H166" i="25"/>
  <c r="K166" i="25"/>
  <c r="R166" i="25"/>
  <c r="Z166" i="25"/>
  <c r="AH166" i="25"/>
  <c r="AI166" i="25"/>
  <c r="H167" i="25"/>
  <c r="K167" i="25"/>
  <c r="R167" i="25"/>
  <c r="Z167" i="25"/>
  <c r="AH167" i="25"/>
  <c r="AI167" i="25"/>
  <c r="B170" i="25"/>
  <c r="D170" i="25"/>
  <c r="H170" i="25"/>
  <c r="K170" i="25"/>
  <c r="O170" i="25"/>
  <c r="R170" i="25"/>
  <c r="Z170" i="25"/>
  <c r="AH170" i="25"/>
  <c r="AI170" i="25"/>
  <c r="H171" i="25"/>
  <c r="K171" i="25"/>
  <c r="R171" i="25"/>
  <c r="Z171" i="25"/>
  <c r="AH171" i="25"/>
  <c r="AI171" i="25"/>
  <c r="H172" i="25"/>
  <c r="K172" i="25"/>
  <c r="R172" i="25"/>
  <c r="Z172" i="25"/>
  <c r="AC172" i="25"/>
  <c r="AH172" i="25"/>
  <c r="AI172" i="25"/>
  <c r="H173" i="25"/>
  <c r="K173" i="25"/>
  <c r="R173" i="25"/>
  <c r="Z173" i="25"/>
  <c r="AC173" i="25"/>
  <c r="AH173" i="25"/>
  <c r="AI173" i="25"/>
  <c r="D174" i="25"/>
  <c r="H174" i="25"/>
  <c r="K174" i="25"/>
  <c r="R174" i="25"/>
  <c r="Z174" i="25"/>
  <c r="AH174" i="25"/>
  <c r="AI174" i="25"/>
  <c r="H175" i="25"/>
  <c r="K175" i="25"/>
  <c r="R175" i="25"/>
  <c r="Z175" i="25"/>
  <c r="AH175" i="25"/>
  <c r="AI175" i="25"/>
  <c r="H176" i="25"/>
  <c r="K176" i="25"/>
  <c r="R176" i="25"/>
  <c r="Z176" i="25"/>
  <c r="AH176" i="25"/>
  <c r="AI176" i="25"/>
  <c r="H177" i="25"/>
  <c r="K177" i="25"/>
  <c r="R177" i="25"/>
  <c r="Z177" i="25"/>
  <c r="AH177" i="25"/>
  <c r="AI177" i="25"/>
  <c r="B180" i="25"/>
  <c r="D180" i="25"/>
  <c r="H180" i="25"/>
  <c r="K180" i="25"/>
  <c r="O180" i="25"/>
  <c r="R180" i="25"/>
  <c r="Z180" i="25"/>
  <c r="AH180" i="25"/>
  <c r="AI180" i="25"/>
  <c r="H181" i="25"/>
  <c r="K181" i="25"/>
  <c r="R181" i="25"/>
  <c r="Z181" i="25"/>
  <c r="AH181" i="25"/>
  <c r="AI181" i="25"/>
  <c r="H182" i="25"/>
  <c r="K182" i="25"/>
  <c r="R182" i="25"/>
  <c r="U182" i="25"/>
  <c r="Z182" i="25"/>
  <c r="AC182" i="25"/>
  <c r="AH182" i="25"/>
  <c r="AI182" i="25"/>
  <c r="H183" i="25"/>
  <c r="K183" i="25"/>
  <c r="R183" i="25"/>
  <c r="Z183" i="25"/>
  <c r="AH183" i="25"/>
  <c r="AI183" i="25"/>
  <c r="D184" i="25"/>
  <c r="H184" i="25"/>
  <c r="K184" i="25"/>
  <c r="R184" i="25"/>
  <c r="Z184" i="25"/>
  <c r="AH184" i="25"/>
  <c r="AI184" i="25"/>
  <c r="H185" i="25"/>
  <c r="K185" i="25"/>
  <c r="R185" i="25"/>
  <c r="Z185" i="25"/>
  <c r="AH185" i="25"/>
  <c r="AI185" i="25"/>
  <c r="H186" i="25"/>
  <c r="K186" i="25"/>
  <c r="R186" i="25"/>
  <c r="Z186" i="25"/>
  <c r="AC186" i="25"/>
  <c r="AH186" i="25"/>
  <c r="AI186" i="25"/>
  <c r="H187" i="25"/>
  <c r="K187" i="25"/>
  <c r="R187" i="25"/>
  <c r="Z187" i="25"/>
  <c r="AH187" i="25"/>
  <c r="AI187" i="25"/>
  <c r="D190" i="25"/>
  <c r="H190" i="25"/>
  <c r="K190" i="25"/>
  <c r="O190" i="25"/>
  <c r="R190" i="25"/>
  <c r="Z190" i="25"/>
  <c r="AH190" i="25"/>
  <c r="AI190" i="25"/>
  <c r="H191" i="25"/>
  <c r="K191" i="25"/>
  <c r="R191" i="25"/>
  <c r="Z191" i="25"/>
  <c r="AH191" i="25"/>
  <c r="AI191" i="25"/>
  <c r="H192" i="25"/>
  <c r="K192" i="25"/>
  <c r="R192" i="25"/>
  <c r="Z192" i="25"/>
  <c r="AC192" i="25"/>
  <c r="AH192" i="25"/>
  <c r="AI192" i="25"/>
  <c r="H193" i="25"/>
  <c r="K193" i="25"/>
  <c r="R193" i="25"/>
  <c r="Z193" i="25"/>
  <c r="AH193" i="25"/>
  <c r="AI193" i="25"/>
  <c r="D194" i="25"/>
  <c r="H194" i="25"/>
  <c r="K194" i="25"/>
  <c r="R194" i="25"/>
  <c r="Z194" i="25"/>
  <c r="AH194" i="25"/>
  <c r="AI194" i="25"/>
  <c r="H195" i="25"/>
  <c r="K195" i="25"/>
  <c r="R195" i="25"/>
  <c r="Z195" i="25"/>
  <c r="AH195" i="25"/>
  <c r="AI195" i="25"/>
  <c r="H196" i="25"/>
  <c r="K196" i="25"/>
  <c r="R196" i="25"/>
  <c r="Z196" i="25"/>
  <c r="AH196" i="25"/>
  <c r="AI196" i="25"/>
  <c r="H197" i="25"/>
  <c r="K197" i="25"/>
  <c r="R197" i="25"/>
  <c r="Z197" i="25"/>
  <c r="AH197" i="25"/>
  <c r="AI197" i="25"/>
  <c r="A200" i="25"/>
  <c r="D200" i="25"/>
  <c r="H200" i="25"/>
  <c r="K200" i="25"/>
  <c r="O200" i="25"/>
  <c r="R200" i="25"/>
  <c r="Z200" i="25"/>
  <c r="AH200" i="25"/>
  <c r="AI200" i="25"/>
  <c r="H201" i="25"/>
  <c r="K201" i="25"/>
  <c r="R201" i="25"/>
  <c r="Z201" i="25"/>
  <c r="AH201" i="25"/>
  <c r="AI201" i="25"/>
  <c r="H202" i="25"/>
  <c r="K202" i="25"/>
  <c r="R202" i="25"/>
  <c r="Z202" i="25"/>
  <c r="AH202" i="25"/>
  <c r="AI202" i="25"/>
  <c r="H203" i="25"/>
  <c r="K203" i="25"/>
  <c r="R203" i="25"/>
  <c r="Z203" i="25"/>
  <c r="AH203" i="25"/>
  <c r="AI203" i="25"/>
  <c r="D204" i="25"/>
  <c r="H204" i="25"/>
  <c r="K204" i="25"/>
  <c r="R204" i="25"/>
  <c r="Z204" i="25"/>
  <c r="AH204" i="25"/>
  <c r="AI204" i="25"/>
  <c r="H205" i="25"/>
  <c r="K205" i="25"/>
  <c r="R205" i="25"/>
  <c r="Z205" i="25"/>
  <c r="AC205" i="25"/>
  <c r="AH205" i="25"/>
  <c r="AI205" i="25"/>
  <c r="H206" i="25"/>
  <c r="K206" i="25"/>
  <c r="R206" i="25"/>
  <c r="Z206" i="25"/>
  <c r="AH206" i="25"/>
  <c r="AI206" i="25"/>
  <c r="H207" i="25"/>
  <c r="K207" i="25"/>
  <c r="R207" i="25"/>
  <c r="Z207" i="25"/>
  <c r="AH207" i="25"/>
  <c r="AI207" i="25"/>
  <c r="D210" i="25"/>
  <c r="H210" i="25"/>
  <c r="K210" i="25"/>
  <c r="O210" i="25"/>
  <c r="R210" i="25"/>
  <c r="Z210" i="25"/>
  <c r="AH210" i="25"/>
  <c r="AI210" i="25"/>
  <c r="H211" i="25"/>
  <c r="K211" i="25"/>
  <c r="R211" i="25"/>
  <c r="Z211" i="25"/>
  <c r="AH211" i="25"/>
  <c r="AI211" i="25"/>
  <c r="H212" i="25"/>
  <c r="K212" i="25"/>
  <c r="R212" i="25"/>
  <c r="Z212" i="25"/>
  <c r="AH212" i="25"/>
  <c r="AI212" i="25"/>
  <c r="H213" i="25"/>
  <c r="K213" i="25"/>
  <c r="R213" i="25"/>
  <c r="Z213" i="25"/>
  <c r="AH213" i="25"/>
  <c r="AI213" i="25"/>
  <c r="D214" i="25"/>
  <c r="H214" i="25"/>
  <c r="K214" i="25"/>
  <c r="R214" i="25"/>
  <c r="Z214" i="25"/>
  <c r="AH214" i="25"/>
  <c r="AI214" i="25"/>
  <c r="H215" i="25"/>
  <c r="K215" i="25"/>
  <c r="R215" i="25"/>
  <c r="Z215" i="25"/>
  <c r="AH215" i="25"/>
  <c r="AI215" i="25"/>
  <c r="H216" i="25"/>
  <c r="K216" i="25"/>
  <c r="R216" i="25"/>
  <c r="Z216" i="25"/>
  <c r="AH216" i="25"/>
  <c r="AI216" i="25"/>
  <c r="H217" i="25"/>
  <c r="K217" i="25"/>
  <c r="R217" i="25"/>
  <c r="U217" i="25"/>
  <c r="Z217" i="25"/>
  <c r="AC217" i="25"/>
  <c r="AH217" i="25"/>
  <c r="AI217" i="25"/>
  <c r="A220" i="25"/>
  <c r="D220" i="25"/>
  <c r="H220" i="25"/>
  <c r="K220" i="25"/>
  <c r="O220" i="25"/>
  <c r="Q220" i="25"/>
  <c r="R220" i="25"/>
  <c r="Z220" i="25"/>
  <c r="AH220" i="25"/>
  <c r="AI220" i="25"/>
  <c r="H221" i="25"/>
  <c r="K221" i="25"/>
  <c r="R221" i="25"/>
  <c r="Z221" i="25"/>
  <c r="AC221" i="25"/>
  <c r="AH221" i="25"/>
  <c r="AI221" i="25"/>
  <c r="H222" i="25"/>
  <c r="K222" i="25"/>
  <c r="R222" i="25"/>
  <c r="Z222" i="25"/>
  <c r="AH222" i="25"/>
  <c r="AI222" i="25"/>
  <c r="H223" i="25"/>
  <c r="K223" i="25"/>
  <c r="R223" i="25"/>
  <c r="Z223" i="25"/>
  <c r="AH223" i="25"/>
  <c r="AI223" i="25"/>
  <c r="D224" i="25"/>
  <c r="H224" i="25"/>
  <c r="K224" i="25"/>
  <c r="R224" i="25"/>
  <c r="Z224" i="25"/>
  <c r="AH224" i="25"/>
  <c r="AI224" i="25"/>
  <c r="H225" i="25"/>
  <c r="K225" i="25"/>
  <c r="R225" i="25"/>
  <c r="Z225" i="25"/>
  <c r="AH225" i="25"/>
  <c r="AI225" i="25"/>
  <c r="H226" i="25"/>
  <c r="K226" i="25"/>
  <c r="R226" i="25"/>
  <c r="Z226" i="25"/>
  <c r="AH226" i="25"/>
  <c r="AI226" i="25"/>
  <c r="H227" i="25"/>
  <c r="K227" i="25"/>
  <c r="R227" i="25"/>
  <c r="Z227" i="25"/>
  <c r="AH227" i="25"/>
  <c r="AI227" i="25"/>
  <c r="A230" i="25"/>
  <c r="D230" i="25"/>
  <c r="H230" i="25"/>
  <c r="K230" i="25"/>
  <c r="O230" i="25"/>
  <c r="R230" i="25"/>
  <c r="Z230" i="25"/>
  <c r="AH230" i="25"/>
  <c r="AI230" i="25"/>
  <c r="H231" i="25"/>
  <c r="K231" i="25"/>
  <c r="R231" i="25"/>
  <c r="Z231" i="25"/>
  <c r="AH231" i="25"/>
  <c r="AI231" i="25"/>
  <c r="H232" i="25"/>
  <c r="K232" i="25"/>
  <c r="R232" i="25"/>
  <c r="Z232" i="25"/>
  <c r="AH232" i="25"/>
  <c r="AI232" i="25"/>
  <c r="H233" i="25"/>
  <c r="K233" i="25"/>
  <c r="R233" i="25"/>
  <c r="Z233" i="25"/>
  <c r="AH233" i="25"/>
  <c r="AI233" i="25"/>
  <c r="D234" i="25"/>
  <c r="H234" i="25"/>
  <c r="K234" i="25"/>
  <c r="R234" i="25"/>
  <c r="Z234" i="25"/>
  <c r="AH234" i="25"/>
  <c r="AI234" i="25"/>
  <c r="H235" i="25"/>
  <c r="K235" i="25"/>
  <c r="R235" i="25"/>
  <c r="Z235" i="25"/>
  <c r="AH235" i="25"/>
  <c r="AI235" i="25"/>
  <c r="H236" i="25"/>
  <c r="K236" i="25"/>
  <c r="R236" i="25"/>
  <c r="Z236" i="25"/>
  <c r="AC236" i="25"/>
  <c r="AH236" i="25"/>
  <c r="AI236" i="25"/>
  <c r="H237" i="25"/>
  <c r="K237" i="25"/>
  <c r="R237" i="25"/>
  <c r="Z237" i="25"/>
  <c r="AH237" i="25"/>
  <c r="AI237" i="25"/>
  <c r="A240" i="25"/>
  <c r="D240" i="25"/>
  <c r="H240" i="25"/>
  <c r="K240" i="25"/>
  <c r="O240" i="25"/>
  <c r="R240" i="25"/>
  <c r="Z240" i="25"/>
  <c r="AH240" i="25"/>
  <c r="AI240" i="25"/>
  <c r="H241" i="25"/>
  <c r="K241" i="25"/>
  <c r="R241" i="25"/>
  <c r="Z241" i="25"/>
  <c r="AH241" i="25"/>
  <c r="AI241" i="25"/>
  <c r="H242" i="25"/>
  <c r="K242" i="25"/>
  <c r="R242" i="25"/>
  <c r="Z242" i="25"/>
  <c r="AH242" i="25"/>
  <c r="AI242" i="25"/>
  <c r="H243" i="25"/>
  <c r="K243" i="25"/>
  <c r="R243" i="25"/>
  <c r="Z243" i="25"/>
  <c r="AC243" i="25"/>
  <c r="AH243" i="25"/>
  <c r="AI243" i="25"/>
  <c r="D244" i="25"/>
  <c r="H244" i="25"/>
  <c r="K244" i="25"/>
  <c r="R244" i="25"/>
  <c r="Z244" i="25"/>
  <c r="AH244" i="25"/>
  <c r="AI244" i="25"/>
  <c r="H245" i="25"/>
  <c r="K245" i="25"/>
  <c r="R245" i="25"/>
  <c r="Z245" i="25"/>
  <c r="AH245" i="25"/>
  <c r="AI245" i="25"/>
  <c r="H246" i="25"/>
  <c r="K246" i="25"/>
  <c r="R246" i="25"/>
  <c r="Z246" i="25"/>
  <c r="AH246" i="25"/>
  <c r="AI246" i="25"/>
  <c r="H247" i="25"/>
  <c r="K247" i="25"/>
  <c r="R247" i="25"/>
  <c r="Z247" i="25"/>
  <c r="AH247" i="25"/>
  <c r="AI247" i="25"/>
  <c r="A250" i="25"/>
  <c r="D250" i="25"/>
  <c r="H250" i="25"/>
  <c r="K250" i="25"/>
  <c r="O250" i="25"/>
  <c r="R250" i="25"/>
  <c r="Z250" i="25"/>
  <c r="AH250" i="25"/>
  <c r="AI250" i="25"/>
  <c r="H251" i="25"/>
  <c r="K251" i="25"/>
  <c r="R251" i="25"/>
  <c r="Z251" i="25"/>
  <c r="AH251" i="25"/>
  <c r="AI251" i="25"/>
  <c r="H252" i="25"/>
  <c r="K252" i="25"/>
  <c r="R252" i="25"/>
  <c r="Z252" i="25"/>
  <c r="AH252" i="25"/>
  <c r="AI252" i="25"/>
  <c r="H253" i="25"/>
  <c r="K253" i="25"/>
  <c r="R253" i="25"/>
  <c r="Z253" i="25"/>
  <c r="AH253" i="25"/>
  <c r="AI253" i="25"/>
  <c r="D254" i="25"/>
  <c r="H254" i="25"/>
  <c r="K254" i="25"/>
  <c r="R254" i="25"/>
  <c r="Z254" i="25"/>
  <c r="AH254" i="25"/>
  <c r="AI254" i="25"/>
  <c r="H255" i="25"/>
  <c r="K255" i="25"/>
  <c r="R255" i="25"/>
  <c r="Z255" i="25"/>
  <c r="AH255" i="25"/>
  <c r="AI255" i="25"/>
  <c r="H256" i="25"/>
  <c r="K256" i="25"/>
  <c r="R256" i="25"/>
  <c r="Z256" i="25"/>
  <c r="AH256" i="25"/>
  <c r="AI256" i="25"/>
  <c r="H257" i="25"/>
  <c r="K257" i="25"/>
  <c r="R257" i="25"/>
  <c r="Z257" i="25"/>
  <c r="AH257" i="25"/>
  <c r="AI257" i="25"/>
  <c r="A260" i="25"/>
  <c r="B260" i="25"/>
  <c r="D260" i="25"/>
  <c r="H260" i="25"/>
  <c r="K260" i="25"/>
  <c r="O260" i="25"/>
  <c r="R260" i="25"/>
  <c r="Z260" i="25"/>
  <c r="AH260" i="25"/>
  <c r="AI260" i="25"/>
  <c r="H261" i="25"/>
  <c r="K261" i="25"/>
  <c r="R261" i="25"/>
  <c r="Z261" i="25"/>
  <c r="AH261" i="25"/>
  <c r="AI261" i="25"/>
  <c r="H262" i="25"/>
  <c r="K262" i="25"/>
  <c r="R262" i="25"/>
  <c r="Z262" i="25"/>
  <c r="AH262" i="25"/>
  <c r="AI262" i="25"/>
  <c r="H263" i="25"/>
  <c r="K263" i="25"/>
  <c r="R263" i="25"/>
  <c r="Z263" i="25"/>
  <c r="AH263" i="25"/>
  <c r="AI263" i="25"/>
  <c r="D264" i="25"/>
  <c r="H264" i="25"/>
  <c r="K264" i="25"/>
  <c r="R264" i="25"/>
  <c r="Z264" i="25"/>
  <c r="AH264" i="25"/>
  <c r="AI264" i="25"/>
  <c r="H265" i="25"/>
  <c r="K265" i="25"/>
  <c r="R265" i="25"/>
  <c r="Z265" i="25"/>
  <c r="AH265" i="25"/>
  <c r="AI265" i="25"/>
  <c r="H266" i="25"/>
  <c r="K266" i="25"/>
  <c r="R266" i="25"/>
  <c r="Z266" i="25"/>
  <c r="AH266" i="25"/>
  <c r="AI266" i="25"/>
  <c r="H267" i="25"/>
  <c r="K267" i="25"/>
  <c r="R267" i="25"/>
  <c r="Z267" i="25"/>
  <c r="AH267" i="25"/>
  <c r="AI267" i="25"/>
  <c r="A270" i="25"/>
  <c r="B270" i="25"/>
  <c r="D270" i="25"/>
  <c r="H270" i="25"/>
  <c r="K270" i="25"/>
  <c r="O270" i="25"/>
  <c r="Q270" i="25"/>
  <c r="R270" i="25"/>
  <c r="Z270" i="25"/>
  <c r="AC270" i="25"/>
  <c r="AH270" i="25"/>
  <c r="AI270" i="25"/>
  <c r="H271" i="25"/>
  <c r="K271" i="25"/>
  <c r="R271" i="25"/>
  <c r="Z271" i="25"/>
  <c r="AH271" i="25"/>
  <c r="AI271" i="25"/>
  <c r="H272" i="25"/>
  <c r="K272" i="25"/>
  <c r="R272" i="25"/>
  <c r="Z272" i="25"/>
  <c r="AH272" i="25"/>
  <c r="AI272" i="25"/>
  <c r="H273" i="25"/>
  <c r="K273" i="25"/>
  <c r="R273" i="25"/>
  <c r="Z273" i="25"/>
  <c r="AC273" i="25"/>
  <c r="AH273" i="25"/>
  <c r="AI273" i="25"/>
  <c r="D274" i="25"/>
  <c r="H274" i="25"/>
  <c r="K274" i="25"/>
  <c r="R274" i="25"/>
  <c r="Z274" i="25"/>
  <c r="AC274" i="25"/>
  <c r="AH274" i="25"/>
  <c r="AI274" i="25"/>
  <c r="H275" i="25"/>
  <c r="K275" i="25"/>
  <c r="R275" i="25"/>
  <c r="Z275" i="25"/>
  <c r="AC275" i="25"/>
  <c r="AH275" i="25"/>
  <c r="AI275" i="25"/>
  <c r="H276" i="25"/>
  <c r="K276" i="25"/>
  <c r="R276" i="25"/>
  <c r="Z276" i="25"/>
  <c r="AH276" i="25"/>
  <c r="AI276" i="25"/>
  <c r="H277" i="25"/>
  <c r="K277" i="25"/>
  <c r="R277" i="25"/>
  <c r="Z277" i="25"/>
  <c r="AC277" i="25"/>
  <c r="AH277" i="25"/>
  <c r="AI277" i="25"/>
  <c r="A280" i="25"/>
  <c r="B280" i="25"/>
  <c r="D280" i="25"/>
  <c r="H280" i="25"/>
  <c r="K280" i="25"/>
  <c r="O280" i="25"/>
  <c r="Q280" i="25"/>
  <c r="R280" i="25"/>
  <c r="Z280" i="25"/>
  <c r="AH280" i="25"/>
  <c r="AI280" i="25"/>
  <c r="H281" i="25"/>
  <c r="K281" i="25"/>
  <c r="R281" i="25"/>
  <c r="Z281" i="25"/>
  <c r="AH281" i="25"/>
  <c r="AI281" i="25"/>
  <c r="H282" i="25"/>
  <c r="K282" i="25"/>
  <c r="R282" i="25"/>
  <c r="Z282" i="25"/>
  <c r="AH282" i="25"/>
  <c r="AI282" i="25"/>
  <c r="H283" i="25"/>
  <c r="K283" i="25"/>
  <c r="R283" i="25"/>
  <c r="Z283" i="25"/>
  <c r="AH283" i="25"/>
  <c r="AI283" i="25"/>
  <c r="D284" i="25"/>
  <c r="H284" i="25"/>
  <c r="K284" i="25"/>
  <c r="R284" i="25"/>
  <c r="Z284" i="25"/>
  <c r="AH284" i="25"/>
  <c r="AI284" i="25"/>
  <c r="H285" i="25"/>
  <c r="K285" i="25"/>
  <c r="R285" i="25"/>
  <c r="Z285" i="25"/>
  <c r="AH285" i="25"/>
  <c r="AI285" i="25"/>
  <c r="H286" i="25"/>
  <c r="K286" i="25"/>
  <c r="R286" i="25"/>
  <c r="Z286" i="25"/>
  <c r="AH286" i="25"/>
  <c r="AI286" i="25"/>
  <c r="H287" i="25"/>
  <c r="K287" i="25"/>
  <c r="R287" i="25"/>
  <c r="Z287" i="25"/>
  <c r="AH287" i="25"/>
  <c r="AI287" i="25"/>
  <c r="A290" i="25"/>
  <c r="B290" i="25"/>
  <c r="D290" i="25"/>
  <c r="H290" i="25"/>
  <c r="K290" i="25"/>
  <c r="O290" i="25"/>
  <c r="R290" i="25"/>
  <c r="Z290" i="25"/>
  <c r="AH290" i="25"/>
  <c r="AI290" i="25"/>
  <c r="H291" i="25"/>
  <c r="K291" i="25"/>
  <c r="R291" i="25"/>
  <c r="Z291" i="25"/>
  <c r="AH291" i="25"/>
  <c r="AI291" i="25"/>
  <c r="H292" i="25"/>
  <c r="K292" i="25"/>
  <c r="R292" i="25"/>
  <c r="Z292" i="25"/>
  <c r="AH292" i="25"/>
  <c r="AI292" i="25"/>
  <c r="H293" i="25"/>
  <c r="K293" i="25"/>
  <c r="R293" i="25"/>
  <c r="Z293" i="25"/>
  <c r="AH293" i="25"/>
  <c r="AI293" i="25"/>
  <c r="D294" i="25"/>
  <c r="H294" i="25"/>
  <c r="K294" i="25"/>
  <c r="R294" i="25"/>
  <c r="U294" i="25"/>
  <c r="Z294" i="25"/>
  <c r="AH294" i="25"/>
  <c r="AI294" i="25"/>
  <c r="H295" i="25"/>
  <c r="K295" i="25"/>
  <c r="R295" i="25"/>
  <c r="Z295" i="25"/>
  <c r="AH295" i="25"/>
  <c r="AI295" i="25"/>
  <c r="H296" i="25"/>
  <c r="K296" i="25"/>
  <c r="R296" i="25"/>
  <c r="Z296" i="25"/>
  <c r="AH296" i="25"/>
  <c r="AI296" i="25"/>
  <c r="H297" i="25"/>
  <c r="K297" i="25"/>
  <c r="R297" i="25"/>
  <c r="Z297" i="25"/>
  <c r="AH297" i="25"/>
  <c r="AI297" i="25"/>
  <c r="B300" i="25"/>
  <c r="D300" i="25"/>
  <c r="H300" i="25"/>
  <c r="K300" i="25"/>
  <c r="O300" i="25"/>
  <c r="R300" i="25"/>
  <c r="Z300" i="25"/>
  <c r="AH300" i="25"/>
  <c r="AI300" i="25"/>
  <c r="H301" i="25"/>
  <c r="K301" i="25"/>
  <c r="R301" i="25"/>
  <c r="Z301" i="25"/>
  <c r="AC301" i="25"/>
  <c r="AH301" i="25"/>
  <c r="AI301" i="25"/>
  <c r="H302" i="25"/>
  <c r="K302" i="25"/>
  <c r="R302" i="25"/>
  <c r="Z302" i="25"/>
  <c r="AH302" i="25"/>
  <c r="AI302" i="25"/>
  <c r="H303" i="25"/>
  <c r="K303" i="25"/>
  <c r="R303" i="25"/>
  <c r="Z303" i="25"/>
  <c r="AH303" i="25"/>
  <c r="AI303" i="25"/>
  <c r="D304" i="25"/>
  <c r="H304" i="25"/>
  <c r="K304" i="25"/>
  <c r="R304" i="25"/>
  <c r="U304" i="25"/>
  <c r="Z304" i="25"/>
  <c r="AH304" i="25"/>
  <c r="AI304" i="25"/>
  <c r="H305" i="25"/>
  <c r="K305" i="25"/>
  <c r="R305" i="25"/>
  <c r="Z305" i="25"/>
  <c r="AH305" i="25"/>
  <c r="AI305" i="25"/>
  <c r="H306" i="25"/>
  <c r="K306" i="25"/>
  <c r="R306" i="25"/>
  <c r="Z306" i="25"/>
  <c r="AH306" i="25"/>
  <c r="AI306" i="25"/>
  <c r="H307" i="25"/>
  <c r="K307" i="25"/>
  <c r="R307" i="25"/>
  <c r="Z307" i="25"/>
  <c r="AH307" i="25"/>
  <c r="AI307" i="25"/>
  <c r="A310" i="25"/>
  <c r="B310" i="25"/>
  <c r="D310" i="25"/>
  <c r="H310" i="25"/>
  <c r="K310" i="25"/>
  <c r="O310" i="25"/>
  <c r="R310" i="25"/>
  <c r="Z310" i="25"/>
  <c r="AH310" i="25"/>
  <c r="AI310" i="25"/>
  <c r="H311" i="25"/>
  <c r="K311" i="25"/>
  <c r="R311" i="25"/>
  <c r="Z311" i="25"/>
  <c r="AH311" i="25"/>
  <c r="AI311" i="25"/>
  <c r="H312" i="25"/>
  <c r="K312" i="25"/>
  <c r="R312" i="25"/>
  <c r="Z312" i="25"/>
  <c r="AC312" i="25"/>
  <c r="AH312" i="25"/>
  <c r="AI312" i="25"/>
  <c r="H313" i="25"/>
  <c r="K313" i="25"/>
  <c r="R313" i="25"/>
  <c r="Z313" i="25"/>
  <c r="AH313" i="25"/>
  <c r="AI313" i="25"/>
  <c r="D314" i="25"/>
  <c r="H314" i="25"/>
  <c r="K314" i="25"/>
  <c r="R314" i="25"/>
  <c r="Z314" i="25"/>
  <c r="AH314" i="25"/>
  <c r="AI314" i="25"/>
  <c r="H315" i="25"/>
  <c r="K315" i="25"/>
  <c r="R315" i="25"/>
  <c r="Z315" i="25"/>
  <c r="AH315" i="25"/>
  <c r="AI315" i="25"/>
  <c r="H316" i="25"/>
  <c r="K316" i="25"/>
  <c r="R316" i="25"/>
  <c r="Z316" i="25"/>
  <c r="AH316" i="25"/>
  <c r="AI316" i="25"/>
  <c r="H317" i="25"/>
  <c r="K317" i="25"/>
  <c r="R317" i="25"/>
  <c r="Z317" i="25"/>
  <c r="AH317" i="25"/>
  <c r="AI317" i="25"/>
  <c r="B20" i="12"/>
  <c r="I20" i="12"/>
  <c r="I22" i="12"/>
  <c r="I24" i="12"/>
  <c r="I26" i="12"/>
  <c r="A30" i="12"/>
  <c r="B30" i="12"/>
  <c r="D30" i="12"/>
  <c r="I30" i="12"/>
  <c r="I32" i="12"/>
  <c r="D34" i="12"/>
  <c r="I34" i="12"/>
  <c r="I36" i="12"/>
  <c r="B40" i="12"/>
  <c r="D40" i="12"/>
  <c r="I40" i="12"/>
  <c r="I42" i="12"/>
  <c r="D44" i="12"/>
  <c r="I44" i="12"/>
  <c r="I46" i="12"/>
  <c r="A50" i="12"/>
  <c r="D50" i="12"/>
  <c r="I50" i="12"/>
  <c r="I52" i="12"/>
  <c r="D54" i="12"/>
  <c r="I54" i="12"/>
  <c r="I56" i="12"/>
  <c r="A60" i="12"/>
  <c r="B60" i="12"/>
  <c r="D60" i="12"/>
  <c r="I60" i="12"/>
  <c r="I62" i="12"/>
  <c r="D64" i="12"/>
  <c r="I64" i="12"/>
  <c r="I66" i="12"/>
  <c r="D70" i="12"/>
  <c r="I70" i="12"/>
  <c r="I72" i="12"/>
  <c r="D74" i="12"/>
  <c r="I74" i="12"/>
  <c r="I76" i="12"/>
  <c r="A80" i="12"/>
  <c r="B80" i="12"/>
  <c r="D80" i="12"/>
  <c r="I80" i="12"/>
  <c r="I82" i="12"/>
  <c r="D84" i="12"/>
  <c r="I84" i="12"/>
  <c r="I86" i="12"/>
  <c r="B90" i="12"/>
  <c r="D90" i="12"/>
  <c r="I90" i="12"/>
  <c r="I92" i="12"/>
  <c r="D94" i="12"/>
  <c r="I94" i="12"/>
  <c r="I96" i="12"/>
  <c r="A100" i="12"/>
  <c r="D100" i="12"/>
  <c r="I102" i="12"/>
  <c r="D104" i="12"/>
  <c r="I104" i="12"/>
  <c r="I106" i="12"/>
  <c r="A110" i="12"/>
  <c r="D110" i="12"/>
  <c r="I110" i="12"/>
  <c r="I112" i="12"/>
  <c r="D114" i="12"/>
  <c r="I114" i="12"/>
  <c r="I116" i="12"/>
  <c r="A120" i="12"/>
  <c r="B120" i="12"/>
  <c r="D120" i="12"/>
  <c r="I120" i="12"/>
  <c r="I122" i="12"/>
  <c r="D124" i="12"/>
  <c r="I124" i="12"/>
  <c r="I126" i="12"/>
  <c r="D130" i="12"/>
  <c r="I130" i="12"/>
  <c r="I132" i="12"/>
  <c r="D134" i="12"/>
  <c r="I134" i="12"/>
  <c r="I136" i="12"/>
  <c r="A140" i="12"/>
  <c r="B140" i="12"/>
  <c r="D140" i="12"/>
  <c r="I140" i="12"/>
  <c r="I142" i="12"/>
  <c r="D144" i="12"/>
  <c r="I144" i="12"/>
  <c r="I146" i="12"/>
  <c r="D150" i="12"/>
  <c r="I150" i="12"/>
  <c r="I152" i="12"/>
  <c r="D154" i="12"/>
  <c r="I156" i="12"/>
  <c r="A160" i="12"/>
  <c r="B160" i="12"/>
  <c r="D160" i="12"/>
  <c r="I160" i="12"/>
  <c r="I162" i="12"/>
  <c r="D164" i="12"/>
  <c r="I164" i="12"/>
  <c r="I166" i="12"/>
  <c r="A170" i="12"/>
  <c r="B170" i="12"/>
  <c r="D170" i="12"/>
  <c r="I170" i="12"/>
  <c r="I172" i="12"/>
  <c r="D174" i="12"/>
  <c r="I174" i="12"/>
  <c r="I176" i="12"/>
  <c r="A180" i="12"/>
  <c r="D180" i="12"/>
  <c r="I180" i="12"/>
  <c r="I182" i="12"/>
  <c r="D184" i="12"/>
  <c r="I184" i="12"/>
  <c r="I186" i="12"/>
  <c r="A190" i="12"/>
  <c r="D190" i="12"/>
  <c r="I190" i="12"/>
  <c r="I192" i="12"/>
  <c r="D194" i="12"/>
  <c r="I194" i="12"/>
  <c r="I196" i="12"/>
  <c r="B200" i="12"/>
  <c r="D200" i="12"/>
  <c r="I200" i="12"/>
  <c r="I202" i="12"/>
  <c r="D204" i="12"/>
  <c r="I204" i="12"/>
  <c r="I206" i="12"/>
  <c r="A210" i="12"/>
  <c r="D210" i="12"/>
  <c r="I210" i="12"/>
  <c r="I212" i="12"/>
  <c r="D214" i="12"/>
  <c r="I214" i="12"/>
  <c r="I216" i="12"/>
  <c r="A220" i="12"/>
  <c r="B220" i="12"/>
  <c r="D220" i="12"/>
  <c r="I220" i="12"/>
  <c r="I222" i="12"/>
  <c r="D224" i="12"/>
  <c r="I224" i="12"/>
  <c r="I226" i="12"/>
  <c r="A230" i="12"/>
  <c r="B230" i="12"/>
  <c r="D230" i="12"/>
  <c r="I230" i="12"/>
  <c r="I232" i="12"/>
  <c r="D234" i="12"/>
  <c r="I234" i="12"/>
  <c r="I236" i="12"/>
  <c r="A240" i="12"/>
  <c r="D240" i="12"/>
  <c r="I240" i="12"/>
  <c r="I242" i="12"/>
  <c r="D244" i="12"/>
  <c r="I244" i="12"/>
  <c r="I246" i="12"/>
  <c r="A250" i="12"/>
  <c r="D250" i="12"/>
  <c r="I250" i="12"/>
  <c r="I252" i="12"/>
  <c r="D254" i="12"/>
  <c r="I254" i="12"/>
  <c r="I256" i="12"/>
  <c r="B260" i="12"/>
  <c r="D260" i="12"/>
  <c r="I260" i="12"/>
  <c r="I262" i="12"/>
  <c r="D264" i="12"/>
  <c r="I264" i="12"/>
  <c r="I266" i="12"/>
  <c r="A270" i="12"/>
  <c r="D270" i="12"/>
  <c r="I270" i="12"/>
  <c r="I272" i="12"/>
  <c r="D274" i="12"/>
  <c r="I274" i="12"/>
  <c r="I276" i="12"/>
  <c r="A280" i="12"/>
  <c r="B280" i="12"/>
  <c r="D280" i="12"/>
  <c r="I280" i="12"/>
  <c r="I282" i="12"/>
  <c r="D284" i="12"/>
  <c r="I284" i="12"/>
  <c r="I286" i="12"/>
  <c r="B290" i="12"/>
  <c r="D290" i="12"/>
  <c r="I290" i="12"/>
  <c r="I292" i="12"/>
  <c r="D294" i="12"/>
  <c r="I294" i="12"/>
  <c r="I296" i="12"/>
  <c r="A300" i="12"/>
  <c r="D300" i="12"/>
  <c r="I300" i="12"/>
  <c r="I302" i="12"/>
  <c r="D304" i="12"/>
  <c r="I304" i="12"/>
  <c r="I306" i="12"/>
  <c r="A310" i="12"/>
  <c r="B310" i="12"/>
  <c r="D310" i="12"/>
  <c r="I310" i="12"/>
  <c r="I312" i="12"/>
  <c r="D314" i="12"/>
  <c r="I314" i="12"/>
  <c r="I316" i="12"/>
  <c r="U153" i="25" l="1"/>
  <c r="U233" i="27"/>
  <c r="U291" i="25"/>
  <c r="U246" i="25"/>
  <c r="U236" i="27"/>
  <c r="U30" i="27"/>
  <c r="U244" i="25"/>
  <c r="Q250" i="25"/>
  <c r="Q130" i="25"/>
  <c r="AC280" i="25"/>
  <c r="AC234" i="25"/>
  <c r="AC72" i="25"/>
  <c r="AC276" i="25"/>
  <c r="AC112" i="27"/>
  <c r="AC44" i="25"/>
  <c r="AC296" i="25"/>
  <c r="AC272" i="27"/>
  <c r="AC303" i="25"/>
  <c r="AC295" i="25"/>
  <c r="AC166" i="25"/>
  <c r="AC87" i="25"/>
  <c r="AC290" i="27"/>
  <c r="AC283" i="27"/>
  <c r="AC181" i="25"/>
  <c r="AC164" i="25"/>
  <c r="AC262" i="25"/>
  <c r="AC256" i="25"/>
  <c r="AC254" i="25"/>
  <c r="AC253" i="27"/>
  <c r="AC253" i="25"/>
  <c r="AC250" i="25"/>
  <c r="AC237" i="27"/>
  <c r="AC233" i="27"/>
  <c r="AC233" i="25"/>
  <c r="AC231" i="25"/>
  <c r="AC216" i="27"/>
  <c r="AC214" i="25"/>
  <c r="AC202" i="25"/>
  <c r="AC201" i="25"/>
  <c r="AC197" i="27"/>
  <c r="AC190" i="25"/>
  <c r="AC187" i="27"/>
  <c r="AC183" i="25"/>
  <c r="AC167" i="25"/>
  <c r="AC153" i="25"/>
  <c r="AC150" i="27"/>
  <c r="AC143" i="27"/>
  <c r="AC140" i="25"/>
  <c r="AC125" i="25"/>
  <c r="AC111" i="25"/>
  <c r="AC93" i="25"/>
  <c r="AC85" i="25"/>
  <c r="AC62" i="27"/>
  <c r="AC60" i="25"/>
  <c r="AC53" i="25"/>
  <c r="AC47" i="25"/>
  <c r="AC40" i="25"/>
  <c r="AC40" i="27"/>
  <c r="AC32" i="25"/>
  <c r="AC21" i="27"/>
  <c r="U257" i="27"/>
  <c r="U280" i="27"/>
  <c r="U284" i="25"/>
  <c r="U314" i="25"/>
  <c r="U141" i="27"/>
  <c r="U195" i="27"/>
  <c r="U297" i="25"/>
  <c r="U254" i="25"/>
  <c r="U141" i="25"/>
  <c r="U287" i="27"/>
  <c r="U286" i="27"/>
  <c r="U276" i="27"/>
  <c r="U200" i="27"/>
  <c r="U214" i="25"/>
  <c r="U112" i="25"/>
  <c r="U317" i="25"/>
  <c r="U300" i="25"/>
  <c r="U296" i="25"/>
  <c r="U265" i="25"/>
  <c r="U122" i="27"/>
  <c r="U60" i="27"/>
  <c r="U161" i="23"/>
  <c r="U161" i="27"/>
  <c r="U267" i="25"/>
  <c r="U222" i="25"/>
  <c r="U120" i="25"/>
  <c r="U234" i="27"/>
  <c r="U215" i="25"/>
  <c r="U237" i="25"/>
  <c r="U315" i="27"/>
  <c r="U275" i="25"/>
  <c r="U247" i="25"/>
  <c r="U232" i="27"/>
  <c r="U232" i="25"/>
  <c r="U173" i="25"/>
  <c r="U196" i="27"/>
  <c r="U132" i="25"/>
  <c r="U295" i="27"/>
  <c r="U285" i="27"/>
  <c r="U220" i="25"/>
  <c r="U213" i="25"/>
  <c r="U230" i="27"/>
  <c r="U271" i="25"/>
  <c r="U202" i="25"/>
  <c r="U235" i="25"/>
  <c r="U226" i="25"/>
  <c r="U103" i="25"/>
  <c r="U72" i="25"/>
  <c r="U93" i="25"/>
  <c r="U266" i="25"/>
  <c r="U255" i="25"/>
  <c r="U256" i="27"/>
  <c r="U313" i="25"/>
  <c r="U307" i="25"/>
  <c r="U302" i="25"/>
  <c r="U277" i="25"/>
  <c r="U274" i="25"/>
  <c r="U203" i="25"/>
  <c r="U183" i="25"/>
  <c r="U161" i="25"/>
  <c r="U150" i="25"/>
  <c r="U140" i="25"/>
  <c r="U121" i="25"/>
  <c r="U80" i="25"/>
  <c r="U70" i="25"/>
  <c r="U31" i="25"/>
  <c r="U316" i="27"/>
  <c r="U306" i="27"/>
  <c r="U264" i="27"/>
  <c r="U212" i="27"/>
  <c r="U192" i="27"/>
  <c r="U245" i="25"/>
  <c r="U216" i="25"/>
  <c r="U160" i="27"/>
  <c r="U210" i="25"/>
  <c r="U22" i="25"/>
  <c r="U260" i="27"/>
  <c r="U123" i="25"/>
  <c r="U102" i="25"/>
  <c r="U42" i="27"/>
  <c r="Q100" i="27"/>
  <c r="Q90" i="27"/>
  <c r="Q260" i="25"/>
  <c r="Q240" i="25"/>
  <c r="Q210" i="25"/>
  <c r="Q300" i="27"/>
  <c r="BR302" i="27" s="1"/>
  <c r="BS302" i="27" s="1"/>
  <c r="BF302" i="28" s="1"/>
  <c r="E12" i="34"/>
  <c r="E13" i="34"/>
  <c r="Q150" i="27"/>
  <c r="BR153" i="27" s="1"/>
  <c r="BS153" i="27" s="1"/>
  <c r="BF153" i="28" s="1"/>
  <c r="Q140" i="27"/>
  <c r="BR145" i="27" s="1"/>
  <c r="BS145" i="27" s="1"/>
  <c r="BF145" i="28" s="1"/>
  <c r="E16" i="34"/>
  <c r="E14" i="34"/>
  <c r="Q50" i="27"/>
  <c r="BR53" i="27" s="1"/>
  <c r="BS53" i="27" s="1"/>
  <c r="BF53" i="28" s="1"/>
  <c r="E15" i="34"/>
  <c r="AC252" i="27"/>
  <c r="AC252" i="25"/>
  <c r="U152" i="27"/>
  <c r="U152" i="25"/>
  <c r="U197" i="27"/>
  <c r="U197" i="25"/>
  <c r="AC191" i="27"/>
  <c r="AC191" i="25"/>
  <c r="AC185" i="25"/>
  <c r="AC185" i="27"/>
  <c r="U181" i="23"/>
  <c r="U181" i="27"/>
  <c r="U171" i="23"/>
  <c r="U171" i="27"/>
  <c r="U171" i="25"/>
  <c r="U133" i="27"/>
  <c r="U133" i="25"/>
  <c r="AC121" i="27"/>
  <c r="AC121" i="25"/>
  <c r="U101" i="23"/>
  <c r="U101" i="25"/>
  <c r="U73" i="25"/>
  <c r="U73" i="27"/>
  <c r="AC45" i="27"/>
  <c r="AC45" i="25"/>
  <c r="B300" i="22"/>
  <c r="B300" i="12"/>
  <c r="B170" i="10"/>
  <c r="B270" i="27"/>
  <c r="B270" i="12"/>
  <c r="A120" i="25"/>
  <c r="A120" i="20"/>
  <c r="A120" i="27"/>
  <c r="A60" i="20"/>
  <c r="A60" i="27"/>
  <c r="A60" i="25"/>
  <c r="A30" i="27"/>
  <c r="A30" i="20"/>
  <c r="AC263" i="25"/>
  <c r="AC263" i="27"/>
  <c r="U143" i="27"/>
  <c r="U143" i="25"/>
  <c r="Q120" i="27"/>
  <c r="BR124" i="27" s="1"/>
  <c r="BS124" i="27" s="1"/>
  <c r="BF124" i="28" s="1"/>
  <c r="Q120" i="25"/>
  <c r="U111" i="23"/>
  <c r="U111" i="25"/>
  <c r="AC22" i="27"/>
  <c r="AC22" i="25"/>
  <c r="A210" i="20"/>
  <c r="A210" i="25"/>
  <c r="A180" i="20"/>
  <c r="A180" i="25"/>
  <c r="A150" i="27"/>
  <c r="A150" i="12"/>
  <c r="B74" i="10"/>
  <c r="B110" i="27"/>
  <c r="B110" i="12"/>
  <c r="B80" i="16"/>
  <c r="B80" i="27"/>
  <c r="B50" i="26"/>
  <c r="B50" i="27"/>
  <c r="B50" i="12"/>
  <c r="AC310" i="27"/>
  <c r="AC310" i="25"/>
  <c r="AC260" i="25"/>
  <c r="AC260" i="27"/>
  <c r="AC235" i="27"/>
  <c r="AC235" i="25"/>
  <c r="AC230" i="27"/>
  <c r="AC230" i="25"/>
  <c r="U162" i="25"/>
  <c r="U162" i="27"/>
  <c r="AC300" i="25"/>
  <c r="AC300" i="27"/>
  <c r="U282" i="25"/>
  <c r="U282" i="27"/>
  <c r="AC240" i="27"/>
  <c r="AC240" i="25"/>
  <c r="AC103" i="25"/>
  <c r="AC103" i="27"/>
  <c r="AC100" i="27"/>
  <c r="AC100" i="25"/>
  <c r="AC86" i="27"/>
  <c r="AC86" i="25"/>
  <c r="U82" i="27"/>
  <c r="U82" i="25"/>
  <c r="U32" i="27"/>
  <c r="U32" i="25"/>
  <c r="A290" i="27"/>
  <c r="A290" i="12"/>
  <c r="A260" i="27"/>
  <c r="A260" i="12"/>
  <c r="A200" i="12"/>
  <c r="A200" i="20"/>
  <c r="A200" i="27"/>
  <c r="A140" i="27"/>
  <c r="A140" i="20"/>
  <c r="A140" i="25"/>
  <c r="Q310" i="27"/>
  <c r="BR315" i="27" s="1"/>
  <c r="BS315" i="27" s="1"/>
  <c r="BF315" i="28" s="1"/>
  <c r="Q310" i="25"/>
  <c r="AC220" i="25"/>
  <c r="AC220" i="27"/>
  <c r="U53" i="27"/>
  <c r="U53" i="25"/>
  <c r="U23" i="25"/>
  <c r="U23" i="27"/>
  <c r="AC242" i="25"/>
  <c r="AC242" i="27"/>
  <c r="U241" i="23"/>
  <c r="U241" i="27"/>
  <c r="U227" i="25"/>
  <c r="U227" i="27"/>
  <c r="U224" i="27"/>
  <c r="U224" i="25"/>
  <c r="AC80" i="27"/>
  <c r="AC80" i="25"/>
  <c r="U63" i="27"/>
  <c r="U63" i="25"/>
  <c r="A130" i="12"/>
  <c r="U301" i="25"/>
  <c r="B220" i="25"/>
  <c r="AC193" i="25"/>
  <c r="AC141" i="25"/>
  <c r="AC31" i="25"/>
  <c r="U301" i="27"/>
  <c r="U271" i="27"/>
  <c r="A40" i="27"/>
  <c r="A40" i="20"/>
  <c r="U311" i="25"/>
  <c r="AC255" i="25"/>
  <c r="AC207" i="25"/>
  <c r="AC184" i="25"/>
  <c r="U121" i="27"/>
  <c r="B240" i="12"/>
  <c r="B240" i="27"/>
  <c r="B240" i="25"/>
  <c r="B230" i="25"/>
  <c r="B230" i="27"/>
  <c r="B210" i="25"/>
  <c r="B210" i="20"/>
  <c r="B210" i="12"/>
  <c r="B210" i="27"/>
  <c r="B200" i="20"/>
  <c r="B200" i="27"/>
  <c r="B190" i="12"/>
  <c r="B100" i="12"/>
  <c r="B110" i="20"/>
  <c r="B130" i="13"/>
  <c r="B130" i="12"/>
  <c r="B250" i="25"/>
  <c r="B250" i="20"/>
  <c r="B190" i="27"/>
  <c r="B190" i="25"/>
  <c r="B190" i="20"/>
  <c r="B150" i="27"/>
  <c r="B150" i="12"/>
  <c r="B150" i="25"/>
  <c r="B130" i="20"/>
  <c r="B130" i="27"/>
  <c r="B120" i="27"/>
  <c r="B120" i="20"/>
  <c r="B80" i="20"/>
  <c r="B70" i="20"/>
  <c r="B70" i="12"/>
  <c r="B70" i="25"/>
  <c r="B70" i="27"/>
  <c r="B50" i="20"/>
  <c r="B40" i="25"/>
  <c r="B40" i="27"/>
  <c r="B30" i="20"/>
  <c r="V311" i="20"/>
  <c r="V311" i="22" s="1"/>
  <c r="V312" i="20"/>
  <c r="V312" i="22" s="1"/>
  <c r="V313" i="20"/>
  <c r="V313" i="22" s="1"/>
  <c r="V314" i="20"/>
  <c r="V314" i="22" s="1"/>
  <c r="V315" i="20"/>
  <c r="V315" i="22" s="1"/>
  <c r="V316" i="20"/>
  <c r="V316" i="22" s="1"/>
  <c r="V317" i="20"/>
  <c r="V317" i="22" s="1"/>
  <c r="V310" i="20"/>
  <c r="V310" i="22" s="1"/>
  <c r="V301" i="20"/>
  <c r="V301" i="22" s="1"/>
  <c r="V302" i="20"/>
  <c r="V302" i="22" s="1"/>
  <c r="V303" i="20"/>
  <c r="V303" i="22" s="1"/>
  <c r="V304" i="20"/>
  <c r="V304" i="22" s="1"/>
  <c r="V305" i="20"/>
  <c r="V305" i="22" s="1"/>
  <c r="V306" i="20"/>
  <c r="V306" i="22" s="1"/>
  <c r="V307" i="20"/>
  <c r="V307" i="22" s="1"/>
  <c r="V300" i="20"/>
  <c r="V300" i="22" s="1"/>
  <c r="Q290" i="20"/>
  <c r="Q290" i="28" s="1"/>
  <c r="V281" i="20"/>
  <c r="V281" i="22" s="1"/>
  <c r="V282" i="20"/>
  <c r="V282" i="22" s="1"/>
  <c r="V283" i="20"/>
  <c r="V283" i="22" s="1"/>
  <c r="V284" i="20"/>
  <c r="V284" i="22" s="1"/>
  <c r="V285" i="20"/>
  <c r="V285" i="22" s="1"/>
  <c r="V286" i="20"/>
  <c r="V286" i="22" s="1"/>
  <c r="V287" i="20"/>
  <c r="V287" i="22" s="1"/>
  <c r="V280" i="20"/>
  <c r="V280" i="22" s="1"/>
  <c r="V271" i="20"/>
  <c r="V271" i="22" s="1"/>
  <c r="V272" i="20"/>
  <c r="V272" i="22" s="1"/>
  <c r="V273" i="20"/>
  <c r="V273" i="22" s="1"/>
  <c r="V274" i="20"/>
  <c r="V274" i="22" s="1"/>
  <c r="V275" i="20"/>
  <c r="V275" i="22" s="1"/>
  <c r="V276" i="20"/>
  <c r="V276" i="22" s="1"/>
  <c r="V277" i="20"/>
  <c r="V277" i="22" s="1"/>
  <c r="V270" i="20"/>
  <c r="V270" i="22" s="1"/>
  <c r="V261" i="20"/>
  <c r="V261" i="22" s="1"/>
  <c r="V262" i="20"/>
  <c r="V262" i="22" s="1"/>
  <c r="V263" i="20"/>
  <c r="V263" i="22" s="1"/>
  <c r="V264" i="20"/>
  <c r="V264" i="22" s="1"/>
  <c r="V265" i="20"/>
  <c r="V265" i="22" s="1"/>
  <c r="V266" i="20"/>
  <c r="V266" i="22" s="1"/>
  <c r="V267" i="20"/>
  <c r="V267" i="22" s="1"/>
  <c r="V260" i="20"/>
  <c r="V260" i="22" s="1"/>
  <c r="V251" i="20"/>
  <c r="V251" i="22" s="1"/>
  <c r="V252" i="20"/>
  <c r="V252" i="22" s="1"/>
  <c r="V253" i="20"/>
  <c r="V253" i="22" s="1"/>
  <c r="V254" i="20"/>
  <c r="V254" i="22" s="1"/>
  <c r="V255" i="20"/>
  <c r="V255" i="22" s="1"/>
  <c r="V256" i="20"/>
  <c r="V256" i="22" s="1"/>
  <c r="V257" i="20"/>
  <c r="V257" i="22" s="1"/>
  <c r="V250" i="20"/>
  <c r="V250" i="22" s="1"/>
  <c r="V241" i="20"/>
  <c r="V241" i="22" s="1"/>
  <c r="V242" i="20"/>
  <c r="V242" i="22" s="1"/>
  <c r="V243" i="20"/>
  <c r="V243" i="22" s="1"/>
  <c r="V244" i="20"/>
  <c r="V244" i="22" s="1"/>
  <c r="V245" i="20"/>
  <c r="V245" i="22" s="1"/>
  <c r="V246" i="20"/>
  <c r="V246" i="22" s="1"/>
  <c r="V247" i="20"/>
  <c r="V247" i="22" s="1"/>
  <c r="V240" i="20"/>
  <c r="V240" i="22" s="1"/>
  <c r="Q230" i="20"/>
  <c r="Q230" i="26" s="1"/>
  <c r="V221" i="20"/>
  <c r="V221" i="22" s="1"/>
  <c r="V222" i="20"/>
  <c r="V222" i="22" s="1"/>
  <c r="V223" i="20"/>
  <c r="V223" i="22" s="1"/>
  <c r="V224" i="20"/>
  <c r="V224" i="22" s="1"/>
  <c r="V225" i="20"/>
  <c r="V225" i="22" s="1"/>
  <c r="V226" i="20"/>
  <c r="V226" i="22" s="1"/>
  <c r="V227" i="20"/>
  <c r="V227" i="22" s="1"/>
  <c r="V220" i="20"/>
  <c r="V220" i="22" s="1"/>
  <c r="V211" i="20"/>
  <c r="V211" i="22" s="1"/>
  <c r="V212" i="20"/>
  <c r="V212" i="22" s="1"/>
  <c r="V213" i="20"/>
  <c r="V213" i="22" s="1"/>
  <c r="V214" i="20"/>
  <c r="V214" i="22" s="1"/>
  <c r="V215" i="20"/>
  <c r="V215" i="22" s="1"/>
  <c r="V216" i="20"/>
  <c r="V216" i="22" s="1"/>
  <c r="V217" i="20"/>
  <c r="V217" i="22" s="1"/>
  <c r="V210" i="20"/>
  <c r="V210" i="22" s="1"/>
  <c r="Q200" i="20"/>
  <c r="Q200" i="23" s="1"/>
  <c r="V191" i="20"/>
  <c r="V191" i="22" s="1"/>
  <c r="V192" i="20"/>
  <c r="V192" i="22" s="1"/>
  <c r="V194" i="20"/>
  <c r="V194" i="22" s="1"/>
  <c r="V195" i="20"/>
  <c r="V195" i="22" s="1"/>
  <c r="V196" i="20"/>
  <c r="V196" i="22" s="1"/>
  <c r="V197" i="20"/>
  <c r="V197" i="22" s="1"/>
  <c r="V190" i="20"/>
  <c r="V190" i="22" s="1"/>
  <c r="Q180" i="20"/>
  <c r="Q180" i="26" s="1"/>
  <c r="Q170" i="20"/>
  <c r="Q170" i="26" s="1"/>
  <c r="Q160" i="20"/>
  <c r="Q160" i="28" s="1"/>
  <c r="V152" i="20"/>
  <c r="V152" i="22" s="1"/>
  <c r="V153" i="20"/>
  <c r="V153" i="22" s="1"/>
  <c r="V150" i="20"/>
  <c r="V150" i="22" s="1"/>
  <c r="V141" i="20"/>
  <c r="V141" i="22" s="1"/>
  <c r="V143" i="20"/>
  <c r="V143" i="22" s="1"/>
  <c r="V140" i="20"/>
  <c r="V140" i="22" s="1"/>
  <c r="V131" i="20"/>
  <c r="V131" i="22" s="1"/>
  <c r="V132" i="20"/>
  <c r="V132" i="22" s="1"/>
  <c r="V133" i="20"/>
  <c r="V133" i="22" s="1"/>
  <c r="V134" i="20"/>
  <c r="V134" i="22" s="1"/>
  <c r="V135" i="20"/>
  <c r="V135" i="22" s="1"/>
  <c r="V136" i="20"/>
  <c r="V136" i="22" s="1"/>
  <c r="V137" i="20"/>
  <c r="V137" i="22" s="1"/>
  <c r="V130" i="20"/>
  <c r="V130" i="22" s="1"/>
  <c r="V121" i="20"/>
  <c r="V121" i="22" s="1"/>
  <c r="V122" i="20"/>
  <c r="V122" i="22" s="1"/>
  <c r="V123" i="20"/>
  <c r="V123" i="22" s="1"/>
  <c r="V120" i="20"/>
  <c r="V120" i="22" s="1"/>
  <c r="V111" i="20"/>
  <c r="V111" i="22" s="1"/>
  <c r="V112" i="20"/>
  <c r="V112" i="22" s="1"/>
  <c r="V114" i="20"/>
  <c r="V114" i="22" s="1"/>
  <c r="V115" i="20"/>
  <c r="V115" i="22" s="1"/>
  <c r="V116" i="20"/>
  <c r="V116" i="22" s="1"/>
  <c r="V117" i="20"/>
  <c r="V117" i="22" s="1"/>
  <c r="V110" i="20"/>
  <c r="V110" i="22" s="1"/>
  <c r="V101" i="20"/>
  <c r="V101" i="22" s="1"/>
  <c r="V102" i="20"/>
  <c r="V102" i="22" s="1"/>
  <c r="V103" i="20"/>
  <c r="V103" i="22" s="1"/>
  <c r="V91" i="20"/>
  <c r="V91" i="22" s="1"/>
  <c r="V92" i="20"/>
  <c r="V92" i="22" s="1"/>
  <c r="V93" i="20"/>
  <c r="V93" i="22" s="1"/>
  <c r="V94" i="20"/>
  <c r="V94" i="22" s="1"/>
  <c r="V95" i="20"/>
  <c r="V95" i="22" s="1"/>
  <c r="V96" i="20"/>
  <c r="V96" i="22" s="1"/>
  <c r="V97" i="20"/>
  <c r="V97" i="22" s="1"/>
  <c r="V90" i="20"/>
  <c r="V90" i="22" s="1"/>
  <c r="Q80" i="20"/>
  <c r="Q80" i="22" s="1"/>
  <c r="V72" i="20"/>
  <c r="V72" i="22" s="1"/>
  <c r="V73" i="20"/>
  <c r="V73" i="22" s="1"/>
  <c r="V70" i="20"/>
  <c r="V70" i="22" s="1"/>
  <c r="V61" i="20"/>
  <c r="V61" i="22" s="1"/>
  <c r="V63" i="20"/>
  <c r="V63" i="22" s="1"/>
  <c r="V60" i="20"/>
  <c r="V60" i="22" s="1"/>
  <c r="V51" i="20"/>
  <c r="V51" i="22" s="1"/>
  <c r="V52" i="20"/>
  <c r="V52" i="22" s="1"/>
  <c r="V53" i="20"/>
  <c r="V53" i="22" s="1"/>
  <c r="V54" i="20"/>
  <c r="V54" i="22" s="1"/>
  <c r="V55" i="20"/>
  <c r="V55" i="22" s="1"/>
  <c r="V56" i="20"/>
  <c r="V56" i="22" s="1"/>
  <c r="V57" i="20"/>
  <c r="V57" i="22" s="1"/>
  <c r="V50" i="20"/>
  <c r="V50" i="22" s="1"/>
  <c r="V41" i="20"/>
  <c r="V41" i="22" s="1"/>
  <c r="V42" i="20"/>
  <c r="V42" i="22" s="1"/>
  <c r="V43" i="20"/>
  <c r="V43" i="22" s="1"/>
  <c r="V40" i="20"/>
  <c r="V40" i="22" s="1"/>
  <c r="V31" i="20"/>
  <c r="V31" i="22" s="1"/>
  <c r="V32" i="20"/>
  <c r="V32" i="22" s="1"/>
  <c r="V34" i="20"/>
  <c r="V34" i="22" s="1"/>
  <c r="V35" i="20"/>
  <c r="V35" i="22" s="1"/>
  <c r="V36" i="20"/>
  <c r="V36" i="22" s="1"/>
  <c r="V37" i="20"/>
  <c r="V37" i="22" s="1"/>
  <c r="V30" i="20"/>
  <c r="V30" i="22" s="1"/>
  <c r="Q20" i="27"/>
  <c r="BR26" i="27" s="1"/>
  <c r="BS26" i="27" s="1"/>
  <c r="BF26" i="28" s="1"/>
  <c r="U187" i="22"/>
  <c r="BN24" i="27"/>
  <c r="BQ21" i="27"/>
  <c r="BQ25" i="27"/>
  <c r="BR281" i="27"/>
  <c r="BS281" i="27" s="1"/>
  <c r="BF281" i="28" s="1"/>
  <c r="BR283" i="27"/>
  <c r="BS283" i="27" s="1"/>
  <c r="BF283" i="28" s="1"/>
  <c r="BR285" i="27"/>
  <c r="BS285" i="27" s="1"/>
  <c r="BF285" i="28" s="1"/>
  <c r="BR287" i="27"/>
  <c r="BS287" i="27" s="1"/>
  <c r="BF287" i="28" s="1"/>
  <c r="BR282" i="27"/>
  <c r="BS282" i="27" s="1"/>
  <c r="BF282" i="28" s="1"/>
  <c r="BR284" i="27"/>
  <c r="BS284" i="27" s="1"/>
  <c r="BF284" i="28" s="1"/>
  <c r="BR286" i="27"/>
  <c r="BS286" i="27" s="1"/>
  <c r="BF286" i="28" s="1"/>
  <c r="BR280" i="27"/>
  <c r="BS280" i="27" s="1"/>
  <c r="BF280" i="28" s="1"/>
  <c r="BR271" i="27"/>
  <c r="BS271" i="27" s="1"/>
  <c r="BF271" i="28" s="1"/>
  <c r="BR273" i="27"/>
  <c r="BS273" i="27" s="1"/>
  <c r="BF273" i="28" s="1"/>
  <c r="BR275" i="27"/>
  <c r="BS275" i="27" s="1"/>
  <c r="BF275" i="28" s="1"/>
  <c r="BR277" i="27"/>
  <c r="BS277" i="27" s="1"/>
  <c r="BF277" i="28" s="1"/>
  <c r="BR272" i="27"/>
  <c r="BS272" i="27" s="1"/>
  <c r="BF272" i="28" s="1"/>
  <c r="BR274" i="27"/>
  <c r="BS274" i="27" s="1"/>
  <c r="BF274" i="28" s="1"/>
  <c r="BR276" i="27"/>
  <c r="BS276" i="27" s="1"/>
  <c r="BF276" i="28" s="1"/>
  <c r="BR270" i="27"/>
  <c r="BS270" i="27" s="1"/>
  <c r="BF270" i="28" s="1"/>
  <c r="BR261" i="27"/>
  <c r="BS261" i="27" s="1"/>
  <c r="BF261" i="28" s="1"/>
  <c r="BR263" i="27"/>
  <c r="BS263" i="27" s="1"/>
  <c r="BF263" i="28" s="1"/>
  <c r="BR265" i="27"/>
  <c r="BS265" i="27" s="1"/>
  <c r="BF265" i="28" s="1"/>
  <c r="BR267" i="27"/>
  <c r="BS267" i="27" s="1"/>
  <c r="BF267" i="28" s="1"/>
  <c r="BR262" i="27"/>
  <c r="BS262" i="27" s="1"/>
  <c r="BF262" i="28" s="1"/>
  <c r="BR264" i="27"/>
  <c r="BS264" i="27" s="1"/>
  <c r="BF264" i="28" s="1"/>
  <c r="BR266" i="27"/>
  <c r="BS266" i="27" s="1"/>
  <c r="BF266" i="28" s="1"/>
  <c r="BR260" i="27"/>
  <c r="BS260" i="27" s="1"/>
  <c r="BF260" i="28" s="1"/>
  <c r="BR251" i="27"/>
  <c r="BS251" i="27" s="1"/>
  <c r="BF251" i="28" s="1"/>
  <c r="BR253" i="27"/>
  <c r="BS253" i="27" s="1"/>
  <c r="BF253" i="28" s="1"/>
  <c r="BR255" i="27"/>
  <c r="BS255" i="27" s="1"/>
  <c r="BF255" i="28" s="1"/>
  <c r="BR257" i="27"/>
  <c r="BS257" i="27" s="1"/>
  <c r="BF257" i="28" s="1"/>
  <c r="BR252" i="27"/>
  <c r="BS252" i="27" s="1"/>
  <c r="BF252" i="28" s="1"/>
  <c r="BR254" i="27"/>
  <c r="BS254" i="27" s="1"/>
  <c r="BF254" i="28" s="1"/>
  <c r="BR256" i="27"/>
  <c r="BS256" i="27" s="1"/>
  <c r="BF256" i="28" s="1"/>
  <c r="BR250" i="27"/>
  <c r="BS250" i="27" s="1"/>
  <c r="BF250" i="28" s="1"/>
  <c r="BR241" i="27"/>
  <c r="BS241" i="27" s="1"/>
  <c r="BF241" i="28" s="1"/>
  <c r="BR243" i="27"/>
  <c r="BS243" i="27" s="1"/>
  <c r="BF243" i="28" s="1"/>
  <c r="BR245" i="27"/>
  <c r="BS245" i="27" s="1"/>
  <c r="BF245" i="28" s="1"/>
  <c r="BR247" i="27"/>
  <c r="BS247" i="27" s="1"/>
  <c r="BF247" i="28" s="1"/>
  <c r="BR242" i="27"/>
  <c r="BS242" i="27" s="1"/>
  <c r="BF242" i="28" s="1"/>
  <c r="BR244" i="27"/>
  <c r="BS244" i="27" s="1"/>
  <c r="BF244" i="28" s="1"/>
  <c r="BR246" i="27"/>
  <c r="BS246" i="27" s="1"/>
  <c r="BF246" i="28" s="1"/>
  <c r="BR240" i="27"/>
  <c r="BS240" i="27" s="1"/>
  <c r="BF240" i="28" s="1"/>
  <c r="BR221" i="27"/>
  <c r="BS221" i="27" s="1"/>
  <c r="BF221" i="28" s="1"/>
  <c r="BR223" i="27"/>
  <c r="BS223" i="27" s="1"/>
  <c r="BF223" i="28" s="1"/>
  <c r="BR225" i="27"/>
  <c r="BS225" i="27" s="1"/>
  <c r="BF225" i="28" s="1"/>
  <c r="BR227" i="27"/>
  <c r="BS227" i="27" s="1"/>
  <c r="BF227" i="28" s="1"/>
  <c r="BR222" i="27"/>
  <c r="BS222" i="27" s="1"/>
  <c r="BF222" i="28" s="1"/>
  <c r="BR224" i="27"/>
  <c r="BS224" i="27" s="1"/>
  <c r="BF224" i="28" s="1"/>
  <c r="BR226" i="27"/>
  <c r="BS226" i="27" s="1"/>
  <c r="BF226" i="28" s="1"/>
  <c r="BR217" i="27"/>
  <c r="BS217" i="27" s="1"/>
  <c r="BF217" i="28" s="1"/>
  <c r="BR212" i="27"/>
  <c r="BS212" i="27" s="1"/>
  <c r="BF212" i="28" s="1"/>
  <c r="BR216" i="27"/>
  <c r="BS216" i="27" s="1"/>
  <c r="BF216" i="28" s="1"/>
  <c r="BR210" i="27"/>
  <c r="BS210" i="27" s="1"/>
  <c r="BF210" i="28" s="1"/>
  <c r="BR151" i="27"/>
  <c r="BS151" i="27" s="1"/>
  <c r="BF151" i="28" s="1"/>
  <c r="BR135" i="27"/>
  <c r="BS135" i="27" s="1"/>
  <c r="BF135" i="28" s="1"/>
  <c r="BR137" i="27"/>
  <c r="BS137" i="27" s="1"/>
  <c r="BF137" i="28" s="1"/>
  <c r="BR132" i="27"/>
  <c r="BS132" i="27" s="1"/>
  <c r="BF132" i="28" s="1"/>
  <c r="BR134" i="27"/>
  <c r="BS134" i="27" s="1"/>
  <c r="BF134" i="28" s="1"/>
  <c r="BR136" i="27"/>
  <c r="BS136" i="27" s="1"/>
  <c r="BF136" i="28" s="1"/>
  <c r="BR130" i="27"/>
  <c r="BS130" i="27" s="1"/>
  <c r="BF130" i="28" s="1"/>
  <c r="BR101" i="27"/>
  <c r="BS101" i="27" s="1"/>
  <c r="BF101" i="28" s="1"/>
  <c r="BR103" i="27"/>
  <c r="BS103" i="27" s="1"/>
  <c r="BF103" i="28" s="1"/>
  <c r="BR105" i="27"/>
  <c r="BS105" i="27" s="1"/>
  <c r="BF105" i="28" s="1"/>
  <c r="BR107" i="27"/>
  <c r="BS107" i="27" s="1"/>
  <c r="BF107" i="28" s="1"/>
  <c r="BR95" i="27"/>
  <c r="BS95" i="27" s="1"/>
  <c r="BF95" i="28" s="1"/>
  <c r="BR97" i="27"/>
  <c r="BS97" i="27" s="1"/>
  <c r="BF97" i="28" s="1"/>
  <c r="BR92" i="27"/>
  <c r="BS92" i="27" s="1"/>
  <c r="BF92" i="28" s="1"/>
  <c r="BR94" i="27"/>
  <c r="BS94" i="27" s="1"/>
  <c r="BF94" i="28" s="1"/>
  <c r="BR96" i="27"/>
  <c r="BS96" i="27" s="1"/>
  <c r="BF96" i="28" s="1"/>
  <c r="BR90" i="27"/>
  <c r="BS90" i="27" s="1"/>
  <c r="BF90" i="28" s="1"/>
  <c r="BR43" i="27"/>
  <c r="BS43" i="27" s="1"/>
  <c r="BF43" i="28" s="1"/>
  <c r="BR45" i="27"/>
  <c r="BS45" i="27" s="1"/>
  <c r="BF45" i="28" s="1"/>
  <c r="BR47" i="27"/>
  <c r="BS47" i="27" s="1"/>
  <c r="BF47" i="28" s="1"/>
  <c r="BR42" i="27"/>
  <c r="BS42" i="27" s="1"/>
  <c r="BF42" i="28" s="1"/>
  <c r="AC292" i="25"/>
  <c r="AC232" i="25"/>
  <c r="AC211" i="25"/>
  <c r="AC210" i="25"/>
  <c r="AC206" i="25"/>
  <c r="AC204" i="25"/>
  <c r="AC196" i="25"/>
  <c r="AC195" i="25"/>
  <c r="AC163" i="25"/>
  <c r="AC142" i="25"/>
  <c r="AC126" i="25"/>
  <c r="AC124" i="25"/>
  <c r="U312" i="25"/>
  <c r="U312" i="27"/>
  <c r="U310" i="27"/>
  <c r="U310" i="25"/>
  <c r="U303" i="27"/>
  <c r="U303" i="25"/>
  <c r="U292" i="25"/>
  <c r="U292" i="27"/>
  <c r="U290" i="27"/>
  <c r="U290" i="25"/>
  <c r="U281" i="23"/>
  <c r="U281" i="27"/>
  <c r="U281" i="25"/>
  <c r="U283" i="25"/>
  <c r="U272" i="27"/>
  <c r="U272" i="25"/>
  <c r="U273" i="27"/>
  <c r="U273" i="25"/>
  <c r="U270" i="27"/>
  <c r="U270" i="25"/>
  <c r="U263" i="27"/>
  <c r="U263" i="25"/>
  <c r="U262" i="25"/>
  <c r="U262" i="27"/>
  <c r="U261" i="23"/>
  <c r="U261" i="27"/>
  <c r="U261" i="25"/>
  <c r="U252" i="27"/>
  <c r="U252" i="25"/>
  <c r="U250" i="27"/>
  <c r="U250" i="25"/>
  <c r="U242" i="27"/>
  <c r="U242" i="25"/>
  <c r="U243" i="27"/>
  <c r="U243" i="25"/>
  <c r="U241" i="25"/>
  <c r="U240" i="25"/>
  <c r="U223" i="27"/>
  <c r="U223" i="25"/>
  <c r="U190" i="27"/>
  <c r="U190" i="25"/>
  <c r="U172" i="27"/>
  <c r="U172" i="25"/>
  <c r="U163" i="27"/>
  <c r="U163" i="25"/>
  <c r="U130" i="27"/>
  <c r="U130" i="25"/>
  <c r="U110" i="25"/>
  <c r="U92" i="27"/>
  <c r="U92" i="25"/>
  <c r="U90" i="27"/>
  <c r="U90" i="25"/>
  <c r="U83" i="25"/>
  <c r="U83" i="27"/>
  <c r="U52" i="27"/>
  <c r="U52" i="25"/>
  <c r="U43" i="27"/>
  <c r="U43" i="25"/>
  <c r="U40" i="25"/>
  <c r="AC313" i="25"/>
  <c r="AC313" i="27"/>
  <c r="AC311" i="27"/>
  <c r="AC311" i="25"/>
  <c r="AC302" i="27"/>
  <c r="AC302" i="25"/>
  <c r="AC293" i="27"/>
  <c r="AC293" i="25"/>
  <c r="AC291" i="27"/>
  <c r="AC291" i="25"/>
  <c r="AC271" i="25"/>
  <c r="AC271" i="27"/>
  <c r="AC261" i="27"/>
  <c r="AC261" i="25"/>
  <c r="AC251" i="27"/>
  <c r="AC251" i="25"/>
  <c r="AC241" i="27"/>
  <c r="AC241" i="25"/>
  <c r="AC222" i="27"/>
  <c r="AC222" i="25"/>
  <c r="AC213" i="27"/>
  <c r="AC213" i="25"/>
  <c r="AC171" i="27"/>
  <c r="AC171" i="25"/>
  <c r="AC162" i="27"/>
  <c r="AC162" i="25"/>
  <c r="AC151" i="27"/>
  <c r="AC151" i="25"/>
  <c r="AC133" i="25"/>
  <c r="AC133" i="27"/>
  <c r="AC131" i="25"/>
  <c r="AC113" i="27"/>
  <c r="AC113" i="25"/>
  <c r="AC91" i="27"/>
  <c r="AC91" i="25"/>
  <c r="AC82" i="27"/>
  <c r="AC82" i="25"/>
  <c r="AC51" i="27"/>
  <c r="AC51" i="25"/>
  <c r="AC42" i="27"/>
  <c r="AC42" i="25"/>
  <c r="Q60" i="27"/>
  <c r="Q60" i="25"/>
  <c r="B250" i="12"/>
  <c r="B250" i="27"/>
  <c r="B180" i="12"/>
  <c r="B180" i="27"/>
  <c r="B110" i="26"/>
  <c r="B310" i="26"/>
  <c r="B290" i="26"/>
  <c r="B290" i="13"/>
  <c r="B270" i="26"/>
  <c r="B190" i="26"/>
  <c r="B250" i="26"/>
  <c r="B210" i="26"/>
  <c r="B200" i="25"/>
  <c r="B170" i="26"/>
  <c r="B150" i="26"/>
  <c r="B98" i="10"/>
  <c r="B130" i="26"/>
  <c r="B90" i="26"/>
  <c r="B70" i="26"/>
  <c r="B70" i="15"/>
  <c r="B40" i="20"/>
  <c r="U201" i="23"/>
  <c r="U201" i="27"/>
  <c r="U61" i="23"/>
  <c r="U61" i="27"/>
  <c r="U51" i="23"/>
  <c r="U51" i="27"/>
  <c r="A170" i="20"/>
  <c r="A170" i="27"/>
  <c r="A110" i="20"/>
  <c r="A110" i="27"/>
  <c r="A90" i="20"/>
  <c r="A90" i="27"/>
  <c r="A70" i="27"/>
  <c r="A70" i="20"/>
  <c r="A50" i="20"/>
  <c r="A50" i="27"/>
  <c r="AC316" i="27"/>
  <c r="A310" i="27"/>
  <c r="AC282" i="27"/>
  <c r="A270" i="27"/>
  <c r="A210" i="27"/>
  <c r="A290" i="20"/>
  <c r="A150" i="20"/>
  <c r="A130" i="20"/>
  <c r="U81" i="23"/>
  <c r="U81" i="27"/>
  <c r="U293" i="25"/>
  <c r="U253" i="25"/>
  <c r="U251" i="25"/>
  <c r="U231" i="25"/>
  <c r="AC223" i="25"/>
  <c r="AC200" i="25"/>
  <c r="A190" i="25"/>
  <c r="AC180" i="25"/>
  <c r="U170" i="25"/>
  <c r="A170" i="25"/>
  <c r="A150" i="25"/>
  <c r="A130" i="25"/>
  <c r="A110" i="25"/>
  <c r="A90" i="25"/>
  <c r="A70" i="25"/>
  <c r="U51" i="25"/>
  <c r="U50" i="25"/>
  <c r="A50" i="25"/>
  <c r="A30" i="25"/>
  <c r="Q20" i="25"/>
  <c r="AC315" i="27"/>
  <c r="U251" i="27"/>
  <c r="A230" i="27"/>
  <c r="A190" i="20"/>
  <c r="AC314" i="25"/>
  <c r="A250" i="27"/>
  <c r="U231" i="27"/>
  <c r="U211" i="23"/>
  <c r="U211" i="27"/>
  <c r="U221" i="23"/>
  <c r="U221" i="27"/>
  <c r="U191" i="23"/>
  <c r="U191" i="27"/>
  <c r="U131" i="23"/>
  <c r="U131" i="27"/>
  <c r="U91" i="23"/>
  <c r="U91" i="27"/>
  <c r="BN44" i="27"/>
  <c r="BR44" i="27" s="1"/>
  <c r="BN46" i="27"/>
  <c r="BN50" i="27"/>
  <c r="BN57" i="27"/>
  <c r="BN63" i="27"/>
  <c r="BN65" i="27"/>
  <c r="BN67" i="27"/>
  <c r="BN73" i="27"/>
  <c r="BN74" i="27"/>
  <c r="BN85" i="27"/>
  <c r="BN87" i="27"/>
  <c r="BN91" i="27"/>
  <c r="BN93" i="27"/>
  <c r="BN104" i="27"/>
  <c r="BN106" i="27"/>
  <c r="BN110" i="27"/>
  <c r="BN125" i="27"/>
  <c r="BN127" i="27"/>
  <c r="BN131" i="27"/>
  <c r="BN133" i="27"/>
  <c r="BR133" i="27" s="1"/>
  <c r="BN144" i="27"/>
  <c r="BN146" i="27"/>
  <c r="BN150" i="27"/>
  <c r="BN164" i="27"/>
  <c r="BN166" i="27"/>
  <c r="BN170" i="27"/>
  <c r="BN177" i="27"/>
  <c r="BN183" i="27"/>
  <c r="BN185" i="27"/>
  <c r="BN187" i="27"/>
  <c r="BN191" i="27"/>
  <c r="BN193" i="27"/>
  <c r="BN197" i="27"/>
  <c r="BN203" i="27"/>
  <c r="BN205" i="27"/>
  <c r="BN207" i="27"/>
  <c r="BN211" i="27"/>
  <c r="BN213" i="27"/>
  <c r="BN215" i="27"/>
  <c r="U21" i="20"/>
  <c r="U21" i="26" s="1"/>
  <c r="BQ54" i="27"/>
  <c r="BQ62" i="27"/>
  <c r="BQ72" i="27"/>
  <c r="BQ77" i="27"/>
  <c r="BQ81" i="27"/>
  <c r="BQ83" i="27"/>
  <c r="BQ100" i="27"/>
  <c r="BQ102" i="27"/>
  <c r="BQ114" i="27"/>
  <c r="BQ115" i="27"/>
  <c r="BQ116" i="27"/>
  <c r="BQ117" i="27"/>
  <c r="BQ121" i="27"/>
  <c r="BQ123" i="27"/>
  <c r="BQ140" i="27"/>
  <c r="BQ142" i="27"/>
  <c r="BQ154" i="27"/>
  <c r="BQ155" i="27"/>
  <c r="BQ156" i="27"/>
  <c r="BQ157" i="27"/>
  <c r="BQ161" i="27"/>
  <c r="BQ174" i="27"/>
  <c r="BQ182" i="27"/>
  <c r="BQ196" i="27"/>
  <c r="BQ202" i="27"/>
  <c r="BQ214" i="27"/>
  <c r="BQ220" i="27"/>
  <c r="AC20" i="23"/>
  <c r="U41" i="23"/>
  <c r="U41" i="27"/>
  <c r="B188" i="10"/>
  <c r="B92" i="10"/>
  <c r="B56" i="10"/>
  <c r="B220" i="13"/>
  <c r="B120" i="13"/>
  <c r="B60" i="13"/>
  <c r="B140" i="16"/>
  <c r="B120" i="18"/>
  <c r="B60" i="18"/>
  <c r="AC107" i="20"/>
  <c r="AC107" i="28" s="1"/>
  <c r="AC106" i="20"/>
  <c r="AC106" i="26" s="1"/>
  <c r="AC105" i="20"/>
  <c r="AC105" i="23" s="1"/>
  <c r="AC104" i="20"/>
  <c r="AC104" i="28" s="1"/>
  <c r="AC92" i="20"/>
  <c r="AC92" i="28" s="1"/>
  <c r="AC83" i="20"/>
  <c r="AC83" i="23" s="1"/>
  <c r="AC57" i="20"/>
  <c r="AC57" i="25" s="1"/>
  <c r="AC56" i="20"/>
  <c r="AC56" i="25" s="1"/>
  <c r="AC55" i="20"/>
  <c r="AC55" i="25" s="1"/>
  <c r="AC54" i="20"/>
  <c r="AC54" i="25" s="1"/>
  <c r="AC50" i="20"/>
  <c r="AC50" i="23" s="1"/>
  <c r="AC41" i="20"/>
  <c r="AC41" i="26" s="1"/>
  <c r="AC27" i="20"/>
  <c r="AC27" i="26" s="1"/>
  <c r="AC26" i="20"/>
  <c r="AC26" i="26" s="1"/>
  <c r="AC25" i="20"/>
  <c r="AC25" i="28" s="1"/>
  <c r="AC24" i="25"/>
  <c r="B280" i="22"/>
  <c r="B280" i="15"/>
  <c r="B260" i="22"/>
  <c r="B260" i="16"/>
  <c r="B240" i="22"/>
  <c r="B240" i="18"/>
  <c r="B240" i="15"/>
  <c r="B200" i="22"/>
  <c r="B200" i="15"/>
  <c r="B180" i="22"/>
  <c r="B180" i="15"/>
  <c r="B180" i="16"/>
  <c r="B160" i="15"/>
  <c r="B160" i="18"/>
  <c r="B100" i="15"/>
  <c r="B100" i="16"/>
  <c r="B80" i="15"/>
  <c r="B80" i="18"/>
  <c r="B20" i="15"/>
  <c r="B20" i="16"/>
  <c r="B20" i="18"/>
  <c r="B176" i="10"/>
  <c r="B116" i="10"/>
  <c r="B80" i="10"/>
  <c r="B20" i="10"/>
  <c r="B260" i="13"/>
  <c r="B160" i="13"/>
  <c r="B100" i="13"/>
  <c r="B280" i="16"/>
  <c r="B220" i="16"/>
  <c r="B160" i="16"/>
  <c r="B260" i="18"/>
  <c r="B200" i="18"/>
  <c r="B140" i="18"/>
  <c r="B120" i="15"/>
  <c r="U315" i="22"/>
  <c r="U314" i="22"/>
  <c r="U307" i="22"/>
  <c r="U275" i="22"/>
  <c r="U274" i="22"/>
  <c r="U267" i="22"/>
  <c r="U235" i="22"/>
  <c r="U234" i="22"/>
  <c r="U227" i="22"/>
  <c r="U195" i="22"/>
  <c r="U194" i="22"/>
  <c r="B170" i="22"/>
  <c r="B160" i="22"/>
  <c r="U123" i="22"/>
  <c r="U122" i="22"/>
  <c r="U121" i="22"/>
  <c r="U120" i="22"/>
  <c r="U83" i="22"/>
  <c r="U82" i="22"/>
  <c r="U81" i="22"/>
  <c r="U80" i="22"/>
  <c r="AC23" i="20"/>
  <c r="AC23" i="23" s="1"/>
  <c r="U186" i="22"/>
  <c r="U196" i="22"/>
  <c r="U206" i="22"/>
  <c r="U216" i="22"/>
  <c r="U226" i="22"/>
  <c r="U236" i="22"/>
  <c r="U246" i="22"/>
  <c r="U256" i="22"/>
  <c r="U266" i="22"/>
  <c r="U276" i="22"/>
  <c r="U286" i="22"/>
  <c r="U296" i="22"/>
  <c r="U306" i="22"/>
  <c r="U316" i="22"/>
  <c r="U207" i="22"/>
  <c r="U247" i="22"/>
  <c r="U287" i="22"/>
  <c r="U197" i="22"/>
  <c r="U237" i="22"/>
  <c r="U277" i="22"/>
  <c r="U317" i="22"/>
  <c r="B300" i="26"/>
  <c r="B280" i="26"/>
  <c r="B260" i="26"/>
  <c r="B240" i="26"/>
  <c r="B220" i="26"/>
  <c r="B200" i="26"/>
  <c r="B180" i="26"/>
  <c r="B160" i="26"/>
  <c r="B140" i="26"/>
  <c r="B120" i="26"/>
  <c r="B100" i="26"/>
  <c r="B80" i="26"/>
  <c r="B60" i="26"/>
  <c r="B40" i="26"/>
  <c r="B30" i="26"/>
  <c r="B20" i="26"/>
  <c r="B140" i="10"/>
  <c r="B104" i="10"/>
  <c r="B44" i="10"/>
  <c r="B300" i="13"/>
  <c r="B200" i="13"/>
  <c r="B140" i="13"/>
  <c r="B40" i="13"/>
  <c r="B300" i="16"/>
  <c r="B240" i="16"/>
  <c r="B40" i="16"/>
  <c r="B280" i="18"/>
  <c r="B220" i="18"/>
  <c r="B300" i="15"/>
  <c r="B220" i="15"/>
  <c r="B150" i="15"/>
  <c r="U305" i="22"/>
  <c r="U304" i="22"/>
  <c r="U297" i="22"/>
  <c r="U284" i="22"/>
  <c r="U265" i="22"/>
  <c r="U264" i="22"/>
  <c r="U257" i="22"/>
  <c r="U244" i="22"/>
  <c r="U225" i="22"/>
  <c r="U224" i="22"/>
  <c r="U217" i="22"/>
  <c r="U204" i="22"/>
  <c r="U185" i="22"/>
  <c r="U184" i="22"/>
  <c r="U177" i="22"/>
  <c r="BN41" i="27"/>
  <c r="BQ40" i="27"/>
  <c r="BQ36" i="27"/>
  <c r="BN35" i="27"/>
  <c r="BN33" i="27"/>
  <c r="BN31" i="27"/>
  <c r="U31" i="27"/>
  <c r="BN27" i="27"/>
  <c r="BN25" i="27"/>
  <c r="BN22" i="27"/>
  <c r="B20" i="27"/>
  <c r="AC307" i="20"/>
  <c r="AC307" i="23" s="1"/>
  <c r="AC306" i="20"/>
  <c r="AC306" i="23" s="1"/>
  <c r="AC305" i="20"/>
  <c r="AC305" i="28" s="1"/>
  <c r="AC304" i="20"/>
  <c r="AC304" i="23" s="1"/>
  <c r="B300" i="20"/>
  <c r="AC287" i="20"/>
  <c r="AC287" i="23" s="1"/>
  <c r="AC286" i="20"/>
  <c r="AC285" i="20"/>
  <c r="AC285" i="28" s="1"/>
  <c r="AC284" i="20"/>
  <c r="AC284" i="26" s="1"/>
  <c r="B280" i="20"/>
  <c r="AC267" i="20"/>
  <c r="AC267" i="23" s="1"/>
  <c r="AC266" i="20"/>
  <c r="AC266" i="28" s="1"/>
  <c r="AC265" i="20"/>
  <c r="AC265" i="23" s="1"/>
  <c r="AC264" i="20"/>
  <c r="AC264" i="28" s="1"/>
  <c r="B260" i="20"/>
  <c r="AC247" i="20"/>
  <c r="AC247" i="23" s="1"/>
  <c r="AC246" i="20"/>
  <c r="AC246" i="28" s="1"/>
  <c r="AC245" i="20"/>
  <c r="AC245" i="22" s="1"/>
  <c r="AC244" i="20"/>
  <c r="AC244" i="28" s="1"/>
  <c r="B240" i="20"/>
  <c r="AC227" i="20"/>
  <c r="AC227" i="23" s="1"/>
  <c r="AC226" i="20"/>
  <c r="AC226" i="23" s="1"/>
  <c r="AC225" i="20"/>
  <c r="AC225" i="28" s="1"/>
  <c r="AC224" i="20"/>
  <c r="AC224" i="23" s="1"/>
  <c r="B220" i="20"/>
  <c r="AC212" i="20"/>
  <c r="AC212" i="23" s="1"/>
  <c r="AC203" i="20"/>
  <c r="AC203" i="28" s="1"/>
  <c r="U193" i="20"/>
  <c r="V193" i="20" s="1"/>
  <c r="V193" i="22" s="1"/>
  <c r="U180" i="20"/>
  <c r="U180" i="28" s="1"/>
  <c r="AC177" i="20"/>
  <c r="AC177" i="25" s="1"/>
  <c r="AC176" i="20"/>
  <c r="AC176" i="25" s="1"/>
  <c r="AC175" i="20"/>
  <c r="AC175" i="25" s="1"/>
  <c r="AC174" i="20"/>
  <c r="AC174" i="25" s="1"/>
  <c r="AC170" i="20"/>
  <c r="AC170" i="28" s="1"/>
  <c r="AC161" i="20"/>
  <c r="AC161" i="28" s="1"/>
  <c r="U157" i="20"/>
  <c r="U157" i="23" s="1"/>
  <c r="U156" i="20"/>
  <c r="U156" i="27" s="1"/>
  <c r="U155" i="20"/>
  <c r="U155" i="23" s="1"/>
  <c r="U154" i="20"/>
  <c r="U154" i="23" s="1"/>
  <c r="U151" i="20"/>
  <c r="V151" i="20" s="1"/>
  <c r="V151" i="22" s="1"/>
  <c r="AC147" i="20"/>
  <c r="AC147" i="26" s="1"/>
  <c r="AC146" i="20"/>
  <c r="AC146" i="22" s="1"/>
  <c r="AC145" i="20"/>
  <c r="AC145" i="23" s="1"/>
  <c r="AC144" i="20"/>
  <c r="AC144" i="22" s="1"/>
  <c r="U142" i="20"/>
  <c r="V142" i="20" s="1"/>
  <c r="V142" i="22" s="1"/>
  <c r="B140" i="20"/>
  <c r="AC132" i="20"/>
  <c r="AC132" i="23" s="1"/>
  <c r="AC123" i="20"/>
  <c r="AC123" i="23" s="1"/>
  <c r="U113" i="20"/>
  <c r="U113" i="23" s="1"/>
  <c r="U100" i="20"/>
  <c r="AC97" i="20"/>
  <c r="AC97" i="25" s="1"/>
  <c r="AC96" i="20"/>
  <c r="AC96" i="25" s="1"/>
  <c r="AC95" i="20"/>
  <c r="AC95" i="25" s="1"/>
  <c r="AC94" i="20"/>
  <c r="AC94" i="25" s="1"/>
  <c r="AC90" i="20"/>
  <c r="AC90" i="23" s="1"/>
  <c r="AC81" i="20"/>
  <c r="AC81" i="22" s="1"/>
  <c r="U77" i="20"/>
  <c r="U77" i="23" s="1"/>
  <c r="U76" i="20"/>
  <c r="U76" i="27" s="1"/>
  <c r="U75" i="20"/>
  <c r="U75" i="23" s="1"/>
  <c r="U74" i="20"/>
  <c r="U71" i="20"/>
  <c r="V71" i="20" s="1"/>
  <c r="V71" i="22" s="1"/>
  <c r="AC67" i="20"/>
  <c r="AC67" i="28" s="1"/>
  <c r="AC66" i="20"/>
  <c r="AC66" i="22" s="1"/>
  <c r="AC65" i="20"/>
  <c r="AC65" i="26" s="1"/>
  <c r="AC64" i="20"/>
  <c r="AC64" i="26" s="1"/>
  <c r="U62" i="20"/>
  <c r="U62" i="26" s="1"/>
  <c r="B60" i="20"/>
  <c r="AC52" i="20"/>
  <c r="AC52" i="23" s="1"/>
  <c r="AC43" i="20"/>
  <c r="AC43" i="23" s="1"/>
  <c r="U33" i="20"/>
  <c r="U31" i="28" s="1"/>
  <c r="U20" i="26"/>
  <c r="B310" i="22"/>
  <c r="B310" i="15"/>
  <c r="B310" i="13"/>
  <c r="B290" i="22"/>
  <c r="B182" i="10"/>
  <c r="B270" i="22"/>
  <c r="B270" i="15"/>
  <c r="B270" i="13"/>
  <c r="B250" i="22"/>
  <c r="B158" i="10"/>
  <c r="B230" i="22"/>
  <c r="B230" i="15"/>
  <c r="B230" i="13"/>
  <c r="B210" i="22"/>
  <c r="B134" i="10"/>
  <c r="B190" i="22"/>
  <c r="D190" i="15"/>
  <c r="B190" i="13"/>
  <c r="B110" i="10"/>
  <c r="B170" i="15"/>
  <c r="B130" i="15"/>
  <c r="B86" i="10"/>
  <c r="B110" i="13"/>
  <c r="B110" i="15"/>
  <c r="B90" i="15"/>
  <c r="B62" i="10"/>
  <c r="B50" i="15"/>
  <c r="B38" i="10"/>
  <c r="B30" i="13"/>
  <c r="B30" i="15"/>
  <c r="B164" i="10"/>
  <c r="B146" i="10"/>
  <c r="B128" i="10"/>
  <c r="B68" i="10"/>
  <c r="B50" i="10"/>
  <c r="B32" i="10"/>
  <c r="B240" i="13"/>
  <c r="B210" i="13"/>
  <c r="B180" i="13"/>
  <c r="B80" i="13"/>
  <c r="B50" i="13"/>
  <c r="B20" i="13"/>
  <c r="B60" i="16"/>
  <c r="B300" i="18"/>
  <c r="B100" i="18"/>
  <c r="B40" i="18"/>
  <c r="B250" i="15"/>
  <c r="U294" i="22"/>
  <c r="U254" i="22"/>
  <c r="U214" i="22"/>
  <c r="U285" i="22"/>
  <c r="U245" i="22"/>
  <c r="U205" i="22"/>
  <c r="U207" i="20"/>
  <c r="U207" i="23" s="1"/>
  <c r="U206" i="20"/>
  <c r="U204" i="28" s="1"/>
  <c r="U205" i="20"/>
  <c r="U203" i="28" s="1"/>
  <c r="U204" i="20"/>
  <c r="U204" i="23" s="1"/>
  <c r="U187" i="20"/>
  <c r="U185" i="28" s="1"/>
  <c r="U186" i="20"/>
  <c r="U184" i="28" s="1"/>
  <c r="U185" i="20"/>
  <c r="U185" i="26" s="1"/>
  <c r="U184" i="20"/>
  <c r="U184" i="23" s="1"/>
  <c r="U167" i="20"/>
  <c r="U165" i="28" s="1"/>
  <c r="U166" i="20"/>
  <c r="U166" i="23" s="1"/>
  <c r="U165" i="20"/>
  <c r="U163" i="28" s="1"/>
  <c r="U164" i="20"/>
  <c r="U162" i="28" s="1"/>
  <c r="U147" i="20"/>
  <c r="V147" i="20" s="1"/>
  <c r="V147" i="22" s="1"/>
  <c r="U146" i="20"/>
  <c r="V146" i="20" s="1"/>
  <c r="V146" i="22" s="1"/>
  <c r="U145" i="20"/>
  <c r="V145" i="20" s="1"/>
  <c r="V145" i="22" s="1"/>
  <c r="U144" i="20"/>
  <c r="V144" i="20" s="1"/>
  <c r="V144" i="22" s="1"/>
  <c r="U127" i="20"/>
  <c r="V127" i="20" s="1"/>
  <c r="V127" i="22" s="1"/>
  <c r="U126" i="20"/>
  <c r="U126" i="26" s="1"/>
  <c r="U125" i="20"/>
  <c r="U123" i="28" s="1"/>
  <c r="U124" i="20"/>
  <c r="U124" i="23" s="1"/>
  <c r="U107" i="20"/>
  <c r="V107" i="20" s="1"/>
  <c r="V107" i="22" s="1"/>
  <c r="U106" i="20"/>
  <c r="V106" i="20" s="1"/>
  <c r="V106" i="22" s="1"/>
  <c r="U105" i="20"/>
  <c r="V105" i="20" s="1"/>
  <c r="V105" i="22" s="1"/>
  <c r="U104" i="20"/>
  <c r="V104" i="20" s="1"/>
  <c r="V104" i="22" s="1"/>
  <c r="U87" i="20"/>
  <c r="U87" i="26" s="1"/>
  <c r="U86" i="20"/>
  <c r="U86" i="26" s="1"/>
  <c r="U85" i="20"/>
  <c r="U83" i="28" s="1"/>
  <c r="U84" i="20"/>
  <c r="U82" i="28" s="1"/>
  <c r="U67" i="20"/>
  <c r="U65" i="28" s="1"/>
  <c r="U66" i="20"/>
  <c r="V66" i="20" s="1"/>
  <c r="V66" i="22" s="1"/>
  <c r="U65" i="20"/>
  <c r="V65" i="20" s="1"/>
  <c r="V65" i="22" s="1"/>
  <c r="U64" i="20"/>
  <c r="V64" i="20" s="1"/>
  <c r="V64" i="22" s="1"/>
  <c r="U47" i="20"/>
  <c r="V47" i="20" s="1"/>
  <c r="V47" i="22" s="1"/>
  <c r="U46" i="20"/>
  <c r="U44" i="28" s="1"/>
  <c r="U45" i="20"/>
  <c r="U43" i="28" s="1"/>
  <c r="U44" i="20"/>
  <c r="U44" i="23" s="1"/>
  <c r="U27" i="20"/>
  <c r="U27" i="23" s="1"/>
  <c r="U26" i="20"/>
  <c r="U26" i="23" s="1"/>
  <c r="U25" i="20"/>
  <c r="U23" i="28" s="1"/>
  <c r="U24" i="20"/>
  <c r="U22" i="28" s="1"/>
  <c r="U295" i="22"/>
  <c r="U255" i="22"/>
  <c r="U215" i="22"/>
  <c r="U313" i="22"/>
  <c r="U312" i="22"/>
  <c r="U311" i="22"/>
  <c r="U310" i="22"/>
  <c r="U303" i="22"/>
  <c r="U302" i="22"/>
  <c r="U301" i="22"/>
  <c r="U300" i="22"/>
  <c r="U293" i="22"/>
  <c r="U292" i="22"/>
  <c r="U291" i="22"/>
  <c r="U290" i="22"/>
  <c r="U283" i="22"/>
  <c r="U282" i="22"/>
  <c r="U281" i="22"/>
  <c r="U280" i="22"/>
  <c r="U273" i="22"/>
  <c r="U272" i="22"/>
  <c r="U271" i="22"/>
  <c r="U270" i="22"/>
  <c r="U263" i="22"/>
  <c r="U262" i="22"/>
  <c r="U261" i="22"/>
  <c r="U260" i="22"/>
  <c r="U253" i="22"/>
  <c r="U252" i="22"/>
  <c r="U251" i="22"/>
  <c r="U250" i="22"/>
  <c r="U243" i="22"/>
  <c r="U242" i="22"/>
  <c r="U241" i="22"/>
  <c r="U240" i="22"/>
  <c r="U233" i="22"/>
  <c r="U232" i="22"/>
  <c r="U231" i="22"/>
  <c r="U230" i="22"/>
  <c r="U223" i="22"/>
  <c r="U222" i="22"/>
  <c r="U221" i="22"/>
  <c r="U220" i="22"/>
  <c r="U213" i="22"/>
  <c r="U212" i="22"/>
  <c r="U211" i="22"/>
  <c r="U210" i="22"/>
  <c r="U203" i="22"/>
  <c r="U202" i="22"/>
  <c r="U201" i="22"/>
  <c r="U200" i="22"/>
  <c r="U193" i="22"/>
  <c r="U192" i="22"/>
  <c r="U191" i="22"/>
  <c r="U190" i="22"/>
  <c r="U183" i="22"/>
  <c r="U182" i="22"/>
  <c r="U181" i="22"/>
  <c r="U180" i="22"/>
  <c r="U143" i="22"/>
  <c r="U142" i="22"/>
  <c r="U141" i="22"/>
  <c r="U140" i="22"/>
  <c r="U103" i="22"/>
  <c r="U102" i="22"/>
  <c r="U101" i="22"/>
  <c r="U100" i="22"/>
  <c r="U63" i="22"/>
  <c r="U62" i="22"/>
  <c r="U61" i="22"/>
  <c r="U60" i="22"/>
  <c r="AC317" i="28"/>
  <c r="AC317" i="23"/>
  <c r="AC317" i="26"/>
  <c r="AC317" i="22"/>
  <c r="AC316" i="28"/>
  <c r="AC316" i="23"/>
  <c r="AC316" i="22"/>
  <c r="AC316" i="26"/>
  <c r="AC315" i="28"/>
  <c r="AC315" i="23"/>
  <c r="AC315" i="26"/>
  <c r="AC315" i="22"/>
  <c r="AC314" i="28"/>
  <c r="AC314" i="23"/>
  <c r="AC314" i="22"/>
  <c r="AC314" i="26"/>
  <c r="AC307" i="28"/>
  <c r="AC307" i="26"/>
  <c r="AC297" i="28"/>
  <c r="AC297" i="23"/>
  <c r="AC297" i="26"/>
  <c r="AC297" i="22"/>
  <c r="AC296" i="28"/>
  <c r="AC296" i="23"/>
  <c r="AC296" i="22"/>
  <c r="AC296" i="26"/>
  <c r="AC295" i="28"/>
  <c r="AC295" i="23"/>
  <c r="AC295" i="26"/>
  <c r="AC295" i="22"/>
  <c r="AC294" i="28"/>
  <c r="AC294" i="23"/>
  <c r="AC294" i="22"/>
  <c r="AC294" i="26"/>
  <c r="AC286" i="28"/>
  <c r="AC286" i="23"/>
  <c r="AC286" i="22"/>
  <c r="AC286" i="26"/>
  <c r="AC277" i="28"/>
  <c r="AC277" i="23"/>
  <c r="AC277" i="26"/>
  <c r="AC277" i="22"/>
  <c r="AC276" i="28"/>
  <c r="AC276" i="23"/>
  <c r="AC276" i="22"/>
  <c r="AC276" i="26"/>
  <c r="AC275" i="28"/>
  <c r="AC275" i="23"/>
  <c r="AC275" i="26"/>
  <c r="AC275" i="22"/>
  <c r="AC274" i="28"/>
  <c r="AC274" i="23"/>
  <c r="AC274" i="22"/>
  <c r="AC274" i="26"/>
  <c r="AC265" i="28"/>
  <c r="AC265" i="26"/>
  <c r="AC257" i="28"/>
  <c r="AC257" i="23"/>
  <c r="AC257" i="26"/>
  <c r="AC257" i="22"/>
  <c r="AC256" i="28"/>
  <c r="AC256" i="23"/>
  <c r="AC256" i="22"/>
  <c r="AC256" i="26"/>
  <c r="AC255" i="28"/>
  <c r="AC255" i="23"/>
  <c r="AC255" i="26"/>
  <c r="AC255" i="22"/>
  <c r="AC254" i="28"/>
  <c r="AC254" i="23"/>
  <c r="AC254" i="22"/>
  <c r="AC254" i="26"/>
  <c r="AC244" i="22"/>
  <c r="AC244" i="26"/>
  <c r="AC237" i="28"/>
  <c r="AC237" i="23"/>
  <c r="AC237" i="26"/>
  <c r="AC237" i="22"/>
  <c r="AC236" i="28"/>
  <c r="AC236" i="23"/>
  <c r="AC236" i="22"/>
  <c r="AC236" i="26"/>
  <c r="AC235" i="28"/>
  <c r="AC235" i="23"/>
  <c r="AC235" i="26"/>
  <c r="AC235" i="22"/>
  <c r="AC234" i="28"/>
  <c r="AC234" i="23"/>
  <c r="AC234" i="22"/>
  <c r="AC234" i="26"/>
  <c r="AC217" i="28"/>
  <c r="AC217" i="23"/>
  <c r="AC217" i="26"/>
  <c r="AC217" i="22"/>
  <c r="AC216" i="28"/>
  <c r="AC216" i="23"/>
  <c r="AC216" i="22"/>
  <c r="AC216" i="26"/>
  <c r="AC215" i="28"/>
  <c r="AC215" i="23"/>
  <c r="AC215" i="26"/>
  <c r="AC215" i="22"/>
  <c r="AC214" i="28"/>
  <c r="AC214" i="23"/>
  <c r="AC214" i="22"/>
  <c r="AC214" i="26"/>
  <c r="AC207" i="28"/>
  <c r="AC207" i="23"/>
  <c r="AC207" i="26"/>
  <c r="AC207" i="22"/>
  <c r="AC206" i="28"/>
  <c r="AC206" i="23"/>
  <c r="AC206" i="22"/>
  <c r="AC206" i="26"/>
  <c r="AC205" i="28"/>
  <c r="AC205" i="23"/>
  <c r="AC205" i="26"/>
  <c r="AC205" i="22"/>
  <c r="AC204" i="28"/>
  <c r="AC204" i="23"/>
  <c r="AC204" i="22"/>
  <c r="AC204" i="26"/>
  <c r="AC197" i="28"/>
  <c r="AC197" i="23"/>
  <c r="AC197" i="26"/>
  <c r="AC197" i="22"/>
  <c r="AC196" i="28"/>
  <c r="AC196" i="23"/>
  <c r="AC196" i="22"/>
  <c r="AC196" i="26"/>
  <c r="AC195" i="28"/>
  <c r="AC195" i="23"/>
  <c r="AC195" i="26"/>
  <c r="AC195" i="22"/>
  <c r="AC194" i="28"/>
  <c r="AC194" i="23"/>
  <c r="AC194" i="27"/>
  <c r="AC194" i="22"/>
  <c r="AC194" i="26"/>
  <c r="AC187" i="28"/>
  <c r="AC187" i="23"/>
  <c r="AC187" i="26"/>
  <c r="AC187" i="22"/>
  <c r="AC186" i="28"/>
  <c r="AC186" i="23"/>
  <c r="AC186" i="22"/>
  <c r="AC186" i="26"/>
  <c r="AC185" i="28"/>
  <c r="AC185" i="23"/>
  <c r="AC185" i="26"/>
  <c r="AC185" i="22"/>
  <c r="AC184" i="28"/>
  <c r="AC184" i="23"/>
  <c r="AC184" i="22"/>
  <c r="AC184" i="26"/>
  <c r="AC176" i="26"/>
  <c r="AC167" i="28"/>
  <c r="AC167" i="23"/>
  <c r="AC167" i="26"/>
  <c r="AC167" i="22"/>
  <c r="AC166" i="28"/>
  <c r="AC166" i="23"/>
  <c r="AC166" i="22"/>
  <c r="AC166" i="26"/>
  <c r="AC165" i="28"/>
  <c r="AC165" i="23"/>
  <c r="AC165" i="26"/>
  <c r="AC165" i="22"/>
  <c r="AC164" i="28"/>
  <c r="AC164" i="23"/>
  <c r="AC164" i="22"/>
  <c r="AC164" i="26"/>
  <c r="AC157" i="28"/>
  <c r="AC157" i="23"/>
  <c r="AC157" i="26"/>
  <c r="AC157" i="27"/>
  <c r="AC157" i="22"/>
  <c r="AC156" i="28"/>
  <c r="AC156" i="23"/>
  <c r="AC156" i="27"/>
  <c r="AC156" i="22"/>
  <c r="AC156" i="26"/>
  <c r="AC155" i="28"/>
  <c r="AC155" i="23"/>
  <c r="AC155" i="22"/>
  <c r="AC155" i="26"/>
  <c r="AC155" i="27"/>
  <c r="AC154" i="28"/>
  <c r="AC154" i="23"/>
  <c r="AC154" i="22"/>
  <c r="AC154" i="27"/>
  <c r="AC154" i="26"/>
  <c r="AC145" i="28"/>
  <c r="AC137" i="28"/>
  <c r="AC137" i="23"/>
  <c r="AC137" i="22"/>
  <c r="AC137" i="26"/>
  <c r="AC137" i="27"/>
  <c r="AC136" i="28"/>
  <c r="AC136" i="23"/>
  <c r="AC136" i="22"/>
  <c r="AC136" i="27"/>
  <c r="AC136" i="26"/>
  <c r="AC135" i="28"/>
  <c r="AC135" i="23"/>
  <c r="AC135" i="22"/>
  <c r="AC135" i="26"/>
  <c r="AC135" i="27"/>
  <c r="AC134" i="28"/>
  <c r="AC134" i="23"/>
  <c r="AC134" i="22"/>
  <c r="AC134" i="27"/>
  <c r="AC134" i="26"/>
  <c r="AC127" i="28"/>
  <c r="AC127" i="23"/>
  <c r="AC127" i="22"/>
  <c r="AC127" i="26"/>
  <c r="AC126" i="28"/>
  <c r="AC126" i="23"/>
  <c r="AC126" i="22"/>
  <c r="AC126" i="26"/>
  <c r="AC125" i="28"/>
  <c r="AC125" i="23"/>
  <c r="AC125" i="22"/>
  <c r="AC125" i="26"/>
  <c r="AC124" i="28"/>
  <c r="AC124" i="23"/>
  <c r="AC124" i="22"/>
  <c r="AC124" i="26"/>
  <c r="AC117" i="28"/>
  <c r="AC117" i="23"/>
  <c r="AC117" i="22"/>
  <c r="AC117" i="26"/>
  <c r="AC117" i="27"/>
  <c r="AC116" i="28"/>
  <c r="AC116" i="23"/>
  <c r="AC116" i="22"/>
  <c r="AC116" i="27"/>
  <c r="AC116" i="26"/>
  <c r="AC115" i="28"/>
  <c r="AC115" i="23"/>
  <c r="AC115" i="22"/>
  <c r="AC115" i="26"/>
  <c r="AC115" i="27"/>
  <c r="AC114" i="28"/>
  <c r="AC114" i="23"/>
  <c r="AC114" i="22"/>
  <c r="AC114" i="27"/>
  <c r="AC114" i="26"/>
  <c r="AC87" i="28"/>
  <c r="AC87" i="23"/>
  <c r="AC87" i="22"/>
  <c r="AC87" i="26"/>
  <c r="AC86" i="28"/>
  <c r="AC86" i="23"/>
  <c r="AC86" i="22"/>
  <c r="AC86" i="26"/>
  <c r="AC85" i="28"/>
  <c r="AC85" i="23"/>
  <c r="AC85" i="22"/>
  <c r="AC85" i="26"/>
  <c r="AC84" i="28"/>
  <c r="AC84" i="23"/>
  <c r="AC84" i="22"/>
  <c r="AC84" i="26"/>
  <c r="AC77" i="28"/>
  <c r="AC77" i="23"/>
  <c r="AC77" i="22"/>
  <c r="AC77" i="26"/>
  <c r="AC77" i="27"/>
  <c r="AC76" i="28"/>
  <c r="AC76" i="23"/>
  <c r="AC76" i="22"/>
  <c r="AC76" i="27"/>
  <c r="AC76" i="26"/>
  <c r="AC75" i="28"/>
  <c r="AC75" i="23"/>
  <c r="AC75" i="22"/>
  <c r="AC75" i="26"/>
  <c r="AC75" i="27"/>
  <c r="AC74" i="28"/>
  <c r="AC74" i="23"/>
  <c r="AC74" i="22"/>
  <c r="AC74" i="27"/>
  <c r="AC74" i="26"/>
  <c r="AC56" i="28"/>
  <c r="AC56" i="23"/>
  <c r="AC56" i="27"/>
  <c r="AC56" i="26"/>
  <c r="AC47" i="28"/>
  <c r="AC47" i="23"/>
  <c r="AC47" i="22"/>
  <c r="AC47" i="26"/>
  <c r="AC46" i="28"/>
  <c r="AC46" i="23"/>
  <c r="AC46" i="22"/>
  <c r="AC46" i="26"/>
  <c r="AC45" i="28"/>
  <c r="AC45" i="23"/>
  <c r="AC45" i="22"/>
  <c r="AC45" i="26"/>
  <c r="AC44" i="28"/>
  <c r="AC44" i="23"/>
  <c r="AC44" i="22"/>
  <c r="AC44" i="26"/>
  <c r="AC37" i="28"/>
  <c r="AC37" i="23"/>
  <c r="AC37" i="22"/>
  <c r="AC37" i="26"/>
  <c r="AC37" i="27"/>
  <c r="AC36" i="28"/>
  <c r="AC36" i="23"/>
  <c r="AC36" i="22"/>
  <c r="AC36" i="27"/>
  <c r="AC36" i="26"/>
  <c r="AC35" i="28"/>
  <c r="AC35" i="23"/>
  <c r="AC35" i="22"/>
  <c r="AC35" i="26"/>
  <c r="AC35" i="27"/>
  <c r="AC34" i="28"/>
  <c r="AC34" i="23"/>
  <c r="AC34" i="22"/>
  <c r="AC34" i="27"/>
  <c r="AC34" i="26"/>
  <c r="AC26" i="22"/>
  <c r="AC24" i="28"/>
  <c r="AC24" i="23"/>
  <c r="AC24" i="22"/>
  <c r="AC24" i="26"/>
  <c r="AC24" i="27"/>
  <c r="U315" i="28"/>
  <c r="U317" i="23"/>
  <c r="U317" i="26"/>
  <c r="U314" i="28"/>
  <c r="U316" i="23"/>
  <c r="U316" i="26"/>
  <c r="U313" i="28"/>
  <c r="U315" i="23"/>
  <c r="U315" i="26"/>
  <c r="U312" i="28"/>
  <c r="U314" i="23"/>
  <c r="U314" i="26"/>
  <c r="U305" i="28"/>
  <c r="U307" i="23"/>
  <c r="U307" i="26"/>
  <c r="U304" i="28"/>
  <c r="U306" i="23"/>
  <c r="U306" i="26"/>
  <c r="U303" i="28"/>
  <c r="U305" i="23"/>
  <c r="U305" i="26"/>
  <c r="U302" i="28"/>
  <c r="U304" i="23"/>
  <c r="U304" i="26"/>
  <c r="U295" i="28"/>
  <c r="U297" i="23"/>
  <c r="U297" i="26"/>
  <c r="U294" i="28"/>
  <c r="U296" i="23"/>
  <c r="U296" i="26"/>
  <c r="U293" i="28"/>
  <c r="U295" i="23"/>
  <c r="U295" i="26"/>
  <c r="U292" i="28"/>
  <c r="U294" i="23"/>
  <c r="U294" i="26"/>
  <c r="U285" i="28"/>
  <c r="U287" i="23"/>
  <c r="U287" i="26"/>
  <c r="U284" i="28"/>
  <c r="U286" i="23"/>
  <c r="U286" i="26"/>
  <c r="U283" i="28"/>
  <c r="U285" i="23"/>
  <c r="U285" i="26"/>
  <c r="U282" i="28"/>
  <c r="U284" i="23"/>
  <c r="U284" i="26"/>
  <c r="U275" i="28"/>
  <c r="U277" i="23"/>
  <c r="U277" i="26"/>
  <c r="U274" i="28"/>
  <c r="U276" i="23"/>
  <c r="U276" i="26"/>
  <c r="U273" i="28"/>
  <c r="U275" i="23"/>
  <c r="U275" i="26"/>
  <c r="U272" i="28"/>
  <c r="U274" i="23"/>
  <c r="U274" i="26"/>
  <c r="U265" i="28"/>
  <c r="U267" i="23"/>
  <c r="U267" i="26"/>
  <c r="U264" i="28"/>
  <c r="U266" i="23"/>
  <c r="U266" i="26"/>
  <c r="U263" i="28"/>
  <c r="U265" i="23"/>
  <c r="U265" i="26"/>
  <c r="U262" i="28"/>
  <c r="U264" i="23"/>
  <c r="U264" i="26"/>
  <c r="U255" i="28"/>
  <c r="U257" i="23"/>
  <c r="U257" i="26"/>
  <c r="U254" i="28"/>
  <c r="U256" i="23"/>
  <c r="U256" i="26"/>
  <c r="U253" i="28"/>
  <c r="U255" i="23"/>
  <c r="U255" i="26"/>
  <c r="U252" i="28"/>
  <c r="U254" i="23"/>
  <c r="U254" i="26"/>
  <c r="U245" i="28"/>
  <c r="U247" i="23"/>
  <c r="U247" i="26"/>
  <c r="U244" i="28"/>
  <c r="U246" i="23"/>
  <c r="U246" i="26"/>
  <c r="U243" i="28"/>
  <c r="U245" i="23"/>
  <c r="U245" i="26"/>
  <c r="U242" i="28"/>
  <c r="U244" i="23"/>
  <c r="U244" i="26"/>
  <c r="U235" i="28"/>
  <c r="U237" i="23"/>
  <c r="U237" i="26"/>
  <c r="U234" i="28"/>
  <c r="U236" i="23"/>
  <c r="U236" i="26"/>
  <c r="U233" i="28"/>
  <c r="U235" i="23"/>
  <c r="U235" i="26"/>
  <c r="U232" i="28"/>
  <c r="U234" i="23"/>
  <c r="U234" i="26"/>
  <c r="U225" i="28"/>
  <c r="U227" i="23"/>
  <c r="U227" i="26"/>
  <c r="U224" i="28"/>
  <c r="U226" i="23"/>
  <c r="U226" i="26"/>
  <c r="U223" i="28"/>
  <c r="U225" i="23"/>
  <c r="U225" i="26"/>
  <c r="U222" i="28"/>
  <c r="U224" i="23"/>
  <c r="U224" i="26"/>
  <c r="U215" i="28"/>
  <c r="U217" i="23"/>
  <c r="U217" i="26"/>
  <c r="U214" i="28"/>
  <c r="U216" i="23"/>
  <c r="U216" i="26"/>
  <c r="U213" i="28"/>
  <c r="U215" i="23"/>
  <c r="U215" i="26"/>
  <c r="U212" i="28"/>
  <c r="U214" i="23"/>
  <c r="U214" i="26"/>
  <c r="U195" i="28"/>
  <c r="U197" i="23"/>
  <c r="U197" i="26"/>
  <c r="U194" i="28"/>
  <c r="U196" i="23"/>
  <c r="U196" i="26"/>
  <c r="U193" i="28"/>
  <c r="U195" i="23"/>
  <c r="U195" i="26"/>
  <c r="U192" i="28"/>
  <c r="U194" i="23"/>
  <c r="U194" i="26"/>
  <c r="U194" i="27"/>
  <c r="U184" i="26"/>
  <c r="U175" i="28"/>
  <c r="U177" i="23"/>
  <c r="U177" i="26"/>
  <c r="U177" i="27"/>
  <c r="U174" i="28"/>
  <c r="U176" i="23"/>
  <c r="U176" i="26"/>
  <c r="U176" i="27"/>
  <c r="U173" i="28"/>
  <c r="U175" i="23"/>
  <c r="U175" i="26"/>
  <c r="U175" i="27"/>
  <c r="U172" i="28"/>
  <c r="U174" i="23"/>
  <c r="U174" i="26"/>
  <c r="U174" i="27"/>
  <c r="U144" i="28"/>
  <c r="U135" i="28"/>
  <c r="U137" i="23"/>
  <c r="U137" i="26"/>
  <c r="U137" i="27"/>
  <c r="U134" i="28"/>
  <c r="U136" i="23"/>
  <c r="U136" i="26"/>
  <c r="U136" i="27"/>
  <c r="U133" i="28"/>
  <c r="U135" i="23"/>
  <c r="U135" i="26"/>
  <c r="U135" i="27"/>
  <c r="U132" i="28"/>
  <c r="U134" i="23"/>
  <c r="U134" i="26"/>
  <c r="U134" i="27"/>
  <c r="U115" i="28"/>
  <c r="U117" i="23"/>
  <c r="U117" i="26"/>
  <c r="U117" i="27"/>
  <c r="U114" i="28"/>
  <c r="U116" i="23"/>
  <c r="U116" i="26"/>
  <c r="U116" i="27"/>
  <c r="U113" i="28"/>
  <c r="U115" i="23"/>
  <c r="U115" i="26"/>
  <c r="U115" i="27"/>
  <c r="U112" i="28"/>
  <c r="U114" i="23"/>
  <c r="U114" i="26"/>
  <c r="U114" i="27"/>
  <c r="U95" i="28"/>
  <c r="U97" i="23"/>
  <c r="U97" i="26"/>
  <c r="U97" i="27"/>
  <c r="U94" i="28"/>
  <c r="U96" i="23"/>
  <c r="U96" i="26"/>
  <c r="U96" i="27"/>
  <c r="U93" i="28"/>
  <c r="U95" i="23"/>
  <c r="U95" i="26"/>
  <c r="U95" i="27"/>
  <c r="U92" i="28"/>
  <c r="U94" i="23"/>
  <c r="U94" i="26"/>
  <c r="U94" i="27"/>
  <c r="U86" i="23"/>
  <c r="U55" i="28"/>
  <c r="U57" i="23"/>
  <c r="U57" i="26"/>
  <c r="U57" i="27"/>
  <c r="U54" i="28"/>
  <c r="U56" i="23"/>
  <c r="U56" i="26"/>
  <c r="U56" i="27"/>
  <c r="U53" i="28"/>
  <c r="U55" i="23"/>
  <c r="U55" i="26"/>
  <c r="U55" i="27"/>
  <c r="U52" i="28"/>
  <c r="U54" i="23"/>
  <c r="U54" i="26"/>
  <c r="U54" i="27"/>
  <c r="U35" i="28"/>
  <c r="U37" i="23"/>
  <c r="U37" i="26"/>
  <c r="U37" i="27"/>
  <c r="U34" i="28"/>
  <c r="U36" i="23"/>
  <c r="U36" i="26"/>
  <c r="U36" i="27"/>
  <c r="U33" i="28"/>
  <c r="U35" i="23"/>
  <c r="U35" i="26"/>
  <c r="U35" i="27"/>
  <c r="U32" i="28"/>
  <c r="U34" i="23"/>
  <c r="U34" i="26"/>
  <c r="U34" i="27"/>
  <c r="AC313" i="28"/>
  <c r="AC313" i="23"/>
  <c r="AC313" i="22"/>
  <c r="U311" i="28"/>
  <c r="U313" i="23"/>
  <c r="AC312" i="28"/>
  <c r="AC312" i="23"/>
  <c r="AC312" i="22"/>
  <c r="AC312" i="26"/>
  <c r="U312" i="23"/>
  <c r="U312" i="26"/>
  <c r="AC311" i="28"/>
  <c r="AC311" i="23"/>
  <c r="AC311" i="22"/>
  <c r="AC310" i="28"/>
  <c r="AC310" i="23"/>
  <c r="AC310" i="22"/>
  <c r="AC310" i="26"/>
  <c r="U310" i="28"/>
  <c r="U310" i="23"/>
  <c r="U310" i="26"/>
  <c r="Q310" i="28"/>
  <c r="Q310" i="23"/>
  <c r="Q310" i="22"/>
  <c r="Q310" i="26"/>
  <c r="AC303" i="28"/>
  <c r="AC303" i="23"/>
  <c r="AC303" i="22"/>
  <c r="U301" i="28"/>
  <c r="U303" i="23"/>
  <c r="AC302" i="28"/>
  <c r="AC302" i="23"/>
  <c r="AC302" i="22"/>
  <c r="AC302" i="26"/>
  <c r="U302" i="23"/>
  <c r="U302" i="26"/>
  <c r="AC301" i="28"/>
  <c r="AC301" i="23"/>
  <c r="AC301" i="22"/>
  <c r="AC300" i="28"/>
  <c r="AC300" i="23"/>
  <c r="AC300" i="22"/>
  <c r="AC300" i="26"/>
  <c r="U300" i="28"/>
  <c r="U300" i="23"/>
  <c r="U300" i="26"/>
  <c r="Q300" i="28"/>
  <c r="Q300" i="23"/>
  <c r="Q300" i="22"/>
  <c r="Q300" i="26"/>
  <c r="AC293" i="28"/>
  <c r="AC293" i="23"/>
  <c r="AC293" i="22"/>
  <c r="U291" i="28"/>
  <c r="U293" i="23"/>
  <c r="AC292" i="28"/>
  <c r="AC292" i="23"/>
  <c r="AC292" i="22"/>
  <c r="AC292" i="26"/>
  <c r="U292" i="23"/>
  <c r="U292" i="26"/>
  <c r="AC291" i="28"/>
  <c r="AC291" i="23"/>
  <c r="AC291" i="22"/>
  <c r="AC290" i="28"/>
  <c r="AC290" i="23"/>
  <c r="AC290" i="22"/>
  <c r="AC290" i="26"/>
  <c r="U290" i="28"/>
  <c r="U290" i="23"/>
  <c r="U290" i="26"/>
  <c r="Q290" i="22"/>
  <c r="Q290" i="26"/>
  <c r="AC283" i="28"/>
  <c r="AC283" i="23"/>
  <c r="AC283" i="22"/>
  <c r="U281" i="28"/>
  <c r="U283" i="23"/>
  <c r="AC282" i="28"/>
  <c r="AC282" i="23"/>
  <c r="AC282" i="22"/>
  <c r="AC282" i="26"/>
  <c r="U282" i="23"/>
  <c r="U282" i="26"/>
  <c r="AC281" i="28"/>
  <c r="AC281" i="23"/>
  <c r="AC281" i="22"/>
  <c r="AC280" i="28"/>
  <c r="AC280" i="23"/>
  <c r="AC280" i="22"/>
  <c r="AC280" i="26"/>
  <c r="U280" i="28"/>
  <c r="U280" i="23"/>
  <c r="U280" i="26"/>
  <c r="Q280" i="28"/>
  <c r="Q280" i="23"/>
  <c r="Q280" i="22"/>
  <c r="Q280" i="26"/>
  <c r="AC273" i="28"/>
  <c r="AC273" i="23"/>
  <c r="AC273" i="22"/>
  <c r="U271" i="28"/>
  <c r="U273" i="23"/>
  <c r="AC272" i="28"/>
  <c r="AC272" i="23"/>
  <c r="AC272" i="22"/>
  <c r="AC272" i="26"/>
  <c r="U272" i="23"/>
  <c r="U272" i="26"/>
  <c r="AC271" i="28"/>
  <c r="AC271" i="23"/>
  <c r="AC271" i="22"/>
  <c r="AC270" i="28"/>
  <c r="AC270" i="23"/>
  <c r="AC270" i="22"/>
  <c r="AC270" i="26"/>
  <c r="U270" i="28"/>
  <c r="U270" i="23"/>
  <c r="U270" i="26"/>
  <c r="Q270" i="28"/>
  <c r="Q270" i="23"/>
  <c r="Q270" i="22"/>
  <c r="Q270" i="26"/>
  <c r="AC263" i="28"/>
  <c r="AC263" i="23"/>
  <c r="AC263" i="22"/>
  <c r="U261" i="28"/>
  <c r="U263" i="23"/>
  <c r="AC262" i="28"/>
  <c r="AC262" i="23"/>
  <c r="AC262" i="22"/>
  <c r="AC262" i="26"/>
  <c r="U262" i="23"/>
  <c r="U262" i="26"/>
  <c r="AC261" i="28"/>
  <c r="AC261" i="23"/>
  <c r="AC261" i="22"/>
  <c r="AC260" i="28"/>
  <c r="AC260" i="23"/>
  <c r="AC260" i="22"/>
  <c r="AC260" i="26"/>
  <c r="U260" i="28"/>
  <c r="U260" i="23"/>
  <c r="U260" i="26"/>
  <c r="Q260" i="28"/>
  <c r="Q260" i="23"/>
  <c r="Q260" i="22"/>
  <c r="Q260" i="26"/>
  <c r="AC253" i="28"/>
  <c r="AC253" i="23"/>
  <c r="AC253" i="22"/>
  <c r="U251" i="28"/>
  <c r="U253" i="23"/>
  <c r="AC252" i="28"/>
  <c r="AC252" i="23"/>
  <c r="AC252" i="22"/>
  <c r="AC252" i="26"/>
  <c r="U252" i="23"/>
  <c r="U252" i="26"/>
  <c r="AC251" i="28"/>
  <c r="AC251" i="23"/>
  <c r="AC251" i="22"/>
  <c r="AC250" i="28"/>
  <c r="AC250" i="23"/>
  <c r="AC250" i="22"/>
  <c r="AC250" i="26"/>
  <c r="U250" i="28"/>
  <c r="U250" i="23"/>
  <c r="U250" i="26"/>
  <c r="Q250" i="28"/>
  <c r="Q250" i="23"/>
  <c r="Q250" i="22"/>
  <c r="Q250" i="26"/>
  <c r="AC243" i="28"/>
  <c r="AC243" i="23"/>
  <c r="AC243" i="22"/>
  <c r="U241" i="28"/>
  <c r="U243" i="23"/>
  <c r="AC242" i="28"/>
  <c r="AC242" i="23"/>
  <c r="AC242" i="22"/>
  <c r="AC242" i="26"/>
  <c r="U242" i="23"/>
  <c r="U242" i="26"/>
  <c r="AC241" i="28"/>
  <c r="AC241" i="23"/>
  <c r="AC241" i="22"/>
  <c r="AC240" i="28"/>
  <c r="AC240" i="23"/>
  <c r="AC240" i="22"/>
  <c r="AC240" i="26"/>
  <c r="U240" i="28"/>
  <c r="U240" i="23"/>
  <c r="U240" i="26"/>
  <c r="Q240" i="28"/>
  <c r="Q240" i="23"/>
  <c r="Q240" i="22"/>
  <c r="Q240" i="26"/>
  <c r="AC233" i="28"/>
  <c r="AC233" i="23"/>
  <c r="AC233" i="22"/>
  <c r="U231" i="28"/>
  <c r="U233" i="23"/>
  <c r="AC232" i="28"/>
  <c r="AC232" i="23"/>
  <c r="AC232" i="22"/>
  <c r="AC232" i="26"/>
  <c r="U232" i="23"/>
  <c r="U232" i="26"/>
  <c r="AC231" i="28"/>
  <c r="AC231" i="23"/>
  <c r="AC231" i="22"/>
  <c r="AC230" i="28"/>
  <c r="AC230" i="23"/>
  <c r="AC230" i="22"/>
  <c r="AC230" i="26"/>
  <c r="U230" i="28"/>
  <c r="U230" i="23"/>
  <c r="U230" i="26"/>
  <c r="AC223" i="28"/>
  <c r="AC223" i="23"/>
  <c r="AC223" i="22"/>
  <c r="U221" i="28"/>
  <c r="U223" i="23"/>
  <c r="AC222" i="28"/>
  <c r="AC222" i="23"/>
  <c r="AC222" i="22"/>
  <c r="AC222" i="26"/>
  <c r="U222" i="23"/>
  <c r="U222" i="26"/>
  <c r="AC221" i="28"/>
  <c r="AC221" i="23"/>
  <c r="AC221" i="22"/>
  <c r="AC220" i="28"/>
  <c r="AC220" i="23"/>
  <c r="AC220" i="22"/>
  <c r="AC220" i="26"/>
  <c r="U220" i="28"/>
  <c r="U220" i="23"/>
  <c r="U220" i="26"/>
  <c r="Q220" i="28"/>
  <c r="Q220" i="23"/>
  <c r="Q220" i="22"/>
  <c r="Q220" i="26"/>
  <c r="AC213" i="28"/>
  <c r="AC213" i="23"/>
  <c r="AC213" i="22"/>
  <c r="U211" i="28"/>
  <c r="U213" i="23"/>
  <c r="U212" i="23"/>
  <c r="U212" i="26"/>
  <c r="AC211" i="28"/>
  <c r="AC211" i="23"/>
  <c r="AC211" i="22"/>
  <c r="AC210" i="28"/>
  <c r="AC210" i="23"/>
  <c r="AC210" i="22"/>
  <c r="AC210" i="26"/>
  <c r="U210" i="28"/>
  <c r="U210" i="23"/>
  <c r="U210" i="26"/>
  <c r="Q210" i="28"/>
  <c r="Q210" i="23"/>
  <c r="Q210" i="22"/>
  <c r="Q210" i="26"/>
  <c r="U201" i="28"/>
  <c r="U203" i="23"/>
  <c r="AC202" i="28"/>
  <c r="AC202" i="23"/>
  <c r="AC202" i="22"/>
  <c r="AC202" i="26"/>
  <c r="U202" i="23"/>
  <c r="U202" i="26"/>
  <c r="AC201" i="28"/>
  <c r="AC201" i="23"/>
  <c r="AC201" i="22"/>
  <c r="AC200" i="28"/>
  <c r="AC200" i="23"/>
  <c r="AC200" i="22"/>
  <c r="AC200" i="26"/>
  <c r="U200" i="28"/>
  <c r="U200" i="23"/>
  <c r="U200" i="26"/>
  <c r="AC193" i="28"/>
  <c r="AC193" i="23"/>
  <c r="AC193" i="22"/>
  <c r="AC192" i="28"/>
  <c r="AC192" i="23"/>
  <c r="AC192" i="22"/>
  <c r="AC192" i="26"/>
  <c r="U192" i="23"/>
  <c r="U192" i="26"/>
  <c r="AC191" i="28"/>
  <c r="AC191" i="23"/>
  <c r="AC191" i="22"/>
  <c r="AC190" i="28"/>
  <c r="AC190" i="23"/>
  <c r="AC190" i="22"/>
  <c r="AC190" i="26"/>
  <c r="U190" i="28"/>
  <c r="U190" i="23"/>
  <c r="U190" i="26"/>
  <c r="Q190" i="28"/>
  <c r="Q190" i="23"/>
  <c r="Q190" i="22"/>
  <c r="Q190" i="26"/>
  <c r="AC183" i="28"/>
  <c r="AC183" i="23"/>
  <c r="AC183" i="22"/>
  <c r="U181" i="28"/>
  <c r="U183" i="23"/>
  <c r="AC182" i="28"/>
  <c r="AC182" i="23"/>
  <c r="AC182" i="22"/>
  <c r="AC182" i="26"/>
  <c r="U182" i="23"/>
  <c r="U182" i="26"/>
  <c r="AC181" i="28"/>
  <c r="AC181" i="23"/>
  <c r="AC181" i="22"/>
  <c r="AC180" i="28"/>
  <c r="AC180" i="23"/>
  <c r="AC180" i="22"/>
  <c r="AC180" i="26"/>
  <c r="Q180" i="28"/>
  <c r="Q180" i="22"/>
  <c r="AC173" i="28"/>
  <c r="AC173" i="23"/>
  <c r="AC173" i="22"/>
  <c r="U171" i="28"/>
  <c r="U173" i="23"/>
  <c r="AC172" i="28"/>
  <c r="AC172" i="23"/>
  <c r="AC172" i="22"/>
  <c r="AC172" i="26"/>
  <c r="U172" i="23"/>
  <c r="U172" i="26"/>
  <c r="AC171" i="28"/>
  <c r="AC171" i="23"/>
  <c r="AC171" i="22"/>
  <c r="U170" i="28"/>
  <c r="U170" i="23"/>
  <c r="U170" i="26"/>
  <c r="AC163" i="28"/>
  <c r="AC163" i="23"/>
  <c r="AC163" i="22"/>
  <c r="U161" i="28"/>
  <c r="U163" i="23"/>
  <c r="AC162" i="28"/>
  <c r="AC162" i="23"/>
  <c r="AC162" i="22"/>
  <c r="AC162" i="26"/>
  <c r="U162" i="23"/>
  <c r="U162" i="26"/>
  <c r="AC160" i="28"/>
  <c r="AC160" i="23"/>
  <c r="AC160" i="22"/>
  <c r="AC160" i="26"/>
  <c r="U160" i="28"/>
  <c r="U160" i="23"/>
  <c r="U160" i="26"/>
  <c r="AC153" i="28"/>
  <c r="AC153" i="23"/>
  <c r="AC153" i="22"/>
  <c r="U151" i="28"/>
  <c r="U153" i="23"/>
  <c r="AC152" i="28"/>
  <c r="AC152" i="23"/>
  <c r="AC152" i="22"/>
  <c r="AC152" i="26"/>
  <c r="U152" i="23"/>
  <c r="U152" i="26"/>
  <c r="AC151" i="28"/>
  <c r="AC151" i="23"/>
  <c r="AC151" i="22"/>
  <c r="AC150" i="28"/>
  <c r="AC150" i="23"/>
  <c r="AC150" i="22"/>
  <c r="AC150" i="26"/>
  <c r="U150" i="28"/>
  <c r="U150" i="23"/>
  <c r="U150" i="26"/>
  <c r="Q150" i="28"/>
  <c r="Q150" i="23"/>
  <c r="Q150" i="22"/>
  <c r="Q150" i="26"/>
  <c r="AC143" i="28"/>
  <c r="AC143" i="23"/>
  <c r="AC143" i="22"/>
  <c r="U141" i="28"/>
  <c r="U143" i="23"/>
  <c r="AC142" i="28"/>
  <c r="AC142" i="23"/>
  <c r="AC142" i="22"/>
  <c r="AC142" i="26"/>
  <c r="AC141" i="28"/>
  <c r="AC141" i="23"/>
  <c r="AC141" i="22"/>
  <c r="AC140" i="28"/>
  <c r="AC140" i="23"/>
  <c r="AC140" i="22"/>
  <c r="AC140" i="26"/>
  <c r="U140" i="28"/>
  <c r="U140" i="23"/>
  <c r="U140" i="26"/>
  <c r="Q140" i="28"/>
  <c r="Q140" i="23"/>
  <c r="Q140" i="22"/>
  <c r="Q140" i="26"/>
  <c r="AC133" i="28"/>
  <c r="AC133" i="23"/>
  <c r="AC133" i="22"/>
  <c r="U131" i="28"/>
  <c r="U133" i="23"/>
  <c r="U132" i="23"/>
  <c r="U132" i="26"/>
  <c r="AC131" i="28"/>
  <c r="AC131" i="23"/>
  <c r="AC131" i="22"/>
  <c r="AC130" i="28"/>
  <c r="AC130" i="23"/>
  <c r="AC130" i="22"/>
  <c r="AC130" i="26"/>
  <c r="U130" i="28"/>
  <c r="U130" i="23"/>
  <c r="U130" i="26"/>
  <c r="Q130" i="28"/>
  <c r="Q130" i="23"/>
  <c r="Q130" i="22"/>
  <c r="Q130" i="26"/>
  <c r="AC123" i="22"/>
  <c r="U121" i="28"/>
  <c r="U123" i="23"/>
  <c r="AC122" i="28"/>
  <c r="AC122" i="23"/>
  <c r="AC122" i="22"/>
  <c r="AC122" i="26"/>
  <c r="U122" i="23"/>
  <c r="U122" i="26"/>
  <c r="AC121" i="28"/>
  <c r="AC121" i="23"/>
  <c r="AC121" i="22"/>
  <c r="AC120" i="28"/>
  <c r="AC120" i="23"/>
  <c r="AC120" i="22"/>
  <c r="AC120" i="26"/>
  <c r="U120" i="28"/>
  <c r="U120" i="23"/>
  <c r="U120" i="26"/>
  <c r="Q120" i="28"/>
  <c r="Q120" i="23"/>
  <c r="Q120" i="22"/>
  <c r="Q120" i="26"/>
  <c r="AC113" i="28"/>
  <c r="AC113" i="23"/>
  <c r="AC113" i="22"/>
  <c r="AC112" i="28"/>
  <c r="AC112" i="23"/>
  <c r="AC112" i="22"/>
  <c r="AC112" i="26"/>
  <c r="U112" i="23"/>
  <c r="U112" i="26"/>
  <c r="AC111" i="28"/>
  <c r="AC111" i="23"/>
  <c r="AC111" i="22"/>
  <c r="AC110" i="28"/>
  <c r="AC110" i="23"/>
  <c r="AC110" i="22"/>
  <c r="AC110" i="26"/>
  <c r="U110" i="28"/>
  <c r="U110" i="23"/>
  <c r="U110" i="26"/>
  <c r="Q110" i="28"/>
  <c r="Q110" i="23"/>
  <c r="Q110" i="22"/>
  <c r="Q110" i="26"/>
  <c r="AC103" i="28"/>
  <c r="AC103" i="23"/>
  <c r="AC103" i="22"/>
  <c r="U101" i="28"/>
  <c r="U103" i="23"/>
  <c r="AC102" i="28"/>
  <c r="AC102" i="23"/>
  <c r="AC102" i="22"/>
  <c r="AC102" i="26"/>
  <c r="U102" i="23"/>
  <c r="U102" i="26"/>
  <c r="AC101" i="28"/>
  <c r="AC101" i="23"/>
  <c r="AC101" i="22"/>
  <c r="AC100" i="28"/>
  <c r="AC100" i="23"/>
  <c r="AC100" i="22"/>
  <c r="AC100" i="26"/>
  <c r="Q100" i="28"/>
  <c r="Q100" i="23"/>
  <c r="Q100" i="22"/>
  <c r="Q100" i="26"/>
  <c r="AC93" i="28"/>
  <c r="AC93" i="23"/>
  <c r="AC93" i="22"/>
  <c r="U91" i="28"/>
  <c r="U93" i="23"/>
  <c r="U92" i="23"/>
  <c r="U92" i="26"/>
  <c r="AC91" i="28"/>
  <c r="AC91" i="23"/>
  <c r="AC91" i="22"/>
  <c r="AC90" i="28"/>
  <c r="AC90" i="22"/>
  <c r="AC90" i="26"/>
  <c r="U90" i="28"/>
  <c r="U90" i="23"/>
  <c r="U90" i="26"/>
  <c r="Q90" i="28"/>
  <c r="Q90" i="23"/>
  <c r="Q90" i="22"/>
  <c r="Q90" i="26"/>
  <c r="U81" i="28"/>
  <c r="U83" i="23"/>
  <c r="AC82" i="28"/>
  <c r="AC82" i="23"/>
  <c r="AC82" i="22"/>
  <c r="AC82" i="26"/>
  <c r="U82" i="23"/>
  <c r="U82" i="26"/>
  <c r="AC80" i="28"/>
  <c r="AC80" i="23"/>
  <c r="AC80" i="22"/>
  <c r="AC80" i="26"/>
  <c r="U80" i="28"/>
  <c r="U80" i="23"/>
  <c r="U80" i="26"/>
  <c r="AC73" i="28"/>
  <c r="AC73" i="23"/>
  <c r="AC73" i="22"/>
  <c r="U71" i="28"/>
  <c r="U73" i="23"/>
  <c r="AC72" i="28"/>
  <c r="AC72" i="23"/>
  <c r="AC72" i="22"/>
  <c r="AC72" i="26"/>
  <c r="U72" i="23"/>
  <c r="U72" i="26"/>
  <c r="AC71" i="28"/>
  <c r="AC71" i="23"/>
  <c r="AC71" i="22"/>
  <c r="AC70" i="28"/>
  <c r="AC70" i="23"/>
  <c r="AC70" i="22"/>
  <c r="AC70" i="26"/>
  <c r="U70" i="28"/>
  <c r="U70" i="23"/>
  <c r="U70" i="26"/>
  <c r="Q70" i="28"/>
  <c r="Q70" i="23"/>
  <c r="Q70" i="22"/>
  <c r="Q70" i="26"/>
  <c r="AC63" i="28"/>
  <c r="AC63" i="23"/>
  <c r="AC63" i="22"/>
  <c r="U61" i="28"/>
  <c r="U63" i="23"/>
  <c r="AC62" i="28"/>
  <c r="AC62" i="23"/>
  <c r="AC62" i="22"/>
  <c r="AC62" i="26"/>
  <c r="AC61" i="28"/>
  <c r="AC61" i="23"/>
  <c r="AC61" i="22"/>
  <c r="AC60" i="28"/>
  <c r="AC60" i="23"/>
  <c r="AC60" i="22"/>
  <c r="AC60" i="26"/>
  <c r="U60" i="28"/>
  <c r="U60" i="23"/>
  <c r="U60" i="26"/>
  <c r="Q60" i="28"/>
  <c r="Q60" i="23"/>
  <c r="Q60" i="22"/>
  <c r="Q60" i="26"/>
  <c r="AC53" i="28"/>
  <c r="AC53" i="23"/>
  <c r="AC53" i="22"/>
  <c r="U51" i="28"/>
  <c r="U53" i="23"/>
  <c r="U52" i="23"/>
  <c r="U52" i="26"/>
  <c r="AC51" i="28"/>
  <c r="AC51" i="23"/>
  <c r="AC51" i="22"/>
  <c r="U50" i="28"/>
  <c r="U50" i="23"/>
  <c r="U50" i="26"/>
  <c r="Q50" i="28"/>
  <c r="Q50" i="23"/>
  <c r="Q50" i="22"/>
  <c r="Q50" i="26"/>
  <c r="U41" i="28"/>
  <c r="U43" i="23"/>
  <c r="AC42" i="28"/>
  <c r="AC42" i="23"/>
  <c r="AC42" i="22"/>
  <c r="AC42" i="26"/>
  <c r="U42" i="23"/>
  <c r="U42" i="26"/>
  <c r="AC41" i="23"/>
  <c r="AC40" i="28"/>
  <c r="AC40" i="23"/>
  <c r="AC40" i="22"/>
  <c r="AC40" i="26"/>
  <c r="U40" i="28"/>
  <c r="U40" i="23"/>
  <c r="U40" i="26"/>
  <c r="Q40" i="28"/>
  <c r="Q40" i="23"/>
  <c r="Q40" i="22"/>
  <c r="Q40" i="26"/>
  <c r="AC33" i="28"/>
  <c r="AC33" i="23"/>
  <c r="AC33" i="22"/>
  <c r="AC32" i="28"/>
  <c r="AC32" i="23"/>
  <c r="AC32" i="22"/>
  <c r="AC32" i="26"/>
  <c r="U32" i="23"/>
  <c r="U32" i="26"/>
  <c r="AC31" i="28"/>
  <c r="AC31" i="23"/>
  <c r="AC31" i="22"/>
  <c r="AC30" i="28"/>
  <c r="AC30" i="23"/>
  <c r="AC30" i="22"/>
  <c r="AC30" i="26"/>
  <c r="U30" i="28"/>
  <c r="U30" i="23"/>
  <c r="U30" i="26"/>
  <c r="Q30" i="28"/>
  <c r="Q30" i="23"/>
  <c r="Q30" i="22"/>
  <c r="Q30" i="26"/>
  <c r="U22" i="23"/>
  <c r="U22" i="26"/>
  <c r="AC21" i="28"/>
  <c r="AC21" i="23"/>
  <c r="AC21" i="22"/>
  <c r="A310" i="28"/>
  <c r="A310" i="23"/>
  <c r="A310" i="22"/>
  <c r="A310" i="15"/>
  <c r="A310" i="13"/>
  <c r="A194" i="10"/>
  <c r="A310" i="26"/>
  <c r="A300" i="28"/>
  <c r="A300" i="23"/>
  <c r="A300" i="22"/>
  <c r="A300" i="15"/>
  <c r="A300" i="18"/>
  <c r="A300" i="16"/>
  <c r="A300" i="13"/>
  <c r="A188" i="10"/>
  <c r="A300" i="26"/>
  <c r="A290" i="28"/>
  <c r="A290" i="23"/>
  <c r="A290" i="22"/>
  <c r="A290" i="15"/>
  <c r="A290" i="13"/>
  <c r="A182" i="10"/>
  <c r="A290" i="26"/>
  <c r="A280" i="28"/>
  <c r="A280" i="23"/>
  <c r="A280" i="22"/>
  <c r="A280" i="15"/>
  <c r="A280" i="18"/>
  <c r="A280" i="16"/>
  <c r="A280" i="13"/>
  <c r="A176" i="10"/>
  <c r="A280" i="26"/>
  <c r="A270" i="28"/>
  <c r="A270" i="23"/>
  <c r="A270" i="22"/>
  <c r="A270" i="15"/>
  <c r="A270" i="13"/>
  <c r="A170" i="10"/>
  <c r="A270" i="26"/>
  <c r="A260" i="28"/>
  <c r="A260" i="23"/>
  <c r="A260" i="22"/>
  <c r="A260" i="15"/>
  <c r="A260" i="18"/>
  <c r="A260" i="16"/>
  <c r="A260" i="13"/>
  <c r="A164" i="10"/>
  <c r="A260" i="26"/>
  <c r="A250" i="28"/>
  <c r="A250" i="23"/>
  <c r="A250" i="22"/>
  <c r="A250" i="15"/>
  <c r="A250" i="13"/>
  <c r="A158" i="10"/>
  <c r="A250" i="26"/>
  <c r="A240" i="28"/>
  <c r="A240" i="23"/>
  <c r="A240" i="22"/>
  <c r="A240" i="15"/>
  <c r="A240" i="18"/>
  <c r="A240" i="16"/>
  <c r="A240" i="13"/>
  <c r="A152" i="10"/>
  <c r="A240" i="26"/>
  <c r="A230" i="28"/>
  <c r="A230" i="23"/>
  <c r="A230" i="22"/>
  <c r="A230" i="15"/>
  <c r="A230" i="13"/>
  <c r="A146" i="10"/>
  <c r="A230" i="26"/>
  <c r="A220" i="28"/>
  <c r="A220" i="23"/>
  <c r="A220" i="22"/>
  <c r="A220" i="15"/>
  <c r="A220" i="18"/>
  <c r="A220" i="16"/>
  <c r="A220" i="13"/>
  <c r="A140" i="10"/>
  <c r="A220" i="26"/>
  <c r="A210" i="28"/>
  <c r="A210" i="23"/>
  <c r="A210" i="22"/>
  <c r="A210" i="15"/>
  <c r="A210" i="13"/>
  <c r="A134" i="10"/>
  <c r="A210" i="26"/>
  <c r="A200" i="28"/>
  <c r="A200" i="23"/>
  <c r="A200" i="22"/>
  <c r="A200" i="15"/>
  <c r="A200" i="18"/>
  <c r="A200" i="16"/>
  <c r="A200" i="13"/>
  <c r="A128" i="10"/>
  <c r="A200" i="26"/>
  <c r="A190" i="28"/>
  <c r="A190" i="23"/>
  <c r="A190" i="22"/>
  <c r="A190" i="15"/>
  <c r="A190" i="13"/>
  <c r="A122" i="10"/>
  <c r="A190" i="26"/>
  <c r="A180" i="28"/>
  <c r="A180" i="23"/>
  <c r="A180" i="22"/>
  <c r="A180" i="15"/>
  <c r="A180" i="18"/>
  <c r="A180" i="16"/>
  <c r="A180" i="13"/>
  <c r="A116" i="10"/>
  <c r="A180" i="26"/>
  <c r="A170" i="28"/>
  <c r="A170" i="23"/>
  <c r="A170" i="22"/>
  <c r="A170" i="15"/>
  <c r="A170" i="13"/>
  <c r="A110" i="10"/>
  <c r="A170" i="26"/>
  <c r="A160" i="28"/>
  <c r="A160" i="23"/>
  <c r="A160" i="22"/>
  <c r="A160" i="15"/>
  <c r="A160" i="18"/>
  <c r="A160" i="16"/>
  <c r="A160" i="13"/>
  <c r="A104" i="10"/>
  <c r="A160" i="26"/>
  <c r="A150" i="28"/>
  <c r="A150" i="23"/>
  <c r="A150" i="22"/>
  <c r="A150" i="15"/>
  <c r="A150" i="13"/>
  <c r="A98" i="10"/>
  <c r="A150" i="26"/>
  <c r="A140" i="28"/>
  <c r="A140" i="23"/>
  <c r="A140" i="22"/>
  <c r="A140" i="15"/>
  <c r="A140" i="18"/>
  <c r="A140" i="16"/>
  <c r="A140" i="13"/>
  <c r="A92" i="10"/>
  <c r="A140" i="26"/>
  <c r="A130" i="28"/>
  <c r="A130" i="23"/>
  <c r="A130" i="22"/>
  <c r="A130" i="15"/>
  <c r="A130" i="13"/>
  <c r="A86" i="10"/>
  <c r="A130" i="26"/>
  <c r="A120" i="28"/>
  <c r="A120" i="23"/>
  <c r="A120" i="22"/>
  <c r="A120" i="15"/>
  <c r="A120" i="18"/>
  <c r="A120" i="16"/>
  <c r="A120" i="13"/>
  <c r="A80" i="10"/>
  <c r="A120" i="26"/>
  <c r="A110" i="28"/>
  <c r="A110" i="23"/>
  <c r="A110" i="22"/>
  <c r="A110" i="15"/>
  <c r="A110" i="13"/>
  <c r="A74" i="10"/>
  <c r="A110" i="26"/>
  <c r="A100" i="28"/>
  <c r="A100" i="23"/>
  <c r="A100" i="22"/>
  <c r="A100" i="15"/>
  <c r="A100" i="18"/>
  <c r="A100" i="16"/>
  <c r="A100" i="13"/>
  <c r="A68" i="10"/>
  <c r="A100" i="26"/>
  <c r="A90" i="28"/>
  <c r="A90" i="23"/>
  <c r="A90" i="22"/>
  <c r="A90" i="15"/>
  <c r="A90" i="13"/>
  <c r="A62" i="10"/>
  <c r="A90" i="26"/>
  <c r="A80" i="28"/>
  <c r="A80" i="23"/>
  <c r="A80" i="22"/>
  <c r="A80" i="15"/>
  <c r="A80" i="18"/>
  <c r="A80" i="16"/>
  <c r="A80" i="13"/>
  <c r="A56" i="10"/>
  <c r="A80" i="26"/>
  <c r="A70" i="28"/>
  <c r="A70" i="23"/>
  <c r="A70" i="22"/>
  <c r="A70" i="15"/>
  <c r="A70" i="13"/>
  <c r="A50" i="10"/>
  <c r="A70" i="26"/>
  <c r="A60" i="28"/>
  <c r="A60" i="23"/>
  <c r="A60" i="22"/>
  <c r="A60" i="15"/>
  <c r="A60" i="18"/>
  <c r="A60" i="16"/>
  <c r="A60" i="13"/>
  <c r="A44" i="10"/>
  <c r="A60" i="26"/>
  <c r="A50" i="28"/>
  <c r="A50" i="23"/>
  <c r="A50" i="22"/>
  <c r="A50" i="15"/>
  <c r="A50" i="13"/>
  <c r="A38" i="10"/>
  <c r="A50" i="26"/>
  <c r="A40" i="28"/>
  <c r="A40" i="23"/>
  <c r="A40" i="22"/>
  <c r="A40" i="15"/>
  <c r="A40" i="18"/>
  <c r="A40" i="16"/>
  <c r="A40" i="13"/>
  <c r="A32" i="10"/>
  <c r="A40" i="26"/>
  <c r="A30" i="28"/>
  <c r="A30" i="23"/>
  <c r="A30" i="22"/>
  <c r="A30" i="15"/>
  <c r="A30" i="13"/>
  <c r="A26" i="10"/>
  <c r="A30" i="26"/>
  <c r="A20" i="28"/>
  <c r="A20" i="23"/>
  <c r="A20" i="22"/>
  <c r="A20" i="15"/>
  <c r="A20" i="18"/>
  <c r="A20" i="16"/>
  <c r="A20" i="13"/>
  <c r="A20" i="10"/>
  <c r="A20" i="26"/>
  <c r="AC313" i="26"/>
  <c r="AC311" i="26"/>
  <c r="AC303" i="26"/>
  <c r="AC301" i="26"/>
  <c r="AC293" i="26"/>
  <c r="AC291" i="26"/>
  <c r="AC283" i="26"/>
  <c r="AC281" i="26"/>
  <c r="AC273" i="26"/>
  <c r="AC271" i="26"/>
  <c r="AC263" i="26"/>
  <c r="AC261" i="26"/>
  <c r="AC253" i="26"/>
  <c r="AC251" i="26"/>
  <c r="AC243" i="26"/>
  <c r="AC241" i="26"/>
  <c r="AC233" i="26"/>
  <c r="AC231" i="26"/>
  <c r="AC223" i="26"/>
  <c r="AC221" i="26"/>
  <c r="AC213" i="26"/>
  <c r="AC211" i="26"/>
  <c r="AC201" i="26"/>
  <c r="AC193" i="26"/>
  <c r="AC191" i="26"/>
  <c r="AC183" i="26"/>
  <c r="AC181" i="26"/>
  <c r="AC173" i="26"/>
  <c r="AC171" i="26"/>
  <c r="AC163" i="26"/>
  <c r="AC161" i="26"/>
  <c r="AC153" i="26"/>
  <c r="AC151" i="26"/>
  <c r="AC143" i="26"/>
  <c r="AC141" i="26"/>
  <c r="AC133" i="26"/>
  <c r="AC131" i="26"/>
  <c r="AC121" i="26"/>
  <c r="AC113" i="26"/>
  <c r="AC111" i="26"/>
  <c r="AC103" i="26"/>
  <c r="AC101" i="26"/>
  <c r="AC93" i="26"/>
  <c r="AC91" i="26"/>
  <c r="AC73" i="26"/>
  <c r="AC71" i="26"/>
  <c r="AC63" i="26"/>
  <c r="AC61" i="26"/>
  <c r="AC53" i="26"/>
  <c r="AC51" i="26"/>
  <c r="AC33" i="26"/>
  <c r="AC31" i="26"/>
  <c r="AC21" i="26"/>
  <c r="A310" i="16"/>
  <c r="A290" i="16"/>
  <c r="A270" i="16"/>
  <c r="A250" i="16"/>
  <c r="A230" i="16"/>
  <c r="A210" i="16"/>
  <c r="A190" i="16"/>
  <c r="A170" i="16"/>
  <c r="A150" i="16"/>
  <c r="A130" i="16"/>
  <c r="A110" i="16"/>
  <c r="A90" i="16"/>
  <c r="A70" i="16"/>
  <c r="A50" i="16"/>
  <c r="A30" i="16"/>
  <c r="A310" i="18"/>
  <c r="A290" i="18"/>
  <c r="A270" i="18"/>
  <c r="A250" i="18"/>
  <c r="A230" i="18"/>
  <c r="A210" i="18"/>
  <c r="A190" i="18"/>
  <c r="A170" i="18"/>
  <c r="A150" i="18"/>
  <c r="A130" i="18"/>
  <c r="A110" i="18"/>
  <c r="A90" i="18"/>
  <c r="A70" i="18"/>
  <c r="A50" i="18"/>
  <c r="A30" i="18"/>
  <c r="U21" i="28"/>
  <c r="U23" i="23"/>
  <c r="AC22" i="28"/>
  <c r="AC22" i="23"/>
  <c r="AC22" i="22"/>
  <c r="AC22" i="26"/>
  <c r="U313" i="26"/>
  <c r="U311" i="26"/>
  <c r="U303" i="26"/>
  <c r="U301" i="26"/>
  <c r="U293" i="26"/>
  <c r="U291" i="26"/>
  <c r="U283" i="26"/>
  <c r="U281" i="26"/>
  <c r="U273" i="26"/>
  <c r="U271" i="26"/>
  <c r="U263" i="26"/>
  <c r="U261" i="26"/>
  <c r="U253" i="26"/>
  <c r="U251" i="26"/>
  <c r="U243" i="26"/>
  <c r="U241" i="26"/>
  <c r="U233" i="26"/>
  <c r="U231" i="26"/>
  <c r="U223" i="26"/>
  <c r="U221" i="26"/>
  <c r="U213" i="26"/>
  <c r="U211" i="26"/>
  <c r="U203" i="26"/>
  <c r="U201" i="26"/>
  <c r="U191" i="26"/>
  <c r="U183" i="26"/>
  <c r="U181" i="26"/>
  <c r="U173" i="26"/>
  <c r="U171" i="26"/>
  <c r="U163" i="26"/>
  <c r="U161" i="26"/>
  <c r="U153" i="26"/>
  <c r="U143" i="26"/>
  <c r="U141" i="26"/>
  <c r="U133" i="26"/>
  <c r="U131" i="26"/>
  <c r="U123" i="26"/>
  <c r="U121" i="26"/>
  <c r="U111" i="26"/>
  <c r="U103" i="26"/>
  <c r="U101" i="26"/>
  <c r="U93" i="26"/>
  <c r="U91" i="26"/>
  <c r="U83" i="26"/>
  <c r="U81" i="26"/>
  <c r="U73" i="26"/>
  <c r="U63" i="26"/>
  <c r="U61" i="26"/>
  <c r="U53" i="26"/>
  <c r="U51" i="26"/>
  <c r="U43" i="26"/>
  <c r="U41" i="26"/>
  <c r="U31" i="26"/>
  <c r="U23" i="26"/>
  <c r="B310" i="28"/>
  <c r="B310" i="23"/>
  <c r="B300" i="28"/>
  <c r="B300" i="23"/>
  <c r="B290" i="28"/>
  <c r="B290" i="23"/>
  <c r="B280" i="28"/>
  <c r="B280" i="23"/>
  <c r="B270" i="28"/>
  <c r="B270" i="23"/>
  <c r="B260" i="28"/>
  <c r="B260" i="23"/>
  <c r="B250" i="28"/>
  <c r="B250" i="23"/>
  <c r="B240" i="28"/>
  <c r="B240" i="23"/>
  <c r="B230" i="28"/>
  <c r="B230" i="23"/>
  <c r="B220" i="28"/>
  <c r="B220" i="23"/>
  <c r="B210" i="28"/>
  <c r="B210" i="23"/>
  <c r="B200" i="28"/>
  <c r="B200" i="23"/>
  <c r="B190" i="28"/>
  <c r="B190" i="23"/>
  <c r="B180" i="28"/>
  <c r="B180" i="23"/>
  <c r="B170" i="28"/>
  <c r="B170" i="23"/>
  <c r="B160" i="28"/>
  <c r="B160" i="23"/>
  <c r="B150" i="28"/>
  <c r="B150" i="23"/>
  <c r="B150" i="22"/>
  <c r="B140" i="28"/>
  <c r="B140" i="23"/>
  <c r="B140" i="22"/>
  <c r="B130" i="28"/>
  <c r="B130" i="23"/>
  <c r="B130" i="22"/>
  <c r="B120" i="28"/>
  <c r="B120" i="23"/>
  <c r="B120" i="22"/>
  <c r="B110" i="28"/>
  <c r="B110" i="23"/>
  <c r="B110" i="22"/>
  <c r="B100" i="28"/>
  <c r="B100" i="23"/>
  <c r="B100" i="22"/>
  <c r="B90" i="28"/>
  <c r="B90" i="23"/>
  <c r="B90" i="22"/>
  <c r="B80" i="28"/>
  <c r="B80" i="23"/>
  <c r="B80" i="22"/>
  <c r="B70" i="28"/>
  <c r="B70" i="23"/>
  <c r="B70" i="22"/>
  <c r="B60" i="28"/>
  <c r="B60" i="23"/>
  <c r="B60" i="22"/>
  <c r="B50" i="28"/>
  <c r="B50" i="23"/>
  <c r="B50" i="22"/>
  <c r="B40" i="28"/>
  <c r="B40" i="23"/>
  <c r="B40" i="22"/>
  <c r="B30" i="28"/>
  <c r="B30" i="23"/>
  <c r="B30" i="22"/>
  <c r="B20" i="28"/>
  <c r="B20" i="23"/>
  <c r="B20" i="22"/>
  <c r="U21" i="22"/>
  <c r="U22" i="22"/>
  <c r="U23" i="22"/>
  <c r="U40" i="22"/>
  <c r="U41" i="22"/>
  <c r="U42" i="22"/>
  <c r="U43" i="22"/>
  <c r="U54" i="22"/>
  <c r="U55" i="22"/>
  <c r="U56" i="22"/>
  <c r="U57" i="22"/>
  <c r="U64" i="22"/>
  <c r="U65" i="22"/>
  <c r="U66" i="22"/>
  <c r="U67" i="22"/>
  <c r="U74" i="22"/>
  <c r="U75" i="22"/>
  <c r="U76" i="22"/>
  <c r="U77" i="22"/>
  <c r="U84" i="22"/>
  <c r="U85" i="22"/>
  <c r="U86" i="22"/>
  <c r="U87" i="22"/>
  <c r="U94" i="22"/>
  <c r="U95" i="22"/>
  <c r="U96" i="22"/>
  <c r="U97" i="22"/>
  <c r="U104" i="22"/>
  <c r="U105" i="22"/>
  <c r="U106" i="22"/>
  <c r="U107" i="22"/>
  <c r="U114" i="22"/>
  <c r="U115" i="22"/>
  <c r="U116" i="22"/>
  <c r="U117" i="22"/>
  <c r="U124" i="22"/>
  <c r="U125" i="22"/>
  <c r="U126" i="22"/>
  <c r="U127" i="22"/>
  <c r="U134" i="22"/>
  <c r="U135" i="22"/>
  <c r="U136" i="22"/>
  <c r="U137" i="22"/>
  <c r="U144" i="22"/>
  <c r="U145" i="22"/>
  <c r="U146" i="22"/>
  <c r="U147" i="22"/>
  <c r="U154" i="22"/>
  <c r="U155" i="22"/>
  <c r="U30" i="22"/>
  <c r="U31" i="22"/>
  <c r="U32" i="22"/>
  <c r="U33" i="22"/>
  <c r="U50" i="22"/>
  <c r="U51" i="22"/>
  <c r="U52" i="22"/>
  <c r="U53" i="22"/>
  <c r="B310" i="16"/>
  <c r="B290" i="16"/>
  <c r="B270" i="16"/>
  <c r="B250" i="16"/>
  <c r="B230" i="16"/>
  <c r="B210" i="16"/>
  <c r="B190" i="16"/>
  <c r="B170" i="16"/>
  <c r="B150" i="16"/>
  <c r="B130" i="16"/>
  <c r="B110" i="16"/>
  <c r="B90" i="16"/>
  <c r="B70" i="16"/>
  <c r="B50" i="16"/>
  <c r="B30" i="16"/>
  <c r="B310" i="18"/>
  <c r="B290" i="18"/>
  <c r="B270" i="18"/>
  <c r="B250" i="18"/>
  <c r="B230" i="18"/>
  <c r="B210" i="18"/>
  <c r="B190" i="18"/>
  <c r="B170" i="18"/>
  <c r="B150" i="18"/>
  <c r="B130" i="18"/>
  <c r="B110" i="18"/>
  <c r="B90" i="18"/>
  <c r="B70" i="18"/>
  <c r="B50" i="18"/>
  <c r="B30" i="18"/>
  <c r="U176" i="22"/>
  <c r="U175" i="22"/>
  <c r="U174" i="22"/>
  <c r="U173" i="22"/>
  <c r="U172" i="22"/>
  <c r="U171" i="22"/>
  <c r="U170" i="22"/>
  <c r="U167" i="22"/>
  <c r="U166" i="22"/>
  <c r="U165" i="22"/>
  <c r="U164" i="22"/>
  <c r="U163" i="22"/>
  <c r="U162" i="22"/>
  <c r="U161" i="22"/>
  <c r="U160" i="22"/>
  <c r="U157" i="22"/>
  <c r="U156" i="22"/>
  <c r="U153" i="22"/>
  <c r="U152" i="22"/>
  <c r="U151" i="22"/>
  <c r="U150" i="22"/>
  <c r="U133" i="22"/>
  <c r="U132" i="22"/>
  <c r="U131" i="22"/>
  <c r="U130" i="22"/>
  <c r="U113" i="22"/>
  <c r="U112" i="22"/>
  <c r="U111" i="22"/>
  <c r="U110" i="22"/>
  <c r="U93" i="22"/>
  <c r="U92" i="22"/>
  <c r="U91" i="22"/>
  <c r="U90" i="22"/>
  <c r="U73" i="22"/>
  <c r="U72" i="22"/>
  <c r="U71" i="22"/>
  <c r="U70" i="22"/>
  <c r="U37" i="22"/>
  <c r="U36" i="22"/>
  <c r="U35" i="22"/>
  <c r="U34" i="22"/>
  <c r="U47" i="22"/>
  <c r="U46" i="22"/>
  <c r="U45" i="22"/>
  <c r="U44" i="22"/>
  <c r="U27" i="22"/>
  <c r="U26" i="22"/>
  <c r="U25" i="22"/>
  <c r="U24" i="22"/>
  <c r="U47" i="23" l="1"/>
  <c r="U84" i="28"/>
  <c r="U157" i="27"/>
  <c r="U182" i="28"/>
  <c r="U64" i="26"/>
  <c r="U206" i="23"/>
  <c r="U26" i="26"/>
  <c r="U64" i="23"/>
  <c r="U124" i="28"/>
  <c r="U146" i="26"/>
  <c r="U24" i="28"/>
  <c r="U62" i="28"/>
  <c r="U125" i="28"/>
  <c r="U146" i="23"/>
  <c r="Q160" i="23"/>
  <c r="AC203" i="22"/>
  <c r="AC203" i="23"/>
  <c r="AC104" i="26"/>
  <c r="AC203" i="26"/>
  <c r="AC104" i="22"/>
  <c r="AC170" i="26"/>
  <c r="AC305" i="22"/>
  <c r="AC54" i="27"/>
  <c r="AC66" i="23"/>
  <c r="AC54" i="28"/>
  <c r="AC66" i="28"/>
  <c r="AC284" i="22"/>
  <c r="AC43" i="28"/>
  <c r="AC97" i="22"/>
  <c r="AC174" i="23"/>
  <c r="AC284" i="23"/>
  <c r="AC304" i="28"/>
  <c r="AC161" i="22"/>
  <c r="AC41" i="22"/>
  <c r="AC267" i="26"/>
  <c r="AC161" i="23"/>
  <c r="AC41" i="28"/>
  <c r="AC95" i="27"/>
  <c r="AC146" i="26"/>
  <c r="AC132" i="28"/>
  <c r="AC170" i="23"/>
  <c r="AC104" i="23"/>
  <c r="AC227" i="26"/>
  <c r="AC284" i="28"/>
  <c r="AC305" i="23"/>
  <c r="AC170" i="22"/>
  <c r="AC50" i="26"/>
  <c r="AC96" i="27"/>
  <c r="AC247" i="26"/>
  <c r="AC50" i="22"/>
  <c r="AC247" i="28"/>
  <c r="AC50" i="28"/>
  <c r="AC92" i="23"/>
  <c r="AC54" i="23"/>
  <c r="AC66" i="26"/>
  <c r="AC97" i="28"/>
  <c r="AC266" i="23"/>
  <c r="AC267" i="28"/>
  <c r="AC246" i="26"/>
  <c r="AC246" i="23"/>
  <c r="AC244" i="23"/>
  <c r="AC227" i="28"/>
  <c r="AC225" i="22"/>
  <c r="AC225" i="23"/>
  <c r="AC224" i="28"/>
  <c r="AC177" i="23"/>
  <c r="AC176" i="27"/>
  <c r="AC176" i="28"/>
  <c r="AC145" i="22"/>
  <c r="AC132" i="26"/>
  <c r="AC132" i="22"/>
  <c r="AC106" i="28"/>
  <c r="AC97" i="27"/>
  <c r="AC95" i="22"/>
  <c r="AC95" i="28"/>
  <c r="AC94" i="22"/>
  <c r="AC92" i="26"/>
  <c r="AC64" i="22"/>
  <c r="AC64" i="23"/>
  <c r="AC64" i="28"/>
  <c r="AC57" i="23"/>
  <c r="AC56" i="22"/>
  <c r="AC54" i="26"/>
  <c r="AC54" i="22"/>
  <c r="AC43" i="26"/>
  <c r="AC43" i="22"/>
  <c r="AC26" i="23"/>
  <c r="AC26" i="28"/>
  <c r="AC20" i="28"/>
  <c r="AC20" i="22"/>
  <c r="U45" i="28"/>
  <c r="U167" i="26"/>
  <c r="U167" i="23"/>
  <c r="U104" i="26"/>
  <c r="U66" i="23"/>
  <c r="U87" i="23"/>
  <c r="U104" i="23"/>
  <c r="U64" i="28"/>
  <c r="U76" i="23"/>
  <c r="U75" i="28"/>
  <c r="U144" i="23"/>
  <c r="U142" i="28"/>
  <c r="U205" i="23"/>
  <c r="U143" i="28"/>
  <c r="U85" i="28"/>
  <c r="U75" i="26"/>
  <c r="U145" i="28"/>
  <c r="U164" i="23"/>
  <c r="U205" i="28"/>
  <c r="U183" i="28"/>
  <c r="U151" i="26"/>
  <c r="U186" i="23"/>
  <c r="U63" i="28"/>
  <c r="U73" i="28"/>
  <c r="U152" i="28"/>
  <c r="U204" i="26"/>
  <c r="U147" i="26"/>
  <c r="U207" i="26"/>
  <c r="U193" i="23"/>
  <c r="U75" i="27"/>
  <c r="U102" i="28"/>
  <c r="U147" i="23"/>
  <c r="U191" i="28"/>
  <c r="U193" i="26"/>
  <c r="U180" i="23"/>
  <c r="U66" i="26"/>
  <c r="U155" i="27"/>
  <c r="U24" i="23"/>
  <c r="U67" i="26"/>
  <c r="U103" i="28"/>
  <c r="U166" i="26"/>
  <c r="U202" i="28"/>
  <c r="U77" i="27"/>
  <c r="U106" i="26"/>
  <c r="U154" i="27"/>
  <c r="U164" i="28"/>
  <c r="U187" i="26"/>
  <c r="U77" i="26"/>
  <c r="U106" i="23"/>
  <c r="U154" i="26"/>
  <c r="U187" i="23"/>
  <c r="U104" i="28"/>
  <c r="U127" i="26"/>
  <c r="U144" i="26"/>
  <c r="U127" i="23"/>
  <c r="U107" i="26"/>
  <c r="U107" i="23"/>
  <c r="U105" i="28"/>
  <c r="U84" i="23"/>
  <c r="U84" i="26"/>
  <c r="U71" i="26"/>
  <c r="U47" i="26"/>
  <c r="U46" i="26"/>
  <c r="U27" i="26"/>
  <c r="U25" i="28"/>
  <c r="U20" i="23"/>
  <c r="Q170" i="23"/>
  <c r="BR141" i="27"/>
  <c r="BS141" i="27" s="1"/>
  <c r="BF141" i="28" s="1"/>
  <c r="Q170" i="28"/>
  <c r="Q180" i="23"/>
  <c r="BR152" i="27"/>
  <c r="BS152" i="27" s="1"/>
  <c r="BF152" i="28" s="1"/>
  <c r="Q290" i="23"/>
  <c r="BR122" i="27"/>
  <c r="BS122" i="27" s="1"/>
  <c r="BF122" i="28" s="1"/>
  <c r="Q170" i="22"/>
  <c r="BR157" i="27"/>
  <c r="BS157" i="27" s="1"/>
  <c r="BF157" i="28" s="1"/>
  <c r="BR143" i="27"/>
  <c r="BS143" i="27" s="1"/>
  <c r="BF143" i="28" s="1"/>
  <c r="BR300" i="27"/>
  <c r="BS300" i="27" s="1"/>
  <c r="BF300" i="28" s="1"/>
  <c r="BR305" i="27"/>
  <c r="BS305" i="27" s="1"/>
  <c r="BF305" i="28" s="1"/>
  <c r="BR307" i="27"/>
  <c r="BS307" i="27" s="1"/>
  <c r="BF307" i="28" s="1"/>
  <c r="Q80" i="26"/>
  <c r="BR147" i="27"/>
  <c r="BS147" i="27" s="1"/>
  <c r="BF147" i="28" s="1"/>
  <c r="BR303" i="27"/>
  <c r="BS303" i="27" s="1"/>
  <c r="BF303" i="28" s="1"/>
  <c r="BR311" i="27"/>
  <c r="BS311" i="27" s="1"/>
  <c r="BF311" i="28" s="1"/>
  <c r="Q80" i="23"/>
  <c r="BR306" i="27"/>
  <c r="BS306" i="27" s="1"/>
  <c r="BF306" i="28" s="1"/>
  <c r="BR301" i="27"/>
  <c r="BS301" i="27" s="1"/>
  <c r="BF301" i="28" s="1"/>
  <c r="Q80" i="28"/>
  <c r="BR304" i="27"/>
  <c r="BS304" i="27" s="1"/>
  <c r="BF304" i="28" s="1"/>
  <c r="BR310" i="27"/>
  <c r="BS310" i="27" s="1"/>
  <c r="BF310" i="28" s="1"/>
  <c r="BR51" i="27"/>
  <c r="BS51" i="27" s="1"/>
  <c r="BF51" i="28" s="1"/>
  <c r="BR313" i="27"/>
  <c r="BS313" i="27" s="1"/>
  <c r="BF313" i="28" s="1"/>
  <c r="Q200" i="26"/>
  <c r="Q200" i="22"/>
  <c r="Q200" i="28"/>
  <c r="BR52" i="27"/>
  <c r="BS52" i="27" s="1"/>
  <c r="BF52" i="28" s="1"/>
  <c r="Q230" i="22"/>
  <c r="BR20" i="27"/>
  <c r="BS20" i="27" s="1"/>
  <c r="BF20" i="28" s="1"/>
  <c r="BR316" i="27"/>
  <c r="BS316" i="27" s="1"/>
  <c r="BF316" i="28" s="1"/>
  <c r="Q20" i="23"/>
  <c r="BR312" i="27"/>
  <c r="BS312" i="27" s="1"/>
  <c r="BF312" i="28" s="1"/>
  <c r="V23" i="20"/>
  <c r="V23" i="22" s="1"/>
  <c r="Q230" i="23"/>
  <c r="BR24" i="27"/>
  <c r="BS24" i="27" s="1"/>
  <c r="BF24" i="28" s="1"/>
  <c r="V22" i="20"/>
  <c r="V22" i="22" s="1"/>
  <c r="Q230" i="28"/>
  <c r="BR23" i="27"/>
  <c r="BS23" i="27" s="1"/>
  <c r="BF23" i="28" s="1"/>
  <c r="BR56" i="27"/>
  <c r="BS56" i="27" s="1"/>
  <c r="BF56" i="28" s="1"/>
  <c r="BR314" i="27"/>
  <c r="BS314" i="27" s="1"/>
  <c r="BF314" i="28" s="1"/>
  <c r="Q20" i="28"/>
  <c r="BR21" i="27"/>
  <c r="BS21" i="27" s="1"/>
  <c r="BF21" i="28" s="1"/>
  <c r="V24" i="20"/>
  <c r="V24" i="22" s="1"/>
  <c r="W24" i="22" s="1"/>
  <c r="Q20" i="26"/>
  <c r="BR55" i="27"/>
  <c r="BS55" i="27" s="1"/>
  <c r="BF55" i="28" s="1"/>
  <c r="BR317" i="27"/>
  <c r="BS317" i="27" s="1"/>
  <c r="BF317" i="28" s="1"/>
  <c r="V21" i="20"/>
  <c r="V21" i="22" s="1"/>
  <c r="Q20" i="22"/>
  <c r="V25" i="20"/>
  <c r="V25" i="22" s="1"/>
  <c r="Q160" i="26"/>
  <c r="Q160" i="22"/>
  <c r="E17" i="34"/>
  <c r="BR126" i="27"/>
  <c r="BS126" i="27" s="1"/>
  <c r="BF126" i="28" s="1"/>
  <c r="BR120" i="27"/>
  <c r="BS120" i="27" s="1"/>
  <c r="BF120" i="28" s="1"/>
  <c r="AC57" i="26"/>
  <c r="AC67" i="26"/>
  <c r="AC107" i="26"/>
  <c r="AC144" i="23"/>
  <c r="AC146" i="23"/>
  <c r="AC175" i="23"/>
  <c r="AC177" i="27"/>
  <c r="AC20" i="26"/>
  <c r="AC57" i="22"/>
  <c r="AC94" i="26"/>
  <c r="AC107" i="23"/>
  <c r="AC144" i="28"/>
  <c r="AC146" i="28"/>
  <c r="AC175" i="28"/>
  <c r="AC177" i="26"/>
  <c r="AC123" i="28"/>
  <c r="AC57" i="28"/>
  <c r="AC94" i="28"/>
  <c r="AC105" i="22"/>
  <c r="AC175" i="22"/>
  <c r="AC177" i="28"/>
  <c r="AC224" i="22"/>
  <c r="AC266" i="26"/>
  <c r="AC285" i="22"/>
  <c r="AC105" i="28"/>
  <c r="AC144" i="26"/>
  <c r="AC175" i="27"/>
  <c r="AC27" i="28"/>
  <c r="AC55" i="22"/>
  <c r="AC57" i="27"/>
  <c r="AC175" i="26"/>
  <c r="AC177" i="22"/>
  <c r="U42" i="28"/>
  <c r="V44" i="20"/>
  <c r="V44" i="22" s="1"/>
  <c r="U45" i="26"/>
  <c r="V45" i="20"/>
  <c r="V45" i="22" s="1"/>
  <c r="U46" i="23"/>
  <c r="V46" i="20"/>
  <c r="V46" i="22" s="1"/>
  <c r="U67" i="23"/>
  <c r="V67" i="20"/>
  <c r="V67" i="22" s="1"/>
  <c r="U122" i="28"/>
  <c r="V124" i="20"/>
  <c r="V124" i="22" s="1"/>
  <c r="U125" i="26"/>
  <c r="V125" i="20"/>
  <c r="V125" i="22" s="1"/>
  <c r="U126" i="23"/>
  <c r="V126" i="20"/>
  <c r="V126" i="22" s="1"/>
  <c r="U33" i="23"/>
  <c r="V33" i="20"/>
  <c r="V33" i="22" s="1"/>
  <c r="U62" i="23"/>
  <c r="V62" i="20"/>
  <c r="V62" i="22" s="1"/>
  <c r="U74" i="25"/>
  <c r="V74" i="20"/>
  <c r="V74" i="22" s="1"/>
  <c r="U75" i="25"/>
  <c r="V75" i="20"/>
  <c r="V75" i="22" s="1"/>
  <c r="U76" i="25"/>
  <c r="V76" i="20"/>
  <c r="V76" i="22" s="1"/>
  <c r="U77" i="25"/>
  <c r="V77" i="20"/>
  <c r="V77" i="22" s="1"/>
  <c r="U100" i="28"/>
  <c r="V100" i="20"/>
  <c r="V100" i="22" s="1"/>
  <c r="U111" i="28"/>
  <c r="V113" i="20"/>
  <c r="V113" i="22" s="1"/>
  <c r="U154" i="25"/>
  <c r="V154" i="20"/>
  <c r="V154" i="22" s="1"/>
  <c r="U155" i="25"/>
  <c r="V155" i="20"/>
  <c r="V155" i="22" s="1"/>
  <c r="U156" i="25"/>
  <c r="V156" i="20"/>
  <c r="V156" i="22" s="1"/>
  <c r="U157" i="25"/>
  <c r="V157" i="20"/>
  <c r="V157" i="22" s="1"/>
  <c r="BR22" i="27"/>
  <c r="BS22" i="27" s="1"/>
  <c r="BF22" i="28" s="1"/>
  <c r="BR25" i="27"/>
  <c r="BS25" i="27" s="1"/>
  <c r="BF25" i="28" s="1"/>
  <c r="BR27" i="27"/>
  <c r="BS27" i="27" s="1"/>
  <c r="BR40" i="27"/>
  <c r="BS40" i="27" s="1"/>
  <c r="BF40" i="28" s="1"/>
  <c r="BR41" i="27"/>
  <c r="BS41" i="27" s="1"/>
  <c r="BF41" i="28" s="1"/>
  <c r="BR220" i="27"/>
  <c r="BS220" i="27" s="1"/>
  <c r="BF220" i="28" s="1"/>
  <c r="BR214" i="27"/>
  <c r="BS214" i="27" s="1"/>
  <c r="BF214" i="28" s="1"/>
  <c r="BR156" i="27"/>
  <c r="BS156" i="27" s="1"/>
  <c r="BF156" i="28" s="1"/>
  <c r="BR155" i="27"/>
  <c r="BS155" i="27" s="1"/>
  <c r="BF155" i="28" s="1"/>
  <c r="BR154" i="27"/>
  <c r="BS154" i="27" s="1"/>
  <c r="BF154" i="28" s="1"/>
  <c r="BR142" i="27"/>
  <c r="BS142" i="27" s="1"/>
  <c r="BF142" i="28" s="1"/>
  <c r="BR140" i="27"/>
  <c r="BS140" i="27" s="1"/>
  <c r="BF140" i="28" s="1"/>
  <c r="BR123" i="27"/>
  <c r="BS123" i="27" s="1"/>
  <c r="BF123" i="28" s="1"/>
  <c r="BR121" i="27"/>
  <c r="BS121" i="27" s="1"/>
  <c r="BF121" i="28" s="1"/>
  <c r="BR102" i="27"/>
  <c r="BS102" i="27" s="1"/>
  <c r="BF102" i="28" s="1"/>
  <c r="BR100" i="27"/>
  <c r="BS100" i="27" s="1"/>
  <c r="BF100" i="28" s="1"/>
  <c r="BR54" i="27"/>
  <c r="BS54" i="27" s="1"/>
  <c r="BF54" i="28" s="1"/>
  <c r="BR215" i="27"/>
  <c r="BS215" i="27" s="1"/>
  <c r="BF215" i="28" s="1"/>
  <c r="BR213" i="27"/>
  <c r="BS213" i="27" s="1"/>
  <c r="BF213" i="28" s="1"/>
  <c r="BR211" i="27"/>
  <c r="BS211" i="27" s="1"/>
  <c r="BF211" i="28" s="1"/>
  <c r="BR150" i="27"/>
  <c r="BS150" i="27" s="1"/>
  <c r="BF150" i="28" s="1"/>
  <c r="BR146" i="27"/>
  <c r="BS146" i="27" s="1"/>
  <c r="BF146" i="28" s="1"/>
  <c r="BR144" i="27"/>
  <c r="BS144" i="27" s="1"/>
  <c r="BF144" i="28" s="1"/>
  <c r="BR131" i="27"/>
  <c r="BS131" i="27" s="1"/>
  <c r="BF131" i="28" s="1"/>
  <c r="BR127" i="27"/>
  <c r="BS127" i="27" s="1"/>
  <c r="BF127" i="28" s="1"/>
  <c r="BR125" i="27"/>
  <c r="BS125" i="27" s="1"/>
  <c r="BF125" i="28" s="1"/>
  <c r="BR106" i="27"/>
  <c r="BS106" i="27" s="1"/>
  <c r="BF106" i="28" s="1"/>
  <c r="BR104" i="27"/>
  <c r="BS104" i="27" s="1"/>
  <c r="BF104" i="28" s="1"/>
  <c r="BR93" i="27"/>
  <c r="BS93" i="27" s="1"/>
  <c r="BF93" i="28" s="1"/>
  <c r="BR91" i="27"/>
  <c r="BS91" i="27" s="1"/>
  <c r="BF91" i="28" s="1"/>
  <c r="BR57" i="27"/>
  <c r="BS57" i="27" s="1"/>
  <c r="BF57" i="28" s="1"/>
  <c r="BR50" i="27"/>
  <c r="BS50" i="27" s="1"/>
  <c r="BF50" i="28" s="1"/>
  <c r="BR46" i="27"/>
  <c r="BS46" i="27" s="1"/>
  <c r="BF46" i="28" s="1"/>
  <c r="V81" i="20"/>
  <c r="V81" i="22" s="1"/>
  <c r="V82" i="20"/>
  <c r="V82" i="22" s="1"/>
  <c r="V83" i="20"/>
  <c r="V83" i="22" s="1"/>
  <c r="V84" i="20"/>
  <c r="V84" i="22" s="1"/>
  <c r="V85" i="20"/>
  <c r="V85" i="22" s="1"/>
  <c r="V86" i="20"/>
  <c r="V86" i="22" s="1"/>
  <c r="V87" i="20"/>
  <c r="V87" i="22" s="1"/>
  <c r="V80" i="20"/>
  <c r="V80" i="22" s="1"/>
  <c r="Q80" i="25"/>
  <c r="Q80" i="27"/>
  <c r="V161" i="20"/>
  <c r="V161" i="22" s="1"/>
  <c r="V162" i="20"/>
  <c r="V162" i="22" s="1"/>
  <c r="V163" i="20"/>
  <c r="V163" i="22" s="1"/>
  <c r="V164" i="20"/>
  <c r="V164" i="22" s="1"/>
  <c r="V165" i="20"/>
  <c r="V165" i="22" s="1"/>
  <c r="V166" i="20"/>
  <c r="V166" i="22" s="1"/>
  <c r="V167" i="20"/>
  <c r="V167" i="22" s="1"/>
  <c r="V160" i="20"/>
  <c r="V160" i="22" s="1"/>
  <c r="Q160" i="25"/>
  <c r="Q160" i="27"/>
  <c r="V171" i="20"/>
  <c r="V171" i="22" s="1"/>
  <c r="V172" i="20"/>
  <c r="V172" i="22" s="1"/>
  <c r="V173" i="20"/>
  <c r="V173" i="22" s="1"/>
  <c r="V174" i="20"/>
  <c r="V174" i="22" s="1"/>
  <c r="V175" i="20"/>
  <c r="V175" i="22" s="1"/>
  <c r="V176" i="20"/>
  <c r="V176" i="22" s="1"/>
  <c r="V177" i="20"/>
  <c r="V177" i="22" s="1"/>
  <c r="V170" i="20"/>
  <c r="V170" i="22" s="1"/>
  <c r="Q170" i="25"/>
  <c r="Q170" i="27"/>
  <c r="V181" i="20"/>
  <c r="V181" i="22" s="1"/>
  <c r="V182" i="20"/>
  <c r="V182" i="22" s="1"/>
  <c r="V183" i="20"/>
  <c r="V183" i="22" s="1"/>
  <c r="V184" i="20"/>
  <c r="V184" i="22" s="1"/>
  <c r="V185" i="20"/>
  <c r="V185" i="22" s="1"/>
  <c r="V186" i="20"/>
  <c r="V186" i="22" s="1"/>
  <c r="V187" i="20"/>
  <c r="V187" i="22" s="1"/>
  <c r="V180" i="20"/>
  <c r="V180" i="22" s="1"/>
  <c r="Q180" i="25"/>
  <c r="Q180" i="27"/>
  <c r="V201" i="20"/>
  <c r="V201" i="22" s="1"/>
  <c r="V202" i="20"/>
  <c r="V202" i="22" s="1"/>
  <c r="V203" i="20"/>
  <c r="V203" i="22" s="1"/>
  <c r="V204" i="20"/>
  <c r="V204" i="22" s="1"/>
  <c r="V205" i="20"/>
  <c r="V205" i="22" s="1"/>
  <c r="V206" i="20"/>
  <c r="V206" i="22" s="1"/>
  <c r="V207" i="20"/>
  <c r="V207" i="22" s="1"/>
  <c r="V200" i="20"/>
  <c r="V200" i="22" s="1"/>
  <c r="Q200" i="25"/>
  <c r="Q200" i="27"/>
  <c r="V231" i="20"/>
  <c r="V231" i="22" s="1"/>
  <c r="V232" i="20"/>
  <c r="V232" i="22" s="1"/>
  <c r="V233" i="20"/>
  <c r="V233" i="22" s="1"/>
  <c r="V234" i="20"/>
  <c r="V234" i="22" s="1"/>
  <c r="V235" i="20"/>
  <c r="V235" i="22" s="1"/>
  <c r="V236" i="20"/>
  <c r="V236" i="22" s="1"/>
  <c r="V237" i="20"/>
  <c r="V237" i="22" s="1"/>
  <c r="V230" i="20"/>
  <c r="V230" i="22" s="1"/>
  <c r="Q230" i="25"/>
  <c r="Q230" i="27"/>
  <c r="V291" i="20"/>
  <c r="V291" i="22" s="1"/>
  <c r="V292" i="20"/>
  <c r="V292" i="22" s="1"/>
  <c r="V293" i="20"/>
  <c r="V293" i="22" s="1"/>
  <c r="V294" i="20"/>
  <c r="V294" i="22" s="1"/>
  <c r="V295" i="20"/>
  <c r="V295" i="22" s="1"/>
  <c r="V296" i="20"/>
  <c r="V296" i="22" s="1"/>
  <c r="V297" i="20"/>
  <c r="V297" i="22" s="1"/>
  <c r="V290" i="20"/>
  <c r="V290" i="22" s="1"/>
  <c r="Q290" i="25"/>
  <c r="Q290" i="27"/>
  <c r="BS133" i="27"/>
  <c r="BF133" i="28" s="1"/>
  <c r="BR61" i="27"/>
  <c r="BS61" i="27" s="1"/>
  <c r="BF61" i="28" s="1"/>
  <c r="BR63" i="27"/>
  <c r="BS63" i="27" s="1"/>
  <c r="BF63" i="28" s="1"/>
  <c r="BR65" i="27"/>
  <c r="BS65" i="27" s="1"/>
  <c r="BF65" i="28" s="1"/>
  <c r="BR67" i="27"/>
  <c r="BS67" i="27" s="1"/>
  <c r="BF67" i="28" s="1"/>
  <c r="BR62" i="27"/>
  <c r="BS62" i="27" s="1"/>
  <c r="BF62" i="28" s="1"/>
  <c r="BR64" i="27"/>
  <c r="BS64" i="27" s="1"/>
  <c r="BF64" i="28" s="1"/>
  <c r="BR66" i="27"/>
  <c r="BS66" i="27" s="1"/>
  <c r="BF66" i="28" s="1"/>
  <c r="BR60" i="27"/>
  <c r="BS60" i="27" s="1"/>
  <c r="BF60" i="28" s="1"/>
  <c r="BS44" i="27"/>
  <c r="BF44" i="28" s="1"/>
  <c r="AC245" i="23"/>
  <c r="AC285" i="23"/>
  <c r="AC304" i="22"/>
  <c r="U206" i="26"/>
  <c r="U186" i="26"/>
  <c r="U164" i="26"/>
  <c r="U155" i="26"/>
  <c r="U153" i="28"/>
  <c r="U157" i="26"/>
  <c r="U155" i="28"/>
  <c r="U124" i="26"/>
  <c r="U100" i="23"/>
  <c r="U100" i="26"/>
  <c r="U74" i="23"/>
  <c r="U76" i="26"/>
  <c r="U74" i="28"/>
  <c r="U44" i="26"/>
  <c r="V27" i="20"/>
  <c r="W27" i="20" s="1"/>
  <c r="AC67" i="23"/>
  <c r="AC94" i="27"/>
  <c r="AC94" i="23"/>
  <c r="AC145" i="26"/>
  <c r="AC147" i="28"/>
  <c r="AC176" i="22"/>
  <c r="AC176" i="23"/>
  <c r="AC224" i="26"/>
  <c r="AC247" i="22"/>
  <c r="AC264" i="23"/>
  <c r="AC266" i="22"/>
  <c r="AC285" i="26"/>
  <c r="AC304" i="26"/>
  <c r="AC305" i="26"/>
  <c r="AC307" i="22"/>
  <c r="AC265" i="22"/>
  <c r="AC267" i="22"/>
  <c r="AC246" i="22"/>
  <c r="AC225" i="26"/>
  <c r="AC227" i="22"/>
  <c r="AC123" i="26"/>
  <c r="AC105" i="26"/>
  <c r="AC107" i="22"/>
  <c r="AC92" i="22"/>
  <c r="AC95" i="26"/>
  <c r="AC95" i="23"/>
  <c r="AC97" i="26"/>
  <c r="AC97" i="23"/>
  <c r="AC65" i="28"/>
  <c r="AC67" i="22"/>
  <c r="AC25" i="26"/>
  <c r="AC25" i="23"/>
  <c r="AC25" i="22"/>
  <c r="U33" i="26"/>
  <c r="U24" i="26"/>
  <c r="V26" i="20"/>
  <c r="V26" i="23" s="1"/>
  <c r="U65" i="27"/>
  <c r="U65" i="25"/>
  <c r="U105" i="27"/>
  <c r="U105" i="25"/>
  <c r="U165" i="25"/>
  <c r="U165" i="27"/>
  <c r="AC52" i="27"/>
  <c r="AC52" i="25"/>
  <c r="AC81" i="27"/>
  <c r="AC81" i="25"/>
  <c r="U142" i="27"/>
  <c r="U142" i="25"/>
  <c r="AC212" i="27"/>
  <c r="AC212" i="25"/>
  <c r="AC226" i="27"/>
  <c r="AC226" i="25"/>
  <c r="AC287" i="27"/>
  <c r="AC287" i="25"/>
  <c r="AC306" i="27"/>
  <c r="AC306" i="25"/>
  <c r="AC23" i="27"/>
  <c r="AC23" i="25"/>
  <c r="AC83" i="27"/>
  <c r="AC83" i="25"/>
  <c r="V20" i="20"/>
  <c r="V20" i="22" s="1"/>
  <c r="U20" i="28"/>
  <c r="AC23" i="28"/>
  <c r="AC52" i="28"/>
  <c r="AC81" i="23"/>
  <c r="AC83" i="28"/>
  <c r="U142" i="26"/>
  <c r="AC212" i="28"/>
  <c r="V65" i="28"/>
  <c r="U72" i="28"/>
  <c r="U156" i="26"/>
  <c r="AC55" i="23"/>
  <c r="AC96" i="22"/>
  <c r="AC174" i="26"/>
  <c r="AC174" i="28"/>
  <c r="AC226" i="28"/>
  <c r="AC245" i="28"/>
  <c r="AC287" i="28"/>
  <c r="AC306" i="28"/>
  <c r="U26" i="27"/>
  <c r="U26" i="25"/>
  <c r="U46" i="27"/>
  <c r="U46" i="25"/>
  <c r="U66" i="27"/>
  <c r="U66" i="25"/>
  <c r="U86" i="27"/>
  <c r="U86" i="25"/>
  <c r="U106" i="27"/>
  <c r="U106" i="25"/>
  <c r="U126" i="27"/>
  <c r="U126" i="25"/>
  <c r="U146" i="27"/>
  <c r="U146" i="25"/>
  <c r="U166" i="27"/>
  <c r="U166" i="25"/>
  <c r="U186" i="25"/>
  <c r="U186" i="27"/>
  <c r="U206" i="25"/>
  <c r="U206" i="27"/>
  <c r="Q30" i="27"/>
  <c r="Q30" i="25"/>
  <c r="AC66" i="27"/>
  <c r="AC66" i="25"/>
  <c r="AC90" i="27"/>
  <c r="AC90" i="25"/>
  <c r="AC123" i="27"/>
  <c r="AC123" i="25"/>
  <c r="AC144" i="27"/>
  <c r="AC144" i="25"/>
  <c r="U151" i="23"/>
  <c r="U151" i="27"/>
  <c r="U151" i="25"/>
  <c r="Q190" i="27"/>
  <c r="Q190" i="25"/>
  <c r="AC227" i="27"/>
  <c r="AC227" i="25"/>
  <c r="AC246" i="27"/>
  <c r="AC246" i="25"/>
  <c r="AC265" i="27"/>
  <c r="AC265" i="25"/>
  <c r="AC284" i="27"/>
  <c r="AC284" i="25"/>
  <c r="AC307" i="27"/>
  <c r="AC307" i="25"/>
  <c r="AC41" i="27"/>
  <c r="AC41" i="25"/>
  <c r="AC92" i="27"/>
  <c r="AC92" i="25"/>
  <c r="AC107" i="27"/>
  <c r="AC107" i="25"/>
  <c r="U25" i="27"/>
  <c r="U25" i="25"/>
  <c r="U85" i="27"/>
  <c r="U85" i="25"/>
  <c r="U145" i="27"/>
  <c r="U145" i="25"/>
  <c r="U205" i="27"/>
  <c r="U205" i="25"/>
  <c r="AC65" i="27"/>
  <c r="AC65" i="25"/>
  <c r="AC147" i="27"/>
  <c r="AC147" i="25"/>
  <c r="U180" i="27"/>
  <c r="U180" i="25"/>
  <c r="AC264" i="27"/>
  <c r="AC264" i="25"/>
  <c r="AC27" i="27"/>
  <c r="AC27" i="25"/>
  <c r="AC106" i="27"/>
  <c r="AC106" i="25"/>
  <c r="AC81" i="26"/>
  <c r="AC52" i="26"/>
  <c r="AC81" i="28"/>
  <c r="U142" i="23"/>
  <c r="AC212" i="26"/>
  <c r="U25" i="26"/>
  <c r="U65" i="26"/>
  <c r="U74" i="27"/>
  <c r="U85" i="26"/>
  <c r="U105" i="26"/>
  <c r="U145" i="26"/>
  <c r="U156" i="23"/>
  <c r="U165" i="26"/>
  <c r="AC27" i="22"/>
  <c r="AC55" i="27"/>
  <c r="AC55" i="28"/>
  <c r="AC65" i="22"/>
  <c r="AC96" i="23"/>
  <c r="AC106" i="22"/>
  <c r="AC147" i="22"/>
  <c r="AC174" i="22"/>
  <c r="AC226" i="26"/>
  <c r="AC264" i="26"/>
  <c r="AC287" i="22"/>
  <c r="AC306" i="26"/>
  <c r="U27" i="27"/>
  <c r="U27" i="25"/>
  <c r="U47" i="27"/>
  <c r="U47" i="25"/>
  <c r="U67" i="27"/>
  <c r="U67" i="25"/>
  <c r="U87" i="27"/>
  <c r="U87" i="25"/>
  <c r="U107" i="27"/>
  <c r="U107" i="25"/>
  <c r="U127" i="27"/>
  <c r="U127" i="25"/>
  <c r="U147" i="27"/>
  <c r="U147" i="25"/>
  <c r="U167" i="25"/>
  <c r="U167" i="27"/>
  <c r="U187" i="27"/>
  <c r="U187" i="25"/>
  <c r="U207" i="27"/>
  <c r="U207" i="25"/>
  <c r="U33" i="27"/>
  <c r="U33" i="25"/>
  <c r="U62" i="27"/>
  <c r="U62" i="25"/>
  <c r="AC67" i="27"/>
  <c r="AC67" i="25"/>
  <c r="U100" i="27"/>
  <c r="U100" i="25"/>
  <c r="AC132" i="27"/>
  <c r="AC132" i="25"/>
  <c r="AC145" i="27"/>
  <c r="AC145" i="25"/>
  <c r="AC161" i="27"/>
  <c r="AC161" i="25"/>
  <c r="U193" i="27"/>
  <c r="U193" i="25"/>
  <c r="AC224" i="27"/>
  <c r="AC224" i="25"/>
  <c r="AC247" i="27"/>
  <c r="AC247" i="25"/>
  <c r="AC266" i="25"/>
  <c r="AC266" i="27"/>
  <c r="AC285" i="25"/>
  <c r="AC285" i="27"/>
  <c r="AC304" i="25"/>
  <c r="AC304" i="27"/>
  <c r="AC25" i="27"/>
  <c r="AC25" i="25"/>
  <c r="AC50" i="27"/>
  <c r="AC50" i="25"/>
  <c r="AC104" i="27"/>
  <c r="AC104" i="25"/>
  <c r="AC20" i="27"/>
  <c r="AC20" i="25"/>
  <c r="U21" i="23"/>
  <c r="U21" i="27"/>
  <c r="U21" i="25"/>
  <c r="U45" i="27"/>
  <c r="U45" i="25"/>
  <c r="U125" i="27"/>
  <c r="U125" i="25"/>
  <c r="U185" i="27"/>
  <c r="U185" i="25"/>
  <c r="U20" i="25"/>
  <c r="U20" i="27"/>
  <c r="U113" i="27"/>
  <c r="U113" i="25"/>
  <c r="AC245" i="25"/>
  <c r="AC245" i="27"/>
  <c r="U113" i="26"/>
  <c r="AC23" i="26"/>
  <c r="AC83" i="26"/>
  <c r="U20" i="22"/>
  <c r="AC23" i="22"/>
  <c r="AC52" i="22"/>
  <c r="AC83" i="22"/>
  <c r="U180" i="26"/>
  <c r="AC212" i="22"/>
  <c r="U25" i="23"/>
  <c r="U45" i="23"/>
  <c r="U65" i="23"/>
  <c r="U74" i="26"/>
  <c r="U85" i="23"/>
  <c r="U105" i="23"/>
  <c r="U125" i="23"/>
  <c r="U145" i="23"/>
  <c r="U154" i="28"/>
  <c r="U165" i="23"/>
  <c r="U185" i="23"/>
  <c r="U205" i="26"/>
  <c r="AC27" i="23"/>
  <c r="AC55" i="26"/>
  <c r="AC65" i="23"/>
  <c r="AC96" i="26"/>
  <c r="AC96" i="28"/>
  <c r="AC106" i="23"/>
  <c r="AC147" i="23"/>
  <c r="AC174" i="27"/>
  <c r="AC226" i="22"/>
  <c r="AC245" i="26"/>
  <c r="AC264" i="22"/>
  <c r="AC287" i="26"/>
  <c r="AC306" i="22"/>
  <c r="U24" i="27"/>
  <c r="U24" i="25"/>
  <c r="U44" i="27"/>
  <c r="U44" i="25"/>
  <c r="U64" i="27"/>
  <c r="U64" i="25"/>
  <c r="U84" i="27"/>
  <c r="U84" i="25"/>
  <c r="U104" i="27"/>
  <c r="U104" i="25"/>
  <c r="U124" i="27"/>
  <c r="U124" i="25"/>
  <c r="U144" i="27"/>
  <c r="U144" i="25"/>
  <c r="U164" i="27"/>
  <c r="U164" i="25"/>
  <c r="U184" i="25"/>
  <c r="U184" i="27"/>
  <c r="U204" i="27"/>
  <c r="U204" i="25"/>
  <c r="AC43" i="27"/>
  <c r="AC43" i="25"/>
  <c r="AC64" i="27"/>
  <c r="AC64" i="25"/>
  <c r="U71" i="23"/>
  <c r="U71" i="27"/>
  <c r="U71" i="25"/>
  <c r="Q110" i="27"/>
  <c r="Q110" i="25"/>
  <c r="AC146" i="27"/>
  <c r="AC146" i="25"/>
  <c r="AC170" i="27"/>
  <c r="AC170" i="25"/>
  <c r="AC203" i="25"/>
  <c r="AC203" i="27"/>
  <c r="AC225" i="27"/>
  <c r="AC225" i="25"/>
  <c r="AC244" i="27"/>
  <c r="AC244" i="25"/>
  <c r="AC267" i="27"/>
  <c r="AC267" i="25"/>
  <c r="AC286" i="27"/>
  <c r="AC286" i="25"/>
  <c r="AC305" i="27"/>
  <c r="AC305" i="25"/>
  <c r="AC26" i="27"/>
  <c r="AC26" i="25"/>
  <c r="Q70" i="27"/>
  <c r="Q70" i="25"/>
  <c r="AC105" i="27"/>
  <c r="AC105" i="25"/>
  <c r="V31" i="28"/>
  <c r="V31" i="23"/>
  <c r="V31" i="26"/>
  <c r="V31" i="27"/>
  <c r="W31" i="20"/>
  <c r="V31" i="25"/>
  <c r="V41" i="28"/>
  <c r="V41" i="23"/>
  <c r="V41" i="26"/>
  <c r="W41" i="20"/>
  <c r="V41" i="27"/>
  <c r="V41" i="25"/>
  <c r="V43" i="28"/>
  <c r="V43" i="23"/>
  <c r="V43" i="26"/>
  <c r="W43" i="20"/>
  <c r="V43" i="27"/>
  <c r="V43" i="25"/>
  <c r="V51" i="28"/>
  <c r="V51" i="23"/>
  <c r="V51" i="26"/>
  <c r="V51" i="27"/>
  <c r="W51" i="20"/>
  <c r="V51" i="25"/>
  <c r="V53" i="28"/>
  <c r="V53" i="23"/>
  <c r="V53" i="26"/>
  <c r="V53" i="27"/>
  <c r="W53" i="20"/>
  <c r="V53" i="25"/>
  <c r="V61" i="28"/>
  <c r="V61" i="23"/>
  <c r="V61" i="26"/>
  <c r="W61" i="20"/>
  <c r="V61" i="27"/>
  <c r="V61" i="25"/>
  <c r="V63" i="28"/>
  <c r="V63" i="23"/>
  <c r="V63" i="26"/>
  <c r="W63" i="20"/>
  <c r="V63" i="27"/>
  <c r="V63" i="25"/>
  <c r="V71" i="28"/>
  <c r="V71" i="23"/>
  <c r="V71" i="26"/>
  <c r="V71" i="27"/>
  <c r="W71" i="20"/>
  <c r="V71" i="25"/>
  <c r="V73" i="28"/>
  <c r="V73" i="23"/>
  <c r="V73" i="26"/>
  <c r="V73" i="27"/>
  <c r="W73" i="20"/>
  <c r="V73" i="25"/>
  <c r="V91" i="28"/>
  <c r="V91" i="23"/>
  <c r="V91" i="26"/>
  <c r="V91" i="27"/>
  <c r="W91" i="20"/>
  <c r="V91" i="25"/>
  <c r="V93" i="28"/>
  <c r="V93" i="23"/>
  <c r="V93" i="26"/>
  <c r="V93" i="27"/>
  <c r="W93" i="20"/>
  <c r="V93" i="25"/>
  <c r="V101" i="28"/>
  <c r="V101" i="23"/>
  <c r="V101" i="26"/>
  <c r="W101" i="20"/>
  <c r="V101" i="27"/>
  <c r="V101" i="25"/>
  <c r="V103" i="28"/>
  <c r="V103" i="23"/>
  <c r="V103" i="26"/>
  <c r="W103" i="20"/>
  <c r="V103" i="27"/>
  <c r="V103" i="25"/>
  <c r="V111" i="28"/>
  <c r="V111" i="23"/>
  <c r="V111" i="26"/>
  <c r="V111" i="27"/>
  <c r="W111" i="20"/>
  <c r="V111" i="25"/>
  <c r="V121" i="28"/>
  <c r="V121" i="23"/>
  <c r="V121" i="26"/>
  <c r="W121" i="20"/>
  <c r="V121" i="27"/>
  <c r="V121" i="25"/>
  <c r="V123" i="28"/>
  <c r="V123" i="23"/>
  <c r="V123" i="26"/>
  <c r="W123" i="20"/>
  <c r="V123" i="27"/>
  <c r="V123" i="25"/>
  <c r="V131" i="28"/>
  <c r="V131" i="23"/>
  <c r="V131" i="26"/>
  <c r="V131" i="27"/>
  <c r="W131" i="20"/>
  <c r="V131" i="25"/>
  <c r="V133" i="28"/>
  <c r="V133" i="23"/>
  <c r="V133" i="26"/>
  <c r="V133" i="27"/>
  <c r="W133" i="20"/>
  <c r="V133" i="25"/>
  <c r="V141" i="28"/>
  <c r="V141" i="23"/>
  <c r="V141" i="26"/>
  <c r="W141" i="20"/>
  <c r="V141" i="27"/>
  <c r="V141" i="25"/>
  <c r="V143" i="28"/>
  <c r="V143" i="23"/>
  <c r="V143" i="26"/>
  <c r="W143" i="20"/>
  <c r="V143" i="27"/>
  <c r="V143" i="25"/>
  <c r="V151" i="28"/>
  <c r="V151" i="23"/>
  <c r="V151" i="26"/>
  <c r="V151" i="27"/>
  <c r="W151" i="20"/>
  <c r="V151" i="25"/>
  <c r="V153" i="28"/>
  <c r="V153" i="23"/>
  <c r="V153" i="26"/>
  <c r="V153" i="27"/>
  <c r="W153" i="20"/>
  <c r="V153" i="25"/>
  <c r="V191" i="28"/>
  <c r="V191" i="23"/>
  <c r="V191" i="26"/>
  <c r="V191" i="27"/>
  <c r="W191" i="20"/>
  <c r="V191" i="25"/>
  <c r="V193" i="28"/>
  <c r="V193" i="23"/>
  <c r="V193" i="26"/>
  <c r="V193" i="27"/>
  <c r="W193" i="20"/>
  <c r="V193" i="25"/>
  <c r="V211" i="28"/>
  <c r="V211" i="23"/>
  <c r="V211" i="26"/>
  <c r="W211" i="20"/>
  <c r="V211" i="27"/>
  <c r="V211" i="25"/>
  <c r="V213" i="28"/>
  <c r="V213" i="23"/>
  <c r="V213" i="26"/>
  <c r="W213" i="20"/>
  <c r="V213" i="27"/>
  <c r="V213" i="25"/>
  <c r="V221" i="28"/>
  <c r="V221" i="23"/>
  <c r="V221" i="26"/>
  <c r="W221" i="20"/>
  <c r="V221" i="27"/>
  <c r="V221" i="25"/>
  <c r="V223" i="28"/>
  <c r="V223" i="23"/>
  <c r="V223" i="26"/>
  <c r="W223" i="20"/>
  <c r="V223" i="27"/>
  <c r="V223" i="25"/>
  <c r="V241" i="28"/>
  <c r="V241" i="23"/>
  <c r="V241" i="26"/>
  <c r="W241" i="20"/>
  <c r="V241" i="27"/>
  <c r="V241" i="25"/>
  <c r="V243" i="28"/>
  <c r="V243" i="23"/>
  <c r="V243" i="26"/>
  <c r="W243" i="20"/>
  <c r="V243" i="27"/>
  <c r="V243" i="25"/>
  <c r="V251" i="28"/>
  <c r="V251" i="23"/>
  <c r="V251" i="26"/>
  <c r="W251" i="20"/>
  <c r="V251" i="27"/>
  <c r="V251" i="25"/>
  <c r="V253" i="28"/>
  <c r="V253" i="23"/>
  <c r="V253" i="26"/>
  <c r="W253" i="20"/>
  <c r="V253" i="27"/>
  <c r="V253" i="25"/>
  <c r="V261" i="28"/>
  <c r="V261" i="23"/>
  <c r="V261" i="26"/>
  <c r="W261" i="20"/>
  <c r="V261" i="27"/>
  <c r="V261" i="25"/>
  <c r="V263" i="28"/>
  <c r="V263" i="23"/>
  <c r="V263" i="26"/>
  <c r="W263" i="20"/>
  <c r="V263" i="27"/>
  <c r="V263" i="25"/>
  <c r="V271" i="28"/>
  <c r="V271" i="23"/>
  <c r="V271" i="26"/>
  <c r="W271" i="20"/>
  <c r="V271" i="27"/>
  <c r="V271" i="25"/>
  <c r="V273" i="28"/>
  <c r="V273" i="23"/>
  <c r="V273" i="26"/>
  <c r="W273" i="20"/>
  <c r="V273" i="27"/>
  <c r="V273" i="25"/>
  <c r="V281" i="28"/>
  <c r="V281" i="23"/>
  <c r="V281" i="26"/>
  <c r="W281" i="20"/>
  <c r="V281" i="27"/>
  <c r="V281" i="25"/>
  <c r="V283" i="28"/>
  <c r="V283" i="23"/>
  <c r="V283" i="26"/>
  <c r="W283" i="20"/>
  <c r="V283" i="27"/>
  <c r="V283" i="25"/>
  <c r="V301" i="28"/>
  <c r="V301" i="23"/>
  <c r="V301" i="26"/>
  <c r="W301" i="20"/>
  <c r="V301" i="27"/>
  <c r="V301" i="25"/>
  <c r="V303" i="28"/>
  <c r="V303" i="23"/>
  <c r="V303" i="26"/>
  <c r="W303" i="20"/>
  <c r="V303" i="27"/>
  <c r="V303" i="25"/>
  <c r="V311" i="28"/>
  <c r="V311" i="23"/>
  <c r="V311" i="26"/>
  <c r="W311" i="20"/>
  <c r="V311" i="27"/>
  <c r="V311" i="25"/>
  <c r="V313" i="28"/>
  <c r="V313" i="23"/>
  <c r="V313" i="26"/>
  <c r="W313" i="20"/>
  <c r="V313" i="27"/>
  <c r="V313" i="25"/>
  <c r="V23" i="27"/>
  <c r="V35" i="28"/>
  <c r="V35" i="23"/>
  <c r="W35" i="20"/>
  <c r="V35" i="26"/>
  <c r="V35" i="27"/>
  <c r="V35" i="25"/>
  <c r="V37" i="28"/>
  <c r="W37" i="20"/>
  <c r="V55" i="28"/>
  <c r="V55" i="23"/>
  <c r="W55" i="20"/>
  <c r="V55" i="26"/>
  <c r="V55" i="27"/>
  <c r="V55" i="25"/>
  <c r="V57" i="28"/>
  <c r="W57" i="20"/>
  <c r="V95" i="28"/>
  <c r="V95" i="23"/>
  <c r="W95" i="20"/>
  <c r="V95" i="26"/>
  <c r="V95" i="25"/>
  <c r="V95" i="27"/>
  <c r="V97" i="28"/>
  <c r="W97" i="20"/>
  <c r="V115" i="28"/>
  <c r="V115" i="23"/>
  <c r="W115" i="20"/>
  <c r="V115" i="26"/>
  <c r="V115" i="25"/>
  <c r="V115" i="27"/>
  <c r="V117" i="28"/>
  <c r="W117" i="20"/>
  <c r="V135" i="28"/>
  <c r="V135" i="23"/>
  <c r="W135" i="20"/>
  <c r="V135" i="26"/>
  <c r="V135" i="25"/>
  <c r="V135" i="27"/>
  <c r="V137" i="28"/>
  <c r="W137" i="20"/>
  <c r="V195" i="28"/>
  <c r="V195" i="23"/>
  <c r="W195" i="20"/>
  <c r="V195" i="26"/>
  <c r="V195" i="27"/>
  <c r="V195" i="25"/>
  <c r="V196" i="28"/>
  <c r="V196" i="23"/>
  <c r="V197" i="23"/>
  <c r="V196" i="26"/>
  <c r="W196" i="20"/>
  <c r="V197" i="26"/>
  <c r="V196" i="27"/>
  <c r="V197" i="27"/>
  <c r="V196" i="25"/>
  <c r="V197" i="25"/>
  <c r="V197" i="28"/>
  <c r="W197" i="20"/>
  <c r="V214" i="28"/>
  <c r="V214" i="23"/>
  <c r="V214" i="26"/>
  <c r="W214" i="20"/>
  <c r="V214" i="27"/>
  <c r="V214" i="25"/>
  <c r="V215" i="28"/>
  <c r="V215" i="23"/>
  <c r="W215" i="20"/>
  <c r="V215" i="26"/>
  <c r="V215" i="27"/>
  <c r="V215" i="25"/>
  <c r="V216" i="28"/>
  <c r="V216" i="23"/>
  <c r="V217" i="23"/>
  <c r="V216" i="26"/>
  <c r="W216" i="20"/>
  <c r="V217" i="26"/>
  <c r="V216" i="27"/>
  <c r="V217" i="27"/>
  <c r="V216" i="25"/>
  <c r="V217" i="25"/>
  <c r="V217" i="28"/>
  <c r="W217" i="20"/>
  <c r="V224" i="28"/>
  <c r="V224" i="23"/>
  <c r="V224" i="26"/>
  <c r="W224" i="20"/>
  <c r="V224" i="25"/>
  <c r="V224" i="27"/>
  <c r="V225" i="28"/>
  <c r="V225" i="23"/>
  <c r="W225" i="20"/>
  <c r="V225" i="26"/>
  <c r="V225" i="25"/>
  <c r="V225" i="27"/>
  <c r="V226" i="28"/>
  <c r="V226" i="23"/>
  <c r="V227" i="23"/>
  <c r="V226" i="26"/>
  <c r="W226" i="20"/>
  <c r="V227" i="26"/>
  <c r="V226" i="25"/>
  <c r="V227" i="25"/>
  <c r="V226" i="27"/>
  <c r="V227" i="27"/>
  <c r="V227" i="28"/>
  <c r="W227" i="20"/>
  <c r="V244" i="28"/>
  <c r="V244" i="23"/>
  <c r="V244" i="26"/>
  <c r="W244" i="20"/>
  <c r="V244" i="25"/>
  <c r="V244" i="27"/>
  <c r="V245" i="28"/>
  <c r="V245" i="23"/>
  <c r="W245" i="20"/>
  <c r="V245" i="26"/>
  <c r="V245" i="25"/>
  <c r="V245" i="27"/>
  <c r="V246" i="28"/>
  <c r="V246" i="23"/>
  <c r="V247" i="23"/>
  <c r="V246" i="26"/>
  <c r="W246" i="20"/>
  <c r="V247" i="26"/>
  <c r="V246" i="25"/>
  <c r="V247" i="25"/>
  <c r="V246" i="27"/>
  <c r="V247" i="27"/>
  <c r="V247" i="28"/>
  <c r="W247" i="20"/>
  <c r="V254" i="28"/>
  <c r="V254" i="23"/>
  <c r="V254" i="26"/>
  <c r="W254" i="20"/>
  <c r="V254" i="27"/>
  <c r="V254" i="25"/>
  <c r="V255" i="28"/>
  <c r="V255" i="23"/>
  <c r="W255" i="20"/>
  <c r="V255" i="26"/>
  <c r="V255" i="27"/>
  <c r="V255" i="25"/>
  <c r="V256" i="28"/>
  <c r="V256" i="23"/>
  <c r="V257" i="23"/>
  <c r="V256" i="26"/>
  <c r="W256" i="20"/>
  <c r="V257" i="26"/>
  <c r="V256" i="27"/>
  <c r="V257" i="27"/>
  <c r="V256" i="25"/>
  <c r="V257" i="25"/>
  <c r="V257" i="28"/>
  <c r="W257" i="20"/>
  <c r="V264" i="28"/>
  <c r="V264" i="23"/>
  <c r="V264" i="26"/>
  <c r="W264" i="20"/>
  <c r="V264" i="25"/>
  <c r="V264" i="27"/>
  <c r="V265" i="28"/>
  <c r="V265" i="23"/>
  <c r="W265" i="20"/>
  <c r="V265" i="26"/>
  <c r="V265" i="25"/>
  <c r="V265" i="27"/>
  <c r="V266" i="28"/>
  <c r="V266" i="23"/>
  <c r="V267" i="23"/>
  <c r="V266" i="26"/>
  <c r="W266" i="20"/>
  <c r="V267" i="26"/>
  <c r="V266" i="25"/>
  <c r="V267" i="25"/>
  <c r="V266" i="27"/>
  <c r="V267" i="27"/>
  <c r="V267" i="28"/>
  <c r="W267" i="20"/>
  <c r="V274" i="28"/>
  <c r="V274" i="23"/>
  <c r="V274" i="26"/>
  <c r="W274" i="20"/>
  <c r="V274" i="27"/>
  <c r="V274" i="25"/>
  <c r="V275" i="28"/>
  <c r="V275" i="23"/>
  <c r="W275" i="20"/>
  <c r="V275" i="26"/>
  <c r="V275" i="27"/>
  <c r="V275" i="25"/>
  <c r="V276" i="28"/>
  <c r="V276" i="23"/>
  <c r="V277" i="23"/>
  <c r="V276" i="26"/>
  <c r="W276" i="20"/>
  <c r="V277" i="26"/>
  <c r="V276" i="27"/>
  <c r="V277" i="27"/>
  <c r="V277" i="25"/>
  <c r="V276" i="25"/>
  <c r="V277" i="28"/>
  <c r="W277" i="20"/>
  <c r="V284" i="28"/>
  <c r="V284" i="23"/>
  <c r="V284" i="26"/>
  <c r="W284" i="20"/>
  <c r="V284" i="27"/>
  <c r="V284" i="25"/>
  <c r="V285" i="28"/>
  <c r="V285" i="23"/>
  <c r="W285" i="20"/>
  <c r="V285" i="26"/>
  <c r="V285" i="25"/>
  <c r="V285" i="27"/>
  <c r="V286" i="28"/>
  <c r="V286" i="23"/>
  <c r="V287" i="23"/>
  <c r="V286" i="26"/>
  <c r="W286" i="20"/>
  <c r="V287" i="26"/>
  <c r="V286" i="27"/>
  <c r="V287" i="27"/>
  <c r="V286" i="25"/>
  <c r="V287" i="25"/>
  <c r="V287" i="28"/>
  <c r="W287" i="20"/>
  <c r="V304" i="28"/>
  <c r="V304" i="23"/>
  <c r="V304" i="26"/>
  <c r="W304" i="20"/>
  <c r="V304" i="25"/>
  <c r="V304" i="27"/>
  <c r="V305" i="28"/>
  <c r="V305" i="23"/>
  <c r="W305" i="20"/>
  <c r="V305" i="26"/>
  <c r="V305" i="25"/>
  <c r="V305" i="27"/>
  <c r="V306" i="28"/>
  <c r="V306" i="23"/>
  <c r="V307" i="23"/>
  <c r="V306" i="26"/>
  <c r="W306" i="20"/>
  <c r="V307" i="26"/>
  <c r="V307" i="25"/>
  <c r="V306" i="27"/>
  <c r="V307" i="27"/>
  <c r="V306" i="25"/>
  <c r="V307" i="28"/>
  <c r="W307" i="20"/>
  <c r="V314" i="28"/>
  <c r="V314" i="23"/>
  <c r="V314" i="26"/>
  <c r="W314" i="20"/>
  <c r="V314" i="27"/>
  <c r="V314" i="25"/>
  <c r="V315" i="28"/>
  <c r="V315" i="23"/>
  <c r="W315" i="20"/>
  <c r="V315" i="26"/>
  <c r="V315" i="27"/>
  <c r="V315" i="25"/>
  <c r="V316" i="28"/>
  <c r="V316" i="23"/>
  <c r="V317" i="23"/>
  <c r="V316" i="26"/>
  <c r="W316" i="20"/>
  <c r="V317" i="26"/>
  <c r="V316" i="27"/>
  <c r="V317" i="27"/>
  <c r="V316" i="25"/>
  <c r="V317" i="25"/>
  <c r="V317" i="28"/>
  <c r="W317" i="20"/>
  <c r="V30" i="28"/>
  <c r="V30" i="23"/>
  <c r="V30" i="26"/>
  <c r="W30" i="20"/>
  <c r="V30" i="27"/>
  <c r="V30" i="25"/>
  <c r="V32" i="28"/>
  <c r="V32" i="23"/>
  <c r="V32" i="27"/>
  <c r="V32" i="26"/>
  <c r="W32" i="20"/>
  <c r="V32" i="25"/>
  <c r="V40" i="28"/>
  <c r="V40" i="23"/>
  <c r="V40" i="27"/>
  <c r="V40" i="26"/>
  <c r="W40" i="20"/>
  <c r="V40" i="25"/>
  <c r="V42" i="28"/>
  <c r="V42" i="23"/>
  <c r="V42" i="26"/>
  <c r="W42" i="20"/>
  <c r="V42" i="27"/>
  <c r="V42" i="25"/>
  <c r="V50" i="28"/>
  <c r="V50" i="23"/>
  <c r="V50" i="26"/>
  <c r="W50" i="20"/>
  <c r="V50" i="27"/>
  <c r="V50" i="25"/>
  <c r="V52" i="28"/>
  <c r="V52" i="23"/>
  <c r="V52" i="27"/>
  <c r="V52" i="26"/>
  <c r="W52" i="20"/>
  <c r="V52" i="25"/>
  <c r="V60" i="28"/>
  <c r="V60" i="23"/>
  <c r="V60" i="27"/>
  <c r="V60" i="26"/>
  <c r="W60" i="20"/>
  <c r="V60" i="25"/>
  <c r="V70" i="28"/>
  <c r="V70" i="23"/>
  <c r="V70" i="26"/>
  <c r="W70" i="20"/>
  <c r="V70" i="27"/>
  <c r="V70" i="25"/>
  <c r="V72" i="28"/>
  <c r="V72" i="23"/>
  <c r="V72" i="27"/>
  <c r="V72" i="26"/>
  <c r="W72" i="20"/>
  <c r="V72" i="25"/>
  <c r="V90" i="28"/>
  <c r="V90" i="23"/>
  <c r="V90" i="26"/>
  <c r="W90" i="20"/>
  <c r="V90" i="27"/>
  <c r="V90" i="25"/>
  <c r="V92" i="28"/>
  <c r="V92" i="23"/>
  <c r="V92" i="27"/>
  <c r="V92" i="26"/>
  <c r="W92" i="20"/>
  <c r="V92" i="25"/>
  <c r="V102" i="28"/>
  <c r="V102" i="23"/>
  <c r="V102" i="26"/>
  <c r="W102" i="20"/>
  <c r="V102" i="27"/>
  <c r="V102" i="25"/>
  <c r="V110" i="28"/>
  <c r="V110" i="23"/>
  <c r="V110" i="26"/>
  <c r="W110" i="20"/>
  <c r="V110" i="27"/>
  <c r="V110" i="25"/>
  <c r="V112" i="28"/>
  <c r="V112" i="23"/>
  <c r="V112" i="27"/>
  <c r="V112" i="26"/>
  <c r="W112" i="20"/>
  <c r="V112" i="25"/>
  <c r="V120" i="28"/>
  <c r="V120" i="23"/>
  <c r="V120" i="27"/>
  <c r="V120" i="26"/>
  <c r="W120" i="20"/>
  <c r="V120" i="25"/>
  <c r="V122" i="28"/>
  <c r="V122" i="23"/>
  <c r="V122" i="26"/>
  <c r="W122" i="20"/>
  <c r="V122" i="27"/>
  <c r="V122" i="25"/>
  <c r="V130" i="28"/>
  <c r="V130" i="23"/>
  <c r="V130" i="26"/>
  <c r="W130" i="20"/>
  <c r="V130" i="27"/>
  <c r="V130" i="25"/>
  <c r="V132" i="28"/>
  <c r="V132" i="23"/>
  <c r="V132" i="27"/>
  <c r="V132" i="26"/>
  <c r="W132" i="20"/>
  <c r="V132" i="25"/>
  <c r="V140" i="28"/>
  <c r="V140" i="23"/>
  <c r="V140" i="27"/>
  <c r="V140" i="26"/>
  <c r="W140" i="20"/>
  <c r="V140" i="25"/>
  <c r="V142" i="28"/>
  <c r="V142" i="23"/>
  <c r="V142" i="26"/>
  <c r="W142" i="20"/>
  <c r="V142" i="27"/>
  <c r="V142" i="25"/>
  <c r="V150" i="28"/>
  <c r="V150" i="23"/>
  <c r="V150" i="26"/>
  <c r="W150" i="20"/>
  <c r="V150" i="27"/>
  <c r="V150" i="25"/>
  <c r="V152" i="28"/>
  <c r="V152" i="23"/>
  <c r="V152" i="27"/>
  <c r="V152" i="26"/>
  <c r="W152" i="20"/>
  <c r="V152" i="25"/>
  <c r="V190" i="28"/>
  <c r="V190" i="23"/>
  <c r="V190" i="26"/>
  <c r="W190" i="20"/>
  <c r="V190" i="27"/>
  <c r="V190" i="25"/>
  <c r="V192" i="28"/>
  <c r="V192" i="23"/>
  <c r="V192" i="27"/>
  <c r="V192" i="26"/>
  <c r="W192" i="20"/>
  <c r="V192" i="25"/>
  <c r="V210" i="28"/>
  <c r="V210" i="23"/>
  <c r="V210" i="26"/>
  <c r="W210" i="20"/>
  <c r="V210" i="27"/>
  <c r="V210" i="25"/>
  <c r="V212" i="28"/>
  <c r="V212" i="23"/>
  <c r="V212" i="26"/>
  <c r="W212" i="20"/>
  <c r="V212" i="27"/>
  <c r="V212" i="25"/>
  <c r="V220" i="28"/>
  <c r="V220" i="23"/>
  <c r="V220" i="26"/>
  <c r="W220" i="20"/>
  <c r="V220" i="27"/>
  <c r="V220" i="25"/>
  <c r="V222" i="28"/>
  <c r="V222" i="23"/>
  <c r="V222" i="26"/>
  <c r="W222" i="20"/>
  <c r="V222" i="27"/>
  <c r="V222" i="25"/>
  <c r="V240" i="28"/>
  <c r="V240" i="23"/>
  <c r="V240" i="26"/>
  <c r="W240" i="20"/>
  <c r="V240" i="27"/>
  <c r="V240" i="25"/>
  <c r="V242" i="28"/>
  <c r="V242" i="23"/>
  <c r="V242" i="26"/>
  <c r="W242" i="20"/>
  <c r="V242" i="27"/>
  <c r="V242" i="25"/>
  <c r="V250" i="28"/>
  <c r="V250" i="23"/>
  <c r="V250" i="26"/>
  <c r="W250" i="20"/>
  <c r="V250" i="27"/>
  <c r="V250" i="25"/>
  <c r="V252" i="28"/>
  <c r="V252" i="23"/>
  <c r="V252" i="26"/>
  <c r="W252" i="20"/>
  <c r="V252" i="27"/>
  <c r="V252" i="25"/>
  <c r="V260" i="28"/>
  <c r="V260" i="23"/>
  <c r="V260" i="26"/>
  <c r="W260" i="20"/>
  <c r="V260" i="27"/>
  <c r="V260" i="25"/>
  <c r="V262" i="28"/>
  <c r="V262" i="23"/>
  <c r="V262" i="26"/>
  <c r="W262" i="20"/>
  <c r="V262" i="27"/>
  <c r="V262" i="25"/>
  <c r="V270" i="28"/>
  <c r="V270" i="23"/>
  <c r="V270" i="26"/>
  <c r="W270" i="20"/>
  <c r="V270" i="27"/>
  <c r="V270" i="25"/>
  <c r="V272" i="28"/>
  <c r="V272" i="23"/>
  <c r="V272" i="26"/>
  <c r="W272" i="20"/>
  <c r="V272" i="27"/>
  <c r="V272" i="25"/>
  <c r="V280" i="28"/>
  <c r="V280" i="23"/>
  <c r="V280" i="26"/>
  <c r="W280" i="20"/>
  <c r="V280" i="27"/>
  <c r="V280" i="25"/>
  <c r="V282" i="28"/>
  <c r="V282" i="23"/>
  <c r="V282" i="26"/>
  <c r="W282" i="20"/>
  <c r="V282" i="27"/>
  <c r="V282" i="25"/>
  <c r="V300" i="28"/>
  <c r="V300" i="23"/>
  <c r="V300" i="26"/>
  <c r="W300" i="20"/>
  <c r="V300" i="27"/>
  <c r="V300" i="25"/>
  <c r="V302" i="28"/>
  <c r="V302" i="23"/>
  <c r="V302" i="26"/>
  <c r="W302" i="20"/>
  <c r="V302" i="27"/>
  <c r="V302" i="25"/>
  <c r="V310" i="28"/>
  <c r="V310" i="23"/>
  <c r="V310" i="26"/>
  <c r="W310" i="20"/>
  <c r="V310" i="27"/>
  <c r="V310" i="25"/>
  <c r="V312" i="28"/>
  <c r="V312" i="23"/>
  <c r="V312" i="26"/>
  <c r="W312" i="20"/>
  <c r="V312" i="27"/>
  <c r="V312" i="25"/>
  <c r="W25" i="20"/>
  <c r="V34" i="28"/>
  <c r="V34" i="23"/>
  <c r="V34" i="26"/>
  <c r="W34" i="20"/>
  <c r="V34" i="27"/>
  <c r="V34" i="25"/>
  <c r="V36" i="28"/>
  <c r="V36" i="23"/>
  <c r="V37" i="23"/>
  <c r="V36" i="26"/>
  <c r="W36" i="20"/>
  <c r="V37" i="26"/>
  <c r="V36" i="27"/>
  <c r="V37" i="27"/>
  <c r="V36" i="25"/>
  <c r="V37" i="25"/>
  <c r="V47" i="28"/>
  <c r="W47" i="20"/>
  <c r="V54" i="28"/>
  <c r="V54" i="23"/>
  <c r="V54" i="26"/>
  <c r="W54" i="20"/>
  <c r="V54" i="27"/>
  <c r="V54" i="25"/>
  <c r="V56" i="28"/>
  <c r="V56" i="23"/>
  <c r="V57" i="23"/>
  <c r="V56" i="26"/>
  <c r="W56" i="20"/>
  <c r="V57" i="26"/>
  <c r="V56" i="27"/>
  <c r="V57" i="27"/>
  <c r="V56" i="25"/>
  <c r="V57" i="25"/>
  <c r="V64" i="28"/>
  <c r="V64" i="23"/>
  <c r="V64" i="26"/>
  <c r="W64" i="20"/>
  <c r="V64" i="27"/>
  <c r="V64" i="25"/>
  <c r="V65" i="27"/>
  <c r="V66" i="28"/>
  <c r="V66" i="23"/>
  <c r="V67" i="23"/>
  <c r="V66" i="26"/>
  <c r="W66" i="20"/>
  <c r="V66" i="27"/>
  <c r="V67" i="27"/>
  <c r="V67" i="26"/>
  <c r="V66" i="25"/>
  <c r="V67" i="25"/>
  <c r="V94" i="28"/>
  <c r="V94" i="23"/>
  <c r="V94" i="26"/>
  <c r="W94" i="20"/>
  <c r="V94" i="25"/>
  <c r="V94" i="27"/>
  <c r="V96" i="28"/>
  <c r="V96" i="23"/>
  <c r="V97" i="23"/>
  <c r="V96" i="26"/>
  <c r="W96" i="20"/>
  <c r="V97" i="26"/>
  <c r="V96" i="25"/>
  <c r="V97" i="25"/>
  <c r="V96" i="27"/>
  <c r="V97" i="27"/>
  <c r="V104" i="28"/>
  <c r="V104" i="23"/>
  <c r="V104" i="26"/>
  <c r="W104" i="20"/>
  <c r="V104" i="27"/>
  <c r="V104" i="25"/>
  <c r="V105" i="28"/>
  <c r="V105" i="23"/>
  <c r="W105" i="20"/>
  <c r="V105" i="27"/>
  <c r="V105" i="26"/>
  <c r="V105" i="25"/>
  <c r="V106" i="28"/>
  <c r="V106" i="23"/>
  <c r="V107" i="23"/>
  <c r="V106" i="26"/>
  <c r="W106" i="20"/>
  <c r="V106" i="27"/>
  <c r="V107" i="27"/>
  <c r="V107" i="26"/>
  <c r="V106" i="25"/>
  <c r="V107" i="25"/>
  <c r="V107" i="28"/>
  <c r="W107" i="20"/>
  <c r="V114" i="28"/>
  <c r="V114" i="23"/>
  <c r="V114" i="26"/>
  <c r="W114" i="20"/>
  <c r="V114" i="25"/>
  <c r="V114" i="27"/>
  <c r="V116" i="28"/>
  <c r="V116" i="23"/>
  <c r="V117" i="23"/>
  <c r="V116" i="26"/>
  <c r="W116" i="20"/>
  <c r="V117" i="26"/>
  <c r="V116" i="25"/>
  <c r="V117" i="25"/>
  <c r="V116" i="27"/>
  <c r="V117" i="27"/>
  <c r="V127" i="28"/>
  <c r="W127" i="20"/>
  <c r="V134" i="28"/>
  <c r="V134" i="23"/>
  <c r="V134" i="26"/>
  <c r="W134" i="20"/>
  <c r="V134" i="25"/>
  <c r="V134" i="27"/>
  <c r="V136" i="28"/>
  <c r="V136" i="23"/>
  <c r="V137" i="23"/>
  <c r="V136" i="26"/>
  <c r="W136" i="20"/>
  <c r="V137" i="26"/>
  <c r="V136" i="25"/>
  <c r="V137" i="25"/>
  <c r="V136" i="27"/>
  <c r="V137" i="27"/>
  <c r="V144" i="28"/>
  <c r="V144" i="23"/>
  <c r="V144" i="26"/>
  <c r="W144" i="20"/>
  <c r="V144" i="27"/>
  <c r="V144" i="25"/>
  <c r="V145" i="28"/>
  <c r="V145" i="23"/>
  <c r="W145" i="20"/>
  <c r="V145" i="27"/>
  <c r="V145" i="26"/>
  <c r="V145" i="25"/>
  <c r="V146" i="28"/>
  <c r="V146" i="23"/>
  <c r="V147" i="23"/>
  <c r="V146" i="26"/>
  <c r="W146" i="20"/>
  <c r="V146" i="27"/>
  <c r="V147" i="27"/>
  <c r="V147" i="26"/>
  <c r="V146" i="25"/>
  <c r="V147" i="25"/>
  <c r="V147" i="28"/>
  <c r="W147" i="20"/>
  <c r="V194" i="28"/>
  <c r="V194" i="23"/>
  <c r="V194" i="26"/>
  <c r="W194" i="20"/>
  <c r="V194" i="25"/>
  <c r="V194" i="27"/>
  <c r="V20" i="27" l="1"/>
  <c r="V292" i="27"/>
  <c r="V82" i="27"/>
  <c r="V176" i="25"/>
  <c r="V176" i="28"/>
  <c r="AD25" i="22"/>
  <c r="V85" i="23"/>
  <c r="W45" i="20"/>
  <c r="W45" i="28" s="1"/>
  <c r="V165" i="23"/>
  <c r="V297" i="23"/>
  <c r="V237" i="23"/>
  <c r="V75" i="28"/>
  <c r="V233" i="25"/>
  <c r="V202" i="26"/>
  <c r="V186" i="27"/>
  <c r="V25" i="25"/>
  <c r="V296" i="26"/>
  <c r="V171" i="25"/>
  <c r="V187" i="27"/>
  <c r="V164" i="27"/>
  <c r="V22" i="23"/>
  <c r="W295" i="20"/>
  <c r="W295" i="27" s="1"/>
  <c r="V124" i="27"/>
  <c r="V124" i="23"/>
  <c r="V185" i="23"/>
  <c r="W124" i="20"/>
  <c r="W124" i="25" s="1"/>
  <c r="W207" i="20"/>
  <c r="W207" i="26" s="1"/>
  <c r="V167" i="23"/>
  <c r="V207" i="28"/>
  <c r="V207" i="23"/>
  <c r="V184" i="27"/>
  <c r="V206" i="28"/>
  <c r="V154" i="25"/>
  <c r="V84" i="28"/>
  <c r="W44" i="20"/>
  <c r="W44" i="25" s="1"/>
  <c r="V230" i="26"/>
  <c r="W177" i="20"/>
  <c r="W177" i="25" s="1"/>
  <c r="V20" i="23"/>
  <c r="V20" i="26"/>
  <c r="V230" i="23"/>
  <c r="V100" i="27"/>
  <c r="V87" i="25"/>
  <c r="V86" i="28"/>
  <c r="V33" i="28"/>
  <c r="W24" i="20"/>
  <c r="W24" i="26" s="1"/>
  <c r="V22" i="27"/>
  <c r="V22" i="26"/>
  <c r="V237" i="28"/>
  <c r="V231" i="25"/>
  <c r="W171" i="20"/>
  <c r="W171" i="28" s="1"/>
  <c r="V74" i="27"/>
  <c r="V290" i="27"/>
  <c r="W80" i="20"/>
  <c r="W80" i="26" s="1"/>
  <c r="V293" i="27"/>
  <c r="W231" i="20"/>
  <c r="W231" i="23" s="1"/>
  <c r="V171" i="27"/>
  <c r="V157" i="28"/>
  <c r="V231" i="27"/>
  <c r="V154" i="28"/>
  <c r="V165" i="28"/>
  <c r="V126" i="25"/>
  <c r="W67" i="20"/>
  <c r="W67" i="27" s="1"/>
  <c r="W293" i="20"/>
  <c r="W293" i="28" s="1"/>
  <c r="V183" i="25"/>
  <c r="V83" i="23"/>
  <c r="V154" i="23"/>
  <c r="V127" i="23"/>
  <c r="V44" i="25"/>
  <c r="V293" i="26"/>
  <c r="V183" i="27"/>
  <c r="V154" i="27"/>
  <c r="V44" i="27"/>
  <c r="V183" i="28"/>
  <c r="V174" i="25"/>
  <c r="V86" i="25"/>
  <c r="V25" i="23"/>
  <c r="V203" i="25"/>
  <c r="W163" i="20"/>
  <c r="W163" i="23" s="1"/>
  <c r="V24" i="26"/>
  <c r="V296" i="28"/>
  <c r="V186" i="28"/>
  <c r="V87" i="27"/>
  <c r="V200" i="25"/>
  <c r="V297" i="25"/>
  <c r="V295" i="25"/>
  <c r="V234" i="26"/>
  <c r="V233" i="26"/>
  <c r="V201" i="25"/>
  <c r="V173" i="26"/>
  <c r="V161" i="27"/>
  <c r="V24" i="28"/>
  <c r="V186" i="26"/>
  <c r="V202" i="23"/>
  <c r="W234" i="20"/>
  <c r="W234" i="23" s="1"/>
  <c r="V174" i="23"/>
  <c r="V174" i="28"/>
  <c r="V86" i="26"/>
  <c r="V200" i="23"/>
  <c r="V296" i="25"/>
  <c r="V295" i="27"/>
  <c r="V234" i="28"/>
  <c r="V233" i="23"/>
  <c r="W201" i="20"/>
  <c r="W201" i="23" s="1"/>
  <c r="V173" i="23"/>
  <c r="V113" i="28"/>
  <c r="V187" i="25"/>
  <c r="V87" i="23"/>
  <c r="V160" i="25"/>
  <c r="V296" i="27"/>
  <c r="V201" i="28"/>
  <c r="V200" i="26"/>
  <c r="V205" i="27"/>
  <c r="V205" i="23"/>
  <c r="V202" i="25"/>
  <c r="V205" i="28"/>
  <c r="V182" i="28"/>
  <c r="V185" i="26"/>
  <c r="V180" i="28"/>
  <c r="V185" i="28"/>
  <c r="V177" i="26"/>
  <c r="W164" i="20"/>
  <c r="W164" i="28" s="1"/>
  <c r="V180" i="25"/>
  <c r="V237" i="25"/>
  <c r="V236" i="28"/>
  <c r="W23" i="20"/>
  <c r="W23" i="23" s="1"/>
  <c r="V185" i="25"/>
  <c r="W176" i="20"/>
  <c r="W176" i="26" s="1"/>
  <c r="V164" i="26"/>
  <c r="V124" i="26"/>
  <c r="W20" i="20"/>
  <c r="W20" i="23" s="1"/>
  <c r="W22" i="20"/>
  <c r="W22" i="26" s="1"/>
  <c r="V292" i="26"/>
  <c r="V290" i="26"/>
  <c r="V182" i="27"/>
  <c r="W180" i="20"/>
  <c r="W180" i="23" s="1"/>
  <c r="W100" i="20"/>
  <c r="W100" i="26" s="1"/>
  <c r="V82" i="26"/>
  <c r="V80" i="27"/>
  <c r="V295" i="26"/>
  <c r="V236" i="25"/>
  <c r="V235" i="26"/>
  <c r="W175" i="20"/>
  <c r="W175" i="26" s="1"/>
  <c r="V23" i="26"/>
  <c r="V291" i="25"/>
  <c r="V233" i="28"/>
  <c r="V201" i="27"/>
  <c r="V173" i="28"/>
  <c r="W161" i="20"/>
  <c r="W161" i="28" s="1"/>
  <c r="V182" i="25"/>
  <c r="V80" i="26"/>
  <c r="V177" i="27"/>
  <c r="V176" i="26"/>
  <c r="V164" i="28"/>
  <c r="V292" i="23"/>
  <c r="V290" i="23"/>
  <c r="V82" i="23"/>
  <c r="V185" i="27"/>
  <c r="V176" i="27"/>
  <c r="V177" i="23"/>
  <c r="V156" i="23"/>
  <c r="V124" i="28"/>
  <c r="V46" i="27"/>
  <c r="V20" i="28"/>
  <c r="V22" i="28"/>
  <c r="V292" i="28"/>
  <c r="V290" i="28"/>
  <c r="V182" i="26"/>
  <c r="V180" i="27"/>
  <c r="V100" i="28"/>
  <c r="V82" i="28"/>
  <c r="V80" i="28"/>
  <c r="V295" i="23"/>
  <c r="W236" i="20"/>
  <c r="W236" i="26" s="1"/>
  <c r="V155" i="25"/>
  <c r="V23" i="28"/>
  <c r="V233" i="27"/>
  <c r="V201" i="26"/>
  <c r="V181" i="25"/>
  <c r="V100" i="23"/>
  <c r="W292" i="20"/>
  <c r="W292" i="27" s="1"/>
  <c r="W290" i="20"/>
  <c r="W290" i="27" s="1"/>
  <c r="W82" i="20"/>
  <c r="W82" i="26" s="1"/>
  <c r="W182" i="20"/>
  <c r="W182" i="27" s="1"/>
  <c r="V180" i="26"/>
  <c r="V80" i="23"/>
  <c r="V236" i="27"/>
  <c r="V23" i="23"/>
  <c r="W185" i="20"/>
  <c r="W185" i="28" s="1"/>
  <c r="V177" i="25"/>
  <c r="V176" i="23"/>
  <c r="V124" i="25"/>
  <c r="V45" i="27"/>
  <c r="V20" i="25"/>
  <c r="V22" i="25"/>
  <c r="V292" i="25"/>
  <c r="V290" i="25"/>
  <c r="V182" i="23"/>
  <c r="V180" i="23"/>
  <c r="V82" i="25"/>
  <c r="V80" i="25"/>
  <c r="W62" i="20"/>
  <c r="W62" i="23" s="1"/>
  <c r="V295" i="28"/>
  <c r="V236" i="26"/>
  <c r="V75" i="27"/>
  <c r="V23" i="25"/>
  <c r="W233" i="20"/>
  <c r="W233" i="27" s="1"/>
  <c r="V201" i="23"/>
  <c r="W173" i="20"/>
  <c r="W173" i="27" s="1"/>
  <c r="V81" i="27"/>
  <c r="V232" i="25"/>
  <c r="W294" i="20"/>
  <c r="W294" i="26" s="1"/>
  <c r="W154" i="20"/>
  <c r="W154" i="27" s="1"/>
  <c r="V67" i="28"/>
  <c r="V44" i="26"/>
  <c r="V232" i="26"/>
  <c r="V294" i="26"/>
  <c r="V206" i="27"/>
  <c r="V205" i="25"/>
  <c r="V177" i="28"/>
  <c r="V21" i="27"/>
  <c r="V293" i="23"/>
  <c r="V231" i="26"/>
  <c r="W183" i="20"/>
  <c r="W183" i="26" s="1"/>
  <c r="V171" i="26"/>
  <c r="V184" i="28"/>
  <c r="V172" i="25"/>
  <c r="V166" i="25"/>
  <c r="V154" i="26"/>
  <c r="V44" i="23"/>
  <c r="V27" i="25"/>
  <c r="V232" i="23"/>
  <c r="V294" i="28"/>
  <c r="V206" i="25"/>
  <c r="V205" i="26"/>
  <c r="V21" i="26"/>
  <c r="V293" i="28"/>
  <c r="V231" i="23"/>
  <c r="V183" i="26"/>
  <c r="V171" i="23"/>
  <c r="V83" i="25"/>
  <c r="V207" i="27"/>
  <c r="V21" i="25"/>
  <c r="V166" i="26"/>
  <c r="V44" i="28"/>
  <c r="V230" i="25"/>
  <c r="W237" i="20"/>
  <c r="W237" i="23" s="1"/>
  <c r="V206" i="26"/>
  <c r="W205" i="20"/>
  <c r="W205" i="27" s="1"/>
  <c r="W157" i="20"/>
  <c r="W157" i="23" s="1"/>
  <c r="V293" i="25"/>
  <c r="V231" i="28"/>
  <c r="V183" i="23"/>
  <c r="V171" i="28"/>
  <c r="V83" i="27"/>
  <c r="W83" i="20"/>
  <c r="W83" i="25" s="1"/>
  <c r="V237" i="26"/>
  <c r="V204" i="25"/>
  <c r="V204" i="23"/>
  <c r="V204" i="26"/>
  <c r="V204" i="28"/>
  <c r="V237" i="27"/>
  <c r="V236" i="23"/>
  <c r="W235" i="20"/>
  <c r="W235" i="26" s="1"/>
  <c r="V175" i="23"/>
  <c r="V291" i="27"/>
  <c r="V203" i="27"/>
  <c r="V181" i="27"/>
  <c r="V163" i="26"/>
  <c r="W81" i="20"/>
  <c r="W81" i="28" s="1"/>
  <c r="V125" i="23"/>
  <c r="V187" i="28"/>
  <c r="W186" i="20"/>
  <c r="W186" i="28" s="1"/>
  <c r="V184" i="26"/>
  <c r="V174" i="27"/>
  <c r="V167" i="25"/>
  <c r="V166" i="23"/>
  <c r="V156" i="27"/>
  <c r="V87" i="26"/>
  <c r="V86" i="23"/>
  <c r="V77" i="27"/>
  <c r="V47" i="25"/>
  <c r="V46" i="26"/>
  <c r="V26" i="26"/>
  <c r="V25" i="28"/>
  <c r="V232" i="28"/>
  <c r="V230" i="28"/>
  <c r="V202" i="28"/>
  <c r="V200" i="28"/>
  <c r="V62" i="23"/>
  <c r="V297" i="27"/>
  <c r="V296" i="23"/>
  <c r="V294" i="23"/>
  <c r="V235" i="23"/>
  <c r="V234" i="23"/>
  <c r="V207" i="25"/>
  <c r="V206" i="23"/>
  <c r="V175" i="28"/>
  <c r="W21" i="20"/>
  <c r="W21" i="25" s="1"/>
  <c r="W291" i="20"/>
  <c r="W291" i="23" s="1"/>
  <c r="W203" i="20"/>
  <c r="W203" i="26" s="1"/>
  <c r="W181" i="20"/>
  <c r="W181" i="23" s="1"/>
  <c r="V163" i="23"/>
  <c r="V81" i="23"/>
  <c r="V24" i="23"/>
  <c r="V62" i="26"/>
  <c r="W76" i="20"/>
  <c r="W76" i="23" s="1"/>
  <c r="V47" i="23"/>
  <c r="V62" i="28"/>
  <c r="V175" i="27"/>
  <c r="V291" i="26"/>
  <c r="V181" i="26"/>
  <c r="V163" i="28"/>
  <c r="V186" i="25"/>
  <c r="V167" i="26"/>
  <c r="V157" i="26"/>
  <c r="V86" i="27"/>
  <c r="V77" i="23"/>
  <c r="V232" i="27"/>
  <c r="V230" i="27"/>
  <c r="V202" i="27"/>
  <c r="V200" i="27"/>
  <c r="V170" i="25"/>
  <c r="V62" i="25"/>
  <c r="W297" i="20"/>
  <c r="W297" i="23" s="1"/>
  <c r="V297" i="26"/>
  <c r="V294" i="25"/>
  <c r="V235" i="25"/>
  <c r="V234" i="25"/>
  <c r="V207" i="26"/>
  <c r="V175" i="25"/>
  <c r="V21" i="23"/>
  <c r="V291" i="23"/>
  <c r="V203" i="23"/>
  <c r="V181" i="23"/>
  <c r="V163" i="25"/>
  <c r="V24" i="25"/>
  <c r="V113" i="23"/>
  <c r="V76" i="23"/>
  <c r="V184" i="23"/>
  <c r="W187" i="20"/>
  <c r="W187" i="28" s="1"/>
  <c r="V77" i="25"/>
  <c r="W46" i="20"/>
  <c r="W46" i="27" s="1"/>
  <c r="V27" i="26"/>
  <c r="V157" i="25"/>
  <c r="V46" i="25"/>
  <c r="V235" i="28"/>
  <c r="V203" i="26"/>
  <c r="V187" i="23"/>
  <c r="W174" i="20"/>
  <c r="W174" i="23" s="1"/>
  <c r="V47" i="26"/>
  <c r="V46" i="23"/>
  <c r="V25" i="26"/>
  <c r="V187" i="26"/>
  <c r="V186" i="23"/>
  <c r="V174" i="26"/>
  <c r="V166" i="27"/>
  <c r="V157" i="23"/>
  <c r="W87" i="20"/>
  <c r="W87" i="28" s="1"/>
  <c r="W86" i="20"/>
  <c r="W86" i="26" s="1"/>
  <c r="V84" i="23"/>
  <c r="V76" i="28"/>
  <c r="V47" i="27"/>
  <c r="V46" i="28"/>
  <c r="V25" i="27"/>
  <c r="W232" i="20"/>
  <c r="W232" i="28" s="1"/>
  <c r="W230" i="20"/>
  <c r="W230" i="25" s="1"/>
  <c r="W202" i="20"/>
  <c r="W202" i="28" s="1"/>
  <c r="W200" i="20"/>
  <c r="W200" i="25" s="1"/>
  <c r="V162" i="25"/>
  <c r="V62" i="27"/>
  <c r="V297" i="28"/>
  <c r="W296" i="20"/>
  <c r="W296" i="23" s="1"/>
  <c r="V294" i="27"/>
  <c r="V235" i="27"/>
  <c r="V234" i="27"/>
  <c r="W206" i="20"/>
  <c r="W206" i="27" s="1"/>
  <c r="V175" i="26"/>
  <c r="V21" i="28"/>
  <c r="V291" i="28"/>
  <c r="V203" i="28"/>
  <c r="V181" i="28"/>
  <c r="V163" i="27"/>
  <c r="V81" i="25"/>
  <c r="V24" i="27"/>
  <c r="V172" i="23"/>
  <c r="V170" i="23"/>
  <c r="V172" i="28"/>
  <c r="V170" i="28"/>
  <c r="W172" i="20"/>
  <c r="W172" i="25" s="1"/>
  <c r="V170" i="27"/>
  <c r="V173" i="25"/>
  <c r="V172" i="26"/>
  <c r="W170" i="20"/>
  <c r="W170" i="28" s="1"/>
  <c r="V172" i="27"/>
  <c r="V170" i="26"/>
  <c r="V173" i="27"/>
  <c r="V162" i="27"/>
  <c r="W162" i="20"/>
  <c r="W162" i="27" s="1"/>
  <c r="V160" i="26"/>
  <c r="V161" i="26"/>
  <c r="V167" i="27"/>
  <c r="V166" i="28"/>
  <c r="V164" i="23"/>
  <c r="V162" i="26"/>
  <c r="V160" i="27"/>
  <c r="V161" i="23"/>
  <c r="W160" i="20"/>
  <c r="W160" i="25" s="1"/>
  <c r="W167" i="20"/>
  <c r="W167" i="23" s="1"/>
  <c r="V162" i="23"/>
  <c r="V160" i="23"/>
  <c r="V161" i="28"/>
  <c r="V167" i="28"/>
  <c r="W166" i="20"/>
  <c r="W166" i="27" s="1"/>
  <c r="V164" i="25"/>
  <c r="V162" i="28"/>
  <c r="V160" i="28"/>
  <c r="V161" i="25"/>
  <c r="V156" i="25"/>
  <c r="V156" i="28"/>
  <c r="V155" i="23"/>
  <c r="W156" i="20"/>
  <c r="W156" i="27" s="1"/>
  <c r="W155" i="20"/>
  <c r="W155" i="28" s="1"/>
  <c r="V157" i="27"/>
  <c r="V156" i="26"/>
  <c r="V155" i="28"/>
  <c r="V127" i="26"/>
  <c r="V127" i="27"/>
  <c r="V126" i="28"/>
  <c r="W126" i="20"/>
  <c r="W126" i="26" s="1"/>
  <c r="W125" i="20"/>
  <c r="W125" i="27" s="1"/>
  <c r="V126" i="23"/>
  <c r="V126" i="27"/>
  <c r="V125" i="26"/>
  <c r="V127" i="25"/>
  <c r="V126" i="26"/>
  <c r="V125" i="28"/>
  <c r="V85" i="28"/>
  <c r="V85" i="25"/>
  <c r="V84" i="25"/>
  <c r="V87" i="28"/>
  <c r="V85" i="26"/>
  <c r="V84" i="27"/>
  <c r="V83" i="26"/>
  <c r="V81" i="26"/>
  <c r="V85" i="27"/>
  <c r="W84" i="20"/>
  <c r="W84" i="28" s="1"/>
  <c r="W85" i="20"/>
  <c r="W85" i="28" s="1"/>
  <c r="V84" i="26"/>
  <c r="V83" i="28"/>
  <c r="V81" i="28"/>
  <c r="V74" i="23"/>
  <c r="V77" i="28"/>
  <c r="V74" i="28"/>
  <c r="V75" i="25"/>
  <c r="W74" i="20"/>
  <c r="W74" i="27" s="1"/>
  <c r="W75" i="20"/>
  <c r="W75" i="28" s="1"/>
  <c r="V74" i="25"/>
  <c r="V75" i="26"/>
  <c r="V74" i="26"/>
  <c r="W77" i="20"/>
  <c r="W77" i="28" s="1"/>
  <c r="V75" i="23"/>
  <c r="V45" i="23"/>
  <c r="V45" i="28"/>
  <c r="V45" i="25"/>
  <c r="V45" i="26"/>
  <c r="V33" i="25"/>
  <c r="W33" i="20"/>
  <c r="W33" i="23" s="1"/>
  <c r="V33" i="27"/>
  <c r="V33" i="26"/>
  <c r="V33" i="23"/>
  <c r="V26" i="27"/>
  <c r="V26" i="28"/>
  <c r="V26" i="22"/>
  <c r="AD26" i="22" s="1"/>
  <c r="AE26" i="22" s="1"/>
  <c r="V27" i="28"/>
  <c r="V27" i="22"/>
  <c r="W27" i="22" s="1"/>
  <c r="BR291" i="27"/>
  <c r="BS291" i="27" s="1"/>
  <c r="BF291" i="28" s="1"/>
  <c r="BR293" i="27"/>
  <c r="BS293" i="27" s="1"/>
  <c r="BF293" i="28" s="1"/>
  <c r="BR295" i="27"/>
  <c r="BS295" i="27" s="1"/>
  <c r="BF295" i="28" s="1"/>
  <c r="BR297" i="27"/>
  <c r="BS297" i="27" s="1"/>
  <c r="BF297" i="28" s="1"/>
  <c r="BR292" i="27"/>
  <c r="BS292" i="27" s="1"/>
  <c r="BF292" i="28" s="1"/>
  <c r="BR294" i="27"/>
  <c r="BS294" i="27" s="1"/>
  <c r="BF294" i="28" s="1"/>
  <c r="BR296" i="27"/>
  <c r="BS296" i="27" s="1"/>
  <c r="BF296" i="28" s="1"/>
  <c r="BR290" i="27"/>
  <c r="BS290" i="27" s="1"/>
  <c r="BF290" i="28" s="1"/>
  <c r="BR231" i="27"/>
  <c r="BS231" i="27" s="1"/>
  <c r="BF231" i="28" s="1"/>
  <c r="BR233" i="27"/>
  <c r="BS233" i="27" s="1"/>
  <c r="BF233" i="28" s="1"/>
  <c r="BR235" i="27"/>
  <c r="BS235" i="27" s="1"/>
  <c r="BF235" i="28" s="1"/>
  <c r="BR237" i="27"/>
  <c r="BS237" i="27" s="1"/>
  <c r="BF237" i="28" s="1"/>
  <c r="BR232" i="27"/>
  <c r="BS232" i="27" s="1"/>
  <c r="BF232" i="28" s="1"/>
  <c r="BR234" i="27"/>
  <c r="BS234" i="27" s="1"/>
  <c r="BF234" i="28" s="1"/>
  <c r="BR236" i="27"/>
  <c r="BS236" i="27" s="1"/>
  <c r="BF236" i="28" s="1"/>
  <c r="BR230" i="27"/>
  <c r="BS230" i="27" s="1"/>
  <c r="BF230" i="28" s="1"/>
  <c r="BR201" i="27"/>
  <c r="BS201" i="27" s="1"/>
  <c r="BF201" i="28" s="1"/>
  <c r="BR202" i="27"/>
  <c r="BS202" i="27" s="1"/>
  <c r="BF202" i="28" s="1"/>
  <c r="BR204" i="27"/>
  <c r="BS204" i="27" s="1"/>
  <c r="BF204" i="28" s="1"/>
  <c r="BR206" i="27"/>
  <c r="BS206" i="27" s="1"/>
  <c r="BF206" i="28" s="1"/>
  <c r="BR200" i="27"/>
  <c r="BS200" i="27" s="1"/>
  <c r="BF200" i="28" s="1"/>
  <c r="BR207" i="27"/>
  <c r="BS207" i="27" s="1"/>
  <c r="BF207" i="28" s="1"/>
  <c r="BR205" i="27"/>
  <c r="BS205" i="27" s="1"/>
  <c r="BF205" i="28" s="1"/>
  <c r="BR203" i="27"/>
  <c r="BS203" i="27" s="1"/>
  <c r="BF203" i="28" s="1"/>
  <c r="BR181" i="27"/>
  <c r="BS181" i="27" s="1"/>
  <c r="BF181" i="28" s="1"/>
  <c r="BR182" i="27"/>
  <c r="BS182" i="27" s="1"/>
  <c r="BF182" i="28" s="1"/>
  <c r="BR184" i="27"/>
  <c r="BS184" i="27" s="1"/>
  <c r="BF184" i="28" s="1"/>
  <c r="BR186" i="27"/>
  <c r="BS186" i="27" s="1"/>
  <c r="BF186" i="28" s="1"/>
  <c r="BR180" i="27"/>
  <c r="BS180" i="27" s="1"/>
  <c r="BF180" i="28" s="1"/>
  <c r="BR187" i="27"/>
  <c r="BS187" i="27" s="1"/>
  <c r="BF187" i="28" s="1"/>
  <c r="BR185" i="27"/>
  <c r="BS185" i="27" s="1"/>
  <c r="BF185" i="28" s="1"/>
  <c r="BR183" i="27"/>
  <c r="BS183" i="27" s="1"/>
  <c r="BF183" i="28" s="1"/>
  <c r="BR171" i="27"/>
  <c r="BS171" i="27" s="1"/>
  <c r="BF171" i="28" s="1"/>
  <c r="BR173" i="27"/>
  <c r="BS173" i="27" s="1"/>
  <c r="BF173" i="28" s="1"/>
  <c r="BR175" i="27"/>
  <c r="BS175" i="27" s="1"/>
  <c r="BF175" i="28" s="1"/>
  <c r="BR172" i="27"/>
  <c r="BS172" i="27" s="1"/>
  <c r="BF172" i="28" s="1"/>
  <c r="BR174" i="27"/>
  <c r="BS174" i="27" s="1"/>
  <c r="BF174" i="28" s="1"/>
  <c r="BR176" i="27"/>
  <c r="BS176" i="27" s="1"/>
  <c r="BF176" i="28" s="1"/>
  <c r="BR177" i="27"/>
  <c r="BS177" i="27" s="1"/>
  <c r="BF177" i="28" s="1"/>
  <c r="BR170" i="27"/>
  <c r="BS170" i="27" s="1"/>
  <c r="BF170" i="28" s="1"/>
  <c r="BR160" i="27"/>
  <c r="BS160" i="27" s="1"/>
  <c r="BF160" i="28" s="1"/>
  <c r="BR162" i="27"/>
  <c r="BS162" i="27" s="1"/>
  <c r="BF162" i="28" s="1"/>
  <c r="BR161" i="27"/>
  <c r="BS161" i="27" s="1"/>
  <c r="BF161" i="28" s="1"/>
  <c r="BR163" i="27"/>
  <c r="BS163" i="27" s="1"/>
  <c r="BF163" i="28" s="1"/>
  <c r="BR165" i="27"/>
  <c r="BS165" i="27" s="1"/>
  <c r="BF165" i="28" s="1"/>
  <c r="BR167" i="27"/>
  <c r="BS167" i="27" s="1"/>
  <c r="BF167" i="28" s="1"/>
  <c r="BR166" i="27"/>
  <c r="BS166" i="27" s="1"/>
  <c r="BF166" i="28" s="1"/>
  <c r="BR164" i="27"/>
  <c r="BS164" i="27" s="1"/>
  <c r="BF164" i="28" s="1"/>
  <c r="BR81" i="27"/>
  <c r="BS81" i="27" s="1"/>
  <c r="BF81" i="28" s="1"/>
  <c r="BR83" i="27"/>
  <c r="BS83" i="27" s="1"/>
  <c r="BF83" i="28" s="1"/>
  <c r="BR82" i="27"/>
  <c r="BS82" i="27" s="1"/>
  <c r="BF82" i="28" s="1"/>
  <c r="BR84" i="27"/>
  <c r="BS84" i="27" s="1"/>
  <c r="BF84" i="28" s="1"/>
  <c r="BR86" i="27"/>
  <c r="BS86" i="27" s="1"/>
  <c r="BF86" i="28" s="1"/>
  <c r="BR80" i="27"/>
  <c r="BS80" i="27" s="1"/>
  <c r="BF80" i="28" s="1"/>
  <c r="BR87" i="27"/>
  <c r="BS87" i="27" s="1"/>
  <c r="BF87" i="28" s="1"/>
  <c r="BR85" i="27"/>
  <c r="BS85" i="27" s="1"/>
  <c r="BF85" i="28" s="1"/>
  <c r="BF27" i="28"/>
  <c r="BR191" i="27"/>
  <c r="BS191" i="27" s="1"/>
  <c r="BF191" i="28" s="1"/>
  <c r="BR193" i="27"/>
  <c r="BS193" i="27" s="1"/>
  <c r="BF193" i="28" s="1"/>
  <c r="BR195" i="27"/>
  <c r="BS195" i="27" s="1"/>
  <c r="BF195" i="28" s="1"/>
  <c r="BR197" i="27"/>
  <c r="BS197" i="27" s="1"/>
  <c r="BF197" i="28" s="1"/>
  <c r="BR192" i="27"/>
  <c r="BS192" i="27" s="1"/>
  <c r="BF192" i="28" s="1"/>
  <c r="BR194" i="27"/>
  <c r="BS194" i="27" s="1"/>
  <c r="BF194" i="28" s="1"/>
  <c r="BR196" i="27"/>
  <c r="BS196" i="27" s="1"/>
  <c r="BF196" i="28" s="1"/>
  <c r="BR190" i="27"/>
  <c r="BS190" i="27" s="1"/>
  <c r="BF190" i="28" s="1"/>
  <c r="BR111" i="27"/>
  <c r="BS111" i="27" s="1"/>
  <c r="BF111" i="28" s="1"/>
  <c r="BR113" i="27"/>
  <c r="BS113" i="27" s="1"/>
  <c r="BF113" i="28" s="1"/>
  <c r="BR115" i="27"/>
  <c r="BS115" i="27" s="1"/>
  <c r="BF115" i="28" s="1"/>
  <c r="BR117" i="27"/>
  <c r="BS117" i="27" s="1"/>
  <c r="BF117" i="28" s="1"/>
  <c r="BR112" i="27"/>
  <c r="BS112" i="27" s="1"/>
  <c r="BF112" i="28" s="1"/>
  <c r="BR114" i="27"/>
  <c r="BS114" i="27" s="1"/>
  <c r="BF114" i="28" s="1"/>
  <c r="BR116" i="27"/>
  <c r="BS116" i="27" s="1"/>
  <c r="BF116" i="28" s="1"/>
  <c r="BR110" i="27"/>
  <c r="BS110" i="27" s="1"/>
  <c r="BF110" i="28" s="1"/>
  <c r="BR71" i="27"/>
  <c r="BS71" i="27" s="1"/>
  <c r="BF71" i="28" s="1"/>
  <c r="BR73" i="27"/>
  <c r="BS73" i="27" s="1"/>
  <c r="BF73" i="28" s="1"/>
  <c r="BR75" i="27"/>
  <c r="BS75" i="27" s="1"/>
  <c r="BF75" i="28" s="1"/>
  <c r="BR77" i="27"/>
  <c r="BS77" i="27" s="1"/>
  <c r="BF77" i="28" s="1"/>
  <c r="BR72" i="27"/>
  <c r="BS72" i="27" s="1"/>
  <c r="BF72" i="28" s="1"/>
  <c r="BR74" i="27"/>
  <c r="BS74" i="27" s="1"/>
  <c r="BF74" i="28" s="1"/>
  <c r="BR76" i="27"/>
  <c r="BS76" i="27" s="1"/>
  <c r="BF76" i="28" s="1"/>
  <c r="BR70" i="27"/>
  <c r="BS70" i="27" s="1"/>
  <c r="BF70" i="28" s="1"/>
  <c r="BR31" i="27"/>
  <c r="BS31" i="27" s="1"/>
  <c r="BF31" i="28" s="1"/>
  <c r="BR33" i="27"/>
  <c r="BS33" i="27" s="1"/>
  <c r="BF33" i="28" s="1"/>
  <c r="BR35" i="27"/>
  <c r="BS35" i="27" s="1"/>
  <c r="BF35" i="28" s="1"/>
  <c r="BR37" i="27"/>
  <c r="BS37" i="27" s="1"/>
  <c r="BF37" i="28" s="1"/>
  <c r="BR32" i="27"/>
  <c r="BS32" i="27" s="1"/>
  <c r="BF32" i="28" s="1"/>
  <c r="BR34" i="27"/>
  <c r="BS34" i="27" s="1"/>
  <c r="BF34" i="28" s="1"/>
  <c r="BR36" i="27"/>
  <c r="BS36" i="27" s="1"/>
  <c r="BF36" i="28" s="1"/>
  <c r="BR30" i="27"/>
  <c r="BS30" i="27" s="1"/>
  <c r="BF30" i="28" s="1"/>
  <c r="V165" i="26"/>
  <c r="V125" i="25"/>
  <c r="V125" i="27"/>
  <c r="V76" i="27"/>
  <c r="V76" i="25"/>
  <c r="V77" i="26"/>
  <c r="V76" i="26"/>
  <c r="V65" i="25"/>
  <c r="V65" i="23"/>
  <c r="V26" i="25"/>
  <c r="V27" i="27"/>
  <c r="W26" i="20"/>
  <c r="W26" i="28" s="1"/>
  <c r="V27" i="23"/>
  <c r="V204" i="27"/>
  <c r="W204" i="20"/>
  <c r="W204" i="28" s="1"/>
  <c r="V155" i="27"/>
  <c r="V155" i="26"/>
  <c r="W113" i="20"/>
  <c r="W113" i="28" s="1"/>
  <c r="V184" i="25"/>
  <c r="W184" i="20"/>
  <c r="W184" i="28" s="1"/>
  <c r="V113" i="26"/>
  <c r="V100" i="25"/>
  <c r="V100" i="26"/>
  <c r="V65" i="26"/>
  <c r="W65" i="20"/>
  <c r="W65" i="23" s="1"/>
  <c r="V113" i="25"/>
  <c r="V113" i="27"/>
  <c r="V165" i="27"/>
  <c r="W165" i="20"/>
  <c r="W165" i="25" s="1"/>
  <c r="V165" i="25"/>
  <c r="W94" i="28"/>
  <c r="W94" i="23"/>
  <c r="W94" i="27"/>
  <c r="W94" i="26"/>
  <c r="W94" i="25"/>
  <c r="W64" i="28"/>
  <c r="W64" i="23"/>
  <c r="W64" i="26"/>
  <c r="W64" i="27"/>
  <c r="W64" i="25"/>
  <c r="W54" i="28"/>
  <c r="W54" i="23"/>
  <c r="W54" i="27"/>
  <c r="W54" i="26"/>
  <c r="W54" i="25"/>
  <c r="W47" i="28"/>
  <c r="W47" i="23"/>
  <c r="W47" i="26"/>
  <c r="W47" i="27"/>
  <c r="W47" i="25"/>
  <c r="W34" i="28"/>
  <c r="W34" i="23"/>
  <c r="W34" i="27"/>
  <c r="W34" i="26"/>
  <c r="W34" i="25"/>
  <c r="W27" i="28"/>
  <c r="W27" i="23"/>
  <c r="W27" i="26"/>
  <c r="W27" i="27"/>
  <c r="W27" i="25"/>
  <c r="W313" i="22"/>
  <c r="AD313" i="22"/>
  <c r="W311" i="22"/>
  <c r="AD311" i="22"/>
  <c r="W303" i="22"/>
  <c r="AD303" i="22"/>
  <c r="W301" i="22"/>
  <c r="AD301" i="22"/>
  <c r="W293" i="22"/>
  <c r="AD293" i="22"/>
  <c r="W291" i="22"/>
  <c r="AD291" i="22"/>
  <c r="W283" i="22"/>
  <c r="AD283" i="22"/>
  <c r="W281" i="22"/>
  <c r="AD281" i="22"/>
  <c r="W273" i="22"/>
  <c r="AD273" i="22"/>
  <c r="W271" i="22"/>
  <c r="AD271" i="22"/>
  <c r="W263" i="22"/>
  <c r="AD263" i="22"/>
  <c r="W261" i="22"/>
  <c r="AD261" i="22"/>
  <c r="W253" i="22"/>
  <c r="AD253" i="22"/>
  <c r="W251" i="22"/>
  <c r="AD251" i="22"/>
  <c r="W243" i="22"/>
  <c r="AD243" i="22"/>
  <c r="W241" i="22"/>
  <c r="AD241" i="22"/>
  <c r="W233" i="22"/>
  <c r="AD233" i="22"/>
  <c r="W231" i="22"/>
  <c r="AD231" i="22"/>
  <c r="W223" i="22"/>
  <c r="AD223" i="22"/>
  <c r="W221" i="22"/>
  <c r="AD221" i="22"/>
  <c r="W213" i="22"/>
  <c r="AD213" i="22"/>
  <c r="W211" i="22"/>
  <c r="AD211" i="22"/>
  <c r="W203" i="22"/>
  <c r="AD203" i="22"/>
  <c r="W201" i="22"/>
  <c r="AD201" i="22"/>
  <c r="W193" i="22"/>
  <c r="AD193" i="22"/>
  <c r="W191" i="22"/>
  <c r="AD191" i="22"/>
  <c r="W183" i="22"/>
  <c r="AD183" i="22"/>
  <c r="W181" i="22"/>
  <c r="AD181" i="22"/>
  <c r="W173" i="22"/>
  <c r="AD173" i="22"/>
  <c r="W171" i="22"/>
  <c r="AD171" i="22"/>
  <c r="W163" i="22"/>
  <c r="AD163" i="22"/>
  <c r="W161" i="22"/>
  <c r="AD161" i="22"/>
  <c r="AD317" i="22"/>
  <c r="W317" i="22"/>
  <c r="AD315" i="22"/>
  <c r="W315" i="22"/>
  <c r="AD307" i="22"/>
  <c r="W307" i="22"/>
  <c r="AD305" i="22"/>
  <c r="W305" i="22"/>
  <c r="AD297" i="22"/>
  <c r="W297" i="22"/>
  <c r="AD295" i="22"/>
  <c r="W295" i="22"/>
  <c r="AD287" i="22"/>
  <c r="W287" i="22"/>
  <c r="AD285" i="22"/>
  <c r="W285" i="22"/>
  <c r="AD277" i="22"/>
  <c r="W277" i="22"/>
  <c r="AD275" i="22"/>
  <c r="W275" i="22"/>
  <c r="AD267" i="22"/>
  <c r="W267" i="22"/>
  <c r="AD265" i="22"/>
  <c r="W265" i="22"/>
  <c r="AD257" i="22"/>
  <c r="W257" i="22"/>
  <c r="AD255" i="22"/>
  <c r="W255" i="22"/>
  <c r="AD247" i="22"/>
  <c r="W247" i="22"/>
  <c r="AD245" i="22"/>
  <c r="W245" i="22"/>
  <c r="AD237" i="22"/>
  <c r="W237" i="22"/>
  <c r="AD235" i="22"/>
  <c r="W235" i="22"/>
  <c r="AD227" i="22"/>
  <c r="W227" i="22"/>
  <c r="AD225" i="22"/>
  <c r="W225" i="22"/>
  <c r="AD217" i="22"/>
  <c r="W217" i="22"/>
  <c r="AD215" i="22"/>
  <c r="W215" i="22"/>
  <c r="AD207" i="22"/>
  <c r="W207" i="22"/>
  <c r="AD205" i="22"/>
  <c r="W205" i="22"/>
  <c r="AD197" i="22"/>
  <c r="W197" i="22"/>
  <c r="AD195" i="22"/>
  <c r="W195" i="22"/>
  <c r="AD187" i="22"/>
  <c r="W187" i="22"/>
  <c r="AD185" i="22"/>
  <c r="W185" i="22"/>
  <c r="AD177" i="22"/>
  <c r="W177" i="22"/>
  <c r="AD175" i="22"/>
  <c r="W175" i="22"/>
  <c r="AD167" i="22"/>
  <c r="W167" i="22"/>
  <c r="AD165" i="22"/>
  <c r="W165" i="22"/>
  <c r="AD157" i="22"/>
  <c r="W157" i="22"/>
  <c r="W155" i="22"/>
  <c r="AD155" i="22"/>
  <c r="W147" i="22"/>
  <c r="AD147" i="22"/>
  <c r="W145" i="22"/>
  <c r="AD145" i="22"/>
  <c r="W137" i="22"/>
  <c r="AD137" i="22"/>
  <c r="W135" i="22"/>
  <c r="AD135" i="22"/>
  <c r="W127" i="22"/>
  <c r="AD127" i="22"/>
  <c r="W125" i="22"/>
  <c r="AD125" i="22"/>
  <c r="W117" i="22"/>
  <c r="AD117" i="22"/>
  <c r="W115" i="22"/>
  <c r="AD115" i="22"/>
  <c r="W107" i="22"/>
  <c r="AD107" i="22"/>
  <c r="W105" i="22"/>
  <c r="AD105" i="22"/>
  <c r="W97" i="22"/>
  <c r="AD97" i="22"/>
  <c r="W95" i="22"/>
  <c r="AD95" i="22"/>
  <c r="W87" i="22"/>
  <c r="AD87" i="22"/>
  <c r="W85" i="22"/>
  <c r="AD85" i="22"/>
  <c r="W77" i="22"/>
  <c r="AD77" i="22"/>
  <c r="W75" i="22"/>
  <c r="AD75" i="22"/>
  <c r="W67" i="22"/>
  <c r="AD67" i="22"/>
  <c r="W65" i="22"/>
  <c r="AD65" i="22"/>
  <c r="W57" i="22"/>
  <c r="AD57" i="22"/>
  <c r="W55" i="22"/>
  <c r="AD55" i="22"/>
  <c r="W47" i="22"/>
  <c r="AD47" i="22"/>
  <c r="W45" i="22"/>
  <c r="AD45" i="22"/>
  <c r="W25" i="22"/>
  <c r="AD153" i="22"/>
  <c r="W153" i="22"/>
  <c r="AD151" i="22"/>
  <c r="W151" i="22"/>
  <c r="AD143" i="22"/>
  <c r="W143" i="22"/>
  <c r="AD141" i="22"/>
  <c r="W141" i="22"/>
  <c r="AD133" i="22"/>
  <c r="W133" i="22"/>
  <c r="AD131" i="22"/>
  <c r="W131" i="22"/>
  <c r="AD123" i="22"/>
  <c r="W123" i="22"/>
  <c r="AD121" i="22"/>
  <c r="W121" i="22"/>
  <c r="AD113" i="22"/>
  <c r="W113" i="22"/>
  <c r="AD111" i="22"/>
  <c r="W111" i="22"/>
  <c r="AD103" i="22"/>
  <c r="W103" i="22"/>
  <c r="AD101" i="22"/>
  <c r="W101" i="22"/>
  <c r="AD93" i="22"/>
  <c r="W93" i="22"/>
  <c r="AD91" i="22"/>
  <c r="W91" i="22"/>
  <c r="AD83" i="22"/>
  <c r="W83" i="22"/>
  <c r="AD81" i="22"/>
  <c r="W81" i="22"/>
  <c r="AD73" i="22"/>
  <c r="W73" i="22"/>
  <c r="AD71" i="22"/>
  <c r="W71" i="22"/>
  <c r="AD63" i="22"/>
  <c r="W63" i="22"/>
  <c r="AD61" i="22"/>
  <c r="W61" i="22"/>
  <c r="W37" i="22"/>
  <c r="AD37" i="22"/>
  <c r="W35" i="22"/>
  <c r="AD35" i="22"/>
  <c r="AD53" i="22"/>
  <c r="W53" i="22"/>
  <c r="AD51" i="22"/>
  <c r="W51" i="22"/>
  <c r="AD43" i="22"/>
  <c r="W43" i="22"/>
  <c r="AD41" i="22"/>
  <c r="W41" i="22"/>
  <c r="AD33" i="22"/>
  <c r="W33" i="22"/>
  <c r="AD31" i="22"/>
  <c r="W31" i="22"/>
  <c r="AD23" i="22"/>
  <c r="W23" i="22"/>
  <c r="AD21" i="22"/>
  <c r="W21" i="22"/>
  <c r="W312" i="28"/>
  <c r="W312" i="23"/>
  <c r="W312" i="26"/>
  <c r="W312" i="27"/>
  <c r="W312" i="25"/>
  <c r="W310" i="28"/>
  <c r="W310" i="23"/>
  <c r="W310" i="26"/>
  <c r="W310" i="25"/>
  <c r="W310" i="27"/>
  <c r="W302" i="28"/>
  <c r="W302" i="23"/>
  <c r="W302" i="26"/>
  <c r="W302" i="25"/>
  <c r="W302" i="27"/>
  <c r="W300" i="28"/>
  <c r="W300" i="23"/>
  <c r="W300" i="26"/>
  <c r="W300" i="27"/>
  <c r="W300" i="25"/>
  <c r="W290" i="25"/>
  <c r="W282" i="28"/>
  <c r="W282" i="23"/>
  <c r="W282" i="26"/>
  <c r="W282" i="27"/>
  <c r="W282" i="25"/>
  <c r="W280" i="28"/>
  <c r="W280" i="23"/>
  <c r="W280" i="26"/>
  <c r="W280" i="27"/>
  <c r="W280" i="25"/>
  <c r="W272" i="28"/>
  <c r="W272" i="23"/>
  <c r="W272" i="26"/>
  <c r="W272" i="27"/>
  <c r="W272" i="25"/>
  <c r="W270" i="28"/>
  <c r="W270" i="23"/>
  <c r="W270" i="26"/>
  <c r="W270" i="25"/>
  <c r="W270" i="27"/>
  <c r="W262" i="28"/>
  <c r="W262" i="23"/>
  <c r="W262" i="26"/>
  <c r="W262" i="25"/>
  <c r="W262" i="27"/>
  <c r="W260" i="28"/>
  <c r="W260" i="23"/>
  <c r="W260" i="26"/>
  <c r="W260" i="27"/>
  <c r="W260" i="25"/>
  <c r="W252" i="28"/>
  <c r="W252" i="23"/>
  <c r="W252" i="26"/>
  <c r="W252" i="27"/>
  <c r="W252" i="25"/>
  <c r="W250" i="28"/>
  <c r="W250" i="23"/>
  <c r="W250" i="26"/>
  <c r="W250" i="25"/>
  <c r="W250" i="27"/>
  <c r="W242" i="28"/>
  <c r="W242" i="23"/>
  <c r="W242" i="26"/>
  <c r="W242" i="25"/>
  <c r="W242" i="27"/>
  <c r="W240" i="28"/>
  <c r="W240" i="23"/>
  <c r="W240" i="26"/>
  <c r="W240" i="27"/>
  <c r="W240" i="25"/>
  <c r="W222" i="28"/>
  <c r="W222" i="23"/>
  <c r="W222" i="26"/>
  <c r="W222" i="25"/>
  <c r="W222" i="27"/>
  <c r="W220" i="28"/>
  <c r="W220" i="23"/>
  <c r="W220" i="26"/>
  <c r="W220" i="27"/>
  <c r="W220" i="25"/>
  <c r="W212" i="28"/>
  <c r="W212" i="23"/>
  <c r="W212" i="26"/>
  <c r="W212" i="27"/>
  <c r="W212" i="25"/>
  <c r="W210" i="28"/>
  <c r="W210" i="23"/>
  <c r="W210" i="26"/>
  <c r="W210" i="25"/>
  <c r="W210" i="27"/>
  <c r="W190" i="28"/>
  <c r="W190" i="23"/>
  <c r="W190" i="26"/>
  <c r="W190" i="27"/>
  <c r="W190" i="25"/>
  <c r="W150" i="28"/>
  <c r="W150" i="23"/>
  <c r="W150" i="26"/>
  <c r="W150" i="27"/>
  <c r="W150" i="25"/>
  <c r="W142" i="28"/>
  <c r="W142" i="23"/>
  <c r="W142" i="26"/>
  <c r="W142" i="27"/>
  <c r="W142" i="25"/>
  <c r="W130" i="28"/>
  <c r="W130" i="23"/>
  <c r="W130" i="26"/>
  <c r="W130" i="27"/>
  <c r="W130" i="25"/>
  <c r="W122" i="28"/>
  <c r="W122" i="23"/>
  <c r="W122" i="26"/>
  <c r="W122" i="27"/>
  <c r="W122" i="25"/>
  <c r="W110" i="28"/>
  <c r="W110" i="23"/>
  <c r="W110" i="26"/>
  <c r="W110" i="27"/>
  <c r="W110" i="25"/>
  <c r="W102" i="28"/>
  <c r="W102" i="23"/>
  <c r="W102" i="26"/>
  <c r="W102" i="27"/>
  <c r="W102" i="25"/>
  <c r="W90" i="28"/>
  <c r="W90" i="23"/>
  <c r="W90" i="26"/>
  <c r="W90" i="27"/>
  <c r="W90" i="25"/>
  <c r="W70" i="28"/>
  <c r="W70" i="23"/>
  <c r="W70" i="26"/>
  <c r="W70" i="27"/>
  <c r="W70" i="25"/>
  <c r="W62" i="28"/>
  <c r="W50" i="28"/>
  <c r="W50" i="23"/>
  <c r="W50" i="26"/>
  <c r="W50" i="27"/>
  <c r="W50" i="25"/>
  <c r="W42" i="28"/>
  <c r="W42" i="23"/>
  <c r="W42" i="26"/>
  <c r="W42" i="27"/>
  <c r="W42" i="25"/>
  <c r="W30" i="28"/>
  <c r="W30" i="23"/>
  <c r="W30" i="26"/>
  <c r="W30" i="27"/>
  <c r="W30" i="25"/>
  <c r="W317" i="28"/>
  <c r="W317" i="23"/>
  <c r="W317" i="26"/>
  <c r="W317" i="27"/>
  <c r="W317" i="25"/>
  <c r="W314" i="28"/>
  <c r="W314" i="23"/>
  <c r="W314" i="26"/>
  <c r="W314" i="27"/>
  <c r="W314" i="25"/>
  <c r="W307" i="28"/>
  <c r="W307" i="23"/>
  <c r="W307" i="26"/>
  <c r="W307" i="27"/>
  <c r="W307" i="25"/>
  <c r="W304" i="28"/>
  <c r="W304" i="23"/>
  <c r="W304" i="26"/>
  <c r="W304" i="27"/>
  <c r="W304" i="25"/>
  <c r="W287" i="28"/>
  <c r="W287" i="23"/>
  <c r="W287" i="26"/>
  <c r="W287" i="27"/>
  <c r="W287" i="25"/>
  <c r="W284" i="28"/>
  <c r="W284" i="23"/>
  <c r="W284" i="26"/>
  <c r="W284" i="27"/>
  <c r="W284" i="25"/>
  <c r="W277" i="28"/>
  <c r="W277" i="23"/>
  <c r="W277" i="26"/>
  <c r="W277" i="27"/>
  <c r="W277" i="25"/>
  <c r="W274" i="28"/>
  <c r="W274" i="23"/>
  <c r="W274" i="26"/>
  <c r="W274" i="27"/>
  <c r="W274" i="25"/>
  <c r="W267" i="28"/>
  <c r="W267" i="23"/>
  <c r="W267" i="26"/>
  <c r="W267" i="27"/>
  <c r="W267" i="25"/>
  <c r="W264" i="28"/>
  <c r="W264" i="23"/>
  <c r="W264" i="26"/>
  <c r="W264" i="27"/>
  <c r="W264" i="25"/>
  <c r="W257" i="28"/>
  <c r="W257" i="23"/>
  <c r="W257" i="26"/>
  <c r="W257" i="27"/>
  <c r="W257" i="25"/>
  <c r="W254" i="28"/>
  <c r="W254" i="23"/>
  <c r="W254" i="26"/>
  <c r="W254" i="27"/>
  <c r="W254" i="25"/>
  <c r="W247" i="28"/>
  <c r="W247" i="23"/>
  <c r="W247" i="26"/>
  <c r="W247" i="27"/>
  <c r="W247" i="25"/>
  <c r="W244" i="28"/>
  <c r="W244" i="23"/>
  <c r="W244" i="26"/>
  <c r="W244" i="27"/>
  <c r="W244" i="25"/>
  <c r="W227" i="28"/>
  <c r="W227" i="23"/>
  <c r="W227" i="26"/>
  <c r="W227" i="27"/>
  <c r="W227" i="25"/>
  <c r="W224" i="28"/>
  <c r="W224" i="23"/>
  <c r="W224" i="26"/>
  <c r="W224" i="27"/>
  <c r="W224" i="25"/>
  <c r="W217" i="28"/>
  <c r="W217" i="23"/>
  <c r="W217" i="26"/>
  <c r="W217" i="27"/>
  <c r="W217" i="25"/>
  <c r="W214" i="28"/>
  <c r="W214" i="23"/>
  <c r="W214" i="26"/>
  <c r="W214" i="27"/>
  <c r="W214" i="25"/>
  <c r="W197" i="28"/>
  <c r="W197" i="23"/>
  <c r="W197" i="26"/>
  <c r="W197" i="27"/>
  <c r="W197" i="25"/>
  <c r="W177" i="27"/>
  <c r="W137" i="28"/>
  <c r="W137" i="23"/>
  <c r="W137" i="26"/>
  <c r="W137" i="27"/>
  <c r="W137" i="25"/>
  <c r="W117" i="28"/>
  <c r="W117" i="23"/>
  <c r="W117" i="26"/>
  <c r="W117" i="27"/>
  <c r="W117" i="25"/>
  <c r="W97" i="28"/>
  <c r="W97" i="23"/>
  <c r="W97" i="26"/>
  <c r="W97" i="27"/>
  <c r="W97" i="25"/>
  <c r="W57" i="28"/>
  <c r="W57" i="23"/>
  <c r="W57" i="26"/>
  <c r="W57" i="27"/>
  <c r="W57" i="25"/>
  <c r="W37" i="28"/>
  <c r="W37" i="23"/>
  <c r="W37" i="26"/>
  <c r="W37" i="27"/>
  <c r="W37" i="25"/>
  <c r="W313" i="28"/>
  <c r="W313" i="23"/>
  <c r="W313" i="26"/>
  <c r="W313" i="27"/>
  <c r="W313" i="25"/>
  <c r="W311" i="28"/>
  <c r="W311" i="23"/>
  <c r="W311" i="26"/>
  <c r="W311" i="27"/>
  <c r="W311" i="25"/>
  <c r="W303" i="28"/>
  <c r="W303" i="23"/>
  <c r="W303" i="26"/>
  <c r="W303" i="27"/>
  <c r="W303" i="25"/>
  <c r="W301" i="28"/>
  <c r="W301" i="23"/>
  <c r="W301" i="26"/>
  <c r="W301" i="27"/>
  <c r="W301" i="25"/>
  <c r="W283" i="28"/>
  <c r="W283" i="23"/>
  <c r="W283" i="26"/>
  <c r="W283" i="27"/>
  <c r="W283" i="25"/>
  <c r="W281" i="28"/>
  <c r="W281" i="23"/>
  <c r="W281" i="26"/>
  <c r="W281" i="25"/>
  <c r="W281" i="27"/>
  <c r="W273" i="28"/>
  <c r="W273" i="23"/>
  <c r="W273" i="26"/>
  <c r="W273" i="27"/>
  <c r="W273" i="25"/>
  <c r="W271" i="28"/>
  <c r="W271" i="23"/>
  <c r="W271" i="26"/>
  <c r="W271" i="27"/>
  <c r="W271" i="25"/>
  <c r="W263" i="28"/>
  <c r="W263" i="23"/>
  <c r="W263" i="26"/>
  <c r="W263" i="25"/>
  <c r="W263" i="27"/>
  <c r="W261" i="28"/>
  <c r="W261" i="23"/>
  <c r="W261" i="26"/>
  <c r="W261" i="25"/>
  <c r="W261" i="27"/>
  <c r="W253" i="28"/>
  <c r="W253" i="23"/>
  <c r="W253" i="26"/>
  <c r="W253" i="27"/>
  <c r="W253" i="25"/>
  <c r="W251" i="28"/>
  <c r="W251" i="23"/>
  <c r="W251" i="26"/>
  <c r="W251" i="27"/>
  <c r="W251" i="25"/>
  <c r="W243" i="28"/>
  <c r="W243" i="23"/>
  <c r="W243" i="26"/>
  <c r="W243" i="25"/>
  <c r="W243" i="27"/>
  <c r="W241" i="28"/>
  <c r="W241" i="23"/>
  <c r="W241" i="26"/>
  <c r="W241" i="25"/>
  <c r="W241" i="27"/>
  <c r="W223" i="28"/>
  <c r="W223" i="23"/>
  <c r="W223" i="26"/>
  <c r="W223" i="25"/>
  <c r="W223" i="27"/>
  <c r="W221" i="28"/>
  <c r="W221" i="23"/>
  <c r="W221" i="26"/>
  <c r="W221" i="25"/>
  <c r="W221" i="27"/>
  <c r="W213" i="28"/>
  <c r="W213" i="23"/>
  <c r="W213" i="26"/>
  <c r="W213" i="27"/>
  <c r="W213" i="25"/>
  <c r="W211" i="28"/>
  <c r="W211" i="23"/>
  <c r="W211" i="26"/>
  <c r="W211" i="27"/>
  <c r="W211" i="25"/>
  <c r="W143" i="28"/>
  <c r="W143" i="23"/>
  <c r="W143" i="27"/>
  <c r="W143" i="26"/>
  <c r="W143" i="25"/>
  <c r="W141" i="28"/>
  <c r="W141" i="23"/>
  <c r="W141" i="27"/>
  <c r="W141" i="26"/>
  <c r="W141" i="25"/>
  <c r="W123" i="28"/>
  <c r="W123" i="23"/>
  <c r="W123" i="27"/>
  <c r="W123" i="26"/>
  <c r="W123" i="25"/>
  <c r="W121" i="28"/>
  <c r="W121" i="23"/>
  <c r="W121" i="27"/>
  <c r="W121" i="26"/>
  <c r="W121" i="25"/>
  <c r="W103" i="28"/>
  <c r="W103" i="23"/>
  <c r="W103" i="27"/>
  <c r="W103" i="26"/>
  <c r="W103" i="25"/>
  <c r="W101" i="28"/>
  <c r="W101" i="23"/>
  <c r="W101" i="27"/>
  <c r="W101" i="26"/>
  <c r="W101" i="25"/>
  <c r="W63" i="28"/>
  <c r="W63" i="23"/>
  <c r="W63" i="27"/>
  <c r="W63" i="26"/>
  <c r="W63" i="25"/>
  <c r="W61" i="28"/>
  <c r="W61" i="23"/>
  <c r="W61" i="27"/>
  <c r="W61" i="26"/>
  <c r="W61" i="25"/>
  <c r="W43" i="28"/>
  <c r="W43" i="23"/>
  <c r="W43" i="27"/>
  <c r="W43" i="26"/>
  <c r="W43" i="25"/>
  <c r="W41" i="28"/>
  <c r="W41" i="23"/>
  <c r="W41" i="27"/>
  <c r="W41" i="26"/>
  <c r="W41" i="25"/>
  <c r="W194" i="28"/>
  <c r="W194" i="23"/>
  <c r="W194" i="27"/>
  <c r="W194" i="26"/>
  <c r="W194" i="25"/>
  <c r="W147" i="28"/>
  <c r="W147" i="23"/>
  <c r="W147" i="26"/>
  <c r="W147" i="27"/>
  <c r="W147" i="25"/>
  <c r="W144" i="28"/>
  <c r="W144" i="23"/>
  <c r="W144" i="26"/>
  <c r="W144" i="27"/>
  <c r="W144" i="25"/>
  <c r="W134" i="28"/>
  <c r="W134" i="23"/>
  <c r="W134" i="27"/>
  <c r="W134" i="26"/>
  <c r="W134" i="25"/>
  <c r="W127" i="28"/>
  <c r="W127" i="23"/>
  <c r="W127" i="26"/>
  <c r="W127" i="27"/>
  <c r="W127" i="25"/>
  <c r="W114" i="28"/>
  <c r="W114" i="23"/>
  <c r="W114" i="27"/>
  <c r="W114" i="26"/>
  <c r="W114" i="25"/>
  <c r="W107" i="28"/>
  <c r="W107" i="23"/>
  <c r="W107" i="26"/>
  <c r="W107" i="27"/>
  <c r="W107" i="25"/>
  <c r="W104" i="28"/>
  <c r="W104" i="23"/>
  <c r="W104" i="26"/>
  <c r="W104" i="27"/>
  <c r="W104" i="25"/>
  <c r="W186" i="27"/>
  <c r="W146" i="28"/>
  <c r="W146" i="23"/>
  <c r="W146" i="26"/>
  <c r="W146" i="27"/>
  <c r="W146" i="25"/>
  <c r="W145" i="28"/>
  <c r="W145" i="23"/>
  <c r="W145" i="26"/>
  <c r="W145" i="27"/>
  <c r="W145" i="25"/>
  <c r="W136" i="28"/>
  <c r="W136" i="23"/>
  <c r="W136" i="27"/>
  <c r="W136" i="26"/>
  <c r="W136" i="25"/>
  <c r="W116" i="28"/>
  <c r="W116" i="23"/>
  <c r="W116" i="27"/>
  <c r="W116" i="26"/>
  <c r="W116" i="25"/>
  <c r="W106" i="28"/>
  <c r="W106" i="23"/>
  <c r="W106" i="26"/>
  <c r="W106" i="27"/>
  <c r="W106" i="25"/>
  <c r="W105" i="28"/>
  <c r="W105" i="23"/>
  <c r="W105" i="26"/>
  <c r="W105" i="27"/>
  <c r="W105" i="25"/>
  <c r="W96" i="28"/>
  <c r="W96" i="23"/>
  <c r="W96" i="27"/>
  <c r="W96" i="26"/>
  <c r="W96" i="25"/>
  <c r="W66" i="28"/>
  <c r="W66" i="23"/>
  <c r="W66" i="26"/>
  <c r="W66" i="27"/>
  <c r="W66" i="25"/>
  <c r="W56" i="28"/>
  <c r="W56" i="23"/>
  <c r="W56" i="27"/>
  <c r="W56" i="26"/>
  <c r="W56" i="25"/>
  <c r="W45" i="23"/>
  <c r="W45" i="26"/>
  <c r="W45" i="25"/>
  <c r="W36" i="28"/>
  <c r="W36" i="23"/>
  <c r="W36" i="27"/>
  <c r="W36" i="26"/>
  <c r="W36" i="25"/>
  <c r="W25" i="28"/>
  <c r="W25" i="23"/>
  <c r="W25" i="26"/>
  <c r="W25" i="27"/>
  <c r="W25" i="25"/>
  <c r="W312" i="22"/>
  <c r="AD312" i="22"/>
  <c r="W310" i="22"/>
  <c r="AD310" i="22"/>
  <c r="W302" i="22"/>
  <c r="AD302" i="22"/>
  <c r="W300" i="22"/>
  <c r="AD300" i="22"/>
  <c r="W292" i="22"/>
  <c r="AD292" i="22"/>
  <c r="W290" i="22"/>
  <c r="AD290" i="22"/>
  <c r="W282" i="22"/>
  <c r="AD282" i="22"/>
  <c r="W280" i="22"/>
  <c r="AD280" i="22"/>
  <c r="W272" i="22"/>
  <c r="AD272" i="22"/>
  <c r="W270" i="22"/>
  <c r="AD270" i="22"/>
  <c r="W262" i="22"/>
  <c r="AD262" i="22"/>
  <c r="W260" i="22"/>
  <c r="AD260" i="22"/>
  <c r="W252" i="22"/>
  <c r="AD252" i="22"/>
  <c r="W250" i="22"/>
  <c r="AD250" i="22"/>
  <c r="W242" i="22"/>
  <c r="AD242" i="22"/>
  <c r="W240" i="22"/>
  <c r="AD240" i="22"/>
  <c r="W232" i="22"/>
  <c r="AD232" i="22"/>
  <c r="W230" i="22"/>
  <c r="AD230" i="22"/>
  <c r="W222" i="22"/>
  <c r="AD222" i="22"/>
  <c r="W220" i="22"/>
  <c r="AD220" i="22"/>
  <c r="W212" i="22"/>
  <c r="AD212" i="22"/>
  <c r="W210" i="22"/>
  <c r="AD210" i="22"/>
  <c r="W202" i="22"/>
  <c r="AD202" i="22"/>
  <c r="W200" i="22"/>
  <c r="AD200" i="22"/>
  <c r="W192" i="22"/>
  <c r="AD192" i="22"/>
  <c r="W190" i="22"/>
  <c r="AD190" i="22"/>
  <c r="W182" i="22"/>
  <c r="AD182" i="22"/>
  <c r="W180" i="22"/>
  <c r="AD180" i="22"/>
  <c r="W172" i="22"/>
  <c r="AD172" i="22"/>
  <c r="W170" i="22"/>
  <c r="AD170" i="22"/>
  <c r="W162" i="22"/>
  <c r="AD162" i="22"/>
  <c r="W160" i="22"/>
  <c r="AD160" i="22"/>
  <c r="AD316" i="22"/>
  <c r="W316" i="22"/>
  <c r="AD314" i="22"/>
  <c r="W314" i="22"/>
  <c r="AD306" i="22"/>
  <c r="W306" i="22"/>
  <c r="AD304" i="22"/>
  <c r="W304" i="22"/>
  <c r="AD296" i="22"/>
  <c r="W296" i="22"/>
  <c r="AD294" i="22"/>
  <c r="W294" i="22"/>
  <c r="AD286" i="22"/>
  <c r="W286" i="22"/>
  <c r="AD284" i="22"/>
  <c r="W284" i="22"/>
  <c r="AD276" i="22"/>
  <c r="W276" i="22"/>
  <c r="AD274" i="22"/>
  <c r="W274" i="22"/>
  <c r="AD266" i="22"/>
  <c r="W266" i="22"/>
  <c r="AD264" i="22"/>
  <c r="W264" i="22"/>
  <c r="AD256" i="22"/>
  <c r="W256" i="22"/>
  <c r="AD254" i="22"/>
  <c r="W254" i="22"/>
  <c r="AD246" i="22"/>
  <c r="W246" i="22"/>
  <c r="AD244" i="22"/>
  <c r="W244" i="22"/>
  <c r="AD236" i="22"/>
  <c r="W236" i="22"/>
  <c r="AD234" i="22"/>
  <c r="W234" i="22"/>
  <c r="AD226" i="22"/>
  <c r="W226" i="22"/>
  <c r="AD224" i="22"/>
  <c r="W224" i="22"/>
  <c r="AD216" i="22"/>
  <c r="W216" i="22"/>
  <c r="AD214" i="22"/>
  <c r="W214" i="22"/>
  <c r="AD206" i="22"/>
  <c r="W206" i="22"/>
  <c r="AD204" i="22"/>
  <c r="W204" i="22"/>
  <c r="AD196" i="22"/>
  <c r="W196" i="22"/>
  <c r="AD194" i="22"/>
  <c r="W194" i="22"/>
  <c r="AD186" i="22"/>
  <c r="W186" i="22"/>
  <c r="AD184" i="22"/>
  <c r="W184" i="22"/>
  <c r="AD176" i="22"/>
  <c r="W176" i="22"/>
  <c r="AD174" i="22"/>
  <c r="W174" i="22"/>
  <c r="AD166" i="22"/>
  <c r="W166" i="22"/>
  <c r="AD164" i="22"/>
  <c r="W164" i="22"/>
  <c r="AD156" i="22"/>
  <c r="W156" i="22"/>
  <c r="W154" i="22"/>
  <c r="AD154" i="22"/>
  <c r="W146" i="22"/>
  <c r="AD146" i="22"/>
  <c r="W144" i="22"/>
  <c r="AD144" i="22"/>
  <c r="W136" i="22"/>
  <c r="AD136" i="22"/>
  <c r="W134" i="22"/>
  <c r="AD134" i="22"/>
  <c r="W126" i="22"/>
  <c r="AD126" i="22"/>
  <c r="W124" i="22"/>
  <c r="AD124" i="22"/>
  <c r="W116" i="22"/>
  <c r="AD116" i="22"/>
  <c r="W114" i="22"/>
  <c r="AD114" i="22"/>
  <c r="W106" i="22"/>
  <c r="AD106" i="22"/>
  <c r="W104" i="22"/>
  <c r="AD104" i="22"/>
  <c r="W96" i="22"/>
  <c r="AD96" i="22"/>
  <c r="W94" i="22"/>
  <c r="AD94" i="22"/>
  <c r="W86" i="22"/>
  <c r="AD86" i="22"/>
  <c r="W84" i="22"/>
  <c r="AD84" i="22"/>
  <c r="W76" i="22"/>
  <c r="AD76" i="22"/>
  <c r="W74" i="22"/>
  <c r="AD74" i="22"/>
  <c r="W66" i="22"/>
  <c r="AD66" i="22"/>
  <c r="W64" i="22"/>
  <c r="AD64" i="22"/>
  <c r="W56" i="22"/>
  <c r="AD56" i="22"/>
  <c r="W54" i="22"/>
  <c r="AD54" i="22"/>
  <c r="W46" i="22"/>
  <c r="AD46" i="22"/>
  <c r="W44" i="22"/>
  <c r="AD44" i="22"/>
  <c r="AD24" i="22"/>
  <c r="AE24" i="22" s="1"/>
  <c r="AD152" i="22"/>
  <c r="W152" i="22"/>
  <c r="AD150" i="22"/>
  <c r="W150" i="22"/>
  <c r="AD142" i="22"/>
  <c r="W142" i="22"/>
  <c r="AD140" i="22"/>
  <c r="W140" i="22"/>
  <c r="AD132" i="22"/>
  <c r="W132" i="22"/>
  <c r="AD130" i="22"/>
  <c r="W130" i="22"/>
  <c r="AD122" i="22"/>
  <c r="W122" i="22"/>
  <c r="AD120" i="22"/>
  <c r="W120" i="22"/>
  <c r="AD112" i="22"/>
  <c r="W112" i="22"/>
  <c r="AD110" i="22"/>
  <c r="W110" i="22"/>
  <c r="AD102" i="22"/>
  <c r="W102" i="22"/>
  <c r="AD100" i="22"/>
  <c r="W100" i="22"/>
  <c r="AD92" i="22"/>
  <c r="W92" i="22"/>
  <c r="AD90" i="22"/>
  <c r="W90" i="22"/>
  <c r="AD82" i="22"/>
  <c r="W82" i="22"/>
  <c r="AD80" i="22"/>
  <c r="W80" i="22"/>
  <c r="AD72" i="22"/>
  <c r="W72" i="22"/>
  <c r="AD70" i="22"/>
  <c r="W70" i="22"/>
  <c r="AD62" i="22"/>
  <c r="W62" i="22"/>
  <c r="AD60" i="22"/>
  <c r="W60" i="22"/>
  <c r="W36" i="22"/>
  <c r="AD36" i="22"/>
  <c r="W34" i="22"/>
  <c r="AD34" i="22"/>
  <c r="AD52" i="22"/>
  <c r="W52" i="22"/>
  <c r="AD50" i="22"/>
  <c r="W50" i="22"/>
  <c r="AD42" i="22"/>
  <c r="W42" i="22"/>
  <c r="AD40" i="22"/>
  <c r="W40" i="22"/>
  <c r="AD32" i="22"/>
  <c r="W32" i="22"/>
  <c r="AD30" i="22"/>
  <c r="W30" i="22"/>
  <c r="AD22" i="22"/>
  <c r="W22" i="22"/>
  <c r="AD20" i="22"/>
  <c r="AE20" i="22" s="1"/>
  <c r="W20" i="22"/>
  <c r="W192" i="28"/>
  <c r="W192" i="23"/>
  <c r="W192" i="26"/>
  <c r="W192" i="25"/>
  <c r="W192" i="27"/>
  <c r="W152" i="28"/>
  <c r="W152" i="23"/>
  <c r="W152" i="26"/>
  <c r="W152" i="25"/>
  <c r="W152" i="27"/>
  <c r="W140" i="28"/>
  <c r="W140" i="23"/>
  <c r="W140" i="26"/>
  <c r="W140" i="25"/>
  <c r="W140" i="27"/>
  <c r="W132" i="28"/>
  <c r="W132" i="23"/>
  <c r="W132" i="26"/>
  <c r="W132" i="25"/>
  <c r="W132" i="27"/>
  <c r="W120" i="28"/>
  <c r="W120" i="23"/>
  <c r="W120" i="26"/>
  <c r="W120" i="25"/>
  <c r="W120" i="27"/>
  <c r="W112" i="28"/>
  <c r="W112" i="23"/>
  <c r="W112" i="26"/>
  <c r="W112" i="25"/>
  <c r="W112" i="27"/>
  <c r="W92" i="28"/>
  <c r="W92" i="23"/>
  <c r="W92" i="26"/>
  <c r="W92" i="25"/>
  <c r="W92" i="27"/>
  <c r="W72" i="28"/>
  <c r="W72" i="23"/>
  <c r="W72" i="26"/>
  <c r="W72" i="25"/>
  <c r="W72" i="27"/>
  <c r="W60" i="28"/>
  <c r="W60" i="23"/>
  <c r="W60" i="26"/>
  <c r="W60" i="27"/>
  <c r="W60" i="25"/>
  <c r="W52" i="28"/>
  <c r="W52" i="23"/>
  <c r="W52" i="26"/>
  <c r="W52" i="27"/>
  <c r="W52" i="25"/>
  <c r="W40" i="28"/>
  <c r="W40" i="23"/>
  <c r="W40" i="26"/>
  <c r="W40" i="27"/>
  <c r="W40" i="25"/>
  <c r="W32" i="28"/>
  <c r="W32" i="23"/>
  <c r="W32" i="26"/>
  <c r="W32" i="27"/>
  <c r="W32" i="25"/>
  <c r="W316" i="28"/>
  <c r="W316" i="23"/>
  <c r="W316" i="26"/>
  <c r="W316" i="27"/>
  <c r="W316" i="25"/>
  <c r="W315" i="28"/>
  <c r="W315" i="23"/>
  <c r="W315" i="26"/>
  <c r="W315" i="27"/>
  <c r="W315" i="25"/>
  <c r="W306" i="28"/>
  <c r="W306" i="23"/>
  <c r="W306" i="26"/>
  <c r="W306" i="27"/>
  <c r="W306" i="25"/>
  <c r="W305" i="28"/>
  <c r="W305" i="23"/>
  <c r="W305" i="26"/>
  <c r="W305" i="27"/>
  <c r="W305" i="25"/>
  <c r="W286" i="28"/>
  <c r="W286" i="23"/>
  <c r="W286" i="26"/>
  <c r="W286" i="27"/>
  <c r="W286" i="25"/>
  <c r="W285" i="28"/>
  <c r="W285" i="23"/>
  <c r="W285" i="26"/>
  <c r="W285" i="27"/>
  <c r="W285" i="25"/>
  <c r="W276" i="28"/>
  <c r="W276" i="23"/>
  <c r="W276" i="26"/>
  <c r="W276" i="27"/>
  <c r="W276" i="25"/>
  <c r="W275" i="28"/>
  <c r="W275" i="23"/>
  <c r="W275" i="26"/>
  <c r="W275" i="27"/>
  <c r="W275" i="25"/>
  <c r="W266" i="28"/>
  <c r="W266" i="23"/>
  <c r="W266" i="26"/>
  <c r="W266" i="27"/>
  <c r="W266" i="25"/>
  <c r="W265" i="28"/>
  <c r="W265" i="23"/>
  <c r="W265" i="26"/>
  <c r="W265" i="27"/>
  <c r="W265" i="25"/>
  <c r="W256" i="28"/>
  <c r="W256" i="23"/>
  <c r="W256" i="26"/>
  <c r="W256" i="27"/>
  <c r="W256" i="25"/>
  <c r="W255" i="28"/>
  <c r="W255" i="23"/>
  <c r="W255" i="26"/>
  <c r="W255" i="27"/>
  <c r="W255" i="25"/>
  <c r="W246" i="28"/>
  <c r="W246" i="23"/>
  <c r="W246" i="26"/>
  <c r="W246" i="27"/>
  <c r="W246" i="25"/>
  <c r="W245" i="28"/>
  <c r="W245" i="23"/>
  <c r="W245" i="26"/>
  <c r="W245" i="27"/>
  <c r="W245" i="25"/>
  <c r="W226" i="28"/>
  <c r="W226" i="23"/>
  <c r="W226" i="26"/>
  <c r="W226" i="27"/>
  <c r="W226" i="25"/>
  <c r="W225" i="28"/>
  <c r="W225" i="23"/>
  <c r="W225" i="26"/>
  <c r="W225" i="27"/>
  <c r="W225" i="25"/>
  <c r="W216" i="28"/>
  <c r="W216" i="23"/>
  <c r="W216" i="26"/>
  <c r="W216" i="27"/>
  <c r="W216" i="25"/>
  <c r="W215" i="28"/>
  <c r="W215" i="23"/>
  <c r="W215" i="26"/>
  <c r="W215" i="27"/>
  <c r="W215" i="25"/>
  <c r="W196" i="28"/>
  <c r="W196" i="23"/>
  <c r="W196" i="26"/>
  <c r="W196" i="27"/>
  <c r="W196" i="25"/>
  <c r="W195" i="28"/>
  <c r="W195" i="23"/>
  <c r="W195" i="26"/>
  <c r="W195" i="27"/>
  <c r="W195" i="25"/>
  <c r="W135" i="28"/>
  <c r="W135" i="23"/>
  <c r="W135" i="26"/>
  <c r="W135" i="27"/>
  <c r="W135" i="25"/>
  <c r="W115" i="28"/>
  <c r="W115" i="23"/>
  <c r="W115" i="26"/>
  <c r="W115" i="27"/>
  <c r="W115" i="25"/>
  <c r="W95" i="28"/>
  <c r="W95" i="23"/>
  <c r="W95" i="26"/>
  <c r="W95" i="27"/>
  <c r="W95" i="25"/>
  <c r="W55" i="28"/>
  <c r="W55" i="23"/>
  <c r="W55" i="26"/>
  <c r="W55" i="27"/>
  <c r="W55" i="25"/>
  <c r="W35" i="28"/>
  <c r="W35" i="23"/>
  <c r="W35" i="26"/>
  <c r="W35" i="27"/>
  <c r="W35" i="25"/>
  <c r="W193" i="28"/>
  <c r="W193" i="23"/>
  <c r="W193" i="26"/>
  <c r="W193" i="27"/>
  <c r="W193" i="25"/>
  <c r="W191" i="28"/>
  <c r="W191" i="23"/>
  <c r="W191" i="26"/>
  <c r="W191" i="27"/>
  <c r="W191" i="25"/>
  <c r="W153" i="28"/>
  <c r="W153" i="23"/>
  <c r="W153" i="26"/>
  <c r="W153" i="27"/>
  <c r="W153" i="25"/>
  <c r="W151" i="28"/>
  <c r="W151" i="23"/>
  <c r="W151" i="26"/>
  <c r="W151" i="27"/>
  <c r="W151" i="25"/>
  <c r="W133" i="28"/>
  <c r="W133" i="23"/>
  <c r="W133" i="26"/>
  <c r="W133" i="27"/>
  <c r="W133" i="25"/>
  <c r="W131" i="28"/>
  <c r="W131" i="23"/>
  <c r="W131" i="26"/>
  <c r="W131" i="27"/>
  <c r="W131" i="25"/>
  <c r="W111" i="28"/>
  <c r="W111" i="23"/>
  <c r="W111" i="26"/>
  <c r="W111" i="27"/>
  <c r="W111" i="25"/>
  <c r="W93" i="28"/>
  <c r="W93" i="23"/>
  <c r="W93" i="26"/>
  <c r="W93" i="27"/>
  <c r="W93" i="25"/>
  <c r="W91" i="28"/>
  <c r="W91" i="23"/>
  <c r="W91" i="26"/>
  <c r="W91" i="27"/>
  <c r="W91" i="25"/>
  <c r="W73" i="28"/>
  <c r="W73" i="23"/>
  <c r="W73" i="26"/>
  <c r="W73" i="27"/>
  <c r="W73" i="25"/>
  <c r="W71" i="28"/>
  <c r="W71" i="23"/>
  <c r="W71" i="26"/>
  <c r="W71" i="27"/>
  <c r="W71" i="25"/>
  <c r="W53" i="28"/>
  <c r="W53" i="23"/>
  <c r="W53" i="26"/>
  <c r="W53" i="25"/>
  <c r="W53" i="27"/>
  <c r="W51" i="28"/>
  <c r="W51" i="23"/>
  <c r="W51" i="26"/>
  <c r="W51" i="25"/>
  <c r="W51" i="27"/>
  <c r="W31" i="28"/>
  <c r="W31" i="23"/>
  <c r="W31" i="26"/>
  <c r="W31" i="25"/>
  <c r="W31" i="27"/>
  <c r="W45" i="27" l="1"/>
  <c r="W185" i="25"/>
  <c r="W82" i="23"/>
  <c r="W205" i="26"/>
  <c r="W170" i="25"/>
  <c r="W295" i="26"/>
  <c r="W207" i="25"/>
  <c r="W295" i="23"/>
  <c r="W173" i="26"/>
  <c r="W175" i="23"/>
  <c r="W295" i="28"/>
  <c r="W293" i="23"/>
  <c r="W26" i="25"/>
  <c r="W44" i="27"/>
  <c r="W295" i="25"/>
  <c r="W163" i="28"/>
  <c r="W292" i="26"/>
  <c r="W24" i="25"/>
  <c r="W180" i="25"/>
  <c r="W24" i="23"/>
  <c r="W233" i="26"/>
  <c r="W182" i="26"/>
  <c r="W67" i="26"/>
  <c r="W207" i="23"/>
  <c r="W170" i="23"/>
  <c r="W157" i="27"/>
  <c r="W124" i="27"/>
  <c r="W293" i="25"/>
  <c r="W157" i="28"/>
  <c r="W62" i="27"/>
  <c r="W234" i="25"/>
  <c r="W24" i="28"/>
  <c r="W293" i="27"/>
  <c r="W204" i="25"/>
  <c r="W207" i="28"/>
  <c r="W170" i="27"/>
  <c r="W182" i="23"/>
  <c r="W180" i="27"/>
  <c r="W293" i="26"/>
  <c r="W157" i="25"/>
  <c r="W204" i="23"/>
  <c r="W297" i="28"/>
  <c r="W62" i="25"/>
  <c r="W170" i="26"/>
  <c r="W182" i="28"/>
  <c r="W296" i="28"/>
  <c r="W180" i="28"/>
  <c r="W24" i="27"/>
  <c r="W83" i="26"/>
  <c r="W157" i="26"/>
  <c r="W207" i="27"/>
  <c r="W62" i="26"/>
  <c r="W182" i="25"/>
  <c r="W230" i="26"/>
  <c r="W292" i="23"/>
  <c r="W83" i="27"/>
  <c r="W237" i="28"/>
  <c r="W230" i="23"/>
  <c r="W204" i="27"/>
  <c r="W180" i="26"/>
  <c r="W177" i="26"/>
  <c r="W155" i="23"/>
  <c r="W154" i="25"/>
  <c r="W185" i="27"/>
  <c r="W124" i="26"/>
  <c r="W154" i="23"/>
  <c r="W67" i="23"/>
  <c r="W171" i="27"/>
  <c r="W185" i="26"/>
  <c r="W124" i="23"/>
  <c r="W154" i="28"/>
  <c r="W177" i="23"/>
  <c r="W67" i="28"/>
  <c r="W171" i="25"/>
  <c r="W233" i="23"/>
  <c r="W82" i="28"/>
  <c r="W185" i="23"/>
  <c r="W124" i="28"/>
  <c r="W184" i="23"/>
  <c r="W231" i="25"/>
  <c r="W177" i="28"/>
  <c r="W82" i="25"/>
  <c r="W186" i="23"/>
  <c r="W171" i="26"/>
  <c r="W171" i="23"/>
  <c r="W231" i="27"/>
  <c r="W82" i="27"/>
  <c r="W200" i="27"/>
  <c r="W67" i="25"/>
  <c r="W205" i="23"/>
  <c r="W162" i="26"/>
  <c r="W176" i="27"/>
  <c r="W186" i="25"/>
  <c r="W231" i="28"/>
  <c r="W200" i="28"/>
  <c r="W44" i="26"/>
  <c r="W291" i="28"/>
  <c r="W44" i="23"/>
  <c r="W175" i="28"/>
  <c r="W100" i="28"/>
  <c r="W22" i="23"/>
  <c r="W161" i="25"/>
  <c r="W44" i="28"/>
  <c r="W126" i="23"/>
  <c r="W126" i="28"/>
  <c r="W113" i="25"/>
  <c r="W113" i="27"/>
  <c r="W85" i="25"/>
  <c r="W84" i="27"/>
  <c r="W83" i="23"/>
  <c r="W83" i="28"/>
  <c r="W80" i="23"/>
  <c r="W76" i="28"/>
  <c r="W46" i="26"/>
  <c r="W46" i="23"/>
  <c r="W20" i="28"/>
  <c r="W233" i="28"/>
  <c r="W233" i="25"/>
  <c r="W234" i="27"/>
  <c r="W234" i="28"/>
  <c r="W80" i="28"/>
  <c r="W100" i="23"/>
  <c r="W86" i="23"/>
  <c r="W164" i="25"/>
  <c r="W80" i="27"/>
  <c r="W81" i="25"/>
  <c r="W173" i="23"/>
  <c r="W80" i="25"/>
  <c r="W231" i="26"/>
  <c r="W23" i="28"/>
  <c r="W234" i="26"/>
  <c r="W294" i="23"/>
  <c r="W236" i="23"/>
  <c r="W201" i="28"/>
  <c r="W21" i="26"/>
  <c r="W294" i="28"/>
  <c r="W113" i="26"/>
  <c r="W26" i="27"/>
  <c r="W46" i="28"/>
  <c r="W65" i="28"/>
  <c r="W76" i="25"/>
  <c r="W176" i="28"/>
  <c r="W164" i="26"/>
  <c r="W163" i="25"/>
  <c r="W201" i="27"/>
  <c r="W237" i="25"/>
  <c r="W297" i="25"/>
  <c r="W230" i="28"/>
  <c r="W290" i="23"/>
  <c r="W292" i="28"/>
  <c r="W176" i="23"/>
  <c r="W202" i="23"/>
  <c r="W113" i="23"/>
  <c r="W296" i="27"/>
  <c r="W26" i="26"/>
  <c r="W76" i="26"/>
  <c r="W164" i="23"/>
  <c r="W163" i="26"/>
  <c r="W201" i="25"/>
  <c r="W237" i="27"/>
  <c r="W294" i="25"/>
  <c r="W297" i="27"/>
  <c r="W290" i="28"/>
  <c r="W164" i="27"/>
  <c r="W183" i="27"/>
  <c r="W296" i="26"/>
  <c r="W26" i="23"/>
  <c r="W46" i="25"/>
  <c r="W76" i="27"/>
  <c r="W176" i="25"/>
  <c r="W163" i="27"/>
  <c r="W201" i="26"/>
  <c r="W237" i="26"/>
  <c r="W294" i="27"/>
  <c r="W297" i="26"/>
  <c r="W230" i="27"/>
  <c r="W292" i="25"/>
  <c r="W290" i="26"/>
  <c r="W296" i="25"/>
  <c r="W167" i="28"/>
  <c r="W203" i="27"/>
  <c r="W203" i="23"/>
  <c r="W203" i="28"/>
  <c r="W203" i="25"/>
  <c r="W183" i="28"/>
  <c r="W183" i="23"/>
  <c r="W183" i="25"/>
  <c r="W181" i="25"/>
  <c r="W22" i="28"/>
  <c r="W173" i="28"/>
  <c r="W206" i="25"/>
  <c r="W235" i="23"/>
  <c r="W20" i="25"/>
  <c r="W26" i="22"/>
  <c r="W166" i="26"/>
  <c r="W161" i="26"/>
  <c r="W23" i="25"/>
  <c r="W236" i="28"/>
  <c r="W236" i="25"/>
  <c r="W100" i="27"/>
  <c r="W160" i="23"/>
  <c r="W22" i="25"/>
  <c r="W20" i="27"/>
  <c r="W161" i="27"/>
  <c r="W23" i="26"/>
  <c r="W81" i="23"/>
  <c r="W33" i="25"/>
  <c r="W175" i="25"/>
  <c r="W206" i="26"/>
  <c r="W33" i="28"/>
  <c r="W173" i="25"/>
  <c r="W175" i="27"/>
  <c r="W206" i="28"/>
  <c r="W236" i="27"/>
  <c r="W100" i="25"/>
  <c r="W172" i="26"/>
  <c r="W22" i="27"/>
  <c r="W20" i="26"/>
  <c r="W161" i="23"/>
  <c r="W23" i="27"/>
  <c r="W232" i="25"/>
  <c r="W74" i="23"/>
  <c r="W235" i="25"/>
  <c r="W86" i="25"/>
  <c r="W291" i="27"/>
  <c r="W232" i="23"/>
  <c r="W235" i="28"/>
  <c r="W86" i="28"/>
  <c r="W166" i="23"/>
  <c r="W81" i="26"/>
  <c r="W200" i="26"/>
  <c r="W172" i="23"/>
  <c r="W162" i="23"/>
  <c r="W232" i="27"/>
  <c r="W74" i="28"/>
  <c r="W33" i="27"/>
  <c r="W205" i="28"/>
  <c r="W160" i="26"/>
  <c r="W172" i="28"/>
  <c r="W186" i="26"/>
  <c r="W184" i="27"/>
  <c r="W81" i="27"/>
  <c r="W291" i="25"/>
  <c r="W21" i="27"/>
  <c r="W162" i="28"/>
  <c r="W200" i="23"/>
  <c r="W232" i="26"/>
  <c r="W84" i="25"/>
  <c r="W86" i="27"/>
  <c r="W125" i="26"/>
  <c r="W165" i="27"/>
  <c r="W154" i="26"/>
  <c r="W187" i="25"/>
  <c r="W291" i="26"/>
  <c r="W162" i="25"/>
  <c r="W74" i="26"/>
  <c r="W84" i="26"/>
  <c r="W74" i="25"/>
  <c r="W33" i="26"/>
  <c r="W155" i="25"/>
  <c r="W205" i="25"/>
  <c r="W235" i="27"/>
  <c r="W172" i="27"/>
  <c r="W155" i="27"/>
  <c r="W206" i="23"/>
  <c r="W165" i="26"/>
  <c r="W187" i="23"/>
  <c r="W87" i="25"/>
  <c r="W174" i="27"/>
  <c r="W202" i="27"/>
  <c r="W65" i="26"/>
  <c r="W174" i="28"/>
  <c r="W202" i="25"/>
  <c r="W156" i="26"/>
  <c r="W181" i="27"/>
  <c r="W156" i="23"/>
  <c r="W174" i="25"/>
  <c r="W181" i="28"/>
  <c r="W156" i="28"/>
  <c r="W174" i="26"/>
  <c r="W187" i="27"/>
  <c r="W21" i="23"/>
  <c r="W77" i="25"/>
  <c r="W87" i="27"/>
  <c r="W125" i="23"/>
  <c r="W156" i="25"/>
  <c r="W187" i="26"/>
  <c r="W181" i="26"/>
  <c r="W21" i="28"/>
  <c r="W77" i="27"/>
  <c r="W204" i="26"/>
  <c r="W202" i="26"/>
  <c r="AD27" i="22"/>
  <c r="AD27" i="25" s="1"/>
  <c r="W87" i="26"/>
  <c r="W77" i="26"/>
  <c r="W87" i="23"/>
  <c r="W65" i="25"/>
  <c r="W77" i="23"/>
  <c r="W165" i="23"/>
  <c r="W167" i="25"/>
  <c r="W160" i="27"/>
  <c r="W166" i="25"/>
  <c r="W167" i="26"/>
  <c r="W160" i="28"/>
  <c r="W166" i="28"/>
  <c r="W165" i="28"/>
  <c r="W167" i="27"/>
  <c r="W155" i="26"/>
  <c r="W125" i="28"/>
  <c r="W126" i="25"/>
  <c r="W125" i="25"/>
  <c r="W126" i="27"/>
  <c r="W85" i="27"/>
  <c r="W85" i="26"/>
  <c r="W85" i="23"/>
  <c r="W84" i="23"/>
  <c r="W75" i="25"/>
  <c r="W75" i="27"/>
  <c r="W75" i="26"/>
  <c r="W75" i="23"/>
  <c r="W184" i="25"/>
  <c r="W184" i="26"/>
  <c r="W65" i="27"/>
  <c r="AD20" i="28"/>
  <c r="AD20" i="23"/>
  <c r="AD20" i="27"/>
  <c r="AD20" i="26"/>
  <c r="AD20" i="25"/>
  <c r="AD22" i="28"/>
  <c r="AD22" i="23"/>
  <c r="AE22" i="22"/>
  <c r="AD22" i="26"/>
  <c r="AD22" i="27"/>
  <c r="AD22" i="25"/>
  <c r="AD30" i="28"/>
  <c r="AD30" i="23"/>
  <c r="AE30" i="22"/>
  <c r="AD30" i="26"/>
  <c r="AD30" i="27"/>
  <c r="AD30" i="25"/>
  <c r="AD32" i="28"/>
  <c r="AD32" i="23"/>
  <c r="AE32" i="22"/>
  <c r="AD32" i="27"/>
  <c r="AD32" i="26"/>
  <c r="AD32" i="25"/>
  <c r="AD40" i="28"/>
  <c r="AD40" i="23"/>
  <c r="AE40" i="22"/>
  <c r="AD40" i="27"/>
  <c r="AD40" i="26"/>
  <c r="AD40" i="25"/>
  <c r="AD42" i="28"/>
  <c r="AD42" i="23"/>
  <c r="AE42" i="22"/>
  <c r="AD42" i="26"/>
  <c r="AD42" i="27"/>
  <c r="AD42" i="25"/>
  <c r="AD50" i="28"/>
  <c r="AD50" i="23"/>
  <c r="AE50" i="22"/>
  <c r="AD50" i="26"/>
  <c r="AD50" i="27"/>
  <c r="AD50" i="25"/>
  <c r="AD52" i="28"/>
  <c r="AD52" i="23"/>
  <c r="AE52" i="22"/>
  <c r="AD52" i="27"/>
  <c r="AD52" i="26"/>
  <c r="AD52" i="25"/>
  <c r="AD60" i="28"/>
  <c r="AD60" i="23"/>
  <c r="AE60" i="22"/>
  <c r="AD60" i="27"/>
  <c r="AD60" i="26"/>
  <c r="AD60" i="25"/>
  <c r="AD62" i="28"/>
  <c r="AD62" i="23"/>
  <c r="AE62" i="22"/>
  <c r="AD62" i="26"/>
  <c r="AD62" i="27"/>
  <c r="AD62" i="25"/>
  <c r="AD70" i="28"/>
  <c r="AD70" i="23"/>
  <c r="AE70" i="22"/>
  <c r="AD70" i="26"/>
  <c r="AD70" i="27"/>
  <c r="AD70" i="25"/>
  <c r="AD72" i="28"/>
  <c r="AD72" i="23"/>
  <c r="AE72" i="22"/>
  <c r="AD72" i="27"/>
  <c r="AD72" i="26"/>
  <c r="AD72" i="25"/>
  <c r="AD80" i="28"/>
  <c r="AD80" i="23"/>
  <c r="AE80" i="22"/>
  <c r="AD80" i="27"/>
  <c r="AD80" i="26"/>
  <c r="AD80" i="25"/>
  <c r="AD82" i="28"/>
  <c r="AD82" i="23"/>
  <c r="AE82" i="22"/>
  <c r="AD82" i="26"/>
  <c r="AD82" i="27"/>
  <c r="AD82" i="25"/>
  <c r="AD90" i="28"/>
  <c r="AD90" i="23"/>
  <c r="AE90" i="22"/>
  <c r="AD90" i="26"/>
  <c r="AD90" i="27"/>
  <c r="AD90" i="25"/>
  <c r="AD92" i="28"/>
  <c r="AD92" i="23"/>
  <c r="AE92" i="22"/>
  <c r="AD92" i="27"/>
  <c r="AD92" i="26"/>
  <c r="AD92" i="25"/>
  <c r="AD100" i="28"/>
  <c r="AD100" i="23"/>
  <c r="AE100" i="22"/>
  <c r="AD100" i="27"/>
  <c r="AD100" i="26"/>
  <c r="AD100" i="25"/>
  <c r="AD102" i="28"/>
  <c r="AD102" i="23"/>
  <c r="AE102" i="22"/>
  <c r="AD102" i="26"/>
  <c r="AD102" i="27"/>
  <c r="AD102" i="25"/>
  <c r="AD110" i="28"/>
  <c r="AD110" i="23"/>
  <c r="AE110" i="22"/>
  <c r="AD110" i="26"/>
  <c r="AD110" i="27"/>
  <c r="AD110" i="25"/>
  <c r="AD112" i="28"/>
  <c r="AD112" i="23"/>
  <c r="AE112" i="22"/>
  <c r="AD112" i="27"/>
  <c r="AD112" i="26"/>
  <c r="AD112" i="25"/>
  <c r="AD120" i="28"/>
  <c r="AD120" i="23"/>
  <c r="AE120" i="22"/>
  <c r="AD120" i="27"/>
  <c r="AD120" i="26"/>
  <c r="AD120" i="25"/>
  <c r="AD122" i="28"/>
  <c r="AD122" i="23"/>
  <c r="AE122" i="22"/>
  <c r="AD122" i="26"/>
  <c r="AD122" i="27"/>
  <c r="AD122" i="25"/>
  <c r="AD130" i="28"/>
  <c r="AD130" i="23"/>
  <c r="AE130" i="22"/>
  <c r="AD130" i="26"/>
  <c r="AD130" i="27"/>
  <c r="AD130" i="25"/>
  <c r="AD132" i="28"/>
  <c r="AD132" i="23"/>
  <c r="AE132" i="22"/>
  <c r="AD132" i="27"/>
  <c r="AD132" i="26"/>
  <c r="AD132" i="25"/>
  <c r="AD140" i="28"/>
  <c r="AD140" i="23"/>
  <c r="AE140" i="22"/>
  <c r="AD140" i="27"/>
  <c r="AD140" i="26"/>
  <c r="AD140" i="25"/>
  <c r="AD142" i="28"/>
  <c r="AD142" i="23"/>
  <c r="AE142" i="22"/>
  <c r="AD142" i="26"/>
  <c r="AD142" i="27"/>
  <c r="AD142" i="25"/>
  <c r="AD150" i="28"/>
  <c r="AD150" i="23"/>
  <c r="AE150" i="22"/>
  <c r="AD150" i="26"/>
  <c r="AD150" i="27"/>
  <c r="AD150" i="25"/>
  <c r="AD152" i="28"/>
  <c r="AD152" i="23"/>
  <c r="AE152" i="22"/>
  <c r="AD152" i="27"/>
  <c r="AD152" i="26"/>
  <c r="AD152" i="25"/>
  <c r="AD156" i="28"/>
  <c r="AD156" i="23"/>
  <c r="AE156" i="22"/>
  <c r="AD156" i="26"/>
  <c r="AD156" i="25"/>
  <c r="AD156" i="27"/>
  <c r="AD164" i="28"/>
  <c r="AD164" i="23"/>
  <c r="AE164" i="22"/>
  <c r="AD164" i="26"/>
  <c r="AD164" i="27"/>
  <c r="AD164" i="25"/>
  <c r="AD166" i="28"/>
  <c r="AD166" i="23"/>
  <c r="AE166" i="22"/>
  <c r="AD166" i="26"/>
  <c r="AD166" i="27"/>
  <c r="AD166" i="25"/>
  <c r="AD174" i="28"/>
  <c r="AD174" i="23"/>
  <c r="AE174" i="22"/>
  <c r="AD174" i="26"/>
  <c r="AD174" i="25"/>
  <c r="AD174" i="27"/>
  <c r="AD176" i="28"/>
  <c r="AD176" i="23"/>
  <c r="AD176" i="26"/>
  <c r="AE176" i="22"/>
  <c r="AD176" i="25"/>
  <c r="AD176" i="27"/>
  <c r="AD184" i="28"/>
  <c r="AD184" i="23"/>
  <c r="AD184" i="26"/>
  <c r="AE184" i="22"/>
  <c r="AD184" i="27"/>
  <c r="AD184" i="25"/>
  <c r="AD186" i="28"/>
  <c r="AD186" i="23"/>
  <c r="AD186" i="26"/>
  <c r="AE186" i="22"/>
  <c r="AD186" i="27"/>
  <c r="AD186" i="25"/>
  <c r="AD194" i="28"/>
  <c r="AD194" i="23"/>
  <c r="AD194" i="26"/>
  <c r="AE194" i="22"/>
  <c r="AD194" i="25"/>
  <c r="AD194" i="27"/>
  <c r="AD196" i="28"/>
  <c r="AD196" i="23"/>
  <c r="AD196" i="26"/>
  <c r="AE196" i="22"/>
  <c r="AD196" i="27"/>
  <c r="AD196" i="25"/>
  <c r="AD204" i="28"/>
  <c r="AD204" i="23"/>
  <c r="AD204" i="26"/>
  <c r="AE204" i="22"/>
  <c r="AD204" i="25"/>
  <c r="AD204" i="27"/>
  <c r="AD206" i="28"/>
  <c r="AD206" i="23"/>
  <c r="AD206" i="26"/>
  <c r="AE206" i="22"/>
  <c r="AD206" i="25"/>
  <c r="AD206" i="27"/>
  <c r="AD214" i="28"/>
  <c r="AD214" i="23"/>
  <c r="AD214" i="26"/>
  <c r="AE214" i="22"/>
  <c r="AD214" i="27"/>
  <c r="AD214" i="25"/>
  <c r="AD216" i="28"/>
  <c r="AD216" i="23"/>
  <c r="AD216" i="26"/>
  <c r="AE216" i="22"/>
  <c r="AD216" i="27"/>
  <c r="AD216" i="25"/>
  <c r="AD224" i="28"/>
  <c r="AD224" i="23"/>
  <c r="AD224" i="26"/>
  <c r="AE224" i="22"/>
  <c r="AD224" i="25"/>
  <c r="AD224" i="27"/>
  <c r="AD226" i="28"/>
  <c r="AD226" i="23"/>
  <c r="AD226" i="26"/>
  <c r="AE226" i="22"/>
  <c r="AD226" i="25"/>
  <c r="AD226" i="27"/>
  <c r="AD234" i="28"/>
  <c r="AD234" i="23"/>
  <c r="AD234" i="26"/>
  <c r="AE234" i="22"/>
  <c r="AD234" i="27"/>
  <c r="AD234" i="25"/>
  <c r="AD236" i="28"/>
  <c r="AD236" i="23"/>
  <c r="AD236" i="26"/>
  <c r="AE236" i="22"/>
  <c r="AD236" i="27"/>
  <c r="AD236" i="25"/>
  <c r="AD244" i="28"/>
  <c r="AD244" i="23"/>
  <c r="AD244" i="26"/>
  <c r="AE244" i="22"/>
  <c r="AD244" i="25"/>
  <c r="AD244" i="27"/>
  <c r="AD246" i="28"/>
  <c r="AD246" i="23"/>
  <c r="AD246" i="26"/>
  <c r="AE246" i="22"/>
  <c r="AD246" i="25"/>
  <c r="AD246" i="27"/>
  <c r="AD254" i="28"/>
  <c r="AD254" i="23"/>
  <c r="AD254" i="26"/>
  <c r="AE254" i="22"/>
  <c r="AD254" i="27"/>
  <c r="AD254" i="25"/>
  <c r="AD256" i="28"/>
  <c r="AD256" i="23"/>
  <c r="AD256" i="26"/>
  <c r="AE256" i="22"/>
  <c r="AD256" i="27"/>
  <c r="AD256" i="25"/>
  <c r="AD264" i="28"/>
  <c r="AD264" i="23"/>
  <c r="AD264" i="26"/>
  <c r="AE264" i="22"/>
  <c r="AD264" i="25"/>
  <c r="AD264" i="27"/>
  <c r="AD266" i="28"/>
  <c r="AD266" i="23"/>
  <c r="AD266" i="26"/>
  <c r="AE266" i="22"/>
  <c r="AD266" i="25"/>
  <c r="AD266" i="27"/>
  <c r="AD274" i="28"/>
  <c r="AD274" i="23"/>
  <c r="AD274" i="26"/>
  <c r="AE274" i="22"/>
  <c r="AD274" i="27"/>
  <c r="AD274" i="25"/>
  <c r="AD276" i="28"/>
  <c r="AD276" i="23"/>
  <c r="AD276" i="26"/>
  <c r="AE276" i="22"/>
  <c r="AD276" i="27"/>
  <c r="AD276" i="25"/>
  <c r="AD284" i="28"/>
  <c r="AD284" i="23"/>
  <c r="AD284" i="26"/>
  <c r="AE284" i="22"/>
  <c r="AD284" i="25"/>
  <c r="AD284" i="27"/>
  <c r="AD286" i="28"/>
  <c r="AD286" i="23"/>
  <c r="AD286" i="26"/>
  <c r="AE286" i="22"/>
  <c r="AD286" i="25"/>
  <c r="AD286" i="27"/>
  <c r="AD294" i="28"/>
  <c r="AD294" i="23"/>
  <c r="AD294" i="26"/>
  <c r="AE294" i="22"/>
  <c r="AD294" i="27"/>
  <c r="AD294" i="25"/>
  <c r="AD296" i="28"/>
  <c r="AD296" i="23"/>
  <c r="AD296" i="26"/>
  <c r="AE296" i="22"/>
  <c r="AD296" i="27"/>
  <c r="AD296" i="25"/>
  <c r="AD304" i="28"/>
  <c r="AD304" i="23"/>
  <c r="AD304" i="26"/>
  <c r="AE304" i="22"/>
  <c r="AD304" i="27"/>
  <c r="AD304" i="25"/>
  <c r="AD306" i="28"/>
  <c r="AD306" i="23"/>
  <c r="AD306" i="26"/>
  <c r="AE306" i="22"/>
  <c r="AD306" i="25"/>
  <c r="AD306" i="27"/>
  <c r="AD314" i="28"/>
  <c r="AD314" i="23"/>
  <c r="AD314" i="26"/>
  <c r="AE314" i="22"/>
  <c r="AD314" i="27"/>
  <c r="AD314" i="25"/>
  <c r="AD316" i="28"/>
  <c r="AD316" i="23"/>
  <c r="AD316" i="26"/>
  <c r="AE316" i="22"/>
  <c r="AD316" i="27"/>
  <c r="AD316" i="25"/>
  <c r="AD21" i="28"/>
  <c r="AD21" i="23"/>
  <c r="AE21" i="22"/>
  <c r="AD21" i="26"/>
  <c r="AD21" i="27"/>
  <c r="AD21" i="25"/>
  <c r="AD23" i="28"/>
  <c r="AD23" i="23"/>
  <c r="AE23" i="22"/>
  <c r="AD23" i="26"/>
  <c r="AD23" i="27"/>
  <c r="AD23" i="25"/>
  <c r="AD31" i="28"/>
  <c r="AD31" i="23"/>
  <c r="AE31" i="22"/>
  <c r="AD31" i="26"/>
  <c r="AD31" i="27"/>
  <c r="AD31" i="25"/>
  <c r="AD33" i="28"/>
  <c r="AD33" i="23"/>
  <c r="AE33" i="22"/>
  <c r="AD33" i="26"/>
  <c r="AD33" i="27"/>
  <c r="AD33" i="25"/>
  <c r="AD41" i="28"/>
  <c r="AD41" i="23"/>
  <c r="AE41" i="22"/>
  <c r="AD41" i="26"/>
  <c r="AD41" i="27"/>
  <c r="AD41" i="25"/>
  <c r="AD43" i="28"/>
  <c r="AD43" i="23"/>
  <c r="AE43" i="22"/>
  <c r="AD43" i="26"/>
  <c r="AD43" i="27"/>
  <c r="AD43" i="25"/>
  <c r="AD51" i="28"/>
  <c r="AD51" i="23"/>
  <c r="AE51" i="22"/>
  <c r="AD51" i="26"/>
  <c r="AD51" i="27"/>
  <c r="AD51" i="25"/>
  <c r="AD53" i="28"/>
  <c r="AD53" i="23"/>
  <c r="AE53" i="22"/>
  <c r="AD53" i="26"/>
  <c r="AD53" i="27"/>
  <c r="AD53" i="25"/>
  <c r="AD61" i="28"/>
  <c r="AD61" i="23"/>
  <c r="AE61" i="22"/>
  <c r="AD61" i="26"/>
  <c r="AD61" i="27"/>
  <c r="AD61" i="25"/>
  <c r="AD63" i="28"/>
  <c r="AD63" i="23"/>
  <c r="AE63" i="22"/>
  <c r="AD63" i="26"/>
  <c r="AD63" i="27"/>
  <c r="AD63" i="25"/>
  <c r="AD71" i="28"/>
  <c r="AD71" i="23"/>
  <c r="AE71" i="22"/>
  <c r="AD71" i="26"/>
  <c r="AD71" i="27"/>
  <c r="AD71" i="25"/>
  <c r="AD73" i="28"/>
  <c r="AD73" i="23"/>
  <c r="AE73" i="22"/>
  <c r="AD73" i="26"/>
  <c r="AD73" i="27"/>
  <c r="AD73" i="25"/>
  <c r="AD81" i="28"/>
  <c r="AD81" i="23"/>
  <c r="AE81" i="22"/>
  <c r="AD81" i="26"/>
  <c r="AD81" i="27"/>
  <c r="AD81" i="25"/>
  <c r="AD83" i="28"/>
  <c r="AD83" i="23"/>
  <c r="AE83" i="22"/>
  <c r="AD83" i="26"/>
  <c r="AD83" i="27"/>
  <c r="AD83" i="25"/>
  <c r="AD91" i="28"/>
  <c r="AD91" i="23"/>
  <c r="AE91" i="22"/>
  <c r="AD91" i="26"/>
  <c r="AD91" i="27"/>
  <c r="AD91" i="25"/>
  <c r="AD93" i="28"/>
  <c r="AD93" i="23"/>
  <c r="AE93" i="22"/>
  <c r="AD93" i="26"/>
  <c r="AD93" i="27"/>
  <c r="AD93" i="25"/>
  <c r="AD101" i="28"/>
  <c r="AD101" i="23"/>
  <c r="AE101" i="22"/>
  <c r="AD101" i="26"/>
  <c r="AD101" i="27"/>
  <c r="AD101" i="25"/>
  <c r="AD103" i="28"/>
  <c r="AD103" i="23"/>
  <c r="AE103" i="22"/>
  <c r="AD103" i="26"/>
  <c r="AD103" i="27"/>
  <c r="AD103" i="25"/>
  <c r="AD111" i="28"/>
  <c r="AD111" i="23"/>
  <c r="AE111" i="22"/>
  <c r="AD111" i="26"/>
  <c r="AD111" i="27"/>
  <c r="AD111" i="25"/>
  <c r="AD113" i="28"/>
  <c r="AD113" i="23"/>
  <c r="AE113" i="22"/>
  <c r="AD113" i="26"/>
  <c r="AD113" i="27"/>
  <c r="AD113" i="25"/>
  <c r="AD121" i="28"/>
  <c r="AD121" i="23"/>
  <c r="AE121" i="22"/>
  <c r="AD121" i="26"/>
  <c r="AD121" i="27"/>
  <c r="AD121" i="25"/>
  <c r="AD123" i="28"/>
  <c r="AD123" i="23"/>
  <c r="AE123" i="22"/>
  <c r="AD123" i="26"/>
  <c r="AD123" i="27"/>
  <c r="AD123" i="25"/>
  <c r="AD131" i="28"/>
  <c r="AD131" i="23"/>
  <c r="AE131" i="22"/>
  <c r="AD131" i="26"/>
  <c r="AD131" i="27"/>
  <c r="AD131" i="25"/>
  <c r="AD133" i="28"/>
  <c r="AD133" i="23"/>
  <c r="AE133" i="22"/>
  <c r="AD133" i="26"/>
  <c r="AD133" i="27"/>
  <c r="AD133" i="25"/>
  <c r="AD141" i="28"/>
  <c r="AD141" i="23"/>
  <c r="AE141" i="22"/>
  <c r="AD141" i="26"/>
  <c r="AD141" i="27"/>
  <c r="AD141" i="25"/>
  <c r="AD143" i="28"/>
  <c r="AD143" i="23"/>
  <c r="AE143" i="22"/>
  <c r="AD143" i="26"/>
  <c r="AD143" i="27"/>
  <c r="AD143" i="25"/>
  <c r="AD151" i="28"/>
  <c r="AD151" i="23"/>
  <c r="AE151" i="22"/>
  <c r="AD151" i="26"/>
  <c r="AD151" i="27"/>
  <c r="AD151" i="25"/>
  <c r="AD153" i="28"/>
  <c r="AD153" i="23"/>
  <c r="AE153" i="22"/>
  <c r="AD153" i="26"/>
  <c r="AD153" i="27"/>
  <c r="AD153" i="25"/>
  <c r="AD157" i="28"/>
  <c r="AD157" i="23"/>
  <c r="AE157" i="22"/>
  <c r="AD157" i="26"/>
  <c r="AD157" i="25"/>
  <c r="AD157" i="27"/>
  <c r="AD165" i="28"/>
  <c r="AD165" i="23"/>
  <c r="AE165" i="22"/>
  <c r="AD165" i="27"/>
  <c r="AD165" i="26"/>
  <c r="AD165" i="25"/>
  <c r="AD167" i="28"/>
  <c r="AD167" i="23"/>
  <c r="AE167" i="22"/>
  <c r="AD167" i="27"/>
  <c r="AD167" i="26"/>
  <c r="AD167" i="25"/>
  <c r="AD175" i="28"/>
  <c r="AD175" i="23"/>
  <c r="AE175" i="22"/>
  <c r="AD175" i="26"/>
  <c r="AD175" i="25"/>
  <c r="AD175" i="27"/>
  <c r="AD177" i="28"/>
  <c r="AD177" i="23"/>
  <c r="AE177" i="22"/>
  <c r="AD177" i="26"/>
  <c r="AD177" i="25"/>
  <c r="AD177" i="27"/>
  <c r="AD185" i="28"/>
  <c r="AD185" i="23"/>
  <c r="AE185" i="22"/>
  <c r="AD185" i="27"/>
  <c r="AD185" i="26"/>
  <c r="AD185" i="25"/>
  <c r="AD187" i="28"/>
  <c r="AD187" i="23"/>
  <c r="AE187" i="22"/>
  <c r="AD187" i="27"/>
  <c r="AD187" i="26"/>
  <c r="AD187" i="25"/>
  <c r="AD195" i="28"/>
  <c r="AD195" i="23"/>
  <c r="AE195" i="22"/>
  <c r="AD195" i="26"/>
  <c r="AD195" i="27"/>
  <c r="AD195" i="25"/>
  <c r="AD197" i="28"/>
  <c r="AD197" i="23"/>
  <c r="AE197" i="22"/>
  <c r="AD197" i="26"/>
  <c r="AD197" i="27"/>
  <c r="AD197" i="25"/>
  <c r="AD205" i="28"/>
  <c r="AD205" i="23"/>
  <c r="AE205" i="22"/>
  <c r="AD205" i="26"/>
  <c r="AD205" i="25"/>
  <c r="AD205" i="27"/>
  <c r="AD207" i="28"/>
  <c r="AD207" i="23"/>
  <c r="AE207" i="22"/>
  <c r="AD207" i="26"/>
  <c r="AD207" i="25"/>
  <c r="AD207" i="27"/>
  <c r="AD215" i="28"/>
  <c r="AD215" i="23"/>
  <c r="AE215" i="22"/>
  <c r="AD215" i="26"/>
  <c r="AD215" i="27"/>
  <c r="AD215" i="25"/>
  <c r="AD217" i="28"/>
  <c r="AD217" i="23"/>
  <c r="AE217" i="22"/>
  <c r="AD217" i="26"/>
  <c r="AD217" i="27"/>
  <c r="AD217" i="25"/>
  <c r="AD225" i="28"/>
  <c r="AD225" i="23"/>
  <c r="AE225" i="22"/>
  <c r="AD225" i="26"/>
  <c r="AD225" i="25"/>
  <c r="AD225" i="27"/>
  <c r="AD227" i="28"/>
  <c r="AD227" i="23"/>
  <c r="AE227" i="22"/>
  <c r="AD227" i="26"/>
  <c r="AD227" i="25"/>
  <c r="AD227" i="27"/>
  <c r="AD235" i="28"/>
  <c r="AD235" i="23"/>
  <c r="AE235" i="22"/>
  <c r="AD235" i="26"/>
  <c r="AD235" i="27"/>
  <c r="AD235" i="25"/>
  <c r="AD237" i="28"/>
  <c r="AD237" i="23"/>
  <c r="AE237" i="22"/>
  <c r="AD237" i="26"/>
  <c r="AD237" i="27"/>
  <c r="AD237" i="25"/>
  <c r="AD245" i="28"/>
  <c r="AD245" i="23"/>
  <c r="AE245" i="22"/>
  <c r="AD245" i="26"/>
  <c r="AD245" i="25"/>
  <c r="AD245" i="27"/>
  <c r="AD247" i="28"/>
  <c r="AD247" i="23"/>
  <c r="AE247" i="22"/>
  <c r="AD247" i="26"/>
  <c r="AD247" i="25"/>
  <c r="AD247" i="27"/>
  <c r="AD255" i="28"/>
  <c r="AD255" i="23"/>
  <c r="AE255" i="22"/>
  <c r="AD255" i="26"/>
  <c r="AD255" i="27"/>
  <c r="AD255" i="25"/>
  <c r="AD257" i="28"/>
  <c r="AD257" i="23"/>
  <c r="AE257" i="22"/>
  <c r="AD257" i="26"/>
  <c r="AD257" i="27"/>
  <c r="AD257" i="25"/>
  <c r="AD265" i="28"/>
  <c r="AD265" i="23"/>
  <c r="AE265" i="22"/>
  <c r="AD265" i="26"/>
  <c r="AD265" i="25"/>
  <c r="AD265" i="27"/>
  <c r="AD267" i="28"/>
  <c r="AD267" i="23"/>
  <c r="AE267" i="22"/>
  <c r="AD267" i="26"/>
  <c r="AD267" i="25"/>
  <c r="AD267" i="27"/>
  <c r="AD275" i="28"/>
  <c r="AD275" i="23"/>
  <c r="AE275" i="22"/>
  <c r="AD275" i="26"/>
  <c r="AD275" i="27"/>
  <c r="AD275" i="25"/>
  <c r="AD277" i="28"/>
  <c r="AD277" i="23"/>
  <c r="AE277" i="22"/>
  <c r="AD277" i="26"/>
  <c r="AD277" i="27"/>
  <c r="AD277" i="25"/>
  <c r="AD285" i="28"/>
  <c r="AD285" i="23"/>
  <c r="AE285" i="22"/>
  <c r="AD285" i="26"/>
  <c r="AD285" i="27"/>
  <c r="AD285" i="25"/>
  <c r="AD287" i="28"/>
  <c r="AD287" i="23"/>
  <c r="AE287" i="22"/>
  <c r="AD287" i="26"/>
  <c r="AD287" i="25"/>
  <c r="AD287" i="27"/>
  <c r="AD295" i="28"/>
  <c r="AD295" i="23"/>
  <c r="AE295" i="22"/>
  <c r="AD295" i="26"/>
  <c r="AD295" i="27"/>
  <c r="AD295" i="25"/>
  <c r="AD297" i="28"/>
  <c r="AD297" i="23"/>
  <c r="AE297" i="22"/>
  <c r="AD297" i="26"/>
  <c r="AD297" i="27"/>
  <c r="AD297" i="25"/>
  <c r="AD305" i="28"/>
  <c r="AD305" i="23"/>
  <c r="AE305" i="22"/>
  <c r="AD305" i="26"/>
  <c r="AD305" i="25"/>
  <c r="AD305" i="27"/>
  <c r="AD307" i="28"/>
  <c r="AD307" i="23"/>
  <c r="AE307" i="22"/>
  <c r="AD307" i="26"/>
  <c r="AD307" i="27"/>
  <c r="AD307" i="25"/>
  <c r="AD315" i="28"/>
  <c r="AD315" i="23"/>
  <c r="AE315" i="22"/>
  <c r="AD315" i="26"/>
  <c r="AD315" i="27"/>
  <c r="AD315" i="25"/>
  <c r="AD317" i="28"/>
  <c r="AD317" i="23"/>
  <c r="AE317" i="22"/>
  <c r="AD317" i="26"/>
  <c r="AD317" i="27"/>
  <c r="AD317" i="25"/>
  <c r="AD34" i="28"/>
  <c r="AD34" i="23"/>
  <c r="AE34" i="22"/>
  <c r="AD34" i="26"/>
  <c r="AD34" i="27"/>
  <c r="AD34" i="25"/>
  <c r="AD36" i="28"/>
  <c r="AD36" i="23"/>
  <c r="AE36" i="22"/>
  <c r="AD36" i="26"/>
  <c r="AD36" i="27"/>
  <c r="AD36" i="25"/>
  <c r="AD24" i="28"/>
  <c r="AD24" i="23"/>
  <c r="AD24" i="26"/>
  <c r="AD24" i="27"/>
  <c r="AD24" i="25"/>
  <c r="AD26" i="28"/>
  <c r="AD26" i="23"/>
  <c r="AD26" i="26"/>
  <c r="AD26" i="27"/>
  <c r="AD26" i="25"/>
  <c r="AD44" i="28"/>
  <c r="AD44" i="23"/>
  <c r="AE44" i="22"/>
  <c r="AD44" i="26"/>
  <c r="AD44" i="27"/>
  <c r="AD44" i="25"/>
  <c r="AD46" i="28"/>
  <c r="AD46" i="23"/>
  <c r="AE46" i="22"/>
  <c r="AD46" i="26"/>
  <c r="AD46" i="27"/>
  <c r="AD46" i="25"/>
  <c r="AD54" i="28"/>
  <c r="AD54" i="23"/>
  <c r="AE54" i="22"/>
  <c r="AD54" i="26"/>
  <c r="AD54" i="27"/>
  <c r="AD54" i="25"/>
  <c r="AD56" i="28"/>
  <c r="AD56" i="23"/>
  <c r="AE56" i="22"/>
  <c r="AD56" i="26"/>
  <c r="AD56" i="27"/>
  <c r="AD56" i="25"/>
  <c r="AD64" i="28"/>
  <c r="AD64" i="23"/>
  <c r="AE64" i="22"/>
  <c r="AD64" i="26"/>
  <c r="AD64" i="27"/>
  <c r="AD64" i="25"/>
  <c r="AD66" i="28"/>
  <c r="AD66" i="23"/>
  <c r="AE66" i="22"/>
  <c r="AD66" i="26"/>
  <c r="AD66" i="27"/>
  <c r="AD66" i="25"/>
  <c r="AD74" i="28"/>
  <c r="AE74" i="22"/>
  <c r="AD74" i="23"/>
  <c r="AD74" i="26"/>
  <c r="AD74" i="25"/>
  <c r="AD74" i="27"/>
  <c r="AD76" i="28"/>
  <c r="AE76" i="22"/>
  <c r="AD76" i="23"/>
  <c r="AD76" i="26"/>
  <c r="AD76" i="25"/>
  <c r="AD76" i="27"/>
  <c r="AD84" i="28"/>
  <c r="AD84" i="23"/>
  <c r="AE84" i="22"/>
  <c r="AD84" i="26"/>
  <c r="AD84" i="27"/>
  <c r="AD84" i="25"/>
  <c r="AD86" i="28"/>
  <c r="AE86" i="22"/>
  <c r="AD86" i="23"/>
  <c r="AD86" i="26"/>
  <c r="AD86" i="27"/>
  <c r="AD86" i="25"/>
  <c r="AD94" i="28"/>
  <c r="AD94" i="23"/>
  <c r="AE94" i="22"/>
  <c r="AD94" i="26"/>
  <c r="AD94" i="25"/>
  <c r="AD94" i="27"/>
  <c r="AD96" i="28"/>
  <c r="AD96" i="23"/>
  <c r="AE96" i="22"/>
  <c r="AD96" i="26"/>
  <c r="AD96" i="25"/>
  <c r="AD96" i="27"/>
  <c r="AD104" i="28"/>
  <c r="AE104" i="22"/>
  <c r="AD104" i="23"/>
  <c r="AD104" i="26"/>
  <c r="AD104" i="27"/>
  <c r="AD104" i="25"/>
  <c r="AD106" i="28"/>
  <c r="AE106" i="22"/>
  <c r="AD106" i="23"/>
  <c r="AD106" i="26"/>
  <c r="AD106" i="27"/>
  <c r="AD106" i="25"/>
  <c r="AD114" i="28"/>
  <c r="AD114" i="23"/>
  <c r="AE114" i="22"/>
  <c r="AD114" i="26"/>
  <c r="AD114" i="25"/>
  <c r="AD114" i="27"/>
  <c r="AD116" i="28"/>
  <c r="AD116" i="23"/>
  <c r="AE116" i="22"/>
  <c r="AD116" i="26"/>
  <c r="AD116" i="25"/>
  <c r="AD116" i="27"/>
  <c r="AD124" i="28"/>
  <c r="AE124" i="22"/>
  <c r="AD124" i="23"/>
  <c r="AD124" i="26"/>
  <c r="AD124" i="27"/>
  <c r="AD124" i="25"/>
  <c r="AD126" i="28"/>
  <c r="AE126" i="22"/>
  <c r="AD126" i="23"/>
  <c r="AD126" i="26"/>
  <c r="AD126" i="27"/>
  <c r="AD126" i="25"/>
  <c r="AD134" i="28"/>
  <c r="AD134" i="23"/>
  <c r="AE134" i="22"/>
  <c r="AD134" i="26"/>
  <c r="AD134" i="25"/>
  <c r="AD134" i="27"/>
  <c r="AD136" i="28"/>
  <c r="AD136" i="23"/>
  <c r="AE136" i="22"/>
  <c r="AD136" i="26"/>
  <c r="AD136" i="25"/>
  <c r="AD136" i="27"/>
  <c r="AD144" i="28"/>
  <c r="AE144" i="22"/>
  <c r="AD144" i="23"/>
  <c r="AD144" i="26"/>
  <c r="AD144" i="27"/>
  <c r="AD144" i="25"/>
  <c r="AD146" i="28"/>
  <c r="AE146" i="22"/>
  <c r="AD146" i="23"/>
  <c r="AD146" i="26"/>
  <c r="AD146" i="27"/>
  <c r="AD146" i="25"/>
  <c r="AD154" i="28"/>
  <c r="AD154" i="23"/>
  <c r="AE154" i="22"/>
  <c r="AD154" i="26"/>
  <c r="AD154" i="25"/>
  <c r="AD154" i="27"/>
  <c r="AD160" i="28"/>
  <c r="AD160" i="23"/>
  <c r="AE160" i="22"/>
  <c r="AD160" i="27"/>
  <c r="AD160" i="26"/>
  <c r="AD160" i="25"/>
  <c r="AD162" i="28"/>
  <c r="AD162" i="23"/>
  <c r="AE162" i="22"/>
  <c r="AD162" i="26"/>
  <c r="AD162" i="27"/>
  <c r="AD162" i="25"/>
  <c r="AD170" i="28"/>
  <c r="AD170" i="23"/>
  <c r="AE170" i="22"/>
  <c r="AD170" i="26"/>
  <c r="AD170" i="27"/>
  <c r="AD170" i="25"/>
  <c r="AD172" i="28"/>
  <c r="AD172" i="23"/>
  <c r="AE172" i="22"/>
  <c r="AD172" i="27"/>
  <c r="AD172" i="26"/>
  <c r="AD172" i="25"/>
  <c r="AD180" i="28"/>
  <c r="AD180" i="23"/>
  <c r="AE180" i="22"/>
  <c r="AD180" i="27"/>
  <c r="AD180" i="26"/>
  <c r="AD180" i="25"/>
  <c r="AD182" i="28"/>
  <c r="AD182" i="23"/>
  <c r="AE182" i="22"/>
  <c r="AD182" i="26"/>
  <c r="AD182" i="27"/>
  <c r="AD182" i="25"/>
  <c r="AD190" i="28"/>
  <c r="AD190" i="23"/>
  <c r="AE190" i="22"/>
  <c r="AD190" i="26"/>
  <c r="AD190" i="27"/>
  <c r="AD190" i="25"/>
  <c r="AD192" i="28"/>
  <c r="AD192" i="23"/>
  <c r="AE192" i="22"/>
  <c r="AD192" i="27"/>
  <c r="AD192" i="26"/>
  <c r="AD192" i="25"/>
  <c r="AD200" i="28"/>
  <c r="AD200" i="23"/>
  <c r="AE200" i="22"/>
  <c r="AD200" i="26"/>
  <c r="AD200" i="27"/>
  <c r="AD200" i="25"/>
  <c r="AD202" i="28"/>
  <c r="AD202" i="23"/>
  <c r="AE202" i="22"/>
  <c r="AD202" i="26"/>
  <c r="AD202" i="27"/>
  <c r="AD202" i="25"/>
  <c r="AD210" i="28"/>
  <c r="AD210" i="23"/>
  <c r="AE210" i="22"/>
  <c r="AD210" i="26"/>
  <c r="AD210" i="27"/>
  <c r="AD210" i="25"/>
  <c r="AD212" i="28"/>
  <c r="AD212" i="23"/>
  <c r="AE212" i="22"/>
  <c r="AD212" i="26"/>
  <c r="AD212" i="27"/>
  <c r="AD212" i="25"/>
  <c r="AD220" i="28"/>
  <c r="AD220" i="23"/>
  <c r="AE220" i="22"/>
  <c r="AD220" i="26"/>
  <c r="AD220" i="27"/>
  <c r="AD220" i="25"/>
  <c r="AD222" i="28"/>
  <c r="AD222" i="23"/>
  <c r="AE222" i="22"/>
  <c r="AD222" i="26"/>
  <c r="AD222" i="27"/>
  <c r="AD222" i="25"/>
  <c r="AD230" i="28"/>
  <c r="AD230" i="23"/>
  <c r="AE230" i="22"/>
  <c r="AD230" i="26"/>
  <c r="AD230" i="27"/>
  <c r="AD230" i="25"/>
  <c r="AD232" i="28"/>
  <c r="AD232" i="23"/>
  <c r="AE232" i="22"/>
  <c r="AD232" i="26"/>
  <c r="AD232" i="27"/>
  <c r="AD232" i="25"/>
  <c r="AD240" i="28"/>
  <c r="AD240" i="23"/>
  <c r="AE240" i="22"/>
  <c r="AD240" i="26"/>
  <c r="AD240" i="27"/>
  <c r="AD240" i="25"/>
  <c r="AD242" i="28"/>
  <c r="AD242" i="23"/>
  <c r="AE242" i="22"/>
  <c r="AD242" i="26"/>
  <c r="AD242" i="27"/>
  <c r="AD242" i="25"/>
  <c r="AD250" i="28"/>
  <c r="AD250" i="23"/>
  <c r="AE250" i="22"/>
  <c r="AD250" i="26"/>
  <c r="AD250" i="27"/>
  <c r="AD250" i="25"/>
  <c r="AD252" i="28"/>
  <c r="AD252" i="23"/>
  <c r="AE252" i="22"/>
  <c r="AD252" i="26"/>
  <c r="AD252" i="27"/>
  <c r="AD252" i="25"/>
  <c r="AD260" i="28"/>
  <c r="AD260" i="23"/>
  <c r="AE260" i="22"/>
  <c r="AD260" i="26"/>
  <c r="AD260" i="27"/>
  <c r="AD260" i="25"/>
  <c r="AD262" i="28"/>
  <c r="AD262" i="23"/>
  <c r="AE262" i="22"/>
  <c r="AD262" i="26"/>
  <c r="AD262" i="27"/>
  <c r="AD262" i="25"/>
  <c r="AD270" i="28"/>
  <c r="AD270" i="23"/>
  <c r="AE270" i="22"/>
  <c r="AD270" i="26"/>
  <c r="AD270" i="27"/>
  <c r="AD270" i="25"/>
  <c r="AD272" i="28"/>
  <c r="AD272" i="23"/>
  <c r="AE272" i="22"/>
  <c r="AD272" i="26"/>
  <c r="AD272" i="27"/>
  <c r="AD272" i="25"/>
  <c r="AD280" i="28"/>
  <c r="AD280" i="23"/>
  <c r="AE280" i="22"/>
  <c r="AD280" i="26"/>
  <c r="AD280" i="27"/>
  <c r="AD280" i="25"/>
  <c r="AD282" i="28"/>
  <c r="AD282" i="23"/>
  <c r="AE282" i="22"/>
  <c r="AD282" i="26"/>
  <c r="AD282" i="27"/>
  <c r="AD282" i="25"/>
  <c r="AD290" i="28"/>
  <c r="AD290" i="23"/>
  <c r="AE290" i="22"/>
  <c r="AD290" i="26"/>
  <c r="AD290" i="27"/>
  <c r="AD290" i="25"/>
  <c r="AD292" i="28"/>
  <c r="AD292" i="23"/>
  <c r="AE292" i="22"/>
  <c r="AD292" i="26"/>
  <c r="AD292" i="27"/>
  <c r="AD292" i="25"/>
  <c r="AD300" i="28"/>
  <c r="AD300" i="23"/>
  <c r="AE300" i="22"/>
  <c r="AD300" i="26"/>
  <c r="AD300" i="27"/>
  <c r="AD300" i="25"/>
  <c r="AD302" i="28"/>
  <c r="AD302" i="23"/>
  <c r="AE302" i="22"/>
  <c r="AD302" i="26"/>
  <c r="AD302" i="27"/>
  <c r="AD302" i="25"/>
  <c r="AD310" i="28"/>
  <c r="AD310" i="23"/>
  <c r="AE310" i="22"/>
  <c r="AD310" i="26"/>
  <c r="AD310" i="27"/>
  <c r="AD310" i="25"/>
  <c r="AD312" i="28"/>
  <c r="AD312" i="23"/>
  <c r="AE312" i="22"/>
  <c r="AD312" i="26"/>
  <c r="AD312" i="27"/>
  <c r="AD312" i="25"/>
  <c r="AD35" i="28"/>
  <c r="AD35" i="23"/>
  <c r="AE35" i="22"/>
  <c r="AD35" i="26"/>
  <c r="AD35" i="27"/>
  <c r="AD35" i="25"/>
  <c r="AD37" i="28"/>
  <c r="AD37" i="23"/>
  <c r="AE37" i="22"/>
  <c r="AD37" i="26"/>
  <c r="AD37" i="27"/>
  <c r="AD37" i="25"/>
  <c r="AD25" i="28"/>
  <c r="AD25" i="23"/>
  <c r="AE25" i="22"/>
  <c r="AD25" i="27"/>
  <c r="AD25" i="26"/>
  <c r="AD25" i="25"/>
  <c r="AD45" i="28"/>
  <c r="AD45" i="23"/>
  <c r="AE45" i="22"/>
  <c r="AD45" i="27"/>
  <c r="AD45" i="26"/>
  <c r="AD45" i="25"/>
  <c r="AD47" i="28"/>
  <c r="AD47" i="23"/>
  <c r="AE47" i="22"/>
  <c r="AD47" i="27"/>
  <c r="AD47" i="26"/>
  <c r="AD47" i="25"/>
  <c r="AD55" i="28"/>
  <c r="AD55" i="23"/>
  <c r="AE55" i="22"/>
  <c r="AD55" i="26"/>
  <c r="AD55" i="27"/>
  <c r="AD55" i="25"/>
  <c r="AD57" i="28"/>
  <c r="AD57" i="23"/>
  <c r="AE57" i="22"/>
  <c r="AD57" i="26"/>
  <c r="AD57" i="27"/>
  <c r="AD57" i="25"/>
  <c r="AD65" i="28"/>
  <c r="AD65" i="23"/>
  <c r="AE65" i="22"/>
  <c r="AD65" i="27"/>
  <c r="AD65" i="26"/>
  <c r="AD65" i="25"/>
  <c r="AD67" i="28"/>
  <c r="AD67" i="23"/>
  <c r="AE67" i="22"/>
  <c r="AD67" i="27"/>
  <c r="AD67" i="26"/>
  <c r="AD67" i="25"/>
  <c r="AD75" i="28"/>
  <c r="AE75" i="22"/>
  <c r="AD75" i="23"/>
  <c r="AD75" i="26"/>
  <c r="AD75" i="27"/>
  <c r="AD75" i="25"/>
  <c r="AD77" i="28"/>
  <c r="AE77" i="22"/>
  <c r="AD77" i="23"/>
  <c r="AD77" i="26"/>
  <c r="AD77" i="27"/>
  <c r="AD77" i="25"/>
  <c r="AD85" i="28"/>
  <c r="AE85" i="22"/>
  <c r="AD85" i="23"/>
  <c r="AD85" i="27"/>
  <c r="AD85" i="26"/>
  <c r="AD85" i="25"/>
  <c r="AD87" i="28"/>
  <c r="AE87" i="22"/>
  <c r="AD87" i="23"/>
  <c r="AD87" i="27"/>
  <c r="AD87" i="26"/>
  <c r="AD87" i="25"/>
  <c r="AD95" i="28"/>
  <c r="AD95" i="23"/>
  <c r="AE95" i="22"/>
  <c r="AD95" i="26"/>
  <c r="AD95" i="25"/>
  <c r="AD95" i="27"/>
  <c r="AD97" i="28"/>
  <c r="AD97" i="23"/>
  <c r="AE97" i="22"/>
  <c r="AD97" i="26"/>
  <c r="AD97" i="25"/>
  <c r="AD97" i="27"/>
  <c r="AD105" i="28"/>
  <c r="AE105" i="22"/>
  <c r="AD105" i="23"/>
  <c r="AD105" i="27"/>
  <c r="AD105" i="26"/>
  <c r="AD105" i="25"/>
  <c r="AD107" i="28"/>
  <c r="AE107" i="22"/>
  <c r="AD107" i="23"/>
  <c r="AD107" i="27"/>
  <c r="AD107" i="26"/>
  <c r="AD107" i="25"/>
  <c r="AD115" i="28"/>
  <c r="AD115" i="23"/>
  <c r="AE115" i="22"/>
  <c r="AD115" i="26"/>
  <c r="AD115" i="25"/>
  <c r="AD115" i="27"/>
  <c r="AD117" i="28"/>
  <c r="AD117" i="23"/>
  <c r="AE117" i="22"/>
  <c r="AD117" i="26"/>
  <c r="AD117" i="25"/>
  <c r="AD117" i="27"/>
  <c r="AD125" i="28"/>
  <c r="AE125" i="22"/>
  <c r="AD125" i="23"/>
  <c r="AD125" i="27"/>
  <c r="AD125" i="26"/>
  <c r="AD125" i="25"/>
  <c r="AD127" i="28"/>
  <c r="AE127" i="22"/>
  <c r="AD127" i="23"/>
  <c r="AD127" i="27"/>
  <c r="AD127" i="26"/>
  <c r="AD127" i="25"/>
  <c r="AD135" i="28"/>
  <c r="AD135" i="23"/>
  <c r="AE135" i="22"/>
  <c r="AD135" i="26"/>
  <c r="AD135" i="25"/>
  <c r="AD135" i="27"/>
  <c r="AD137" i="28"/>
  <c r="AD137" i="23"/>
  <c r="AE137" i="22"/>
  <c r="AD137" i="26"/>
  <c r="AD137" i="25"/>
  <c r="AD137" i="27"/>
  <c r="AD145" i="28"/>
  <c r="AE145" i="22"/>
  <c r="AD145" i="23"/>
  <c r="AD145" i="27"/>
  <c r="AD145" i="26"/>
  <c r="AD145" i="25"/>
  <c r="AD147" i="28"/>
  <c r="AE147" i="22"/>
  <c r="AD147" i="23"/>
  <c r="AD147" i="27"/>
  <c r="AD147" i="26"/>
  <c r="AD147" i="25"/>
  <c r="AD155" i="28"/>
  <c r="AD155" i="23"/>
  <c r="AE155" i="22"/>
  <c r="AD155" i="26"/>
  <c r="AD155" i="25"/>
  <c r="AD155" i="27"/>
  <c r="AD161" i="28"/>
  <c r="AD161" i="23"/>
  <c r="AE161" i="22"/>
  <c r="AD161" i="26"/>
  <c r="AD161" i="27"/>
  <c r="AD161" i="25"/>
  <c r="AD163" i="28"/>
  <c r="AD163" i="23"/>
  <c r="AE163" i="22"/>
  <c r="AD163" i="26"/>
  <c r="AD163" i="27"/>
  <c r="AD163" i="25"/>
  <c r="AD171" i="28"/>
  <c r="AD171" i="23"/>
  <c r="AE171" i="22"/>
  <c r="AD171" i="26"/>
  <c r="AD171" i="27"/>
  <c r="AD171" i="25"/>
  <c r="AD173" i="28"/>
  <c r="AD173" i="23"/>
  <c r="AE173" i="22"/>
  <c r="AD173" i="26"/>
  <c r="AD173" i="27"/>
  <c r="AD173" i="25"/>
  <c r="AD181" i="28"/>
  <c r="AD181" i="23"/>
  <c r="AE181" i="22"/>
  <c r="AD181" i="26"/>
  <c r="AD181" i="27"/>
  <c r="AD181" i="25"/>
  <c r="AD183" i="28"/>
  <c r="AD183" i="23"/>
  <c r="AE183" i="22"/>
  <c r="AD183" i="26"/>
  <c r="AD183" i="27"/>
  <c r="AD183" i="25"/>
  <c r="AD191" i="28"/>
  <c r="AD191" i="23"/>
  <c r="AE191" i="22"/>
  <c r="AD191" i="26"/>
  <c r="AD191" i="27"/>
  <c r="AD191" i="25"/>
  <c r="AD193" i="28"/>
  <c r="AD193" i="23"/>
  <c r="AE193" i="22"/>
  <c r="AD193" i="26"/>
  <c r="AD193" i="27"/>
  <c r="AD193" i="25"/>
  <c r="AD201" i="28"/>
  <c r="AD201" i="23"/>
  <c r="AE201" i="22"/>
  <c r="AD201" i="26"/>
  <c r="AD201" i="27"/>
  <c r="AD201" i="25"/>
  <c r="AD203" i="28"/>
  <c r="AD203" i="23"/>
  <c r="AE203" i="22"/>
  <c r="AD203" i="26"/>
  <c r="AD203" i="27"/>
  <c r="AD203" i="25"/>
  <c r="AD211" i="28"/>
  <c r="AD211" i="23"/>
  <c r="AE211" i="22"/>
  <c r="AD211" i="26"/>
  <c r="AD211" i="27"/>
  <c r="AD211" i="25"/>
  <c r="AD213" i="28"/>
  <c r="AD213" i="23"/>
  <c r="AE213" i="22"/>
  <c r="AD213" i="26"/>
  <c r="AD213" i="27"/>
  <c r="AD213" i="25"/>
  <c r="AD221" i="28"/>
  <c r="AD221" i="23"/>
  <c r="AE221" i="22"/>
  <c r="AD221" i="26"/>
  <c r="AD221" i="27"/>
  <c r="AD221" i="25"/>
  <c r="AD223" i="28"/>
  <c r="AD223" i="23"/>
  <c r="AE223" i="22"/>
  <c r="AD223" i="26"/>
  <c r="AD223" i="27"/>
  <c r="AD223" i="25"/>
  <c r="AD231" i="28"/>
  <c r="AD231" i="23"/>
  <c r="AE231" i="22"/>
  <c r="AD231" i="26"/>
  <c r="AD231" i="27"/>
  <c r="AD231" i="25"/>
  <c r="AD233" i="28"/>
  <c r="AD233" i="23"/>
  <c r="AE233" i="22"/>
  <c r="AD233" i="26"/>
  <c r="AD233" i="27"/>
  <c r="AD233" i="25"/>
  <c r="AD241" i="28"/>
  <c r="AD241" i="23"/>
  <c r="AE241" i="22"/>
  <c r="AD241" i="26"/>
  <c r="AD241" i="27"/>
  <c r="AD241" i="25"/>
  <c r="AD243" i="28"/>
  <c r="AD243" i="23"/>
  <c r="AE243" i="22"/>
  <c r="AD243" i="26"/>
  <c r="AD243" i="27"/>
  <c r="AD243" i="25"/>
  <c r="AD251" i="28"/>
  <c r="AD251" i="23"/>
  <c r="AE251" i="22"/>
  <c r="AD251" i="26"/>
  <c r="AD251" i="27"/>
  <c r="AD251" i="25"/>
  <c r="AD253" i="28"/>
  <c r="AD253" i="23"/>
  <c r="AE253" i="22"/>
  <c r="AD253" i="26"/>
  <c r="AD253" i="27"/>
  <c r="AD253" i="25"/>
  <c r="AD261" i="28"/>
  <c r="AD261" i="23"/>
  <c r="AE261" i="22"/>
  <c r="AD261" i="26"/>
  <c r="AD261" i="27"/>
  <c r="AD261" i="25"/>
  <c r="AD263" i="28"/>
  <c r="AD263" i="23"/>
  <c r="AE263" i="22"/>
  <c r="AD263" i="26"/>
  <c r="AD263" i="27"/>
  <c r="AD263" i="25"/>
  <c r="AD271" i="28"/>
  <c r="AD271" i="23"/>
  <c r="AE271" i="22"/>
  <c r="AD271" i="26"/>
  <c r="AD271" i="27"/>
  <c r="AD271" i="25"/>
  <c r="AD273" i="28"/>
  <c r="AD273" i="23"/>
  <c r="AE273" i="22"/>
  <c r="AD273" i="26"/>
  <c r="AD273" i="27"/>
  <c r="AD273" i="25"/>
  <c r="AD281" i="28"/>
  <c r="AD281" i="23"/>
  <c r="AE281" i="22"/>
  <c r="AD281" i="26"/>
  <c r="AD281" i="27"/>
  <c r="AD281" i="25"/>
  <c r="AD283" i="28"/>
  <c r="AD283" i="23"/>
  <c r="AE283" i="22"/>
  <c r="AD283" i="26"/>
  <c r="AD283" i="27"/>
  <c r="AD283" i="25"/>
  <c r="AD291" i="28"/>
  <c r="AD291" i="23"/>
  <c r="AE291" i="22"/>
  <c r="AD291" i="26"/>
  <c r="AD291" i="27"/>
  <c r="AD291" i="25"/>
  <c r="AD293" i="28"/>
  <c r="AD293" i="23"/>
  <c r="AE293" i="22"/>
  <c r="AD293" i="26"/>
  <c r="AD293" i="27"/>
  <c r="AD293" i="25"/>
  <c r="AD301" i="28"/>
  <c r="AD301" i="23"/>
  <c r="AE301" i="22"/>
  <c r="AD301" i="26"/>
  <c r="AD301" i="27"/>
  <c r="AD301" i="25"/>
  <c r="AD303" i="28"/>
  <c r="AD303" i="23"/>
  <c r="AE303" i="22"/>
  <c r="AD303" i="26"/>
  <c r="AD303" i="27"/>
  <c r="AD303" i="25"/>
  <c r="AD311" i="28"/>
  <c r="AD311" i="23"/>
  <c r="AE311" i="22"/>
  <c r="AD311" i="26"/>
  <c r="AD311" i="27"/>
  <c r="AD311" i="25"/>
  <c r="AD313" i="28"/>
  <c r="AD313" i="23"/>
  <c r="AE313" i="22"/>
  <c r="AD313" i="26"/>
  <c r="AD313" i="27"/>
  <c r="AD313" i="25"/>
  <c r="AD27" i="27" l="1"/>
  <c r="AD27" i="28"/>
  <c r="AE27" i="22"/>
  <c r="AD27" i="26"/>
  <c r="AD27" i="23"/>
  <c r="E26" i="34"/>
  <c r="E25" i="34"/>
  <c r="E27" i="34"/>
  <c r="E28" i="34"/>
  <c r="E29" i="34"/>
  <c r="AE313" i="28"/>
  <c r="AE313" i="23"/>
  <c r="AE313" i="26"/>
  <c r="AE313" i="27"/>
  <c r="BT313" i="27" s="1"/>
  <c r="AE313" i="25"/>
  <c r="AE303" i="28"/>
  <c r="AE303" i="23"/>
  <c r="AE303" i="26"/>
  <c r="AE303" i="25"/>
  <c r="AE303" i="27"/>
  <c r="BT303" i="27" s="1"/>
  <c r="AE293" i="28"/>
  <c r="AE293" i="23"/>
  <c r="AE293" i="26"/>
  <c r="AE293" i="27"/>
  <c r="BT293" i="27" s="1"/>
  <c r="AE293" i="25"/>
  <c r="AE283" i="28"/>
  <c r="AE283" i="23"/>
  <c r="AE283" i="26"/>
  <c r="AE283" i="27"/>
  <c r="BT283" i="27" s="1"/>
  <c r="AE283" i="25"/>
  <c r="AE273" i="28"/>
  <c r="AE273" i="23"/>
  <c r="AE273" i="26"/>
  <c r="AE273" i="27"/>
  <c r="BT273" i="27" s="1"/>
  <c r="AE273" i="25"/>
  <c r="AE263" i="28"/>
  <c r="AE263" i="23"/>
  <c r="AE263" i="26"/>
  <c r="AE263" i="25"/>
  <c r="AE263" i="27"/>
  <c r="BT263" i="27" s="1"/>
  <c r="AE253" i="28"/>
  <c r="AE253" i="23"/>
  <c r="AE253" i="26"/>
  <c r="AE253" i="27"/>
  <c r="BT253" i="27" s="1"/>
  <c r="AE253" i="25"/>
  <c r="AE243" i="28"/>
  <c r="AE243" i="23"/>
  <c r="AE243" i="26"/>
  <c r="AE243" i="25"/>
  <c r="AE243" i="27"/>
  <c r="BT243" i="27" s="1"/>
  <c r="AE233" i="28"/>
  <c r="AE233" i="23"/>
  <c r="AE233" i="26"/>
  <c r="AE233" i="27"/>
  <c r="BT233" i="27" s="1"/>
  <c r="AE233" i="25"/>
  <c r="AE223" i="28"/>
  <c r="AE223" i="23"/>
  <c r="AE223" i="26"/>
  <c r="AE223" i="25"/>
  <c r="AE223" i="27"/>
  <c r="BT223" i="27" s="1"/>
  <c r="AE213" i="28"/>
  <c r="AE213" i="23"/>
  <c r="AE213" i="26"/>
  <c r="AE213" i="27"/>
  <c r="BT213" i="27" s="1"/>
  <c r="AE213" i="25"/>
  <c r="AE203" i="28"/>
  <c r="AE203" i="23"/>
  <c r="AE203" i="26"/>
  <c r="AE203" i="25"/>
  <c r="AE203" i="27"/>
  <c r="BT203" i="27" s="1"/>
  <c r="AE193" i="28"/>
  <c r="AE193" i="23"/>
  <c r="AE193" i="26"/>
  <c r="AE193" i="25"/>
  <c r="AE193" i="27"/>
  <c r="BT193" i="27" s="1"/>
  <c r="AE183" i="28"/>
  <c r="AE183" i="23"/>
  <c r="AE183" i="26"/>
  <c r="AE183" i="27"/>
  <c r="BT183" i="27" s="1"/>
  <c r="AE183" i="25"/>
  <c r="AE173" i="28"/>
  <c r="AE173" i="23"/>
  <c r="AE173" i="26"/>
  <c r="AE173" i="25"/>
  <c r="AE173" i="27"/>
  <c r="BT173" i="27" s="1"/>
  <c r="AE163" i="28"/>
  <c r="AE163" i="23"/>
  <c r="AE163" i="26"/>
  <c r="AE163" i="27"/>
  <c r="BT163" i="27" s="1"/>
  <c r="AE163" i="25"/>
  <c r="AE155" i="28"/>
  <c r="AE155" i="23"/>
  <c r="AE155" i="26"/>
  <c r="AE155" i="27"/>
  <c r="BT155" i="27" s="1"/>
  <c r="AE155" i="25"/>
  <c r="AE135" i="28"/>
  <c r="AE135" i="23"/>
  <c r="AE135" i="26"/>
  <c r="AE135" i="27"/>
  <c r="BT135" i="27" s="1"/>
  <c r="AE135" i="25"/>
  <c r="AE95" i="28"/>
  <c r="AE95" i="23"/>
  <c r="AE95" i="26"/>
  <c r="AE95" i="27"/>
  <c r="BT95" i="27" s="1"/>
  <c r="AE95" i="25"/>
  <c r="AE65" i="28"/>
  <c r="AE65" i="23"/>
  <c r="AE65" i="26"/>
  <c r="AE65" i="27"/>
  <c r="BT65" i="27" s="1"/>
  <c r="AE65" i="25"/>
  <c r="AE55" i="28"/>
  <c r="AE55" i="23"/>
  <c r="AE55" i="26"/>
  <c r="AE55" i="27"/>
  <c r="BT55" i="27" s="1"/>
  <c r="AE55" i="25"/>
  <c r="AE45" i="28"/>
  <c r="AE45" i="23"/>
  <c r="AE45" i="26"/>
  <c r="AE45" i="27"/>
  <c r="BT45" i="27" s="1"/>
  <c r="AE45" i="25"/>
  <c r="AE37" i="28"/>
  <c r="AE37" i="23"/>
  <c r="AE37" i="26"/>
  <c r="AE37" i="27"/>
  <c r="BT37" i="27" s="1"/>
  <c r="AE37" i="25"/>
  <c r="AE35" i="28"/>
  <c r="AE35" i="23"/>
  <c r="AE35" i="26"/>
  <c r="AE35" i="27"/>
  <c r="BT35" i="27" s="1"/>
  <c r="AE35" i="25"/>
  <c r="AE302" i="28"/>
  <c r="AE302" i="23"/>
  <c r="AE302" i="26"/>
  <c r="AE302" i="27"/>
  <c r="BT302" i="27" s="1"/>
  <c r="AE302" i="25"/>
  <c r="AE300" i="28"/>
  <c r="AE300" i="23"/>
  <c r="AE300" i="26"/>
  <c r="AE300" i="27"/>
  <c r="BT300" i="27" s="1"/>
  <c r="AE300" i="25"/>
  <c r="AE290" i="28"/>
  <c r="AE290" i="23"/>
  <c r="AE290" i="26"/>
  <c r="AE290" i="25"/>
  <c r="AE290" i="27"/>
  <c r="BT290" i="27" s="1"/>
  <c r="AE272" i="28"/>
  <c r="AE272" i="23"/>
  <c r="AE272" i="26"/>
  <c r="AE272" i="27"/>
  <c r="BT272" i="27" s="1"/>
  <c r="AE272" i="25"/>
  <c r="AE270" i="28"/>
  <c r="AE270" i="23"/>
  <c r="AE270" i="26"/>
  <c r="AE270" i="25"/>
  <c r="AE270" i="27"/>
  <c r="BT270" i="27" s="1"/>
  <c r="AE260" i="28"/>
  <c r="AE260" i="23"/>
  <c r="AE260" i="26"/>
  <c r="AE260" i="27"/>
  <c r="BT260" i="27" s="1"/>
  <c r="AE260" i="25"/>
  <c r="AE250" i="28"/>
  <c r="AE250" i="23"/>
  <c r="AE250" i="26"/>
  <c r="AE250" i="25"/>
  <c r="AE250" i="27"/>
  <c r="BT250" i="27" s="1"/>
  <c r="AE240" i="28"/>
  <c r="AE240" i="23"/>
  <c r="AE240" i="26"/>
  <c r="AE240" i="27"/>
  <c r="BT240" i="27" s="1"/>
  <c r="AE240" i="25"/>
  <c r="AE232" i="28"/>
  <c r="AE232" i="23"/>
  <c r="AE232" i="26"/>
  <c r="AE232" i="27"/>
  <c r="BT232" i="27" s="1"/>
  <c r="AE232" i="25"/>
  <c r="AE222" i="28"/>
  <c r="AE222" i="23"/>
  <c r="AE222" i="26"/>
  <c r="AE222" i="25"/>
  <c r="AE222" i="27"/>
  <c r="BT222" i="27" s="1"/>
  <c r="AE220" i="28"/>
  <c r="AE220" i="23"/>
  <c r="AE220" i="26"/>
  <c r="AE220" i="27"/>
  <c r="BT220" i="27" s="1"/>
  <c r="AE220" i="25"/>
  <c r="AE210" i="28"/>
  <c r="AE210" i="23"/>
  <c r="AE210" i="26"/>
  <c r="AE210" i="25"/>
  <c r="AE210" i="27"/>
  <c r="BT210" i="27" s="1"/>
  <c r="AE202" i="28"/>
  <c r="AE202" i="23"/>
  <c r="AE202" i="26"/>
  <c r="AE202" i="25"/>
  <c r="AE202" i="27"/>
  <c r="BT202" i="27" s="1"/>
  <c r="AE200" i="28"/>
  <c r="AE200" i="23"/>
  <c r="AE200" i="26"/>
  <c r="AE200" i="27"/>
  <c r="BT200" i="27" s="1"/>
  <c r="AE200" i="25"/>
  <c r="AE192" i="28"/>
  <c r="AE192" i="23"/>
  <c r="AE192" i="26"/>
  <c r="AE192" i="27"/>
  <c r="BT192" i="27" s="1"/>
  <c r="AE192" i="25"/>
  <c r="AE190" i="28"/>
  <c r="AE190" i="23"/>
  <c r="AE190" i="26"/>
  <c r="AE190" i="27"/>
  <c r="BT190" i="27" s="1"/>
  <c r="AE190" i="25"/>
  <c r="AE182" i="28"/>
  <c r="AE182" i="23"/>
  <c r="AE182" i="26"/>
  <c r="AE182" i="27"/>
  <c r="BT182" i="27" s="1"/>
  <c r="AE182" i="25"/>
  <c r="AE180" i="28"/>
  <c r="AE180" i="23"/>
  <c r="AE180" i="26"/>
  <c r="AE180" i="27"/>
  <c r="BT180" i="27" s="1"/>
  <c r="AE180" i="25"/>
  <c r="AE172" i="28"/>
  <c r="AE172" i="23"/>
  <c r="AE172" i="26"/>
  <c r="AE172" i="27"/>
  <c r="BT172" i="27" s="1"/>
  <c r="AE172" i="25"/>
  <c r="AE170" i="28"/>
  <c r="AE170" i="23"/>
  <c r="AE170" i="26"/>
  <c r="AE170" i="27"/>
  <c r="BT170" i="27" s="1"/>
  <c r="AE170" i="25"/>
  <c r="AE162" i="28"/>
  <c r="AE162" i="23"/>
  <c r="AE162" i="26"/>
  <c r="AE162" i="27"/>
  <c r="BT162" i="27" s="1"/>
  <c r="AE162" i="25"/>
  <c r="AE160" i="28"/>
  <c r="AE160" i="23"/>
  <c r="AE160" i="26"/>
  <c r="AE160" i="27"/>
  <c r="BT160" i="27" s="1"/>
  <c r="AE160" i="25"/>
  <c r="AE154" i="28"/>
  <c r="AE154" i="23"/>
  <c r="AE154" i="26"/>
  <c r="AE154" i="27"/>
  <c r="BT154" i="27" s="1"/>
  <c r="AE154" i="25"/>
  <c r="AE136" i="28"/>
  <c r="AE136" i="23"/>
  <c r="AE136" i="26"/>
  <c r="AE136" i="27"/>
  <c r="BT136" i="27" s="1"/>
  <c r="AE136" i="25"/>
  <c r="AE134" i="28"/>
  <c r="AE134" i="23"/>
  <c r="AE134" i="26"/>
  <c r="AE134" i="27"/>
  <c r="BT134" i="27" s="1"/>
  <c r="AE134" i="25"/>
  <c r="AE116" i="28"/>
  <c r="AE116" i="23"/>
  <c r="AE116" i="26"/>
  <c r="AE116" i="27"/>
  <c r="BT116" i="27" s="1"/>
  <c r="AE116" i="25"/>
  <c r="AE114" i="28"/>
  <c r="AE114" i="23"/>
  <c r="AE114" i="26"/>
  <c r="AE114" i="27"/>
  <c r="BT114" i="27" s="1"/>
  <c r="AE114" i="25"/>
  <c r="AE96" i="28"/>
  <c r="AE96" i="23"/>
  <c r="AE96" i="26"/>
  <c r="AE96" i="27"/>
  <c r="BT96" i="27" s="1"/>
  <c r="AE96" i="25"/>
  <c r="AE94" i="28"/>
  <c r="AE94" i="23"/>
  <c r="AE94" i="26"/>
  <c r="AE94" i="27"/>
  <c r="BT94" i="27" s="1"/>
  <c r="AE94" i="25"/>
  <c r="AE84" i="28"/>
  <c r="AE84" i="23"/>
  <c r="AE84" i="26"/>
  <c r="AE84" i="27"/>
  <c r="BT84" i="27" s="1"/>
  <c r="AE84" i="25"/>
  <c r="AE66" i="28"/>
  <c r="AE66" i="23"/>
  <c r="AE66" i="26"/>
  <c r="AE66" i="27"/>
  <c r="BT66" i="27" s="1"/>
  <c r="AE66" i="25"/>
  <c r="AE64" i="28"/>
  <c r="AE64" i="23"/>
  <c r="AE64" i="26"/>
  <c r="AE64" i="27"/>
  <c r="BT64" i="27" s="1"/>
  <c r="AE64" i="25"/>
  <c r="AE56" i="28"/>
  <c r="AE56" i="23"/>
  <c r="AE56" i="26"/>
  <c r="AE56" i="27"/>
  <c r="BT56" i="27" s="1"/>
  <c r="AE56" i="25"/>
  <c r="AE54" i="28"/>
  <c r="AE54" i="23"/>
  <c r="AE54" i="26"/>
  <c r="AE54" i="27"/>
  <c r="BT54" i="27" s="1"/>
  <c r="AE54" i="25"/>
  <c r="AE46" i="28"/>
  <c r="AE46" i="23"/>
  <c r="AE46" i="26"/>
  <c r="AE46" i="27"/>
  <c r="BT46" i="27" s="1"/>
  <c r="AE46" i="25"/>
  <c r="AE44" i="28"/>
  <c r="AE44" i="23"/>
  <c r="AE44" i="26"/>
  <c r="AE44" i="27"/>
  <c r="BT44" i="27" s="1"/>
  <c r="AE44" i="25"/>
  <c r="AE26" i="28"/>
  <c r="AE26" i="23"/>
  <c r="AE26" i="26"/>
  <c r="AE26" i="27"/>
  <c r="BT26" i="27" s="1"/>
  <c r="AE26" i="25"/>
  <c r="AE24" i="28"/>
  <c r="AE24" i="23"/>
  <c r="AE24" i="26"/>
  <c r="AE24" i="27"/>
  <c r="BT24" i="27" s="1"/>
  <c r="AE24" i="25"/>
  <c r="AE36" i="28"/>
  <c r="AE36" i="23"/>
  <c r="AE36" i="26"/>
  <c r="AE36" i="27"/>
  <c r="BT36" i="27" s="1"/>
  <c r="AE36" i="25"/>
  <c r="AE34" i="28"/>
  <c r="AE34" i="23"/>
  <c r="AE34" i="26"/>
  <c r="AE34" i="27"/>
  <c r="BT34" i="27" s="1"/>
  <c r="AE34" i="25"/>
  <c r="AE317" i="28"/>
  <c r="AE317" i="23"/>
  <c r="AE317" i="26"/>
  <c r="AE317" i="27"/>
  <c r="BT317" i="27" s="1"/>
  <c r="AE317" i="25"/>
  <c r="AE315" i="28"/>
  <c r="AE315" i="23"/>
  <c r="AE315" i="26"/>
  <c r="AE315" i="27"/>
  <c r="BT315" i="27" s="1"/>
  <c r="AE315" i="25"/>
  <c r="AE307" i="28"/>
  <c r="AE307" i="23"/>
  <c r="AE307" i="26"/>
  <c r="AE307" i="27"/>
  <c r="BT307" i="27" s="1"/>
  <c r="AE307" i="25"/>
  <c r="AE305" i="28"/>
  <c r="AE305" i="23"/>
  <c r="AE305" i="26"/>
  <c r="AE305" i="27"/>
  <c r="BT305" i="27" s="1"/>
  <c r="AE305" i="25"/>
  <c r="AE297" i="28"/>
  <c r="AE297" i="23"/>
  <c r="AE297" i="26"/>
  <c r="AE297" i="27"/>
  <c r="BT297" i="27" s="1"/>
  <c r="AE297" i="25"/>
  <c r="AE295" i="28"/>
  <c r="AE295" i="23"/>
  <c r="AE295" i="26"/>
  <c r="AE295" i="27"/>
  <c r="BT295" i="27" s="1"/>
  <c r="AE295" i="25"/>
  <c r="AE287" i="28"/>
  <c r="AE287" i="23"/>
  <c r="AE287" i="26"/>
  <c r="AE287" i="27"/>
  <c r="BT287" i="27" s="1"/>
  <c r="AE287" i="25"/>
  <c r="AE285" i="28"/>
  <c r="AE285" i="23"/>
  <c r="AE285" i="26"/>
  <c r="AE285" i="27"/>
  <c r="BT285" i="27" s="1"/>
  <c r="AE285" i="25"/>
  <c r="AE277" i="28"/>
  <c r="AE277" i="23"/>
  <c r="AE277" i="26"/>
  <c r="AE277" i="27"/>
  <c r="BT277" i="27" s="1"/>
  <c r="AE277" i="25"/>
  <c r="AE275" i="28"/>
  <c r="AE275" i="23"/>
  <c r="AE275" i="26"/>
  <c r="AE275" i="27"/>
  <c r="BT275" i="27" s="1"/>
  <c r="AE275" i="25"/>
  <c r="AE267" i="28"/>
  <c r="AE267" i="23"/>
  <c r="AE267" i="26"/>
  <c r="AE267" i="27"/>
  <c r="BT267" i="27" s="1"/>
  <c r="AE267" i="25"/>
  <c r="AE265" i="28"/>
  <c r="AE265" i="23"/>
  <c r="AE265" i="26"/>
  <c r="AE265" i="27"/>
  <c r="BT265" i="27" s="1"/>
  <c r="AE265" i="25"/>
  <c r="AE257" i="28"/>
  <c r="AE257" i="23"/>
  <c r="AE257" i="26"/>
  <c r="AE257" i="27"/>
  <c r="BT257" i="27" s="1"/>
  <c r="AE257" i="25"/>
  <c r="AE255" i="28"/>
  <c r="AE255" i="23"/>
  <c r="AE255" i="26"/>
  <c r="AE255" i="27"/>
  <c r="BT255" i="27" s="1"/>
  <c r="AE255" i="25"/>
  <c r="AE247" i="28"/>
  <c r="AE247" i="23"/>
  <c r="AE247" i="26"/>
  <c r="AE247" i="27"/>
  <c r="BT247" i="27" s="1"/>
  <c r="AE247" i="25"/>
  <c r="AE245" i="28"/>
  <c r="AE245" i="23"/>
  <c r="AE245" i="26"/>
  <c r="AE245" i="27"/>
  <c r="BT245" i="27" s="1"/>
  <c r="AE245" i="25"/>
  <c r="AE237" i="28"/>
  <c r="AE237" i="23"/>
  <c r="AE237" i="26"/>
  <c r="AE237" i="27"/>
  <c r="BT237" i="27" s="1"/>
  <c r="AE237" i="25"/>
  <c r="AE235" i="28"/>
  <c r="AE235" i="23"/>
  <c r="AE235" i="26"/>
  <c r="AE235" i="27"/>
  <c r="BT235" i="27" s="1"/>
  <c r="AE235" i="25"/>
  <c r="AE227" i="28"/>
  <c r="AE227" i="23"/>
  <c r="AE227" i="26"/>
  <c r="AE227" i="27"/>
  <c r="BT227" i="27" s="1"/>
  <c r="AE227" i="25"/>
  <c r="AE225" i="28"/>
  <c r="AE225" i="23"/>
  <c r="AE225" i="26"/>
  <c r="AE225" i="27"/>
  <c r="BT225" i="27" s="1"/>
  <c r="AE225" i="25"/>
  <c r="AE217" i="28"/>
  <c r="AE217" i="23"/>
  <c r="AE217" i="26"/>
  <c r="AE217" i="27"/>
  <c r="BT217" i="27" s="1"/>
  <c r="AE217" i="25"/>
  <c r="AE215" i="28"/>
  <c r="AE215" i="23"/>
  <c r="AE215" i="26"/>
  <c r="AE215" i="27"/>
  <c r="BT215" i="27" s="1"/>
  <c r="AE215" i="25"/>
  <c r="AE207" i="28"/>
  <c r="AE207" i="23"/>
  <c r="AE207" i="26"/>
  <c r="AE207" i="27"/>
  <c r="BT207" i="27" s="1"/>
  <c r="AE207" i="25"/>
  <c r="AE205" i="28"/>
  <c r="AE205" i="23"/>
  <c r="AE205" i="26"/>
  <c r="AE205" i="27"/>
  <c r="BT205" i="27" s="1"/>
  <c r="AE205" i="25"/>
  <c r="AE197" i="28"/>
  <c r="AE197" i="23"/>
  <c r="AE197" i="26"/>
  <c r="AE197" i="27"/>
  <c r="BT197" i="27" s="1"/>
  <c r="AE197" i="25"/>
  <c r="AE195" i="28"/>
  <c r="AE195" i="23"/>
  <c r="AE195" i="26"/>
  <c r="AE195" i="27"/>
  <c r="BT195" i="27" s="1"/>
  <c r="AE195" i="25"/>
  <c r="AE187" i="28"/>
  <c r="AE187" i="23"/>
  <c r="AE187" i="26"/>
  <c r="AE187" i="27"/>
  <c r="BT187" i="27" s="1"/>
  <c r="AE187" i="25"/>
  <c r="AE185" i="28"/>
  <c r="AE185" i="23"/>
  <c r="AE185" i="26"/>
  <c r="AE185" i="27"/>
  <c r="BT185" i="27" s="1"/>
  <c r="AE185" i="25"/>
  <c r="AE177" i="28"/>
  <c r="AE177" i="23"/>
  <c r="AE177" i="26"/>
  <c r="AE177" i="27"/>
  <c r="BT177" i="27" s="1"/>
  <c r="AE177" i="25"/>
  <c r="AE175" i="28"/>
  <c r="AE175" i="23"/>
  <c r="AE175" i="26"/>
  <c r="AE175" i="27"/>
  <c r="BT175" i="27" s="1"/>
  <c r="AE175" i="25"/>
  <c r="AE167" i="28"/>
  <c r="AE167" i="23"/>
  <c r="AE167" i="26"/>
  <c r="AE167" i="27"/>
  <c r="BT167" i="27" s="1"/>
  <c r="AE167" i="25"/>
  <c r="AE165" i="28"/>
  <c r="AE165" i="23"/>
  <c r="AE165" i="26"/>
  <c r="AE165" i="27"/>
  <c r="BT165" i="27" s="1"/>
  <c r="AE165" i="25"/>
  <c r="AE157" i="28"/>
  <c r="AE157" i="23"/>
  <c r="AE157" i="26"/>
  <c r="AE157" i="27"/>
  <c r="BT157" i="27" s="1"/>
  <c r="AE157" i="25"/>
  <c r="AE153" i="28"/>
  <c r="AE153" i="23"/>
  <c r="AE153" i="26"/>
  <c r="AE153" i="25"/>
  <c r="AE153" i="27"/>
  <c r="BT153" i="27" s="1"/>
  <c r="AE151" i="28"/>
  <c r="AE151" i="23"/>
  <c r="AE151" i="26"/>
  <c r="AE151" i="25"/>
  <c r="AE151" i="27"/>
  <c r="BT151" i="27" s="1"/>
  <c r="AE143" i="28"/>
  <c r="AE143" i="23"/>
  <c r="AE143" i="26"/>
  <c r="AE143" i="27"/>
  <c r="BT143" i="27" s="1"/>
  <c r="AE143" i="25"/>
  <c r="AE141" i="28"/>
  <c r="AE141" i="23"/>
  <c r="AE141" i="26"/>
  <c r="AE141" i="27"/>
  <c r="BT141" i="27" s="1"/>
  <c r="AE141" i="25"/>
  <c r="AE133" i="28"/>
  <c r="AE133" i="23"/>
  <c r="AE133" i="26"/>
  <c r="AE133" i="25"/>
  <c r="AE133" i="27"/>
  <c r="BT133" i="27" s="1"/>
  <c r="AE131" i="28"/>
  <c r="AE131" i="23"/>
  <c r="AE131" i="26"/>
  <c r="AE131" i="25"/>
  <c r="AE131" i="27"/>
  <c r="BT131" i="27" s="1"/>
  <c r="AE123" i="28"/>
  <c r="AE123" i="23"/>
  <c r="AE123" i="26"/>
  <c r="AE123" i="27"/>
  <c r="BT123" i="27" s="1"/>
  <c r="AE123" i="25"/>
  <c r="AE121" i="28"/>
  <c r="AE121" i="23"/>
  <c r="AE121" i="26"/>
  <c r="AE121" i="27"/>
  <c r="BT121" i="27" s="1"/>
  <c r="AE121" i="25"/>
  <c r="AE113" i="28"/>
  <c r="AE113" i="23"/>
  <c r="AE113" i="26"/>
  <c r="AE113" i="25"/>
  <c r="AE113" i="27"/>
  <c r="BT113" i="27" s="1"/>
  <c r="AE111" i="28"/>
  <c r="AE111" i="23"/>
  <c r="AE111" i="26"/>
  <c r="AE111" i="25"/>
  <c r="AE111" i="27"/>
  <c r="BT111" i="27" s="1"/>
  <c r="AE103" i="28"/>
  <c r="AE103" i="23"/>
  <c r="AE103" i="26"/>
  <c r="AE103" i="27"/>
  <c r="BT103" i="27" s="1"/>
  <c r="AE103" i="25"/>
  <c r="AE101" i="28"/>
  <c r="AE101" i="23"/>
  <c r="AE101" i="26"/>
  <c r="AE101" i="27"/>
  <c r="BT101" i="27" s="1"/>
  <c r="AE101" i="25"/>
  <c r="AE93" i="28"/>
  <c r="AE93" i="23"/>
  <c r="AE93" i="26"/>
  <c r="AE93" i="25"/>
  <c r="AE93" i="27"/>
  <c r="BT93" i="27" s="1"/>
  <c r="AE91" i="28"/>
  <c r="AE91" i="23"/>
  <c r="AE91" i="26"/>
  <c r="AE91" i="25"/>
  <c r="AE91" i="27"/>
  <c r="BT91" i="27" s="1"/>
  <c r="AE83" i="28"/>
  <c r="AE83" i="23"/>
  <c r="AE83" i="26"/>
  <c r="AE83" i="27"/>
  <c r="BT83" i="27" s="1"/>
  <c r="AE83" i="25"/>
  <c r="AE81" i="28"/>
  <c r="AE81" i="23"/>
  <c r="AE81" i="26"/>
  <c r="AE81" i="27"/>
  <c r="BT81" i="27" s="1"/>
  <c r="AE81" i="25"/>
  <c r="AE73" i="28"/>
  <c r="AE73" i="23"/>
  <c r="AE73" i="26"/>
  <c r="AE73" i="25"/>
  <c r="AE73" i="27"/>
  <c r="BT73" i="27" s="1"/>
  <c r="AE71" i="28"/>
  <c r="AE71" i="23"/>
  <c r="AE71" i="26"/>
  <c r="AE71" i="25"/>
  <c r="AE71" i="27"/>
  <c r="BT71" i="27" s="1"/>
  <c r="AE63" i="28"/>
  <c r="AE63" i="23"/>
  <c r="AE63" i="26"/>
  <c r="AE63" i="27"/>
  <c r="BT63" i="27" s="1"/>
  <c r="AE63" i="25"/>
  <c r="AE61" i="28"/>
  <c r="AE61" i="23"/>
  <c r="AE61" i="26"/>
  <c r="AE61" i="27"/>
  <c r="BT61" i="27" s="1"/>
  <c r="AE61" i="25"/>
  <c r="AE53" i="28"/>
  <c r="AE53" i="23"/>
  <c r="AE53" i="26"/>
  <c r="AE53" i="27"/>
  <c r="BT53" i="27" s="1"/>
  <c r="AE53" i="25"/>
  <c r="AE51" i="28"/>
  <c r="AE51" i="23"/>
  <c r="AE51" i="26"/>
  <c r="AE51" i="27"/>
  <c r="BT51" i="27" s="1"/>
  <c r="AE51" i="25"/>
  <c r="AE43" i="28"/>
  <c r="AE43" i="23"/>
  <c r="AE43" i="26"/>
  <c r="AE43" i="27"/>
  <c r="BT43" i="27" s="1"/>
  <c r="AE43" i="25"/>
  <c r="AE41" i="28"/>
  <c r="AE41" i="23"/>
  <c r="AE41" i="26"/>
  <c r="AE41" i="27"/>
  <c r="BT41" i="27" s="1"/>
  <c r="AE41" i="25"/>
  <c r="AE33" i="28"/>
  <c r="AE33" i="23"/>
  <c r="AE33" i="26"/>
  <c r="AE33" i="27"/>
  <c r="BT33" i="27" s="1"/>
  <c r="AE33" i="25"/>
  <c r="AE31" i="28"/>
  <c r="AE31" i="23"/>
  <c r="AE31" i="26"/>
  <c r="AE31" i="27"/>
  <c r="BT31" i="27" s="1"/>
  <c r="AE31" i="25"/>
  <c r="AE23" i="28"/>
  <c r="AE23" i="23"/>
  <c r="AE23" i="26"/>
  <c r="AE23" i="27"/>
  <c r="BT23" i="27" s="1"/>
  <c r="AE23" i="25"/>
  <c r="AE21" i="28"/>
  <c r="AE21" i="23"/>
  <c r="AE21" i="26"/>
  <c r="AE21" i="27"/>
  <c r="BT21" i="27" s="1"/>
  <c r="AE21" i="25"/>
  <c r="AE174" i="28"/>
  <c r="AE174" i="23"/>
  <c r="AE174" i="26"/>
  <c r="AE174" i="27"/>
  <c r="BT174" i="27" s="1"/>
  <c r="AE174" i="25"/>
  <c r="AE166" i="28"/>
  <c r="AE166" i="23"/>
  <c r="AE166" i="26"/>
  <c r="AE166" i="27"/>
  <c r="BT166" i="27" s="1"/>
  <c r="AE166" i="25"/>
  <c r="AE164" i="28"/>
  <c r="AE164" i="23"/>
  <c r="AE164" i="26"/>
  <c r="AE164" i="27"/>
  <c r="BT164" i="27" s="1"/>
  <c r="AE164" i="25"/>
  <c r="AE156" i="28"/>
  <c r="AE156" i="23"/>
  <c r="AE156" i="26"/>
  <c r="AE156" i="27"/>
  <c r="BT156" i="27" s="1"/>
  <c r="AE156" i="25"/>
  <c r="AE152" i="28"/>
  <c r="AE152" i="23"/>
  <c r="AE152" i="26"/>
  <c r="AE152" i="27"/>
  <c r="BT152" i="27" s="1"/>
  <c r="AE152" i="25"/>
  <c r="AE150" i="28"/>
  <c r="AE150" i="23"/>
  <c r="AE150" i="26"/>
  <c r="AE150" i="27"/>
  <c r="BT150" i="27" s="1"/>
  <c r="AE150" i="25"/>
  <c r="AE142" i="28"/>
  <c r="AE142" i="23"/>
  <c r="AE142" i="26"/>
  <c r="AE142" i="27"/>
  <c r="BT142" i="27" s="1"/>
  <c r="AE142" i="25"/>
  <c r="AE140" i="28"/>
  <c r="AE140" i="23"/>
  <c r="AE140" i="26"/>
  <c r="AE140" i="27"/>
  <c r="BT140" i="27" s="1"/>
  <c r="AE140" i="25"/>
  <c r="AE132" i="28"/>
  <c r="AE132" i="23"/>
  <c r="AE132" i="26"/>
  <c r="AE132" i="27"/>
  <c r="BT132" i="27" s="1"/>
  <c r="AE132" i="25"/>
  <c r="AE130" i="28"/>
  <c r="AE130" i="23"/>
  <c r="AE130" i="26"/>
  <c r="AE130" i="27"/>
  <c r="BT130" i="27" s="1"/>
  <c r="AE130" i="25"/>
  <c r="AE122" i="28"/>
  <c r="AE122" i="23"/>
  <c r="AE122" i="26"/>
  <c r="AE122" i="27"/>
  <c r="BT122" i="27" s="1"/>
  <c r="AE122" i="25"/>
  <c r="AE120" i="28"/>
  <c r="AE120" i="23"/>
  <c r="AE120" i="26"/>
  <c r="AE120" i="27"/>
  <c r="BT120" i="27" s="1"/>
  <c r="AE120" i="25"/>
  <c r="AE112" i="28"/>
  <c r="AE112" i="23"/>
  <c r="AE112" i="26"/>
  <c r="AE112" i="27"/>
  <c r="BT112" i="27" s="1"/>
  <c r="AE112" i="25"/>
  <c r="AE110" i="28"/>
  <c r="AE110" i="23"/>
  <c r="AE110" i="26"/>
  <c r="AE110" i="27"/>
  <c r="BT110" i="27" s="1"/>
  <c r="AE110" i="25"/>
  <c r="AE102" i="28"/>
  <c r="AE102" i="23"/>
  <c r="AE102" i="26"/>
  <c r="AE102" i="27"/>
  <c r="BT102" i="27" s="1"/>
  <c r="AE102" i="25"/>
  <c r="AE100" i="28"/>
  <c r="AE100" i="23"/>
  <c r="AE100" i="26"/>
  <c r="AE100" i="27"/>
  <c r="BT100" i="27" s="1"/>
  <c r="AE100" i="25"/>
  <c r="AE92" i="28"/>
  <c r="AE92" i="23"/>
  <c r="AE92" i="26"/>
  <c r="AE92" i="27"/>
  <c r="BT92" i="27" s="1"/>
  <c r="AE92" i="25"/>
  <c r="AE90" i="28"/>
  <c r="AE90" i="23"/>
  <c r="AE90" i="26"/>
  <c r="AE90" i="27"/>
  <c r="BT90" i="27" s="1"/>
  <c r="AE90" i="25"/>
  <c r="AE82" i="28"/>
  <c r="AE82" i="23"/>
  <c r="AE82" i="26"/>
  <c r="AE82" i="27"/>
  <c r="BT82" i="27" s="1"/>
  <c r="AE82" i="25"/>
  <c r="AE80" i="28"/>
  <c r="AE80" i="23"/>
  <c r="AE80" i="26"/>
  <c r="AE80" i="27"/>
  <c r="BT80" i="27" s="1"/>
  <c r="AE80" i="25"/>
  <c r="AE72" i="28"/>
  <c r="AE72" i="23"/>
  <c r="AE72" i="26"/>
  <c r="AE72" i="27"/>
  <c r="BT72" i="27" s="1"/>
  <c r="AE72" i="25"/>
  <c r="AE70" i="28"/>
  <c r="AE70" i="23"/>
  <c r="AE70" i="26"/>
  <c r="AE70" i="27"/>
  <c r="BT70" i="27" s="1"/>
  <c r="AE70" i="25"/>
  <c r="AE62" i="28"/>
  <c r="AE62" i="23"/>
  <c r="AE62" i="26"/>
  <c r="AE62" i="27"/>
  <c r="BT62" i="27" s="1"/>
  <c r="AE62" i="25"/>
  <c r="AE60" i="28"/>
  <c r="AE60" i="23"/>
  <c r="AE60" i="26"/>
  <c r="AE60" i="25"/>
  <c r="AE60" i="27"/>
  <c r="BT60" i="27" s="1"/>
  <c r="AE52" i="28"/>
  <c r="AE52" i="23"/>
  <c r="AE52" i="26"/>
  <c r="AE52" i="25"/>
  <c r="AE52" i="27"/>
  <c r="BT52" i="27" s="1"/>
  <c r="AE50" i="28"/>
  <c r="AE50" i="23"/>
  <c r="AE50" i="26"/>
  <c r="AE50" i="27"/>
  <c r="BT50" i="27" s="1"/>
  <c r="AE50" i="25"/>
  <c r="AE42" i="28"/>
  <c r="AE42" i="23"/>
  <c r="AE42" i="26"/>
  <c r="AE42" i="27"/>
  <c r="BT42" i="27" s="1"/>
  <c r="AE42" i="25"/>
  <c r="AE40" i="28"/>
  <c r="AE40" i="23"/>
  <c r="AE40" i="26"/>
  <c r="AE40" i="25"/>
  <c r="AE40" i="27"/>
  <c r="BT40" i="27" s="1"/>
  <c r="AE32" i="28"/>
  <c r="AE32" i="23"/>
  <c r="AE32" i="26"/>
  <c r="AE32" i="25"/>
  <c r="AE32" i="27"/>
  <c r="BT32" i="27" s="1"/>
  <c r="AE30" i="28"/>
  <c r="AE30" i="23"/>
  <c r="AE30" i="26"/>
  <c r="AE30" i="27"/>
  <c r="BT30" i="27" s="1"/>
  <c r="AE30" i="25"/>
  <c r="AE22" i="28"/>
  <c r="AE22" i="23"/>
  <c r="AE22" i="26"/>
  <c r="AE22" i="27"/>
  <c r="BT22" i="27" s="1"/>
  <c r="AE22" i="25"/>
  <c r="AE20" i="28"/>
  <c r="AE20" i="23"/>
  <c r="AE20" i="26"/>
  <c r="AE20" i="27"/>
  <c r="BT20" i="27" s="1"/>
  <c r="AE20" i="25"/>
  <c r="AE311" i="28"/>
  <c r="AE311" i="23"/>
  <c r="AE311" i="26"/>
  <c r="AE311" i="27"/>
  <c r="BT311" i="27" s="1"/>
  <c r="AE311" i="25"/>
  <c r="AE301" i="28"/>
  <c r="AE301" i="23"/>
  <c r="AE301" i="26"/>
  <c r="AE301" i="27"/>
  <c r="BT301" i="27" s="1"/>
  <c r="AE301" i="25"/>
  <c r="AE291" i="28"/>
  <c r="AE291" i="23"/>
  <c r="AE291" i="26"/>
  <c r="AE291" i="27"/>
  <c r="BT291" i="27" s="1"/>
  <c r="AE291" i="25"/>
  <c r="AE281" i="28"/>
  <c r="AE281" i="23"/>
  <c r="AE281" i="26"/>
  <c r="AE281" i="25"/>
  <c r="AE281" i="27"/>
  <c r="BT281" i="27" s="1"/>
  <c r="AE271" i="28"/>
  <c r="AE271" i="23"/>
  <c r="AE271" i="26"/>
  <c r="AE271" i="27"/>
  <c r="BT271" i="27" s="1"/>
  <c r="AE271" i="25"/>
  <c r="AE261" i="28"/>
  <c r="AE261" i="23"/>
  <c r="AE261" i="26"/>
  <c r="AE261" i="25"/>
  <c r="AE261" i="27"/>
  <c r="BT261" i="27" s="1"/>
  <c r="AE251" i="28"/>
  <c r="AE251" i="23"/>
  <c r="AE251" i="26"/>
  <c r="AE251" i="27"/>
  <c r="BT251" i="27" s="1"/>
  <c r="AE251" i="25"/>
  <c r="AE241" i="28"/>
  <c r="AE241" i="23"/>
  <c r="AE241" i="26"/>
  <c r="AE241" i="25"/>
  <c r="AE241" i="27"/>
  <c r="BT241" i="27" s="1"/>
  <c r="AE231" i="28"/>
  <c r="AE231" i="23"/>
  <c r="AE231" i="26"/>
  <c r="AE231" i="27"/>
  <c r="BT231" i="27" s="1"/>
  <c r="AE231" i="25"/>
  <c r="AE221" i="28"/>
  <c r="AE221" i="23"/>
  <c r="AE221" i="26"/>
  <c r="AE221" i="25"/>
  <c r="AE221" i="27"/>
  <c r="BT221" i="27" s="1"/>
  <c r="AE211" i="28"/>
  <c r="AE211" i="23"/>
  <c r="AE211" i="26"/>
  <c r="AE211" i="27"/>
  <c r="BT211" i="27" s="1"/>
  <c r="AE211" i="25"/>
  <c r="AE201" i="28"/>
  <c r="AE201" i="23"/>
  <c r="AE201" i="26"/>
  <c r="AE201" i="25"/>
  <c r="AE201" i="27"/>
  <c r="BT201" i="27" s="1"/>
  <c r="AE191" i="28"/>
  <c r="AE191" i="23"/>
  <c r="AE191" i="26"/>
  <c r="AE191" i="25"/>
  <c r="AE191" i="27"/>
  <c r="BT191" i="27" s="1"/>
  <c r="AE181" i="28"/>
  <c r="AE181" i="23"/>
  <c r="AE181" i="26"/>
  <c r="AE181" i="27"/>
  <c r="BT181" i="27" s="1"/>
  <c r="AE181" i="25"/>
  <c r="AE171" i="28"/>
  <c r="AE171" i="23"/>
  <c r="AE171" i="26"/>
  <c r="AE171" i="25"/>
  <c r="AE171" i="27"/>
  <c r="BT171" i="27" s="1"/>
  <c r="AE161" i="28"/>
  <c r="AE161" i="23"/>
  <c r="AE161" i="26"/>
  <c r="AE161" i="27"/>
  <c r="BT161" i="27" s="1"/>
  <c r="AE161" i="25"/>
  <c r="AE137" i="28"/>
  <c r="AE137" i="23"/>
  <c r="AE137" i="26"/>
  <c r="AE137" i="27"/>
  <c r="BT137" i="27" s="1"/>
  <c r="AE137" i="25"/>
  <c r="AE117" i="28"/>
  <c r="AE117" i="23"/>
  <c r="AE117" i="26"/>
  <c r="AE117" i="27"/>
  <c r="BT117" i="27" s="1"/>
  <c r="AE117" i="25"/>
  <c r="AE115" i="28"/>
  <c r="AE115" i="23"/>
  <c r="AE115" i="26"/>
  <c r="AE115" i="27"/>
  <c r="BT115" i="27" s="1"/>
  <c r="AE115" i="25"/>
  <c r="AE97" i="28"/>
  <c r="AE97" i="23"/>
  <c r="AE97" i="26"/>
  <c r="AE97" i="27"/>
  <c r="BT97" i="27" s="1"/>
  <c r="AE97" i="25"/>
  <c r="AE67" i="28"/>
  <c r="AE67" i="23"/>
  <c r="AE67" i="26"/>
  <c r="AE67" i="27"/>
  <c r="BT67" i="27" s="1"/>
  <c r="AE67" i="25"/>
  <c r="AE57" i="28"/>
  <c r="AE57" i="23"/>
  <c r="AE57" i="26"/>
  <c r="AE57" i="27"/>
  <c r="BT57" i="27" s="1"/>
  <c r="AE57" i="25"/>
  <c r="AE47" i="28"/>
  <c r="AE47" i="23"/>
  <c r="AE47" i="26"/>
  <c r="AE47" i="27"/>
  <c r="BT47" i="27" s="1"/>
  <c r="AE47" i="25"/>
  <c r="AE27" i="28"/>
  <c r="AE27" i="23"/>
  <c r="AE27" i="26"/>
  <c r="AE27" i="27"/>
  <c r="BT27" i="27" s="1"/>
  <c r="AE27" i="25"/>
  <c r="AE25" i="28"/>
  <c r="AE25" i="23"/>
  <c r="AE25" i="26"/>
  <c r="AE25" i="27"/>
  <c r="BT25" i="27" s="1"/>
  <c r="AE25" i="25"/>
  <c r="AE312" i="28"/>
  <c r="AE312" i="23"/>
  <c r="AE312" i="26"/>
  <c r="AE312" i="27"/>
  <c r="BT312" i="27" s="1"/>
  <c r="AE312" i="25"/>
  <c r="AE310" i="28"/>
  <c r="AE310" i="23"/>
  <c r="AE310" i="26"/>
  <c r="AE310" i="25"/>
  <c r="AE310" i="27"/>
  <c r="BT310" i="27" s="1"/>
  <c r="AE292" i="28"/>
  <c r="AE292" i="23"/>
  <c r="AE292" i="26"/>
  <c r="AE292" i="27"/>
  <c r="BT292" i="27" s="1"/>
  <c r="AE292" i="25"/>
  <c r="AE282" i="28"/>
  <c r="AE282" i="23"/>
  <c r="AE282" i="26"/>
  <c r="AE282" i="25"/>
  <c r="AE282" i="27"/>
  <c r="BT282" i="27" s="1"/>
  <c r="AE280" i="28"/>
  <c r="AE280" i="23"/>
  <c r="AE280" i="26"/>
  <c r="AE280" i="27"/>
  <c r="BT280" i="27" s="1"/>
  <c r="AE280" i="25"/>
  <c r="AE262" i="28"/>
  <c r="AE262" i="23"/>
  <c r="AE262" i="26"/>
  <c r="AE262" i="25"/>
  <c r="AE262" i="27"/>
  <c r="BT262" i="27" s="1"/>
  <c r="AE252" i="28"/>
  <c r="AE252" i="23"/>
  <c r="AE252" i="26"/>
  <c r="AE252" i="27"/>
  <c r="BT252" i="27" s="1"/>
  <c r="AE252" i="25"/>
  <c r="AE242" i="28"/>
  <c r="AE242" i="23"/>
  <c r="AE242" i="26"/>
  <c r="AE242" i="25"/>
  <c r="AE242" i="27"/>
  <c r="BT242" i="27" s="1"/>
  <c r="AE230" i="28"/>
  <c r="AE230" i="23"/>
  <c r="AE230" i="26"/>
  <c r="AE230" i="25"/>
  <c r="AE230" i="27"/>
  <c r="BT230" i="27" s="1"/>
  <c r="AE212" i="28"/>
  <c r="AE212" i="23"/>
  <c r="AE212" i="26"/>
  <c r="AE212" i="27"/>
  <c r="BT212" i="27" s="1"/>
  <c r="AE212" i="25"/>
  <c r="AE147" i="28"/>
  <c r="AE147" i="23"/>
  <c r="AE147" i="26"/>
  <c r="AE147" i="27"/>
  <c r="BT147" i="27" s="1"/>
  <c r="AE147" i="25"/>
  <c r="AE145" i="28"/>
  <c r="AE145" i="23"/>
  <c r="AE145" i="26"/>
  <c r="AE145" i="27"/>
  <c r="BT145" i="27" s="1"/>
  <c r="AE145" i="25"/>
  <c r="AE127" i="28"/>
  <c r="AE127" i="23"/>
  <c r="AE127" i="26"/>
  <c r="AE127" i="27"/>
  <c r="BT127" i="27" s="1"/>
  <c r="AE127" i="25"/>
  <c r="AE125" i="28"/>
  <c r="AE125" i="23"/>
  <c r="AE125" i="26"/>
  <c r="AE125" i="27"/>
  <c r="BT125" i="27" s="1"/>
  <c r="AE125" i="25"/>
  <c r="AE107" i="28"/>
  <c r="AE107" i="23"/>
  <c r="AE107" i="26"/>
  <c r="AE107" i="27"/>
  <c r="BT107" i="27" s="1"/>
  <c r="AE107" i="25"/>
  <c r="AE105" i="28"/>
  <c r="AE105" i="23"/>
  <c r="AE105" i="26"/>
  <c r="AE105" i="27"/>
  <c r="BT105" i="27" s="1"/>
  <c r="AE105" i="25"/>
  <c r="AE87" i="28"/>
  <c r="AE87" i="23"/>
  <c r="AE87" i="26"/>
  <c r="AE87" i="27"/>
  <c r="BT87" i="27" s="1"/>
  <c r="AE87" i="25"/>
  <c r="AE85" i="28"/>
  <c r="AE85" i="23"/>
  <c r="AE85" i="26"/>
  <c r="AE85" i="27"/>
  <c r="BT85" i="27" s="1"/>
  <c r="AE85" i="25"/>
  <c r="AE77" i="28"/>
  <c r="AE77" i="23"/>
  <c r="AE77" i="26"/>
  <c r="AE77" i="27"/>
  <c r="BT77" i="27" s="1"/>
  <c r="AE77" i="25"/>
  <c r="AE75" i="28"/>
  <c r="AE75" i="23"/>
  <c r="AE75" i="26"/>
  <c r="AE75" i="27"/>
  <c r="BT75" i="27" s="1"/>
  <c r="AE75" i="25"/>
  <c r="AE146" i="28"/>
  <c r="AE146" i="23"/>
  <c r="AE146" i="26"/>
  <c r="AE146" i="27"/>
  <c r="BT146" i="27" s="1"/>
  <c r="AE146" i="25"/>
  <c r="AE144" i="28"/>
  <c r="AE144" i="23"/>
  <c r="AE144" i="26"/>
  <c r="AE144" i="27"/>
  <c r="BT144" i="27" s="1"/>
  <c r="AE144" i="25"/>
  <c r="AE126" i="28"/>
  <c r="AE126" i="23"/>
  <c r="AE126" i="26"/>
  <c r="AE126" i="27"/>
  <c r="BT126" i="27" s="1"/>
  <c r="AE126" i="25"/>
  <c r="AE124" i="28"/>
  <c r="AE124" i="23"/>
  <c r="AE124" i="26"/>
  <c r="AE124" i="27"/>
  <c r="BT124" i="27" s="1"/>
  <c r="AE124" i="25"/>
  <c r="AE106" i="28"/>
  <c r="AE106" i="23"/>
  <c r="AE106" i="26"/>
  <c r="AE106" i="27"/>
  <c r="BT106" i="27" s="1"/>
  <c r="AE106" i="25"/>
  <c r="AE104" i="28"/>
  <c r="AE104" i="23"/>
  <c r="AE104" i="26"/>
  <c r="AE104" i="27"/>
  <c r="BT104" i="27" s="1"/>
  <c r="AE104" i="25"/>
  <c r="AE86" i="28"/>
  <c r="AE86" i="23"/>
  <c r="AE86" i="26"/>
  <c r="AE86" i="27"/>
  <c r="BT86" i="27" s="1"/>
  <c r="AE86" i="25"/>
  <c r="AE76" i="28"/>
  <c r="AE76" i="23"/>
  <c r="AE76" i="26"/>
  <c r="AE76" i="27"/>
  <c r="BT76" i="27" s="1"/>
  <c r="AE76" i="25"/>
  <c r="AE74" i="28"/>
  <c r="AE74" i="23"/>
  <c r="AE74" i="26"/>
  <c r="AE74" i="27"/>
  <c r="BT74" i="27" s="1"/>
  <c r="AE74" i="25"/>
  <c r="AE316" i="28"/>
  <c r="AE316" i="23"/>
  <c r="AE316" i="26"/>
  <c r="AE316" i="27"/>
  <c r="BT316" i="27" s="1"/>
  <c r="AE316" i="25"/>
  <c r="AE314" i="28"/>
  <c r="AE314" i="23"/>
  <c r="AE314" i="26"/>
  <c r="AE314" i="27"/>
  <c r="BT314" i="27" s="1"/>
  <c r="AE314" i="25"/>
  <c r="AE306" i="28"/>
  <c r="AE306" i="23"/>
  <c r="AE306" i="26"/>
  <c r="AE306" i="27"/>
  <c r="BT306" i="27" s="1"/>
  <c r="AE306" i="25"/>
  <c r="AE304" i="28"/>
  <c r="AE304" i="23"/>
  <c r="AE304" i="26"/>
  <c r="AE304" i="27"/>
  <c r="BT304" i="27" s="1"/>
  <c r="AE304" i="25"/>
  <c r="AE296" i="28"/>
  <c r="AE296" i="23"/>
  <c r="AE296" i="26"/>
  <c r="AE296" i="27"/>
  <c r="BT296" i="27" s="1"/>
  <c r="AE296" i="25"/>
  <c r="AE294" i="28"/>
  <c r="AE294" i="23"/>
  <c r="AE294" i="26"/>
  <c r="AE294" i="27"/>
  <c r="BT294" i="27" s="1"/>
  <c r="AE294" i="25"/>
  <c r="AE286" i="28"/>
  <c r="AE286" i="23"/>
  <c r="AE286" i="26"/>
  <c r="AE286" i="27"/>
  <c r="BT286" i="27" s="1"/>
  <c r="AE286" i="25"/>
  <c r="AE284" i="28"/>
  <c r="AE284" i="23"/>
  <c r="AE284" i="26"/>
  <c r="AE284" i="27"/>
  <c r="BT284" i="27" s="1"/>
  <c r="AE284" i="25"/>
  <c r="AE276" i="28"/>
  <c r="AE276" i="23"/>
  <c r="AE276" i="26"/>
  <c r="AE276" i="27"/>
  <c r="BT276" i="27" s="1"/>
  <c r="AE276" i="25"/>
  <c r="AE274" i="28"/>
  <c r="AE274" i="23"/>
  <c r="AE274" i="26"/>
  <c r="AE274" i="27"/>
  <c r="BT274" i="27" s="1"/>
  <c r="AE274" i="25"/>
  <c r="AE266" i="28"/>
  <c r="AE266" i="23"/>
  <c r="AE266" i="26"/>
  <c r="AE266" i="27"/>
  <c r="BT266" i="27" s="1"/>
  <c r="AE266" i="25"/>
  <c r="AE264" i="28"/>
  <c r="AE264" i="23"/>
  <c r="AE264" i="26"/>
  <c r="AE264" i="27"/>
  <c r="BT264" i="27" s="1"/>
  <c r="AE264" i="25"/>
  <c r="AE256" i="28"/>
  <c r="AE256" i="23"/>
  <c r="AE256" i="26"/>
  <c r="AE256" i="27"/>
  <c r="BT256" i="27" s="1"/>
  <c r="AE256" i="25"/>
  <c r="AE254" i="28"/>
  <c r="AE254" i="23"/>
  <c r="AE254" i="26"/>
  <c r="AE254" i="27"/>
  <c r="BT254" i="27" s="1"/>
  <c r="AE254" i="25"/>
  <c r="AE246" i="28"/>
  <c r="AE246" i="23"/>
  <c r="AE246" i="26"/>
  <c r="AE246" i="27"/>
  <c r="BT246" i="27" s="1"/>
  <c r="AE246" i="25"/>
  <c r="AE244" i="28"/>
  <c r="AE244" i="23"/>
  <c r="AE244" i="26"/>
  <c r="AE244" i="27"/>
  <c r="BT244" i="27" s="1"/>
  <c r="AE244" i="25"/>
  <c r="AE236" i="28"/>
  <c r="AE236" i="23"/>
  <c r="AE236" i="26"/>
  <c r="AE236" i="27"/>
  <c r="BT236" i="27" s="1"/>
  <c r="AE236" i="25"/>
  <c r="AE234" i="28"/>
  <c r="AE234" i="23"/>
  <c r="AE234" i="26"/>
  <c r="AE234" i="27"/>
  <c r="BT234" i="27" s="1"/>
  <c r="AE234" i="25"/>
  <c r="AE226" i="28"/>
  <c r="AE226" i="23"/>
  <c r="AE226" i="26"/>
  <c r="AE226" i="27"/>
  <c r="BT226" i="27" s="1"/>
  <c r="AE226" i="25"/>
  <c r="AE224" i="28"/>
  <c r="AE224" i="23"/>
  <c r="AE224" i="26"/>
  <c r="AE224" i="27"/>
  <c r="BT224" i="27" s="1"/>
  <c r="AE224" i="25"/>
  <c r="AE216" i="28"/>
  <c r="AE216" i="23"/>
  <c r="AE216" i="26"/>
  <c r="AE216" i="27"/>
  <c r="BT216" i="27" s="1"/>
  <c r="AE216" i="25"/>
  <c r="AE214" i="28"/>
  <c r="AE214" i="23"/>
  <c r="AE214" i="26"/>
  <c r="AE214" i="27"/>
  <c r="BT214" i="27" s="1"/>
  <c r="AE214" i="25"/>
  <c r="AE206" i="28"/>
  <c r="AE206" i="23"/>
  <c r="AE206" i="26"/>
  <c r="AE206" i="27"/>
  <c r="BT206" i="27" s="1"/>
  <c r="AE206" i="25"/>
  <c r="AE204" i="28"/>
  <c r="AE204" i="23"/>
  <c r="AE204" i="26"/>
  <c r="AE204" i="27"/>
  <c r="BT204" i="27" s="1"/>
  <c r="AE204" i="25"/>
  <c r="AE196" i="28"/>
  <c r="AE196" i="23"/>
  <c r="AE196" i="26"/>
  <c r="AE196" i="27"/>
  <c r="BT196" i="27" s="1"/>
  <c r="AE196" i="25"/>
  <c r="AE194" i="28"/>
  <c r="AE194" i="23"/>
  <c r="AE194" i="26"/>
  <c r="AE194" i="27"/>
  <c r="BT194" i="27" s="1"/>
  <c r="AE194" i="25"/>
  <c r="AE186" i="28"/>
  <c r="AE186" i="23"/>
  <c r="AE186" i="26"/>
  <c r="AE186" i="27"/>
  <c r="BT186" i="27" s="1"/>
  <c r="AE186" i="25"/>
  <c r="AE184" i="28"/>
  <c r="AE184" i="23"/>
  <c r="AE184" i="26"/>
  <c r="AE184" i="27"/>
  <c r="BT184" i="27" s="1"/>
  <c r="AE184" i="25"/>
  <c r="AE176" i="28"/>
  <c r="AE176" i="23"/>
  <c r="AE176" i="26"/>
  <c r="AE176" i="27"/>
  <c r="BT176" i="27" s="1"/>
  <c r="AE176" i="25"/>
  <c r="E30" i="34" l="1"/>
  <c r="E38" i="34"/>
  <c r="E39" i="34"/>
  <c r="E40" i="34"/>
  <c r="E41" i="34"/>
  <c r="E42" i="34"/>
  <c r="E43" i="34" l="1"/>
</calcChain>
</file>

<file path=xl/sharedStrings.xml><?xml version="1.0" encoding="utf-8"?>
<sst xmlns="http://schemas.openxmlformats.org/spreadsheetml/2006/main" count="10153" uniqueCount="2323">
  <si>
    <t>Exercício Prático</t>
  </si>
  <si>
    <t>Sessão 2</t>
  </si>
  <si>
    <t>Sessão 3</t>
  </si>
  <si>
    <t>Sessão 4</t>
  </si>
  <si>
    <t>Sessão 5</t>
  </si>
  <si>
    <t>Sessão 6</t>
  </si>
  <si>
    <t>Sessão 7</t>
  </si>
  <si>
    <t>Sessão 8</t>
  </si>
  <si>
    <t>Sessão 9</t>
  </si>
  <si>
    <t>Sessão 10</t>
  </si>
  <si>
    <t>Gestão de Riscos de TI – NBR 27005</t>
  </si>
  <si>
    <t>OBJETIVO: Aplicar num exercício os conhecimentos adquiridos na sessão 2.  Compreender e desenvolver o início de um processo de análise de risco.</t>
  </si>
  <si>
    <t>Nas quatro atividades que fazem parte desta sessão, serão vistos os conceitos apreendidos na sessão 2.</t>
  </si>
  <si>
    <t>Atividades – Sessão 2</t>
  </si>
  <si>
    <t>2.1   Defina o Contexto</t>
  </si>
  <si>
    <t>Lembre-se: estas atividades devem ser feitas na sequência e com o acompanhamento da norma 27005.</t>
  </si>
  <si>
    <t>2.2   Identifique Restrições</t>
  </si>
  <si>
    <t>2.3   Defina o Escopo</t>
  </si>
  <si>
    <t>Qualquer dúvida pergunte ao instrutor!!</t>
  </si>
  <si>
    <t>2.4   Defina os Critérios</t>
  </si>
  <si>
    <t>Propósito principal da organização</t>
  </si>
  <si>
    <t>Negócio da organização</t>
  </si>
  <si>
    <t>A sua missão</t>
  </si>
  <si>
    <t>Seus valores</t>
  </si>
  <si>
    <t>A estrutura da organização</t>
  </si>
  <si>
    <t>Organograma</t>
  </si>
  <si>
    <t>Estratégias</t>
  </si>
  <si>
    <t>Qual o setor que solicitou o projeto? Qual o seu nível hierárquico dentro do organograma? A quem esta subordinado?</t>
  </si>
  <si>
    <t>Qual ou quais os principais processos de negócio da organização?</t>
  </si>
  <si>
    <t>Quais os requisitos legais ou regulatórios a que a organização esta sujeita?</t>
  </si>
  <si>
    <t>Quais os seus principais produtos</t>
  </si>
  <si>
    <t>Quais os seus fornecedores principais</t>
  </si>
  <si>
    <t>Qual o número total de funcionários? Quantos são terceirizados?</t>
  </si>
  <si>
    <t>Análise das Restrições</t>
  </si>
  <si>
    <t>Restrições que afetam a organização</t>
  </si>
  <si>
    <t>Restrições</t>
  </si>
  <si>
    <t>Justificativa</t>
  </si>
  <si>
    <t>advindas da agenda da organização</t>
  </si>
  <si>
    <t>advindas do ambiente economico e político</t>
  </si>
  <si>
    <t>de natureza cultural</t>
  </si>
  <si>
    <t>de natureza estratégica</t>
  </si>
  <si>
    <t>relacionadas a métodos</t>
  </si>
  <si>
    <t>estruturais</t>
  </si>
  <si>
    <t>funcionais</t>
  </si>
  <si>
    <t>Restrições que afetam o escopo</t>
  </si>
  <si>
    <t>RESTRIÇÕES</t>
  </si>
  <si>
    <t>JUSTIFICATIVA</t>
  </si>
  <si>
    <t>ambientais</t>
  </si>
  <si>
    <t>derivadas de processos preexistentes</t>
  </si>
  <si>
    <t>financeiras</t>
  </si>
  <si>
    <t>organizacionais</t>
  </si>
  <si>
    <t>ESCOLHA A OPÇÃO</t>
  </si>
  <si>
    <t>de natureza política</t>
  </si>
  <si>
    <t>técnicas</t>
  </si>
  <si>
    <t>temporais</t>
  </si>
  <si>
    <t>orçamentárias</t>
  </si>
  <si>
    <t>relativas aos recursos humanos</t>
  </si>
  <si>
    <t>territoriais</t>
  </si>
  <si>
    <t>Definição do Escopo</t>
  </si>
  <si>
    <t>Descrição do escopo</t>
  </si>
  <si>
    <t>Seu entendimento do escopo (da equipe de risco - explique o escopo)</t>
  </si>
  <si>
    <t>Quais os departamentos (áreas/gerencias) envolvidas / abrangidas pelo escopo?</t>
  </si>
  <si>
    <t>Quais os processos e sistemas envolvidos / abrangidos pelo escopo?</t>
  </si>
  <si>
    <t>Quantas pessoas (Recursos Humanos) envolvidos / abrangidos pelo escopo?</t>
  </si>
  <si>
    <t>Quantos ativos envolvidos/abrangidos pelo escopo? Aproximado</t>
  </si>
  <si>
    <t xml:space="preserve">Quais os limites do escopo? </t>
  </si>
  <si>
    <t>O que não faz parte do escopo? JUSTIFIQUE</t>
  </si>
  <si>
    <t>Critérios para Avaliação de Riscos</t>
  </si>
  <si>
    <t>Critério de Probabilidade</t>
  </si>
  <si>
    <t>Nível</t>
  </si>
  <si>
    <t>Definição</t>
  </si>
  <si>
    <t>Frequente</t>
  </si>
  <si>
    <t xml:space="preserve">Tem ocorrido pelo menos uma vez a cada mês </t>
  </si>
  <si>
    <t>Provável</t>
  </si>
  <si>
    <t>É possível de ocorrer a cada 6 meses ou menos. Nos últimos seis meses já ocorreu</t>
  </si>
  <si>
    <t>Ocasional</t>
  </si>
  <si>
    <t>Nos último ano já ocorreu pelo menos 1 vezes</t>
  </si>
  <si>
    <t>Remoto</t>
  </si>
  <si>
    <t>Nos últimos cinco anos já ocorreu pelo menos 3 vezes</t>
  </si>
  <si>
    <t>Improvável</t>
  </si>
  <si>
    <t xml:space="preserve">Nunca ocorreu. </t>
  </si>
  <si>
    <t>Relevância do Ativo</t>
  </si>
  <si>
    <t>Descrição</t>
  </si>
  <si>
    <t>Insignificante</t>
  </si>
  <si>
    <t>Baixo</t>
  </si>
  <si>
    <t>Significante</t>
  </si>
  <si>
    <t>É importante para o negócio pois todos os processos passam por ele.</t>
  </si>
  <si>
    <t>Importante</t>
  </si>
  <si>
    <t>Crítico</t>
  </si>
  <si>
    <t>Severidade das Consequências</t>
  </si>
  <si>
    <t>Baixa</t>
  </si>
  <si>
    <t>Média</t>
  </si>
  <si>
    <t>Alta</t>
  </si>
  <si>
    <t>Elevada</t>
  </si>
  <si>
    <t>Impacto</t>
  </si>
  <si>
    <t>Desprezível</t>
  </si>
  <si>
    <t>Significativo</t>
  </si>
  <si>
    <t>Afetam a imagem da organização e causam interrupção de 12 horas nos negócios. A empresa deixa de funcionar/produzir por 12 horas</t>
  </si>
  <si>
    <t>Desastre</t>
  </si>
  <si>
    <t>Critério de Risco</t>
  </si>
  <si>
    <t>Extremo</t>
  </si>
  <si>
    <t>A organização pára totalmente seus serviços por mais de 48 horas, impedindo de executar serviços e produzir, afetando sua imagem pública de forma significativa. Prejuízos finaceiros elevados, ações na justiça.</t>
  </si>
  <si>
    <t>Alto</t>
  </si>
  <si>
    <t>Médio</t>
  </si>
  <si>
    <t>Irrelevante</t>
  </si>
  <si>
    <t>Exemplo de Critério de Impacto</t>
  </si>
  <si>
    <t>Nível de risco</t>
  </si>
  <si>
    <t>Valor</t>
  </si>
  <si>
    <t>Não ocorrem lesões/mortes na força de trabalho e /ou de pessoas extra-muro. Podem ocorrer casos de primeiros socorros ou tratamento médico sem afastamento. - Sem danos ou danos insignificantes aos equipamentos ou instalações. - Sistemas de TI ficaram fora de operação por até 05 (cinco) minutos.</t>
  </si>
  <si>
    <t>Levemente prejudicial</t>
  </si>
  <si>
    <t xml:space="preserve">Lesões leves na força de trabalho. Ausência de lesão extra-muros. - Danos leves aos equipamentos ou instalações , controláveis  e/ ou de baixo custo de reparo. - Sistemas de TI ficaram fora de operação por até 30 (trinta) minutos. </t>
  </si>
  <si>
    <t>Prejudicial</t>
  </si>
  <si>
    <t>Lesões de gravidade moderada na força de trabalho ou em pessoas extra-muros.  Lesões leves em pessoas extra-muros. - Danos severos a equipamentos ou instalações - Sistemas de TI ficaram fora de operação acima de 30  (trinta) minutos. Emissão de NF por sistema alternativo. Houve necessidade de recuperar backup</t>
  </si>
  <si>
    <t>Extremamente prejudicial</t>
  </si>
  <si>
    <t xml:space="preserve">Provoca morte ou lesões graves em uma ou mais pessoas (na força de trabalho e /ou em pessoas extra-muros) - Danos irreparáveis a equipamentos ou instalações (reparação lenta ou impossível) - Acionado site alternativo. Houve perda de dados e informações. Clientes sem atendimento total. </t>
  </si>
  <si>
    <t>OBJETIVO: Compreender e desenvolver o início de um processo de análise de risco e iniciar a identificação dos riscos.</t>
  </si>
  <si>
    <t>Nas três atividades que fazem parte desta sessão, serão vistos os conceitos apreendidos na sessão 3.</t>
  </si>
  <si>
    <t>Atividades – Sessão 3</t>
  </si>
  <si>
    <t>3.1   Identifique os Ativos</t>
  </si>
  <si>
    <t>3.2   Identifique as Ameaças</t>
  </si>
  <si>
    <t>3.3   Identifique os Controles Existentes ou Planejados</t>
  </si>
  <si>
    <t>Identificação dos Ativos do Escopo</t>
  </si>
  <si>
    <t>Justificativa / Evidências</t>
  </si>
  <si>
    <t>Ativos  Primários</t>
  </si>
  <si>
    <t>At 01</t>
  </si>
  <si>
    <t>At 02</t>
  </si>
  <si>
    <t>At 03</t>
  </si>
  <si>
    <t>At 04</t>
  </si>
  <si>
    <t>At 05</t>
  </si>
  <si>
    <t>At 06</t>
  </si>
  <si>
    <t>At 07</t>
  </si>
  <si>
    <t>At 08</t>
  </si>
  <si>
    <t>At 09</t>
  </si>
  <si>
    <t>At 10</t>
  </si>
  <si>
    <t>Ativos de Suporte e Infraestrutura</t>
  </si>
  <si>
    <t>At 11</t>
  </si>
  <si>
    <t>At 12</t>
  </si>
  <si>
    <t>At 13</t>
  </si>
  <si>
    <t>At 14</t>
  </si>
  <si>
    <t>At 15</t>
  </si>
  <si>
    <t>At 16</t>
  </si>
  <si>
    <t>At 17</t>
  </si>
  <si>
    <t>At 18</t>
  </si>
  <si>
    <t>At 19</t>
  </si>
  <si>
    <t>At 20</t>
  </si>
  <si>
    <t>At 21</t>
  </si>
  <si>
    <t>At 22</t>
  </si>
  <si>
    <t>At 23</t>
  </si>
  <si>
    <t>At 24</t>
  </si>
  <si>
    <t>At 25</t>
  </si>
  <si>
    <t>At 26</t>
  </si>
  <si>
    <t>At 27</t>
  </si>
  <si>
    <t>At 28</t>
  </si>
  <si>
    <t>At 29</t>
  </si>
  <si>
    <t>At 30</t>
  </si>
  <si>
    <t>Identificação das Ameaças aos Ativos</t>
  </si>
  <si>
    <t>Ativos</t>
  </si>
  <si>
    <t>Ameaça 1</t>
  </si>
  <si>
    <t>Ameaças 2</t>
  </si>
  <si>
    <t>Ameaça 2</t>
  </si>
  <si>
    <t>Vazamento de informações</t>
  </si>
  <si>
    <t>Roubo de dados por concorrentes</t>
  </si>
  <si>
    <t>A empresa lida com dados confidenciais sobre cursos e materiais que são muito importantes para manter o diferencial competitivo. Se não houver controle adequado, pode acontecer vazamento ou até espionagem industrial por parte de concorrentes.</t>
  </si>
  <si>
    <t>Perda de inovação por acesso indevido</t>
  </si>
  <si>
    <t>Interferência na produção de novos materiais</t>
  </si>
  <si>
    <t>As informações sobre tendências de mercado e inovação precisam ser bem protegidas contra acessos não autorizados. Se houver falhas, isso pode atrapalhar o lançamento de novos produtos e afetar a competitividade da empresa.</t>
  </si>
  <si>
    <t>Ataques cibernéticos</t>
  </si>
  <si>
    <t>Interrupção de serviços críticos</t>
  </si>
  <si>
    <t>Os sistemas ERP e CRM são fundamentais para o funcionamento da empresa. Se não houver segurança adequada, pode haver paralisação das operações e exposição de dados sensíveis, o que prejudica bastante a organização.</t>
  </si>
  <si>
    <t>Roubo de informações</t>
  </si>
  <si>
    <t>Uso indevido por terceiros</t>
  </si>
  <si>
    <t>Os dados confidenciais dos clientes precisam estar bem protegidos para evitar qualquer violação de privacidade. Isso é importante para seguir leis como a LGPD e manter a confiança dos parceiros e consumidores.</t>
  </si>
  <si>
    <t>Falhas operacionais</t>
  </si>
  <si>
    <t>Sabotagem industrial</t>
  </si>
  <si>
    <t>A produção precisa ser estável. Qualquer ataque ou falha pode comprometer os prazos e a qualidade dos produtos, gerando prejuízos e atrasos.</t>
  </si>
  <si>
    <t>Interrupção na cadeia logística</t>
  </si>
  <si>
    <t>Manipulação indevida de entregas</t>
  </si>
  <si>
    <t>Erros ou atrasos na logística afetam diretamente a satisfação do cliente e podem prejudicar a imagem da empresa KWX.</t>
  </si>
  <si>
    <t>Fraudes financeiras</t>
  </si>
  <si>
    <t>Alteração não autorizada de registros</t>
  </si>
  <si>
    <t>O setor financeiro lida com transações sensíveis que precisam de segurança contra manipulação ou acessos indevidos.</t>
  </si>
  <si>
    <t>Falta de conformidade</t>
  </si>
  <si>
    <t>Desrespeito às normas de segurança</t>
  </si>
  <si>
    <t>A inexistência de políticas bem estabelecidas pode comprometer a integridade e confidencialidade dos ativos.</t>
  </si>
  <si>
    <t>Vazamento de dados pessoais</t>
  </si>
  <si>
    <t>Uso indevido de informações de colaboradores</t>
  </si>
  <si>
    <t>Proteção de dados internos é essencial para evitar prejuízos aos funcionários e atender às leis de privacidade.</t>
  </si>
  <si>
    <t>Ataques de phishing</t>
  </si>
  <si>
    <t>Roubo de credenciais</t>
  </si>
  <si>
    <t>A segurança das comunicações internas e externas é crucial para evitar fraudes e manter a integridade da empresa.</t>
  </si>
  <si>
    <t>Falha na infraestrutura</t>
  </si>
  <si>
    <t>Ataques cibernéticos e invasões</t>
  </si>
  <si>
    <t>Servidores guardam informações importantes e precisam de proteção contra falhas e acessos não autorizados.</t>
  </si>
  <si>
    <t>Malware e ataques de phishing</t>
  </si>
  <si>
    <t>Uso indevido por funcionários não autorizados</t>
  </si>
  <si>
    <t>São os principais computadores de trabalho e precisam de proteção contra ataques e perda de dados.</t>
  </si>
  <si>
    <t>Acesso indevido a documentos</t>
  </si>
  <si>
    <t>Sabotagem ou falhas técnicas</t>
  </si>
  <si>
    <t>Impressoras podem ter documentos secretos e precisam de segurança física e digital.</t>
  </si>
  <si>
    <t>Exploração de vulnerabilidades</t>
  </si>
  <si>
    <t>Perda de dados por falha sistêmica</t>
  </si>
  <si>
    <t>São sistemas importantes para a empresa; a segurança deles é vital para evitar problemas e fraudes.</t>
  </si>
  <si>
    <t>Identifique uma Ameaça</t>
  </si>
  <si>
    <t>Identificação dos Controles Existentes ou com Implementação Planejada</t>
  </si>
  <si>
    <t>Ativo</t>
  </si>
  <si>
    <t>Ameaças</t>
  </si>
  <si>
    <t>Controle Existente  ou Planejado</t>
  </si>
  <si>
    <t>Justificativa/Evidências</t>
  </si>
  <si>
    <t>Controle</t>
  </si>
  <si>
    <t>Planejado</t>
  </si>
  <si>
    <t>Não existe</t>
  </si>
  <si>
    <t>Existente</t>
  </si>
  <si>
    <t>OBJETIVO: Aplicar num exercício os conhecimentos adquiridos na sessão 4. Compreender e desenvolver a identificação dos riscos.</t>
  </si>
  <si>
    <t>Nas duas atividades que fazem parte desta sessão, serão vistos os conceitos apreendidos na sessão 4.</t>
  </si>
  <si>
    <t>Atividades – Sessão 4</t>
  </si>
  <si>
    <t>4.1   Identifique as Vulnerabilidades</t>
  </si>
  <si>
    <t>4.2   Identifique as Consequencias</t>
  </si>
  <si>
    <r>
      <t xml:space="preserve">Identificação das Vulnerabilidades </t>
    </r>
    <r>
      <rPr>
        <b/>
        <sz val="16"/>
        <color indexed="63"/>
        <rFont val="Calibri"/>
        <family val="2"/>
      </rPr>
      <t>NÃO</t>
    </r>
    <r>
      <rPr>
        <sz val="16"/>
        <color indexed="63"/>
        <rFont val="Calibri"/>
        <family val="2"/>
      </rPr>
      <t xml:space="preserve"> Atendidas pelos Controles Existentes </t>
    </r>
  </si>
  <si>
    <t>Controle existente</t>
  </si>
  <si>
    <t>Nr.</t>
  </si>
  <si>
    <t>Vulnerabilidades Encontradas</t>
  </si>
  <si>
    <t xml:space="preserve">Controle </t>
  </si>
  <si>
    <t>Documentos técnicos e projetos podem ser acessados sem restrições adequadas.</t>
  </si>
  <si>
    <t>Não há sistema de rastreamento de acessos que registre todas as interações com documentos.</t>
  </si>
  <si>
    <t>Falta de mecanismos de controle que garantam que apenas usuários autorizados possam modificar materiais de pesquisa.</t>
  </si>
  <si>
    <t>Falta de proteção robusta contra ameaças externas, como hackers e malware.</t>
  </si>
  <si>
    <t>Empresas do setor já sofreram ataques que comprometeram dados financeiros e operacionais.</t>
  </si>
  <si>
    <t>Falhas nos servidores podem levar à indisponibilidade dos sistemas empresariais.</t>
  </si>
  <si>
    <t>Registros de incidentes mostram tempos de indisponibilidade que afetaram operações internas.</t>
  </si>
  <si>
    <t>Acesso não autorizado pode comprometer dados sensíveis dos clientes.</t>
  </si>
  <si>
    <t>Empresas do setor já sofreram vazamentos de dados, causando danos à reputação e penalidades legais.</t>
  </si>
  <si>
    <t>Parceiros ou funcionários podem acessar e utilizar dados de clientes sem autorização adequada.</t>
  </si>
  <si>
    <t>Não há um sistema claro de rastreamento de uso de dados por terceiros.</t>
  </si>
  <si>
    <t>Erros mecânicos ou falhas humanas podem interromper o fluxo produtivo.</t>
  </si>
  <si>
    <t>Registros internos mostram tempos de inatividade devido a falhas técnicas.</t>
  </si>
  <si>
    <t>Possibilidade de funcionários ou terceiros manipularem equipamentos ou processos de produção.</t>
  </si>
  <si>
    <t>Histórico do setor inclui casos de sabotagem que resultaram em prejuízos financeiros e perda de clientes.</t>
  </si>
  <si>
    <t>Problemas com fornecedores podem atrasar ou interromper entregas essenciais.</t>
  </si>
  <si>
    <t>Histórico de falhas no setor revela impactos financeiros causados por interrupções logísticas.</t>
  </si>
  <si>
    <t>Possibilidade de adulteração ou redirecionamento não autorizado de produtos.</t>
  </si>
  <si>
    <t>Casos no setor mostram prejuízos devido a entregas incorretas ou manipuladas indevidamente.</t>
  </si>
  <si>
    <t>Possibilidade de manipulação indevida de transações financeiras.</t>
  </si>
  <si>
    <t>Casos do setor demonstram impactos financeiros graves causados por fraudes não detectadas a tempo.</t>
  </si>
  <si>
    <t>Dados financeiros podem ser alterados indevidamente por usuários sem permissão adequada.</t>
  </si>
  <si>
    <t>Ausência de trilhas de auditoria detalhadas pode comprometer a confiabilidade das informações financeiras.</t>
  </si>
  <si>
    <t>Falta de adesão às diretrizes de segurança estabelecidas pela empresa e normas externas, como ISO 27001.</t>
  </si>
  <si>
    <t>Registros internos indicam que nem todas as áreas seguem práticas padronizadas de segurança.</t>
  </si>
  <si>
    <t>Possibilidade de funcionários ignorarem ou não aplicarem corretamente as políticas de segurança.</t>
  </si>
  <si>
    <t>Registros indicam que falhas humanas foram responsáveis por incidentes de segurança.</t>
  </si>
  <si>
    <t>Existe</t>
  </si>
  <si>
    <t>Exposição de dados sensíveis dos funcionários por acessos não autorizados.</t>
  </si>
  <si>
    <t>Regulamentações como LGPD exigem proteção rigorosa para dados pessoais.</t>
  </si>
  <si>
    <t>Dados de funcionários podem ser acessados e utilizados sem consentimento.</t>
  </si>
  <si>
    <t>Regulamentações exigem transparência e controle sobre o uso de dados pessoais.</t>
  </si>
  <si>
    <t>Funcionários podem ser induzidos a compartilhar credenciais por e-mails fraudulentos.</t>
  </si>
  <si>
    <t>Setores que lidam com dados sensíveis são alvos frequentes de phishing.</t>
  </si>
  <si>
    <t>Senhas fracas ou reutilizadas podem ser comprometidas por invasores.</t>
  </si>
  <si>
    <t>Ataques recentes no setor exploraram credenciais para acesso indevido.</t>
  </si>
  <si>
    <t>Problemas técnicos podem causar indisponibilidade dos sistemas.</t>
  </si>
  <si>
    <t>Empresas que não investem em infraestrutura robusta sofrem com paralisações.</t>
  </si>
  <si>
    <t>Sistemas sem proteção adequada podem ser alvo de hackers.</t>
  </si>
  <si>
    <t>Casos recentes mostraram prejuízos financeiros por ataques cibernéticos.</t>
  </si>
  <si>
    <t>Dispositivos podem ser infectados por software malicioso.</t>
  </si>
  <si>
    <t>Credenciais podem ser compartilhadas ou reutilizadas de forma indevida.</t>
  </si>
  <si>
    <t>Empresas precisam de controle rigoroso sobre acessos internos.</t>
  </si>
  <si>
    <t>Equipamentos podem ser danificados propositalmente ou falhar sem manutenção.</t>
  </si>
  <si>
    <t>Empresas sofrem perdas operacionais por falhas nos equipamentos.</t>
  </si>
  <si>
    <t>Sistemas podem conter falhas não corrigidas que permitem exploração por hackers.</t>
  </si>
  <si>
    <t>Casos recentes no setor demonstram ataques direcionados a sistemas ERP e CRM.</t>
  </si>
  <si>
    <t>Erros no sistema podem corromper ou apagar registros importantes.</t>
  </si>
  <si>
    <t>Empresas que não adotam planos de contingência enfrentam dificuldades na recuperação de dados.</t>
  </si>
  <si>
    <t>Identificação das Consequências das Vulnerabilidades Levantadas</t>
  </si>
  <si>
    <t>Consequências</t>
  </si>
  <si>
    <t>Defina uma consequência:</t>
  </si>
  <si>
    <t>DEFINA  A  CONSEQUÊNCIA:</t>
  </si>
  <si>
    <t>Perda de Confidencialidade</t>
  </si>
  <si>
    <t>Perda de Integridade</t>
  </si>
  <si>
    <t xml:space="preserve">Perda de Disponibilidade </t>
  </si>
  <si>
    <t>Perda de Autenticidade</t>
  </si>
  <si>
    <t>Prejuizo financeiro por retrabalho</t>
  </si>
  <si>
    <t>Afeta imagem e reputação</t>
  </si>
  <si>
    <t>Consequencias</t>
  </si>
  <si>
    <t>Perda de confidencialidade</t>
  </si>
  <si>
    <t>Perda de Disponibilidade</t>
  </si>
  <si>
    <t>OBJETIVO: Aplicar num exercício os conhecimentos adquiridos na sessão 5. Compreender e desenvolver um processo de avaliação QUALITATIVA de risco.</t>
  </si>
  <si>
    <t>Nas duas atividades que fazem parte desta sessão, serão vistos os conceitos apreendidos na sessão 5.</t>
  </si>
  <si>
    <t>Atividades – Sessão 5</t>
  </si>
  <si>
    <t>5.1 Avaliação Qualitativa dos Ativos</t>
  </si>
  <si>
    <t>Lembre-se: estas atividades devem ser feitas na sequência e com o acompanhamento da norma 27005</t>
  </si>
  <si>
    <t>5.2  Avaliação Qualitativa Severidade das Consequencias</t>
  </si>
  <si>
    <t>Avaliação das Consequências - Relevância dos Ativos</t>
  </si>
  <si>
    <t>Relevancia do Ativo para o Negócio</t>
  </si>
  <si>
    <t>Avaliação das Consequências – Severidade</t>
  </si>
  <si>
    <t>Severidade  das Consequências</t>
  </si>
  <si>
    <t>OBJETIVO: Aplicar num exercício os conhecimentos adquiridos na sessão 6. Compreender, desenvolver a estimativa do risco.</t>
  </si>
  <si>
    <t>Nas três atividades que fazem parte desta sessão, serão vistos os conceitos apreendidos na sessão 6.</t>
  </si>
  <si>
    <t>Atividades – Sessão 6</t>
  </si>
  <si>
    <t>6.1   Avaliação da Probabilidade</t>
  </si>
  <si>
    <t>6.2   Definição da Estimativa</t>
  </si>
  <si>
    <t>6.3   Resultado da Estimativa Qualitativa</t>
  </si>
  <si>
    <t>Avaliação das Probabilidades</t>
  </si>
  <si>
    <t>Probabilidade</t>
  </si>
  <si>
    <t>Definição das Estimativas (Pesos)</t>
  </si>
  <si>
    <t xml:space="preserve">Defina aqui os pesos para cada item  </t>
  </si>
  <si>
    <t xml:space="preserve">Critério de Probabilidade </t>
  </si>
  <si>
    <t>Peso</t>
  </si>
  <si>
    <t>Atenção! Preencha apenas os pesos</t>
  </si>
  <si>
    <t xml:space="preserve">Critério de Risco </t>
  </si>
  <si>
    <t>Aceitação</t>
  </si>
  <si>
    <t>De</t>
  </si>
  <si>
    <t>Até</t>
  </si>
  <si>
    <t>Prioridade</t>
  </si>
  <si>
    <t>Nenhuma</t>
  </si>
  <si>
    <t>Estudo futuro</t>
  </si>
  <si>
    <t>Resultado das Estimativas</t>
  </si>
  <si>
    <t>IMPACTO= RELEVÂNCIA DO ATIVO * SEVERIDADE</t>
  </si>
  <si>
    <t>Severidade Consequências</t>
  </si>
  <si>
    <t>OBJETIVO: Aplicar num exercício os conhecimentos adquiridos na sessão 7. Compreender e desenvolver um processo de avaliação QUALITATIVA de risco e calcular o risco.</t>
  </si>
  <si>
    <t>Nas duas atividades que fazem parte desta sessão, serão vistos os conceitos apreendidos nas sessão 7.</t>
  </si>
  <si>
    <t>Atividades – Sessão 7</t>
  </si>
  <si>
    <t>7.1   Calcular o Risco</t>
  </si>
  <si>
    <t>7.2   Avaliar o Risco</t>
  </si>
  <si>
    <t>Cálculo do Risco</t>
  </si>
  <si>
    <t>Risco = Probabilidade * Impacto</t>
  </si>
  <si>
    <t>Avaliação do Risco</t>
  </si>
  <si>
    <t>Avaliação de Risco</t>
  </si>
  <si>
    <t>OBJETIVO: Aplicar num exercício os conhecimentos adquiridos na sessão 8. Compreender e desenvolver o tratamento de risco e realizar a aceitação dos riscos.</t>
  </si>
  <si>
    <t>Nas quatro atividades que fazem parte desta sessão, serão vistos os conceitos apreendidos nas sessão 8.</t>
  </si>
  <si>
    <t>Atividades – Sessão 8</t>
  </si>
  <si>
    <t>8.1   Definir Tratamento</t>
  </si>
  <si>
    <t>8.2   Definir Controles do Plano</t>
  </si>
  <si>
    <t>8.3   Levantar e Definir Riscos Residuais</t>
  </si>
  <si>
    <t>8.4   Aceitação do Risco</t>
  </si>
  <si>
    <t>Definição de Tratamento dos Risco</t>
  </si>
  <si>
    <t>Tratamento</t>
  </si>
  <si>
    <t>ESCOLHA O TRATAMENTO:</t>
  </si>
  <si>
    <t>Escolha o Tratamento</t>
  </si>
  <si>
    <t>Redução do Risco</t>
  </si>
  <si>
    <t>Retenção do Risco</t>
  </si>
  <si>
    <t>Ação de Evitar o Risco</t>
  </si>
  <si>
    <t>Transferência do Risco</t>
  </si>
  <si>
    <t>Definição dos Controles</t>
  </si>
  <si>
    <t>Controle 1</t>
  </si>
  <si>
    <t>Controle 2</t>
  </si>
  <si>
    <t>Controle 3</t>
  </si>
  <si>
    <t>Controle 4</t>
  </si>
  <si>
    <t>Levantamento dos Riscos Residuais</t>
  </si>
  <si>
    <t>Existem Riscos Residuais?</t>
  </si>
  <si>
    <t>Quais? Descreva</t>
  </si>
  <si>
    <t>Nova Severidade</t>
  </si>
  <si>
    <t>Nova Probabilidade</t>
  </si>
  <si>
    <t>Risco Residual é:</t>
  </si>
  <si>
    <t>RISCOS RESIDUAIS:</t>
  </si>
  <si>
    <t>Aceitação dos Riscos</t>
  </si>
  <si>
    <t>Decisão</t>
  </si>
  <si>
    <t>Responsável</t>
  </si>
  <si>
    <t>Aceitar o Risco</t>
  </si>
  <si>
    <t>Refazer a Análise</t>
  </si>
  <si>
    <t>Está no Nível Aceitável</t>
  </si>
  <si>
    <t>SIM</t>
  </si>
  <si>
    <t>NÃO</t>
  </si>
  <si>
    <t>OBJETIVO: Aplicar num exercício os conhecimentos adquiridos na sessão 9. Compreender e desenvolver a comunicação dos riscos.</t>
  </si>
  <si>
    <t>Na atividade que faz parte desta sessão, serão vistos os conceitos apreendidos na sessão 9.</t>
  </si>
  <si>
    <t>Atividades – Sessão 9</t>
  </si>
  <si>
    <t>9.1   Comunicação dos Riscos</t>
  </si>
  <si>
    <t>Comunicação dos Riscos</t>
  </si>
  <si>
    <t>Quem são os responsáveis pela comunicação de riscos na equipe de análise?</t>
  </si>
  <si>
    <t>Quem são os responsáveis pela comunicação de riscos na organização?</t>
  </si>
  <si>
    <t>Qual o procedimento da equipe ao identificar um risco com alta gravidade?</t>
  </si>
  <si>
    <t>Qual o procedimento da equipe ao descobrir que surgiram novas ameaças em determinado ativo?</t>
  </si>
  <si>
    <t>No meio do processo de análise a equipe foi avisada que a topologia da rede irá mudar. Qual o procedimento da equipe para a comunicação desta mudança?</t>
  </si>
  <si>
    <t>Apresente o fluxograma de comunicação que funcionará durante a realização deste projeto</t>
  </si>
  <si>
    <t>Como é feita a comunicação dos resultados para o órgão que solicitou a análise?</t>
  </si>
  <si>
    <t>Em que momento inicia a comunicação na gestão de risco?</t>
  </si>
  <si>
    <t>Em que momento a equipe de análise de risco irá comunicar as vulnerabilidades consideradas críticas identificadas na sessão 3?</t>
  </si>
  <si>
    <t>Considerando este exercício em quais momentos foram efetivamente realizadas "comunicações" as partes interessadas no projeto?</t>
  </si>
  <si>
    <t>Considerando este exercício quem deve participar da reunião final de apresentação dos resultados?</t>
  </si>
  <si>
    <t>Apresente os tópicos que serão apresentados pela equipe de análise de risco durante a comunicação dos resultados finais?</t>
  </si>
  <si>
    <t>Considerando este exercício exemplifique com as atividades já realizadas um fato gerador que necessite de comunicação imediata? Explique e justifique. Como será formalizada a comunicação?</t>
  </si>
  <si>
    <t>Em que momento termina a comunicação dentro da gestão de risco? Exemplifique neste exercício.</t>
  </si>
  <si>
    <t>OBJETIVO: Aplicar num exercício os conhecimentos adquiridos na sessão 10. Compreender, desenvolver e realizar o monitoramento dos riscos.</t>
  </si>
  <si>
    <t>Nas duas atividades que fazem parte desta sessão, serão vistos os conceitos apreendidos na sessão 10.  A atividade 10.3 é um exemplo com gráficos dos resultados da análise de risco.</t>
  </si>
  <si>
    <t>Atividades – Sessão 10</t>
  </si>
  <si>
    <t>10.1   Monitoramento e Análise Crítica de Riscos</t>
  </si>
  <si>
    <t>10.2   Monitorar, Análise Crítica e Melhoria do Processo</t>
  </si>
  <si>
    <t>10.3   Gráficos</t>
  </si>
  <si>
    <t>Monitoramento e Análise Crítica dos Riscos de Segurança da Informação</t>
  </si>
  <si>
    <t>Como funciona o monitoramento na equipe de análise?</t>
  </si>
  <si>
    <t>Qual o procedimento ao identificar um novo evento de segurança da informação?</t>
  </si>
  <si>
    <t>O que esta monitorado durante a realização dos trabalhos de análise de risco?</t>
  </si>
  <si>
    <t>Quem é o responsável pelo monitoramento?</t>
  </si>
  <si>
    <t>Em que momento é realizado o monitoramento?</t>
  </si>
  <si>
    <t>Qual a finalidade da realização da análise crítica neste trabalho?</t>
  </si>
  <si>
    <t>Como é feita a análise critica neste trabalho?</t>
  </si>
  <si>
    <t>Qual a relação entre o monitoramento e a análise crítica?</t>
  </si>
  <si>
    <t>Qual o procedimento para a análise crítica?</t>
  </si>
  <si>
    <t>O que será feito ao identificar um problema durante a anállise crítica?</t>
  </si>
  <si>
    <t>Qual o procedimento, para o monitoramento e a análise crítica, ao serem descobertas novas ameaças? E para novos ativos?</t>
  </si>
  <si>
    <t>Considerando a análise de risco do exercício, quais as atividades que necessitam de um monitoramento bem rígido?</t>
  </si>
  <si>
    <t>Como a equipe de análise pode fazer o monitoramento dos riscos residuais?</t>
  </si>
  <si>
    <t>Como a equipe de análise deve fazer a análise crítica da aceitação dos riscos?</t>
  </si>
  <si>
    <t>Como deve ser conduzida a análise critica da identificação das vulnerabilidades?</t>
  </si>
  <si>
    <t>Monitoramento, Análise Crítica e Melhoria do Processo de Gestão dos Riscos</t>
  </si>
  <si>
    <t>Como é feito o monitoramento do processo de gestão de riscos pela organização?</t>
  </si>
  <si>
    <t>Qual a participação da equipe de análise no monitoramento do processo de gestão dos riscos?</t>
  </si>
  <si>
    <t>Como é realizado a análise critica pela organização? Em que momento é feito?</t>
  </si>
  <si>
    <t>Qual a participação da equipe de análise na análise crítica do processo de gestão dos riscos?</t>
  </si>
  <si>
    <t>O que a organização faz com os resultados do monitoramento? E da análise crítica?</t>
  </si>
  <si>
    <t>Como a organização realiza a melhoria do processo de gestão dos riscos?</t>
  </si>
  <si>
    <t>Qual a participação da equipe de análise na melhoria do processo de gestão dos riscos?</t>
  </si>
  <si>
    <t xml:space="preserve">Conhecendo a organização como você conhece, por integrar a equipe de análise, quais as recomendações que você dará para a melhoria do processo? </t>
  </si>
  <si>
    <t>Quando deverá ser feita uma nova análise de risco?</t>
  </si>
  <si>
    <t>No caso do exercício, como a organização deve acompanhar os trabalhos para a melhoria do processo de gestão de risco?</t>
  </si>
  <si>
    <t>No caso do exercício, ao concluir seu trabalho qual suas observações com relação ao monitoramento do processo de gestão de riscos?</t>
  </si>
  <si>
    <t>No caso do exercício, ao concluir seu trabalho qual suas observações com relação a melhoria contínua do processo de gestão de riscos?</t>
  </si>
  <si>
    <t>Gráficos</t>
  </si>
  <si>
    <t>ANÁLISE DE RISCO</t>
  </si>
  <si>
    <t>Quant</t>
  </si>
  <si>
    <t>Após Plano</t>
  </si>
  <si>
    <t>SOMA</t>
  </si>
  <si>
    <t>Impactos</t>
  </si>
  <si>
    <t>Riscos</t>
  </si>
  <si>
    <t>Tipo</t>
  </si>
  <si>
    <t>Origem</t>
  </si>
  <si>
    <t>Dano físico</t>
  </si>
  <si>
    <t>Fogo</t>
  </si>
  <si>
    <t>A, I, N</t>
  </si>
  <si>
    <t>Água</t>
  </si>
  <si>
    <t>Poluição</t>
  </si>
  <si>
    <t>Acidente grave</t>
  </si>
  <si>
    <t>Destruição de equipamento ou mídia</t>
  </si>
  <si>
    <t>Poeira, corrosão, congelamento</t>
  </si>
  <si>
    <t>Eventos naturais</t>
  </si>
  <si>
    <t>Fenômeno climático</t>
  </si>
  <si>
    <t>N</t>
  </si>
  <si>
    <t>Fenômeno sísmico</t>
  </si>
  <si>
    <t>Fenômeno vulcânico</t>
  </si>
  <si>
    <t>Fenômeno Meteorológico</t>
  </si>
  <si>
    <t>Inundação</t>
  </si>
  <si>
    <t>Paralisação de serviços essenciais</t>
  </si>
  <si>
    <t>Falha do ar-condicionado ou do sistema de suprimento de água</t>
  </si>
  <si>
    <t>A, I</t>
  </si>
  <si>
    <t>Interrupção do suprimento de energia</t>
  </si>
  <si>
    <t>Falha do equipamento de telecomunicação</t>
  </si>
  <si>
    <t>Distúrbio causado por radiação</t>
  </si>
  <si>
    <t>Radiação eletromagnética</t>
  </si>
  <si>
    <t>Radiação térmica</t>
  </si>
  <si>
    <t>Pulsos eletromagnéticos</t>
  </si>
  <si>
    <t>Comprometimento da informação</t>
  </si>
  <si>
    <t>Interceptação de sinais de interferência comprometedores</t>
  </si>
  <si>
    <t>I</t>
  </si>
  <si>
    <t>Espionagem à distância</t>
  </si>
  <si>
    <t>Escuta não autorizada</t>
  </si>
  <si>
    <t>Furto de mídia ou documentos</t>
  </si>
  <si>
    <t>Furto de equipamentos</t>
  </si>
  <si>
    <t>Recuperação de mídia reciclada ou descartada</t>
  </si>
  <si>
    <t>Divulgação indevida</t>
  </si>
  <si>
    <t>Dados de fontes não confiáveis</t>
  </si>
  <si>
    <r>
      <t xml:space="preserve">Alteração do </t>
    </r>
    <r>
      <rPr>
        <i/>
        <sz val="12"/>
        <color indexed="56"/>
        <rFont val="Calibri"/>
        <family val="2"/>
      </rPr>
      <t>hardware</t>
    </r>
  </si>
  <si>
    <r>
      <t xml:space="preserve">Alteração do </t>
    </r>
    <r>
      <rPr>
        <i/>
        <sz val="12"/>
        <color indexed="56"/>
        <rFont val="Calibri"/>
        <family val="2"/>
      </rPr>
      <t>software</t>
    </r>
  </si>
  <si>
    <t>Determinação da localização</t>
  </si>
  <si>
    <t>Falhas técnicas</t>
  </si>
  <si>
    <t>Falha de equipamento</t>
  </si>
  <si>
    <t>A</t>
  </si>
  <si>
    <t>Defeito de equipamento</t>
  </si>
  <si>
    <t>Saturação do sistema de informação</t>
  </si>
  <si>
    <r>
      <t xml:space="preserve">Defeito de </t>
    </r>
    <r>
      <rPr>
        <i/>
        <sz val="12"/>
        <color indexed="56"/>
        <rFont val="Calibri"/>
        <family val="2"/>
      </rPr>
      <t>software</t>
    </r>
  </si>
  <si>
    <t>Violação das condições de uso do sistema de informação que possibilitam sua manutenção</t>
  </si>
  <si>
    <t>Ações não autorizadas</t>
  </si>
  <si>
    <t>Uso não autorizado de equipamento</t>
  </si>
  <si>
    <r>
      <t xml:space="preserve">Cópia ilegal de </t>
    </r>
    <r>
      <rPr>
        <i/>
        <sz val="12"/>
        <color indexed="56"/>
        <rFont val="Calibri"/>
        <family val="2"/>
      </rPr>
      <t>software</t>
    </r>
  </si>
  <si>
    <r>
      <t xml:space="preserve">Uso de cópias de </t>
    </r>
    <r>
      <rPr>
        <i/>
        <sz val="12"/>
        <color indexed="56"/>
        <rFont val="Calibri"/>
        <family val="2"/>
      </rPr>
      <t>software</t>
    </r>
    <r>
      <rPr>
        <i/>
        <sz val="12"/>
        <rFont val="Arial"/>
        <family val="2"/>
      </rPr>
      <t xml:space="preserve"> </t>
    </r>
    <r>
      <rPr>
        <sz val="12"/>
        <color indexed="56"/>
        <rFont val="Calibri"/>
        <family val="2"/>
      </rPr>
      <t>falsificadas ou ilegais</t>
    </r>
  </si>
  <si>
    <t>Comprometimento dos dados</t>
  </si>
  <si>
    <t>Processamento ilegal de dados</t>
  </si>
  <si>
    <t>Comprometimento de funções</t>
  </si>
  <si>
    <t>Erro durante o uso</t>
  </si>
  <si>
    <t>Abuso de direitos</t>
  </si>
  <si>
    <t>Forjamento de direitos</t>
  </si>
  <si>
    <t>Repúdio de Ações</t>
  </si>
  <si>
    <t>Indisponibilidade de recursos humanos</t>
  </si>
  <si>
    <r>
      <t xml:space="preserve">
</t>
    </r>
    <r>
      <rPr>
        <b/>
        <sz val="10.5"/>
        <color indexed="22"/>
        <rFont val="Calibri"/>
        <family val="2"/>
      </rPr>
      <t xml:space="preserve">
                       </t>
    </r>
  </si>
  <si>
    <t>Política de Segurança da Informação</t>
  </si>
  <si>
    <t>Estrutura para a segurança da informação</t>
  </si>
  <si>
    <t>Atribuições e responsabilidades associadas a segurança da informação</t>
  </si>
  <si>
    <t>Classificação das informações</t>
  </si>
  <si>
    <t>Matriz de acesso a informação</t>
  </si>
  <si>
    <t>Processo de autorização para os recursos de processamento da informação</t>
  </si>
  <si>
    <t>Acordos de confidencialidade</t>
  </si>
  <si>
    <t>Treinamento e conscientização do pessoal</t>
  </si>
  <si>
    <t>Processo de solicitação, concessão e retirada direito de acesso</t>
  </si>
  <si>
    <t>Política de uso mídias removíveis</t>
  </si>
  <si>
    <t>Processos de negócio atualizados e documentados</t>
  </si>
  <si>
    <t>Procedimentos e ITs complementares elaborada e atualizada</t>
  </si>
  <si>
    <t>Adequação do sistema</t>
  </si>
  <si>
    <t>Procedimento de armazenamento em áreas de rede</t>
  </si>
  <si>
    <t>Requisitos de segurança para desenvolvimento de sistemas</t>
  </si>
  <si>
    <t xml:space="preserve">Metodologia de análise de impacto em mudanças </t>
  </si>
  <si>
    <t>Ações de retenção de pessoal</t>
  </si>
  <si>
    <t>Segregação de funções críticas</t>
  </si>
  <si>
    <t>Política de tela limpa e mesa limpa</t>
  </si>
  <si>
    <t>Manual do usuário do sistema</t>
  </si>
  <si>
    <t>Treinamento nos módulos do DATASUL</t>
  </si>
  <si>
    <t>Monitoramento de funcionários com acesso a informações estratégicas</t>
  </si>
  <si>
    <t>Área compartilhada do servidor de arquivos</t>
  </si>
  <si>
    <t>Mecanismos de supervisão da atividade do fornecedor</t>
  </si>
  <si>
    <t>Revisão dos procedimentos de entrada de dados</t>
  </si>
  <si>
    <t>Procedimento de back-up de conteúdo dos discos locais</t>
  </si>
  <si>
    <t>Job rotation</t>
  </si>
  <si>
    <t>Backup de funcionário</t>
  </si>
  <si>
    <t>Cláusula contratual de quarentena</t>
  </si>
  <si>
    <t>Disponibilizar informações para consulta on-line dos vendedores externos</t>
  </si>
  <si>
    <t>Revisão do cadastro</t>
  </si>
  <si>
    <t>Revisão da área designada para RH</t>
  </si>
  <si>
    <t>Documentação técnica, registro de ativos e procedimentos</t>
  </si>
  <si>
    <t>Conscientização do pessoal sobre controle de acesso</t>
  </si>
  <si>
    <t>Meios de fiscalização e penalização para infrações</t>
  </si>
  <si>
    <t>Contratação de funcionários</t>
  </si>
  <si>
    <t>Processos de negócio revisados</t>
  </si>
  <si>
    <t>Compra e legalização de todos os softwares</t>
  </si>
  <si>
    <t>Procedimentos de descarte de mídias elaborado e divulgado</t>
  </si>
  <si>
    <t>Procedimentos de restore elaborado e divulgado</t>
  </si>
  <si>
    <t>Testes periódicos de recuperaçãode dados</t>
  </si>
  <si>
    <t>Procedimento de back-up revisado, incluindo armazenamento seguro</t>
  </si>
  <si>
    <t>Configuraração dos servidores para utilização de um único serviço de sincronização de horário</t>
  </si>
  <si>
    <t>Procedimento para controle de utilização de dispositivos portáteis</t>
  </si>
  <si>
    <t>Procedimento de padronização de configuração dos computadores</t>
  </si>
  <si>
    <t>Inclusão dos servidores de PABX nos ativos do procedimento de backup</t>
  </si>
  <si>
    <t>Elaboração de um sistema de monitoramento de chamadas</t>
  </si>
  <si>
    <t>Revisar a necessidade de habilitação de encaminhamento de chamadas celular e de longa distância</t>
  </si>
  <si>
    <t>Criação de uma nova partição para armazenamento de arquivos</t>
  </si>
  <si>
    <t>Realização da migração</t>
  </si>
  <si>
    <t>Remoção da permissão de sincronização de diretórios dos usuários</t>
  </si>
  <si>
    <t>Remoção dos privilégios administrativos</t>
  </si>
  <si>
    <t>Documentação das árvores, florestas e domínios</t>
  </si>
  <si>
    <t>Procedimento de gestão de mudanças</t>
  </si>
  <si>
    <t>Registro das contas com privilégios administrativos</t>
  </si>
  <si>
    <t>Aquisição ou upgrade de equipamento de nobreak</t>
  </si>
  <si>
    <t>Realocação do equipamento para um local isolado e com acesso controlado</t>
  </si>
  <si>
    <t>Implementação de um serviço DHCP</t>
  </si>
  <si>
    <t>Segregação de serviços de informação, usuários e sistemas em redes distintas</t>
  </si>
  <si>
    <t>Documentação de ativos e procedimentos</t>
  </si>
  <si>
    <t>Implantação de um servidor de e-mail interno</t>
  </si>
  <si>
    <t>Atualização e manutenção dos softwares dos switches</t>
  </si>
  <si>
    <t>Política de verificação e atualização dos softwares dos switches</t>
  </si>
  <si>
    <t>Remodelagem da arquitetura da rede local</t>
  </si>
  <si>
    <t>Sistema de gerência de rede aderente às necessidades e porte da empresa</t>
  </si>
  <si>
    <t>Criação de VLANs e configuração de ACLs</t>
  </si>
  <si>
    <t>Modificação das comunidades SNMP de leitura e escrita de todos os switches da rede</t>
  </si>
  <si>
    <t>Plano de contingência para caso de falhas</t>
  </si>
  <si>
    <t>Políticas de senhas para os elementos de rede</t>
  </si>
  <si>
    <t>Configuração, nos elementos de rede, de envio de traps e geração de logs de falhas e incidentes de segurança</t>
  </si>
  <si>
    <t xml:space="preserve">Estabelecimento te tempo máximo de inatividade nos acessos administrativos </t>
  </si>
  <si>
    <t>Configuração de ACLs nos elementos de rede</t>
  </si>
  <si>
    <t>Habilitação de acesso administrativo exclusivamente através de conexões seguras</t>
  </si>
  <si>
    <t>Configuração das funcionalidades de AAA na rede local da empresa</t>
  </si>
  <si>
    <t>Configurar restrição de MAC nas portas dos switches da rede</t>
  </si>
  <si>
    <t>Revisão do procedimento de abertura de chamados</t>
  </si>
  <si>
    <t>Conscientização do pessoal sobre mecanismos de abertura de chamada</t>
  </si>
  <si>
    <t>Procedimento de suporte técnico</t>
  </si>
  <si>
    <t>Elaboração e disponibilização de documentação técnica, manuais e procedimentos</t>
  </si>
  <si>
    <t>Integração da base de usuários do sistema Datasul ao Active Directory</t>
  </si>
  <si>
    <t>Envio de dados em claro para terceiros</t>
  </si>
  <si>
    <t>Uso de um ambiente de teste para a preparação destes dados</t>
  </si>
  <si>
    <t>Uso do módulo de auditoria do sistema</t>
  </si>
  <si>
    <t>Remoção da conta do usuário desligado da empresa, ou que não necessite mais utilizá-la</t>
  </si>
  <si>
    <t xml:space="preserve">Adotação de uma política de senhas fortes para todas as contas </t>
  </si>
  <si>
    <t>Adoção de uma regra para formação de identificadores de usuários mais complexos</t>
  </si>
  <si>
    <t>Adoção de mecanismo de notificação de alteração de senhas</t>
  </si>
  <si>
    <t>Adoção de funcionalidade “Esqueci minha senha”  (seguro)</t>
  </si>
  <si>
    <t>Bloqueio da conta do usuário após um número limite de tentativas inválidas de autenticação</t>
  </si>
  <si>
    <t>Adoção de autenticação mútua de entidades ao se conectar ao banco de dados</t>
  </si>
  <si>
    <t>Exibição da data e hora da última conexão realizada pelo usuário à aplicação</t>
  </si>
  <si>
    <t xml:space="preserve">Geração de trilha de auditoria para os eventos de segurança relevantes </t>
  </si>
  <si>
    <t>Monitoramento da taxa de ocupação das trilhas de auditoria do sistema Datasul</t>
  </si>
  <si>
    <t>Proteção das trilhas de auditoria contra leitura e modificações não autorizadas</t>
  </si>
  <si>
    <t>Adoção de um limite superior para o número de sessões simultâneas</t>
  </si>
  <si>
    <t>Estabelecimento te tempo máximo para sessões ociosas</t>
  </si>
  <si>
    <t>Proteção das informações sensíveis contidas no banco de dados</t>
  </si>
  <si>
    <t>Proteção das senhas de usuários por meio de salts e de funções de hash criptográficas</t>
  </si>
  <si>
    <t>Plano de recuperação de desastres para a aplicação</t>
  </si>
  <si>
    <t>Modificação dos dados antes que sejam enviados para a base de desenvolvimento</t>
  </si>
  <si>
    <t>Impedir que uma mesma conta inicie sessões a partir de IPs distintos</t>
  </si>
  <si>
    <t>Registro das contas compartilhadas ou migrar para o uso de contas individuais se possível</t>
  </si>
  <si>
    <t>Implementação de um sistema de auditoria de logs</t>
  </si>
  <si>
    <t>Utilização de SSL para trânsito de informações</t>
  </si>
  <si>
    <t>Implementação de sistema de detecção de intrusões</t>
  </si>
  <si>
    <t>Configuração da remoção das permissões de ACLs do grupo “everyone” dos arquivos compartilhados dos usuários</t>
  </si>
  <si>
    <t>Desabilitação do logon no servidor dos grupos “everyone” e “guest”</t>
  </si>
  <si>
    <t>Desabilitação da opção que permite o shutdown sem a necessidade de um logon</t>
  </si>
  <si>
    <t>Habilitação da opção de limpeza da memória virtual na ocasião de um shutdown</t>
  </si>
  <si>
    <t>Habilitação da opção de exibição do aviso legal</t>
  </si>
  <si>
    <t>Habilitação do timeout para conexões TCP de no máximo 300000</t>
  </si>
  <si>
    <t>Troca do nome da conta de administrador</t>
  </si>
  <si>
    <t>Habilitação da opção de ciframento do canal seguro sempre</t>
  </si>
  <si>
    <t>Procedimento de monitoração de log</t>
  </si>
  <si>
    <t>Habilitação da opção de não mostrar o último usuário</t>
  </si>
  <si>
    <t>Configuração do apagamento automático da lixeira</t>
  </si>
  <si>
    <t>Remoção do utilitário tkprof dos ambientes de produção ou protegê-lo contra acesso indevido</t>
  </si>
  <si>
    <t>Uso de endereços IP na configuração do arquivo listener.ora</t>
  </si>
  <si>
    <t>Desabilitação do Oracle Trace</t>
  </si>
  <si>
    <t>Configuração de uma porta não padrão para o Oracle Listener</t>
  </si>
  <si>
    <t>Criação de contas separadas de sistema operacional para o Oracle</t>
  </si>
  <si>
    <t>Definição de GLOBAL_NAMES = TRUE no arquivo init.ora</t>
  </si>
  <si>
    <t>Atribuição de DB, OS ou TRUE para a variável AUDIT_TRAIL no arquivo init.ora</t>
  </si>
  <si>
    <t>Não uso do parâmetro UTL_FILE_DIR, que não é definido por padrão</t>
  </si>
  <si>
    <t>Definição de SQL92_SECURITY = TRUE em init.ora</t>
  </si>
  <si>
    <t>Definição de ADMIN_RESTRICTIONS_&lt;listener&gt; = “on” no arquivo listener.ora</t>
  </si>
  <si>
    <t>Definição de um valor para INBOUND_CONNECT_TIMEOUT_&lt;listener&gt; no arquivo listener.ora</t>
  </si>
  <si>
    <t>Definição no arquivo sqlnet.ora com novos parâmetros</t>
  </si>
  <si>
    <t>Definição de um valor para SQLNET.INBOUND_CONNECT_TIMEOUT no arquivo sqlnet.ora</t>
  </si>
  <si>
    <t>Impedir que usuários se conectem ao banco de dados com contas que sejam proprietárias de esquemas de aplicações</t>
  </si>
  <si>
    <t>Procedimento para testar a capacidade de recuperar de informações</t>
  </si>
  <si>
    <t>Definição do melhor valor do parâmetro CPU_PER_SESSION</t>
  </si>
  <si>
    <t>Definição do melhor valor do parâmetro LOGICAL_READS_PER_SESSION</t>
  </si>
  <si>
    <t>Definição do limite superior para o número de sessões simultâneas do Oracle</t>
  </si>
  <si>
    <t>Concessão de privilégio de acesso à visão ALL_SOURCE somente aos usuários que necessitarem</t>
  </si>
  <si>
    <t>Concessão de  privilégio de acesso à visão USER_TAB_PRIVS somente aos usuários SYS e DBAs</t>
  </si>
  <si>
    <t>Concessão de  privilégio de acesso à visão USER_ROLE_PRIVS somente aos usuários SYS e DBAs</t>
  </si>
  <si>
    <t>Atribuição de privilégios somente a roles</t>
  </si>
  <si>
    <t>Remoção do privilégio de execução sobre o pacote UTL_FILE de PUBLIC</t>
  </si>
  <si>
    <t>Remoção do privilégio de execução sobre o pacote UTL_TCP de PUBLIC</t>
  </si>
  <si>
    <t>Remoção do privilégio de execução sobre o pacote UTL_HTTP de PUBLIC</t>
  </si>
  <si>
    <t>Remoção do privilégio de execução sobre o pacote UTL_SMTP de PUBLIC</t>
  </si>
  <si>
    <t>Remoção do privilégio de execução sobre o pacote DBMS_LOB de PUBLIC</t>
  </si>
  <si>
    <t>Concessão de  privilégio de execução sobre o DBMS_SYS_SQL somente para DBAs</t>
  </si>
  <si>
    <t>Remoção do privilégio de execução sobre o pacote DBMS_JOB de PUBLIC</t>
  </si>
  <si>
    <t>Revogação dos privilégios de acesso às visões ALL_[*]</t>
  </si>
  <si>
    <t>Adoção de uma política de senhas fortes</t>
  </si>
  <si>
    <t>Remoção do privilégio de execução sobre o pacote DBMS_RANDOM de PUBLIC</t>
  </si>
  <si>
    <t>Utilização do controle de acesso granular oferecido pelo Oracle 10g</t>
  </si>
  <si>
    <t>Remoção dos ambientes de produção os scripts de criação de bancos de dados após o uso</t>
  </si>
  <si>
    <t>Desabilitação da prática de envio de senhas na linha de comando pela aplicação</t>
  </si>
  <si>
    <t>Processo para recuperar as senhas de acesso ao banco de dados</t>
  </si>
  <si>
    <t>Armazenamento dos carimbos de tempo da criação, recarga e compilação dos objetos do banco de dados</t>
  </si>
  <si>
    <t>Utilização dos segmentos de rede diferentes para os bancos de dados de produção e os de desenvolvimento/testes</t>
  </si>
  <si>
    <t>Remoção do acesso de grupos de desenvolvimento/teste aos bancos de dados de produção</t>
  </si>
  <si>
    <t>Criação de listeners separados para clientes e administradores</t>
  </si>
  <si>
    <t>Configuração do Oracle para registrar em trilhas de auditoria toda execução do comando GRANT ALTER ANY TABLE</t>
  </si>
  <si>
    <t>Configuração do Oracle para registrar em trilhas de auditoria toda execução do comando ALTER USER</t>
  </si>
  <si>
    <t>Configuração do Oracle para registrar em trilhas de auditoria toda execução de comandos CREATE</t>
  </si>
  <si>
    <t>Configuração do Oracle para registrar em trilhas de auditoria toda execução de comandos DROP</t>
  </si>
  <si>
    <t>Configuração do Oracle para registrar em trilhas de auditoria toda execução do comando GRANT ANY PRIVILEGE</t>
  </si>
  <si>
    <t>Configuração do Oracle para registrar em trilhas de auditoria toda execução do comando GRANT ANY ROLE</t>
  </si>
  <si>
    <t>Registro em trilhas de auditoria todo comando INSERT cuja execução resulte em algum tipo de erro</t>
  </si>
  <si>
    <t>Emprego de AUDIT ALL ON SYS.AUD$ BY ACCESS, para proteção dos registros gerados</t>
  </si>
  <si>
    <t>Definição de uma senha para acesso ao Unix em modo “Single User”</t>
  </si>
  <si>
    <t>Legalização do sistema operacional</t>
  </si>
  <si>
    <t>Contratação de suporte de manutenção</t>
  </si>
  <si>
    <t>Procedimento para aplicação de correções de segurança publicadas pelos fornecedores</t>
  </si>
  <si>
    <t>Criação e manutenção de baselines do sistema</t>
  </si>
  <si>
    <t>Configuração do sistema operacional para desabilitar a conta de usuário após três tentativas malsucedidas</t>
  </si>
  <si>
    <t>Adicição de delay de quatro segundos para nova solicitação de credenciais</t>
  </si>
  <si>
    <t>Definição de um valor maior ou igual a 1 para o quarto campo de cada usuário no arquivo /etc/shadow</t>
  </si>
  <si>
    <t>Restrição das conexões da conta root somente ao console</t>
  </si>
  <si>
    <t>Adoção das permissões sobre os arquivos e diretórios Unix recomendadas pelas melhores práticas de segurança</t>
  </si>
  <si>
    <t>Run control scripts executando somente programas pertencentes a contas de sistema ou de aplicações autorizadas</t>
  </si>
  <si>
    <t>Incluisão do comando mesg –n nos arquivos de inicialização global</t>
  </si>
  <si>
    <t>Uso da opção "nosuid"</t>
  </si>
  <si>
    <t>habilitação do sticky bit em todos os diretórios públicos</t>
  </si>
  <si>
    <t>Diretórios públicos pertencentes à conta e ao grupo root</t>
  </si>
  <si>
    <t xml:space="preserve">Remoção de todas as contas criadas por padrão e que não sejam necessárias do sistema </t>
  </si>
  <si>
    <t>Uso do valor 077 para a umask do sistema e dos usuários</t>
  </si>
  <si>
    <t>Geração de trilha de auditoria, com proteção contra escrita</t>
  </si>
  <si>
    <t>Agendamento no crontab uma tarefa a ser executada diariamente para rotacionamento de logs</t>
  </si>
  <si>
    <t>Habilitarção de trilhas de auditoria para o sistema de arquivos raiz</t>
  </si>
  <si>
    <t>Uso de white listing para o controle de acesso ao cron</t>
  </si>
  <si>
    <t>Atribuição do valor 1 ao parâmetro net.ipv4.icmp_echo_ignore_broadcasts</t>
  </si>
  <si>
    <t xml:space="preserve">Remoção das ferramentas como tcpdump, ethereal e snoop dos ambientes de produção </t>
  </si>
  <si>
    <t>Desabilitação do comando HELP do Sendmail</t>
  </si>
  <si>
    <t>Alteração do arquivo sendmail.cf</t>
  </si>
  <si>
    <t>Procedimento para a execução periódica de varreduras de vulnerabilidades contra o sistema</t>
  </si>
  <si>
    <t>Adoção de uma senha forte para a BIOS dos servidores</t>
  </si>
  <si>
    <t>Adoção de uma senha para o grub, protegida por uma função de hash criptográfica</t>
  </si>
  <si>
    <t>Desabilitação da seqüência de teclas Ctrl-Alt-Del</t>
  </si>
  <si>
    <t>Inserção de comentários em todas as linhas que referenciam o módulo pam_console.so no diretório /etc/pam.d</t>
  </si>
  <si>
    <t>Implementação de um sistema de controle de impressão</t>
  </si>
  <si>
    <t>Emprego de protocolos que propiciem a confidencialidade e integridade dos dados enviados/recebidos</t>
  </si>
  <si>
    <t xml:space="preserve">Instalação somente os módulos necessários na máquina de cada usuário </t>
  </si>
  <si>
    <t>Exibição ao usuário mensagens de erro que não contenham informações valiosas para um atacante</t>
  </si>
  <si>
    <t>Criação de contas separadas no banco de dados para cada usuário do sistema</t>
  </si>
  <si>
    <t>ORGANIZACIONAIS</t>
  </si>
  <si>
    <t>Geral</t>
  </si>
  <si>
    <t>Falta de política de segurança da informação</t>
  </si>
  <si>
    <t>X</t>
  </si>
  <si>
    <t>Falta de uma estrutura para a gestão da segurança da informação</t>
  </si>
  <si>
    <t>Acesso de terceiros à rede Galena</t>
  </si>
  <si>
    <t>Processos não documentados ou desatualizados</t>
  </si>
  <si>
    <t>Processos de negócio não suportados pelos sistemas</t>
  </si>
  <si>
    <t>Resistência a mudanças</t>
  </si>
  <si>
    <t>Motivação pessoal</t>
  </si>
  <si>
    <t>Não bloqueio da estação de trabalho</t>
  </si>
  <si>
    <t>Marketing</t>
  </si>
  <si>
    <t>Perfis de acesso não definidos ou desatualizados</t>
  </si>
  <si>
    <t>Falta de definição de papéis e responsabilidades</t>
  </si>
  <si>
    <t>Falta conhecimento/treinamento do sistema Datasul</t>
  </si>
  <si>
    <t>Informações não estão centralizadas no Datasul</t>
  </si>
  <si>
    <t>Uso de planilhas para manipulação de informações críticas</t>
  </si>
  <si>
    <t>Envio ou recebimento de informações críticas por e-mail</t>
  </si>
  <si>
    <t>Tráfego informal de informações</t>
  </si>
  <si>
    <t>Lista de clientes entregue a terceiros</t>
  </si>
  <si>
    <t>Falta de validação de dados de entrada no sistema</t>
  </si>
  <si>
    <t>Suprimentos</t>
  </si>
  <si>
    <t>Armazenamento local de informações relevantes</t>
  </si>
  <si>
    <t>Operação</t>
  </si>
  <si>
    <t>Informações sem proprietário definido</t>
  </si>
  <si>
    <t>Falta de backup de funcionários em papéis chaves</t>
  </si>
  <si>
    <t>Procedimentos e instruções de trabalho não documentados ou desatualizados</t>
  </si>
  <si>
    <t>Dados de estoque não confiáveis</t>
  </si>
  <si>
    <t>Existência de usuário compartilhado</t>
  </si>
  <si>
    <t>Vendas</t>
  </si>
  <si>
    <t>Limitação de acesso a informações críticas à função</t>
  </si>
  <si>
    <t>Gestão de Recursos</t>
  </si>
  <si>
    <t>Cadastro de clientes no Datasul desatualizado</t>
  </si>
  <si>
    <t>Falta de procedimentos relacionados a contas de usuários</t>
  </si>
  <si>
    <t>Falta de segregação física da área para tratamento de informações críticas</t>
  </si>
  <si>
    <t>TECNOLÓGICAS</t>
  </si>
  <si>
    <t>Gerais</t>
  </si>
  <si>
    <t>Falta de documentação</t>
  </si>
  <si>
    <t>Controle de acesso físico falho</t>
  </si>
  <si>
    <t>Falta de backup de funcionários</t>
  </si>
  <si>
    <t>Falta de funcionários</t>
  </si>
  <si>
    <t>Softwares sem licença</t>
  </si>
  <si>
    <t>Inexistência de procedimento de descarte de mídias</t>
  </si>
  <si>
    <t>Inexistência de procedimento de restore</t>
  </si>
  <si>
    <t>Transporte e armazenamento de backup inadequado</t>
  </si>
  <si>
    <t>Inexistência de backup de dados de usuários</t>
  </si>
  <si>
    <t>Serviço de sincronização de horário não integrado a todos os sistemas</t>
  </si>
  <si>
    <t>Falta de procedimento de gerenciamento de contas de usuário</t>
  </si>
  <si>
    <t>Falta de controle na utilização de dispositivos portáteis</t>
  </si>
  <si>
    <t>Configurações não padronizadas</t>
  </si>
  <si>
    <t>PABX</t>
  </si>
  <si>
    <t>Backup de chamadas não é feito</t>
  </si>
  <si>
    <t>Monitoramento parcial de chamadas</t>
  </si>
  <si>
    <t>Encaminhamento de chamadas celular e longa distância habilitado</t>
  </si>
  <si>
    <t>Active Directory</t>
  </si>
  <si>
    <t>Arquivos do sistema localizados na mesma partição lógica dos arquivos de usuários</t>
  </si>
  <si>
    <t>Permissão de sincronização de diretórios associada a um usuário</t>
  </si>
  <si>
    <t>Existência de conta de usuário com privilégios de administrador</t>
  </si>
  <si>
    <t>Falta de documentação de árvores, florestas e domínios</t>
  </si>
  <si>
    <t>Mudanças em schemas não documentados</t>
  </si>
  <si>
    <t>Falta de documentação para contas administrativas</t>
  </si>
  <si>
    <t>Infraestrutura</t>
  </si>
  <si>
    <t>Nobreak sem contingência</t>
  </si>
  <si>
    <t>Nobreak em local inadequado</t>
  </si>
  <si>
    <t>Falta de controle de endereçamento IP</t>
  </si>
  <si>
    <t>Rede não segregada</t>
  </si>
  <si>
    <t>Falta de documentação de procedimentos e ativos</t>
  </si>
  <si>
    <t>Servidor de e-mail controlado por terceiros</t>
  </si>
  <si>
    <t xml:space="preserve">Ausência de política de atualização das versões dos softwares dos switches </t>
  </si>
  <si>
    <t>Arquitetura da rede local inadequada</t>
  </si>
  <si>
    <t>Acesso à rede uniforme</t>
  </si>
  <si>
    <t>Switches com comunidade SNMP padrão</t>
  </si>
  <si>
    <t>Ausência de plano de contingência em caso de falhas</t>
  </si>
  <si>
    <t>Acessos à administração dos elementos de rede sem uso de criptografia</t>
  </si>
  <si>
    <t>Falta de configuração de traps e logs</t>
  </si>
  <si>
    <t>Tempos de conexão máximos com inatividade no acesso administrativo (telnet ou http) não configurados</t>
  </si>
  <si>
    <t>Falta de ACL para conexões não seguras (telnet e http)</t>
  </si>
  <si>
    <t>Não são utilizadas formas de conexão segura para acesso administrativo e gerência (SSH, SNMPv3)</t>
  </si>
  <si>
    <t>Falta de configuração de funcionalidades de AAA</t>
  </si>
  <si>
    <t>Falta de configuração de restrição de MAC nas portas dos switches</t>
  </si>
  <si>
    <t>Suporte</t>
  </si>
  <si>
    <t>Procedimento de abertura de chamados não é seguido</t>
  </si>
  <si>
    <t>Falta de documentação de procedimentos</t>
  </si>
  <si>
    <t>Falta de documentação do sistema</t>
  </si>
  <si>
    <t>Não adequação ao negócio</t>
  </si>
  <si>
    <t>Base de usuários não integradas ao Active Directory</t>
  </si>
  <si>
    <t>Não conformidade com as especificações do órgão regulador</t>
  </si>
  <si>
    <t>Módulo de auditoria desativado</t>
  </si>
  <si>
    <t>Usuários Inativos não removidos</t>
  </si>
  <si>
    <t>Política de senhas fortes não implementada</t>
  </si>
  <si>
    <t>Identificadores fáceis de adivinhar</t>
  </si>
  <si>
    <t>Notificação de alteração de senhas não é enviada</t>
  </si>
  <si>
    <t>Recuperação de senha</t>
  </si>
  <si>
    <t>O sistema permite múltiplas tentativas malsucedidas de autenticação</t>
  </si>
  <si>
    <t>Aplicação cliente não autentica o servidor</t>
  </si>
  <si>
    <t>Data da última conexão não exibida</t>
  </si>
  <si>
    <t>Eventos de segurança relevantes não são registrados</t>
  </si>
  <si>
    <t>Capacidade das trilhas de auditoria não monitorada</t>
  </si>
  <si>
    <t>Trilhas de auditoria não são protegidas</t>
  </si>
  <si>
    <t>Horários não são sincronizados</t>
  </si>
  <si>
    <t>Inexistência de limite superior para número de sessões</t>
  </si>
  <si>
    <t>Sessões ociosas não são encerradas</t>
  </si>
  <si>
    <t>Dados armazenados em claro</t>
  </si>
  <si>
    <t>Uso de método proprietário para proteção de senhas</t>
  </si>
  <si>
    <t>Inexistência de plano de recuperação de desastres</t>
  </si>
  <si>
    <t>Exportação de dados para a base de desenvolvimento</t>
  </si>
  <si>
    <t>Conexão com a mesma conta a partir de IPs distintos</t>
  </si>
  <si>
    <t>Windows 2003</t>
  </si>
  <si>
    <t>Contas de usuário compartilhadas não documentadas</t>
  </si>
  <si>
    <t>Auditoria de logs não é realizada</t>
  </si>
  <si>
    <t>Acesso remoto não cifrado ao servidor é permitido</t>
  </si>
  <si>
    <t>Servidor sem sistema de detecção de intrusões</t>
  </si>
  <si>
    <t>Grupo "everyone" em ACLs de compartilhamento de arquivos</t>
  </si>
  <si>
    <t>Grupos "everyone" e "guests" podem logar localmente</t>
  </si>
  <si>
    <t xml:space="preserve">Servidor permite shutdown direto via tela de logon </t>
  </si>
  <si>
    <t>System pagefile não é limpo com um shutdown</t>
  </si>
  <si>
    <t>Aviso legal não é exibido após o logon</t>
  </si>
  <si>
    <t>Servidor mantém conexões TCP ativas por tempo maior do que o recomendável</t>
  </si>
  <si>
    <t>Conta de administrador com nome padrão de instalação</t>
  </si>
  <si>
    <t>Tráfego do canal seguro não cifrado</t>
  </si>
  <si>
    <t>Falta de controle de logs de eventos</t>
  </si>
  <si>
    <t>Último usuário é exibido na tela de logon</t>
  </si>
  <si>
    <t>Lixeira não configurada para apagamento automático de arquivos</t>
  </si>
  <si>
    <t>Oracle</t>
  </si>
  <si>
    <t>Utilitário tkprof instalado no sistema</t>
  </si>
  <si>
    <t>Uso de nomes de domínio em listener.ora</t>
  </si>
  <si>
    <t>Oracle Trace está habilitado</t>
  </si>
  <si>
    <t>O listener utiliza a porta padrão</t>
  </si>
  <si>
    <t>Conta única de SO para os processos/serviços Oracle</t>
  </si>
  <si>
    <t>Parâmetros Oracle</t>
  </si>
  <si>
    <t>GLOBAL_NAMES = FALSE</t>
  </si>
  <si>
    <t>AUDIT_TRAIL = NONE</t>
  </si>
  <si>
    <t>Uso do parâmetro UTL_FILE_DIR</t>
  </si>
  <si>
    <t>SQL92_SECURITY diferente de TRUE em init.ora</t>
  </si>
  <si>
    <t>ADMIN_RESTRICTIONS_&lt;listener&gt; não está definido em listener.ora</t>
  </si>
  <si>
    <t>INBOUND_CONNECT_TIMEOUT não é utilizado</t>
  </si>
  <si>
    <t>Filtragem de conexão com base no IP não realizada</t>
  </si>
  <si>
    <t>SQLNET.INBOUND_CONNECT_TIMEOUT não é utilizado</t>
  </si>
  <si>
    <t>Contas proprietárias de esquemas de aplicação não estão travadas</t>
  </si>
  <si>
    <t>Backup e recuperação de desastres</t>
  </si>
  <si>
    <t>Inexistência de processo para verificação de backups</t>
  </si>
  <si>
    <t>Oracle Profile Setup</t>
  </si>
  <si>
    <t>CPU_PER_SESSION = unlimited (valor padrão)</t>
  </si>
  <si>
    <t>LOGICAL_READS_PER_SESSION = unlimited (valor padrão)</t>
  </si>
  <si>
    <t>SESSIONS_PER_USER = unlimited (valor padrão)</t>
  </si>
  <si>
    <t>Oracle Profile Access</t>
  </si>
  <si>
    <t>Privilégios de acesso à visão ALL_SOURCE</t>
  </si>
  <si>
    <t>Privilégio de acesso à visão USER_TAB_PRIVS</t>
  </si>
  <si>
    <t>Privilégio de acesso à visão USER_ROLE_PRIVS</t>
  </si>
  <si>
    <t>Privilégios atribuídos a roles e a usuários</t>
  </si>
  <si>
    <t>Privilégio público de execução sobre o pacote UTL_FILE</t>
  </si>
  <si>
    <t>Privilégio público de execução sobre o pacote UTL_TCP</t>
  </si>
  <si>
    <t>Privilégio público de execução sobre o pacote UTL_HTTP</t>
  </si>
  <si>
    <t>Privilégio público de execução sobre o pacote UTL_SMTP</t>
  </si>
  <si>
    <t>Privilégio público de execução sobre o pacote DBMS_LOB</t>
  </si>
  <si>
    <t>Privilégio público de execução sobre o pacote DBMS_SYS_SQL</t>
  </si>
  <si>
    <t>Privilégio público de execução sobre o pacote DBMS_JOB</t>
  </si>
  <si>
    <t>Acesso público às visões ALL_[*]</t>
  </si>
  <si>
    <t>Não existem roles protegidas por senhas</t>
  </si>
  <si>
    <t>Privilégio público de acesso ao pacote DBMS_RANDOM</t>
  </si>
  <si>
    <t>Questões específicas da versão 10g</t>
  </si>
  <si>
    <t>Controle de acesso granular não utilizado</t>
  </si>
  <si>
    <t>Procedimentos e políticas gerais</t>
  </si>
  <si>
    <t>Scripts de criação de bancos de dados não removidos</t>
  </si>
  <si>
    <t>Senhas passadas na linha de comando</t>
  </si>
  <si>
    <t>Arquivos em lote contêm usuários e senhas</t>
  </si>
  <si>
    <t>Não é mantida uma baseline para verificação de integridade dos objetos armazenados</t>
  </si>
  <si>
    <t>Bancos de dados de desenvolvimento e produção no mesmo segmento de rede</t>
  </si>
  <si>
    <t>Grupos de desenvolvimento/teste possuem acesso ao banco de produção</t>
  </si>
  <si>
    <t>Não são utilizados listeners separados para clientes e administradores</t>
  </si>
  <si>
    <t>Procedimentos e políticas de auditoria</t>
  </si>
  <si>
    <t>Uso de comandos GRANT ALTER ANY TABLE não é registrado</t>
  </si>
  <si>
    <t>Uso do comando ALTER USER não é registrado pelo Oracle</t>
  </si>
  <si>
    <t>Uso de comandos CREATE não é registrado pelo Oracle</t>
  </si>
  <si>
    <t>Uso de comandos DROP não é registrado pelo Oracle</t>
  </si>
  <si>
    <t>Uso de comandos GRANT ANY PRIVILEGE não é registrado pelo Oracle</t>
  </si>
  <si>
    <t>Uso de comandos GRANT ANY ROLE não é registrado pelo Oracle</t>
  </si>
  <si>
    <t>Falha na execução de comandos “INSERT” não é registrada</t>
  </si>
  <si>
    <t>AUDIT ALL ON SYS.AUD$ BY ACCESS não é empregado</t>
  </si>
  <si>
    <t>Linux</t>
  </si>
  <si>
    <t>Modo Single User sem senha</t>
  </si>
  <si>
    <t>Sistema operacional não suportado pelo fornecedor</t>
  </si>
  <si>
    <t>Falta de aplicação de correções de segurança</t>
  </si>
  <si>
    <t>Baseline para verificação de integridade não é mantida</t>
  </si>
  <si>
    <t>A conta não é desabilitada após um número de tentativas malsucedidas e autenticação</t>
  </si>
  <si>
    <t>Um delay não é definido para nova solicitação de credenciais, após uma autenticação malsucedida</t>
  </si>
  <si>
    <t>Senhas podem ser alteradas mais de uma vez em um período de 24 horas</t>
  </si>
  <si>
    <t>Login da conta root não está restrito ao console</t>
  </si>
  <si>
    <t>Permissões sobre arquivos e diretórios</t>
  </si>
  <si>
    <t>Run control scripts executam programas potencialmente maliciosos</t>
  </si>
  <si>
    <t>Comando mesg não é utilizado</t>
  </si>
  <si>
    <t>Opção "nosuid" não utilizada</t>
  </si>
  <si>
    <t>Sticky bit não está habilitado em diretórios públicos</t>
  </si>
  <si>
    <t>Contas e grupos proprietários dos diretórios públicos</t>
  </si>
  <si>
    <t>Contas instaladas por padrão habilitadas</t>
  </si>
  <si>
    <t>Umask padrão não é 077</t>
  </si>
  <si>
    <t>Trilhas de auditoria não são rotacionadas diariamente</t>
  </si>
  <si>
    <t>Trilhas de auditoria não habilitadas para o sistema de arquivos raiz</t>
  </si>
  <si>
    <t>Controle de acesso ao cron inadequado</t>
  </si>
  <si>
    <t>Parâmetro de rede inseguro</t>
  </si>
  <si>
    <t>Ferramentas de análise de rede habilitadas</t>
  </si>
  <si>
    <t>Comando HELP do Sendmail habilitado</t>
  </si>
  <si>
    <t>SMTP greeting exibe versão</t>
  </si>
  <si>
    <t>Ferramentas de varredura de vulnerabilidades não são executadas</t>
  </si>
  <si>
    <t>Senha de supervisor da BIOS desabilitada</t>
  </si>
  <si>
    <t>Não é utilizada uma senha protegida criptograficamente para o grub</t>
  </si>
  <si>
    <t>Ctrl-Alt-Del habilitado</t>
  </si>
  <si>
    <t>Uso do módulo pam_console.so</t>
  </si>
  <si>
    <t>Não conformidade com as especificações da ANVISA</t>
  </si>
  <si>
    <t>Não são gerados logs de operações críticas</t>
  </si>
  <si>
    <t>Impressões não controladas</t>
  </si>
  <si>
    <t>Desaparecimento de dados de clientes</t>
  </si>
  <si>
    <t>Dados em trânsito não protegidos</t>
  </si>
  <si>
    <t>Módulos desnecessários são instalados</t>
  </si>
  <si>
    <t>Mensagem de erro não tratada</t>
  </si>
  <si>
    <t>Credenciais de acesso armazenadas em arquivo de configuração</t>
  </si>
  <si>
    <t>Insuficiente</t>
  </si>
  <si>
    <t>Existente, porém desatualizado</t>
  </si>
  <si>
    <t>Fornecer soluções tecnológicas seguras, modernas e eficientes para proteger dados, otimizar processos e impulsionar o crescimento digital das empresas.</t>
  </si>
  <si>
    <t>Serviços de tecnologia da informação com foco em segurança da informação e soluções em nuvem.</t>
  </si>
  <si>
    <t xml:space="preserve">
Proteger e fortalecer a infraestrutura tecnológica dos nossos clientes, oferecendo soluções inovadoras, seguras e de alta qualidade que garantam continuidade, confiabilidade e competitividade no ambiente digital.
</t>
  </si>
  <si>
    <t>Integridade e ética
Segurança e confidencialidade
Inovação contínua
Transparência
Compromisso com o cliente
Qualidade nos serviços
Responsabilidade social e ambiental</t>
  </si>
  <si>
    <t>A NexaTech é estruturada em setores funcionais, cada um com responsabilidades específicas, sob coordenação da Diretoria Executiva:
Diretoria Executiva
TI e Infraestrutura
Segurança da Informação
Desenvolvimento de Sistemas
Suporte Técnico (Help Desk)
Comercial e Marketing
Recursos Humanos (RH)
Financeiro</t>
  </si>
  <si>
    <t>Diretoria Executiva
 Gerência de TI e Infraestrutura
   Equipe de Redes
   Equipe de Servidores e Cloud
 Gerência de Segurança da Informação
   Analistas de SOC
   Time de Pentest
 Gerência de Desenvolvimento de Sistemas
   Desenvolvedores Front-end
   Desenvolvedores Back-end
 Gerência de Suporte Técnico
   Técnicos de Help Desk
 Gerência Comercial e Marketing
 Gerência de Recursos Humanos
Gerência Financeira</t>
  </si>
  <si>
    <t>Expansão nacional dos serviços de segurança e nuvem
Investimento em tecnologias avançadas de proteção (SIEM, EDR, SOAR)
Parcerias com provedores de nuvem (AWS, Azure, Google Cloud)
Fortalecimento do SOC (Security Operations Center)
Automação de processos internos
Crescimento no mercado de pequenas e médias empresas</t>
  </si>
  <si>
    <t xml:space="preserve">Setor que solicitou: Segurança da Informação                                                                                                                                                    Nível Hierarquico: Analista de Segurança da Informação – Nível Júnior                                                                       Subordinado: Gerente de Segurança da Informação                                                        </t>
  </si>
  <si>
    <t>Monitoramento de segurança (SOC)
Gestão de incidentes
Consultoria em segurança
Implantação de soluções em nuvem
Desenvolvimento de sistemas
Suporte técnico ao cliente
Testes de invasão (Pentest)
Backup e recuperação de dados
Comercialização e atendimento ao cliente</t>
  </si>
  <si>
    <t>A NexaTech segue legislações e normas aplicáveis ao setor de TI:
Lei Geral de Proteção de Dados (LGPD – Lei 13.709/2018)
Marco Civil da Internet (Lei 12.965/2014)
Código de Defesa do Consumidor
Normas ISO 27001 e 27002 (boas práticas de segurança)
Contratos de confidencialidade (NDA)
Regulamentações específicas dos clientes (quando aplicável)
Direitos trabalhistas (CLT)
Lei do Backup (quando aplicável em setores regulados)</t>
  </si>
  <si>
    <t>Implantação de Cloud Computing
Serviço de Monitoramento (SOC 24/7)
Pentest (Web, Rede, Mobile)
Consultoria em Segurança
Desenvolvimento de sistemas
Backup e Disaster Recovery
Suporte Técnico</t>
  </si>
  <si>
    <t>Provedores de nuvem: AWS, Microsoft Azure, Google Cloud
Fornecedores de software de segurança: Fortinet, Kaspersky, CrowdStrike
Fabricantes de infraestrutura: Dell, Cisco, Lenovo
Serviços terceirizados de suporte e manutenção</t>
  </si>
  <si>
    <t xml:space="preserve">85 Funcionários e aproximadamente 12 terceirizados (limpeza, suporte eventual, manutenção de redes).
</t>
  </si>
  <si>
    <t>LGPD
Marco Civil
Normas ISO 27001
CLT
Normas do setor financeiro quando atende fintechs
Contratos de confidencialidade com clientes e parceiros</t>
  </si>
  <si>
    <t>A NexaTech possui um cronograma interno rígido para implantação de projetos, priorizando contratos já ativos, atividades do SOC 24/7 e demandas críticas de segurança. Isso limita a disponibilidade imediata de equipes e recursos para novos projetos, impactando prazos e priorização</t>
  </si>
  <si>
    <t>A empresa depende de tecnologias importadas e de fornecedores estrangeiros (Microsoft, AWS, Google), ficando sujeita à variação cambial e instabilidade econômica. Mudanças na legislação de proteção de dados ou políticas governamentais podem impactar custos, compliance e prazos.</t>
  </si>
  <si>
    <t>A cultura organizacional altamente técnica da NexaTech prioriza segurança, processos formais e validações rigorosas. Isso faz com que mudanças, novas metodologias ou novas práticas precisem de avaliação prévia extensa, dificultando adoções rápidas.</t>
  </si>
  <si>
    <t>O foco estratégico da empresa é expansão do SOC e fortalecimento em cloud. Projetos que não se alinham diretamente a essa visão podem receber menos recursos, tempo ou prioridade, limitando sua execução rápida ou plena.</t>
  </si>
  <si>
    <t>A organização utiliza metodologias específicas (ITIL, ISO 27001, OWASP, métodos formais de análise de risco), exigindo padronização e documentação rígida. Isso pode restringir métodos alternativos, abordagens informais ou práticas não alinhadas ao SGSI.</t>
  </si>
  <si>
    <t>Algumas áreas funcionam com equipes reduzidas (ex.: Desenvolvimento, Help Desk N3), o que restringe a realocação de profissionais e a disponibilidade simultânea para todos os projetos. Essa limitação afeta escalabilidade interna.</t>
  </si>
  <si>
    <t>A estrutura organizacional com múltiplos níveis (Diretoria → Gerências → Coordenações Analistas) exige fluxo formal de aprovações. Isso pode prolongar decisões, impactar prazos e limitar mudanças inesperadas nos processos.</t>
  </si>
  <si>
    <t>Os serviços dependem de infraestrutura em nuvem, links estáveis e ambientes controlados. Qualquer limitação física ou de conectividade no cliente ou na própria NexaTech afeta escopo, testes e atividades de implantação.</t>
  </si>
  <si>
    <t>Alguns clientes possuem sistemas legados, documentação desatualizada ou integração limitada, o que exige adaptações e pode limitar escopo, impedindo automações ou integrações completas.</t>
  </si>
  <si>
    <t>A alocação de orçamento é controlada e depende de aprovação do setor financeiro e diretoria. Nem sempre o projeto recebe recursos imediatos para novas ferramentas, treinamentos ou contratação de consultores externos, restringindo escopo e velocidade.</t>
  </si>
  <si>
    <t>Regras internas de segurança, compliance, LGPD e a certificação ISO 27001 impõem controles obrigatórios, impactando prazos, métodos, ferramentas permitidas e tipos de dados que podem ser manipulados no projeto.</t>
  </si>
  <si>
    <t>A NexaTech depende de tecnologias específicas, como plataformas de nuvem (AWS, Azure, Google Cloud), SIEM corporativo e ferramentas de segurança certificadas. Algumas integrações podem ser limitadas pela arquitetura atual do cliente, por sistemas legados ou por incompatibilidade de versões. Além disso, certos recursos avançados exigem licenças adicionais, o que restringe o escopo técnico possível no projeto.</t>
  </si>
  <si>
    <t>O escopo pode ser limitado pela disponibilidade de equipes especializadas (SOC, Pentest, Cloud), que trabalham com agendas cheias e atendem contratos simultâneos. Muitos serviços precisam ser executados fora do horário comercial para evitar indisponibilidade, reduzindo as janelas de execução. Também existem prazos contratuais rígidos e SLAs que impedem prolongamento ou expansão do projeto sem negociação formal</t>
  </si>
  <si>
    <t>A empresa segue metodologias formais como ISO 27001, ITIL, COBIT e padrões OWASP. Isso exige processos documentados, análises formais de risco, testes controlados e aprovação de mudanças via Change Management. Por esse motivo, métodos alternativos ou abordagens ágeis demais podem não ser permitidos, restringindo como o escopo pode ser executado e quais técnicas podem ser utilizadas.</t>
  </si>
  <si>
    <t>O escopo abrange todas as atividades relacionadas à prestação de serviços de Segurança da Informação, Infraestrutura em Nuvem e Monitoramento (SOC), incluindo implantação de soluções tecnológicas, desenvolvimento de sistemas personalizados, suporte técnico, gestão de ambientes cloud e execução de testes de segurança.
Inclui também todos os processos administrativos e operacionais que dão suporte direto a essas atividades.</t>
  </si>
  <si>
    <t>A equipe de gestão de riscos será responsável por:
Identificar, analisar e avaliar riscos relacionados aos serviços de segurança e TI.
Avaliar vulnerabilidades em processos, sistemas e ativos.
Monitorar controles existentes e apontar necessidades de melhoria.
Apoiar na tomada de decisão para priorização do tratamento de riscos.
Garantir alinhamento com boas práticas (ISO 27001, 27005, LGPD).
O foco é proteger dados dos clientes e da própria NexaTech, garantindo confiabilidade, disponibilidade e integridade.</t>
  </si>
  <si>
    <t>Os seguintes setores estão dentro do escopo:
Departamentos Técnicos
Segurança da Informação (SOC, análise, gestão de vulnerabilidades)
TI e Infraestrutura
Desenvolvimento de Sistemas
Suporte Técnico / Help Desk
Departamentos de Apoio
Comercial (por lidar com dados de clientes)
Financeiro (por processar informações sensíveis)
Recursos Humanos (por administrar dados pessoais e confidenciais)
Diretoria Executiva
Incluída por decisões estratégicas e validação de políticas.</t>
  </si>
  <si>
    <t>Processos envolvidos
Monitoramento 24/7 de redes (SOC)
Atendimento técnico e suporte
Gestão de acessos e identidades
Desenvolvimento seguro de software
Implantação de soluções em nuvem
Gestão de vulnerabilidades
Gestão de backups e recuperação de desastres
Processos de comunicação interna e gestão documental
Gestão de contratos e relacionamento com clientes
Sistemas envolvidos
Plataforma de Cloud (AWS/Azure/GCP)
Sistemas internos de gestão de clientes (CRM)
Ferramentas de ticket (Help Desk)
Ferramentas SIEM
Firewalls, IDS/IPS
Servidores internos e banco de dados
Repositórios de código (GitLab/GitHub)</t>
  </si>
  <si>
    <t>Aproximadamente 85 funcionários, sendo:
70 funcionários próprios
15 terceirizados (suporte, infraestrutura, limpeza e segurança)
Todos que lidam com dados, sistemas ou processos críticos estão incluídos. no RH</t>
  </si>
  <si>
    <t>Estimativa aproximada:
Ativos físicos
90 estações de trabalho
12 servidores cloud
6 switches gerenciáveis
4 firewalls corporativos
Ativos de software
15 sistemas e plataformas críticas
8 ferramentas de segurança
5 aplicativos internos
Ativos informacionais
Documentação técnica
Políticas internas
Dados de clientes
Logs e relatórios do SOC
Códigos-fonte de projetos
Total aproximado: entre 120 e 150 ativos.</t>
  </si>
  <si>
    <t>Processos e sistemas que suportam a entrega dos serviços da NexaTech
Ambientes internos (nuvem, servidores, redes, estações)
Pessoas envolvidas em processos críticos
Dados tratados ou armazenados pela empresa
Infraestrutura utilizada na operação do SOC e demais serviços
Processos administrativos diretamente ligados às operações</t>
  </si>
  <si>
    <t>Estão fora do escopo:
Sistemas e ambientes de uso pessoal dos colaboradores
Processos terceirizados que não tratem dados da empresa
Equipamentos pessoais (BYOD)
Atividades externas que a NexaTech NÃO executa diretamente
Sistemas de parceiros ou fornecedores que não integram os serviços
Ambientes domésticos de colaboradores em home office
Serviços fora do portfólio da empresa</t>
  </si>
  <si>
    <t>Ativo auxilia processos, mas sua causa e impacto são facilmente contornáveis.</t>
  </si>
  <si>
    <t>Ativo essencial para o funcionamento de áreas relevantes; sua perda provoca prejuízo operacional considerável</t>
  </si>
  <si>
    <t>Ativo funcamental para continuidade do negócio; sua indisponibilidade gera paralisação, perdas financeiras e riscos legais.</t>
  </si>
  <si>
    <t>Impacto limitado e com recuperação rápida; custos pequenos.</t>
  </si>
  <si>
    <t>Pequena interrupção sem impacto financeiro ou operacional.</t>
  </si>
  <si>
    <t>Interrupção moderada; pode gerar retrabalho, atrasos e custos notáveis.</t>
  </si>
  <si>
    <t>Prejuízo elevado; conpromete operações principais e gera impacto significativo.</t>
  </si>
  <si>
    <t>Prejuízo extremo, paralisação total, danos legais, perda de clientes e reputação.</t>
  </si>
  <si>
    <t>Impacto mínimo, quase imperceptível; sem prejuízo operacional ou financeiro.</t>
  </si>
  <si>
    <t>Pequeno incômodo operacional; custos pequenos; não afeta processos principais.</t>
  </si>
  <si>
    <t>Gera interrupções moderadas, retrabalho, atrasos e impacto financeiro notável.</t>
  </si>
  <si>
    <t>Grande prejuízo financeiro; paralisação total; danos legais severos e fortes crise de reputação.</t>
  </si>
  <si>
    <t>Ativo não afeta processos essenciais e sua perda não gera impacto</t>
  </si>
  <si>
    <t>Risco grave; exige tratamento prioritário e implementação de controles.</t>
  </si>
  <si>
    <t>Risco moderado; requer mitigação planejada e monitoramento contínuo.</t>
  </si>
  <si>
    <t>Risco aceitável; manter controles existentes e monitorar periodicamente</t>
  </si>
  <si>
    <t>Risco não crítico, porém importante de ser acompanhado; pode exigir ações leves.</t>
  </si>
  <si>
    <t>Representa ameaça severa e imediata à continuidade do negócio; não pode ser aceito de forma alguma.</t>
  </si>
  <si>
    <t>Demanda resposta rápida e ações fortes de mitigação; impacto significativo no negócio</t>
  </si>
  <si>
    <t>Risco controlável com ações planejadas; acompanhamento frequente.</t>
  </si>
  <si>
    <t>Risco de impacto mínimo; controles atuais normalmente suficientes.</t>
  </si>
  <si>
    <t>Risco que não compromete operações essenciais, mas merece atenção para evitar evolução.</t>
  </si>
  <si>
    <t>Infraestrutura de servidores em nuvem</t>
  </si>
  <si>
    <t>Essencial para execução dos serviços da empresa. Qualquer indisponibilidade impacta diretamente os clientes.</t>
  </si>
  <si>
    <t xml:space="preserve"> Plataforma de monitoramento SOC 24/7</t>
  </si>
  <si>
    <t>Responsável por detectar incidentes de segurança em tempo real. Fundamental para resposta rápida a ameaças.</t>
  </si>
  <si>
    <t xml:space="preserve"> Ferramentas de análise de vulnerabilidades</t>
  </si>
  <si>
    <t>Utilizadas para identificar falhas nos sistemas dos clientes. São base dos serviços prestados.</t>
  </si>
  <si>
    <t>Sistemas de backup e recuperação de dados</t>
  </si>
  <si>
    <t>Garantem a continuidade do negócio em caso de falhas ou ataques (ex: ransomware).</t>
  </si>
  <si>
    <t>Código-fonte dos sistemas desenvolvidos</t>
  </si>
  <si>
    <t>Representa o conhecimento técnico e propriedade intelectual da empresa.</t>
  </si>
  <si>
    <t>Ambientes de desenvolvimento (Dev/Test/Prod)</t>
  </si>
  <si>
    <t>Separação necessária para garantir qualidade, testes e segurança antes da produção.</t>
  </si>
  <si>
    <t>Banco de dados de clientes corporativos</t>
  </si>
  <si>
    <t>Contém informações sensíveis e estratégicas, exigindo proteção conforme a LGPD.</t>
  </si>
  <si>
    <t>Logs e registros de segurança (SIEM)</t>
  </si>
  <si>
    <t>Permitem auditoria, rastreamento de incidentes e investigação de ataques.</t>
  </si>
  <si>
    <t xml:space="preserve"> Ferramentas de pentest (internas e licenciadas)</t>
  </si>
  <si>
    <t xml:space="preserve"> Essenciais para simulação de ataques e avaliação da segurança dos clientes.</t>
  </si>
  <si>
    <t>Credenciais de acesso (senhas, tokens, chaves API)</t>
  </si>
  <si>
    <t>Acesso direto a sistemas críticos. Comprometimento pode causar invasões</t>
  </si>
  <si>
    <t>Infraestrutura de rede (firewalls, switches, VPN)</t>
  </si>
  <si>
    <t>Base da comunicação segura da empresa. Falhas podem expor dados ou interromper serviços</t>
  </si>
  <si>
    <t>Sistemas internos de gestão (ERP/CRM)</t>
  </si>
  <si>
    <t>Controlam operações administrativas e relacionamento com clientes.</t>
  </si>
  <si>
    <t xml:space="preserve"> Plataforma de atendimento (Help Desk)</t>
  </si>
  <si>
    <t>Canal direto com clientes para suporte e resolução de incidentes.</t>
  </si>
  <si>
    <t>Contratos e acordos com clientes (SLAs)</t>
  </si>
  <si>
    <t>Definem responsabilidades, níveis de serviço e obrigações legais.</t>
  </si>
  <si>
    <t>Documentação técnica e procedimentos internos</t>
  </si>
  <si>
    <t>Padronizam processos e garantem consistência nas operações.</t>
  </si>
  <si>
    <t>Políticas de segurança da informação</t>
  </si>
  <si>
    <t>Orientam o comportamento dos colaboradores e reduzem riscos de segurança.</t>
  </si>
  <si>
    <t>Ambiente de virtualização (VMs e containers)</t>
  </si>
  <si>
    <t>Permite escalabilidade e otimização dos recursos computacionais</t>
  </si>
  <si>
    <t>Ferramentas de gestão de projetos (ex: Jira, Trello)</t>
  </si>
  <si>
    <t>Auxiliam no controle de tarefas, prazos e produtividade das equipes.</t>
  </si>
  <si>
    <t>Dispositivos corporativos (notebooks, desktops)</t>
  </si>
  <si>
    <t>Utilizados pelos colaboradores, podendo ser ponto de entrada para ataques</t>
  </si>
  <si>
    <t xml:space="preserve"> Sistemas de autenticação (AD, MFA, IAM)</t>
  </si>
  <si>
    <t>Controlam o acesso aos sistemas, garantindo segurança e rastreabilidade.</t>
  </si>
  <si>
    <t>Repositórios de código (Git, GitHub, GitLab)</t>
  </si>
  <si>
    <t>Armazenam o código-fonte e histórico de desenvolvimento dos sistemas</t>
  </si>
  <si>
    <t xml:space="preserve"> Plataforma de cloud utilizada (AWS, Azure, etc.)</t>
  </si>
  <si>
    <t>Base da infraestrutura dos serviços oferecidos pela empresa.</t>
  </si>
  <si>
    <t xml:space="preserve"> Dados sensíveis de clientes (LGPD)</t>
  </si>
  <si>
    <t>Informações críticas que exigem proteção legal e podem gerar penalidades em caso de vazamento.</t>
  </si>
  <si>
    <t>Sistemas de comunicação interna (e-mail, chat)</t>
  </si>
  <si>
    <t>Utilizados para troca de informações internas e externas, podendo ser alvo de phishing.</t>
  </si>
  <si>
    <t>Capital intelectual da empresa, essencial para execução dos serviços e inovação.</t>
  </si>
  <si>
    <t>Pode expor procedimentos internos e informações críticas; Documentos descartados podem ser recuperados indevidamente.</t>
  </si>
  <si>
    <t>Colaboradores podem descumprir políticas estabelecidas;  Usuários com acesso podem agir fora das regras definidas.</t>
  </si>
  <si>
    <t>Alteração do software</t>
  </si>
  <si>
    <t>Pode expor dados armazenados nos dispositivos; Terceiros podem acessar informações da empresa.</t>
  </si>
  <si>
    <t>Pode tornar a ferramenta indisponível; Pode ocorrer uso indevido das informações dos projetos.</t>
  </si>
  <si>
    <t>Pode derrubar máquinas virtuais e serviços; Pode comprometer o funcionamento das VMs ou containers.</t>
  </si>
  <si>
    <t>Usuários podem utilizar privilégios de forma indevida</t>
  </si>
  <si>
    <t>Cópia ilegal de software</t>
  </si>
  <si>
    <t>Código pode ser copiado sem autorização; Código pode ser modificado de forma maliciosa.</t>
  </si>
  <si>
    <t>Pode causar indisponibilidade dos serviços; Problemas na infraestrutura podem afetar sistemas hospetados.</t>
  </si>
  <si>
    <t>Uso indevido pode gerar penalidades legais; Vazamento de informações sensíveis.</t>
  </si>
  <si>
    <t>Mensagens podem ser interceptadas; Informações trocadas podem ser expostas.</t>
  </si>
  <si>
    <t>A ausência ou saída de colaboradores pode comprometer atividades críticas, já que o conhecimento técnico está concentrado na equipe; Falhas de equipamento podem causar incidentes de segurança ou operacionais, impactando os serviços da empresa.</t>
  </si>
  <si>
    <t xml:space="preserve">Planejado </t>
  </si>
  <si>
    <t>Uso de virtualização para isolamento de falhas entre ambientes; A virtualização permite que falhas em uma máquina não afetem outras, garantindo maior disponibilidade.</t>
  </si>
  <si>
    <t>Monitoramento contínuo dos recursos e desempenho das VMs; O monitoramento permite identificar falhas antecipadamente e reduzir impactos operacionais.</t>
  </si>
  <si>
    <t>Uso de imagens padronizadas e controladas pela criação de VMs; A padronização evita modificações não autorizadas nos ambientes virtualizados.</t>
  </si>
  <si>
    <t>Controle de versões e gestão de mudanças nos ambientes virtualizados; A gestão de mudanças garante rastreabilidade e impede alterações indevidas nos sistemas.</t>
  </si>
  <si>
    <t>Utilização de ferramentas em nuvem com estabilidade automática; A escalabilidade permite suportar aumento de usuários e demandas sem comprometer o desempenho.</t>
  </si>
  <si>
    <t>Monitoramento de desempenho e uso do sistema; O monitoramento permite identificar sobrecargas e agir antes que o sistema fique indisponível.</t>
  </si>
  <si>
    <t>Implementação de controle de acesso por perfil de usuário; Garante que apenas usuários autorizados tenham acesso às informações do sistema.</t>
  </si>
  <si>
    <t>Adequação às normas de proteção de dados (LGPD); Assegura que o tratamento de dados esteja em conformidade com a legislação vigente.</t>
  </si>
  <si>
    <t>Registro e controle de inventários dos dispositivos corporativos; O inventário permite rastrear os equipamentos e identificar rapidamente perdas ou furtos.</t>
  </si>
  <si>
    <t>Implementação de criptografia nos dispositivos; A criptografia nos dispositivos; A criptografia protege os dados armazenados mesmo em caso de furto do equipamento.</t>
  </si>
  <si>
    <t>Autenticação por login e senhas nos dispositivos; Impede que usuários não autorizados acessem o sistema diretamente.</t>
  </si>
  <si>
    <t xml:space="preserve"> Bloqueio automático de tela e controle de acesso por perfil; Reduz risco de acesso indevido em caso de ausência do usuário ou uso indevido do equipamento.</t>
  </si>
  <si>
    <t>Controle de acesso baseado em perfis de usuário (RBAC); Limita os privilégios de cada usuário apenas ao necessário para sua função, reduzindo abusos.</t>
  </si>
  <si>
    <t>Revisão periódica de permissões e privilégios; Garante que acessos indevidos sejam identificados e removidos ao longo do tempo.</t>
  </si>
  <si>
    <t>Autenticação por login e senhas nos sistemas; Cria uma barreira inicial de proteção contra acessos não autorizados.</t>
  </si>
  <si>
    <t>Implementação de autenticação multifator (MFA) e monitoramento de acessos; Aumenta a segurança e dificulta o comprometimento de contas mesmo em caso de vazamento de credenciais.</t>
  </si>
  <si>
    <t>Controle de acesso aos repositórios por autenticação de usuários; Restringe o acesso ao código apenas a usuários autorizados, reduzindo o risco de cópia indevida</t>
  </si>
  <si>
    <t>Monitoramento de dowloads e atividades nos repositórios; Permite identificar comportamentos suspeitos e possíveis tentativas de extração indevida de código.</t>
  </si>
  <si>
    <t>Uso de vercionamento de código (Git) com histórico de alterações; O versionamento permite rastrear mudanças e identificar modificações indevidas.</t>
  </si>
  <si>
    <t xml:space="preserve">A implementação de revisão de código (code review) antes de serem incorporadas ao sistema, evitando modificações   </t>
  </si>
  <si>
    <t xml:space="preserve">Utilização de provedores cloud com alta disponibilidade e redundância; Os provedores de cloud possuem infraestrutura distribuída que reduz impactos de falhas enérgicas. </t>
  </si>
  <si>
    <t>Implementação de estratégicas de continuidade e failover entre regiões; Garante que os serviços continuem operando mesmo rm caso de falhas críticas em uma região.</t>
  </si>
  <si>
    <t>Monitoramento contínuo da infraestrutura e alertas de falha; Permite identificar problemas rapidamente e agir antes que afetem os serviços.</t>
  </si>
  <si>
    <t>Será implemntado politica formal de segurança da informção</t>
  </si>
  <si>
    <t>Existe orientação basica aos funcionários, porem sem formalização dxocumentada.</t>
  </si>
  <si>
    <t>Impçl.ementaçãol de acesso baseados em perfis (RBAC), garantindo que usuários tenham apenas os privilégios nescessários.</t>
  </si>
  <si>
    <t>Auditorioas periódicas de acessos serão realizadas para identificar abusos ou acessos indevidos.</t>
  </si>
  <si>
    <t>Os dados são armazenados no sistema com autentificação de acesso, reduzindo o risco e acesso não auitorizado.</t>
  </si>
  <si>
    <t>Será implementado criptografia de dados em repouso e em trânsito,alem de monitoramento de acessos para detectar possíveis incidentes de seguraça.</t>
  </si>
  <si>
    <t>Os sistemas de cominicação utilizam autenticação de usuários , em alguns casos criptográfia básica (ex : HTTPS ) reduizindo o risco de interceptação</t>
  </si>
  <si>
    <t>O acesso aos sistemas de comunicação é protegido por autenticação de usuários,reduzindo  orisco de acesso indevido ás informações.</t>
  </si>
  <si>
    <t>Implementação de ferramentas de segurança como DLP (Data Loss Prevention) e monitoramento de mensagens, prevenindo vazamento de informações sensíveis.</t>
  </si>
  <si>
    <t>D</t>
  </si>
  <si>
    <t>Indisponibilidade de usuários devido a ataques de phishing ou engenharia social</t>
  </si>
  <si>
    <t>Os usuários possuem acessos individual ao sitema com autenticação por login e senha permitindo rastreabilidade das ações realizadas.</t>
  </si>
  <si>
    <t>Será implementado treinamento de conscientização em segurança da informação com foco em identificação em phishing e boas práticas de uso dos sistemas.</t>
  </si>
  <si>
    <t>Os sistemas utilizados são hospedados em infraestrutura com dispónibilidade básica e acesso contínuo,reduzindo falhas operacionais simples.</t>
  </si>
  <si>
    <t>Backup em regiões diferentes</t>
  </si>
  <si>
    <t>Implementação de controle de acesso e criptografia para proteger dados sensíveis armazenados na nuvem; A criptografia protege os dados armazenados e transmitidos contra acessos não autorizados.</t>
  </si>
  <si>
    <t>Monitoramento contínuo e auditoria de logs permitem identificar acessos suspeitos e prevenir vazamentos  de informações; O monitoramento contínuo permite detectar comportamentos suspeitos e prevenir incidentes de segurança.</t>
  </si>
  <si>
    <t>Criptografia  de dados em trânsito e repouso; A proteção de dados em trânsito e repouso dificulta a interceptação por terceiros.</t>
  </si>
  <si>
    <t>A implementação de autentitação multifator reduz o risco de acesso indevido; A autenticação multifator reduz o risco de acesso indevido mesmo com credenciais comprometidas.</t>
  </si>
  <si>
    <t>Restrição de acesso a informações estratégicas; A restrição de acesso protege informações estratégicas da empresa.</t>
  </si>
  <si>
    <t>A segregação de acessos garante que apenas usuários autorizados manipulem informações; A segregação de funções impede que usuários acessem dados fora de sua responsabilidade.</t>
  </si>
  <si>
    <t>Padronização de processos; A padronização de processos reduz erros operacionais e inconsistências.</t>
  </si>
  <si>
    <t>Monitoramento de atividades; O monitoramento das atividades permite identificar e corrigir falhas rapidamente.</t>
  </si>
  <si>
    <t>Uso de ferramentas de segurança; O uso de ferramentas de segurança permite identificar vulnerabilidades e reduzir a exposição a ataques cibernéticos.</t>
  </si>
  <si>
    <t>Atualização contínua e monitoramento; A atualização contínua e o monitoramento garantem que novas ameaças sejam detectadas e mitigadas rapidamente.</t>
  </si>
  <si>
    <t>Redundância; A implementação de redundância assegura a disponibilidade dos sistemas mesmo em caso de falhas.</t>
  </si>
  <si>
    <t>Plano de continuidade; O plano de continuidade garante a rápida recuperação dos serviços, reduzindo impactos operacionais.</t>
  </si>
  <si>
    <t>Backup de dados; A realização de backups periódicos garante a recuperação dos dados em caso de incidentes de segurança.</t>
  </si>
  <si>
    <t>Criptografia dos backups; A criptografia dos backups protege as informações contra acesso não autorizado.</t>
  </si>
  <si>
    <t>Controle de acesso; Controle de acesso restringe a utilização dos dados apenas a usuários autorizados.</t>
  </si>
  <si>
    <t>Auditoria de acessos; A auditoria de acessos permite rastrear atividades e identificar possíveis usos indevidos.</t>
  </si>
  <si>
    <t>Testes básicos; A realização de testes básicos permite identificar erros no sistema antes da implantação em produção.</t>
  </si>
  <si>
    <t>Revisão formal de código; A revisão formal de código garante maior qualidade e reduz a ocorrência de falhas operacionais.</t>
  </si>
  <si>
    <t>Controle de acesso ao repositório; O controle de acesso ao repositório restringe alterações apenas a usuários autorizados.</t>
  </si>
  <si>
    <t>Monitoramento de alterações; O monitoramento de alterações permite identificar modificações suspeitas no código-fonte.</t>
  </si>
  <si>
    <t>Plano de continuidade; O plano de continuidade garante a manutenção das operações mesmo em caso de falhas nos ambientes.</t>
  </si>
  <si>
    <t>Monitoramento; O monitoramento contínuo permite identificar problemas rapidamente e reduzir impactos no fluxo de desenvolvimento.</t>
  </si>
  <si>
    <t>Controle de versionamento; O controle de versionamento garante a integridade das versões e evita alterações não autorizadas.</t>
  </si>
  <si>
    <t>Rastreamento de alterações; O rastreamento de alterações permite a identificar responsáveis por modificações indevidas.</t>
  </si>
  <si>
    <t>Auditoria; A realização de auditorias permite identificar inconsistências e previnir fraudes nos dados financeiros.</t>
  </si>
  <si>
    <t>Segregação de funções; A segregação de funções reduz o risco de ações maliciosas ao limitar o acesso conforme responsabilidades.</t>
  </si>
  <si>
    <t>Controle de acesso; controle de acesso garante que apenas usuários autorizados possam modificar os dados.</t>
  </si>
  <si>
    <t>Logs e monitoramento; O uso de logs e monitoramento permite rastrear alterações e identificar atividades suspeitas.</t>
  </si>
  <si>
    <t>Políticas de segurança; A definição de políticas de segurança assegura que os processos estejam alinhados às normas e regulamentações.</t>
  </si>
  <si>
    <t>Auditorias; A realização de auditorias periódicas garante o cumprimento das exigências de conformidade.</t>
  </si>
  <si>
    <t>Monitoramento; O monitoramento contínuo permite identificar o comportamentos fora dos padrões estabelecidos.</t>
  </si>
  <si>
    <t>Treinamento; O treinamento dos colaboradores reforça a importância das normas e reduz falhas humanos.</t>
  </si>
  <si>
    <t>Controle de permissões; O controle de permissões garante que apenas usuários autorizaods tenham acesso às informações sensíveis.</t>
  </si>
  <si>
    <t>Monitoramento; O monitoramento contínuo permite identificar acessos indevidos e prevenir vazamentos de dados.</t>
  </si>
  <si>
    <t>Auditoria; A realização de auditorias permite rastrear o uso das informações e identificar irregularidades.</t>
  </si>
  <si>
    <t>Supervisão; A supervisão das atividades garante que as ferramentas sejam utilizadas de forma adequada e conforme as políticas da empresa.</t>
  </si>
  <si>
    <t>Filtros de e-mail; A utilização de filtros de e-mail reduz a entrada de mensagens maliciosas e tantativas de phishing.</t>
  </si>
  <si>
    <t>Treinamento; O treinamento dos colaboradores aumenta a conscientização e reduz o risco da exposição a ataques.</t>
  </si>
  <si>
    <t>MFA; A implementação de autenticação multifator (MFA) adiciona uma camada extra de segurança contra acessos indevidos.</t>
  </si>
  <si>
    <t>Monitoramento; O monitoramento contínuo permite identificar tentativas suspeitas de acesso agir rapidamente.</t>
  </si>
  <si>
    <t xml:space="preserve">	Manutenção básica; A manutenção preventiva reduz a probabilidade de falhas na infraestrutura de rede.</t>
  </si>
  <si>
    <t>Monitoramento avançado; O monitoramento avançado permite identificar problemas em tempo real, possibilidade ações rápidas para evitar indisponibilidade.</t>
  </si>
  <si>
    <t>Firewall; A utilização de firewalls permite controlar o tráfego de rede, bloqueando acessos não autorizados e protegendo os sistemas internos.</t>
  </si>
  <si>
    <t>IDS/IPS; A implantação de sistemas IDS/IPS possibilita detectar e prevenir ataques em tempo real, aumentando a segurança da infraestrutura.</t>
  </si>
  <si>
    <t>Antívirus; A utilização de antivírus protege os sistemas contra a execução de softwares maliciosas, reduzindo risco de infecções.</t>
  </si>
  <si>
    <t>Proteções avançadas; A implementação de proteções avançadas aumenta a segurança ao detectar ameaças mais sofisticadas e vulnerabilidades.</t>
  </si>
  <si>
    <t>Login/senha; Uso de login e senha garante que apenas usuários autenticados tenham acesso ao sistema.</t>
  </si>
  <si>
    <t>Controle por perfil; Controle de acesso por perfil limita as permissões de cada usuário conforme sua função, reduzindo abusos.</t>
  </si>
  <si>
    <t>Autenticação básica; A autenticação básica garante que apenas usuários identificados tenham acesso ao sistema.</t>
  </si>
  <si>
    <t>Restrição por perfil; A restrição por perfil limita o acesso às informações conforme a função de cada colaborador, reduzindo riscos de exposição indevida.</t>
  </si>
  <si>
    <t>Plano de contingência; O plano de contingência aliado ao monitoramento contínuo permite identificar falhas rapidamente e garantir a continuidade do serviço.</t>
  </si>
  <si>
    <t>Monitoramento; A implementação de monitoramento reduz vulnerabilidades e protege o sistema contra ações maliciosas.</t>
  </si>
  <si>
    <t xml:space="preserve">Implementação de controle acesso mais rigoroso com acesso controlado; </t>
  </si>
  <si>
    <t>Armazenamento em local restrito com ascesso controlado; Reduz as chances de acesso por pessoas indevidas ou maliciosas.</t>
  </si>
  <si>
    <t>Será implementado o processo de descarte seguro de mídias como destruição fisica ou limpeza de dados.</t>
  </si>
  <si>
    <t>Revisão periódica; revisão periódica reduz as chances de ocorrer erros os falhas.</t>
  </si>
  <si>
    <t>Armazenamento de documentos; Reduz a chance de perda dos documentos ou acesso por pessoas indevidas.</t>
  </si>
  <si>
    <t>Políticas de segurança; Ajusta os padrões de segurança da empresa para evitar vulnerabilidades.</t>
  </si>
  <si>
    <t>Backup estruturado; O backup estruturado garante segurança dos dados para que não sejam acessados indevidamente ou perdidos.</t>
  </si>
  <si>
    <t>Implementação e redundância e monitoramento dos sistemas de comunicação garantindo continuidade de serviços mesmo em caso de falhas técnicas.</t>
  </si>
  <si>
    <t>Implementação de criptografia de ponta  a ponta e politicas de segurança para a comunicação, garantindo maior segurança contra escutas não autorizadas.</t>
  </si>
  <si>
    <t>Será implementada a adequação completa à LGPD incluindo políticas de privacidade, controle de consentimento e registro das atividades de tratamento de dados.</t>
  </si>
  <si>
    <t>Existem mecanismos basicos de controle de acesso aos dados, como autenticação por login e senha limitando acessos de usuários autorizados.</t>
  </si>
  <si>
    <t>NOME: GUSTAVO PEREIRA DE FARIA</t>
  </si>
  <si>
    <t>NOME: EMERSON CARLOS BEGUETTO</t>
  </si>
  <si>
    <t>Falta de classificação da informação</t>
  </si>
  <si>
    <t>Não há política de classificação de dados implementada, evidenciado pela ausência de identificação de níveis de criticidade nos documentos.</t>
  </si>
  <si>
    <t>Armazenamento inseguro</t>
  </si>
  <si>
    <t>Dados armazenados em locais sem controle de acesso.conforme estruturas de diretórios compartilhados.</t>
  </si>
  <si>
    <t>Falta de backup adequado</t>
  </si>
  <si>
    <t>Existe backup porém sem validação periódica de restauração</t>
  </si>
  <si>
    <t>Acesso indevido</t>
  </si>
  <si>
    <t>Permissões amplas sem segregação,evidenciado por ausência de controle por perfil.</t>
  </si>
  <si>
    <t>Dados armazenados sem criptografia.</t>
  </si>
  <si>
    <t>Arquivos e bases de dados estão acessíveis sem mecanismos de criptografia em repouso, permitindo leitura direta em caso de acesso indevido.</t>
  </si>
  <si>
    <t>Falta de monitoramento de acesso.</t>
  </si>
  <si>
    <t>Não há registro ou análise de logs de acesso aos dados armazenados.</t>
  </si>
  <si>
    <t>Logs de auditoria incompletos.</t>
  </si>
  <si>
    <t>Atividades críticas não são registradas de forma detalhada, dificultando rastreabilidade.</t>
  </si>
  <si>
    <t>Armazenamento de credenciais em texto simples.</t>
  </si>
  <si>
    <t>Credenciais são armazenadas sem criptografia, facilitando comprometimento.</t>
  </si>
  <si>
    <t>Sistemas desatualizados.</t>
  </si>
  <si>
    <t>A plataforma utiliza versões antigas sem atualizações frequentes.</t>
  </si>
  <si>
    <t>Dependência de tecnologias obsoletas.</t>
  </si>
  <si>
    <t>Ferramentas utilizadas não acompanham padrões atuais de mercado.</t>
  </si>
  <si>
    <t>Falta de capacitação da equipe.</t>
  </si>
  <si>
    <t>Equipe não recebe treinamentos periódicos em novas tecnologias.</t>
  </si>
  <si>
    <t>Configuração inadequada dos sensores.</t>
  </si>
  <si>
    <t>Sensores não detectam ameaças por configuração incorreta.</t>
  </si>
  <si>
    <t>Alertas não tratados adequadamente.</t>
  </si>
  <si>
    <t>Eventos críticos não são analisados em tempo hábil.</t>
  </si>
  <si>
    <t>Acesso indevido à plataforma.</t>
  </si>
  <si>
    <t>Falta de segregação de ambientes</t>
  </si>
  <si>
    <t>Ambientes de teste e produção utilizam os mesmos recursos e permissões.</t>
  </si>
  <si>
    <t>Ferramentas desatualizadas.</t>
  </si>
  <si>
    <t>Base de vulnerabilidades não é atualizada regularmente.</t>
  </si>
  <si>
    <t>Execução sem autenticação forte.</t>
  </si>
  <si>
    <t>Acesso administrativo sem MFA.</t>
  </si>
  <si>
    <t>Resultados armazenados sem proteção.</t>
  </si>
  <si>
    <t>Relatórios ficam acessíveis sem controle.</t>
  </si>
  <si>
    <t>Dependência de único servidor.</t>
  </si>
  <si>
    <t>Ferramenta roda em apenas um ambiente sem redundância.</t>
  </si>
  <si>
    <t>Falta de redundância.</t>
  </si>
  <si>
    <t>Não há sistema de contingência.</t>
  </si>
  <si>
    <t>Acesso administrativo compartilhado.</t>
  </si>
  <si>
    <t>Várias pessoas utilizam a mesma conta administrativa.</t>
  </si>
  <si>
    <t>Falta de logs de acesso.</t>
  </si>
  <si>
    <t>Não há rastreamento de quem acessa os backups.</t>
  </si>
  <si>
    <t>Armazenamento inadequado.</t>
  </si>
  <si>
    <t>Backups ficam em locais sem proteção adequada.</t>
  </si>
  <si>
    <t>Acesso amplo aos backups.</t>
  </si>
  <si>
    <t>Vários usuários possuem acesso sem necessidade.</t>
  </si>
  <si>
    <t>Ausência de trilhas de auditoria sobre restaurações e consultas.</t>
  </si>
  <si>
    <t>O sistema não registra quem acessou, restaurou ou fez download de backups, impossibilitando identificar uso indevido.</t>
  </si>
  <si>
    <t>Ausência de mecanismos eficazes de autenticação forte (MFA).</t>
  </si>
  <si>
    <t>O acesso aos sistemas ocorre apenas por login e senha, sem autenticação multifator, aumentando significativamente o risco de comprometimento por credenciais vazadas ou ataques de força bruta.</t>
  </si>
  <si>
    <t>Falta de políticas formais de uso e proteção da informação.</t>
  </si>
  <si>
    <t>Não existem diretrizes claras e formalizadas sobre o uso, compartilhamento e proteção dos dados, o que aumenta o risco de exposição indevida por usuários internos ou terceiros com acesso ao ambiente.</t>
  </si>
  <si>
    <t>Ausência de revisão de código (code review).</t>
  </si>
  <si>
    <t>Não há processo formal de revisão, o que permite que erros lógicos e práticas inseguras sejam incorporadas ao código sem detecção prévia.</t>
  </si>
  <si>
    <t>Falta de padrões de desenvolvimento.</t>
  </si>
  <si>
    <t>A equipe utiliza estilos e práticas distintas, dificultando manutenção, aumentando risco de bugs e reduzindo confiabilidade operacional.</t>
  </si>
  <si>
    <t>Falta de testes automatizados.</t>
  </si>
  <si>
    <t>A ausência de testes unitários e integrados impede que problemas sejam identificados antes da implantação.</t>
  </si>
  <si>
    <t>Exposição de credenciais dentro do código.</t>
  </si>
  <si>
    <t>Chaves de API, tokens ou senhas aparecem hardcoded, podendo ser capturados e usados indevidamente por terceiros mal-intencionados.</t>
  </si>
  <si>
    <t>Repositório com acesso permissivo.</t>
  </si>
  <si>
    <t>Repositórios não implementam controle de acesso granular, permitindo acesso amplo a usuários que não necessitam.</t>
  </si>
  <si>
    <t>Histórico de commits não auditado.</t>
  </si>
  <si>
    <t>Não há verificação de autoria e propósito das alterações, dificultando a descoberta de modificações maliciosas.</t>
  </si>
  <si>
    <t>Falta de segregação entre ambientes (DEV/TEST/PROD).</t>
  </si>
  <si>
    <t>Ambientes compartilham recursos, aumentando probabilidades de falha cruzada e indisponibilidade.</t>
  </si>
  <si>
    <t>Ausência de redundância de servidores de desenvolvimento.</t>
  </si>
  <si>
    <t>Uma falha simples em infraestrutura pode paralisar toda a operação de desenvolvimento.</t>
  </si>
  <si>
    <t>Falta de monitoramento do ambiente.</t>
  </si>
  <si>
    <t>Eventos críticos como queda de serviço ou saturação de recursos não são detectados proativamente.</t>
  </si>
  <si>
    <t>Versionamento sem controle adequado.</t>
  </si>
  <si>
    <t>Branches criadas e mergeadas sem processo formal podem permitir inserção acidental ou maliciosa de código.</t>
  </si>
  <si>
    <t>Uso de dados reais em testes.</t>
  </si>
  <si>
    <t>Exposição desnecessária de dados sensíveis em ambientes sem segurança reforçada.</t>
  </si>
  <si>
    <t>Ausência de trilhas de auditoria.</t>
  </si>
  <si>
    <t>Alterações não são registradas, impedindo identificação de manipulações por usuários internos.</t>
  </si>
  <si>
    <t>Controle de acesso insuficiente.</t>
  </si>
  <si>
    <t>Perfis de acesso concedem privilégios além do necessário, permitindo manipulação de dados financeiros.</t>
  </si>
  <si>
    <t>Ausência de segregação de contas privilegiadas.</t>
  </si>
  <si>
    <t>Administradores utilizam contas de alto privilégio para tarefas rotineiras, aumentando risco de abuso.</t>
  </si>
  <si>
    <t>Falta de validação transacional.</t>
  </si>
  <si>
    <t>Processos não garantem integridade entre operações financeiras encadeadas.</t>
  </si>
  <si>
    <t>Vulnerabilidade de SQL Injection.</t>
  </si>
  <si>
    <t>Aplicações que consultam o banco não tratam parâmetros de entrada de forma segura.</t>
  </si>
  <si>
    <t>Falta de logs de integridade.</t>
  </si>
  <si>
    <t>Alterações em dados críticos não têm registros detalhados de origem e finalidade.</t>
  </si>
  <si>
    <t>Contas de serviço com privilégios excessivos.</t>
  </si>
  <si>
    <t>Aplicações acessam o banco com permissões totais em vez de permissões mínimas.</t>
  </si>
  <si>
    <t>Ausência de integridade dos registros.</t>
  </si>
  <si>
    <t>Logs podem ser alterados manualmente sem gerar alertas.</t>
  </si>
  <si>
    <t>Falta de retenção mínima exigida.</t>
  </si>
  <si>
    <t>Período de armazenamento não cumpre normas internas ou legais.</t>
  </si>
  <si>
    <t>Inconsistência nas fontes de log.</t>
  </si>
  <si>
    <t>Sistemas distintos enviam informações com formatação e padrão diferentes, dificultando correlação.</t>
  </si>
  <si>
    <t>Falta de controle de acesso aos logs.</t>
  </si>
  <si>
    <t>Qualquer usuário técnico consegue acessar registros sem justificativa formal.</t>
  </si>
  <si>
    <t>Ausência de SIEM consolidado.</t>
  </si>
  <si>
    <t>Logs estão dispersos em vários sistemas sem centralização.</t>
  </si>
  <si>
    <t>Servidores de log operam sem redundância, aumentando risco de perda de evidências.</t>
  </si>
  <si>
    <t>Execução sem autorização formal.</t>
  </si>
  <si>
    <t>Ferramentas podem ser utilizadas por usuários sem aprovação, gerando riscos de interrupção indevida.</t>
  </si>
  <si>
    <t>Ferramentas instaladas em máquinas pessoais.</t>
  </si>
  <si>
    <t>Ambiente fora do controle corporativo aumenta risco de uso contra a própria empresa.</t>
  </si>
  <si>
    <t>Falta de segregação de perfis de pentest.</t>
  </si>
  <si>
    <t>Todos os analistas têm acesso a funcionalidades ofensivas sem restrição.</t>
  </si>
  <si>
    <t>Armazenamento de resultados em locais públicos.</t>
  </si>
  <si>
    <t>Relatórios sensíveis ficam acessíveis a terceiros internos.</t>
  </si>
  <si>
    <t>Logs de execução não protegidos.</t>
  </si>
  <si>
    <t>Informações capturadas durante o teste ficam registradas sem proteção adequada</t>
  </si>
  <si>
    <t>Transporte inseguro dos relatórios.</t>
  </si>
  <si>
    <t>Relatórios são encaminhados por e-mail comum, sem criptografia.</t>
  </si>
  <si>
    <t>Senhas fracas ou padrão.</t>
  </si>
  <si>
    <t>Credenciais não seguem política de complexidade, facilitando adivinhação.</t>
  </si>
  <si>
    <t>Reutilização de senhas.</t>
  </si>
  <si>
    <t>Usuários utilizam a mesma senha em vários sistemas internos.</t>
  </si>
  <si>
    <t>Armazenamento de senhas em texto simples.</t>
  </si>
  <si>
    <t>Anotações de senhas aparecem em arquivos ou aplicativos sem proteção.</t>
  </si>
  <si>
    <t>Falta de treinamento dos usuários.</t>
  </si>
  <si>
    <t>Colaboradores não recebem orientações periódicas sobre golpes.</t>
  </si>
  <si>
    <t>E-mail sem filtro de segurança.</t>
  </si>
  <si>
    <t>Links maliciosos chegam diretamente ao usuário final.</t>
  </si>
  <si>
    <t>Falta de política formal de credenciais.</t>
  </si>
  <si>
    <t>Não há normas claras sobre criação, troca e uso seguro das senhas.</t>
  </si>
  <si>
    <t>Falta de segmentação de rede.</t>
  </si>
  <si>
    <t>A rede opera em um único segmento, permitindo que falhas ou ataques em um ponto afetem todo o ambiente.</t>
  </si>
  <si>
    <t>Equipamentos sem redundância.</t>
  </si>
  <si>
    <t>Switches, roteadores e firewalls críticos não possuem dispositivos de backup, aumentando o impacto de falhas físicas.</t>
  </si>
  <si>
    <t>Firmware desatualizado.</t>
  </si>
  <si>
    <t>Equipamentos de rede operam com versões antigas de firmware sujeitas a bugs e problemas de estabilidade.</t>
  </si>
  <si>
    <t>VPN sem autenticação forte.</t>
  </si>
  <si>
    <t>Acesso remoto é permitido com credenciais simples, sem MFA ou certificados.</t>
  </si>
  <si>
    <t>Portas abertas sem necessidade.</t>
  </si>
  <si>
    <t>Serviços desnecessários permanecem acessíveis externamente.</t>
  </si>
  <si>
    <t>Falta de IDS/IPS efetivo.</t>
  </si>
  <si>
    <t>A rede não conta com sistema de detecção e prevenção de intrusões configurado e atualizado.</t>
  </si>
  <si>
    <t>Sistema desatualizado.</t>
  </si>
  <si>
    <t>As aplicações internas não recebem atualizações de segurança com regularidade.</t>
  </si>
  <si>
    <t>Ausência de antivírus integrado ao sistema.</t>
  </si>
  <si>
    <t>O sistema não possui mecanismo de proteção contra arquivos maliciosos enviados por usuários.</t>
  </si>
  <si>
    <t>Falta de hardening do servidor.</t>
  </si>
  <si>
    <t>Sistemas operam com portas e serviços habilitados desnecessariamente.</t>
  </si>
  <si>
    <t>Permissões administrativas concedidas sem justificativa.</t>
  </si>
  <si>
    <t>Contas comuns possuem privilégios elevados, facilitando ações indevidas.</t>
  </si>
  <si>
    <t>Controle de acesso inadequado.</t>
  </si>
  <si>
    <t>Usuários acessam módulos que não correspondem às suas funções.</t>
  </si>
  <si>
    <t>Falta de política de uso dos sistemas.</t>
  </si>
  <si>
    <t>Não existem diretrizes formais que orientem o comportamento aceitável no ERP/CRM.</t>
  </si>
  <si>
    <t>Controle de acesso inadequado aos documentos e tickets.</t>
  </si>
  <si>
    <t>Usuários conseguem visualizar documentos e solicitações que não estão relacionados às suas funções, indicando ausência de segregação de permissões.</t>
  </si>
  <si>
    <t>Falta de autenticação forte para acesso ao sistema.</t>
  </si>
  <si>
    <t>O acesso ocorre apenas por login e senha, sem utilização de autenticação multifator, aumentando o risco de comprometimento de contas.</t>
  </si>
  <si>
    <t>Compartilhamento de credenciais entre usuários.</t>
  </si>
  <si>
    <t>Há indícios de uso coletivo de contas, impossibilitando a identificação individual de acessos e facilitando uso indevido.</t>
  </si>
  <si>
    <t>Ausência de controle granular de permissões.</t>
  </si>
  <si>
    <t>Perfis de usuários não são definidos com base em funções específicas, permitindo acesso excessivo a informações sensíveis.</t>
  </si>
  <si>
    <t>Alteração de tickets sem rastreabilidade.</t>
  </si>
  <si>
    <t>Mudanças não ficam registradas com data, hora e autor.</t>
  </si>
  <si>
    <t>Exclusão de solicitações críticas.</t>
  </si>
  <si>
    <t>Não há bloqueio contra remoção de tickets importantes.</t>
  </si>
  <si>
    <t>Falta de segregação entre atendentes e administradores.</t>
  </si>
  <si>
    <t>Perfis operacionais possuem poderes administrativos.</t>
  </si>
  <si>
    <t>Armazenamento inadequado dos contratos.</t>
  </si>
  <si>
    <t>Documentos são mantidos em pastas sem controle de acesso ou versionamento.</t>
  </si>
  <si>
    <t>Versionamento manual.</t>
  </si>
  <si>
    <t>Atualizações são feitas sem registro claro das alterações.</t>
  </si>
  <si>
    <t>Falta de criptografia.</t>
  </si>
  <si>
    <t>Contratos com informações sensíveis circulam sem proteção.</t>
  </si>
  <si>
    <t>SLAs desatualizados.</t>
  </si>
  <si>
    <t>Documentos não refletem a capacidade técnica real da organização.</t>
  </si>
  <si>
    <t>Falta de controle de validade.</t>
  </si>
  <si>
    <t>Datas de revisão e prazos são ignorados, permitindo cobranças indevidas.</t>
  </si>
  <si>
    <t>Falta de auditoria periódica nos contratos.</t>
  </si>
  <si>
    <t>Não há processo formal para verificar conformidade dos acordos.</t>
  </si>
  <si>
    <t>Documentação armazenada em locais sem controle físico.</t>
  </si>
  <si>
    <t>Pastas físicas ou digitais são acessíveis sem registro.</t>
  </si>
  <si>
    <t>Falta de classificação da documentação.</t>
  </si>
  <si>
    <t>Não há definição do nível de criticidade e confidencialidade dos documentos.</t>
  </si>
  <si>
    <t>Ausência de versão digital segura</t>
  </si>
  <si>
    <t>Documentos só existem em formato físico, aumentando risco de perda.</t>
  </si>
  <si>
    <t>Acesso compartilhado entre setores sem necessidade</t>
  </si>
  <si>
    <t>Profissionais de áreas não relacionadas podem acessar doc técnicos sensíveis.</t>
  </si>
  <si>
    <t>Descarte inadequado de mídias contendo informações técnicas.</t>
  </si>
  <si>
    <t>Mídias como HDs, pendrives, SSDs, CDs ou arquivos impressos são descartados sem procedimento de destruição física ou sanitização segura, permitindo recuperação parcial ou total dos dados.</t>
  </si>
  <si>
    <t>Ausência de política formal de sanitização de mídias.</t>
  </si>
  <si>
    <t>A organização não possui diretrizes que orientem a limpeza lógica (wipe) ou destruição física de equipamentos descontinuados, deixando o processo sob critérios informais e suscetíveis a falhas.</t>
  </si>
  <si>
    <t>Reutilização de dispositivos sem limpeza adequada.</t>
  </si>
  <si>
    <t>Mídias reaproveitadas internamente não passam por processos certificados de apagamento, permitindo acesso a dados residuais por usuários não autorizados.</t>
  </si>
  <si>
    <t>Uso do sistema fora das regras estabelecidas pela organização.</t>
  </si>
  <si>
    <t>Usuários acessam ou utilizam recursos do sistema de forma não autorizada pelas políticas internas, comprometendo a integridade e o controle do ambiente.</t>
  </si>
  <si>
    <t>Falta de controle sobre atualizações e alterações no sistema.</t>
  </si>
  <si>
    <t>Mudanças podem ser realizadas sem autorização formal, o que viola procedimentos de manutenção e afeta a estabilidade do sistema.</t>
  </si>
  <si>
    <t>Ausência de validação de permissões para execução de atividades de manutenção.</t>
  </si>
  <si>
    <t>Não há verificação rigorosa sobre quem pode executar tarefas críticas, permitindo intervenções indevidas.</t>
  </si>
  <si>
    <t>Inexistência de registro formal de uso para fins de manutenção.</t>
  </si>
  <si>
    <t>Não há logs ou controle detalhado das ações realizadas durante manutenções, dificultando auditoria e rastreabilidade.</t>
  </si>
  <si>
    <t>Concessão excessiva de privilégios aos usuários.</t>
  </si>
  <si>
    <t>Usuários possuem acessos além do necessário para suas funções, permitindo ações indevidas no sistema.</t>
  </si>
  <si>
    <t>Falta de segregação de funções.</t>
  </si>
  <si>
    <t>Um mesmo usuário pode executar tarefas críticas incompatíveis, aumentando risco de fraude ou abuso.</t>
  </si>
  <si>
    <t>Ausência de monitoramento contínuo de acessos e atividades.</t>
  </si>
  <si>
    <t>Não há acompanhamento efetivo das ações realizadas, dificultando a detecção de uso indevido de privilégios.</t>
  </si>
  <si>
    <t>Inexistência de política clara de uso aceitável dos recursos.</t>
  </si>
  <si>
    <t>A falta de regras formalizadas permite interpretações pessoais e comportamentos abusivos no uso do sistema.</t>
  </si>
  <si>
    <t>Ausência de redundância de hardware no ambiente físico.</t>
  </si>
  <si>
    <t>A infraestrutura não possui equipamentos espelhados ou mecanismos de failover, o que faz com que a falha de um único servidor físico impacte diretamente todas as máquinas virtuais e containers hospedados.</t>
  </si>
  <si>
    <t>Dependência de um único host físico para múltiplas VMs/containers.</t>
  </si>
  <si>
    <t>A concentração de várias cargas de trabalho em um único equipamento aumenta o risco de indisponibilidade total em caso de falha.</t>
  </si>
  <si>
    <t>Falta de monitoramento preventivo de hardware.</t>
  </si>
  <si>
    <t>Não há monitoramento contínuo de componentes físicos (CPU, disco, memória), dificultando a detecção antecipada de falhas. preventivo de hardware.</t>
  </si>
  <si>
    <t>Ausência de plano de contingência para falhas físicas.</t>
  </si>
  <si>
    <t>Não existem procedimentos documentados para recuperação rápida do ambiente virtual em caso de falha do equipamento host.</t>
  </si>
  <si>
    <t>Falta de controle de integridade das imagens de VMs e containers.</t>
  </si>
  <si>
    <t>Não há mecanismos de verificação (hash/checksum) para garantir que imagens não foram alteradas de forma indevida.</t>
  </si>
  <si>
    <t>Atualizações de software sem validação ou aprovação formal.</t>
  </si>
  <si>
    <t>Mudanças em sistemas operacionais ou containers podem ser aplicadas sem testes adequados, introduzindo vulnerabilidades.</t>
  </si>
  <si>
    <t>Ausência de controle de versionamento das imagens.</t>
  </si>
  <si>
    <t>Não há rastreabilidade clara das versões utilizadas, dificultando identificar alterações não autorizadas.</t>
  </si>
  <si>
    <t>Permissões excessivas para alteração de ambientes virtuais.</t>
  </si>
  <si>
    <t>Usuários ou administradores possuem acesso amplo para modificar VMs e containers sem restrição granular, facilitando alterações indevidas.</t>
  </si>
  <si>
    <t>Falta de limitação de uso de recursos por projeto ou usuário.</t>
  </si>
  <si>
    <t>Projetos podem gerar grande volume de tarefas, anexos e atualizações sem controle, sobrecarregando a ferramenta e reduzindo sua performance.</t>
  </si>
  <si>
    <t>Ausência de políticas de arquivamento de projetos antigos.</t>
  </si>
  <si>
    <t>Projetos concluídos permanecem ativos no sistema, acumulando dados desnecessários e contribuindo para a saturação do ambiente.</t>
  </si>
  <si>
    <t>Uso excessivo de anexos e arquivos pesados sem padronização.</t>
  </si>
  <si>
    <t>Usuários podem inserir documentos grandes sem restrições, aumentando o consumo de armazenamento e degradando o desempenho.</t>
  </si>
  <si>
    <t>Falta de monitoramento de desempenho da ferramenta.</t>
  </si>
  <si>
    <t>Não há acompanhamento contínuo da carga do sistema, dificultando a identificação precoce de saturação.</t>
  </si>
  <si>
    <t>Cadastro e manipulação de dados pessoais sem base legal ou autorização.</t>
  </si>
  <si>
    <t>Informações podem ser inseridas ou tratadas na ferramenta sem respaldo em políticas de privacidade ou legislação aplicável.</t>
  </si>
  <si>
    <t>Falta de controle de acesso a dados sensíveis.</t>
  </si>
  <si>
    <t>Usuários podem visualizar ou editar informações que não deveriam ser acessíveis às suas funções.</t>
  </si>
  <si>
    <t>Ausência de rastreabilidade das alterações realizadas nos dados.</t>
  </si>
  <si>
    <t>Não há logs detalhados suficientes para identificar quem realizou alterações em informações sensíveis.</t>
  </si>
  <si>
    <t>Compartilhamento indevido de informações dentro da ferramenta.</t>
  </si>
  <si>
    <t>Dados podem ser expostos em quadros ou comentários sem restrição, permitindo acesso por pessoas não autorizadas.</t>
  </si>
  <si>
    <t>Falta de controle físico de ativos de TI.</t>
  </si>
  <si>
    <t>Equipamentos não possuem registro de localização em tempo real ou controle rígido de retirada e devolução, facilitando furtos sem rápida detecção.</t>
  </si>
  <si>
    <t>Ausência de identificação patrimonial visível nos dispositivos.</t>
  </si>
  <si>
    <t>Notebooks e desktops não possuem etiquetas ou marcações que dificultem sua revenda ou remoção indevida.</t>
  </si>
  <si>
    <t>Falta de medidas de proteção física (cadeados, travas ou estações seguras).</t>
  </si>
  <si>
    <t>Dispositivos podem ser facilmente removidos de ambientes de trabalho sem barreiras físicas adequadas.</t>
  </si>
  <si>
    <t>Inexistência de monitoramento ou inventário atualizado de ativos.</t>
  </si>
  <si>
    <t>Não há controle contínuo sobre onde cada equipamento está, dificultando a identificação imediata de furto.</t>
  </si>
  <si>
    <t>Ausência de política clara de uso de dispositivos corporativos.</t>
  </si>
  <si>
    <t>Não há regras formais que definam quem pode utilizar os equipamentos e para quais finalidades.</t>
  </si>
  <si>
    <t>Falta de autenticação forte no acesso ao dispositivo.</t>
  </si>
  <si>
    <t>Equipamentos podem ser acessados apenas com senhas simples ou até sem autenticação adequada.</t>
  </si>
  <si>
    <t>Compartilhamento de equipamentos entre usuários sem controle.</t>
  </si>
  <si>
    <t>Dispositivos podem ser utilizados por diferentes pessoas sem registro ou autorização formal.</t>
  </si>
  <si>
    <t>Ausência de bloqueio automático de sessão.</t>
  </si>
  <si>
    <t>Equipamentos permanecem desbloqueados quando o usuário se afasta, permitindo uso indevido por terceiros.</t>
  </si>
  <si>
    <t>Concessão excessiva de privilégios no Active Directory/IAM.</t>
  </si>
  <si>
    <t>Usuários recebem permissões além do necessário para suas funções, permitindo acesso e execução de ações indevidas em sistemas e recursos críticos.</t>
  </si>
  <si>
    <t>Falta de segregação de funções nos perfis de acesso.</t>
  </si>
  <si>
    <t>Um mesmo usuário pode ter permissões conflitantes (ex.: criar e aprovar acessos), aumentando o risco de abuso interno.</t>
  </si>
  <si>
    <t>Ausência de revisão periódica de permissões.</t>
  </si>
  <si>
    <t>Contas mantêm privilégios antigos mesmo após mudança de função ou desligamento de atividades, favorecendo uso indevido.</t>
  </si>
  <si>
    <t>Falta de monitoramento de ações administrativas.</t>
  </si>
  <si>
    <t>Não há auditoria contínua sobre alterações realizadas por administradores ou usuários privilegiados, dificultando a detecção de abuso.</t>
  </si>
  <si>
    <t>Uso de autenticação fraca ou senhas simples.</t>
  </si>
  <si>
    <t>Credenciais de acesso podem ser facilmente descobertas, permitindo invasão de contas e acesso indevido a dados sensíveis.</t>
  </si>
  <si>
    <t>Configuração inadequada de MFA (autenticação multifator).</t>
  </si>
  <si>
    <t>A ausência ou má configuração do MFA reduz a proteção contra acesso não autorizado mesmo com credenciais comprometidas.</t>
  </si>
  <si>
    <t>Falta de políticas rígidas de expiração e renovação de senhas.</t>
  </si>
  <si>
    <t>Senhas permanecem válidas por longos períodos, aumentando o risco de exploração por terceiros.</t>
  </si>
  <si>
    <t>Ausência de detecção de acessos anômalos.</t>
  </si>
  <si>
    <t>Não há sistemas que identifiquem padrões suspeitos de login ou comportamento, dificultando a identificação de invasões em tempo hábil.</t>
  </si>
  <si>
    <t>Repositórios públicos ou mal configurados.</t>
  </si>
  <si>
    <t>Códigos-fonte podem ser expostos indevidamente em repositórios públicos, permitindo cópia não autorizada por terceiros.</t>
  </si>
  <si>
    <t>Falta de controle de acesso granular aos repositórios.</t>
  </si>
  <si>
    <t>Usuários podem ter permissões além do necessário, possibilitando download e reutilização indevida do código.</t>
  </si>
  <si>
    <t>Ausência de mecanismos de proteção de propriedade intelectual no código.</t>
  </si>
  <si>
    <t>Não há marcações, licenças ou controles que restrinjam formalmente o uso e redistribuição do software.</t>
  </si>
  <si>
    <t>Falta de monitoramento de clonagem ou cópia do repositório.</t>
  </si>
  <si>
    <t>Não há rastreio efetivo de forks, downloads ou espelhamentos não autorizados do código.</t>
  </si>
  <si>
    <t>Ausência de controle rígido de branches e merges.</t>
  </si>
  <si>
    <t>Alterações podem ser incorporadas ao código principal sem revisão adequada, comprometendo a integridade do software.</t>
  </si>
  <si>
    <t>Falta de revisão de código obrigatória (code review).</t>
  </si>
  <si>
    <t>Mudanças podem ser aprovadas sem análise técnica, aumentando o risco de inserção de erros ou código malicioso.</t>
  </si>
  <si>
    <t>Permissões excessivas de escrita no repositório.</t>
  </si>
  <si>
    <t>Vários usuários podem modificar o código diretamente sem restrições adequadas.</t>
  </si>
  <si>
    <t>Ausência de controle de integridade e versionamento adequado.</t>
  </si>
  <si>
    <t>Não há garantia clara de rastreabilidade das alterações, dificultando identificar modificações indevidas no software.</t>
  </si>
  <si>
    <t>Dependência de data centers sem redundância energética local do cliente.</t>
  </si>
  <si>
    <t>Mesmo com infraestrutura de cloud, a organização depende da energia dos data centers do provedor; falhas prolongadas podem afetar a disponibilidade dos serviços.</t>
  </si>
  <si>
    <t>Ausência de arquitetura multi-região configurada.</t>
  </si>
  <si>
    <t>Sistemas podem estar concentrados em uma única região, sem failover automático para outras regiões em caso de falha energética.</t>
  </si>
  <si>
    <t>Falta de planejamento de continuidade de negócios (BCP) integrado à cloud.</t>
  </si>
  <si>
    <t>Não há estratégia formal para manter operações durante indisponibilidade energética do provedor.</t>
  </si>
  <si>
    <t>Dependência total de um único provedor de energia indireto (cloud single point of failure).</t>
  </si>
  <si>
    <t>A infraestrutura não possui diversificação de fornecedores ou estratégias híbridas que reduzam impacto de falhas energéticas.</t>
  </si>
  <si>
    <t>Dependência de hardware do provedor sem visibilidade do cliente.</t>
  </si>
  <si>
    <t>A organização não tem controle direto sobre servidores físicos, dificultando a detecção e mitigação de falhas.</t>
  </si>
  <si>
    <t>Ausência de redundância configurada nos serviços cloud.</t>
  </si>
  <si>
    <t>Recursos podem estar alocados em instâncias únicas, sem replicação ou balanceamento de carga.</t>
  </si>
  <si>
    <t>Configuração inadequada de backup e recuperação.</t>
  </si>
  <si>
    <t>Falhas de equipamento podem causar perda de dados se backups automáticos não estiverem corretamente configurados.</t>
  </si>
  <si>
    <t>Falta de monitoramento de saúde dos recursos em tempo real.</t>
  </si>
  <si>
    <t>Sem monitoramento ativo, falhas podem demorar a ser detectadas, aumentando o tempo de indisponibilidade.</t>
  </si>
  <si>
    <t>Coleta de dados sem base legal definida na LGPD.</t>
  </si>
  <si>
    <t>Dados pessoais podem ser coletados sem consentimento válido ou sem outra hipótese legal prevista, tornando o tratamento irregular.</t>
  </si>
  <si>
    <t>Uso de dados para finalidades não informadas ao titular.</t>
  </si>
  <si>
    <t>Informações coletadas para um propósito podem ser reutilizadas para outras finalidades sem transparência, violando princípios de finalidade e adequação.</t>
  </si>
  <si>
    <t>Falta de controle sobre compartilhamento de dados com terceiros.</t>
  </si>
  <si>
    <t>Dados podem ser enviados a parceiros ou fornecedores sem verificação de conformidade com a LGPD.</t>
  </si>
  <si>
    <t>Ausência de políticas formais de privacidade e governança de dados.</t>
  </si>
  <si>
    <t>Sem diretrizes claras, o tratamento de dados ocorre de forma inconsistente e sujeita a violações legais.</t>
  </si>
  <si>
    <t>Armazenamento inadequado de dados sensíveis sem criptografia.</t>
  </si>
  <si>
    <t>Informações pessoais podem ser acessadas em caso de vazamento ou invasão, devido à falta de proteção criptográfica.</t>
  </si>
  <si>
    <t>Falta de controle de acesso baseado em perfil (least privilege).</t>
  </si>
  <si>
    <t>Usuários podem acessar dados além do necessário, aumentando o risco de exposição indevida.</t>
  </si>
  <si>
    <t>Ausência de monitoramento e detecção de vazamentos de dados.</t>
  </si>
  <si>
    <t>Não há mecanismos para identificar acessos suspeitos ou extrações indevidas de informações sensíveis.</t>
  </si>
  <si>
    <t>Falta de backup seguro e proteção contra perda de integridade.</t>
  </si>
  <si>
    <t>Dados podem ser corrompidos, alterados ou perdidos sem possibilidade de recuperação adequada.</t>
  </si>
  <si>
    <t>Falta de criptografia nas comunicações internas.</t>
  </si>
  <si>
    <t>Mensagens enviadas por e-mail ou chat podem ser interceptadas durante a transmissão, permitindo leitura por terceiros não autorizados.</t>
  </si>
  <si>
    <t>Uso de redes inseguras para acesso aos sistemas de comunicação.</t>
  </si>
  <si>
    <t>Funcionários podem acessar e-mails e chats por redes públicas ou não seguras, facilitando interceptação de mensagens.</t>
  </si>
  <si>
    <t>Ausência de autenticação forte nos sistemas de comunicação.</t>
  </si>
  <si>
    <t>Credenciais simples ou sem MFA aumentam o risco de acesso indevido às conversas internas.</t>
  </si>
  <si>
    <t>Falta de controle sobre dispositivos utilizados para acesso.</t>
  </si>
  <si>
    <t>Dispositivos pessoais ou não gerenciados podem ser usados para acessar comunicações corporativas sem segurança adequada.</t>
  </si>
  <si>
    <t>Envio de informações sensíveis por canais não seguros.</t>
  </si>
  <si>
    <t>Dados confidenciais podem ser compartilhados via e-mail ou chat sem proteção adequada, facilitando vazamentos.</t>
  </si>
  <si>
    <t>Ausência de política de retenção e exclusão de mensagens.</t>
  </si>
  <si>
    <t>Mensagens antigas permanecem armazenadas indefinidamente, aumentando o risco de exposição em caso de invasão.</t>
  </si>
  <si>
    <t>Falta de monitoramento de anexos e links maliciosos.</t>
  </si>
  <si>
    <t>Usuários podem abrir arquivos ou links contaminados, comprometendo dados e sistemas internos.</t>
  </si>
  <si>
    <t>Permissões inadequadas em grupos e canais de comunicação.</t>
  </si>
  <si>
    <t>Usuários podem ser adicionados a grupos sem necessidade, tendo acesso a informações sensíveis.</t>
  </si>
  <si>
    <t>Dependência de poucos colaboradores-chave para operação dos sistemas.</t>
  </si>
  <si>
    <t>A ausência de profissionais críticos pode comprometer a gestão e o funcionamento dos sistemas de comunicação, gerando atrasos e falhas operacionais.</t>
  </si>
  <si>
    <t>Falta de documentação de procedimentos operacionais.</t>
  </si>
  <si>
    <t>Processos não formalizados dificultam a continuidade das atividades quando há ausência de funcionários responsáveis.</t>
  </si>
  <si>
    <t>Ausência de treinamento cruzado entre equipes.</t>
  </si>
  <si>
    <t>Outros colaboradores não conseguem assumir funções temporariamente, aumentando a dependência de indivíduos específicos.</t>
  </si>
  <si>
    <t>Falta de plano de contingência para ausência de pessoal.</t>
  </si>
  <si>
    <t>Não existem estratégias estruturadas para manter a operação em caso de indisponibilidade de recursos humanos.</t>
  </si>
  <si>
    <t>Ausência de redundância nos sistemas de comunicação.</t>
  </si>
  <si>
    <t>Falhas em servidores ou dispositivos podem interromper completamente a troca de informações internas e externas.</t>
  </si>
  <si>
    <t>Dependência de equipamentos únicos sem backup.</t>
  </si>
  <si>
    <t>A indisponibilidade de um único dispositivo pode afetar toda a operação de comunicação.</t>
  </si>
  <si>
    <t>Falta de manutenção preventiva dos equipamentos.</t>
  </si>
  <si>
    <t>Equipamentos podem falhar por desgaste não monitorado ou falta de manutenção regular.</t>
  </si>
  <si>
    <t>Ausência de monitoramento de disponibilidade dos sistemas.</t>
  </si>
  <si>
    <t>Falhas podem demorar a ser detectadas, prolongando a interrupção dos serviços de comunicação.</t>
  </si>
  <si>
    <t>A ausência de classificação adequada dos dados pode levar ao tratamento indevido de informações sensíveis, resultando em exposição não autorizada, vazamentos acidentais e utilização inadequada dos documentos, comprometendo a confidencialidade e a integridade das informações institucionais.</t>
  </si>
  <si>
    <t>A falta de criptografia possibilita que qualquer acesso não autorizado resulte na leitura integral dos dados, aumentando o risco de vazamento de informações sensíveis, comprometimento da privacidade, incidentes de segurança e danos institucionais decorrentes da exposição de conteúdo confidencial.</t>
  </si>
  <si>
    <t>O armazenamento inadequado permite que usuários sem autorização acessem, alterem ou excluam informações, causando risco de perda de dados, manipulação indevida e exposição de conteúdo sensível, comprometendo a integridade e a confidencialidade das informações institucionais.</t>
  </si>
  <si>
    <r>
      <rPr>
        <sz val="10"/>
        <color theme="1"/>
        <rFont val="Calibri"/>
        <family val="2"/>
      </rPr>
      <t>Impossibilidade de rastrear e identificar ações realizadas sobre os dados armazenados, dificultando a detecção de acessos não autorizados e comprometendo a resposta a incidentes de segurança, além de aumentar o risco de vazamento ou manipulação indevida das informações sem responsabilização dos autores</t>
    </r>
    <r>
      <rPr>
        <sz val="10"/>
        <color indexed="58"/>
        <rFont val="Calibri"/>
        <family val="2"/>
      </rPr>
      <t>.</t>
    </r>
  </si>
  <si>
    <t>Risco de indisponibilidade ou perda definitiva de dados em caso de falhas, ataques ou corrupção de arquivos, uma vez que a ausência de testes de restauração impede a garantia de que os backups são realmente recuperáveis, podendo comprometer a continuidade das operações e a recuperação dos sistemas dentro do tempo necessário.</t>
  </si>
  <si>
    <t>Comprometimento da capacidade de auditoria e investigação de incidentes, pois a ausência de registros completos impede a reconstrução precisa das ações realizadas em sistemas críticos, dificultando a identificação de responsáveis por falhas, acessos indevidos ou alterações não autorizadas, além de enfraquecer o controle interno e a conformidade com normas de segurança da informação.</t>
  </si>
  <si>
    <t>Aumento significativo do risco de acesso não autorizado a dados e sistemas críticos, permitindo que usuários executem funções além de suas responsabilidades, o que pode levar a alterações indevidas, vazamento de informações sensíveis e comprometimento da integridade e confidencialidade dos dados, além de dificultar a responsabilização em caso de incidentes de segurança.</t>
  </si>
  <si>
    <t>Possibilidade de exposição direta de senhas e credenciais em caso de acesso indevido aos sistemas ou bases de dados, facilitando o comprometimento de contas e sistemas.</t>
  </si>
  <si>
    <t>Exposição de informações técnicas e estratégicas a usuários não autorizados, aumentando o risco de cópia, uso indevido ou vazamento de dados sensíveis, além de impossibilitar a identificação de quem acessou ou alterou os documentos</t>
  </si>
  <si>
    <t>Aumento da exposição a falhas conhecidas e vulnerabilidades já corrigidas em versões mais recentes, facilitando ataques, invasões e exploração de brechas de segurança, podendo causar indisponibilidade dos sistemas ou comprometimento de dados</t>
  </si>
  <si>
    <t>Limitação na manutenção, atualização e integração dos sistemas, aumentando a probabilidade de falhas operacionais e dificuldades na correção de vulnerabilidades, o que pode levar à interrupção dos serviços e falhas no funcionamento das aplicações</t>
  </si>
  <si>
    <t>Maior probabilidade de erros operacionais, uso incorreto de sistemas e falhas na aplicação de boas práticas de segurança, o que pode gerar retrabalho, atrasos nas atividades e redução da eficiência dos processos</t>
  </si>
  <si>
    <t>Possibilidade de alterações não autorizadas nos materiais de pesquisa durante sua produção, comprometendo a qualidade, a consistência e a confiabilidade dos conteúdos desenvolvidos, o que pode gerar retrabalho, atrasos nos projetos e perda de credibilidade das informações</t>
  </si>
  <si>
    <t>Falha na detecção de eventos ou atividades suspeitas devido à configuração incorreta dos sensores, permitindo que ameaças não sejam identificadas em tempo hábil e impactem a operação dos sistemas,</t>
  </si>
  <si>
    <t>traso na identificação e resposta a incidentes de segurança, permitindo que ameaças evoluam e causem impactos maiores nos sistemas e operações, comprometendo a continuidade dos serviços.</t>
  </si>
  <si>
    <t>Possibilidade de alterações ou falhas em ambiente de teste impactarem diretamente o ambiente de produção, causando interrupções nos serviços e instabilidade dos sistemas.</t>
  </si>
  <si>
    <t>Possibilidade de invasões aos sistemas com acesso não autorizado a dados financeiros e operacionais, além de interrupção de serviços e vazamento de informações sensíveis.</t>
  </si>
  <si>
    <t>Incapacidade de identificar novas ameaças e falhas conhecidas, permitindo que atacantes explorem vulnerabilidades já corrigidas em atualizações recentes, aumentando o risco de invasão e comprometimento dos sistemas</t>
  </si>
  <si>
    <t>Facilitação de invasões por meio de credenciais comprometidas, permitindo que atacantes assumam contas administrativas e executem ações críticas nos sistemas sem barreiras adicionais de segurança.</t>
  </si>
  <si>
    <t>Exposição de relatórios e informações sensíveis a usuários não autorizados ou atacantes, facilitando vazamento de dados estratégicos e operacionais</t>
  </si>
  <si>
    <t>Paralisação total ou parcial dos sistemas empresariais devido a falhas em servidores, impactando diretamente a continuidade das operações internas e causando atrasos em processos essenciais</t>
  </si>
  <si>
    <t>Indisponibilidade total dos sistemas em caso de falha do servidor principal, pois não há ambiente redundante para continuidade das operações, causando paralisação dos serviços críticos</t>
  </si>
  <si>
    <t>Impossibilidade de continuidade dos serviços em caso de falhas ou indisponibilidade do ambiente principal, já que não existe sistema de contingência para assumir as operações, causando paralisação das atividades essenciais</t>
  </si>
  <si>
    <t>Dificuldade de rastrear ações realizadas no sistema e identificar a origem de alterações ou falhas, aumentando o risco de erros operacionais que podem causar indisponibilidade dos serviços críticos</t>
  </si>
  <si>
    <t>Exposição e vazamento de dados sensíveis de clientes por acessos não autorizados, comprometendo a confidencialidade das informações e podendo gerar impactos legais e reputacionais para a organização</t>
  </si>
  <si>
    <t>Impossibilidade de identificar quem acessou ou manipulou os backups, facilitando acessos indevidos e possíveis vazamentos de dados sem detecção ou responsabilização</t>
  </si>
  <si>
    <t>Exposição dos backups a acessos não autorizados ou extração indevida de dados sensíveis devido à falta de proteção no armazenamento, facilitando vazamentos de informações críticas</t>
  </si>
  <si>
    <t>Aumento do risco de acesso indevido e extração de dados sensíveis armazenados em backups por usuários não autorizados ou desnecessariamente privilegiados, facilitando vazamentos de informações críticas</t>
  </si>
  <si>
    <t>Possibilidade de utilização indevida de dados de clientes por terceiros sem autorização ou controle, dificultando a identificação de quem acessou e como os dados foram utilizados</t>
  </si>
  <si>
    <t>Impossibilidade de rastrear ações realizadas sobre os backups, como acessos, restaurações ou downloads, dificultando a detecção de uso indevido por terceiros e comprometendo o controle sobre dados sensíveis</t>
  </si>
  <si>
    <t>Facilitação do acesso não autorizado aos sistemas por terceiros mediante uso de credenciais comprometidas ou ataques de força bruta, permitindo a utilização indevida de dados e recursos sem camadas adicionais de verificação</t>
  </si>
  <si>
    <t>Uso inadequado ou não autorizado de informações sensíveis por falta de regras e controle definidos, facilitando o compartilhamento indevido de dados por usuários internos ou terceiros com acesso ao ambiente</t>
  </si>
  <si>
    <t>Interrupção do fluxo produtivo e indisponibilidade dos sistemas devido a erros humanos ou falhas técnicas, impactando diretamente a continuidade das operações e gerando períodos de inatividade nos serviços</t>
  </si>
  <si>
    <t>Inserção de erros lógicos e falhas no código sem detecção prévia, o que pode gerar mau funcionamento dos sistemas, interrupções nos processos e aumento de falhas operacionais durante a execução das aplicações.</t>
  </si>
  <si>
    <t>Aumento da ocorrência de erros e inconsistências no sistema devido à falta de padronização no desenvolvimento, dificultando a manutenção e correção de falhas, o que pode gerar instabilidade e interrupções nos serviços.</t>
  </si>
  <si>
    <t>Implantação de código com defeitos não detectados previamente, aumentando a probabilidade de falhas em produção, instabilidade do sistema e interrupções nos serviços durante a operação</t>
  </si>
  <si>
    <t>Manipulação indevida de equipamentos ou processos produtivos por funcionários ou terceiros, podendo gerar falhas operacionais, danos a sistemas e interrupção da produção, além de prejuízos financeiros e impacto na confiança dos clientes</t>
  </si>
  <si>
    <t>Comprometimento de sistemas e serviços por uso indevido de credenciais expostas no código, permitindo acesso não autorizado a recursos críticos e manipulação de processos industriais</t>
  </si>
  <si>
    <t>Possibilidade de alterações indevidas no código-fonte ou exclusão de componentes críticos por usuários não autorizados ou sem necessidade de acesso, podendo comprometer o funcionamento dos sistemas e processos industriais</t>
  </si>
  <si>
    <t>Dificuldade de identificar alterações maliciosas ou não autorizadas no código-fonte, permitindo que modificações indevidas passem despercebidas e comprometam o funcionamento dos sistemas e processos industriais</t>
  </si>
  <si>
    <t>Interrupção de serviços</t>
  </si>
  <si>
    <t>Impacto operacional</t>
  </si>
  <si>
    <t>Atrasos em processos internos</t>
  </si>
  <si>
    <t>Insatisfação de usuários</t>
  </si>
  <si>
    <t>Perda de produtividade</t>
  </si>
  <si>
    <t>Impacto financeiro</t>
  </si>
  <si>
    <t>Dependência de suporte emergencial</t>
  </si>
  <si>
    <t>Falhas em hardware causam indisponibilidade — evidência: ausência de redundância.</t>
  </si>
  <si>
    <t>Paradas afetam sistemas — evidência: falta de monitoramento.</t>
  </si>
  <si>
    <t>Operação comprometida — evidência: sistemas críticos dependentes.</t>
  </si>
  <si>
    <t>Processos atrasam — evidência: ausência de plano de contingência.</t>
  </si>
  <si>
    <t>Usuários impactados — evidência: registros de indisponibilidade.</t>
  </si>
  <si>
    <t>Equipe ociosa — evidência: dependência total do sistema.</t>
  </si>
  <si>
    <t>Custos elevados — evidência: manutenção corretiva frequente.</t>
  </si>
  <si>
    <t>Suporte emergencial necessário-evidência falta de prevenção.</t>
  </si>
  <si>
    <t>Perda de confidenciabilidade</t>
  </si>
  <si>
    <t>Vazamento dec dados</t>
  </si>
  <si>
    <t>Impacto legal ( LGPD)</t>
  </si>
  <si>
    <t>Danos a reputação</t>
  </si>
  <si>
    <t>Perda da confiança</t>
  </si>
  <si>
    <t>Uso indevido de dados</t>
  </si>
  <si>
    <t>Multas e penalidades</t>
  </si>
  <si>
    <t>Exposição dce informações</t>
  </si>
  <si>
    <t>Acesso indevido — evidência: falta de controle de acesso.</t>
  </si>
  <si>
    <t>Vazamento — evidência: ausência de criptografia.</t>
  </si>
  <si>
    <t>Não conformidade LGPD — evidência: falta de políticas.</t>
  </si>
  <si>
    <t>Imagem afetada — evidência: histórico de incidentes.</t>
  </si>
  <si>
    <t>Clientes desconfiados — evidência: falhas de segurança.</t>
  </si>
  <si>
    <t>Multas — evidência: descumprimento legal.</t>
  </si>
  <si>
    <t>Uso indevido — evidência: privilégios excessivos.</t>
  </si>
  <si>
    <t>Dados expostos — evidência: falta de classificação.</t>
  </si>
  <si>
    <t>Dados inconsistentes</t>
  </si>
  <si>
    <t>Retrabalho operacional</t>
  </si>
  <si>
    <t>Falhas em relatórios</t>
  </si>
  <si>
    <t>Decisões incorretas</t>
  </si>
  <si>
    <t>Atrasos em processos</t>
  </si>
  <si>
    <t>Dados divergentes entre sistemas — evidência: falta de integração e consistência.</t>
  </si>
  <si>
    <t>Necessidade de correções manuais — evidência: alto índice de erros operacionais.</t>
  </si>
  <si>
    <t>Relatórios inconsistentes — evidência: base de dados não confiável.</t>
  </si>
  <si>
    <t>Decisões baseadas em dados incorretos — evidência: ausência de governança de dados.</t>
  </si>
  <si>
    <t>Processos atrasados — evidência: tempo gasto com ajustes e correções.</t>
  </si>
  <si>
    <t>Baixa qualidade da informação — evidência: inexistência de políticas de qualidade de dados.</t>
  </si>
  <si>
    <t>Perda de confiança nos sistemas — evidência: histórico de inconsistências.</t>
  </si>
  <si>
    <t>Interupção de serviço</t>
  </si>
  <si>
    <t>arga de equipes</t>
  </si>
  <si>
    <t>Sobrecarga de equipe</t>
  </si>
  <si>
    <t>Queda de desempenho</t>
  </si>
  <si>
    <t>Ataques de negação de serviço , ausência de proteção contra DoS/DDoS.</t>
  </si>
  <si>
    <t>Ataques de negação de serviço, ausência de proteção contra DoS/DDoS.</t>
  </si>
  <si>
    <t>Operação comprometida, dependência de sistemas críticos.</t>
  </si>
  <si>
    <t>Usuários prejudicados ,registros de reclamações.</t>
  </si>
  <si>
    <t xml:space="preserve"> Paralisação de atividades, indisponibilidade frequente.</t>
  </si>
  <si>
    <t>Custos com recuperação, ações corretivas emergenciais.</t>
  </si>
  <si>
    <t>Equipe sobrecarregada , aumento de chamados técnicos.</t>
  </si>
  <si>
    <t>Desempenho degradado, infraestrutura limitada.</t>
  </si>
  <si>
    <t>Vazamento de informções</t>
  </si>
  <si>
    <t>Impacto legal</t>
  </si>
  <si>
    <t>Perda de confiaça</t>
  </si>
  <si>
    <t>Exposição de dados sensíveis</t>
  </si>
  <si>
    <t>Uso indevido da infolrmação</t>
  </si>
  <si>
    <t>Comunicação sem criptografia ,uso de protocolos inseguros.</t>
  </si>
  <si>
    <t>Dados interceptados , tráfego em texto claro.</t>
  </si>
  <si>
    <t>Imagem institucional afetada ,incidentes de segurança.</t>
  </si>
  <si>
    <t>Não conformidade com LGPD , ausência de proteção de dados.</t>
  </si>
  <si>
    <t>Perda de credibilidade, falhas recorrentes.</t>
  </si>
  <si>
    <t>Exposição de dados, ausência de controle de transmissão.</t>
  </si>
  <si>
    <t>Uso indevido, falta de controle de acesso.</t>
  </si>
  <si>
    <t>Custos com mitigação , necessidade de correção pós-incidente.</t>
  </si>
  <si>
    <t>Parada operacional</t>
  </si>
  <si>
    <t>Impacto finacenceiro</t>
  </si>
  <si>
    <t>Atraso em atividades</t>
  </si>
  <si>
    <t>Insatisfação dos usuários</t>
  </si>
  <si>
    <t>Redução de produtividade</t>
  </si>
  <si>
    <t>Dependência de suporte técnico</t>
  </si>
  <si>
    <t>Aumento de custos de manutenção</t>
  </si>
  <si>
    <t>Sistemas apresentam falhas ,histórico de indisponibilidade</t>
  </si>
  <si>
    <t>Custos elevados ,manutenção corretiva frequente.</t>
  </si>
  <si>
    <t>Usuários nimpactados ,registros de chamados</t>
  </si>
  <si>
    <t>Produtividade reduzida,tempo ocioso.</t>
  </si>
  <si>
    <t>Dependência externa ,necessidadede suporte externo.</t>
  </si>
  <si>
    <t>Aumento de custos substituições emergenvcias.</t>
  </si>
  <si>
    <t>Dados corrompidos</t>
  </si>
  <si>
    <t>Falhas em sistema</t>
  </si>
  <si>
    <t xml:space="preserve">Decisões incorretas </t>
  </si>
  <si>
    <t>Baixa confiabilidade</t>
  </si>
  <si>
    <t>Falhas de software sistemas desatualizados.</t>
  </si>
  <si>
    <t>Corrupção de dados e erros registrados em banco de dados.</t>
  </si>
  <si>
    <t>Perca de tempo necessidade de ajustes manuais.</t>
  </si>
  <si>
    <t>Instabilidades bugs recorrentes</t>
  </si>
  <si>
    <t>São tomadas decisões erradas pois são coletados dados inconsistentes.</t>
  </si>
  <si>
    <t xml:space="preserve"> Processos em atraso pois há perca de tempo em correção de falhas </t>
  </si>
  <si>
    <t>Confiabilidade afetada pois se formou histórico de erros.</t>
  </si>
  <si>
    <t>Dependência total do sistema para execução de tarefas.</t>
  </si>
  <si>
    <t>Acesso não autorizado</t>
  </si>
  <si>
    <t>Vazamento de credenciais</t>
  </si>
  <si>
    <t>Comprometimento de contas</t>
  </si>
  <si>
    <t>Danols á reputação</t>
  </si>
  <si>
    <t xml:space="preserve">Fraudes </t>
  </si>
  <si>
    <t>Perda de confiança</t>
  </si>
  <si>
    <t>Senhas fracas permitem brute force, política de senha do AD não exige complexidade mínima.</t>
  </si>
  <si>
    <t>Falta de MFA , login em sistema corporativo ocorre apenas com usuário/senha.</t>
  </si>
  <si>
    <t>Compartilhamento de credenciais , contas genéricas (ex: “admin”, “financeiro”) em uso.</t>
  </si>
  <si>
    <t>Tentativas ilimitadas de login, ausência de bloqueio após X tentativas (configuração não aplicada).</t>
  </si>
  <si>
    <t>Não conformidade com LGPD , acesso irrestrito a dados pessoais sem controle de perfil.</t>
  </si>
  <si>
    <t>Falta de monitoramento, inexistência de logs de autenticação centralizados (SIEM inexistente).</t>
  </si>
  <si>
    <t>Privilégios excessivos , usuários comuns com perfil administrador no sistema.</t>
  </si>
  <si>
    <t>Falta de rastreabilidade , ações não vinculadas a usuários individuais (logs ausentes ou incompletos).</t>
  </si>
  <si>
    <t>Atraso em processos</t>
  </si>
  <si>
    <t>Depêndencia emergencial</t>
  </si>
  <si>
    <t>Risco á continuidade</t>
  </si>
  <si>
    <t>Servidor único sem failover , inexistência de cluster ou redundância configurada.</t>
  </si>
  <si>
    <t>Falta de balanceamento aplicação rodando em único host sem load balancer.</t>
  </si>
  <si>
    <t>Backup não automatizado , execução manual sem logs de sucesso/erro.</t>
  </si>
  <si>
    <t>Link único de internet , ausência de contrato com link redundante.</t>
  </si>
  <si>
    <t>Sem plano de contingência , inexistência de documento BCP/DRP.</t>
  </si>
  <si>
    <t>Monitoramento inexistente , ausência de ferramentas como Zabbix/Nagios/PRTG.</t>
  </si>
  <si>
    <t>Hardware obsoleto , equipamentos fora de garantia e sem ciclo de renovação.</t>
  </si>
  <si>
    <t>Sem testes de recuperação , nunca executado restore de backup em ambiente controlado.</t>
  </si>
  <si>
    <t>Alteração indevida de dados</t>
  </si>
  <si>
    <t>Inconsitência de informaçãoes</t>
  </si>
  <si>
    <t>Impactos em processos</t>
  </si>
  <si>
    <t>Alterações sem aprovação formal e inexistência de fluxo de change management (ITIL).</t>
  </si>
  <si>
    <t>Falhas de auditoria</t>
  </si>
  <si>
    <t>Auditoria inviável não há registro de quem fez o quê e quando.</t>
  </si>
  <si>
    <t>Falta de logs de alteração, banco de dados sem auditoria habilitado.</t>
  </si>
  <si>
    <t>Alterações direto em produção , inexistência de ambiente de homologação.</t>
  </si>
  <si>
    <t>Falta de versionamento e ausência de controle de versões (Git ou similar).</t>
  </si>
  <si>
    <t>Erros não detectados, inexistência de alertas para alterações críticas.</t>
  </si>
  <si>
    <t>Falha de segregação o mesmo usuário desenvolve, altera e aprova.</t>
  </si>
  <si>
    <t>Ausência de revisão ,não existem registros de auditorias internas.</t>
  </si>
  <si>
    <t>A exposição de código em repositórios públicos ou mal configurados pode levar à cópia não autorizada, perda de vantagem competitiva, prejuízos financeiros, riscos de segurança, problemas legais e danos à reputação.</t>
  </si>
  <si>
    <t>A falta de controle de acesso granular pode permitir acesso indevido ao código-fonte, resultando em cópia não autorizada, perda de vantagem competitiva, riscos de segurança e possíveis prejuízos financeiros e legais.</t>
  </si>
  <si>
    <t>A ausência de mecanismos de proteção de propriedade intelectual pode permitir uso, cópia e redistribuição indevida do software, gerando perda de controle, prejuízos financeiros e disputas legais.</t>
  </si>
  <si>
    <t>A falta de monitoramento de clonagem ou cópia pode permitir uso indevido do código sem detecção, dificultando resposta a incidentes, ampliando prejuízos financeiros e perda de controle sobre o software.</t>
  </si>
  <si>
    <t>A ausência de controle rígido de branches e merges pode permitir a inclusão de alterações não revisadas no código principal, comprometendo a qualidade, introduzindo vulnerabilidades e causando falhas no software.</t>
  </si>
  <si>
    <t>NOME: CARLOS EDUARDO BENTO DA SILVA</t>
  </si>
  <si>
    <t>A falta de revisão obrigatória de código pode permitir a inclusão de erros ou código malicioso, comprometendo a qualidade, segurança e confiabilidade do software.</t>
  </si>
  <si>
    <t>Permissões excessivas de escrita podem permitir modificações não controladas no código, aumentando o risco de erros, inserção de código malicioso e comprometimento do sistema.</t>
  </si>
  <si>
    <t>A ausência de controle de integridade e versionamento adequado dificulta o rastreamento de alterações, impede a identificação de modificações indevidas e pode comprometer a confiabilidade do software.</t>
  </si>
  <si>
    <t>A dependência de data centers sem redundância energética local pode causar indisponibilidade dos serviços em caso de falhas prolongadas de energia no provedor de cloud, impactando operações e continuidade do negócio.</t>
  </si>
  <si>
    <t>A ausência de arquitetura multi-região pode causar indisponibilidade total dos serviços em caso de falha energética em uma região, já que não há failover automático para outra localidade.</t>
  </si>
  <si>
    <t>A falta de um plano de continuidade de negócios integrado à cloud pode impedir a manutenção das operações durante falhas energéticas no provedor, resultando em paralisação dos serviços e impactos operacionais e financeiros.</t>
  </si>
  <si>
    <t>A dependência de um único provedor de cloud cria um ponto único de falha, aumentando o risco de indisponibilidade total dos serviços em caso de falhas energéticas ou operacionais do provedor.</t>
  </si>
  <si>
    <t>A dependência de hardware do provedor sem visibilidade direta pode dificultar a detecção e resposta a falhas de equipamentos, causando indisponibilidade de serviços e possíveis interrupções operacionais.</t>
  </si>
  <si>
    <t>A ausência de redundância nos serviços cloud pode causar indisponibilidade total em caso de falha de uma instância, já que não há replicação ou balanceamento para manter o serviço ativo.</t>
  </si>
  <si>
    <t>A configuração inadequada de backup e recuperação pode resultar em perda de dados em caso de falha de equipamento, comprometendo a continuidade das operações e a recuperação dos sistemas.</t>
  </si>
  <si>
    <t>A falta de monitoramento em tempo real pode atrasar a detecção de falhas nos recursos, aumentando o tempo de indisponibilidade dos serviços e o impacto nas operações.</t>
  </si>
  <si>
    <t>Execução de ações não autorizadas no sistema por usuários que não seguem as políticas internas, podendo causar alterações indevidas em configurações, dados ou processos críticos, prejudicando a estabilidade e o funcionamento do ambiente</t>
  </si>
  <si>
    <t>Alterações não autorizadas no sistema, comprometendo sua estabilidade e funcionamento adequado, podendo gerar falhas operacionais e comportamentos inesperados</t>
  </si>
  <si>
    <t>Execução de atividades de manutenção por usuários não autorizados, possibilitando alterações indevidas em configurações e componentes do sistema, o que pode comprometer seu funcionamento e estabilidade</t>
  </si>
  <si>
    <t>Impossibilidade de rastrear e auditar ações realizadas durante processos de manutenção, dificultando a identificação de alterações indevidas ou erros operacionais, o que compromete o controle do sistema e sua confiabilidade</t>
  </si>
  <si>
    <t>Execução de ações não autorizadas ou fora da função do usuário devido ao excesso de privilégios concedidos, possibilitando alterações indevidas em dados e configurações do sistema, comprometendo seu funcionamento e controle</t>
  </si>
  <si>
    <t>Possibilidade de um único usuário executar etapas críticas do sistema sem controle independente, facilitando ações indevidas ou fraudulentas sem detecção, comprometendo a confiabilidade dos processos e o controle interno</t>
  </si>
  <si>
    <t>Dificuldade de identificar e reagir a usos indevidos de privilégios dentro do sistema, permitindo que ações não autorizadas ocorram sem detecção imediata e afetem a integridade dos dados e operações</t>
  </si>
  <si>
    <t>Uso inadequado e não controlado dos recursos do sistema por falta de diretrizes formais, permitindo ações abusivas que podem comprometer o funcionamento, a confiabilidade e o controle do ambiente</t>
  </si>
  <si>
    <t>Interrupção total dos serviços hospedados em máquinas virtuais e containers devido à falha de um único equipamento físico, já que não há mecanismos de redundância ou failover para continuidade das operações</t>
  </si>
  <si>
    <t>Indisponibilidade simultânea de múltiplas máquinas virtuais e containers em caso de falha do host físico, comprometendo diversos serviços críticos ao mesmo tempo e interrompendo as operações do ambiente</t>
  </si>
  <si>
    <t>Impossibilidade de identificar sinais de degradação de hardware antes da falha, aumentando o risco de interrupções inesperadas nos serviços hospedados em VMs e containers</t>
  </si>
  <si>
    <t>Demora na recuperação do ambiente virtual em caso de falha do host físico, prolongando a indisponibilidade de máquinas virtuais e containers e impactando a continuidade dos serviços críticos</t>
  </si>
  <si>
    <t>Possibilidade de execução de máquinas virtuais e containers a partir de imagens modificadas ou corrompidas sem detecção, comprometendo o comportamento esperado dos sistemas e introduzindo falhas ou códigos maliciosos no ambiente</t>
  </si>
  <si>
    <t>Introdução de falhas e vulnerabilidades no ambiente virtual devido à aplicação de atualizações sem testes ou validação prévia, podendo comprometer o funcionamento de VMs e containers e causar instabilidade nos serviços</t>
  </si>
  <si>
    <t>Uso de imagens de VMs e containers sem rastreabilidade de versões, dificultando a identificação de alterações não autorizadas e comprometendo a confiabilidade do ambiente virtual</t>
  </si>
  <si>
    <t>Possibilidade de modificação não autorizada em máquinas virtuais e containers por usuários com privilégios excessivos, comprometendo a integridade dos ambientes e dos sistemas executados</t>
  </si>
  <si>
    <t>Sobrecarga da ferramenta de gestão de projetos devido ao excesso de tarefas, anexos e atualizações sem controle, causando lentidão, falhas de resposta e possível indisponibilidade do sistema</t>
  </si>
  <si>
    <t>Acúmulo excessivo de dados no sistema devido à manutenção de projetos antigos ativos, reduzindo o desempenho da ferramenta de gestão de projetos e podendo causar lentidão ou indisponibilidade do serviço</t>
  </si>
  <si>
    <t>Degradação do desempenho da ferramenta de gestão de projetos devido ao consumo excessivo de armazenamento por anexos grandes e não controlados, podendo causar lentidão e indisponibilidade do sistema</t>
  </si>
  <si>
    <t>Impossibilidade de detectar precocemente sinais de sobrecarga no sistema de gestão de projetos, permitindo que o ambiente atinja níveis críticos de uso sem intervenção, podendo causar lentidão severa ou indisponibilidade</t>
  </si>
  <si>
    <t>Tratamento indevido de dados pessoais sem base legal ou autorização, podendo gerar uso irregular das informações, violação de políticas de privacidade e descumprimento de requisitos legais</t>
  </si>
  <si>
    <t>Exposição e manipulação indevida de dados pessoais por usuários não autorizados, permitindo acesso e alteração de informações sem base legal ou necessidade funcional</t>
  </si>
  <si>
    <t>Impossibilidade de identificar autores de alterações em dados pessoais e sensíveis, dificultando a auditoria e a responsabilização por tratamentos indevidos, o que pode permitir uso irregular das informações sem detecção</t>
  </si>
  <si>
    <t>Exposição de dados pessoais e sensíveis a usuários não autorizados dentro da ferramenta, devido ao compartilhamento inadequado de informações em quadros ou comentários</t>
  </si>
  <si>
    <t>Subtração de dispositivos corporativos sem possibilidade de rápida identificação ou localização, permitindo acesso indevido a informações armazenadas nos equipamentos e comprometendo a segurança dos dados da organização</t>
  </si>
  <si>
    <t>Facilitação da remoção e revenda indevida de dispositivos corporativos devido à falta de identificação patrimonial, dificultando a recuperação dos ativos e aumentando o risco de acesso a dados armazenados nos equipamentos furtados</t>
  </si>
  <si>
    <t>Facilitação da remoção não autorizada de dispositivos corporativos devido à ausência de barreiras físicas de proteção, aumentando o risco de subtração de equipamentos e exposição de dados armazenados</t>
  </si>
  <si>
    <t>Dificuldade em identificar rapidamente o desaparecimento de dispositivos corporativos devido à ausência de inventário e monitoramento de ativos, atrasando ações de resposta e aumentando o risco de acesso indevido a dados armazenados nos equipamentos</t>
  </si>
  <si>
    <t>Utilização indevida de dispositivos corporativos por pessoas não autorizadas ou para finalidades não permitidas, aumentando o risco de acesso a dados sensíveis e comprometendo a segurança das informações armazenadas</t>
  </si>
  <si>
    <t>Acesso indevido aos dispositivos corporativos por terceiros ou usuários não autorizados devido à fragilidade dos mecanismos de autenticação, permitindo visualização e uso de dados armazenados no equipamento</t>
  </si>
  <si>
    <t>Dificuldade de rastrear quem utilizou o dispositivo e para quais finalidades, permitindo uso indevido por pessoas não autorizadas e aumentando o risco de acesso a dados sensíveis sem controle</t>
  </si>
  <si>
    <t>Possibilidade de terceiros acessarem o dispositivo sem autenticação quando ele é deixado desbloqueado, permitindo uso indevido de informações e sistemas corporativos</t>
  </si>
  <si>
    <t>Execução de ações não autorizadas em sistemas e recursos críticos por usuários com privilégios excessivos, possibilitando alterações indevidas em configurações, dados e permissões, comprometendo o controle do ambiente</t>
  </si>
  <si>
    <t>Possibilidade de um único usuário executar etapas críticas sem controle independente, permitindo criação e aprovação indevida de acessos, o que aumenta o risco de fraudes e alterações não autorizadas</t>
  </si>
  <si>
    <t>Manutenção de acessos desnecessários ou incompatíveis com a função atual do usuário, permitindo utilização indevida de privilégios e execução de ações não autorizadas no sistema, comprometendo o controle de acesso</t>
  </si>
  <si>
    <t>Dificuldade de identificar e rastrear ações indevidas realizadas por usuários privilegiados, permitindo que alterações não autorizadas em sistemas e permissões ocorram sem detecção, comprometendo o controle e a confiabilidade do ambiente</t>
  </si>
  <si>
    <t>Invasão de contas por meio da descoberta de senhas fracas, permitindo acesso não autorizado a sistemas e manipulação ou extração de dados sensíveis</t>
  </si>
  <si>
    <t>Facilitação do acesso não autorizado a contas e sistemas mesmo quando credenciais são comprometidas, permitindo invasão e possível exposição ou manipulação de dados sensíveis</t>
  </si>
  <si>
    <t>Maior probabilidade de uso indevido de credenciais antigas ou comprometidas, permitindo acesso não autorizado a sistemas e dados sensíveis por terceiros</t>
  </si>
  <si>
    <t>Demora na identificação de invasões e acessos não autorizados devido à falta de detecção de comportamentos suspeitos, permitindo que atacantes acessem e manipulem dados sensíveis sem interrupção imediata</t>
  </si>
  <si>
    <t>Tratamento irregular de dados sensíveis de clientes por ausência de base legal conforme a LGPD, podendo gerar uso indevido das informações, violação de privacidade e exposição indevida de dados pessoais</t>
  </si>
  <si>
    <t>Reutilização indevida de dados pessoais para finalidades não informadas ao titular, violando princípios da LGPD e comprometendo a transparência do tratamento de dados</t>
  </si>
  <si>
    <t>Compartilhamento indevido de dados pessoais com terceiros não conformes à LGPD, aumentando o risco de uso não autorizado, vazamento e tratamento irregular das informações dos titulares</t>
  </si>
  <si>
    <t>Tratamento inconsistente e não padronizado de dados pessoais devido à falta de governança e políticas de privacidade, aumentando o risco de violações da LGPD e uso indevido das informações dos titulares</t>
  </si>
  <si>
    <t>Exposição direta de dados sensíveis em caso de vazamento ou invasão, permitindo que informações pessoais sejam lidas e utilizadas indevidamente por terceiros</t>
  </si>
  <si>
    <t>Acesso indevido a dados pessoais e sensíveis por usuários que possuem permissões além do necessário, aumentando o risco de visualização e uso não autorizado das informações</t>
  </si>
  <si>
    <t>Dificuldade de identificar vazamentos ou extrações indevidas de dados sensíveis, permitindo que informações pessoais sejam expostas ou copiadas sem detecção em tempo hábil</t>
  </si>
  <si>
    <t>Possibilidade de perda, corrupção ou alteração indevida de dados pessoais sem possibilidade de recuperação adequada, comprometendo a confiabilidade das informações e sua integridade</t>
  </si>
  <si>
    <t>Interceptação e exposição do conteúdo das comunicações internas, possibilitando que terceiros acessem informações sensíveis trocadas entre colaboradores</t>
  </si>
  <si>
    <t>Interceptação de comunicações internas devido ao uso de redes inseguras, permitindo que terceiros acessem conteúdos de e-mails e chats sem autorização</t>
  </si>
  <si>
    <t>A falta de autenticação forte permite que invasores acessem contas de e-mail ou chat, possibilitando leitura, interceptação e uso indevido das mensagens internas</t>
  </si>
  <si>
    <t>Acesso às comunicações internas por dispositivos não seguros, permitindo que terceiros visualizem ou interceptem informações sensíveis</t>
  </si>
  <si>
    <t>Possibilidade de exposição e envio indevido de informações sensíveis por meio de canais não seguros, comprometendo a proteção dos dados e permitindo acesso por terceiros não autorizados</t>
  </si>
  <si>
    <t>Acúmulo de mensagens sensíveis sem controle de retenção, ampliando a superfície de ataque e facilitando a exposição de informações em caso de invasão</t>
  </si>
  <si>
    <t>Possibilidade de execução de malware ou abertura de portas para ataques internos, resultando em vazamento de informações, corrupção de dados e perda de disponibilidade dos sistemas.</t>
  </si>
  <si>
    <t>Exposição indevida de mensagens e arquivos confidenciais, aumentando o risco de vazamento de dados, uso não autorizado de informações e quebra de confidencialidade nas comunicações internas.</t>
  </si>
  <si>
    <t>Interrupção ou degradação dos serviços de comunicação devido à ausência de profissionais essenciais, comprometendo a continuidade das operações e a resposta a incidentes</t>
  </si>
  <si>
    <t>A inexistência de registros claros sobre como executar tarefas essenciais impede que outros colaboradores assumam funções críticas, causando atrasos, erros operacionais e risco de indisponibilidade dos sistemas de comunicação.</t>
  </si>
  <si>
    <t>A falta de capacitação distribuída impede substituições rápidas em situações de ausência, elevando o risco de paralisação de atividades, perda de produtividade e falhas na operação dos sistemas de comunicação.</t>
  </si>
  <si>
    <t>Ausência de diretrizes para continuidade das operações em situações de falta de pessoal, podendo causar paralisação dos sistemas de comunicação e atraso na resposta a incidentes</t>
  </si>
  <si>
    <t>Interrupção total dos sistemas de comunicação devido à falha de um único componente sem redundância, comprometendo a troca de informações internas e externas e impactando diretamente as operações</t>
  </si>
  <si>
    <t>A falta de equipamentos de backup ou redundância faz com que a falha de um único dispositivo crítico cause interrupção completa dos serviços de comunicação, prejudicando o fluxo de informações internas e externas e gerando perda de disponibilidade operacional.</t>
  </si>
  <si>
    <t>A ausência de manutenção preventiva aumenta o risco de falhas inesperadas nos dispositivos de comunicação, resultando em interrupções no envio e recebimento de mensagens, perda de disponibilidade dos serviços e impacto direto na continuidade das operações internas e externas.</t>
  </si>
  <si>
    <t>Processos atrados ,paradas inesperadas.</t>
  </si>
  <si>
    <t>Falta de manutenção preventiva ,inexistência de cronograma.</t>
  </si>
  <si>
    <t>Sem monitoramento contínuo, interrupções nos serviços de e-mail e chat podem permanecer invisíveis por longos períodos, ampliando o tempo de indisponibilidade, prejudicando a comunicação organizacional, atrasando processos críticos e aumentando riscos operacionais e de perda de produtividade.</t>
  </si>
  <si>
    <t>Como o ativo é crítico para continuidade e atendimento, a ausência de classificação permite tratamento inadequado de dados sensíveis, ampliando risco de vazamento com impacto direto em operação, clientes e conformidade.</t>
  </si>
  <si>
    <t>Em ativo crítico, dados sem criptografia podem ser lidos em caso de acesso indevido, comprometendo confidencialidade de informações essenciais ao negócio.</t>
  </si>
  <si>
    <t>A relevância crítica exige proteção forte; armazenamento inseguro aumenta exposição de conteúdo estratégico e pode interromper serviços por incidente de segurança.</t>
  </si>
  <si>
    <t>Sem rastreabilidade em ativo crítico, acessos anômalos podem passar despercebidos, elevando risco de fraude, vazamento e indisponibilidade operacional.</t>
  </si>
  <si>
    <t>Para ativo crítico, backup insuficiente reduz capacidade de recuperação após incidente e ameaça diretamente continuidade do negócio.</t>
  </si>
  <si>
    <t xml:space="preserve"> Sem evidências confiáveis em ativo crítico, investigação e resposta ficam limitadas, aumentando impacto financeiro e reputacional.</t>
  </si>
  <si>
    <t>A relevância crítica torna qualquer acesso não autorizado um risco de alto impacto, com potencial de extração de dados estratégicos.</t>
  </si>
  <si>
    <t>Em ativo crítico, credenciais expostas facilitam comprometimento total do ambiente e paralisação de serviços essenciais.</t>
  </si>
  <si>
    <t xml:space="preserve"> Como o ativo é crítico para monitoramento e inteligência de segurança, exposição de documentos reduz vantagem operacional e fragiliza decisões.</t>
  </si>
  <si>
    <t>Em ativo crítico, defasagem tecnológica aumenta indisponibilidade e falhas de detecção de incidentes.</t>
  </si>
  <si>
    <t>A relevância crítica exige resiliência; obsolescência limita resposta rápida e compromete continuidade de monitoramento.</t>
  </si>
  <si>
    <t>Para ativo crítico, baixa maturidade operacional gera erros de análise e retrabalho em eventos de segurança.</t>
  </si>
  <si>
    <t>Em ativo crítico, acesso não autorizado permite manipulação de configuração e degrada detecção.</t>
  </si>
  <si>
    <t>Sensor mal ajustado em ativo crítico gera cegueira operacional e aumenta tempo de exposição ao ataque.</t>
  </si>
  <si>
    <t>Em ambiente crítico, alerta ignorado pode evoluir para incidente grave sem contenção.</t>
  </si>
  <si>
    <t>A criticidade do ativo exige isolamento; sem segregação, falha em um ambiente contamina outros e impacta operação 24/7.</t>
  </si>
  <si>
    <t>Ativo importante para prevenção; baixa proteção aumenta superfície de ataque e compromete qualidade das análises.</t>
  </si>
  <si>
    <t>Em ativo importante, atualização deficiente reduz capacidade de identificar vulnerabilidades atuais.</t>
  </si>
  <si>
    <t>A relevância do ativo requer controle rígido; autenticação fraca facilita uso indevido da ferramenta.</t>
  </si>
  <si>
    <t xml:space="preserve"> Relatórios de vulnerabilidade em ativo importante contêm dados críticos de segurança; exposição aumenta risco de exploração.</t>
  </si>
  <si>
    <t>Como o ativo é importante para gestão de risco, indisponibilidade reduz capacidade de prevenção contínua.</t>
  </si>
  <si>
    <t>Sem redundância, a falha pontual afeta diretamente suporte técnico ao negócio.</t>
  </si>
  <si>
    <t>Em ativo importante, ausência de alta disponibilidade amplia impacto operacional em incidentes.</t>
  </si>
  <si>
    <t>Reduz rastreabilidade em ativo relevante, dificultando governança e correção</t>
  </si>
  <si>
    <t xml:space="preserve">Como o ativo é crítico para recuperação e continuidade, vazamento afeta confiança e conformidade legal.
</t>
  </si>
  <si>
    <t>Em ativo crítico, ausência de trilha de auditoria impede resposta eficaz a incidentes.</t>
  </si>
  <si>
    <t xml:space="preserve">Relevância crítica exige proteção robusta; armazenamento frágil aumenta risco de exposição massiva.
</t>
  </si>
  <si>
    <t>Em ativo crítico, permissões excessivas ampliam risco de leitura/cópia indevida de dados estratégicos.</t>
  </si>
  <si>
    <t>A criticidade do ativo torna qualquer desvio de uso um risco alto para continuidade e imagem.</t>
  </si>
  <si>
    <t>Em ativo crítico, falta de controle impede identificar abuso e fraude.</t>
  </si>
  <si>
    <t>Controle fraco em ativo crítico facilita comprometimento de contas privilegiadas.</t>
  </si>
  <si>
    <t xml:space="preserve">Para ativo crítico, ausência de diretrizes padronizadas aumenta erro operacional e exposição de dados.
</t>
  </si>
  <si>
    <t>Código-fonte é base do negócio; falha operacional compromete entregas e continuidade.</t>
  </si>
  <si>
    <t xml:space="preserve"> Em ativo crítico, revisão ausente aumenta chance de defeitos em produção e retrabalho.</t>
  </si>
  <si>
    <t>Criticidade exige consistência técnica; sem padrão, cresce risco de falha e manutenção cara.</t>
  </si>
  <si>
    <t>Ativo crítico sem validação automática eleva risco de indisponibilidade e erro recorrente.</t>
  </si>
  <si>
    <t xml:space="preserve">A criticidade do código torna sabotagem um risco direto ao serviço e receita.
</t>
  </si>
  <si>
    <t>Em ativo crítico, vazamento de segredo facilita invasão em cadeia.</t>
  </si>
  <si>
    <t>Excesso de privilégio compromete integridade e confiabilidade do produto.</t>
  </si>
  <si>
    <t xml:space="preserve">Em ativo crítico, falta de rastreabilidade dificulta detectar alteração maliciosa.
</t>
  </si>
  <si>
    <t xml:space="preserve"> Como o ativo suporta o fluxo de desenvolvimento e publicação, atrasos em componentes/serviços impactam cronograma e continuidade operacional.</t>
  </si>
  <si>
    <t>Em ativo importante, ausência de separação aumenta risco de erro de mudança atingir produção e gerar indisponibilidade.</t>
  </si>
  <si>
    <t>A relevância do ativo exige resiliência mínima; sem redundância, falha única interrompe atividades técnicas críticas.</t>
  </si>
  <si>
    <t>Sem visibilidade contínua em ativo importante, incidentes demoram a ser detectados, elevando tempo de parada e retrabalho.</t>
  </si>
  <si>
    <t>A relevância do ativo para qualidade de release torna manipulação um risco direto à integridade e confiança do serviço.</t>
  </si>
  <si>
    <t>Em ativo importante, controle fraco de versões favorece implantação incorreta e retorno de vulnerabilidades corrigidas.</t>
  </si>
  <si>
    <t>Como o ativo participa do ciclo de entrega, uso indevido de dados reais amplia risco de vazamento e não conformidade.</t>
  </si>
  <si>
    <t xml:space="preserve">Sem rastreabilidade em ativo importante, torna-se difícil provar conformidade e investigar falhas de entrega.
</t>
  </si>
  <si>
    <t>O banco de dados de clientes é crítico; fraude afeta receita, compliance e credibilidade institucional.</t>
  </si>
  <si>
    <t xml:space="preserve"> Em ativo crítico com dados sensíveis, permissões fracas ampliam risco de alteração e exfiltração.</t>
  </si>
  <si>
    <t>A criticidade exige segregação rígida; sem isso, abuso de privilégio pode comprometer toda a base.</t>
  </si>
  <si>
    <t>Em ativo crítico, validação insuficiente permite inconsistência de registros com impacto financeiro e operacional.</t>
  </si>
  <si>
    <t>Como o ativo é crítico ao negócio, alteração indevida prejudica decisões, faturamento e relação com clientes.</t>
  </si>
  <si>
    <t>Em ativo crítico, exploração pode permitir leitura/alteração massiva de dados estratégicos.</t>
  </si>
  <si>
    <t>Sem controle de integridade, não há evidência confiável de adulteração em base crítica.</t>
  </si>
  <si>
    <t>Em ativo crítico, privilégios amplos elevam impacto de comprometimento de credenciais técnicas.</t>
  </si>
  <si>
    <t>O ativo é importante para governança; não conformidade reduz eficácia do programa de segurança.</t>
  </si>
  <si>
    <t>Em ativo importante, logs alteráveis comprometem auditoria e tomada de decisão baseada em evidências.</t>
  </si>
  <si>
    <t>Sem retenção adequada, perde-se histórico necessário para investigação e requisitos regulatórios.</t>
  </si>
  <si>
    <t>Relevância do ativo exige correlação confiável; inconsistência aumenta falso positivo/negativo e retrabalho.</t>
  </si>
  <si>
    <t>Em ativo importante, descumprimento normativo amplia risco operacional e de incidentes recorrentes.</t>
  </si>
  <si>
    <t>Logs sensíveis exigem acesso restrito; falha nisso compromete confidencialidade e confiabilidade.</t>
  </si>
  <si>
    <t>Sem centralização adequada em ativo importante, a capacidade de resposta fica fragmentada.</t>
  </si>
  <si>
    <t>Em ativo importante, armazenamento fraco aumenta risco de perda de evidências e exposição indevida.</t>
  </si>
  <si>
    <t>Como o ativo é significante para validação de segurança, vazamento afeta confiança e conformidade.</t>
  </si>
  <si>
    <t>Em ativo relevante, exposição de achados técnicos facilita exploração por terceiros.</t>
  </si>
  <si>
    <t>Falha de proteção em ativo significante aumenta risco de acesso a evidências técnicas sensíveis.</t>
  </si>
  <si>
    <t>Relatórios de teste carregam vulnerabilidades; envio inseguro amplia risco de uso malicioso.</t>
  </si>
  <si>
    <t>Em ativo significante, uso indevido impacta privacidade e pode gerar passivo regulatório.</t>
  </si>
  <si>
    <t>Falta de governança em ativo relevante compromete rastreabilidade e legitimidade dos testes.</t>
  </si>
  <si>
    <t>Em ativo significante, ambiente não controlado amplia risco de perda de dados e contaminação.</t>
  </si>
  <si>
    <t>Sem segregação, usuários podem extrapolar escopo e comprometer integridade de sistemas.</t>
  </si>
  <si>
    <t>Como o ativo é crítico de acesso, phishing pode abrir porta para comprometimento amplo.</t>
  </si>
  <si>
    <t>Em ativo crítico, baixa conscientização aumenta taxa de sucesso de engenharia social.</t>
  </si>
  <si>
    <t>Controle insuficiente em canal de entrada crítico eleva risco de captura de credenciais.</t>
  </si>
  <si>
    <t>Em ativo crítico, falta de diretriz unificada favorece práticas inseguras.</t>
  </si>
  <si>
    <t>A criticidade do ativo torna senhas frágeis um risco sistêmico de invasão em cascata.</t>
  </si>
  <si>
    <t>Em ativo crítico, credenciais previsíveis aumentam probabilidade de acesso não autorizado</t>
  </si>
  <si>
    <t>Mesmo comprometimento local pode escalar para múltiplos sistemas críticos.</t>
  </si>
  <si>
    <t>Em ativo crítico, armazenamento inseguro permite comprometimento imediato de contas privilegiadas.</t>
  </si>
  <si>
    <t>Rede é base operacional; falha impacta serviços essenciais e produtividade geral.</t>
  </si>
  <si>
    <t>Criticidade exige alta disponibilidade; sem redundância, falha única causa parada ampla.</t>
  </si>
  <si>
    <t>Em ativo crítico, ausência de segmentação facilita propagação de ataque lateral.</t>
  </si>
  <si>
    <t>Em ativo crítico, atualização deficiente expõe vulnerabilidades conhecidas exploráveis.</t>
  </si>
  <si>
    <t>Relevância crítica requer defesa ativa; proteção fraca amplia chance de intrusão bem-sucedida.</t>
  </si>
  <si>
    <t>Em ativo crítico, acesso remoto frágil facilita comprometimento da borda de segurança.</t>
  </si>
  <si>
    <t>Superfície de ataque ampliada em ativo crítico aumenta risco de exploração automatizada.</t>
  </si>
  <si>
    <t>Sem detecção/prevenção robusta, incidentes em rede crítica escalam rapidamente.</t>
  </si>
  <si>
    <t>O ativo suporta gestão empresarial; infecção compromete integridade de dados e processos.</t>
  </si>
  <si>
    <t>Em ativo importante, patching insuficiente amplia risco de exploração e indisponibilidade.</t>
  </si>
  <si>
    <t>Falta de camada preventiva em ativo relevante aumenta risco de comprometimento recorrente.</t>
  </si>
  <si>
    <t>Configuração padrão em ativo importante facilita abuso de vulnerabilidades conhecidas.</t>
  </si>
  <si>
    <t>Em ativo importante, prática insegura reduz responsabilização e aumenta fraude interna.</t>
  </si>
  <si>
    <t>Excesso de privilégio em ativo relevante facilita alteração indevida de dados críticos.</t>
  </si>
  <si>
    <t>Falta de granularidade compromete segregação de funções e confiabilidade do sistema.</t>
  </si>
  <si>
    <t>Sem norma clara para ativo importante, aumenta variação operacional e risco de incidente.</t>
  </si>
  <si>
    <t>Em ativo significante, acesso indevido pode expor dados de clientes e incidentes.</t>
  </si>
  <si>
    <t>Para ativo relevante de suporte, autenticação fraca aumenta risco de sequestro de conta</t>
  </si>
  <si>
    <t>Prática reduz rastreabilidade e facilita uso indevido do sistema de atendimento.</t>
  </si>
  <si>
    <t>Em ativo significante, perfil amplo permite visualização/alteração fora da necessidade.</t>
  </si>
  <si>
    <t>Ativo de suporte operacional sem manutenção adequada aumenta risco de indisponibilidade.</t>
  </si>
  <si>
    <t>Em ativo relevante, manipulação sem trilha compromete governança e SLA.</t>
  </si>
  <si>
    <t>Pode gerar perda de continuidade de atendimento e impacto direto em clientes.</t>
  </si>
  <si>
    <t>Mistura de papéis em ativo significante aumenta risco de abuso de privilégio.</t>
  </si>
  <si>
    <t>Como o ativo é importante juridicamente, exploração pode gerar quebra contratual.</t>
  </si>
  <si>
    <t>Em ativo importante, documento desatualizado fragiliza cobrança, medição e defesa contratual.</t>
  </si>
  <si>
    <t>Pode manter cláusulas inadequadas, elevando risco de litígio e retrabalho.</t>
  </si>
  <si>
    <t>Em ativo importante, ausência de revisão reduz capacidade de prevenção de passivos.</t>
  </si>
  <si>
    <t>A relevância contratual do ativo torna perda de dados um risco legal e operacional significativo.</t>
  </si>
  <si>
    <t>Sem proteção adequada, aumenta risco de indisponibilidade e perda de evidência jurídica.</t>
  </si>
  <si>
    <t>Em ativo importante, controle manual eleva chance de inconsistência documental.</t>
  </si>
  <si>
    <t>Exposição de cláusulas e dados sensíveis pode afetar confidencialidade e reputação institucional.</t>
  </si>
  <si>
    <t>Em ativo significante, furto de documentação impacta continuidade e segurança do conhecimento interno.</t>
  </si>
  <si>
    <t>Sem classificação, material sensível pode ser tratado como comum e exposto indevidamente.</t>
  </si>
  <si>
    <t>Relevância do ativo exige preservação confiável; sem isso há risco de perda e alteração não detectada.</t>
  </si>
  <si>
    <t>Exposição excessiva em ativo significante aumenta risco de vazamento e inconsistência.</t>
  </si>
  <si>
    <t>Em ativo relevante, descarte fraco permite recuperação de conteúdo sensível por terceiros.</t>
  </si>
  <si>
    <t>Ausência de padrão em ativo significante aumenta risco de exposição pós-descarte.</t>
  </si>
  <si>
    <t>Pode manter dados residuais críticos, comprometendo confidencialidade.</t>
  </si>
  <si>
    <t>Falhas de processo em ativo significante geram retrabalho e perda de confiança na informação.</t>
  </si>
  <si>
    <t>Como o ativo orienta controles institucionais, desvio de uso reduz efetividade da governança e aumenta exposição a incidentes.</t>
  </si>
  <si>
    <t>Em ativo importante, mudanças sem controle comprometem consistência normativa e aplicação dos padrões de segurança</t>
  </si>
  <si>
    <t>Sem validação, usuários podem executar ações além do necessário, elevando risco de abuso e erro operacional.</t>
  </si>
  <si>
    <t>Falta de rastreabilidade em ativo importante dificulta auditoria e responsabilização.</t>
  </si>
  <si>
    <t>A relevância do ativo exige menor privilégio; excesso amplia risco de ações indevidas com impacto sistêmico.</t>
  </si>
  <si>
    <t>Em ativo importante, acumular funções críticas aumenta probabilidade de fraude e erro não detectado.</t>
  </si>
  <si>
    <t>Sem monitoramento, comportamentos anômalos podem persistir e degradar controles.</t>
  </si>
  <si>
    <t>Falta de diretriz objetiva reduz aderência e aumenta variabilidade de conduta.</t>
  </si>
  <si>
    <t>O ativo suporta serviços relevantes; sem redundância, falha física pode interromper múltiplos ambientes.</t>
  </si>
  <si>
    <t>Ponto único de falha em ativo importante amplia impacto e tempo de recuperação.</t>
  </si>
  <si>
    <t>Sem telemetria e alerta, falhas evoluem sem tratamento antecipado.</t>
  </si>
  <si>
    <t xml:space="preserve">Em ativo importante, sem contingência a recuperação tende a ser lenta e custosa.
</t>
  </si>
  <si>
    <t>Alteração não detectada compromete confiabilidade e segurança do ambiente virtual.</t>
  </si>
  <si>
    <t>Mudanças não governadas elevam risco de indisponibilidade e regressão.</t>
  </si>
  <si>
    <t>Em ativo importante, sem histórico controlado, rollback e investigação ficam prejudicados.</t>
  </si>
  <si>
    <t>Excesso de acesso aumenta risco de modificação indevida em larga escala.</t>
  </si>
  <si>
    <t>Em ativo significante, consumo descontrolado degrada desempenho e disponibilidade da ferramenta.</t>
  </si>
  <si>
    <t>Acúmulo de dados reduz eficiência e aumenta custo operacional.</t>
  </si>
  <si>
    <t>Sobrecarga de armazenamento/processamento afeta experiência e produtividade.</t>
  </si>
  <si>
    <t>Sem métricas, gargalos não são tratados em tempo adequado.</t>
  </si>
  <si>
    <t>Em ativo significante, risco de não conformidade pode gerar sanções e perda de confiança.</t>
  </si>
  <si>
    <t>Acesso indevido expõe informações de projeto e de pessoas.</t>
  </si>
  <si>
    <t xml:space="preserve"> Sem histórico confiável, investigação e accountability ficam comprometidos.</t>
  </si>
  <si>
    <t>Em ativo relevante, exposição interna indevida aumenta risco reputacional e operacional.</t>
  </si>
  <si>
    <t>O ativo contém acesso a sistemas relevantes; furto pode resultar em vazamento e fraude.</t>
  </si>
  <si>
    <t>Dificulta rastreio e resposta, prolongando indisponibilidade e perdas.</t>
  </si>
  <si>
    <t>Em ativo importante, controles físicos fracos elevam probabilidade de perda.</t>
  </si>
  <si>
    <t>Sem visibilidade de posse e estado, a gestão de incidente fica ineficiente.</t>
  </si>
  <si>
    <t xml:space="preserve">Sem regra explícita, aumenta uso indevido e exposição de dados corporativos.
</t>
  </si>
  <si>
    <t>Em ativo importante, autenticação fraca facilita acesso por terceiros.</t>
  </si>
  <si>
    <t>Reduz rastreabilidade e amplia risco de ações não atribuíveis.</t>
  </si>
  <si>
    <t>Sessões abertas em dispositivos relevantes elevam chance de acesso oportunista.</t>
  </si>
  <si>
    <t>Como o ativo é crítico, excesso de privilégio pode comprometer diversos sistemas simultaneamente.</t>
  </si>
  <si>
    <t>Concentração de poder em contas privilegiadas eleva risco de abuso e falhas graves.</t>
  </si>
  <si>
    <t>Acessos antigos permanecem ativos e aumentam superfície de ataque.</t>
  </si>
  <si>
    <t>Sem trilha de ações privilegiadas, incidentes críticos podem não ser detectados.</t>
  </si>
  <si>
    <t>Em ativo crítico de identidade, credenciais fracas facilitam invasão ampla.</t>
  </si>
  <si>
    <t>MFA mal implementado reduz barreira de proteção e mantém risco de takeover.</t>
  </si>
  <si>
    <t xml:space="preserve"> Credenciais antigas aumentam risco de comprometimento persistente.</t>
  </si>
  <si>
    <t>Sem análise comportamental, abuso de conta privilegiada pode durar mais tempo.</t>
  </si>
  <si>
    <t>Ativo crítico de propriedade intelectual; exposição pode gerar cópia e uso não autorizado.</t>
  </si>
  <si>
    <t>Permissões amplas aumentam risco de extração indevida de código.</t>
  </si>
  <si>
    <t>Sem controles formais, valor estratégico do ativo fica vulnerável.</t>
  </si>
  <si>
    <t>Sem visibilidade de exfiltração, resposta a vazamento torna-se tardia</t>
  </si>
  <si>
    <t>Em ativo crítico, governança fraca de fluxo de código aumenta risco de alteração indevida.</t>
  </si>
  <si>
    <t xml:space="preserve"> Mudanças sem revisão elevam chance de falha crítica ou inserção maliciosa.</t>
  </si>
  <si>
    <t>Acesso amplo permite alteração não controlada com alto impacto operacional.</t>
  </si>
  <si>
    <t>Sem garantias de integridade, confiabilidade do software fica comprometida.</t>
  </si>
  <si>
    <t>Ativo crítico de hospedagem; falha energética impacta disponibilidade de serviços essenciais.</t>
  </si>
  <si>
    <t>Sem dispersão geográfica, evento regional pode causar indisponibilidade total.</t>
  </si>
  <si>
    <t>Em ativo crítico, ausência de plano de continuidade aumenta tempo de recuperação.</t>
  </si>
  <si>
    <t>Ponto único de falha amplia impacto operacional e financeiro.</t>
  </si>
  <si>
    <t>Falhas podem demorar a ser percebidas/mitigadas pelo cliente.</t>
  </si>
  <si>
    <t>Sem replicação/failover, interrupção de instância afeta negócio imediatamente.</t>
  </si>
  <si>
    <t>Em ativo crítico, recuperação ineficiente amplia perdas e indisponibilidade.</t>
  </si>
  <si>
    <t>Falhas passam despercebidas e aumentam janela de impacto.</t>
  </si>
  <si>
    <t>Ativo crítico de dados sensíveis; ausência de base legal cria risco regulatório severo.</t>
  </si>
  <si>
    <t xml:space="preserve">Viola princípios de transparência e finalidade, afetando confiança e conformidade.
</t>
  </si>
  <si>
    <t>Compartilhamento indevido amplia risco de vazamento e sanção legal.</t>
  </si>
  <si>
    <t>Sem padronização, aumenta inconsistência e exposição jurídica.</t>
  </si>
  <si>
    <t>Em ativo crítico, vazamento pode expor massa de dados pessoais sensíveis</t>
  </si>
  <si>
    <t>Permissões excessivas elevam risco de acesso não autorizado em dados estratégicos.</t>
  </si>
  <si>
    <t>Sem monitoramento, exfiltração pode ocorrer por longos períodos sem resposta.</t>
  </si>
  <si>
    <t>Recuperação frágil compromete confiabilidade e continuidade do tratamento de dados.</t>
  </si>
  <si>
    <t>Ativo crítico de troca de informação; sem criptografia, interceptação torna-se viável.</t>
  </si>
  <si>
    <t xml:space="preserve">Comunicação corporativa em rede fraca aumenta risco de captura de conteúdo sensível.
</t>
  </si>
  <si>
    <t>Em ativo crítico, credenciais frágeis facilitam acesso indevido a mensagens.</t>
  </si>
  <si>
    <t>Equipamentos não confiáveis ampliam risco de exposição e vazamento.</t>
  </si>
  <si>
    <t>Em ativo crítico, prática impacta confidencialidade e reputação institucional.</t>
  </si>
  <si>
    <t>Acúmulo desnecessário de mensagens aumenta superfície de ataque e risco de vazamento.</t>
  </si>
  <si>
    <t>Eleva risco de malware e interrupção operacional.</t>
  </si>
  <si>
    <t>Exposição indevida de conteúdo confidencial compromete governança e imagem.</t>
  </si>
  <si>
    <t>Ativo importante para continuidade operacional; ausência de pessoas críticas gera interrupção de serviços.</t>
  </si>
  <si>
    <t>Sem documentação, substituição de funções fica lenta e sujeita a erro.</t>
  </si>
  <si>
    <t>Relevância do ativo exige redundância de conhecimento; sem isso há gargalo operacional.</t>
  </si>
  <si>
    <t>Sem plano, incidentes de indisponibilidade humana ampliam impacto no negócio.</t>
  </si>
  <si>
    <t>Em ativo importante, falha única pode interromper fluxo de informação essencial.</t>
  </si>
  <si>
    <t>Sem alternativa técnica, indisponibilidade se prolonga e afeta operação.</t>
  </si>
  <si>
    <t>Probabilidade de falhas inesperadas aumenta, elevando paradas e custos corretivos.</t>
  </si>
  <si>
    <t xml:space="preserve">Sem visibilidade contínua, interrupções demoram a ser tratadas.
</t>
  </si>
  <si>
    <t>Falta de classificação causa uso indevido sem rastreabilidade clara. Evidências: política de classificação inexistente/desatualizada; amostras de arquivos sem rótulo; logs sem identificação do proprietário da informação.</t>
  </si>
  <si>
    <t>Dados sem criptografia podem ser alterados/expostos. Evidências: inventário de buckets/volumes sem criptografia ativa; relatório CSPM; configuração KMS ausente.</t>
  </si>
  <si>
    <t>Armazenamento inseguro facilita acesso não autorizado. Evidências: ACL pública indevida; portas expostas em SG/NACL; achados de varredura externa.</t>
  </si>
  <si>
    <t>Sem monitoramento, autoria das ações fica comprometida. Evidências: trilhas CloudTrail/Activity Logs incompletas; ausência de alertas SIEM; lacunas de retenção de log.</t>
  </si>
  <si>
    <t>Backup inadequado prejudica recuperação e continuidade. Evidências: testes de restore reprovados; RPO/RTO fora da meta; ausência de cópia imutável/offsite.</t>
  </si>
  <si>
    <t>Logs incompletos impedem investigação confiável. Evidências: eventos sem usuário/IP; gaps de coleta; falha de integração com SIEM.</t>
  </si>
  <si>
    <t>Acesso indevido permite manipulação de dados. Evidências: permissões excessivas (IAM); ausência de segregação de funções; alterações sem aprovação em change log.</t>
  </si>
  <si>
    <t>Credenciais em texto simples expõem informação crítica. Evidências: secrets hardcoded em repositório; ausência de cofre de segredos; alertas de secret scanning.</t>
  </si>
  <si>
    <t>Documentos/projetos expostos comprometem vantagem competitiva. Evidências: controles de acesso amplos; compartilhamentos indevidos; histórico de download/exportação sem necessidade.</t>
  </si>
  <si>
    <t>Sistemas desatualizados aumentam falhas e indisponibilidade. Evidências: inventário de versões EOL; backlog de patches críticos; incidentes por falha conhecida.</t>
  </si>
  <si>
    <t>Tecnologia obsoleta reduz eficiência e continuidade. Evidências: alertas de performance; MTTR elevado; capacidade próxima do limite.</t>
  </si>
  <si>
    <t>Falta de capacitação eleva erro e retrabalho. Evidências: registros de treinamento vencidos; tickets reabertos; retrabalho recorrente em pós-incidente</t>
  </si>
  <si>
    <t>Acesso indevido permite alteração de parâmetros críticos. Evidências: mudanças sem workflow de aprovação; contas genéricas; ausência de trilha de auditoria completa.</t>
  </si>
  <si>
    <t xml:space="preserve"> Sensores mal configurados geram falha operacional. Evidências: baseline de configuração divergente; alarmes falsos/ausentes; incidentes correlatos.</t>
  </si>
  <si>
    <t>Alertas ignorados atrasam reação a incidentes. Evidências: SLA de resposta violado; backlog de alertas; tempo médio de reconhecimento elevado.</t>
  </si>
  <si>
    <t>Sem segregação, incidentes se propagam mais rápido. Evidências: rede plana; ausência de microsegmentação; testes de contenção reprovados.</t>
  </si>
  <si>
    <t>Ferramenta sem proteção robusta pode ser comprometida. Evidências: hardening ausente; CVEs abertas; autenticação fraca no console.</t>
  </si>
  <si>
    <t>Ferramentas desatualizadas falham em varreduras críticas. Evidências: versão descontinuada; scans incompletos; assinaturas desatualizadas.</t>
  </si>
  <si>
    <t>Execução sem autenticação forte permite uso indevido. Evidências: MFA desabilitado; contas compartilhadas; logs de login suspeitos.</t>
  </si>
  <si>
    <t xml:space="preserve"> Resultados sem proteção expõem brechas internas. Evidências: relatórios em pastas abertas; envio sem criptografia; ausência de DLP.</t>
  </si>
  <si>
    <t>Falha de servidor interrompe processos de segurança. Evidências: ausência de cluster/HA; incidentes de indisponibilidade; sem failover testado.</t>
  </si>
  <si>
    <t>Dependência de servidor único cria ponto único de falha. Evidências: arquitetura SPOF; inventário sem redundância; DR não validado.</t>
  </si>
  <si>
    <t>Sem redundância, recuperação é lenta. Evidências: RTO excedido em simulado; runbook incompleto; restauração manual demorada.</t>
  </si>
  <si>
    <t xml:space="preserve"> Acesso administrativo compartilhado eleva risco operacional. Evidências: contas coletivas; ausência de PAM; ações administrativas sem atribuição individual. administrativo compartilhado eleva risco operacional.</t>
  </si>
  <si>
    <t>Acesso não autorizado expõe dados sensíveis. Evidências: permissões amplas em repositório de backup; auditoria de acesso falha; cópias sem criptografia.</t>
  </si>
  <si>
    <t>Falta de logs impede detectar vazamento. Evidências: logging de restore/download desabilitado; lacunas de trilha; retenção insuficiente.</t>
  </si>
  <si>
    <t>Armazenamento inadequado facilita exfiltração. Evidências: mídia sem proteção física/lógica; transporte sem cifragem; controles de cofre ausentes.</t>
  </si>
  <si>
    <t>Acesso amplo aos backups aumenta exposição. Evidências: grupos com privilégios excessivos; ausência de revisão periódica de acesso.</t>
  </si>
  <si>
    <t>Parceiros podem acessar dados sem controle forte. Evidências: acessos terceirizados sem MFA/VPN restrita; contratos sem cláusula de segurança.</t>
  </si>
  <si>
    <t>Sem auditoria, abuso passa despercebido. Evidências: ausência de trilha de sessão; não conformidades em auditorias internas.</t>
  </si>
  <si>
    <t>Ausência de MFA facilita invasão. Evidências: relatório de identidade com MFA off; tentativas de login suspeitas.</t>
  </si>
  <si>
    <t>Falta de política formal reduz governança. Evidências: política inexistente/não aprovada; ausência de evidência de ciência dos usuários.</t>
  </si>
  <si>
    <t>Falhas humanas interrompem fluxo de entrega. Evidências: incidentes por erro de deploy; rollback frequente; pós-mortem recorrente.</t>
  </si>
  <si>
    <t>Sem code review, erros vão à produção. Evidências: PRs aprovadas sem revisão; bugs críticos pós-release; cobertura de revisão baixa.</t>
  </si>
  <si>
    <t>Falta de padrão aumenta retrabalho técnico. Evidências: ausência de guideline; alta taxa de refatoração corretiva; divergência arquitetural.</t>
  </si>
  <si>
    <t>Sem testes, chance de incidente cresce. Evidências: cobertura de testes baixa; pipeline sem gates; falhas em produção após release</t>
  </si>
  <si>
    <t>Manipulação de processos gera perdas diretas. Evidências: mudanças não autorizadas; hotfixes emergenciais; horas extras para correção.</t>
  </si>
  <si>
    <t>Credenciais no código facilitam invasão. Evidências: achados de secret scanning; tokens expostos no histórico Git.</t>
  </si>
  <si>
    <t>Repositório permissivo permite alteração indevida. Evidências: branch protection desativada; escrita ampla em branch principal.</t>
  </si>
  <si>
    <t>Commits sem auditoria reduzem confiança no histórico. Evidências: ausência de assinatura de commit; trilha de revisão incompleta.</t>
  </si>
  <si>
    <t>Dependência de fornecedores afeta cronogramas. Evidências: SLA de fornecedor violado; incidentes por atraso de insumos/licenças.</t>
  </si>
  <si>
    <t>Falta segregação entre ambientes críticos. Evidências: acessos cruzados Dev - Prod; incidentes causados por mudança em ambiente errado.</t>
  </si>
  <si>
    <t>Sem redundância, falha paralisa entregas. Evidências: ausência de nós redundantes; janela de indisponibilidade acima do tolerado.</t>
  </si>
  <si>
    <t>Sem monitoramento, incidentes demoram a ser tratados. Evidências: MTTD alto; dashboards ausentes; alertas não acionados.</t>
  </si>
  <si>
    <t>Entregas adulteradas comprometem confiança. Evidências: chamados de qualidade; reprovação de release por usuário-chave.</t>
  </si>
  <si>
    <t>Versionamento fraco aumenta retrabalho. Evidências: conflitos de merge recorrentes; rollback por versão incorreta.</t>
  </si>
  <si>
    <t>Uso de dados reais em teste pode gerar sanção. Evidências: presença de PII em base de teste; não conformidade LGPD registrada.</t>
  </si>
  <si>
    <t>Sem trilha de auditoria, resposta é lenta. Evidências: investigação inconclusiva; runbook de resposta sem evidência suficiente.</t>
  </si>
  <si>
    <t>Manipulação de transações expõe e compromete dados. Evidências: alertas de transação anômala; acessos fora de perfil.</t>
  </si>
  <si>
    <t>Acesso insuficientemente controlado facilita exfiltração. Evidências: privilégios excessivos; exportações massivas sem justificativa.</t>
  </si>
  <si>
    <t>Sem segregação privilegiada há risco regulatório severo. Evidências: contas DBA compartilhadas; ausência de SoD.</t>
  </si>
  <si>
    <t xml:space="preserve"> Falhas transacionais afetam confiança dos clientes. Evidências: reclamações formais; aumento de churn; incidentes públicos.</t>
  </si>
  <si>
    <t>Dados alterados sem autorização prejudicam credibilidade. Evidências: divergência entre sistemas; trilha de alteração inconsistente.</t>
  </si>
  <si>
    <t>SQL injection pode gerar incidente grave e sanções. Evidências: findings de pentest; WAF em modo monitor; queries maliciosas em log.</t>
  </si>
  <si>
    <t>Sem logs de integridade não há controle efetivo. Evidências: checksum/CDC ausente; auditoria de linha desabilitada.</t>
  </si>
  <si>
    <t>Contas de serviço excessivas ampliam superfície de risco. Evidências: service accounts com privilégios administrativos indevidos.</t>
  </si>
  <si>
    <t>Não conformidade compromete governança de segurança. Evidências: auditoria com não conformidades; controles obrigatórios não implementados.</t>
  </si>
  <si>
    <t>Sem integridade de registros decisões ficam prejudicadas. Evidências: eventos duplicados/incompletos; clock sem NTP uniforme.</t>
  </si>
  <si>
    <t>Retenção inadequada gera ajustes e reprocessos. Evidências: expurgo prematuro; necessidade de coleta retroativa manual.</t>
  </si>
  <si>
    <t>Fontes incoerentes reduzem qualidade analítica. Evidências: KPI divergente entre ferramentas; erro de parser/conector.</t>
  </si>
  <si>
    <t>Políticas ignoradas geram visão distorcida de risco. Evidências: desvios de processo não tratados; exceções sem aprovação.</t>
  </si>
  <si>
    <t>Sem controle de acesso há incidentes recorrentes. Evidências: usuários com acesso além da função; revisões de acesso vencidas.</t>
  </si>
  <si>
    <t>Ausência de SIEM consolidado aumenta esforço manual. Evidências: múltiplos consoles; correlação manual de eventos.</t>
  </si>
  <si>
    <t>Armazenamento inadequado expõe logs sensíveis. Evidências: logs com dados pessoais sem mascaramento; acesso aberto ao datastore.</t>
  </si>
  <si>
    <t>Exposição de dados pode exigir bloqueios emergenciais. Evidências: playbook de contenção com suspensão de serviço; incidente prévio similar.</t>
  </si>
  <si>
    <t>Resultados em locais públicos causam incidentes e suspensão. Evidências: relatórios em compartilhamento aberto; remediação com bloqueio temporário.</t>
  </si>
  <si>
    <t>Logs sem proteção dificultam investigação. Evidências: eventos sem trilha; impossibilidade de reconstruir timeline.</t>
  </si>
  <si>
    <t>Transporte inseguro compromete confiança interna. Evidências: envio de relatório por canal não seguro; reclamações de áreas auditadas.</t>
  </si>
  <si>
    <t>Incidentes com dados pessoais afetam operação. Evidências: aumento de chamados de RH/TI; tempo de resposta elevado.</t>
  </si>
  <si>
    <t>Execução sem autorização pode gerar sanção. Evidências: pentest sem carta de autorização; risco contratual/jurídico documentado.</t>
  </si>
  <si>
    <t>Ferramentas em máquina pessoal elevam suporte corretivo. Evidências: incidentes por endpoint não gerenciado; retrabalho de contenção.</t>
  </si>
  <si>
    <t>Sem segregação de perfis há conflitos e erros. Evidências: permissões sobrepostas; mudanças não rastreadas entre times.</t>
  </si>
  <si>
    <t>Usuários podem entregar credenciais ao atacante. Evidências: campanhas simuladas com taxa alta de clique/entrega; tentativas reais registradas.</t>
  </si>
  <si>
    <t>Falta de treinamento amplia sucesso do phishing. Evidências: trilha de treinamento vencida; indicadores de awareness abaixo da meta.</t>
  </si>
  <si>
    <t>E-mail sem filtro aumenta incidentes percebidos pelo cliente. Evidências: SPF/DKIM/DMARC incompletos; aumento de incidentes reportados externamente.</t>
  </si>
  <si>
    <t>Política fraca de credenciais compromete compliance. Evidências: política sem requisitos mínimos (complexidade/rotação/MFA).</t>
  </si>
  <si>
    <t>Comprometimento recorrente reduz credibilidade. Evidências: histórico de takeover; recorrência mensal de incidentes.</t>
  </si>
  <si>
    <t>Senhas fracas facilitam acesso indevido. Evidências: relatório de senha fraca; ausência de bloqueio por tentativas.</t>
  </si>
  <si>
    <t>Reutilização de senha propaga invasão. Evidências: senhas repetidas detectadas; ausência de política de não reutilização.</t>
  </si>
  <si>
    <t>Senhas em texto simples aceleram incidentes graves. Evidências: credenciais em planilhas/chat/código; incidentes de fraude associados.</t>
  </si>
  <si>
    <t>Queda de controles pode expor tráfego interno. Evidências: regras permissivas; ausência de inspeção em segmentos críticos.</t>
  </si>
  <si>
    <t>Sem segmentação, incidente afeta múltiplos serviços. Evidências: topologia sem VLAN/ACL adequadas; blast radius elevado em simulado.</t>
  </si>
  <si>
    <t>Sem redundância, indisponibilidade gera perda direta. Evidências: links sem backup; falha única causando parada total em incidente anterior.</t>
  </si>
  <si>
    <t>Firmware antigo provoca falhas e manutenção corretiva. Evidências: boletins do fabricante; backlog de atualização acumulado.</t>
  </si>
  <si>
    <t>Serviços degradados impactam experiência. Evidências: aumento de latência/perda de pacote; chamados de indisponibilidade parcial.</t>
  </si>
  <si>
    <t>VPN sem MFA eleva indisponibilidade por incidente. Evidências: acessos suspeitos por VPN; sessões comprometidas.</t>
  </si>
  <si>
    <t>Portas abertas geram ocorrências recorrentes. Evidências: varreduras com portas desnecessárias; incidentes repetidos.</t>
  </si>
  <si>
    <t>IDS/IPS ineficiente aumenta resposta corretiva. Evidências: assinaturas desatualizadas; baixa taxa de detecção útil.</t>
  </si>
  <si>
    <t>Malware altera dados/processos de negócio. Evidências: IOC em endpoints; alteração indevida de cadastros/transações.</t>
  </si>
  <si>
    <t>Sistema desatualizado aumenta exploração. Evidências: CVEs críticas sem patch; incidentes de corrupção de base.</t>
  </si>
  <si>
    <t>Sem antivírus integrado aumenta limpeza manual. Evidências: contenções manuais frequentes; horas de suporte elevadas.</t>
  </si>
  <si>
    <t xml:space="preserve"> Falta de hardening compromete estabilidade. Evidências: benchmark hardening não atendido; serviços desnecessários ativos.</t>
  </si>
  <si>
    <t>Credenciais compartilhadas afetam confiabilidade de dados. Evidências: contas genéricas; alterações sem responsável individual.</t>
  </si>
  <si>
    <t>Permissões sem critério geram correções frequentes. Evidências: tickets por erro de acesso; retrabalho em aprovações.</t>
  </si>
  <si>
    <t>Controle de acesso inadequado gera inconsistências. Evidências: auditoria de perfis com excesso de privilégio.</t>
  </si>
  <si>
    <t>Sem política formal, erros de uso são recorrentes. Evidências: ausência de SOP; reincidência de não conformidade.</t>
  </si>
  <si>
    <t>Tickets podem conter dados sensíveis. Evidências: amostras com PII; permissões amplas em filas sensíveis.</t>
  </si>
  <si>
    <t>Sem autenticação forte aumenta invasão de conta. Evidências: MFA ausente; logins anômalos geograficamente.</t>
  </si>
  <si>
    <t xml:space="preserve"> Compartilhamento de conta compromete segurança. Evidências: uso simultâneo de mesma conta; prática informal documentada.</t>
  </si>
  <si>
    <t>Permissão sem granularidade amplia abuso. Evidências: RBAC incompleto; perfis com privilégios excessivos.</t>
  </si>
  <si>
    <t>Alterações indevidas podem violar obrigação contratual. Evidências: SLA descumprido; cláusulas contratuais de resposta não atendidas.</t>
  </si>
  <si>
    <t>Tickets alterados sem rastreio afetam confiança. Evidências: histórico de ticket inconsistente; reclamações formais de clientes.</t>
  </si>
  <si>
    <t xml:space="preserve"> Exclusão de solicitações críticas oculta incidentes reais. Evidências: eventos de delete sem justificativa; ausência de soft-delete/auditoria.</t>
  </si>
  <si>
    <t>Falta segregação entre perfis críticos. Evidências: atendente com privilégio de admin; SoD não implementada.</t>
  </si>
  <si>
    <t>Falhas sistêmicas afetam cumprimento de SLA. Evidências: uptime abaixo da meta; multas por indisponibilidade.</t>
  </si>
  <si>
    <t>Contratos desatualizados geram desalinhamento operacional. Evidências: cláusulas vencidas; escopo de suporte divergente do serviço real.</t>
  </si>
  <si>
    <t>Controle de validade fraco atrasa renovação crítica. Evidências: contratos expirados sem renovação tempestiva.</t>
  </si>
  <si>
    <t>Sem auditoria contratual cresce risco de penalidade. Evidências: não conformidades contratuais; glosas/multas registradas.</t>
  </si>
  <si>
    <t>Registros corrompidos exigem reprocessamento. Evidências: divergência documental; reconciliação manual recorrente.</t>
  </si>
  <si>
    <t>Armazenamento inadequado dificulta acesso rápido. Evidências: tempo alto para localizar contrato; indexação deficiente.</t>
  </si>
  <si>
    <t>Versionamento manual aumenta retrabalho jurídico. Evidências: múltiplas versões sem controle; conflitos de minuta.</t>
  </si>
  <si>
    <t>Sem criptografia aumenta chance de incidente grave. Evidências: contratos sensíveis em repositório sem cifragem.</t>
  </si>
  <si>
    <t>Sem controle físico, conteúdo pode ser adulterado. Evidências: acesso físico sem registro; ausência de controle de retirada.</t>
  </si>
  <si>
    <t>Falta de classificação permite manipulação. Evidências: documentos críticos sem classificação; edição sem aprovação.</t>
  </si>
  <si>
    <t>Sem versão digital segura, trilha é fraca. Evidências: ausência de versionamento; histórico incompleto de alterações.</t>
  </si>
  <si>
    <t>Acesso compartilhado gera versões conflitantes. Evidências: duplicidade documental; procedimentos divergentes em uso.</t>
  </si>
  <si>
    <t>Vazamento exige revisão de processos. Evidências: plano de ação corretivo aberto; horas alocadas em correção.</t>
  </si>
  <si>
    <t>Sem sanitização, dados antigos retornam indevidamente. Evidências: mídia reaproveitada sem wipe certificado; dados legados encontrados.</t>
  </si>
  <si>
    <t>Reuso sem limpeza pode expor conteúdo sensível. Evidências: ausência de certificado de destruição/sanitização.</t>
  </si>
  <si>
    <t xml:space="preserve"> Incidentes recorrentes desviam foco operacional. Evidências: repetição de ocorrência; backlog de melhorias não executado.</t>
  </si>
  <si>
    <t xml:space="preserve"> Uso fora da política compromete controles. Evidências: exceções não aprovadas; desvios recorrentes de procedimento.</t>
  </si>
  <si>
    <t>Mudanças sem governança quebram conformidade. Evidências: CAB não acionado; mudanças sem registro formal.</t>
  </si>
  <si>
    <t>Sem evidência formal, autoria de exceções é incerta. Evidências: autorizações verbais; ausência de trilha documental.</t>
  </si>
  <si>
    <t>Regras não aplicadas geram despadronização. Evidências: práticas diferentes entre áreas; auditoria interna com apontamentos.</t>
  </si>
  <si>
    <t>Práticas inseguras aumentam vazamento. Evidências: incidentes por descumprimento de política; phishing bem-sucedido.</t>
  </si>
  <si>
    <t>Não conformidade expõe empresa a sanções. Evidências: gap analysis com pendências legais; plano de adequação atrasado.</t>
  </si>
  <si>
    <t>Incidentes repetidos reduzem confiança externa. Evidências: recorrência de incidentes; reclamações de clientes/parceiros.</t>
  </si>
  <si>
    <t>Falta de cultura preventiva eleva incidentes. Evidências: chamados reativos altos; baixa execução de ações preventivas.</t>
  </si>
  <si>
    <t>Host crítico pode derrubar vários serviços. Evidências: consolidação alta por host; incidentes com parada múltipla.</t>
  </si>
  <si>
    <t>Dependência de host único aumenta risco sistêmico. Evidências: ausência de cluster HA; failover não implementado.</t>
  </si>
  <si>
    <t>Sem monitoramento preventivo falhas não são antecipadas. Evidências: métricas de hardware não coletadas; alertas inexistentes.</t>
  </si>
  <si>
    <t>Sem contingência, recuperação é lenta. Evidências: DR testado com atraso; runbook incompleto.</t>
  </si>
  <si>
    <t>Sem controle de imagem há adulteração de ambiente. Evidências: images sem assinatura; registry sem política de aprovação.</t>
  </si>
  <si>
    <t>Atualização sem validação gera falhas graves. Evidências: deploy direto em produção; ausência de testes de regressão.</t>
  </si>
  <si>
    <t>Sem versionamento formal há perda de confiabilidade. Evidências: tags mutáveis; inexistência de baseline versionado.</t>
  </si>
  <si>
    <t>Permissão excessiva permite mudanças indevidas. Evidências: RBAC permissivo em orquestrador; auditoria com privilégios excessivos.</t>
  </si>
  <si>
    <t>Sem limite de recurso há degradação progressiva. Evidências: CPU/memória no limite; lentidão recorrente em horários de pico.</t>
  </si>
  <si>
    <t>Sem arquivamento, base cresce sem controle. Evidências: volume de projetos antigos ativos; degradação de consulta.</t>
  </si>
  <si>
    <t>Arquivos pesados causam lentidão recorrente. Evidências: anexos acima do padrão; picos de I/O.</t>
  </si>
  <si>
    <t>Sem monitoramento, gargalos persistem. Evidências: ausência de dashboard de capacidade; alertas não configurados.</t>
  </si>
  <si>
    <t>Dados pessoais sem base legal elevam risco regulatório. Evidências: campos de PII sem finalidade definida; consentimento/base legal ausente.</t>
  </si>
  <si>
    <t>Falta controle de acesso a conteúdo sensível. Evidências: permissões abertas por projeto; acessos fora de necessidade.</t>
  </si>
  <si>
    <t>Sem rastreio, alterações não são atribuíveis. Evidências: logs de auditoria incompletos; alterações sem autor identificado.</t>
  </si>
  <si>
    <t>Compartilhamento indevido amplia exposição interna. Evidências: links públicos; exportações não autorizadas.</t>
  </si>
  <si>
    <t>Dispositivo levado pode conter dados sensíveis. Evidências: disco sem criptografia plena; casos de perda/roubo anteriores.</t>
  </si>
  <si>
    <t>Sem patrimônio visível, controle é dificultado. Evidências: ativos sem etiqueta; inventário desatualizado.</t>
  </si>
  <si>
    <t>Falta proteção física facilita furto oportunista. Evidências: ausência de trava/cadeado; áreas sem controle físico.</t>
  </si>
  <si>
    <t>Sem inventário atualizado, reação é tardia. Evidências: tempo alto para bloqueio de ativo; MDM incompleto.</t>
  </si>
  <si>
    <t xml:space="preserve"> Política fraca permite uso indevido. Evidências: política de uso desatualizada; baixo nível de ciência dos usuários.</t>
  </si>
  <si>
    <t>Sem autenticação forte, invasão local é facilitada. Evidências: login sem MFA; BIOS/UEFI sem proteção.</t>
  </si>
  <si>
    <t>Compartilhamento de equipamento compromete segregação. Evidências: múltiplos usuários na mesma conta; logs não individualizados.</t>
  </si>
  <si>
    <t>Sem bloqueio automático aumenta risco de sessão aberta. Evidências: timeout de tela desativado; sessões abandonadas observadas.</t>
  </si>
  <si>
    <t>Privilégios excessivos permitem mudanças indevidas. Evidências: grupos administrativos superdimensionados; revisão de acesso vencida.</t>
  </si>
  <si>
    <t>Sem segregação de função há conflito crítico de acesso. Evidências: usuário com perfis incompatíveis; ausência de matriz SoD.</t>
  </si>
  <si>
    <t xml:space="preserve"> Sem revisão periódica permissões ficam descontroladas. Evidências: recertificação não executada; contas órfãs ativas.</t>
  </si>
  <si>
    <t>Sem monitoramento administrativo, abuso passa despercebido. Evidências: eventos privilegiados sem alerta; logs não correlacionados.</t>
  </si>
  <si>
    <t>Autenticação fraca facilita invasão de contas. Evidências: políticas de senha abaixo do padrão; brute-force detectado.</t>
  </si>
  <si>
    <t>MFA mal configurado reduz barreira de proteção. Evidências: bypass de MFA para grupos críticos; fatores inseguros permitidos.</t>
  </si>
  <si>
    <t>Política de senha fraca aumenta risco de acesso indevido. Evidências: histórico de senha reutilizada; expiração desativada sem compensação.</t>
  </si>
  <si>
    <t>Sem detecção anômala há permanência do atacante. Evidências: ausência de UEBA; acessos suspeitos não bloqueados.</t>
  </si>
  <si>
    <t>Repositório público expõe propriedade intelectual. Evidências: projetos públicos indevidos; forks externos não autorizados.</t>
  </si>
  <si>
    <t>Controle granular fraco amplia vazamento. Evidências: membros externos com acesso amplo; times sem least privilege.</t>
  </si>
  <si>
    <t>Sem proteção de IP aumenta risco estratégico. Evidências: ausência de política de proteção de código; NDA incompleto.</t>
  </si>
  <si>
    <t>Sem monitorar clonagem, detecção é tardia. Evidências: falta de auditoria de clone/download; ausência de alertas.</t>
  </si>
  <si>
    <t>Falta controle de branch/merge facilita mudanças indevidas. Evidências: merge direto em main; branch protection desativada.</t>
  </si>
  <si>
    <t>Sem code review obrigatório aumenta erro/fraude. Evidências: PRs aprovadas por autoaprovação; sem regra de 2 aprovadores.</t>
  </si>
  <si>
    <t>Permissão de escrita excessiva compromete base de código. Evidências: muitos usuários com write/admin; ausência de revisão de permissões.</t>
  </si>
  <si>
    <t>Sem controle de versionamento há risco de perda lógica. Evidências: releases sem tag imutável; rollback inviável em incidentes.</t>
  </si>
  <si>
    <t>Dependência externa sem redundância afeta continuidade. Evidências: arquitetura sem contingência multi-AZ/region; testes DR insuficientes.</t>
  </si>
  <si>
    <t>Sem multi-região, falha local vira indisponibilidade total. Evidências: workloads críticos em única região.</t>
  </si>
  <si>
    <t xml:space="preserve"> BCP não integrado amplia tempo de recuperação. Evidências: BCP sem cenários cloud; simulado com RTO acima do aceitável.</t>
  </si>
  <si>
    <t>Dependência de único provedor aumenta risco sistêmico. Evidências: ausência de estratégia de resiliência/provedor alternativo.</t>
  </si>
  <si>
    <t>Baixa visibilidade de hardware dificulta prevenção. Evidências: ausência de métricas detalhadas do provedor para o cliente.</t>
  </si>
  <si>
    <t>Sem redundância configurada cresce impacto de falha. Evidências: serviços single-instance; sem autoscaling/HA.</t>
  </si>
  <si>
    <t>Backup/restore mal configurado atrasa retomada. Evidências: restore não testado; snapshots inconsistentes.</t>
  </si>
  <si>
    <t>Sem monitoramento em tempo real reação é tardia. Evidências: alertas de saúde ausentes; detecção tardia em incidentes anteriores</t>
  </si>
  <si>
    <t xml:space="preserve"> Coleta sem base legal fere LGPD diretamente. Evidências: registro de tratamento incompleto; ausência de base legal documentada.</t>
  </si>
  <si>
    <t>Uso fora da finalidade expõe risco jurídico. Evidências: finalidade declarada divergente do uso real; ausência de consentimento válido.</t>
  </si>
  <si>
    <t xml:space="preserve"> Compartilhamento com terceiros sem controle eleva exposição. Evidências: contrato sem cláusula DPA; transferência sem avaliação de risco.</t>
  </si>
  <si>
    <t>Sem governança formal há risco recorrente. Evidências: inexistência de política de privacidade operacionalizada; comitê de privacidade inativo.</t>
  </si>
  <si>
    <t>Sem criptografia, vazamento tem alto impacto. Evidências: dados em repouso/trânsito sem cifragem forte.</t>
  </si>
  <si>
    <t>Acesso sem least privilege amplia abuso. Evidências: perfis com acesso total sem justificativa.</t>
  </si>
  <si>
    <t>Sem monitoramento vazamento demora a ser detectado. Evidências: ausência de DLP/UEBA; MTTD alto para incidente de dados.</t>
  </si>
  <si>
    <t>Backup inseguro compromete integridade/confidencialidade. Evidências: backup sem cifragem e sem controle de acesso restrito.</t>
  </si>
  <si>
    <t>Sem criptografia comunicação pode ser interceptada. Evidências: TLS fraco/ausente; canais sem E2E para conteúdo sensível.</t>
  </si>
  <si>
    <t>Rede insegura expõe mensagens e credenciais. Evidências: uso de Wi-Fi não confiável; VPN não obrigatória fora da empresa.</t>
  </si>
  <si>
    <t>Falta de autenticação forte facilita acesso indevido. Evidências: MFA desativado em e-mail/chat corporativo.</t>
  </si>
  <si>
    <t>Sem controle de dispositivo aumenta vazamento acidental. Evidências: BYOD sem MDM; dispositivos sem política de segurança.</t>
  </si>
  <si>
    <t>Envio sensível por canal inseguro gera incidente público. Evidências: casos de envio incorreto; incidentes reportados a clientes.</t>
  </si>
  <si>
    <t>Sem política de retenção há perda/alteração indevida de histórico. Evidências: mensagens excluídas sem trilha; retenção inconsistente entre áreas.</t>
  </si>
  <si>
    <t>Falta de filtro de anexos/links eleva incidentes de malware. Evidências: infecções via e-mail; gateway sem sandbox eficaz.</t>
  </si>
  <si>
    <t>Permissões em grupos/canais podem expor informação. Evidências: canais com membros indevidos; links de convite públicos.</t>
  </si>
  <si>
    <t>Dependência de pessoas-chave cria gargalo operacional. Evidências: atividades sem backup de responsável; férias/ausências com impacto direto.</t>
  </si>
  <si>
    <t>Falta de documentação dificulta substituição rápida. Evidências: runbooks incompletos; tempo de onboarding elevado.</t>
  </si>
  <si>
    <t>Sem treinamento cruzado aumenta retrabalho. Evidências: repetição de erros por substituição; horas extras recorrentes.</t>
  </si>
  <si>
    <t>Sem contingência de pessoal, resposta a incidente é lenta. Evidências: escala de plantão insuficiente; SLA de incidentes críticos violado.</t>
  </si>
  <si>
    <t>Sem redundância de comunicação há parada de serviço. Evidências: links/equipamentos sem failover; indisponibilidades totais registradas.</t>
  </si>
  <si>
    <t>Dependência de equipamento único gera custo corretivo. Evidências: manutenção emergencial frequente; compra urgente de reposição.</t>
  </si>
  <si>
    <t>Falta de manutenção preventiva aumenta interrupções. Evidências: plano de manutenção vencido; falhas repetidas por desgaste.</t>
  </si>
  <si>
    <t>Sem monitoramento, indisponibilidade é detectada tarde. Evidências: ausência de NOC/alerta ativo; detecção por reclamação de usuário.</t>
  </si>
  <si>
    <t>Falta de classificação facilita exposição de dados por erro humano - Política de classificação ausente; arquivos sem rótulo; achado de auditoria.</t>
  </si>
  <si>
    <t>Dados sem criptografia aumentam risco de leitura/alteração indevida — Inventário de storage sem criptografia; configuração KMS ausente.</t>
  </si>
  <si>
    <t>Armazenamento inseguro amplia chance de acesso não autorizado — ACL pública; regras SG/NACL permissivas; scan externo.</t>
  </si>
  <si>
    <t>Sem monitoramento, ações indevidas passam sem rastreabilidade imediata — Lacunas de CloudTrail/Logs; alerta SIEM ausente.</t>
  </si>
  <si>
    <t>Backup inadequado pode falhar em incidente e ampliar impacto — Teste de restore reprovado; RPO/RTO fora da meta.</t>
  </si>
  <si>
    <t>Logs incompletos reduzem capacidade de investigação — Eventos sem usuário/IP; retenção insuficiente.</t>
  </si>
  <si>
    <t>Acesso indevido permite manipulação de dados críticos — Permissões excessivas em IAM; SoD ausente.</t>
  </si>
  <si>
    <t>Credenciais em texto simples elevam chance de comprometimento — Secret scanning com achados; cofre de segredo não adotado.</t>
  </si>
  <si>
    <t>Exposição de documentos técnicos pode ocorrer via permissões amplas — Compartilhamentos indevidos; histórico de exportações.</t>
  </si>
  <si>
    <t>Sistemas desatualizados tendem a falhar em ambiente 24/7 — Backlog de patch; versão EOL ativa.</t>
  </si>
  <si>
    <t>Tecnologia obsoleta degrada continuidade gradualmente — KPI de desempenho degradado; incidentes repetitivos.</t>
  </si>
  <si>
    <t>Falta de capacitação causa retrabalho operacional recorrente — Treinamentos vencidos; chamados reabertos.</t>
  </si>
  <si>
    <t>Acesso indevido pode alterar parâmetros críticos — Mudança sem aprovação; conta genérica.</t>
  </si>
  <si>
    <t>Sensores mal configurados geram indisponibilidade pontual — Baseline divergente; alertas falsos negativos.</t>
  </si>
  <si>
    <t>Alertas ignorados/atrasados ocorrem em rotinas com alto volume — SLA de resposta estourado; backlog de alertas.</t>
  </si>
  <si>
    <t>Sem segregação, impacto de incidente se propaga entre ambientes — Rede sem segmentação; teste de contenção falho.</t>
  </si>
  <si>
    <t>Falta de hardening expõe ferramenta especializada — CVEs abertas; benchmark não aderente.</t>
  </si>
  <si>
    <t>Desatualização compromete varreduras e cobertura de risco — Assinaturas antigas; scans incompletos.</t>
  </si>
  <si>
    <t>Sem autenticação forte, uso indevido é mais provável — MFA ausente; logins suspeitos.</t>
  </si>
  <si>
    <t>Relatórios sem proteção podem vazar internamente — Pasta aberta; ausência de DLP.</t>
  </si>
  <si>
    <t>Falha de servidor de scan interrompe rotina de segurança — Servidor sem HA; incidente prévio.</t>
  </si>
  <si>
    <t>SPOF aumenta risco de parada total — Arquitetura sem redundância.</t>
  </si>
  <si>
    <t>Falta de redundância prolonga recuperação — DR não testado; MTTR alto.</t>
  </si>
  <si>
    <t>Acesso admin compartilhado gera erro operacional recorrente — Contas coletivas; trilha sem autoria individual.</t>
  </si>
  <si>
    <t>Acesso não autorizado ao backup expõe dados sensíveis — Permissão ampla em repositório de backup.</t>
  </si>
  <si>
    <t>Sem logs, vazamento pode não ser detectado rapidamente — Logging de restore/download ausente.</t>
  </si>
  <si>
    <t>Armazenamento inadequado aumenta risco de exfiltração — Mídia sem proteção física/lógica.</t>
  </si>
  <si>
    <t>Terceiros sem controle forte podem acessar indevidamente — Acesso parceiro sem MFA.</t>
  </si>
  <si>
    <t>Falta de auditoria dificulta detectar abuso — Sessão sem trilha detalhada.</t>
  </si>
  <si>
    <t>Acesso amplo a backup é vetor recorrente de exposição — Revisão de acesso vencida.</t>
  </si>
  <si>
    <t>Ausência de MFA eleva sucesso de comprometimento — Política MFA incompleta.</t>
  </si>
  <si>
    <t>Política fraca reduz aderência dos controles — Documento não aprovado/divulgado.</t>
  </si>
  <si>
    <t>Erros humanos em entrega são recorrentes sem controle forte — Rollbacks frequentes; postmortems.</t>
  </si>
  <si>
    <t>Sem code review, defeitos chegam à produção — PR sem revisão obrigatória.</t>
  </si>
  <si>
    <t>Sem padrão, retrabalho técnico se repete — Divergência de arquitetura/codificação.</t>
  </si>
  <si>
    <t>Sem testes automatizados, incidente em release é provável — Cobertura baixa; pipeline sem gate.</t>
  </si>
  <si>
    <t>Sabotagem é menos comum, mas possível em cenário interno crítico — Alertas de comportamento anômalo interno.</t>
  </si>
  <si>
    <t>Credenciais no código elevam risco de invasão — Achados de secret scanning.</t>
  </si>
  <si>
    <t>Repositório permissivo facilita alteração indevida — Write amplo em branch principal.</t>
  </si>
  <si>
    <t>Commits sem auditoria reduzem rastreabilidade confiável — Sem assinatura de commit; revisão incompleta.</t>
  </si>
  <si>
    <t>Dependência de fornecedor afeta cronograma em eventos pontuais — SLA de terceiros violado.</t>
  </si>
  <si>
    <t>Falta de segregação cria risco de impacto cruzado — Acesso Dev em Prod identificado.</t>
  </si>
  <si>
    <t>Ausência de redundância paralisa pipeline em falha — Nó único crítico.</t>
  </si>
  <si>
    <t>Sem monitoramento, atrasos operacionais se repetem — MTTD alto recorrente.</t>
  </si>
  <si>
    <t>Entrega manipulada gera falha percebida por usuário — Tickets por divergência de versão.</t>
  </si>
  <si>
    <t>Versionamento fraco causa retrabalho constante — Conflito de merge recorrente.</t>
  </si>
  <si>
    <t>Uso de dados reais em teste ocorre pontualmente, mas é grave — Base de teste com PII detectada.</t>
  </si>
  <si>
    <t xml:space="preserve">Sem trilha de auditoria, suporte emergencial aumenta — Incidentes sem causa raiz conclusiva.
</t>
  </si>
  <si>
    <t>Manipulação de transação exige acesso privilegiado específico — Log de alteração sensível.</t>
  </si>
  <si>
    <t>Controle insuficiente facilita exfiltração — Exportações sem justificativa.</t>
  </si>
  <si>
    <t>Risco LGPD materializa com falha + exposição — Gap de segregação privilegiada.</t>
  </si>
  <si>
    <t>Dano reputacional depende de visibilidade externa — Reclamações e churn pós-incidente.</t>
  </si>
  <si>
    <t>Alteração não autorizada afeta confiança de dados — Divergência entre bases.</t>
  </si>
  <si>
    <t>SQLi depende de vetor explorável, mas possível — Pentest com finding alto.</t>
  </si>
  <si>
    <t>Sem logs de integridade, abuso pode passar oculto — Auditoria de linha desativada.</t>
  </si>
  <si>
    <t>Conta de serviço excessiva é falha recorrente — Inventário de contas com privilégio alto.</t>
  </si>
  <si>
    <t>Não conformidade surge por lacunas de processo — Auditoria com NC.</t>
  </si>
  <si>
    <t>Inconsistência de logs é comum sem padronização — Eventos duplicados/ausentes.</t>
  </si>
  <si>
    <t>Retenção inadequada gera retrabalho recorrente — Coleta retroativa manual.</t>
  </si>
  <si>
    <t>Fontes incoerentes prejudicam relatório com frequência — Erros de parser/conector.</t>
  </si>
  <si>
    <t>Decisão incorreta ocorre com base em dado incompleto — Comitê com decisão revisada.</t>
  </si>
  <si>
    <t>Falha de acesso gera incidentes repetitivos — Revisão de acesso vencida.</t>
  </si>
  <si>
    <t>Ausência de SIEM consolidado sobrecarrega times — Correlação manual contínua.</t>
  </si>
  <si>
    <t xml:space="preserve">Armazenamento inadequado pode expor logs sensíveis — Logs com PII sem mascaramento.
</t>
  </si>
  <si>
    <t>Exposição de dados pode exigir bloqueio em casos pontuais — Plano de contenção acionado raramente.</t>
  </si>
  <si>
    <t>Resultado público indevido ocorre por erro de processo — Pasta pública identificada em revisão.</t>
  </si>
  <si>
    <t>Logs sem proteção dificultam investigação quando incidente ocorre — Trilha incompleta em incidente simulado.</t>
  </si>
  <si>
    <t>Transporte inseguro pode comprometer confiança — Relatório enviado por canal inadequado.</t>
  </si>
  <si>
    <t>Uso indevido de dados de colaborador afeta produtividade — Chamados de RH/TI relacionados.</t>
  </si>
  <si>
    <t>Execução sem autorização é menos comum, mas crítica — Ausência de carta de autorização em exceção.</t>
  </si>
  <si>
    <t>Uso em máquina pessoal aumenta suporte corretivo — Endpoint não gerenciado com incidente.</t>
  </si>
  <si>
    <t>Falta de segregação de perfil causa conflitos operacionais recorrentes — Permissões sobrepostas detectadas.</t>
  </si>
  <si>
    <t>Phishing é vetor recorrente e contínuo — Simulações com alta taxa de clique.</t>
  </si>
  <si>
    <t>Sem treinamento, taxa de sucesso de phishing aumenta — Trilha de awareness vencida.</t>
  </si>
  <si>
    <t>Dano reputacional depende de incidente público — Registro de reclamação externa.</t>
  </si>
  <si>
    <t>Falha de política pode gerar não conformidade — Política sem requisitos mínimos.</t>
  </si>
  <si>
    <t>Perda de confiança cresce com recorrência de contas comprometidas — Histórico de takeover.</t>
  </si>
  <si>
    <t>Senha fraca aumenta chance de acesso indevido — Auditoria de senha fraca.</t>
  </si>
  <si>
    <t>Reutilização propaga comprometimento entre sistemas — Detecção de senha repetida.</t>
  </si>
  <si>
    <t>Texto simples acelera incidente grave quando explorado — Credenciais em planilha/código.</t>
  </si>
  <si>
    <t>Quebra de controle de rede pode expor tráfego interno — Regras permissivas indevidas.</t>
  </si>
  <si>
    <t>Falta de segmentação amplia blast radius — Topologia plana sem microsegmentação.</t>
  </si>
  <si>
    <t>Sem redundância, indisponibilidade gera perda direta — Link único em serviço crítico.</t>
  </si>
  <si>
    <t>Firmware antigo gera manutenção corretiva recorrente — Patch atrasado em equipamentos.</t>
  </si>
  <si>
    <t>Degradação de serviço impacta usuários com frequência — Chamados de lentidão.</t>
  </si>
  <si>
    <t>VPN sem MFA aumenta risco em eventos específicos — Acessos suspeitos por VPN.</t>
  </si>
  <si>
    <t>Portas abertas geram ocorrências repetitivas — Scan com portas desnecessárias.</t>
  </si>
  <si>
    <t>IDS/IPS fraco eleva custo corretivo contínuo — Baixa detecção útil.</t>
  </si>
  <si>
    <t>Malware altera dados/processos quando barreiras falham — IOC detectado em endpoint/servidor.</t>
  </si>
  <si>
    <t>Sistema desatualizado é alvo mais provável — CVEs críticas pendentes.</t>
  </si>
  <si>
    <t>Sem antivírus integrado aumenta retrabalho contínuo — Contenção manual recorrente.</t>
  </si>
  <si>
    <t>Falta de hardening facilita falhas de estabilidade — Benchmark não atendido.</t>
  </si>
  <si>
    <t>Credenciais compartilhadas afetam qualidade de decisão — Log sem autoria individual.</t>
  </si>
  <si>
    <t>Permissões sem critério causam atrasos recorrentes — Tickets de acesso recorrentes.</t>
  </si>
  <si>
    <t>Controle fraco gera inconsistências frequentes — Auditoria de perfis com excesso.</t>
  </si>
  <si>
    <t>Sem política formal, erro de uso se repete — Incidentes operacionais repetidos.</t>
  </si>
  <si>
    <t>Tickets com dados sensíveis podem vazar por acesso amplo — Filas sem restrição adequada.</t>
  </si>
  <si>
    <t>Sem autenticação forte, invasão de conta é provável — MFA ausente em contas críticas.</t>
  </si>
  <si>
    <t>Compartilhamento de credencial gera vazamento pontual — Logins simultâneos de mesma conta.</t>
  </si>
  <si>
    <t>Permissão ampla compromete conta em uso indevido — RBAC incompleto.</t>
  </si>
  <si>
    <t>Alteração indevida pode gerar risco contratual/legal — SLA violado por adulteração.</t>
  </si>
  <si>
    <t>Dano reputacional quando cliente percebe inconsistência — Reclamação formal registrada.</t>
  </si>
  <si>
    <t>Fraude por exclusão crítica é menos comum, porém grave — Evento de exclusão sem justificativa.</t>
  </si>
  <si>
    <t>Sem segregação entre perfis críticos há risco de abuso — Atendente com privilégio admin.</t>
  </si>
  <si>
    <t>Falhas técnicas podem impactar cumprimento de SLA — Uptime abaixo da meta.</t>
  </si>
  <si>
    <t>Contrato desatualizado é recorrente sem revisão periódica — Cláusulas vencidas.</t>
  </si>
  <si>
    <t>Controle de validade falho causa atrasos pontuais — Renovação fora do prazo.</t>
  </si>
  <si>
    <t>Sem auditoria contratual aumenta chance de penalidade — Glosas/multas registradas.</t>
  </si>
  <si>
    <t>Corrupção de registro exige reprocesso operacional — Divergência documental.</t>
  </si>
  <si>
    <t>Armazenamento inadequado dificulta busca com frequência — Tempo elevado de localização.</t>
  </si>
  <si>
    <t>Versionamento manual gera retrabalho jurídico recorrente — Múltiplas versões conflitantes.</t>
  </si>
  <si>
    <t>Sem criptografia há risco relevante em incidente — Repositório sem cifragem.</t>
  </si>
  <si>
    <t>Sem controle físico, adulteração pode ocorrer — Registro de acesso físico inexistente.</t>
  </si>
  <si>
    <t>Falta de classificação permite manipulação indevida — Documento crítico sem classificação.</t>
  </si>
  <si>
    <t>Sem versão segura, auditoria falha com frequência — Histórico de alteração incompleto.</t>
  </si>
  <si>
    <t>Acesso compartilhado gera conflito documental recorrente — Procedimentos divergentes ativos.</t>
  </si>
  <si>
    <t>Vazamento exige revisão de processo pontual — Plano de ação corretivo aberto.</t>
  </si>
  <si>
    <t>Sem sanitização, dados antigos ressurgem em reutilização — Mídia sem wipe certificado.</t>
  </si>
  <si>
    <t>Reuso sem limpeza expõe conteúdo sensível — Evidência de dados residuais.</t>
  </si>
  <si>
    <t>Incidentes recorrentes desviam operação — Backlog de correção acumulad</t>
  </si>
  <si>
    <t>Uso fora da política ocorre de forma recorrente sem enforcement — Exceções não formalizadas.</t>
  </si>
  <si>
    <t>Mudança sem governança quebra conformidade em eventos pontuais — CAB não acionado.</t>
  </si>
  <si>
    <t>Sem evidência formal autoria fica incerta — Aprovação verbal sem registro.</t>
  </si>
  <si>
    <t>Regras não padronizadas geram impacto operacional contínuo — Práticas diferentes por área.</t>
  </si>
  <si>
    <t>Prática insegura eleva risco de vazamento pontual — Incidente por descumprimento de política.</t>
  </si>
  <si>
    <t>Não conformidade legal depende de materialização de achado crítico — Gap compliance aberto.</t>
  </si>
  <si>
    <t>Reputação é afetada quando recorrência ganha visibilidade — Histórico público de falhas.</t>
  </si>
  <si>
    <t>Sem cultura preventiva, acionamento emergencial se repete — Alto volume de chamados reativos.</t>
  </si>
  <si>
    <t>Host crítico pode derrubar múltiplos serviços — Incidente de host com impacto amplo.</t>
  </si>
  <si>
    <t>SPOF é menos comum em arquitetura madura — Falta de cluster HA em ponto específico.</t>
  </si>
  <si>
    <t>Sem prevenção, falha é detectada tardiamente — Monitoramento de hardware incompleto.</t>
  </si>
  <si>
    <t>Sem contingência, recuperação fica lenta em evento real — Simulado DR com atraso.</t>
  </si>
  <si>
    <t>Sem controle de imagem há adulteração potencial — Imagem sem assinatura.</t>
  </si>
  <si>
    <t>Atualização sem validação gera falha pontual grave — Deploy sem teste de regressão.</t>
  </si>
  <si>
    <t>Versionamento fraco causa inconsistência recorrente — Tags mutáveis sem baseline.</t>
  </si>
  <si>
    <t>Permissão excessiva permite mudança indevida — RBAC permissivo no orquestrador.</t>
  </si>
  <si>
    <t>Saturação por crescimento de uso é recorrente — CPU/memória em pico recorrente.</t>
  </si>
  <si>
    <t>Sem arquivamento, degradação se repete ao longo do tempo — Projetos antigos ativos em massa.</t>
  </si>
  <si>
    <t>Arquivo pesado causa lentidão constante — I/O elevado por anexos.</t>
  </si>
  <si>
    <t>Sem monitoramento, gargalo persiste — Ausência de dashboard de capacidade.</t>
  </si>
  <si>
    <t>Dado pessoal sem base legal ocorre em processos mal definidos — Campo PII sem finalidade.</t>
  </si>
  <si>
    <t>Falta de controle de acesso expõe conteúdo sensível — Permissões abertas indevidas.</t>
  </si>
  <si>
    <t>Sem rastreio, autoria de alteração fica comprometida — Log sem identificação completa.</t>
  </si>
  <si>
    <t>Compartilhamento indevido aumenta exposição interna — Link público de projeto.</t>
  </si>
  <si>
    <t>Furto de equipamento acontece pontualmente e expõe dados — Registro de perda/roubo.</t>
  </si>
  <si>
    <t>Sem patrimônio visível, controle físico se deteriora com frequência — Inventário inconsistente.</t>
  </si>
  <si>
    <t>Falta de proteção física facilita furto oportunista — Postos sem trava física.</t>
  </si>
  <si>
    <t>Inventário desatualizado retarda contenção de incidente — CMDB divergente.</t>
  </si>
  <si>
    <t>Política fraca permite uso indevido eventual — Documento de uso desatualizado.</t>
  </si>
  <si>
    <t>Sem autenticação forte há risco de invasão local — Login sem MFA/biometria.</t>
  </si>
  <si>
    <t>Sem bloqueio automático, sessão aberta é recorrente — Timeout de tela desativado.</t>
  </si>
  <si>
    <t>Compartilhamento de equipamento ocorre em rotina operacional — Múltiplos usuários por equipamento.</t>
  </si>
  <si>
    <t>Privilégio excessivo tende a surgir sem revisão contínua — Grupos admin superdimensionados.</t>
  </si>
  <si>
    <t>Falta de segregação crítica ocorre em ajustes pontuais de acesso — Matriz SoD com conflito.</t>
  </si>
  <si>
    <t>Sem recertificação, permissões acumulam rapidamente — Contas órfãs ativas.</t>
  </si>
  <si>
    <t>Sem monitoramento, abuso pode permanecer oculto — Alertas privilegiados ausentes.</t>
  </si>
  <si>
    <t>Autenticação fraca facilita comprometimento de conta — Política de senha fraca.</t>
  </si>
  <si>
    <t>MFA mal configurado cria brechas específicas — Bypass ativo em grupo crítico.</t>
  </si>
  <si>
    <t>Política de senha fraca gera risco recorrente — Reutilização detectada periodicamente.</t>
  </si>
  <si>
    <t xml:space="preserve"> Sem detecção anômala atacante pode persistir — Ausência de UEBA.</t>
  </si>
  <si>
    <t>Repo público indevido pode expor IP — Projeto interno com visibilidade aberta.</t>
  </si>
  <si>
    <t>Controle granular fraco é falha comum em crescimento de times — Times com acesso amplo.</t>
  </si>
  <si>
    <t>Falta de proteção de IP aumenta risco estratégico em evento de vazamento — Ausência de política formal de IP.</t>
  </si>
  <si>
    <t>Sem monitorar clonagem, detecção tardia é recorrente — Sem logs/alertas de clone.</t>
  </si>
  <si>
    <t>Branch sem controle facilita alteração indevida — Merge direto em main.</t>
  </si>
  <si>
    <t>Sem code review obrigatório, exceções se repetem — PR sem aprovador.</t>
  </si>
  <si>
    <t>Escrita excessiva aumenta probabilidade de alteração imprópria — Muitos usuários com write/admin.</t>
  </si>
  <si>
    <t>Versionamento fraco compromete rollback em incidente — Releases sem tag imutável.</t>
  </si>
  <si>
    <t>Interrupção energética ampla é menos frequente, mas possível — Histórico de incidente regional do provedor.</t>
  </si>
  <si>
    <t>Sem multi-região, falha local causa indisponibilidade total — Workload crítico em região única.</t>
  </si>
  <si>
    <t>BCP sem integração cloud prolonga recuperação em eventos específicos — Simulado com RTO excedido.</t>
  </si>
  <si>
    <t>Dependência de provedor único é estrutural, com baixa frequência de ruptura — Ausência de estratégia multi-cloud.</t>
  </si>
  <si>
    <t>Falha de equipamento invisível ao cliente pode afetar serviço — Evento de degradação no provedor.</t>
  </si>
  <si>
    <t>Sem redundância configurada impacto aumenta em falha — Instância única sem HA.</t>
  </si>
  <si>
    <t>Backup/restore mal configurado atrasa retomada em incidente — Restore não validado.</t>
  </si>
  <si>
    <t>Sem monitoramento em tempo real, resposta tardia é recorrente — Alertas de saúde ausentes.</t>
  </si>
  <si>
    <t>Coleta sem base legal ocorre em processo mal governado — RoPA incompleto.</t>
  </si>
  <si>
    <t>Uso fora da finalidade aparece em integrações não revisadas — Finalidade declarada divergente do uso.</t>
  </si>
  <si>
    <t>Compartilhamento sem controle com terceiro pode ocorrer em contratos fracos — DPA ausente.</t>
  </si>
  <si>
    <t>Falta de governança formal gera recorrência de desvios — Comitê de privacidade inativo.</t>
  </si>
  <si>
    <t>Sem criptografia, vazamento ocorre em evento de acesso indevido — Dados em repouso sem cifra.</t>
  </si>
  <si>
    <t>Acesso sem least privilege é falha recorrente — Perfis amplos sem justificativa.</t>
  </si>
  <si>
    <t>Sem monitoramento, vazamento pode passar despercebido — MTTD alto em dados.</t>
  </si>
  <si>
    <t>Backup inseguro compromete proteção em incidente específico — Cópia de backup sem proteção adequada.</t>
  </si>
  <si>
    <t>Interceptação é menos provável com infraestrutura moderna, mas possível em exceções — Canal legado sem TLS forte.</t>
  </si>
  <si>
    <t>Rede insegura expõe comunicação em acesso externo — Uso sem VPN em rede pública.</t>
  </si>
  <si>
    <t>Falta MFA aumenta chance de invasão de conta — MFA desabilitado em subset de usuários.</t>
  </si>
  <si>
    <t>Sem controle de dispositivo, vazamento acidental é recorrente — BYOD sem MDM.</t>
  </si>
  <si>
    <t>Envio por canal inseguro pode gerar incidente reputacional — Caso de envio indevido registrado.</t>
  </si>
  <si>
    <t>Retenção inconsistente gera perda/alteração histórica frequente — Política de retenção divergente por área.</t>
  </si>
  <si>
    <t>Sem filtro eficaz, malware por e-mail é recorrente — Gateway sem sandbox; incidentes por anexo.</t>
  </si>
  <si>
    <t>Permissões de grupo inadequadas expõem informação em eventos pontuais — Canais com membros indevidos.</t>
  </si>
  <si>
    <t>Dependência de pessoas-chave é recorrente em operação sem backup — Escala com único especialista.</t>
  </si>
  <si>
    <t>Falta de documentação dificulta substituição de forma contínua — Runbook incompleto/desatualizado.</t>
  </si>
  <si>
    <t>Sem treinamento cruzado, retrabalho aparece repetidamente — Reabertura de atividades por erro.</t>
  </si>
  <si>
    <t>Ausência de contingência de pessoal impacta resposta em evento crítico — SLA crítico violado por indisponibilidade de equipe.</t>
  </si>
  <si>
    <t>Falha de equipamento sem redundância gera parada pontual — Link/equipamento sem failover.</t>
  </si>
  <si>
    <t>Dependência de equipamento único gera custo corretivo recorrente — Manutenções emergenciais repetidas.</t>
  </si>
  <si>
    <t>Sem preventiva, interrupções ocorrem com regularidade — Plano de manutenção vencido.</t>
  </si>
  <si>
    <t>Sem monitoramento, detecção tardia é recorrente — Incidentes identificados por usuário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</si>
</sst>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x14ac:knownFonts="1">
    <font>
      <sz val="10"/>
      <name val="Arial"/>
      <family val="2"/>
    </font>
    <font>
      <b/>
      <sz val="32"/>
      <color indexed="56"/>
      <name val="Calibri"/>
      <family val="2"/>
    </font>
    <font>
      <b/>
      <sz val="14"/>
      <color indexed="56"/>
      <name val="Calibri"/>
      <family val="2"/>
    </font>
    <font>
      <sz val="11"/>
      <color indexed="8"/>
      <name val="Calibri"/>
      <family val="2"/>
    </font>
    <font>
      <sz val="16"/>
      <color indexed="9"/>
      <name val="Calibri"/>
      <family val="2"/>
    </font>
    <font>
      <sz val="15"/>
      <color indexed="58"/>
      <name val="Calibri"/>
      <family val="2"/>
    </font>
    <font>
      <sz val="11"/>
      <color indexed="63"/>
      <name val="Calibri"/>
      <family val="2"/>
    </font>
    <font>
      <b/>
      <u/>
      <sz val="12"/>
      <color indexed="8"/>
      <name val="Arial"/>
      <family val="2"/>
    </font>
    <font>
      <sz val="13"/>
      <color indexed="63"/>
      <name val="Calibri"/>
      <family val="2"/>
    </font>
    <font>
      <sz val="13"/>
      <color indexed="9"/>
      <name val="Calibri"/>
      <family val="2"/>
    </font>
    <font>
      <b/>
      <sz val="20"/>
      <color indexed="8"/>
      <name val="Arial"/>
      <family val="2"/>
    </font>
    <font>
      <sz val="12"/>
      <color indexed="9"/>
      <name val="Calibri"/>
      <family val="2"/>
    </font>
    <font>
      <sz val="11"/>
      <color indexed="9"/>
      <name val="Calibri"/>
      <family val="2"/>
    </font>
    <font>
      <b/>
      <sz val="16"/>
      <color indexed="8"/>
      <name val="Calibri"/>
      <family val="2"/>
    </font>
    <font>
      <b/>
      <sz val="14"/>
      <color indexed="8"/>
      <name val="Arial"/>
      <family val="2"/>
    </font>
    <font>
      <sz val="16"/>
      <color indexed="58"/>
      <name val="Calibri"/>
      <family val="2"/>
    </font>
    <font>
      <b/>
      <sz val="28"/>
      <color indexed="8"/>
      <name val="Arial"/>
      <family val="2"/>
    </font>
    <font>
      <sz val="12"/>
      <color indexed="8"/>
      <name val="Calibri"/>
      <family val="2"/>
    </font>
    <font>
      <sz val="10"/>
      <color indexed="8"/>
      <name val="Times New Roman"/>
      <family val="1"/>
    </font>
    <font>
      <u/>
      <sz val="11"/>
      <color indexed="12"/>
      <name val="Calibri"/>
      <family val="2"/>
    </font>
    <font>
      <b/>
      <sz val="11"/>
      <color indexed="8"/>
      <name val="Calibri"/>
      <family val="2"/>
    </font>
    <font>
      <sz val="10"/>
      <color indexed="8"/>
      <name val="Calibri"/>
      <family val="2"/>
    </font>
    <font>
      <sz val="11"/>
      <color indexed="41"/>
      <name val="Calibri"/>
      <family val="2"/>
    </font>
    <font>
      <b/>
      <sz val="10.5"/>
      <color indexed="9"/>
      <name val="Calibri"/>
      <family val="2"/>
    </font>
    <font>
      <b/>
      <sz val="10.5"/>
      <color indexed="8"/>
      <name val="Calibri"/>
      <family val="2"/>
    </font>
    <font>
      <sz val="10.5"/>
      <color indexed="8"/>
      <name val="Calibri"/>
      <family val="2"/>
    </font>
    <font>
      <b/>
      <sz val="10"/>
      <color indexed="8"/>
      <name val="Arial"/>
      <family val="2"/>
    </font>
    <font>
      <sz val="15"/>
      <color indexed="63"/>
      <name val="Calibri"/>
      <family val="2"/>
    </font>
    <font>
      <b/>
      <sz val="12"/>
      <color indexed="8"/>
      <name val="Calibri"/>
      <family val="2"/>
    </font>
    <font>
      <sz val="11"/>
      <color indexed="58"/>
      <name val="Calibri"/>
      <family val="2"/>
    </font>
    <font>
      <b/>
      <sz val="11"/>
      <color indexed="8"/>
      <name val="Arial"/>
      <family val="2"/>
    </font>
    <font>
      <b/>
      <sz val="14"/>
      <color indexed="8"/>
      <name val="Calibri"/>
      <family val="2"/>
    </font>
    <font>
      <sz val="10"/>
      <color indexed="9"/>
      <name val="Calibri"/>
      <family val="2"/>
    </font>
    <font>
      <b/>
      <sz val="11"/>
      <color indexed="9"/>
      <name val="Calibri"/>
      <family val="2"/>
    </font>
    <font>
      <sz val="16"/>
      <color indexed="63"/>
      <name val="Calibri"/>
      <family val="2"/>
    </font>
    <font>
      <b/>
      <sz val="16"/>
      <color indexed="63"/>
      <name val="Calibri"/>
      <family val="2"/>
    </font>
    <font>
      <sz val="10"/>
      <name val="Calibri"/>
      <family val="2"/>
    </font>
    <font>
      <sz val="11"/>
      <name val="Calibri"/>
      <family val="2"/>
    </font>
    <font>
      <sz val="10"/>
      <color indexed="63"/>
      <name val="Calibri"/>
      <family val="2"/>
    </font>
    <font>
      <sz val="10"/>
      <color indexed="58"/>
      <name val="Calibri"/>
      <family val="2"/>
    </font>
    <font>
      <sz val="10.5"/>
      <color indexed="9"/>
      <name val="Calibri"/>
      <family val="2"/>
    </font>
    <font>
      <sz val="10.5"/>
      <color indexed="58"/>
      <name val="Calibri"/>
      <family val="2"/>
    </font>
    <font>
      <sz val="10.5"/>
      <color indexed="63"/>
      <name val="Calibri"/>
      <family val="2"/>
    </font>
    <font>
      <sz val="10.5"/>
      <name val="Arial"/>
      <family val="2"/>
    </font>
    <font>
      <sz val="16"/>
      <color indexed="8"/>
      <name val="Calibri"/>
      <family val="2"/>
    </font>
    <font>
      <b/>
      <sz val="13"/>
      <color indexed="56"/>
      <name val="Calibri"/>
      <family val="2"/>
    </font>
    <font>
      <b/>
      <i/>
      <sz val="14"/>
      <color indexed="10"/>
      <name val="Calibri"/>
      <family val="2"/>
    </font>
    <font>
      <b/>
      <sz val="10"/>
      <color indexed="58"/>
      <name val="Calibri"/>
      <family val="2"/>
    </font>
    <font>
      <sz val="11"/>
      <color indexed="19"/>
      <name val="Calibri"/>
      <family val="2"/>
    </font>
    <font>
      <sz val="10"/>
      <color indexed="58"/>
      <name val="Arial"/>
      <family val="2"/>
    </font>
    <font>
      <b/>
      <sz val="11"/>
      <color indexed="19"/>
      <name val="Calibri"/>
      <family val="2"/>
    </font>
    <font>
      <b/>
      <sz val="11"/>
      <color indexed="41"/>
      <name val="Calibri"/>
      <family val="2"/>
    </font>
    <font>
      <i/>
      <sz val="10"/>
      <color indexed="8"/>
      <name val="Calibri"/>
      <family val="2"/>
    </font>
    <font>
      <b/>
      <i/>
      <sz val="11"/>
      <color indexed="8"/>
      <name val="Calibri"/>
      <family val="2"/>
    </font>
    <font>
      <sz val="10"/>
      <color indexed="56"/>
      <name val="Calibri"/>
      <family val="2"/>
    </font>
    <font>
      <b/>
      <sz val="11"/>
      <color indexed="56"/>
      <name val="Calibri"/>
      <family val="2"/>
    </font>
    <font>
      <sz val="12"/>
      <color indexed="56"/>
      <name val="Calibri"/>
      <family val="2"/>
    </font>
    <font>
      <i/>
      <sz val="12"/>
      <color indexed="56"/>
      <name val="Calibri"/>
      <family val="2"/>
    </font>
    <font>
      <i/>
      <sz val="12"/>
      <name val="Arial"/>
      <family val="2"/>
    </font>
    <font>
      <b/>
      <sz val="10.5"/>
      <color indexed="22"/>
      <name val="Calibri"/>
      <family val="2"/>
    </font>
    <font>
      <b/>
      <sz val="11"/>
      <name val="Arial"/>
      <family val="2"/>
    </font>
    <font>
      <b/>
      <sz val="10"/>
      <color indexed="9"/>
      <name val="Arial"/>
      <family val="2"/>
    </font>
    <font>
      <sz val="10"/>
      <color indexed="9"/>
      <name val="Arial"/>
      <family val="2"/>
    </font>
    <font>
      <sz val="10.5"/>
      <name val="Calibri"/>
      <family val="2"/>
    </font>
    <font>
      <b/>
      <sz val="10"/>
      <color indexed="45"/>
      <name val="Arial"/>
      <family val="2"/>
    </font>
    <font>
      <b/>
      <sz val="10"/>
      <name val="Arial"/>
      <family val="2"/>
    </font>
    <font>
      <b/>
      <sz val="10"/>
      <color indexed="10"/>
      <name val="Arial"/>
      <family val="2"/>
    </font>
    <font>
      <sz val="10"/>
      <name val="Arial"/>
      <family val="2"/>
    </font>
    <font>
      <sz val="11"/>
      <color indexed="8"/>
      <name val="Calibri"/>
      <family val="2"/>
    </font>
    <font>
      <sz val="14"/>
      <color indexed="9"/>
      <name val="Calibri"/>
      <family val="2"/>
    </font>
    <font>
      <sz val="11"/>
      <color rgb="FF000000"/>
      <name val="Calibri"/>
      <family val="2"/>
    </font>
    <font>
      <sz val="11"/>
      <color rgb="FF000000"/>
      <name val="Calibri"/>
      <family val="2"/>
    </font>
    <font>
      <sz val="11"/>
      <color theme="1"/>
      <name val="Calibri"/>
      <family val="2"/>
    </font>
    <font>
      <sz val="11"/>
      <color indexed="63"/>
      <name val="Calibri"/>
      <family val="2"/>
    </font>
    <font>
      <sz val="11"/>
      <color indexed="8"/>
      <name val="Calibri"/>
      <family val="2"/>
    </font>
    <font>
      <u/>
      <sz val="11"/>
      <name val="Calibri"/>
      <family val="2"/>
    </font>
    <font>
      <sz val="10"/>
      <color rgb="FF000000"/>
      <name val="Calibri"/>
      <family val="2"/>
      <scheme val="minor"/>
    </font>
    <font>
      <sz val="10"/>
      <color theme="1"/>
      <name val="Calibri"/>
      <family val="2"/>
    </font>
    <font>
      <sz val="10.5"/>
      <color theme="1" tint="0.34998626667073579"/>
      <name val="Calibri"/>
      <family val="2"/>
    </font>
  </fonts>
  <fills count="35">
    <fill>
      <patternFill patternType="none"/>
    </fill>
    <fill>
      <patternFill patternType="gray125"/>
    </fill>
    <fill>
      <patternFill patternType="solid">
        <fgColor indexed="55"/>
        <bgColor indexed="23"/>
      </patternFill>
    </fill>
    <fill>
      <patternFill patternType="solid">
        <fgColor indexed="56"/>
        <bgColor indexed="63"/>
      </patternFill>
    </fill>
    <fill>
      <patternFill patternType="solid">
        <fgColor indexed="41"/>
        <bgColor indexed="27"/>
      </patternFill>
    </fill>
    <fill>
      <patternFill patternType="solid">
        <fgColor indexed="45"/>
        <bgColor indexed="52"/>
      </patternFill>
    </fill>
    <fill>
      <patternFill patternType="solid">
        <fgColor indexed="51"/>
        <bgColor indexed="13"/>
      </patternFill>
    </fill>
    <fill>
      <patternFill patternType="solid">
        <fgColor indexed="58"/>
        <bgColor indexed="63"/>
      </patternFill>
    </fill>
    <fill>
      <patternFill patternType="solid">
        <fgColor indexed="22"/>
        <bgColor indexed="31"/>
      </patternFill>
    </fill>
    <fill>
      <patternFill patternType="solid">
        <fgColor indexed="30"/>
        <bgColor indexed="21"/>
      </patternFill>
    </fill>
    <fill>
      <patternFill patternType="solid">
        <fgColor indexed="63"/>
        <bgColor indexed="58"/>
      </patternFill>
    </fill>
    <fill>
      <patternFill patternType="solid">
        <fgColor indexed="19"/>
        <bgColor indexed="54"/>
      </patternFill>
    </fill>
    <fill>
      <patternFill patternType="solid">
        <fgColor indexed="27"/>
        <bgColor indexed="41"/>
      </patternFill>
    </fill>
    <fill>
      <patternFill patternType="solid">
        <fgColor indexed="53"/>
        <bgColor indexed="60"/>
      </patternFill>
    </fill>
    <fill>
      <patternFill patternType="solid">
        <fgColor indexed="34"/>
        <bgColor indexed="43"/>
      </patternFill>
    </fill>
    <fill>
      <patternFill patternType="solid">
        <fgColor indexed="29"/>
        <bgColor indexed="45"/>
      </patternFill>
    </fill>
    <fill>
      <patternFill patternType="solid">
        <fgColor indexed="43"/>
        <bgColor indexed="26"/>
      </patternFill>
    </fill>
    <fill>
      <patternFill patternType="solid">
        <fgColor indexed="47"/>
        <bgColor indexed="42"/>
      </patternFill>
    </fill>
    <fill>
      <patternFill patternType="solid">
        <fgColor indexed="26"/>
        <bgColor indexed="9"/>
      </patternFill>
    </fill>
    <fill>
      <patternFill patternType="solid">
        <fgColor indexed="24"/>
        <bgColor indexed="22"/>
      </patternFill>
    </fill>
    <fill>
      <patternFill patternType="solid">
        <fgColor indexed="60"/>
        <bgColor indexed="25"/>
      </patternFill>
    </fill>
    <fill>
      <patternFill patternType="solid">
        <fgColor indexed="46"/>
        <bgColor indexed="24"/>
      </patternFill>
    </fill>
    <fill>
      <patternFill patternType="solid">
        <fgColor indexed="16"/>
        <bgColor indexed="28"/>
      </patternFill>
    </fill>
    <fill>
      <patternFill patternType="solid">
        <fgColor indexed="10"/>
        <bgColor indexed="37"/>
      </patternFill>
    </fill>
    <fill>
      <patternFill patternType="solid">
        <fgColor indexed="14"/>
        <bgColor indexed="33"/>
      </patternFill>
    </fill>
    <fill>
      <patternFill patternType="solid">
        <fgColor indexed="52"/>
        <bgColor indexed="45"/>
      </patternFill>
    </fill>
    <fill>
      <patternFill patternType="solid">
        <fgColor indexed="13"/>
        <bgColor indexed="34"/>
      </patternFill>
    </fill>
    <fill>
      <patternFill patternType="solid">
        <fgColor indexed="50"/>
        <bgColor indexed="51"/>
      </patternFill>
    </fill>
    <fill>
      <patternFill patternType="solid">
        <fgColor indexed="25"/>
        <bgColor indexed="61"/>
      </patternFill>
    </fill>
    <fill>
      <patternFill patternType="solid">
        <fgColor indexed="23"/>
        <bgColor indexed="55"/>
      </patternFill>
    </fill>
    <fill>
      <patternFill patternType="solid">
        <fgColor indexed="31"/>
        <bgColor indexed="22"/>
      </patternFill>
    </fill>
    <fill>
      <patternFill patternType="solid">
        <fgColor indexed="37"/>
        <bgColor indexed="10"/>
      </patternFill>
    </fill>
    <fill>
      <patternFill patternType="solid">
        <fgColor indexed="9"/>
        <bgColor indexed="26"/>
      </patternFill>
    </fill>
    <fill>
      <patternFill patternType="solid">
        <fgColor theme="0" tint="-0.14999847407452621"/>
        <bgColor indexed="64"/>
      </patternFill>
    </fill>
    <fill>
      <patternFill patternType="solid">
        <fgColor rgb="FFFFFBA3"/>
        <bgColor indexed="42"/>
      </patternFill>
    </fill>
  </fills>
  <borders count="28">
    <border>
      <left/>
      <right/>
      <top/>
      <bottom/>
      <diagonal/>
    </border>
    <border>
      <left/>
      <right/>
      <top/>
      <bottom style="thin">
        <color indexed="9"/>
      </bottom>
      <diagonal/>
    </border>
    <border>
      <left/>
      <right/>
      <top/>
      <bottom style="hair">
        <color indexed="9"/>
      </bottom>
      <diagonal/>
    </border>
    <border>
      <left/>
      <right/>
      <top/>
      <bottom style="thin">
        <color indexed="56"/>
      </bottom>
      <diagonal/>
    </border>
    <border>
      <left/>
      <right/>
      <top style="thin">
        <color indexed="9"/>
      </top>
      <bottom style="thin">
        <color indexed="9"/>
      </bottom>
      <diagonal/>
    </border>
    <border>
      <left/>
      <right/>
      <top style="hair">
        <color indexed="9"/>
      </top>
      <bottom style="hair">
        <color indexed="9"/>
      </bottom>
      <diagonal/>
    </border>
    <border>
      <left style="medium">
        <color indexed="63"/>
      </left>
      <right style="medium">
        <color indexed="63"/>
      </right>
      <top/>
      <bottom/>
      <diagonal/>
    </border>
    <border>
      <left style="medium">
        <color indexed="19"/>
      </left>
      <right/>
      <top/>
      <bottom/>
      <diagonal/>
    </border>
    <border>
      <left/>
      <right style="medium">
        <color indexed="19"/>
      </right>
      <top/>
      <bottom/>
      <diagonal/>
    </border>
    <border>
      <left style="medium">
        <color indexed="19"/>
      </left>
      <right/>
      <top/>
      <bottom style="medium">
        <color indexed="19"/>
      </bottom>
      <diagonal/>
    </border>
    <border>
      <left/>
      <right style="medium">
        <color indexed="19"/>
      </right>
      <top/>
      <bottom style="medium">
        <color indexed="19"/>
      </bottom>
      <diagonal/>
    </border>
    <border>
      <left/>
      <right/>
      <top/>
      <bottom style="medium">
        <color indexed="19"/>
      </bottom>
      <diagonal/>
    </border>
    <border>
      <left style="thin">
        <color indexed="9"/>
      </left>
      <right style="thin">
        <color indexed="9"/>
      </right>
      <top style="thin">
        <color indexed="9"/>
      </top>
      <bottom style="thin">
        <color indexed="9"/>
      </bottom>
      <diagonal/>
    </border>
    <border>
      <left/>
      <right/>
      <top/>
      <bottom style="medium">
        <color indexed="5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19"/>
      </left>
      <right style="medium">
        <color indexed="19"/>
      </right>
      <top/>
      <bottom/>
      <diagonal/>
    </border>
    <border>
      <left style="medium">
        <color indexed="58"/>
      </left>
      <right style="medium">
        <color indexed="58"/>
      </right>
      <top/>
      <bottom/>
      <diagonal/>
    </border>
    <border>
      <left style="medium">
        <color indexed="19"/>
      </left>
      <right style="medium">
        <color indexed="19"/>
      </right>
      <top/>
      <bottom style="medium">
        <color indexed="19"/>
      </bottom>
      <diagonal/>
    </border>
    <border>
      <left/>
      <right/>
      <top/>
      <bottom style="hair">
        <color indexed="56"/>
      </bottom>
      <diagonal/>
    </border>
    <border>
      <left/>
      <right/>
      <top/>
      <bottom style="medium">
        <color indexed="9"/>
      </bottom>
      <diagonal/>
    </border>
    <border diagonalDown="1">
      <left/>
      <right/>
      <top/>
      <bottom/>
      <diagonal style="thick">
        <color indexed="54"/>
      </diagonal>
    </border>
    <border>
      <left/>
      <right/>
      <top/>
      <bottom style="thin">
        <color indexed="22"/>
      </bottom>
      <diagonal/>
    </border>
    <border>
      <left/>
      <right/>
      <top style="medium">
        <color indexed="51"/>
      </top>
      <bottom/>
      <diagonal/>
    </border>
    <border>
      <left/>
      <right/>
      <top style="medium">
        <color indexed="34"/>
      </top>
      <bottom/>
      <diagonal/>
    </border>
    <border>
      <left/>
      <right/>
      <top style="thin">
        <color indexed="9"/>
      </top>
      <bottom/>
      <diagonal/>
    </border>
    <border>
      <left/>
      <right/>
      <top style="hair">
        <color indexed="9"/>
      </top>
      <bottom/>
      <diagonal/>
    </border>
    <border>
      <left/>
      <right/>
      <top style="thin">
        <color indexed="9"/>
      </top>
      <bottom style="medium">
        <color indexed="58"/>
      </bottom>
      <diagonal/>
    </border>
  </borders>
  <cellStyleXfs count="6">
    <xf numFmtId="0" fontId="0" fillId="0" borderId="0"/>
    <xf numFmtId="0" fontId="19" fillId="0" borderId="0"/>
    <xf numFmtId="0" fontId="67" fillId="0" borderId="0"/>
    <xf numFmtId="0" fontId="67" fillId="0" borderId="0"/>
    <xf numFmtId="0" fontId="67" fillId="0" borderId="0"/>
    <xf numFmtId="0" fontId="3" fillId="0" borderId="0"/>
  </cellStyleXfs>
  <cellXfs count="421">
    <xf numFmtId="0" fontId="0" fillId="0" borderId="0" xfId="0"/>
    <xf numFmtId="0" fontId="0" fillId="2" borderId="0" xfId="0" applyFill="1"/>
    <xf numFmtId="0" fontId="0" fillId="3" borderId="0" xfId="0" applyFill="1"/>
    <xf numFmtId="0" fontId="0" fillId="4" borderId="0" xfId="0" applyFill="1"/>
    <xf numFmtId="0" fontId="1" fillId="4" borderId="0" xfId="0" applyFont="1" applyFill="1" applyAlignment="1">
      <alignment horizontal="left" vertical="center" indent="1"/>
    </xf>
    <xf numFmtId="0" fontId="2" fillId="4" borderId="0" xfId="0" applyFont="1" applyFill="1" applyAlignment="1">
      <alignment horizontal="left" indent="1"/>
    </xf>
    <xf numFmtId="0" fontId="3" fillId="0" borderId="0" xfId="5" applyProtection="1">
      <protection hidden="1"/>
    </xf>
    <xf numFmtId="0" fontId="3" fillId="2" borderId="0" xfId="5" applyFill="1"/>
    <xf numFmtId="0" fontId="3" fillId="0" borderId="0" xfId="5"/>
    <xf numFmtId="0" fontId="3" fillId="4" borderId="0" xfId="5" applyFill="1" applyProtection="1">
      <protection hidden="1"/>
    </xf>
    <xf numFmtId="0" fontId="7" fillId="4" borderId="0" xfId="5" applyFont="1" applyFill="1" applyAlignment="1" applyProtection="1">
      <alignment horizontal="center" vertical="center" wrapText="1"/>
      <protection hidden="1"/>
    </xf>
    <xf numFmtId="0" fontId="0" fillId="4" borderId="0" xfId="0" applyFill="1" applyAlignment="1">
      <alignment vertical="top"/>
    </xf>
    <xf numFmtId="0" fontId="3" fillId="4" borderId="0" xfId="5" applyFill="1" applyAlignment="1" applyProtection="1">
      <alignment vertical="top"/>
      <protection hidden="1"/>
    </xf>
    <xf numFmtId="0" fontId="9" fillId="7" borderId="0" xfId="5" applyFont="1" applyFill="1" applyAlignment="1" applyProtection="1">
      <alignment horizontal="left" vertical="center" indent="2"/>
      <protection hidden="1"/>
    </xf>
    <xf numFmtId="0" fontId="3" fillId="7" borderId="0" xfId="5" applyFill="1" applyAlignment="1" applyProtection="1">
      <alignment horizontal="left" vertical="top" indent="2"/>
      <protection hidden="1"/>
    </xf>
    <xf numFmtId="0" fontId="10" fillId="4" borderId="0" xfId="5" applyFont="1" applyFill="1" applyAlignment="1" applyProtection="1">
      <alignment horizontal="center" vertical="top"/>
      <protection hidden="1"/>
    </xf>
    <xf numFmtId="0" fontId="12" fillId="4" borderId="0" xfId="5" applyFont="1" applyFill="1" applyAlignment="1" applyProtection="1">
      <alignment vertical="top"/>
      <protection hidden="1"/>
    </xf>
    <xf numFmtId="0" fontId="3" fillId="2" borderId="0" xfId="5" applyFill="1" applyAlignment="1">
      <alignment vertical="top"/>
    </xf>
    <xf numFmtId="0" fontId="3" fillId="0" borderId="0" xfId="5" applyAlignment="1">
      <alignment vertical="top"/>
    </xf>
    <xf numFmtId="0" fontId="12" fillId="4" borderId="0" xfId="5" applyFont="1" applyFill="1" applyProtection="1">
      <protection hidden="1"/>
    </xf>
    <xf numFmtId="0" fontId="13" fillId="4" borderId="0" xfId="5" applyFont="1" applyFill="1" applyAlignment="1" applyProtection="1">
      <alignment horizontal="left" vertical="top" wrapText="1"/>
      <protection hidden="1"/>
    </xf>
    <xf numFmtId="0" fontId="14" fillId="4" borderId="0" xfId="5" applyFont="1" applyFill="1" applyAlignment="1" applyProtection="1">
      <alignment horizontal="left" vertical="top"/>
      <protection hidden="1"/>
    </xf>
    <xf numFmtId="0" fontId="3" fillId="4" borderId="0" xfId="5" applyFill="1" applyAlignment="1" applyProtection="1">
      <alignment horizontal="left" vertical="top"/>
      <protection hidden="1"/>
    </xf>
    <xf numFmtId="0" fontId="13" fillId="4" borderId="0" xfId="5" applyFont="1" applyFill="1" applyAlignment="1" applyProtection="1">
      <alignment horizontal="left" vertical="center" wrapText="1"/>
      <protection hidden="1"/>
    </xf>
    <xf numFmtId="0" fontId="14" fillId="4" borderId="0" xfId="5" applyFont="1" applyFill="1" applyAlignment="1" applyProtection="1">
      <alignment horizontal="left" vertical="center"/>
      <protection hidden="1"/>
    </xf>
    <xf numFmtId="0" fontId="3" fillId="4" borderId="0" xfId="5" applyFill="1" applyAlignment="1" applyProtection="1">
      <alignment horizontal="left" vertical="center"/>
      <protection hidden="1"/>
    </xf>
    <xf numFmtId="0" fontId="3" fillId="2" borderId="0" xfId="5" applyFill="1" applyProtection="1">
      <protection hidden="1"/>
    </xf>
    <xf numFmtId="0" fontId="16" fillId="4" borderId="0" xfId="5" applyFont="1" applyFill="1" applyAlignment="1" applyProtection="1">
      <alignment horizontal="left" vertical="center" indent="2"/>
      <protection hidden="1"/>
    </xf>
    <xf numFmtId="0" fontId="16" fillId="4" borderId="0" xfId="5" applyFont="1" applyFill="1" applyAlignment="1" applyProtection="1">
      <alignment horizontal="center" vertical="center"/>
      <protection hidden="1"/>
    </xf>
    <xf numFmtId="0" fontId="3" fillId="4" borderId="0" xfId="5" applyFill="1"/>
    <xf numFmtId="0" fontId="20" fillId="0" borderId="0" xfId="5" applyFont="1" applyProtection="1">
      <protection hidden="1"/>
    </xf>
    <xf numFmtId="0" fontId="3" fillId="4" borderId="0" xfId="5" applyFill="1" applyAlignment="1" applyProtection="1">
      <alignment horizontal="left" indent="2"/>
      <protection hidden="1"/>
    </xf>
    <xf numFmtId="0" fontId="20" fillId="4" borderId="0" xfId="5" applyFont="1" applyFill="1" applyAlignment="1" applyProtection="1">
      <alignment horizontal="center" vertical="center" wrapText="1"/>
      <protection hidden="1"/>
    </xf>
    <xf numFmtId="0" fontId="21" fillId="4" borderId="0" xfId="5" applyFont="1" applyFill="1" applyAlignment="1" applyProtection="1">
      <alignment horizontal="center" vertical="top" wrapText="1"/>
      <protection locked="0" hidden="1"/>
    </xf>
    <xf numFmtId="0" fontId="22" fillId="4" borderId="0" xfId="5" applyFont="1" applyFill="1" applyAlignment="1">
      <alignment horizontal="left" indent="2"/>
    </xf>
    <xf numFmtId="0" fontId="22" fillId="4" borderId="0" xfId="5" applyFont="1" applyFill="1"/>
    <xf numFmtId="0" fontId="22" fillId="4" borderId="0" xfId="5" applyFont="1" applyFill="1" applyProtection="1">
      <protection hidden="1"/>
    </xf>
    <xf numFmtId="0" fontId="3" fillId="4" borderId="0" xfId="5" applyFill="1" applyAlignment="1">
      <alignment horizontal="left" wrapText="1" indent="2"/>
    </xf>
    <xf numFmtId="0" fontId="11" fillId="4" borderId="0" xfId="5" applyFont="1" applyFill="1" applyProtection="1">
      <protection hidden="1"/>
    </xf>
    <xf numFmtId="0" fontId="11" fillId="11" borderId="0" xfId="5" applyFont="1" applyFill="1" applyAlignment="1">
      <alignment horizontal="center" vertical="center" wrapText="1"/>
    </xf>
    <xf numFmtId="0" fontId="24" fillId="12" borderId="0" xfId="5" applyFont="1" applyFill="1" applyAlignment="1">
      <alignment horizontal="left" vertical="center" wrapText="1" indent="2"/>
    </xf>
    <xf numFmtId="0" fontId="20" fillId="2" borderId="0" xfId="5" applyFont="1" applyFill="1" applyAlignment="1">
      <alignment horizontal="center"/>
    </xf>
    <xf numFmtId="0" fontId="24" fillId="12" borderId="11" xfId="5" applyFont="1" applyFill="1" applyBorder="1" applyAlignment="1">
      <alignment horizontal="left" vertical="center" wrapText="1" indent="2"/>
    </xf>
    <xf numFmtId="0" fontId="20" fillId="4" borderId="0" xfId="5" applyFont="1" applyFill="1" applyAlignment="1" applyProtection="1">
      <alignment horizontal="center"/>
      <protection hidden="1"/>
    </xf>
    <xf numFmtId="0" fontId="26" fillId="4" borderId="0" xfId="5" applyFont="1" applyFill="1" applyAlignment="1" applyProtection="1">
      <alignment horizontal="center" vertical="center" wrapText="1"/>
      <protection hidden="1"/>
    </xf>
    <xf numFmtId="0" fontId="20" fillId="4" borderId="0" xfId="5" applyFont="1" applyFill="1" applyProtection="1">
      <protection hidden="1"/>
    </xf>
    <xf numFmtId="0" fontId="28" fillId="4" borderId="0" xfId="5" applyFont="1" applyFill="1" applyAlignment="1" applyProtection="1">
      <alignment horizontal="center" vertical="top"/>
      <protection hidden="1"/>
    </xf>
    <xf numFmtId="0" fontId="3" fillId="4" borderId="0" xfId="5" applyFill="1" applyAlignment="1" applyProtection="1">
      <alignment horizontal="left" wrapText="1" indent="2"/>
      <protection hidden="1"/>
    </xf>
    <xf numFmtId="0" fontId="3" fillId="4" borderId="0" xfId="5" applyFill="1" applyAlignment="1" applyProtection="1">
      <alignment horizontal="left" indent="1"/>
      <protection hidden="1"/>
    </xf>
    <xf numFmtId="0" fontId="3" fillId="7" borderId="0" xfId="5" applyFill="1" applyProtection="1">
      <protection hidden="1"/>
    </xf>
    <xf numFmtId="0" fontId="12" fillId="3" borderId="4" xfId="5" applyFont="1" applyFill="1" applyBorder="1" applyAlignment="1" applyProtection="1">
      <alignment horizontal="center" vertical="center"/>
      <protection hidden="1"/>
    </xf>
    <xf numFmtId="0" fontId="12" fillId="3" borderId="0" xfId="5" applyFont="1" applyFill="1" applyAlignment="1" applyProtection="1">
      <alignment horizontal="center" vertical="center"/>
      <protection hidden="1"/>
    </xf>
    <xf numFmtId="0" fontId="12" fillId="7" borderId="0" xfId="5" applyFont="1" applyFill="1" applyProtection="1">
      <protection hidden="1"/>
    </xf>
    <xf numFmtId="0" fontId="32" fillId="7" borderId="0" xfId="0" applyFont="1" applyFill="1" applyAlignment="1">
      <alignment vertical="center"/>
    </xf>
    <xf numFmtId="0" fontId="20" fillId="4" borderId="0" xfId="5" applyFont="1" applyFill="1" applyAlignment="1" applyProtection="1">
      <alignment horizontal="center" vertical="center"/>
      <protection hidden="1"/>
    </xf>
    <xf numFmtId="0" fontId="21" fillId="4" borderId="0" xfId="5" applyFont="1" applyFill="1" applyAlignment="1" applyProtection="1">
      <alignment horizontal="left" vertical="center" wrapText="1"/>
      <protection locked="0" hidden="1"/>
    </xf>
    <xf numFmtId="0" fontId="0" fillId="7" borderId="0" xfId="0" applyFill="1"/>
    <xf numFmtId="0" fontId="12" fillId="7" borderId="0" xfId="0" applyFont="1" applyFill="1" applyAlignment="1">
      <alignment horizontal="center" vertical="center"/>
    </xf>
    <xf numFmtId="0" fontId="3" fillId="0" borderId="0" xfId="5" applyAlignment="1" applyProtection="1">
      <alignment horizontal="left" indent="1"/>
      <protection hidden="1"/>
    </xf>
    <xf numFmtId="0" fontId="37" fillId="4" borderId="1" xfId="0" applyFont="1" applyFill="1" applyBorder="1" applyAlignment="1">
      <alignment horizontal="center" vertical="center"/>
    </xf>
    <xf numFmtId="0" fontId="3" fillId="0" borderId="0" xfId="5" applyAlignment="1" applyProtection="1">
      <alignment horizontal="left" vertical="center" indent="1"/>
      <protection hidden="1"/>
    </xf>
    <xf numFmtId="0" fontId="37" fillId="4" borderId="13" xfId="0" applyFont="1" applyFill="1" applyBorder="1" applyAlignment="1">
      <alignment horizontal="center" vertical="center"/>
    </xf>
    <xf numFmtId="0" fontId="3" fillId="4" borderId="0" xfId="5" applyFill="1" applyAlignment="1">
      <alignment horizontal="left" indent="1"/>
    </xf>
    <xf numFmtId="0" fontId="0" fillId="4" borderId="0" xfId="0" applyFill="1" applyAlignment="1">
      <alignment horizontal="left" indent="1"/>
    </xf>
    <xf numFmtId="0" fontId="3" fillId="2" borderId="0" xfId="5" applyFill="1" applyAlignment="1">
      <alignment horizontal="left" indent="1"/>
    </xf>
    <xf numFmtId="0" fontId="3" fillId="0" borderId="0" xfId="5" applyAlignment="1">
      <alignment horizontal="left" indent="1"/>
    </xf>
    <xf numFmtId="0" fontId="3" fillId="0" borderId="0" xfId="5" applyAlignment="1" applyProtection="1">
      <alignment horizontal="left"/>
      <protection hidden="1"/>
    </xf>
    <xf numFmtId="0" fontId="3" fillId="4" borderId="1" xfId="5" applyFill="1" applyBorder="1" applyAlignment="1" applyProtection="1">
      <alignment horizontal="center"/>
      <protection hidden="1"/>
    </xf>
    <xf numFmtId="0" fontId="3" fillId="0" borderId="0" xfId="5" applyAlignment="1" applyProtection="1">
      <alignment horizontal="left" vertical="center" wrapText="1"/>
      <protection hidden="1"/>
    </xf>
    <xf numFmtId="0" fontId="3" fillId="4" borderId="13" xfId="5" applyFill="1" applyBorder="1" applyAlignment="1" applyProtection="1">
      <alignment horizontal="center"/>
      <protection hidden="1"/>
    </xf>
    <xf numFmtId="0" fontId="28" fillId="0" borderId="0" xfId="5" applyFont="1" applyProtection="1">
      <protection hidden="1"/>
    </xf>
    <xf numFmtId="0" fontId="25" fillId="4" borderId="0" xfId="5" applyFont="1" applyFill="1" applyAlignment="1" applyProtection="1">
      <alignment horizontal="left" vertical="center" wrapText="1" indent="1"/>
      <protection hidden="1"/>
    </xf>
    <xf numFmtId="0" fontId="43" fillId="4" borderId="0" xfId="0" applyFont="1" applyFill="1"/>
    <xf numFmtId="0" fontId="40" fillId="4" borderId="0" xfId="5" applyFont="1" applyFill="1" applyAlignment="1" applyProtection="1">
      <alignment horizontal="left" vertical="center" indent="1"/>
      <protection locked="0" hidden="1"/>
    </xf>
    <xf numFmtId="0" fontId="40" fillId="4" borderId="0" xfId="0" applyFont="1" applyFill="1"/>
    <xf numFmtId="0" fontId="40" fillId="4" borderId="0" xfId="5" applyFont="1" applyFill="1" applyAlignment="1" applyProtection="1">
      <alignment horizontal="center" vertical="center"/>
      <protection locked="0" hidden="1"/>
    </xf>
    <xf numFmtId="0" fontId="3" fillId="4" borderId="0" xfId="5" applyFill="1" applyAlignment="1" applyProtection="1">
      <alignment horizontal="center" vertical="center"/>
      <protection locked="0" hidden="1"/>
    </xf>
    <xf numFmtId="0" fontId="41" fillId="4" borderId="0" xfId="0" applyFont="1" applyFill="1" applyAlignment="1">
      <alignment horizontal="left" vertical="center" indent="1"/>
    </xf>
    <xf numFmtId="0" fontId="25" fillId="4" borderId="0" xfId="5" applyFont="1" applyFill="1" applyAlignment="1" applyProtection="1">
      <alignment horizontal="left" indent="1"/>
      <protection locked="0" hidden="1"/>
    </xf>
    <xf numFmtId="0" fontId="25" fillId="4" borderId="0" xfId="5" applyFont="1" applyFill="1" applyAlignment="1" applyProtection="1">
      <alignment horizontal="left" indent="1"/>
      <protection hidden="1"/>
    </xf>
    <xf numFmtId="0" fontId="28" fillId="2" borderId="0" xfId="5" applyFont="1" applyFill="1" applyProtection="1">
      <protection hidden="1"/>
    </xf>
    <xf numFmtId="0" fontId="3" fillId="21" borderId="14" xfId="5" applyFill="1" applyBorder="1" applyAlignment="1" applyProtection="1">
      <alignment horizontal="center"/>
      <protection locked="0" hidden="1"/>
    </xf>
    <xf numFmtId="0" fontId="3" fillId="21" borderId="15" xfId="5" applyFill="1" applyBorder="1" applyAlignment="1" applyProtection="1">
      <alignment horizontal="center"/>
      <protection locked="0" hidden="1"/>
    </xf>
    <xf numFmtId="0" fontId="3" fillId="0" borderId="0" xfId="5" applyProtection="1">
      <protection locked="0" hidden="1"/>
    </xf>
    <xf numFmtId="0" fontId="3" fillId="21" borderId="14" xfId="5" applyFill="1" applyBorder="1" applyAlignment="1" applyProtection="1">
      <alignment horizontal="center" vertical="center"/>
      <protection locked="0" hidden="1"/>
    </xf>
    <xf numFmtId="0" fontId="19" fillId="0" borderId="0" xfId="1" applyAlignment="1" applyProtection="1">
      <alignment horizontal="center"/>
      <protection hidden="1"/>
    </xf>
    <xf numFmtId="0" fontId="31" fillId="4" borderId="0" xfId="5" applyFont="1" applyFill="1" applyAlignment="1" applyProtection="1">
      <alignment horizontal="center" vertical="top"/>
      <protection hidden="1"/>
    </xf>
    <xf numFmtId="0" fontId="30" fillId="8" borderId="15" xfId="5" applyFont="1" applyFill="1" applyBorder="1" applyAlignment="1" applyProtection="1">
      <alignment horizontal="center"/>
      <protection hidden="1"/>
    </xf>
    <xf numFmtId="0" fontId="3" fillId="0" borderId="0" xfId="5" applyAlignment="1" applyProtection="1">
      <alignment horizontal="center"/>
      <protection hidden="1"/>
    </xf>
    <xf numFmtId="0" fontId="3" fillId="4" borderId="0" xfId="5" applyFill="1" applyAlignment="1">
      <alignment vertical="top"/>
    </xf>
    <xf numFmtId="0" fontId="23" fillId="11" borderId="0" xfId="5" applyFont="1" applyFill="1" applyAlignment="1" applyProtection="1">
      <alignment horizontal="left" vertical="center" indent="2"/>
      <protection hidden="1"/>
    </xf>
    <xf numFmtId="0" fontId="23" fillId="11" borderId="8" xfId="5" applyFont="1" applyFill="1" applyBorder="1" applyAlignment="1" applyProtection="1">
      <alignment horizontal="left" vertical="center" wrapText="1" indent="1"/>
      <protection hidden="1"/>
    </xf>
    <xf numFmtId="0" fontId="45" fillId="4" borderId="0" xfId="5" applyFont="1" applyFill="1" applyAlignment="1">
      <alignment horizontal="left" vertical="center" wrapText="1"/>
    </xf>
    <xf numFmtId="0" fontId="3" fillId="4" borderId="0" xfId="5" applyFill="1" applyAlignment="1" applyProtection="1">
      <alignment wrapText="1"/>
      <protection hidden="1"/>
    </xf>
    <xf numFmtId="0" fontId="3" fillId="4" borderId="0" xfId="5" applyFill="1" applyAlignment="1">
      <alignment wrapText="1"/>
    </xf>
    <xf numFmtId="0" fontId="3" fillId="0" borderId="0" xfId="5" applyAlignment="1">
      <alignment wrapText="1"/>
    </xf>
    <xf numFmtId="0" fontId="22" fillId="4" borderId="0" xfId="5" applyFont="1" applyFill="1" applyAlignment="1" applyProtection="1">
      <alignment wrapText="1"/>
      <protection hidden="1"/>
    </xf>
    <xf numFmtId="0" fontId="23" fillId="11" borderId="0" xfId="5" applyFont="1" applyFill="1" applyAlignment="1" applyProtection="1">
      <alignment horizontal="left" vertical="center" wrapText="1" indent="1"/>
      <protection hidden="1"/>
    </xf>
    <xf numFmtId="0" fontId="3" fillId="12" borderId="0" xfId="5" applyFill="1" applyAlignment="1" applyProtection="1">
      <alignment horizontal="center" vertical="center"/>
      <protection locked="0" hidden="1"/>
    </xf>
    <xf numFmtId="0" fontId="3" fillId="23" borderId="8" xfId="5" applyFill="1" applyBorder="1" applyAlignment="1" applyProtection="1">
      <alignment vertical="center"/>
      <protection hidden="1"/>
    </xf>
    <xf numFmtId="0" fontId="3" fillId="24" borderId="8" xfId="5" applyFill="1" applyBorder="1" applyProtection="1">
      <protection hidden="1"/>
    </xf>
    <xf numFmtId="0" fontId="3" fillId="25" borderId="8" xfId="5" applyFill="1" applyBorder="1" applyProtection="1">
      <protection hidden="1"/>
    </xf>
    <xf numFmtId="0" fontId="3" fillId="26" borderId="8" xfId="5" applyFill="1" applyBorder="1" applyProtection="1">
      <protection hidden="1"/>
    </xf>
    <xf numFmtId="0" fontId="3" fillId="12" borderId="11" xfId="5" applyFill="1" applyBorder="1" applyAlignment="1" applyProtection="1">
      <alignment horizontal="center" vertical="center"/>
      <protection locked="0" hidden="1"/>
    </xf>
    <xf numFmtId="0" fontId="3" fillId="27" borderId="10" xfId="5" applyFill="1" applyBorder="1" applyProtection="1">
      <protection hidden="1"/>
    </xf>
    <xf numFmtId="0" fontId="46" fillId="4" borderId="0" xfId="5" applyFont="1" applyFill="1" applyAlignment="1" applyProtection="1">
      <alignment horizontal="left" vertical="center" wrapText="1"/>
      <protection hidden="1"/>
    </xf>
    <xf numFmtId="0" fontId="47" fillId="4" borderId="0" xfId="5" applyFont="1" applyFill="1" applyAlignment="1" applyProtection="1">
      <alignment horizontal="left" vertical="top" indent="1"/>
      <protection hidden="1"/>
    </xf>
    <xf numFmtId="0" fontId="12" fillId="4" borderId="0" xfId="5" applyFont="1" applyFill="1"/>
    <xf numFmtId="0" fontId="33" fillId="20" borderId="1" xfId="5" applyFont="1" applyFill="1" applyBorder="1" applyAlignment="1" applyProtection="1">
      <alignment horizontal="center"/>
      <protection hidden="1"/>
    </xf>
    <xf numFmtId="0" fontId="33" fillId="22" borderId="1" xfId="5" applyFont="1" applyFill="1" applyBorder="1" applyAlignment="1" applyProtection="1">
      <alignment horizontal="center"/>
      <protection hidden="1"/>
    </xf>
    <xf numFmtId="0" fontId="33" fillId="20" borderId="13" xfId="5" applyFont="1" applyFill="1" applyBorder="1" applyAlignment="1" applyProtection="1">
      <alignment horizontal="center"/>
      <protection hidden="1"/>
    </xf>
    <xf numFmtId="0" fontId="33" fillId="22" borderId="13" xfId="5" applyFont="1" applyFill="1" applyBorder="1" applyAlignment="1" applyProtection="1">
      <alignment horizontal="center"/>
      <protection hidden="1"/>
    </xf>
    <xf numFmtId="0" fontId="47" fillId="4" borderId="0" xfId="5" applyFont="1" applyFill="1" applyAlignment="1" applyProtection="1">
      <alignment vertical="top"/>
      <protection hidden="1"/>
    </xf>
    <xf numFmtId="0" fontId="12" fillId="20" borderId="1" xfId="5" applyFont="1" applyFill="1" applyBorder="1" applyAlignment="1" applyProtection="1">
      <alignment horizontal="center"/>
      <protection hidden="1"/>
    </xf>
    <xf numFmtId="0" fontId="33" fillId="28" borderId="1" xfId="5" applyFont="1" applyFill="1" applyBorder="1" applyAlignment="1" applyProtection="1">
      <alignment horizontal="center"/>
      <protection hidden="1"/>
    </xf>
    <xf numFmtId="0" fontId="12" fillId="28" borderId="1" xfId="5" applyFont="1" applyFill="1" applyBorder="1" applyAlignment="1" applyProtection="1">
      <alignment horizontal="left" vertical="center" indent="1"/>
      <protection hidden="1"/>
    </xf>
    <xf numFmtId="0" fontId="33" fillId="28" borderId="13" xfId="5" applyFont="1" applyFill="1" applyBorder="1" applyAlignment="1" applyProtection="1">
      <alignment horizontal="center"/>
      <protection hidden="1"/>
    </xf>
    <xf numFmtId="0" fontId="33" fillId="28" borderId="1" xfId="5" applyFont="1" applyFill="1" applyBorder="1" applyAlignment="1" applyProtection="1">
      <alignment horizontal="left"/>
      <protection hidden="1"/>
    </xf>
    <xf numFmtId="0" fontId="33" fillId="28" borderId="13" xfId="5" applyFont="1" applyFill="1" applyBorder="1" applyAlignment="1" applyProtection="1">
      <alignment horizontal="left"/>
      <protection hidden="1"/>
    </xf>
    <xf numFmtId="0" fontId="36" fillId="0" borderId="0" xfId="0" applyFont="1"/>
    <xf numFmtId="0" fontId="36" fillId="4" borderId="0" xfId="0" applyFont="1" applyFill="1"/>
    <xf numFmtId="0" fontId="50" fillId="6" borderId="1" xfId="5" applyFont="1" applyFill="1" applyBorder="1" applyAlignment="1" applyProtection="1">
      <alignment horizontal="center" vertical="center" wrapText="1"/>
      <protection hidden="1"/>
    </xf>
    <xf numFmtId="0" fontId="51" fillId="31" borderId="1" xfId="5" applyFont="1" applyFill="1" applyBorder="1" applyAlignment="1" applyProtection="1">
      <alignment horizontal="center" vertical="center" wrapText="1"/>
      <protection hidden="1"/>
    </xf>
    <xf numFmtId="0" fontId="33" fillId="31" borderId="1" xfId="5" applyFont="1" applyFill="1" applyBorder="1" applyAlignment="1" applyProtection="1">
      <alignment horizontal="left" vertical="center" wrapText="1" indent="1"/>
      <protection hidden="1"/>
    </xf>
    <xf numFmtId="0" fontId="52" fillId="4" borderId="0" xfId="5" applyFont="1" applyFill="1" applyAlignment="1" applyProtection="1">
      <alignment horizontal="left" indent="1"/>
      <protection hidden="1"/>
    </xf>
    <xf numFmtId="0" fontId="53" fillId="0" borderId="0" xfId="5" applyFont="1" applyAlignment="1" applyProtection="1">
      <alignment horizontal="left"/>
      <protection hidden="1"/>
    </xf>
    <xf numFmtId="0" fontId="50" fillId="6" borderId="13" xfId="5" applyFont="1" applyFill="1" applyBorder="1" applyAlignment="1" applyProtection="1">
      <alignment horizontal="center" vertical="center" wrapText="1"/>
      <protection hidden="1"/>
    </xf>
    <xf numFmtId="0" fontId="33" fillId="31" borderId="13" xfId="5" applyFont="1" applyFill="1" applyBorder="1" applyAlignment="1" applyProtection="1">
      <alignment horizontal="left" vertical="center" wrapText="1" indent="1"/>
      <protection hidden="1"/>
    </xf>
    <xf numFmtId="0" fontId="52" fillId="4" borderId="13" xfId="5" applyFont="1" applyFill="1" applyBorder="1" applyAlignment="1" applyProtection="1">
      <alignment horizontal="left" indent="1"/>
      <protection hidden="1"/>
    </xf>
    <xf numFmtId="0" fontId="17" fillId="4" borderId="4" xfId="5" applyFont="1" applyFill="1" applyBorder="1" applyAlignment="1" applyProtection="1">
      <alignment horizontal="center" vertical="center" wrapText="1"/>
      <protection locked="0"/>
    </xf>
    <xf numFmtId="0" fontId="12" fillId="11" borderId="0" xfId="5" applyFont="1" applyFill="1" applyProtection="1">
      <protection hidden="1"/>
    </xf>
    <xf numFmtId="0" fontId="12" fillId="11" borderId="0" xfId="0" applyFont="1" applyFill="1"/>
    <xf numFmtId="0" fontId="12" fillId="11" borderId="0" xfId="5" applyFont="1" applyFill="1"/>
    <xf numFmtId="0" fontId="3" fillId="11" borderId="13" xfId="5" applyFill="1" applyBorder="1" applyProtection="1">
      <protection hidden="1"/>
    </xf>
    <xf numFmtId="0" fontId="36" fillId="4" borderId="0" xfId="3" applyFont="1" applyFill="1"/>
    <xf numFmtId="0" fontId="54" fillId="4" borderId="0" xfId="3" applyFont="1" applyFill="1"/>
    <xf numFmtId="0" fontId="36" fillId="0" borderId="0" xfId="3" applyFont="1"/>
    <xf numFmtId="0" fontId="54" fillId="4" borderId="0" xfId="3" applyFont="1" applyFill="1" applyProtection="1">
      <protection hidden="1"/>
    </xf>
    <xf numFmtId="0" fontId="4" fillId="7" borderId="0" xfId="3" applyFont="1" applyFill="1" applyAlignment="1" applyProtection="1">
      <alignment horizontal="center" vertical="center" wrapText="1"/>
      <protection hidden="1"/>
    </xf>
    <xf numFmtId="0" fontId="4" fillId="7" borderId="0" xfId="3" applyFont="1" applyFill="1" applyAlignment="1" applyProtection="1">
      <alignment horizontal="left" vertical="center" wrapText="1" indent="1"/>
      <protection hidden="1"/>
    </xf>
    <xf numFmtId="0" fontId="4" fillId="7" borderId="0" xfId="3" applyFont="1" applyFill="1" applyAlignment="1" applyProtection="1">
      <alignment horizontal="left" vertical="center" wrapText="1"/>
      <protection hidden="1"/>
    </xf>
    <xf numFmtId="0" fontId="55" fillId="4" borderId="0" xfId="3" applyFont="1" applyFill="1" applyAlignment="1" applyProtection="1">
      <alignment horizontal="center"/>
      <protection hidden="1"/>
    </xf>
    <xf numFmtId="0" fontId="56" fillId="8" borderId="1" xfId="3" applyFont="1" applyFill="1" applyBorder="1" applyAlignment="1" applyProtection="1">
      <alignment horizontal="left" vertical="center" wrapText="1" indent="1"/>
      <protection hidden="1"/>
    </xf>
    <xf numFmtId="0" fontId="56" fillId="8" borderId="20" xfId="3" applyFont="1" applyFill="1" applyBorder="1" applyAlignment="1" applyProtection="1">
      <alignment horizontal="left" vertical="center" wrapText="1" indent="1"/>
      <protection hidden="1"/>
    </xf>
    <xf numFmtId="0" fontId="67" fillId="0" borderId="0" xfId="4" applyProtection="1">
      <protection hidden="1"/>
    </xf>
    <xf numFmtId="0" fontId="36" fillId="0" borderId="0" xfId="4" applyFont="1" applyProtection="1">
      <protection hidden="1"/>
    </xf>
    <xf numFmtId="0" fontId="67" fillId="29" borderId="0" xfId="4" applyFill="1" applyAlignment="1" applyProtection="1">
      <alignment wrapText="1"/>
      <protection hidden="1"/>
    </xf>
    <xf numFmtId="0" fontId="67" fillId="8" borderId="0" xfId="4" applyFill="1" applyAlignment="1" applyProtection="1">
      <alignment wrapText="1"/>
      <protection hidden="1"/>
    </xf>
    <xf numFmtId="0" fontId="67" fillId="8" borderId="0" xfId="4" applyFill="1" applyProtection="1">
      <protection hidden="1"/>
    </xf>
    <xf numFmtId="0" fontId="42" fillId="29" borderId="0" xfId="4" applyFont="1" applyFill="1" applyAlignment="1" applyProtection="1">
      <alignment horizontal="left" textRotation="90" wrapText="1"/>
      <protection hidden="1"/>
    </xf>
    <xf numFmtId="0" fontId="42" fillId="8" borderId="0" xfId="4" applyFont="1" applyFill="1" applyAlignment="1" applyProtection="1">
      <alignment horizontal="left" textRotation="90" wrapText="1"/>
      <protection hidden="1"/>
    </xf>
    <xf numFmtId="0" fontId="42" fillId="0" borderId="0" xfId="4" applyFont="1" applyAlignment="1" applyProtection="1">
      <alignment horizontal="left"/>
      <protection hidden="1"/>
    </xf>
    <xf numFmtId="0" fontId="60" fillId="5" borderId="0" xfId="4" applyFont="1" applyFill="1" applyAlignment="1" applyProtection="1">
      <alignment vertical="center" wrapText="1"/>
      <protection hidden="1"/>
    </xf>
    <xf numFmtId="0" fontId="67" fillId="5" borderId="0" xfId="4" applyFill="1" applyAlignment="1" applyProtection="1">
      <alignment vertical="center" wrapText="1"/>
      <protection hidden="1"/>
    </xf>
    <xf numFmtId="0" fontId="61" fillId="6" borderId="0" xfId="4" applyFont="1" applyFill="1" applyAlignment="1" applyProtection="1">
      <alignment horizontal="center" vertical="center" wrapText="1"/>
      <protection hidden="1"/>
    </xf>
    <xf numFmtId="0" fontId="62" fillId="6" borderId="0" xfId="4" applyFont="1" applyFill="1" applyAlignment="1" applyProtection="1">
      <alignment vertical="center" wrapText="1"/>
      <protection hidden="1"/>
    </xf>
    <xf numFmtId="0" fontId="67" fillId="32" borderId="0" xfId="4" applyFill="1" applyAlignment="1" applyProtection="1">
      <alignment horizontal="left" vertical="center" wrapText="1"/>
      <protection hidden="1"/>
    </xf>
    <xf numFmtId="0" fontId="63" fillId="0" borderId="22" xfId="4" applyFont="1" applyBorder="1" applyAlignment="1" applyProtection="1">
      <alignment horizontal="left" vertical="center" wrapText="1"/>
      <protection hidden="1"/>
    </xf>
    <xf numFmtId="0" fontId="64" fillId="29" borderId="1" xfId="4" applyFont="1" applyFill="1" applyBorder="1" applyAlignment="1" applyProtection="1">
      <alignment horizontal="center" vertical="center" wrapText="1"/>
      <protection hidden="1"/>
    </xf>
    <xf numFmtId="0" fontId="64" fillId="8" borderId="1" xfId="4" applyFont="1" applyFill="1" applyBorder="1" applyAlignment="1" applyProtection="1">
      <alignment horizontal="center" vertical="center" wrapText="1"/>
      <protection hidden="1"/>
    </xf>
    <xf numFmtId="0" fontId="67" fillId="0" borderId="0" xfId="4" applyAlignment="1" applyProtection="1">
      <alignment vertical="center" wrapText="1"/>
      <protection hidden="1"/>
    </xf>
    <xf numFmtId="0" fontId="63" fillId="0" borderId="0" xfId="4" applyFont="1" applyAlignment="1" applyProtection="1">
      <alignment horizontal="left" vertical="center" wrapText="1"/>
      <protection hidden="1"/>
    </xf>
    <xf numFmtId="0" fontId="64" fillId="29" borderId="23" xfId="4" applyFont="1" applyFill="1" applyBorder="1" applyAlignment="1" applyProtection="1">
      <alignment horizontal="center" vertical="center" wrapText="1"/>
      <protection hidden="1"/>
    </xf>
    <xf numFmtId="0" fontId="64" fillId="8" borderId="23" xfId="4" applyFont="1" applyFill="1" applyBorder="1" applyAlignment="1" applyProtection="1">
      <alignment horizontal="center" vertical="center" wrapText="1"/>
      <protection hidden="1"/>
    </xf>
    <xf numFmtId="0" fontId="67" fillId="0" borderId="23" xfId="4" applyBorder="1" applyAlignment="1" applyProtection="1">
      <alignment vertical="center" wrapText="1"/>
      <protection hidden="1"/>
    </xf>
    <xf numFmtId="0" fontId="65" fillId="0" borderId="24" xfId="4" applyFont="1" applyBorder="1" applyAlignment="1" applyProtection="1">
      <alignment horizontal="left" vertical="center" wrapText="1"/>
      <protection hidden="1"/>
    </xf>
    <xf numFmtId="0" fontId="66" fillId="29" borderId="24" xfId="4" applyFont="1" applyFill="1" applyBorder="1" applyAlignment="1" applyProtection="1">
      <alignment horizontal="center" vertical="center" wrapText="1"/>
      <protection hidden="1"/>
    </xf>
    <xf numFmtId="0" fontId="66" fillId="8" borderId="24" xfId="4" applyFont="1" applyFill="1" applyBorder="1" applyAlignment="1" applyProtection="1">
      <alignment horizontal="center" vertical="center" wrapText="1"/>
      <protection hidden="1"/>
    </xf>
    <xf numFmtId="0" fontId="67" fillId="0" borderId="24" xfId="4" applyBorder="1" applyAlignment="1" applyProtection="1">
      <alignment vertical="center" wrapText="1"/>
      <protection hidden="1"/>
    </xf>
    <xf numFmtId="0" fontId="67" fillId="32" borderId="1" xfId="4" applyFill="1" applyBorder="1" applyAlignment="1" applyProtection="1">
      <alignment horizontal="left" vertical="center" wrapText="1"/>
      <protection hidden="1"/>
    </xf>
    <xf numFmtId="0" fontId="66" fillId="29" borderId="1" xfId="4" applyFont="1" applyFill="1" applyBorder="1" applyAlignment="1" applyProtection="1">
      <alignment horizontal="center" vertical="center" wrapText="1"/>
      <protection hidden="1"/>
    </xf>
    <xf numFmtId="0" fontId="66" fillId="8" borderId="1" xfId="4" applyFont="1" applyFill="1" applyBorder="1" applyAlignment="1" applyProtection="1">
      <alignment horizontal="center" vertical="center" wrapText="1"/>
      <protection hidden="1"/>
    </xf>
    <xf numFmtId="0" fontId="67" fillId="0" borderId="1" xfId="4" applyBorder="1" applyAlignment="1" applyProtection="1">
      <alignment vertical="center" wrapText="1"/>
      <protection hidden="1"/>
    </xf>
    <xf numFmtId="0" fontId="66" fillId="29" borderId="0" xfId="4" applyFont="1" applyFill="1" applyAlignment="1" applyProtection="1">
      <alignment horizontal="center" vertical="center" wrapText="1"/>
      <protection hidden="1"/>
    </xf>
    <xf numFmtId="0" fontId="66" fillId="8" borderId="0" xfId="4" applyFont="1" applyFill="1" applyAlignment="1" applyProtection="1">
      <alignment horizontal="center" vertical="center" wrapText="1"/>
      <protection hidden="1"/>
    </xf>
    <xf numFmtId="0" fontId="29" fillId="8" borderId="13" xfId="0" applyFont="1" applyFill="1" applyBorder="1" applyAlignment="1">
      <alignment horizontal="left" vertical="center" indent="1"/>
    </xf>
    <xf numFmtId="0" fontId="11" fillId="7" borderId="0" xfId="0" applyFont="1" applyFill="1" applyAlignment="1">
      <alignment horizontal="left" vertical="center" wrapText="1" indent="1"/>
    </xf>
    <xf numFmtId="0" fontId="68" fillId="2" borderId="0" xfId="5" applyFont="1" applyFill="1" applyProtection="1">
      <protection hidden="1"/>
    </xf>
    <xf numFmtId="0" fontId="68" fillId="2" borderId="0" xfId="5" applyFont="1" applyFill="1"/>
    <xf numFmtId="0" fontId="68" fillId="0" borderId="0" xfId="5" applyFont="1"/>
    <xf numFmtId="0" fontId="68" fillId="4" borderId="0" xfId="5" applyFont="1" applyFill="1" applyProtection="1">
      <protection hidden="1"/>
    </xf>
    <xf numFmtId="0" fontId="3" fillId="4" borderId="0" xfId="5" applyFill="1" applyAlignment="1" applyProtection="1">
      <alignment horizontal="center"/>
      <protection hidden="1"/>
    </xf>
    <xf numFmtId="0" fontId="11" fillId="3" borderId="4" xfId="5" applyFont="1" applyFill="1" applyBorder="1" applyAlignment="1" applyProtection="1">
      <alignment horizontal="center" vertical="center" wrapText="1"/>
      <protection hidden="1"/>
    </xf>
    <xf numFmtId="0" fontId="31" fillId="4" borderId="0" xfId="5" applyFont="1" applyFill="1" applyAlignment="1" applyProtection="1">
      <alignment vertical="center" textRotation="255" wrapText="1"/>
      <protection hidden="1"/>
    </xf>
    <xf numFmtId="0" fontId="30" fillId="4" borderId="0" xfId="5" applyFont="1" applyFill="1" applyAlignment="1" applyProtection="1">
      <alignment vertical="center"/>
      <protection hidden="1"/>
    </xf>
    <xf numFmtId="0" fontId="0" fillId="4" borderId="0" xfId="0" applyFill="1" applyAlignment="1">
      <alignment wrapText="1"/>
    </xf>
    <xf numFmtId="0" fontId="3" fillId="16" borderId="1" xfId="5" applyFill="1" applyBorder="1" applyAlignment="1" applyProtection="1">
      <alignment horizontal="left" vertical="center" wrapText="1" indent="1"/>
      <protection locked="0" hidden="1"/>
    </xf>
    <xf numFmtId="0" fontId="74" fillId="16" borderId="1" xfId="5" applyFont="1" applyFill="1" applyBorder="1" applyAlignment="1" applyProtection="1">
      <alignment horizontal="left" vertical="center" wrapText="1" indent="1"/>
      <protection locked="0" hidden="1"/>
    </xf>
    <xf numFmtId="0" fontId="75" fillId="4" borderId="13" xfId="0" applyFont="1" applyFill="1" applyBorder="1" applyAlignment="1">
      <alignment horizontal="center" vertical="center"/>
    </xf>
    <xf numFmtId="0" fontId="3" fillId="0" borderId="0" xfId="5" applyAlignment="1" applyProtection="1">
      <alignment horizontal="center"/>
      <protection hidden="1"/>
    </xf>
    <xf numFmtId="0" fontId="39" fillId="8" borderId="1" xfId="0" applyFont="1" applyFill="1" applyBorder="1" applyAlignment="1">
      <alignment horizontal="left" vertical="center" indent="1"/>
    </xf>
    <xf numFmtId="0" fontId="25" fillId="18" borderId="1" xfId="5" applyFont="1" applyFill="1" applyBorder="1" applyAlignment="1" applyProtection="1">
      <alignment horizontal="left" vertical="center" wrapText="1" indent="1"/>
      <protection hidden="1"/>
    </xf>
    <xf numFmtId="0" fontId="40" fillId="19" borderId="1" xfId="0" applyFont="1" applyFill="1" applyBorder="1" applyAlignment="1">
      <alignment horizontal="left" vertical="center" indent="1"/>
    </xf>
    <xf numFmtId="0" fontId="12" fillId="20" borderId="1" xfId="5" applyFont="1" applyFill="1" applyBorder="1" applyAlignment="1" applyProtection="1">
      <alignment horizontal="left" vertical="center" indent="1"/>
      <protection hidden="1"/>
    </xf>
    <xf numFmtId="0" fontId="12" fillId="22" borderId="1" xfId="5" applyFont="1" applyFill="1" applyBorder="1" applyAlignment="1" applyProtection="1">
      <alignment horizontal="left" vertical="center" indent="1"/>
      <protection locked="0" hidden="1"/>
    </xf>
    <xf numFmtId="0" fontId="42" fillId="14" borderId="13" xfId="5" applyFont="1" applyFill="1" applyBorder="1" applyAlignment="1" applyProtection="1">
      <alignment horizontal="left" vertical="center" wrapText="1" indent="1"/>
      <protection hidden="1"/>
    </xf>
    <xf numFmtId="0" fontId="25" fillId="17" borderId="1" xfId="5" applyFont="1" applyFill="1" applyBorder="1" applyAlignment="1" applyProtection="1">
      <alignment horizontal="left" vertical="center" wrapText="1" indent="1"/>
      <protection hidden="1"/>
    </xf>
    <xf numFmtId="0" fontId="25" fillId="18" borderId="13" xfId="5" applyFont="1" applyFill="1" applyBorder="1" applyAlignment="1" applyProtection="1">
      <alignment horizontal="left" vertical="center" wrapText="1" indent="1"/>
      <protection hidden="1"/>
    </xf>
    <xf numFmtId="0" fontId="40" fillId="19" borderId="13" xfId="0" applyFont="1" applyFill="1" applyBorder="1" applyAlignment="1">
      <alignment horizontal="left" vertical="center" indent="1"/>
    </xf>
    <xf numFmtId="0" fontId="12" fillId="20" borderId="13" xfId="5" applyFont="1" applyFill="1" applyBorder="1" applyAlignment="1" applyProtection="1">
      <alignment horizontal="left" vertical="center" indent="1"/>
      <protection hidden="1"/>
    </xf>
    <xf numFmtId="0" fontId="39" fillId="8" borderId="13" xfId="0" applyFont="1" applyFill="1" applyBorder="1" applyAlignment="1">
      <alignment horizontal="left" vertical="center" indent="1"/>
    </xf>
    <xf numFmtId="0" fontId="11" fillId="7" borderId="0" xfId="0" applyFont="1" applyFill="1" applyAlignment="1">
      <alignment horizontal="left" vertical="center" wrapText="1" indent="1"/>
    </xf>
    <xf numFmtId="0" fontId="12" fillId="3" borderId="13" xfId="5" applyFont="1" applyFill="1" applyBorder="1" applyAlignment="1" applyProtection="1">
      <alignment horizontal="center" vertical="center" wrapText="1"/>
      <protection hidden="1"/>
    </xf>
    <xf numFmtId="0" fontId="29" fillId="12" borderId="13" xfId="5" applyFont="1" applyFill="1" applyBorder="1" applyAlignment="1" applyProtection="1">
      <alignment horizontal="center" vertical="center" wrapText="1"/>
      <protection hidden="1"/>
    </xf>
    <xf numFmtId="0" fontId="25" fillId="13" borderId="1" xfId="5" applyFont="1" applyFill="1" applyBorder="1" applyAlignment="1" applyProtection="1">
      <alignment horizontal="left" vertical="center" wrapText="1" indent="1"/>
      <protection hidden="1"/>
    </xf>
    <xf numFmtId="0" fontId="12" fillId="11" borderId="13" xfId="0" applyFont="1" applyFill="1" applyBorder="1" applyAlignment="1">
      <alignment horizontal="left" vertical="center" indent="1"/>
    </xf>
    <xf numFmtId="0" fontId="12" fillId="7" borderId="0" xfId="0" applyFont="1" applyFill="1" applyAlignment="1">
      <alignment horizontal="center" vertical="center"/>
    </xf>
    <xf numFmtId="0" fontId="12" fillId="7" borderId="0" xfId="0" applyFont="1" applyFill="1" applyAlignment="1">
      <alignment horizontal="left" vertical="center" indent="1"/>
    </xf>
    <xf numFmtId="0" fontId="12" fillId="7" borderId="0" xfId="0" applyFont="1" applyFill="1" applyAlignment="1">
      <alignment horizontal="left" vertical="center" wrapText="1" indent="1"/>
    </xf>
    <xf numFmtId="0" fontId="11" fillId="7" borderId="0" xfId="0" applyFont="1" applyFill="1" applyAlignment="1">
      <alignment horizontal="left" vertical="center" indent="1"/>
    </xf>
    <xf numFmtId="0" fontId="39" fillId="8" borderId="1" xfId="0" applyFont="1" applyFill="1" applyBorder="1" applyAlignment="1">
      <alignment horizontal="left" vertical="center" wrapText="1" indent="1"/>
    </xf>
    <xf numFmtId="0" fontId="39" fillId="8" borderId="13" xfId="0" applyFont="1" applyFill="1" applyBorder="1" applyAlignment="1">
      <alignment horizontal="left" vertical="center" wrapText="1" indent="1"/>
    </xf>
    <xf numFmtId="0" fontId="44" fillId="6" borderId="3" xfId="5" applyFont="1" applyFill="1" applyBorder="1" applyAlignment="1" applyProtection="1">
      <alignment horizontal="left" vertical="center" indent="4"/>
      <protection hidden="1"/>
    </xf>
    <xf numFmtId="0" fontId="3" fillId="12" borderId="12" xfId="5" applyFill="1" applyBorder="1" applyAlignment="1" applyProtection="1">
      <alignment horizontal="center" vertical="center"/>
      <protection hidden="1"/>
    </xf>
    <xf numFmtId="0" fontId="0" fillId="3" borderId="0" xfId="0" applyFill="1" applyAlignment="1">
      <alignment horizontal="left" vertical="center"/>
    </xf>
    <xf numFmtId="0" fontId="3" fillId="4" borderId="0" xfId="5" applyFill="1" applyProtection="1">
      <protection hidden="1"/>
    </xf>
    <xf numFmtId="0" fontId="11" fillId="8" borderId="0" xfId="5" applyFont="1" applyFill="1" applyAlignment="1" applyProtection="1">
      <alignment horizontal="left" vertical="center" indent="2"/>
      <protection hidden="1"/>
    </xf>
    <xf numFmtId="0" fontId="3" fillId="4" borderId="0" xfId="5" applyFill="1" applyAlignment="1" applyProtection="1">
      <alignment vertical="top"/>
      <protection hidden="1"/>
    </xf>
    <xf numFmtId="0" fontId="8" fillId="4" borderId="0" xfId="5" applyFont="1" applyFill="1" applyAlignment="1" applyProtection="1">
      <alignment horizontal="left" vertical="top" wrapText="1" indent="2"/>
      <protection hidden="1"/>
    </xf>
    <xf numFmtId="0" fontId="8" fillId="4" borderId="0" xfId="5" applyFont="1" applyFill="1" applyAlignment="1" applyProtection="1">
      <alignment horizontal="left" vertical="top" indent="2"/>
      <protection hidden="1"/>
    </xf>
    <xf numFmtId="0" fontId="4" fillId="5" borderId="1" xfId="5" applyFont="1" applyFill="1" applyBorder="1" applyAlignment="1" applyProtection="1">
      <alignment horizontal="left" vertical="center" indent="4"/>
      <protection hidden="1"/>
    </xf>
    <xf numFmtId="0" fontId="5" fillId="6" borderId="2" xfId="5" applyFont="1" applyFill="1" applyBorder="1" applyAlignment="1" applyProtection="1">
      <alignment horizontal="left" vertical="center" indent="4"/>
      <protection hidden="1"/>
    </xf>
    <xf numFmtId="0" fontId="6" fillId="4" borderId="0" xfId="5" applyFont="1" applyFill="1" applyAlignment="1" applyProtection="1">
      <alignment horizontal="left" vertical="center" wrapText="1" indent="4"/>
      <protection hidden="1"/>
    </xf>
    <xf numFmtId="49" fontId="8" fillId="4" borderId="0" xfId="5" applyNumberFormat="1" applyFont="1" applyFill="1" applyAlignment="1" applyProtection="1">
      <alignment horizontal="left" vertical="top" wrapText="1" indent="2"/>
      <protection hidden="1"/>
    </xf>
    <xf numFmtId="0" fontId="11" fillId="9" borderId="4" xfId="5" applyFont="1" applyFill="1" applyBorder="1" applyAlignment="1" applyProtection="1">
      <alignment horizontal="left" vertical="center" wrapText="1" indent="2"/>
      <protection hidden="1"/>
    </xf>
    <xf numFmtId="0" fontId="17" fillId="8" borderId="25" xfId="5" applyFont="1" applyFill="1" applyBorder="1" applyAlignment="1" applyProtection="1">
      <alignment horizontal="center" vertical="center" wrapText="1"/>
      <protection locked="0"/>
    </xf>
    <xf numFmtId="0" fontId="17" fillId="8" borderId="0" xfId="5" applyFont="1" applyFill="1" applyAlignment="1" applyProtection="1">
      <alignment horizontal="center" vertical="center" wrapText="1"/>
      <protection locked="0"/>
    </xf>
    <xf numFmtId="0" fontId="17" fillId="8" borderId="1" xfId="5" applyFont="1" applyFill="1" applyBorder="1" applyAlignment="1" applyProtection="1">
      <alignment horizontal="center" vertical="center" wrapText="1"/>
      <protection locked="0"/>
    </xf>
    <xf numFmtId="0" fontId="17" fillId="8" borderId="4" xfId="5" applyFont="1" applyFill="1" applyBorder="1" applyAlignment="1" applyProtection="1">
      <alignment horizontal="center" vertical="center" wrapText="1"/>
      <protection locked="0"/>
    </xf>
    <xf numFmtId="0" fontId="11" fillId="3" borderId="4" xfId="5" applyFont="1" applyFill="1" applyBorder="1" applyAlignment="1" applyProtection="1">
      <alignment horizontal="left" vertical="center" wrapText="1" indent="2"/>
      <protection hidden="1"/>
    </xf>
    <xf numFmtId="0" fontId="11" fillId="3" borderId="0" xfId="5" applyFont="1" applyFill="1" applyAlignment="1" applyProtection="1">
      <alignment horizontal="left" vertical="center" wrapText="1" indent="2"/>
      <protection hidden="1"/>
    </xf>
    <xf numFmtId="0" fontId="11" fillId="3" borderId="5" xfId="5" applyFont="1" applyFill="1" applyBorder="1" applyAlignment="1" applyProtection="1">
      <alignment horizontal="left" vertical="center" wrapText="1" indent="2"/>
      <protection hidden="1"/>
    </xf>
    <xf numFmtId="0" fontId="17" fillId="8" borderId="26" xfId="5" applyFont="1" applyFill="1" applyBorder="1" applyAlignment="1" applyProtection="1">
      <alignment horizontal="center" vertical="center" wrapText="1"/>
      <protection locked="0"/>
    </xf>
    <xf numFmtId="0" fontId="15" fillId="6" borderId="3" xfId="5" applyFont="1" applyFill="1" applyBorder="1" applyAlignment="1" applyProtection="1">
      <alignment horizontal="left" vertical="center" indent="4"/>
      <protection hidden="1"/>
    </xf>
    <xf numFmtId="0" fontId="16" fillId="4" borderId="0" xfId="5" applyFont="1" applyFill="1" applyAlignment="1" applyProtection="1">
      <alignment horizontal="center" vertical="center"/>
      <protection hidden="1"/>
    </xf>
    <xf numFmtId="0" fontId="19" fillId="4" borderId="0" xfId="1" applyFill="1" applyAlignment="1" applyProtection="1">
      <alignment horizontal="center"/>
      <protection hidden="1"/>
    </xf>
    <xf numFmtId="0" fontId="3" fillId="4" borderId="0" xfId="5" applyFill="1" applyAlignment="1" applyProtection="1">
      <alignment horizontal="center"/>
      <protection hidden="1"/>
    </xf>
    <xf numFmtId="0" fontId="76" fillId="8" borderId="4" xfId="5" applyFont="1" applyFill="1" applyBorder="1" applyAlignment="1" applyProtection="1">
      <alignment horizontal="center" vertical="center" wrapText="1"/>
      <protection locked="0" hidden="1"/>
    </xf>
    <xf numFmtId="0" fontId="18" fillId="8" borderId="4" xfId="5" applyFont="1" applyFill="1" applyBorder="1" applyAlignment="1" applyProtection="1">
      <alignment horizontal="center" vertical="center" wrapText="1"/>
      <protection locked="0" hidden="1"/>
    </xf>
    <xf numFmtId="0" fontId="9" fillId="7" borderId="0" xfId="5" applyFont="1" applyFill="1" applyAlignment="1" applyProtection="1">
      <alignment horizontal="center" vertical="center" textRotation="90"/>
      <protection hidden="1"/>
    </xf>
    <xf numFmtId="0" fontId="9" fillId="7" borderId="0" xfId="5" applyFont="1" applyFill="1" applyAlignment="1" applyProtection="1">
      <alignment horizontal="left" vertical="center" indent="1"/>
      <protection hidden="1"/>
    </xf>
    <xf numFmtId="0" fontId="12" fillId="3" borderId="4" xfId="5" applyFont="1" applyFill="1" applyBorder="1" applyAlignment="1" applyProtection="1">
      <alignment horizontal="left" vertical="center" indent="1"/>
      <protection locked="0" hidden="1"/>
    </xf>
    <xf numFmtId="0" fontId="11" fillId="7" borderId="0" xfId="5" applyFont="1" applyFill="1" applyAlignment="1" applyProtection="1">
      <alignment horizontal="left" vertical="center" indent="2"/>
      <protection hidden="1"/>
    </xf>
    <xf numFmtId="0" fontId="16" fillId="4" borderId="0" xfId="5" applyFont="1" applyFill="1" applyAlignment="1" applyProtection="1">
      <alignment horizontal="left" vertical="center" indent="2"/>
      <protection hidden="1"/>
    </xf>
    <xf numFmtId="0" fontId="3" fillId="8" borderId="25" xfId="5" applyFill="1" applyBorder="1" applyAlignment="1" applyProtection="1">
      <alignment horizontal="left" vertical="center" wrapText="1"/>
      <protection locked="0" hidden="1"/>
    </xf>
    <xf numFmtId="0" fontId="3" fillId="8" borderId="0" xfId="5" applyFill="1" applyAlignment="1" applyProtection="1">
      <alignment horizontal="left" vertical="center" wrapText="1"/>
      <protection locked="0" hidden="1"/>
    </xf>
    <xf numFmtId="0" fontId="3" fillId="8" borderId="1" xfId="5" applyFill="1" applyBorder="1" applyAlignment="1" applyProtection="1">
      <alignment horizontal="left" vertical="center" wrapText="1"/>
      <protection locked="0" hidden="1"/>
    </xf>
    <xf numFmtId="0" fontId="20" fillId="8" borderId="25" xfId="5" applyFont="1" applyFill="1" applyBorder="1" applyAlignment="1" applyProtection="1">
      <alignment horizontal="left" vertical="center" wrapText="1"/>
      <protection locked="0" hidden="1"/>
    </xf>
    <xf numFmtId="0" fontId="72" fillId="8" borderId="25" xfId="5" applyFont="1" applyFill="1" applyBorder="1" applyAlignment="1" applyProtection="1">
      <alignment horizontal="left" vertical="center" wrapText="1"/>
      <protection locked="0" hidden="1"/>
    </xf>
    <xf numFmtId="0" fontId="72" fillId="8" borderId="0" xfId="5" applyFont="1" applyFill="1" applyAlignment="1" applyProtection="1">
      <alignment horizontal="left" vertical="center" wrapText="1"/>
      <protection locked="0" hidden="1"/>
    </xf>
    <xf numFmtId="0" fontId="72" fillId="8" borderId="1" xfId="5" applyFont="1" applyFill="1" applyBorder="1" applyAlignment="1" applyProtection="1">
      <alignment horizontal="left" vertical="center" wrapText="1"/>
      <protection locked="0" hidden="1"/>
    </xf>
    <xf numFmtId="0" fontId="11" fillId="3" borderId="4" xfId="5" applyFont="1" applyFill="1" applyBorder="1" applyAlignment="1" applyProtection="1">
      <alignment horizontal="left" vertical="center" indent="2"/>
      <protection hidden="1"/>
    </xf>
    <xf numFmtId="0" fontId="71" fillId="8" borderId="25" xfId="5" applyFont="1" applyFill="1" applyBorder="1" applyAlignment="1" applyProtection="1">
      <alignment vertical="center" wrapText="1"/>
      <protection locked="0" hidden="1"/>
    </xf>
    <xf numFmtId="0" fontId="70" fillId="8" borderId="25" xfId="5" applyFont="1" applyFill="1" applyBorder="1" applyAlignment="1" applyProtection="1">
      <alignment vertical="center" wrapText="1"/>
      <protection locked="0" hidden="1"/>
    </xf>
    <xf numFmtId="0" fontId="70" fillId="8" borderId="0" xfId="5" applyFont="1" applyFill="1" applyAlignment="1" applyProtection="1">
      <alignment vertical="center" wrapText="1"/>
      <protection locked="0" hidden="1"/>
    </xf>
    <xf numFmtId="0" fontId="70" fillId="8" borderId="1" xfId="5" applyFont="1" applyFill="1" applyBorder="1" applyAlignment="1" applyProtection="1">
      <alignment vertical="center" wrapText="1"/>
      <protection locked="0" hidden="1"/>
    </xf>
    <xf numFmtId="0" fontId="71" fillId="33" borderId="25" xfId="5" applyFont="1" applyFill="1" applyBorder="1" applyAlignment="1">
      <alignment wrapText="1"/>
    </xf>
    <xf numFmtId="0" fontId="71" fillId="33" borderId="0" xfId="5" applyFont="1" applyFill="1" applyAlignment="1">
      <alignment wrapText="1"/>
    </xf>
    <xf numFmtId="0" fontId="71" fillId="33" borderId="1" xfId="5" applyFont="1" applyFill="1" applyBorder="1" applyAlignment="1">
      <alignment wrapText="1"/>
    </xf>
    <xf numFmtId="0" fontId="20" fillId="2" borderId="0" xfId="5" applyFont="1" applyFill="1" applyAlignment="1">
      <alignment horizontal="center"/>
    </xf>
    <xf numFmtId="0" fontId="26" fillId="4" borderId="0" xfId="5" applyFont="1" applyFill="1" applyAlignment="1" applyProtection="1">
      <alignment horizontal="left" vertical="center" wrapText="1" indent="2"/>
      <protection locked="0" hidden="1"/>
    </xf>
    <xf numFmtId="0" fontId="24" fillId="12" borderId="7" xfId="5" applyFont="1" applyFill="1" applyBorder="1" applyAlignment="1" applyProtection="1">
      <alignment horizontal="left" vertical="center" wrapText="1" indent="2"/>
      <protection locked="0" hidden="1"/>
    </xf>
    <xf numFmtId="0" fontId="25" fillId="12" borderId="8" xfId="5" applyFont="1" applyFill="1" applyBorder="1" applyAlignment="1" applyProtection="1">
      <alignment horizontal="left" vertical="center" wrapText="1" indent="2"/>
      <protection locked="0" hidden="1"/>
    </xf>
    <xf numFmtId="0" fontId="24" fillId="12" borderId="9" xfId="5" applyFont="1" applyFill="1" applyBorder="1" applyAlignment="1" applyProtection="1">
      <alignment horizontal="left" vertical="center" wrapText="1" indent="2"/>
      <protection locked="0" hidden="1"/>
    </xf>
    <xf numFmtId="0" fontId="25" fillId="12" borderId="10" xfId="5" applyFont="1" applyFill="1" applyBorder="1" applyAlignment="1" applyProtection="1">
      <alignment horizontal="left" vertical="center" wrapText="1" indent="2"/>
      <protection locked="0" hidden="1"/>
    </xf>
    <xf numFmtId="0" fontId="12" fillId="10" borderId="6" xfId="5" applyFont="1" applyFill="1" applyBorder="1" applyAlignment="1" applyProtection="1">
      <alignment horizontal="left" vertical="center" indent="2"/>
      <protection hidden="1"/>
    </xf>
    <xf numFmtId="0" fontId="11" fillId="11" borderId="7" xfId="5" applyFont="1" applyFill="1" applyBorder="1" applyAlignment="1" applyProtection="1">
      <alignment horizontal="left" vertical="center" wrapText="1" indent="2"/>
      <protection hidden="1"/>
    </xf>
    <xf numFmtId="0" fontId="11" fillId="11" borderId="8" xfId="5" applyFont="1" applyFill="1" applyBorder="1" applyAlignment="1" applyProtection="1">
      <alignment horizontal="left" vertical="center" wrapText="1" indent="2"/>
      <protection hidden="1"/>
    </xf>
    <xf numFmtId="0" fontId="23" fillId="11" borderId="7" xfId="5" applyFont="1" applyFill="1" applyBorder="1" applyAlignment="1" applyProtection="1">
      <alignment horizontal="left" vertical="center" wrapText="1" indent="2"/>
      <protection hidden="1"/>
    </xf>
    <xf numFmtId="0" fontId="23" fillId="11" borderId="8" xfId="5" applyFont="1" applyFill="1" applyBorder="1" applyAlignment="1" applyProtection="1">
      <alignment horizontal="left" vertical="center" wrapText="1" indent="2"/>
      <protection hidden="1"/>
    </xf>
    <xf numFmtId="0" fontId="15" fillId="6" borderId="3" xfId="5" applyFont="1" applyFill="1" applyBorder="1" applyAlignment="1">
      <alignment horizontal="left" vertical="center" indent="4"/>
    </xf>
    <xf numFmtId="0" fontId="9" fillId="7" borderId="0" xfId="5" applyFont="1" applyFill="1" applyAlignment="1" applyProtection="1">
      <alignment horizontal="left" vertical="center" indent="2"/>
      <protection hidden="1"/>
    </xf>
    <xf numFmtId="0" fontId="3" fillId="12" borderId="4" xfId="5" applyFill="1" applyBorder="1" applyAlignment="1" applyProtection="1">
      <alignment horizontal="left" vertical="center" indent="1"/>
      <protection locked="0" hidden="1"/>
    </xf>
    <xf numFmtId="0" fontId="30" fillId="8" borderId="4" xfId="5" applyFont="1" applyFill="1" applyBorder="1" applyAlignment="1" applyProtection="1">
      <alignment horizontal="center" vertical="center"/>
      <protection locked="0" hidden="1"/>
    </xf>
    <xf numFmtId="0" fontId="69" fillId="7" borderId="0" xfId="5" applyFont="1" applyFill="1" applyAlignment="1" applyProtection="1">
      <alignment horizontal="center" vertical="center" textRotation="90" wrapText="1"/>
      <protection hidden="1"/>
    </xf>
    <xf numFmtId="0" fontId="27" fillId="6" borderId="3" xfId="5" applyFont="1" applyFill="1" applyBorder="1" applyAlignment="1" applyProtection="1">
      <alignment horizontal="left" vertical="center" indent="4"/>
      <protection hidden="1"/>
    </xf>
    <xf numFmtId="0" fontId="29" fillId="7" borderId="0" xfId="5" applyFont="1" applyFill="1" applyAlignment="1" applyProtection="1">
      <alignment horizontal="center" vertical="center"/>
      <protection hidden="1"/>
    </xf>
    <xf numFmtId="0" fontId="12" fillId="7" borderId="0" xfId="5" applyFont="1" applyFill="1" applyAlignment="1" applyProtection="1">
      <alignment horizontal="center" vertical="center"/>
      <protection hidden="1"/>
    </xf>
    <xf numFmtId="0" fontId="19" fillId="2" borderId="0" xfId="1" applyFill="1" applyAlignment="1" applyProtection="1">
      <alignment horizontal="center"/>
      <protection hidden="1"/>
    </xf>
    <xf numFmtId="0" fontId="3" fillId="2" borderId="0" xfId="5" applyFill="1" applyAlignment="1" applyProtection="1">
      <alignment horizontal="center"/>
      <protection hidden="1"/>
    </xf>
    <xf numFmtId="0" fontId="6" fillId="12" borderId="4" xfId="5" applyFont="1" applyFill="1" applyBorder="1" applyAlignment="1" applyProtection="1">
      <alignment horizontal="left" vertical="center" wrapText="1" indent="1"/>
      <protection hidden="1"/>
    </xf>
    <xf numFmtId="0" fontId="6" fillId="13" borderId="4" xfId="5" applyFont="1" applyFill="1" applyBorder="1" applyAlignment="1" applyProtection="1">
      <alignment horizontal="left" vertical="center" wrapText="1" indent="1"/>
      <protection locked="0" hidden="1"/>
    </xf>
    <xf numFmtId="0" fontId="6" fillId="14" borderId="4" xfId="5" applyFont="1" applyFill="1" applyBorder="1" applyAlignment="1" applyProtection="1">
      <alignment horizontal="left" vertical="center" wrapText="1" indent="1"/>
      <protection locked="0" hidden="1"/>
    </xf>
    <xf numFmtId="0" fontId="6" fillId="8" borderId="4" xfId="5" applyFont="1" applyFill="1" applyBorder="1" applyAlignment="1" applyProtection="1">
      <alignment horizontal="left" vertical="center" indent="1"/>
      <protection locked="0" hidden="1"/>
    </xf>
    <xf numFmtId="0" fontId="73" fillId="13" borderId="4" xfId="5" applyFont="1" applyFill="1" applyBorder="1" applyAlignment="1" applyProtection="1">
      <alignment horizontal="left" vertical="center" wrapText="1" indent="1"/>
      <protection locked="0" hidden="1"/>
    </xf>
    <xf numFmtId="0" fontId="73" fillId="14" borderId="4" xfId="5" applyFont="1" applyFill="1" applyBorder="1" applyAlignment="1" applyProtection="1">
      <alignment horizontal="left" vertical="center" wrapText="1" indent="1"/>
      <protection locked="0" hidden="1"/>
    </xf>
    <xf numFmtId="0" fontId="11" fillId="7" borderId="0" xfId="5" applyFont="1" applyFill="1" applyAlignment="1" applyProtection="1">
      <alignment horizontal="left" vertical="center" indent="1"/>
      <protection hidden="1"/>
    </xf>
    <xf numFmtId="0" fontId="11" fillId="7" borderId="0" xfId="5" applyFont="1" applyFill="1" applyAlignment="1">
      <alignment horizontal="left" vertical="center" indent="1"/>
    </xf>
    <xf numFmtId="0" fontId="12" fillId="7" borderId="0" xfId="5" applyFont="1" applyFill="1" applyAlignment="1" applyProtection="1">
      <alignment horizontal="left" vertical="center" indent="1"/>
      <protection hidden="1"/>
    </xf>
    <xf numFmtId="0" fontId="12" fillId="7" borderId="0" xfId="5" applyFont="1" applyFill="1" applyAlignment="1" applyProtection="1">
      <alignment horizontal="left" vertical="center" wrapText="1" indent="1"/>
      <protection hidden="1"/>
    </xf>
    <xf numFmtId="0" fontId="21" fillId="13" borderId="1" xfId="5" applyFont="1" applyFill="1" applyBorder="1" applyAlignment="1" applyProtection="1">
      <alignment horizontal="left" vertical="center" wrapText="1" indent="1"/>
      <protection hidden="1"/>
    </xf>
    <xf numFmtId="0" fontId="3" fillId="4" borderId="1" xfId="5" applyFill="1" applyBorder="1" applyAlignment="1" applyProtection="1">
      <alignment horizontal="center" vertical="center"/>
      <protection hidden="1"/>
    </xf>
    <xf numFmtId="0" fontId="3" fillId="15" borderId="4" xfId="5" applyFill="1" applyBorder="1" applyAlignment="1" applyProtection="1">
      <alignment horizontal="left" vertical="center" wrapText="1" indent="1"/>
      <protection locked="0" hidden="1"/>
    </xf>
    <xf numFmtId="0" fontId="21" fillId="8" borderId="4" xfId="5" applyFont="1" applyFill="1" applyBorder="1" applyAlignment="1" applyProtection="1">
      <alignment horizontal="left" vertical="center" wrapText="1" indent="1"/>
      <protection locked="0" hidden="1"/>
    </xf>
    <xf numFmtId="0" fontId="21" fillId="14" borderId="13" xfId="5" applyFont="1" applyFill="1" applyBorder="1" applyAlignment="1" applyProtection="1">
      <alignment horizontal="left" vertical="center" wrapText="1" indent="1"/>
      <protection hidden="1"/>
    </xf>
    <xf numFmtId="0" fontId="3" fillId="16" borderId="1" xfId="5" applyFill="1" applyBorder="1" applyAlignment="1" applyProtection="1">
      <alignment horizontal="left" vertical="center" wrapText="1" indent="1"/>
      <protection locked="0" hidden="1"/>
    </xf>
    <xf numFmtId="0" fontId="3" fillId="4" borderId="13" xfId="5" applyFill="1" applyBorder="1" applyAlignment="1" applyProtection="1">
      <alignment horizontal="center" vertical="center"/>
      <protection hidden="1"/>
    </xf>
    <xf numFmtId="0" fontId="3" fillId="16" borderId="13" xfId="5" applyFill="1" applyBorder="1" applyAlignment="1" applyProtection="1">
      <alignment horizontal="left" vertical="center" wrapText="1" indent="1"/>
      <protection locked="0" hidden="1"/>
    </xf>
    <xf numFmtId="0" fontId="21" fillId="8" borderId="13" xfId="5" applyFont="1" applyFill="1" applyBorder="1" applyAlignment="1">
      <alignment horizontal="left" indent="1"/>
    </xf>
    <xf numFmtId="0" fontId="3" fillId="15" borderId="1" xfId="5" applyFill="1" applyBorder="1" applyAlignment="1" applyProtection="1">
      <alignment horizontal="left" vertical="center" wrapText="1" indent="1"/>
      <protection locked="0" hidden="1"/>
    </xf>
    <xf numFmtId="0" fontId="21" fillId="8" borderId="1" xfId="5" applyFont="1" applyFill="1" applyBorder="1" applyAlignment="1" applyProtection="1">
      <alignment horizontal="left" vertical="center" wrapText="1" indent="1"/>
      <protection locked="0" hidden="1"/>
    </xf>
    <xf numFmtId="0" fontId="33" fillId="8" borderId="0" xfId="5" applyFont="1" applyFill="1" applyAlignment="1" applyProtection="1">
      <alignment horizontal="left" vertical="center" indent="2"/>
      <protection hidden="1"/>
    </xf>
    <xf numFmtId="0" fontId="29" fillId="18" borderId="13" xfId="0" applyFont="1" applyFill="1" applyBorder="1" applyAlignment="1">
      <alignment horizontal="left" vertical="center" indent="1"/>
    </xf>
    <xf numFmtId="0" fontId="29" fillId="8" borderId="13" xfId="0" applyFont="1" applyFill="1" applyBorder="1" applyAlignment="1">
      <alignment horizontal="left" vertical="center" indent="1"/>
    </xf>
    <xf numFmtId="0" fontId="37" fillId="8" borderId="2" xfId="0" applyFont="1" applyFill="1" applyBorder="1" applyAlignment="1">
      <alignment horizontal="left" vertical="center" indent="1"/>
    </xf>
    <xf numFmtId="0" fontId="37" fillId="17" borderId="2" xfId="0" applyFont="1" applyFill="1" applyBorder="1" applyAlignment="1">
      <alignment horizontal="left" vertical="center" indent="1"/>
    </xf>
    <xf numFmtId="0" fontId="36" fillId="4" borderId="2" xfId="0" applyFont="1" applyFill="1" applyBorder="1" applyAlignment="1">
      <alignment horizontal="center" vertical="center"/>
    </xf>
    <xf numFmtId="0" fontId="3" fillId="15" borderId="1" xfId="0" applyFont="1" applyFill="1" applyBorder="1" applyAlignment="1">
      <alignment horizontal="left" vertical="center" indent="1"/>
    </xf>
    <xf numFmtId="0" fontId="38" fillId="14" borderId="13" xfId="5" applyFont="1" applyFill="1" applyBorder="1" applyAlignment="1" applyProtection="1">
      <alignment horizontal="left" vertical="center" wrapText="1" indent="1"/>
      <protection hidden="1"/>
    </xf>
    <xf numFmtId="0" fontId="3" fillId="16" borderId="1" xfId="0" applyFont="1" applyFill="1" applyBorder="1" applyAlignment="1">
      <alignment horizontal="left" vertical="center" indent="1"/>
    </xf>
    <xf numFmtId="0" fontId="37" fillId="18" borderId="2" xfId="0" applyFont="1" applyFill="1" applyBorder="1" applyAlignment="1">
      <alignment horizontal="left" vertical="center" indent="1"/>
    </xf>
    <xf numFmtId="0" fontId="36" fillId="4" borderId="13" xfId="0" applyFont="1" applyFill="1" applyBorder="1" applyAlignment="1">
      <alignment horizontal="center" vertical="center"/>
    </xf>
    <xf numFmtId="0" fontId="3" fillId="16" borderId="13" xfId="0" applyFont="1" applyFill="1" applyBorder="1" applyAlignment="1">
      <alignment horizontal="left" vertical="center" indent="1"/>
    </xf>
    <xf numFmtId="0" fontId="12" fillId="7" borderId="0" xfId="0" applyFont="1" applyFill="1" applyAlignment="1">
      <alignment horizontal="left" vertical="center"/>
    </xf>
    <xf numFmtId="0" fontId="72" fillId="18" borderId="13" xfId="0" applyFont="1" applyFill="1" applyBorder="1" applyAlignment="1">
      <alignment horizontal="left" vertical="center" indent="1"/>
    </xf>
    <xf numFmtId="0" fontId="72" fillId="8" borderId="13" xfId="0" applyFont="1" applyFill="1" applyBorder="1" applyAlignment="1">
      <alignment horizontal="left" vertical="center" indent="1"/>
    </xf>
    <xf numFmtId="0" fontId="37" fillId="18" borderId="5" xfId="0" applyFont="1" applyFill="1" applyBorder="1" applyAlignment="1">
      <alignment horizontal="left" vertical="center" indent="1"/>
    </xf>
    <xf numFmtId="0" fontId="37" fillId="17" borderId="5" xfId="0" applyFont="1" applyFill="1" applyBorder="1" applyAlignment="1">
      <alignment horizontal="left" vertical="center" indent="1"/>
    </xf>
    <xf numFmtId="0" fontId="37" fillId="34" borderId="2" xfId="0" applyFont="1" applyFill="1" applyBorder="1" applyAlignment="1">
      <alignment horizontal="left" vertical="center" indent="1"/>
    </xf>
    <xf numFmtId="0" fontId="34" fillId="6" borderId="3" xfId="5" applyFont="1" applyFill="1" applyBorder="1" applyAlignment="1" applyProtection="1">
      <alignment horizontal="left" vertical="center" indent="4"/>
      <protection hidden="1"/>
    </xf>
    <xf numFmtId="0" fontId="29" fillId="15" borderId="1" xfId="5" applyFont="1" applyFill="1" applyBorder="1" applyAlignment="1" applyProtection="1">
      <alignment horizontal="left" vertical="center" wrapText="1" indent="1"/>
      <protection hidden="1"/>
    </xf>
    <xf numFmtId="0" fontId="3" fillId="17" borderId="1" xfId="5" applyFill="1" applyBorder="1" applyAlignment="1" applyProtection="1">
      <alignment horizontal="left" vertical="center" wrapText="1" indent="1"/>
      <protection hidden="1"/>
    </xf>
    <xf numFmtId="0" fontId="25" fillId="19" borderId="1" xfId="5" applyFont="1" applyFill="1" applyBorder="1" applyAlignment="1" applyProtection="1">
      <alignment horizontal="left" vertical="center" indent="1"/>
      <protection locked="0" hidden="1"/>
    </xf>
    <xf numFmtId="0" fontId="39" fillId="8" borderId="1" xfId="0" applyFont="1" applyFill="1" applyBorder="1" applyAlignment="1">
      <alignment horizontal="center" vertical="center" indent="1"/>
    </xf>
    <xf numFmtId="0" fontId="29" fillId="16" borderId="13" xfId="5" applyFont="1" applyFill="1" applyBorder="1" applyAlignment="1" applyProtection="1">
      <alignment horizontal="left" vertical="center" wrapText="1" indent="1"/>
      <protection hidden="1"/>
    </xf>
    <xf numFmtId="0" fontId="3" fillId="18" borderId="1" xfId="5" applyFill="1" applyBorder="1" applyAlignment="1" applyProtection="1">
      <alignment horizontal="left" vertical="center" wrapText="1" indent="1"/>
      <protection hidden="1"/>
    </xf>
    <xf numFmtId="0" fontId="3" fillId="18" borderId="13" xfId="5" applyFill="1" applyBorder="1" applyAlignment="1" applyProtection="1">
      <alignment horizontal="left" vertical="center" wrapText="1" indent="1"/>
      <protection hidden="1"/>
    </xf>
    <xf numFmtId="0" fontId="39" fillId="8" borderId="13" xfId="0" applyFont="1" applyFill="1" applyBorder="1" applyAlignment="1">
      <alignment horizontal="center" vertical="center" indent="1"/>
    </xf>
    <xf numFmtId="0" fontId="29" fillId="16" borderId="1" xfId="5" applyFont="1" applyFill="1" applyBorder="1" applyAlignment="1" applyProtection="1">
      <alignment horizontal="left" vertical="center" wrapText="1" indent="1"/>
      <protection hidden="1"/>
    </xf>
    <xf numFmtId="0" fontId="11" fillId="7" borderId="0" xfId="0" applyFont="1" applyFill="1" applyAlignment="1">
      <alignment horizontal="center" vertical="center" indent="1"/>
    </xf>
    <xf numFmtId="0" fontId="77" fillId="8" borderId="13" xfId="0" applyFont="1" applyFill="1" applyBorder="1" applyAlignment="1">
      <alignment horizontal="center" vertical="center" indent="1"/>
    </xf>
    <xf numFmtId="0" fontId="77" fillId="8" borderId="1" xfId="0" applyFont="1" applyFill="1" applyBorder="1" applyAlignment="1">
      <alignment horizontal="center" vertical="center" indent="1"/>
    </xf>
    <xf numFmtId="0" fontId="6" fillId="4" borderId="0" xfId="5" applyFont="1" applyFill="1" applyAlignment="1" applyProtection="1">
      <alignment horizontal="left" vertical="top" wrapText="1" indent="4"/>
      <protection hidden="1"/>
    </xf>
    <xf numFmtId="0" fontId="11" fillId="8" borderId="0" xfId="5" applyFont="1" applyFill="1" applyAlignment="1" applyProtection="1">
      <alignment horizontal="left" vertical="top" wrapText="1" indent="2"/>
      <protection hidden="1"/>
    </xf>
    <xf numFmtId="0" fontId="41" fillId="8" borderId="1" xfId="0" applyFont="1" applyFill="1" applyBorder="1" applyAlignment="1">
      <alignment horizontal="left" vertical="center" indent="1"/>
    </xf>
    <xf numFmtId="0" fontId="40" fillId="11" borderId="13" xfId="5" applyFont="1" applyFill="1" applyBorder="1" applyAlignment="1" applyProtection="1">
      <alignment horizontal="left" vertical="center" wrapText="1" indent="1"/>
      <protection locked="0" hidden="1"/>
    </xf>
    <xf numFmtId="0" fontId="41" fillId="8" borderId="13" xfId="0" applyFont="1" applyFill="1" applyBorder="1" applyAlignment="1">
      <alignment horizontal="left" vertical="center" indent="1"/>
    </xf>
    <xf numFmtId="0" fontId="41" fillId="8" borderId="13" xfId="0" applyFont="1" applyFill="1" applyBorder="1" applyAlignment="1">
      <alignment horizontal="left" vertical="center" wrapText="1" indent="1"/>
    </xf>
    <xf numFmtId="0" fontId="41" fillId="8" borderId="1" xfId="0" applyFont="1" applyFill="1" applyBorder="1" applyAlignment="1">
      <alignment horizontal="left" vertical="center" wrapText="1" indent="1"/>
    </xf>
    <xf numFmtId="0" fontId="41" fillId="8" borderId="4" xfId="0" applyFont="1" applyFill="1" applyBorder="1" applyAlignment="1">
      <alignment horizontal="left" vertical="center" indent="1"/>
    </xf>
    <xf numFmtId="0" fontId="41" fillId="8" borderId="4" xfId="0" applyFont="1" applyFill="1" applyBorder="1" applyAlignment="1">
      <alignment horizontal="left" vertical="center" wrapText="1" indent="1"/>
    </xf>
    <xf numFmtId="0" fontId="41" fillId="8" borderId="27" xfId="0" applyFont="1" applyFill="1" applyBorder="1" applyAlignment="1">
      <alignment horizontal="left" vertical="center" indent="1"/>
    </xf>
    <xf numFmtId="0" fontId="78" fillId="8" borderId="1" xfId="0" applyFont="1" applyFill="1" applyBorder="1" applyAlignment="1">
      <alignment horizontal="left" vertical="center" indent="1"/>
    </xf>
    <xf numFmtId="0" fontId="78" fillId="8" borderId="4" xfId="0" applyFont="1" applyFill="1" applyBorder="1" applyAlignment="1">
      <alignment horizontal="left" vertical="center" indent="1"/>
    </xf>
    <xf numFmtId="0" fontId="19" fillId="0" borderId="0" xfId="1" applyAlignment="1" applyProtection="1">
      <alignment horizontal="center"/>
      <protection hidden="1"/>
    </xf>
    <xf numFmtId="0" fontId="12" fillId="20" borderId="2" xfId="5" applyFont="1" applyFill="1" applyBorder="1" applyAlignment="1" applyProtection="1">
      <alignment horizontal="left" vertical="center" indent="1"/>
      <protection locked="0" hidden="1"/>
    </xf>
    <xf numFmtId="0" fontId="39" fillId="8" borderId="4" xfId="0" applyFont="1" applyFill="1" applyBorder="1" applyAlignment="1">
      <alignment horizontal="left" vertical="center" indent="1"/>
    </xf>
    <xf numFmtId="0" fontId="4" fillId="5" borderId="1" xfId="5" applyFont="1" applyFill="1" applyBorder="1" applyAlignment="1" applyProtection="1">
      <alignment horizontal="left" vertical="center" indent="2"/>
      <protection hidden="1"/>
    </xf>
    <xf numFmtId="0" fontId="5" fillId="6" borderId="2" xfId="5" applyFont="1" applyFill="1" applyBorder="1" applyAlignment="1" applyProtection="1">
      <alignment horizontal="left" vertical="center" indent="2"/>
      <protection hidden="1"/>
    </xf>
    <xf numFmtId="0" fontId="6" fillId="4" borderId="0" xfId="5" applyFont="1" applyFill="1" applyAlignment="1" applyProtection="1">
      <alignment horizontal="left" vertical="center" indent="2"/>
      <protection hidden="1"/>
    </xf>
    <xf numFmtId="0" fontId="11" fillId="8" borderId="0" xfId="5" applyFont="1" applyFill="1" applyAlignment="1" applyProtection="1">
      <alignment horizontal="left" vertical="center" wrapText="1" indent="2"/>
      <protection hidden="1"/>
    </xf>
    <xf numFmtId="0" fontId="17" fillId="18" borderId="17" xfId="5" applyFont="1" applyFill="1" applyBorder="1" applyAlignment="1" applyProtection="1">
      <alignment horizontal="center" vertical="center"/>
      <protection locked="0" hidden="1"/>
    </xf>
    <xf numFmtId="0" fontId="17" fillId="18" borderId="18" xfId="5" applyFont="1" applyFill="1" applyBorder="1" applyAlignment="1" applyProtection="1">
      <alignment horizontal="center" vertical="center"/>
      <protection locked="0" hidden="1"/>
    </xf>
    <xf numFmtId="0" fontId="24" fillId="12" borderId="7" xfId="5" applyFont="1" applyFill="1" applyBorder="1" applyAlignment="1" applyProtection="1">
      <alignment horizontal="left" vertical="center" wrapText="1" indent="1"/>
      <protection locked="0" hidden="1"/>
    </xf>
    <xf numFmtId="0" fontId="25" fillId="12" borderId="0" xfId="5" applyFont="1" applyFill="1" applyAlignment="1" applyProtection="1">
      <alignment horizontal="left" vertical="center" wrapText="1" indent="1"/>
      <protection locked="0" hidden="1"/>
    </xf>
    <xf numFmtId="0" fontId="24" fillId="12" borderId="9" xfId="5" applyFont="1" applyFill="1" applyBorder="1" applyAlignment="1" applyProtection="1">
      <alignment horizontal="left" vertical="center" wrapText="1" indent="1"/>
      <protection locked="0" hidden="1"/>
    </xf>
    <xf numFmtId="0" fontId="25" fillId="12" borderId="11" xfId="5" applyFont="1" applyFill="1" applyBorder="1" applyAlignment="1" applyProtection="1">
      <alignment horizontal="left" vertical="center" wrapText="1" indent="1"/>
      <protection locked="0" hidden="1"/>
    </xf>
    <xf numFmtId="0" fontId="12" fillId="10" borderId="6" xfId="5" applyFont="1" applyFill="1" applyBorder="1" applyAlignment="1" applyProtection="1">
      <alignment horizontal="left" vertical="center" indent="1"/>
      <protection hidden="1"/>
    </xf>
    <xf numFmtId="0" fontId="23" fillId="10" borderId="6" xfId="5" applyFont="1" applyFill="1" applyBorder="1" applyAlignment="1" applyProtection="1">
      <alignment horizontal="center" vertical="center" wrapText="1" indent="1"/>
      <protection hidden="1"/>
    </xf>
    <xf numFmtId="0" fontId="23" fillId="11" borderId="7" xfId="5" applyFont="1" applyFill="1" applyBorder="1" applyAlignment="1" applyProtection="1">
      <alignment horizontal="left" vertical="center" wrapText="1" indent="1"/>
      <protection hidden="1"/>
    </xf>
    <xf numFmtId="0" fontId="23" fillId="11" borderId="0" xfId="5" applyFont="1" applyFill="1" applyAlignment="1" applyProtection="1">
      <alignment horizontal="left" vertical="center" indent="1"/>
      <protection hidden="1"/>
    </xf>
    <xf numFmtId="0" fontId="23" fillId="11" borderId="16" xfId="5" applyFont="1" applyFill="1" applyBorder="1" applyAlignment="1" applyProtection="1">
      <alignment horizontal="center" vertical="center" wrapText="1" indent="1"/>
      <protection hidden="1"/>
    </xf>
    <xf numFmtId="0" fontId="3" fillId="16" borderId="8" xfId="5" applyFill="1" applyBorder="1" applyAlignment="1" applyProtection="1">
      <alignment horizontal="left" vertical="center" wrapText="1" indent="1"/>
      <protection hidden="1"/>
    </xf>
    <xf numFmtId="0" fontId="3" fillId="16" borderId="10" xfId="5" applyFill="1" applyBorder="1" applyAlignment="1" applyProtection="1">
      <alignment horizontal="left" vertical="center" wrapText="1" indent="1"/>
      <protection hidden="1"/>
    </xf>
    <xf numFmtId="0" fontId="23" fillId="11" borderId="8" xfId="5" applyFont="1" applyFill="1" applyBorder="1" applyAlignment="1" applyProtection="1">
      <alignment horizontal="left" vertical="center" wrapText="1" indent="1"/>
      <protection hidden="1"/>
    </xf>
    <xf numFmtId="0" fontId="2" fillId="4" borderId="0" xfId="5" applyFont="1" applyFill="1" applyAlignment="1">
      <alignment horizontal="left" vertical="center" wrapText="1"/>
    </xf>
    <xf numFmtId="0" fontId="34" fillId="4" borderId="0" xfId="5" applyFont="1" applyFill="1" applyAlignment="1" applyProtection="1">
      <alignment horizontal="left"/>
      <protection hidden="1"/>
    </xf>
    <xf numFmtId="0" fontId="17" fillId="4" borderId="0" xfId="5" applyFont="1" applyFill="1" applyAlignment="1" applyProtection="1">
      <alignment horizontal="left" wrapText="1"/>
      <protection hidden="1"/>
    </xf>
    <xf numFmtId="0" fontId="28" fillId="4" borderId="0" xfId="5" applyFont="1" applyFill="1" applyAlignment="1" applyProtection="1">
      <alignment horizontal="left" vertical="top" indent="1"/>
      <protection hidden="1"/>
    </xf>
    <xf numFmtId="0" fontId="28" fillId="4" borderId="0" xfId="5" applyFont="1" applyFill="1" applyAlignment="1" applyProtection="1">
      <alignment horizontal="left" vertical="top" wrapText="1"/>
      <protection hidden="1"/>
    </xf>
    <xf numFmtId="0" fontId="12" fillId="22" borderId="1" xfId="5" applyFont="1" applyFill="1" applyBorder="1" applyAlignment="1" applyProtection="1">
      <alignment horizontal="left" vertical="center" indent="1"/>
      <protection hidden="1"/>
    </xf>
    <xf numFmtId="0" fontId="12" fillId="22" borderId="13" xfId="5" applyFont="1" applyFill="1" applyBorder="1" applyAlignment="1" applyProtection="1">
      <alignment horizontal="left" vertical="center" indent="1"/>
      <protection hidden="1"/>
    </xf>
    <xf numFmtId="0" fontId="12" fillId="11" borderId="13" xfId="0" applyFont="1" applyFill="1" applyBorder="1" applyAlignment="1">
      <alignment horizontal="center" vertical="center" indent="1"/>
    </xf>
    <xf numFmtId="0" fontId="33" fillId="11" borderId="13" xfId="0" applyFont="1" applyFill="1" applyBorder="1" applyAlignment="1">
      <alignment horizontal="left" vertical="center"/>
    </xf>
    <xf numFmtId="0" fontId="33" fillId="8" borderId="0" xfId="5" applyFont="1" applyFill="1" applyAlignment="1" applyProtection="1">
      <alignment horizontal="left" vertical="center" wrapText="1" indent="2"/>
      <protection hidden="1"/>
    </xf>
    <xf numFmtId="0" fontId="12" fillId="28" borderId="1" xfId="5" applyFont="1" applyFill="1" applyBorder="1" applyAlignment="1" applyProtection="1">
      <alignment horizontal="left" vertical="center" indent="1"/>
      <protection hidden="1"/>
    </xf>
    <xf numFmtId="0" fontId="12" fillId="28" borderId="13" xfId="5" applyFont="1" applyFill="1" applyBorder="1" applyAlignment="1" applyProtection="1">
      <alignment horizontal="left" vertical="center" indent="1"/>
      <protection hidden="1"/>
    </xf>
    <xf numFmtId="0" fontId="12" fillId="10" borderId="1" xfId="5" applyFont="1" applyFill="1" applyBorder="1" applyAlignment="1" applyProtection="1">
      <alignment horizontal="left" vertical="center" indent="1"/>
      <protection locked="0" hidden="1"/>
    </xf>
    <xf numFmtId="0" fontId="12" fillId="10" borderId="13" xfId="5" applyFont="1" applyFill="1" applyBorder="1" applyAlignment="1" applyProtection="1">
      <alignment horizontal="left" vertical="center" indent="1"/>
      <protection locked="0" hidden="1"/>
    </xf>
    <xf numFmtId="0" fontId="12" fillId="10" borderId="1" xfId="0" applyFont="1" applyFill="1" applyBorder="1" applyAlignment="1">
      <alignment horizontal="left" vertical="center" indent="1"/>
    </xf>
    <xf numFmtId="0" fontId="12" fillId="29" borderId="1" xfId="5" applyFont="1" applyFill="1" applyBorder="1" applyAlignment="1" applyProtection="1">
      <alignment horizontal="left" vertical="center" wrapText="1" indent="1"/>
      <protection locked="0" hidden="1"/>
    </xf>
    <xf numFmtId="0" fontId="12" fillId="10" borderId="13" xfId="0" applyFont="1" applyFill="1" applyBorder="1" applyAlignment="1">
      <alignment horizontal="left" vertical="center" indent="1"/>
    </xf>
    <xf numFmtId="0" fontId="0" fillId="30" borderId="13" xfId="0" applyFill="1" applyBorder="1" applyAlignment="1">
      <alignment horizontal="left" vertical="center" indent="1"/>
    </xf>
    <xf numFmtId="0" fontId="0" fillId="30" borderId="1" xfId="0" applyFill="1" applyBorder="1" applyAlignment="1">
      <alignment horizontal="left" vertical="center" indent="1"/>
    </xf>
    <xf numFmtId="0" fontId="32" fillId="29" borderId="13" xfId="0" applyFont="1" applyFill="1" applyBorder="1" applyAlignment="1">
      <alignment horizontal="left" vertical="center" indent="1"/>
    </xf>
    <xf numFmtId="0" fontId="32" fillId="29" borderId="1" xfId="0" applyFont="1" applyFill="1" applyBorder="1" applyAlignment="1">
      <alignment horizontal="left" vertical="center" indent="1"/>
    </xf>
    <xf numFmtId="0" fontId="6" fillId="30" borderId="13" xfId="0" applyFont="1" applyFill="1" applyBorder="1" applyAlignment="1">
      <alignment horizontal="left" vertical="center" indent="1"/>
    </xf>
    <xf numFmtId="0" fontId="48" fillId="15" borderId="1" xfId="5" applyFont="1" applyFill="1" applyBorder="1" applyAlignment="1" applyProtection="1">
      <alignment horizontal="center" vertical="center" wrapText="1"/>
      <protection locked="0" hidden="1"/>
    </xf>
    <xf numFmtId="0" fontId="49" fillId="15" borderId="13" xfId="0" applyFont="1" applyFill="1" applyBorder="1" applyAlignment="1">
      <alignment horizontal="center" vertical="center"/>
    </xf>
    <xf numFmtId="0" fontId="48" fillId="6" borderId="1" xfId="5" applyFont="1" applyFill="1" applyBorder="1" applyAlignment="1" applyProtection="1">
      <alignment horizontal="left" vertical="center" wrapText="1" indent="1"/>
      <protection locked="0" hidden="1"/>
    </xf>
    <xf numFmtId="0" fontId="12" fillId="29" borderId="13" xfId="0" applyFont="1" applyFill="1" applyBorder="1" applyAlignment="1">
      <alignment horizontal="left" vertical="center" indent="1"/>
    </xf>
    <xf numFmtId="0" fontId="6" fillId="30" borderId="1" xfId="0" applyFont="1" applyFill="1" applyBorder="1" applyAlignment="1">
      <alignment horizontal="left" vertical="center" indent="1"/>
    </xf>
    <xf numFmtId="0" fontId="49" fillId="15" borderId="1" xfId="0" applyFont="1" applyFill="1" applyBorder="1" applyAlignment="1">
      <alignment horizontal="center" vertical="center"/>
    </xf>
    <xf numFmtId="0" fontId="12" fillId="29" borderId="1" xfId="0" applyFont="1" applyFill="1" applyBorder="1" applyAlignment="1">
      <alignment horizontal="left" vertical="center" indent="1"/>
    </xf>
    <xf numFmtId="0" fontId="11" fillId="7" borderId="0" xfId="0" applyFont="1" applyFill="1" applyAlignment="1">
      <alignment horizontal="center" vertical="center" wrapText="1" indent="1"/>
    </xf>
    <xf numFmtId="0" fontId="39" fillId="19" borderId="13" xfId="0" applyFont="1" applyFill="1" applyBorder="1" applyAlignment="1">
      <alignment horizontal="left" vertical="center" indent="1"/>
    </xf>
    <xf numFmtId="0" fontId="29" fillId="15" borderId="13" xfId="0" applyFont="1" applyFill="1" applyBorder="1" applyAlignment="1">
      <alignment horizontal="left" vertical="center" indent="1"/>
    </xf>
    <xf numFmtId="0" fontId="33" fillId="31" borderId="13" xfId="5" applyFont="1" applyFill="1" applyBorder="1" applyAlignment="1" applyProtection="1">
      <alignment horizontal="left" vertical="center" wrapText="1" indent="1"/>
      <protection hidden="1"/>
    </xf>
    <xf numFmtId="0" fontId="6" fillId="30" borderId="13" xfId="5" applyFont="1" applyFill="1" applyBorder="1" applyAlignment="1" applyProtection="1">
      <alignment horizontal="left" vertical="center" wrapText="1" indent="1"/>
      <protection locked="0" hidden="1"/>
    </xf>
    <xf numFmtId="0" fontId="39" fillId="19" borderId="1" xfId="0" applyFont="1" applyFill="1" applyBorder="1" applyAlignment="1">
      <alignment horizontal="left" vertical="center" indent="1"/>
    </xf>
    <xf numFmtId="0" fontId="29" fillId="15" borderId="1" xfId="0" applyFont="1" applyFill="1" applyBorder="1" applyAlignment="1">
      <alignment horizontal="left" vertical="center" indent="1"/>
    </xf>
    <xf numFmtId="0" fontId="33" fillId="31" borderId="1" xfId="5" applyFont="1" applyFill="1" applyBorder="1" applyAlignment="1" applyProtection="1">
      <alignment horizontal="left" vertical="center" wrapText="1" indent="1"/>
      <protection hidden="1"/>
    </xf>
    <xf numFmtId="0" fontId="6" fillId="30" borderId="1" xfId="5" applyFont="1" applyFill="1" applyBorder="1" applyAlignment="1" applyProtection="1">
      <alignment horizontal="left" vertical="center" wrapText="1" indent="1"/>
      <protection locked="0" hidden="1"/>
    </xf>
    <xf numFmtId="0" fontId="8" fillId="4" borderId="0" xfId="5" applyFont="1" applyFill="1" applyAlignment="1" applyProtection="1">
      <alignment horizontal="left" vertical="center" wrapText="1" indent="2"/>
      <protection hidden="1"/>
    </xf>
    <xf numFmtId="49" fontId="8" fillId="4" borderId="0" xfId="5" applyNumberFormat="1" applyFont="1" applyFill="1" applyAlignment="1" applyProtection="1">
      <alignment horizontal="left" vertical="center" wrapText="1" indent="2"/>
      <protection hidden="1"/>
    </xf>
    <xf numFmtId="0" fontId="3" fillId="8" borderId="4" xfId="5" applyFill="1" applyBorder="1" applyAlignment="1" applyProtection="1">
      <alignment horizontal="left" vertical="center" wrapText="1" indent="1"/>
      <protection locked="0"/>
    </xf>
    <xf numFmtId="0" fontId="11" fillId="8" borderId="0" xfId="5" applyFont="1" applyFill="1" applyAlignment="1" applyProtection="1">
      <alignment horizontal="left" vertical="top" indent="2"/>
      <protection hidden="1"/>
    </xf>
    <xf numFmtId="0" fontId="20" fillId="12" borderId="13" xfId="5" applyFont="1" applyFill="1" applyBorder="1" applyAlignment="1" applyProtection="1">
      <alignment horizontal="left" vertical="center" indent="1"/>
      <protection hidden="1"/>
    </xf>
    <xf numFmtId="0" fontId="3" fillId="12" borderId="13" xfId="5" applyFill="1" applyBorder="1" applyAlignment="1" applyProtection="1">
      <alignment horizontal="left" vertical="center" indent="1"/>
      <protection hidden="1"/>
    </xf>
    <xf numFmtId="0" fontId="3" fillId="12" borderId="19" xfId="5" applyFill="1" applyBorder="1" applyAlignment="1" applyProtection="1">
      <alignment horizontal="left" vertical="center" indent="1"/>
      <protection hidden="1"/>
    </xf>
    <xf numFmtId="0" fontId="33" fillId="7" borderId="0" xfId="5" applyFont="1" applyFill="1" applyAlignment="1" applyProtection="1">
      <alignment horizontal="left" vertical="center" indent="1"/>
      <protection hidden="1"/>
    </xf>
    <xf numFmtId="0" fontId="12" fillId="11" borderId="0" xfId="5" applyFont="1" applyFill="1" applyAlignment="1" applyProtection="1">
      <alignment horizontal="center" vertical="center" textRotation="90"/>
      <protection hidden="1"/>
    </xf>
    <xf numFmtId="0" fontId="3" fillId="4" borderId="0" xfId="5" applyFill="1" applyAlignment="1" applyProtection="1">
      <alignment horizontal="left" vertical="center" indent="1"/>
      <protection hidden="1"/>
    </xf>
    <xf numFmtId="0" fontId="15" fillId="6" borderId="3" xfId="5" applyFont="1" applyFill="1" applyBorder="1" applyAlignment="1" applyProtection="1">
      <alignment horizontal="left" vertical="center" indent="2"/>
      <protection hidden="1"/>
    </xf>
    <xf numFmtId="0" fontId="11" fillId="29" borderId="20" xfId="3" applyFont="1" applyFill="1" applyBorder="1" applyAlignment="1" applyProtection="1">
      <alignment horizontal="center" vertical="center" wrapText="1"/>
      <protection hidden="1"/>
    </xf>
    <xf numFmtId="0" fontId="65" fillId="0" borderId="23" xfId="4" applyFont="1" applyBorder="1" applyAlignment="1" applyProtection="1">
      <alignment horizontal="left" vertical="center" wrapText="1" indent="1"/>
      <protection hidden="1"/>
    </xf>
    <xf numFmtId="0" fontId="65" fillId="0" borderId="24" xfId="4" applyFont="1" applyBorder="1" applyAlignment="1" applyProtection="1">
      <alignment horizontal="left" vertical="center" wrapText="1" indent="1"/>
      <protection hidden="1"/>
    </xf>
    <xf numFmtId="0" fontId="61" fillId="5" borderId="0" xfId="4" applyFont="1" applyFill="1" applyAlignment="1" applyProtection="1">
      <alignment horizontal="left" vertical="center" wrapText="1" indent="1"/>
      <protection hidden="1"/>
    </xf>
    <xf numFmtId="0" fontId="33" fillId="6" borderId="0" xfId="4" applyFont="1" applyFill="1" applyAlignment="1" applyProtection="1">
      <alignment horizontal="left" vertical="center" wrapText="1" indent="1"/>
      <protection hidden="1"/>
    </xf>
    <xf numFmtId="0" fontId="42" fillId="7" borderId="21" xfId="4" applyFont="1" applyFill="1" applyBorder="1" applyAlignment="1" applyProtection="1">
      <alignment horizontal="left" wrapText="1"/>
      <protection hidden="1"/>
    </xf>
    <xf numFmtId="0" fontId="33" fillId="5" borderId="0" xfId="4" applyFont="1" applyFill="1" applyAlignment="1" applyProtection="1">
      <alignment horizontal="left" vertical="center" wrapText="1" indent="1"/>
      <protection hidden="1"/>
    </xf>
  </cellXfs>
  <cellStyles count="6">
    <cellStyle name="Excel Built-in Normal" xfId="5" xr:uid="{00000000-0005-0000-0000-000000000000}"/>
    <cellStyle name="Hiperlink" xfId="1" builtinId="8"/>
    <cellStyle name="Normal" xfId="0" builtinId="0"/>
    <cellStyle name="Normal 2" xfId="2" xr:uid="{00000000-0005-0000-0000-000003000000}"/>
    <cellStyle name="Normal_AMEACAS" xfId="3" xr:uid="{00000000-0005-0000-0000-000004000000}"/>
    <cellStyle name="Normal_IMPORTANTE_Matriz de Controles e Riscos_v4_IMPORTANTE" xfId="4" xr:uid="{00000000-0005-0000-0000-00000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7E0021"/>
      <rgbColor rgb="00008000"/>
      <rgbColor rgb="00000080"/>
      <rgbColor rgb="00666666"/>
      <rgbColor rgb="00800080"/>
      <rgbColor rgb="00008080"/>
      <rgbColor rgb="00C0C0C0"/>
      <rgbColor rgb="00808080"/>
      <rgbColor rgb="00B3B3B3"/>
      <rgbColor rgb="0094476B"/>
      <rgbColor rgb="00FFFFCC"/>
      <rgbColor rgb="00E6E6FF"/>
      <rgbColor rgb="00660066"/>
      <rgbColor rgb="00FF9966"/>
      <rgbColor rgb="000084D1"/>
      <rgbColor rgb="00CCCCCC"/>
      <rgbColor rgb="00000080"/>
      <rgbColor rgb="00FF00FF"/>
      <rgbColor rgb="00FFFF66"/>
      <rgbColor rgb="0000FFFF"/>
      <rgbColor rgb="00800080"/>
      <rgbColor rgb="00DC2300"/>
      <rgbColor rgb="00008080"/>
      <rgbColor rgb="000000FF"/>
      <rgbColor rgb="0000CCFF"/>
      <rgbColor rgb="00E6E6E6"/>
      <rgbColor rgb="00D9D9D9"/>
      <rgbColor rgb="00FFFF99"/>
      <rgbColor rgb="0083CAFF"/>
      <rgbColor rgb="00FF950E"/>
      <rgbColor rgb="00CC99FF"/>
      <rgbColor rgb="00FFCC99"/>
      <rgbColor rgb="003366FF"/>
      <rgbColor rgb="0033CCCC"/>
      <rgbColor rgb="0099CC00"/>
      <rgbColor rgb="00FFD320"/>
      <rgbColor rgb="00FF9900"/>
      <rgbColor rgb="00EB613D"/>
      <rgbColor rgb="00666699"/>
      <rgbColor rgb="00999999"/>
      <rgbColor rgb="00004586"/>
      <rgbColor rgb="00339966"/>
      <rgbColor rgb="004C4C4C"/>
      <rgbColor rgb="00355E00"/>
      <rgbColor rgb="00B84747"/>
      <rgbColor rgb="00944794"/>
      <rgbColor rgb="006B4794"/>
      <rgbColor rgb="00333333"/>
    </indexedColors>
    <mruColors>
      <color rgb="FFFFFBA3"/>
      <color rgb="FFF5EC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Calibri"/>
                <a:ea typeface="Calibri"/>
                <a:cs typeface="Calibri"/>
              </a:defRPr>
            </a:pPr>
            <a:r>
              <a:rPr lang="pt-BR"/>
              <a:t>DISTRIBUIÇÃO ATIVOS</a:t>
            </a:r>
          </a:p>
        </c:rich>
      </c:tx>
      <c:layout>
        <c:manualLayout>
          <c:xMode val="edge"/>
          <c:yMode val="edge"/>
          <c:x val="0.15384615384615385"/>
          <c:y val="0.14423122067564564"/>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272189349112426"/>
          <c:y val="0.49679642677166835"/>
          <c:w val="0.41715976331360949"/>
          <c:h val="0.17628260304801135"/>
        </c:manualLayout>
      </c:layout>
      <c:pie3DChart>
        <c:varyColors val="1"/>
        <c:ser>
          <c:idx val="0"/>
          <c:order val="0"/>
          <c:spPr>
            <a:solidFill>
              <a:srgbClr val="355E00"/>
            </a:solidFill>
            <a:ln w="25400">
              <a:noFill/>
            </a:ln>
          </c:spPr>
          <c:dPt>
            <c:idx val="0"/>
            <c:bubble3D val="0"/>
            <c:spPr>
              <a:solidFill>
                <a:srgbClr val="DC2300"/>
              </a:solidFill>
              <a:ln w="25400">
                <a:noFill/>
              </a:ln>
            </c:spPr>
            <c:extLst>
              <c:ext xmlns:c16="http://schemas.microsoft.com/office/drawing/2014/chart" uri="{C3380CC4-5D6E-409C-BE32-E72D297353CC}">
                <c16:uniqueId val="{00000001-0D4D-4EFF-80E0-1255104701CE}"/>
              </c:ext>
            </c:extLst>
          </c:dPt>
          <c:dPt>
            <c:idx val="1"/>
            <c:bubble3D val="0"/>
            <c:spPr>
              <a:solidFill>
                <a:srgbClr val="FF950E"/>
              </a:solidFill>
              <a:ln w="25400">
                <a:noFill/>
              </a:ln>
            </c:spPr>
            <c:extLst>
              <c:ext xmlns:c16="http://schemas.microsoft.com/office/drawing/2014/chart" uri="{C3380CC4-5D6E-409C-BE32-E72D297353CC}">
                <c16:uniqueId val="{00000003-0D4D-4EFF-80E0-1255104701CE}"/>
              </c:ext>
            </c:extLst>
          </c:dPt>
          <c:dPt>
            <c:idx val="2"/>
            <c:bubble3D val="0"/>
            <c:spPr>
              <a:solidFill>
                <a:srgbClr val="944794"/>
              </a:solidFill>
              <a:ln w="25400">
                <a:noFill/>
              </a:ln>
            </c:spPr>
            <c:extLst>
              <c:ext xmlns:c16="http://schemas.microsoft.com/office/drawing/2014/chart" uri="{C3380CC4-5D6E-409C-BE32-E72D297353CC}">
                <c16:uniqueId val="{00000005-0D4D-4EFF-80E0-1255104701CE}"/>
              </c:ext>
            </c:extLst>
          </c:dPt>
          <c:dPt>
            <c:idx val="3"/>
            <c:bubble3D val="0"/>
            <c:spPr>
              <a:solidFill>
                <a:srgbClr val="0084D1"/>
              </a:solidFill>
              <a:ln w="25400">
                <a:noFill/>
              </a:ln>
            </c:spPr>
            <c:extLst>
              <c:ext xmlns:c16="http://schemas.microsoft.com/office/drawing/2014/chart" uri="{C3380CC4-5D6E-409C-BE32-E72D297353CC}">
                <c16:uniqueId val="{00000007-0D4D-4EFF-80E0-1255104701CE}"/>
              </c:ext>
            </c:extLst>
          </c:dPt>
          <c:dPt>
            <c:idx val="4"/>
            <c:bubble3D val="0"/>
            <c:spPr>
              <a:solidFill>
                <a:srgbClr val="83CAFF"/>
              </a:solidFill>
              <a:ln w="25400">
                <a:noFill/>
              </a:ln>
            </c:spPr>
            <c:extLst>
              <c:ext xmlns:c16="http://schemas.microsoft.com/office/drawing/2014/chart" uri="{C3380CC4-5D6E-409C-BE32-E72D297353CC}">
                <c16:uniqueId val="{00000009-0D4D-4EFF-80E0-1255104701CE}"/>
              </c:ext>
            </c:extLst>
          </c:dPt>
          <c:dLbls>
            <c:numFmt formatCode="0%" sourceLinked="0"/>
            <c:spPr>
              <a:noFill/>
              <a:ln w="25400">
                <a:noFill/>
              </a:ln>
            </c:spPr>
            <c:txPr>
              <a:bodyPr/>
              <a:lstStyle/>
              <a:p>
                <a:pPr>
                  <a:defRPr sz="800" b="0" i="0" u="none" strike="noStrike" baseline="0">
                    <a:solidFill>
                      <a:srgbClr val="000000"/>
                    </a:solidFill>
                    <a:latin typeface="Arial"/>
                    <a:ea typeface="Arial"/>
                    <a:cs typeface="Arial"/>
                  </a:defRPr>
                </a:pPr>
                <a:endParaRPr lang="pt-BR"/>
              </a:p>
            </c:txPr>
            <c:showLegendKey val="0"/>
            <c:showVal val="0"/>
            <c:showCatName val="0"/>
            <c:showSerName val="0"/>
            <c:showPercent val="1"/>
            <c:showBubbleSize val="0"/>
            <c:showLeaderLines val="0"/>
            <c:extLst>
              <c:ext xmlns:c15="http://schemas.microsoft.com/office/drawing/2012/chart" uri="{CE6537A1-D6FC-4f65-9D91-7224C49458BB}"/>
            </c:extLst>
          </c:dLbls>
          <c:cat>
            <c:strRef>
              <c:f>GRÁFICOS_EXEMPLOS!$C$12:$C$16</c:f>
              <c:strCache>
                <c:ptCount val="5"/>
                <c:pt idx="0">
                  <c:v>Crítico</c:v>
                </c:pt>
                <c:pt idx="1">
                  <c:v>Importante</c:v>
                </c:pt>
                <c:pt idx="2">
                  <c:v>Significante</c:v>
                </c:pt>
                <c:pt idx="3">
                  <c:v>Baixo</c:v>
                </c:pt>
                <c:pt idx="4">
                  <c:v>Insignificante</c:v>
                </c:pt>
              </c:strCache>
            </c:strRef>
          </c:cat>
          <c:val>
            <c:numRef>
              <c:f>GRÁFICOS_EXEMPLOS!$E$12:$E$16</c:f>
              <c:numCache>
                <c:formatCode>General</c:formatCode>
                <c:ptCount val="5"/>
                <c:pt idx="0">
                  <c:v>12</c:v>
                </c:pt>
                <c:pt idx="1">
                  <c:v>9</c:v>
                </c:pt>
                <c:pt idx="2">
                  <c:v>4</c:v>
                </c:pt>
                <c:pt idx="3">
                  <c:v>0</c:v>
                </c:pt>
                <c:pt idx="4">
                  <c:v>0</c:v>
                </c:pt>
              </c:numCache>
            </c:numRef>
          </c:val>
          <c:extLst>
            <c:ext xmlns:c16="http://schemas.microsoft.com/office/drawing/2014/chart" uri="{C3380CC4-5D6E-409C-BE32-E72D297353CC}">
              <c16:uniqueId val="{0000000A-0D4D-4EFF-80E0-1255104701CE}"/>
            </c:ext>
          </c:extLst>
        </c:ser>
        <c:dLbls>
          <c:showLegendKey val="0"/>
          <c:showVal val="0"/>
          <c:showCatName val="0"/>
          <c:showSerName val="0"/>
          <c:showPercent val="0"/>
          <c:showBubbleSize val="0"/>
          <c:showLeaderLines val="0"/>
        </c:dLbls>
      </c:pie3DChart>
      <c:spPr>
        <a:solidFill>
          <a:srgbClr val="D9D9D9"/>
        </a:solidFill>
        <a:ln w="25400">
          <a:noFill/>
        </a:ln>
      </c:spPr>
    </c:plotArea>
    <c:legend>
      <c:legendPos val="r"/>
      <c:layout>
        <c:manualLayout>
          <c:xMode val="edge"/>
          <c:yMode val="edge"/>
          <c:x val="0.70414201183431957"/>
          <c:y val="0.29487271782576441"/>
          <c:w val="0.28402366863905326"/>
          <c:h val="0.31410354724918382"/>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Calibri"/>
                <a:ea typeface="Calibri"/>
                <a:cs typeface="Calibri"/>
              </a:defRPr>
            </a:pPr>
            <a:r>
              <a:rPr lang="pt-BR"/>
              <a:t>IMPACTO</a:t>
            </a:r>
          </a:p>
        </c:rich>
      </c:tx>
      <c:layout>
        <c:manualLayout>
          <c:xMode val="edge"/>
          <c:yMode val="edge"/>
          <c:x val="0.24155874791846074"/>
          <c:y val="8.5245901639344257E-2"/>
        </c:manualLayout>
      </c:layout>
      <c:overlay val="0"/>
      <c:spPr>
        <a:noFill/>
        <a:ln w="25400">
          <a:noFill/>
        </a:ln>
      </c:spPr>
    </c:title>
    <c:autoTitleDeleted val="0"/>
    <c:view3D>
      <c:rotX val="16"/>
      <c:hPercent val="79"/>
      <c:rotY val="19"/>
      <c:depthPercent val="100"/>
      <c:rAngAx val="1"/>
    </c:view3D>
    <c:floor>
      <c:thickness val="0"/>
      <c:spPr>
        <a:solidFill>
          <a:srgbClr val="C0C0C0"/>
        </a:solidFill>
        <a:ln w="12700">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0.23896134202686439"/>
          <c:y val="0.24918032786885247"/>
          <c:w val="0.50909155475288503"/>
          <c:h val="0.56393442622950818"/>
        </c:manualLayout>
      </c:layout>
      <c:bar3DChart>
        <c:barDir val="col"/>
        <c:grouping val="clustered"/>
        <c:varyColors val="0"/>
        <c:ser>
          <c:idx val="0"/>
          <c:order val="0"/>
          <c:tx>
            <c:strRef>
              <c:f>GRÁFICOS_EXEMPLOS!$C$25:$D$25</c:f>
              <c:strCache>
                <c:ptCount val="2"/>
                <c:pt idx="0">
                  <c:v>Desastre</c:v>
                </c:pt>
              </c:strCache>
            </c:strRef>
          </c:tx>
          <c:spPr>
            <a:solidFill>
              <a:srgbClr val="DC2300"/>
            </a:solidFill>
            <a:ln w="25400">
              <a:noFill/>
            </a:ln>
          </c:spPr>
          <c:invertIfNegative val="0"/>
          <c:val>
            <c:numRef>
              <c:f>GRÁFICOS_EXEMPLOS!$E$25</c:f>
              <c:numCache>
                <c:formatCode>General</c:formatCode>
                <c:ptCount val="1"/>
                <c:pt idx="0">
                  <c:v>82</c:v>
                </c:pt>
              </c:numCache>
            </c:numRef>
          </c:val>
          <c:extLst>
            <c:ext xmlns:c16="http://schemas.microsoft.com/office/drawing/2014/chart" uri="{C3380CC4-5D6E-409C-BE32-E72D297353CC}">
              <c16:uniqueId val="{00000000-2F05-45BB-A800-E890ACAE6F88}"/>
            </c:ext>
          </c:extLst>
        </c:ser>
        <c:ser>
          <c:idx val="1"/>
          <c:order val="1"/>
          <c:tx>
            <c:strRef>
              <c:f>GRÁFICOS_EXEMPLOS!$C$26:$D$26</c:f>
              <c:strCache>
                <c:ptCount val="2"/>
                <c:pt idx="0">
                  <c:v>Importante</c:v>
                </c:pt>
              </c:strCache>
            </c:strRef>
          </c:tx>
          <c:spPr>
            <a:solidFill>
              <a:srgbClr val="FF950E"/>
            </a:solidFill>
            <a:ln w="25400">
              <a:noFill/>
            </a:ln>
          </c:spPr>
          <c:invertIfNegative val="0"/>
          <c:val>
            <c:numRef>
              <c:f>GRÁFICOS_EXEMPLOS!$E$26</c:f>
              <c:numCache>
                <c:formatCode>General</c:formatCode>
                <c:ptCount val="1"/>
                <c:pt idx="0">
                  <c:v>76</c:v>
                </c:pt>
              </c:numCache>
            </c:numRef>
          </c:val>
          <c:extLst>
            <c:ext xmlns:c16="http://schemas.microsoft.com/office/drawing/2014/chart" uri="{C3380CC4-5D6E-409C-BE32-E72D297353CC}">
              <c16:uniqueId val="{00000001-2F05-45BB-A800-E890ACAE6F88}"/>
            </c:ext>
          </c:extLst>
        </c:ser>
        <c:ser>
          <c:idx val="2"/>
          <c:order val="2"/>
          <c:tx>
            <c:strRef>
              <c:f>GRÁFICOS_EXEMPLOS!$C$27:$D$27</c:f>
              <c:strCache>
                <c:ptCount val="2"/>
                <c:pt idx="0">
                  <c:v>Significativo</c:v>
                </c:pt>
              </c:strCache>
            </c:strRef>
          </c:tx>
          <c:spPr>
            <a:solidFill>
              <a:srgbClr val="944794"/>
            </a:solidFill>
            <a:ln w="25400">
              <a:noFill/>
            </a:ln>
          </c:spPr>
          <c:invertIfNegative val="0"/>
          <c:val>
            <c:numRef>
              <c:f>GRÁFICOS_EXEMPLOS!$E$27</c:f>
              <c:numCache>
                <c:formatCode>General</c:formatCode>
                <c:ptCount val="1"/>
                <c:pt idx="0">
                  <c:v>66</c:v>
                </c:pt>
              </c:numCache>
            </c:numRef>
          </c:val>
          <c:extLst>
            <c:ext xmlns:c16="http://schemas.microsoft.com/office/drawing/2014/chart" uri="{C3380CC4-5D6E-409C-BE32-E72D297353CC}">
              <c16:uniqueId val="{00000002-2F05-45BB-A800-E890ACAE6F88}"/>
            </c:ext>
          </c:extLst>
        </c:ser>
        <c:ser>
          <c:idx val="3"/>
          <c:order val="3"/>
          <c:tx>
            <c:strRef>
              <c:f>GRÁFICOS_EXEMPLOS!$C$28:$D$28</c:f>
              <c:strCache>
                <c:ptCount val="2"/>
                <c:pt idx="0">
                  <c:v>Baixo</c:v>
                </c:pt>
              </c:strCache>
            </c:strRef>
          </c:tx>
          <c:spPr>
            <a:solidFill>
              <a:srgbClr val="0084D1"/>
            </a:solidFill>
            <a:ln w="25400">
              <a:noFill/>
            </a:ln>
          </c:spPr>
          <c:invertIfNegative val="0"/>
          <c:val>
            <c:numRef>
              <c:f>GRÁFICOS_EXEMPLOS!$E$28</c:f>
              <c:numCache>
                <c:formatCode>General</c:formatCode>
                <c:ptCount val="1"/>
                <c:pt idx="0">
                  <c:v>16</c:v>
                </c:pt>
              </c:numCache>
            </c:numRef>
          </c:val>
          <c:extLst>
            <c:ext xmlns:c16="http://schemas.microsoft.com/office/drawing/2014/chart" uri="{C3380CC4-5D6E-409C-BE32-E72D297353CC}">
              <c16:uniqueId val="{00000003-2F05-45BB-A800-E890ACAE6F88}"/>
            </c:ext>
          </c:extLst>
        </c:ser>
        <c:ser>
          <c:idx val="4"/>
          <c:order val="4"/>
          <c:tx>
            <c:strRef>
              <c:f>GRÁFICOS_EXEMPLOS!$C$29:$D$29</c:f>
              <c:strCache>
                <c:ptCount val="2"/>
                <c:pt idx="0">
                  <c:v>Desprezível</c:v>
                </c:pt>
              </c:strCache>
            </c:strRef>
          </c:tx>
          <c:spPr>
            <a:solidFill>
              <a:srgbClr val="83CAFF"/>
            </a:solidFill>
            <a:ln w="25400">
              <a:noFill/>
            </a:ln>
          </c:spPr>
          <c:invertIfNegative val="0"/>
          <c:val>
            <c:numRef>
              <c:f>GRÁFICOS_EXEMPLOS!$E$29</c:f>
              <c:numCache>
                <c:formatCode>General</c:formatCode>
                <c:ptCount val="1"/>
                <c:pt idx="0">
                  <c:v>0</c:v>
                </c:pt>
              </c:numCache>
            </c:numRef>
          </c:val>
          <c:extLst>
            <c:ext xmlns:c16="http://schemas.microsoft.com/office/drawing/2014/chart" uri="{C3380CC4-5D6E-409C-BE32-E72D297353CC}">
              <c16:uniqueId val="{00000004-2F05-45BB-A800-E890ACAE6F88}"/>
            </c:ext>
          </c:extLst>
        </c:ser>
        <c:dLbls>
          <c:showLegendKey val="0"/>
          <c:showVal val="0"/>
          <c:showCatName val="0"/>
          <c:showSerName val="0"/>
          <c:showPercent val="0"/>
          <c:showBubbleSize val="0"/>
        </c:dLbls>
        <c:gapWidth val="150"/>
        <c:shape val="box"/>
        <c:axId val="205888512"/>
        <c:axId val="205898496"/>
        <c:axId val="0"/>
      </c:bar3DChart>
      <c:catAx>
        <c:axId val="205888512"/>
        <c:scaling>
          <c:orientation val="minMax"/>
        </c:scaling>
        <c:delete val="0"/>
        <c:axPos val="b"/>
        <c:numFmt formatCode="ge\r\a\l" sourceLinked="1"/>
        <c:majorTickMark val="out"/>
        <c:minorTickMark val="none"/>
        <c:tickLblPos val="low"/>
        <c:spPr>
          <a:ln w="12700">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pt-BR"/>
          </a:p>
        </c:txPr>
        <c:crossAx val="205898496"/>
        <c:crossesAt val="0"/>
        <c:auto val="0"/>
        <c:lblAlgn val="ctr"/>
        <c:lblOffset val="100"/>
        <c:tickLblSkip val="1"/>
        <c:tickMarkSkip val="1"/>
        <c:noMultiLvlLbl val="0"/>
      </c:catAx>
      <c:valAx>
        <c:axId val="205898496"/>
        <c:scaling>
          <c:orientation val="minMax"/>
        </c:scaling>
        <c:delete val="0"/>
        <c:axPos val="l"/>
        <c:majorGridlines>
          <c:spPr>
            <a:ln w="12700">
              <a:solidFill>
                <a:srgbClr val="000000"/>
              </a:solidFill>
              <a:prstDash val="solid"/>
            </a:ln>
          </c:spPr>
        </c:majorGridlines>
        <c:title>
          <c:tx>
            <c:rich>
              <a:bodyPr/>
              <a:lstStyle/>
              <a:p>
                <a:pPr>
                  <a:defRPr sz="800" b="0" i="0" u="none" strike="noStrike" baseline="0">
                    <a:solidFill>
                      <a:srgbClr val="000000"/>
                    </a:solidFill>
                    <a:latin typeface="Calibri"/>
                    <a:ea typeface="Calibri"/>
                    <a:cs typeface="Calibri"/>
                  </a:defRPr>
                </a:pPr>
                <a:r>
                  <a:rPr lang="pt-BR"/>
                  <a:t>Quantidade</a:t>
                </a:r>
              </a:p>
            </c:rich>
          </c:tx>
          <c:layout>
            <c:manualLayout>
              <c:xMode val="edge"/>
              <c:yMode val="edge"/>
              <c:x val="0.12987029457981761"/>
              <c:y val="0.46229508196721314"/>
            </c:manualLayout>
          </c:layout>
          <c:overlay val="0"/>
          <c:spPr>
            <a:noFill/>
            <a:ln w="25400">
              <a:noFill/>
            </a:ln>
          </c:spPr>
        </c:title>
        <c:numFmt formatCode="General" sourceLinked="1"/>
        <c:majorTickMark val="out"/>
        <c:minorTickMark val="none"/>
        <c:tickLblPos val="nextTo"/>
        <c:spPr>
          <a:ln w="12700">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pt-BR"/>
          </a:p>
        </c:txPr>
        <c:crossAx val="205888512"/>
        <c:crossesAt val="1"/>
        <c:crossBetween val="between"/>
      </c:valAx>
      <c:spPr>
        <a:noFill/>
        <a:ln w="25400">
          <a:noFill/>
        </a:ln>
      </c:spPr>
    </c:plotArea>
    <c:legend>
      <c:legendPos val="r"/>
      <c:layout>
        <c:manualLayout>
          <c:xMode val="edge"/>
          <c:yMode val="edge"/>
          <c:x val="0.7480528967797494"/>
          <c:y val="0.23278688524590163"/>
          <c:w val="0.23896134202686439"/>
          <c:h val="0.32131147540983607"/>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0" b="1" i="0" u="none" strike="noStrike" baseline="0">
                <a:solidFill>
                  <a:srgbClr val="000000"/>
                </a:solidFill>
                <a:latin typeface="Calibri"/>
                <a:ea typeface="Calibri"/>
                <a:cs typeface="Calibri"/>
              </a:defRPr>
            </a:pPr>
            <a:r>
              <a:rPr lang="pt-BR"/>
              <a:t>QUANTIDADE de RISCOS</a:t>
            </a:r>
          </a:p>
        </c:rich>
      </c:tx>
      <c:layout>
        <c:manualLayout>
          <c:xMode val="edge"/>
          <c:yMode val="edge"/>
          <c:x val="0.3089626199543733"/>
          <c:y val="3.5830675880935532E-2"/>
        </c:manualLayout>
      </c:layout>
      <c:overlay val="0"/>
      <c:spPr>
        <a:noFill/>
        <a:ln w="25400">
          <a:noFill/>
        </a:ln>
      </c:spPr>
    </c:title>
    <c:autoTitleDeleted val="0"/>
    <c:view3D>
      <c:rotX val="16"/>
      <c:hPercent val="78"/>
      <c:rotY val="19"/>
      <c:depthPercent val="100"/>
      <c:rAngAx val="1"/>
    </c:view3D>
    <c:floor>
      <c:thickness val="0"/>
      <c:spPr>
        <a:solidFill>
          <a:srgbClr val="C0C0C0"/>
        </a:solidFill>
        <a:ln w="12700">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0.32311357964693999"/>
          <c:y val="0.21824138945660732"/>
          <c:w val="0.44103824375166262"/>
          <c:h val="0.52117346735906223"/>
        </c:manualLayout>
      </c:layout>
      <c:bar3DChart>
        <c:barDir val="col"/>
        <c:grouping val="clustered"/>
        <c:varyColors val="0"/>
        <c:ser>
          <c:idx val="0"/>
          <c:order val="0"/>
          <c:tx>
            <c:strRef>
              <c:f>GRÁFICOS_EXEMPLOS!$C$38</c:f>
              <c:strCache>
                <c:ptCount val="1"/>
                <c:pt idx="0">
                  <c:v>Extremo</c:v>
                </c:pt>
              </c:strCache>
            </c:strRef>
          </c:tx>
          <c:spPr>
            <a:solidFill>
              <a:srgbClr val="DC2300"/>
            </a:solidFill>
            <a:ln w="25400">
              <a:noFill/>
            </a:ln>
          </c:spPr>
          <c:invertIfNegative val="0"/>
          <c:val>
            <c:numRef>
              <c:f>GRÁFICOS_EXEMPLOS!$E$38</c:f>
              <c:numCache>
                <c:formatCode>General</c:formatCode>
                <c:ptCount val="1"/>
                <c:pt idx="0">
                  <c:v>47</c:v>
                </c:pt>
              </c:numCache>
            </c:numRef>
          </c:val>
          <c:extLst>
            <c:ext xmlns:c16="http://schemas.microsoft.com/office/drawing/2014/chart" uri="{C3380CC4-5D6E-409C-BE32-E72D297353CC}">
              <c16:uniqueId val="{00000000-78AF-4033-8E41-B65CAE2EFF84}"/>
            </c:ext>
          </c:extLst>
        </c:ser>
        <c:ser>
          <c:idx val="1"/>
          <c:order val="1"/>
          <c:tx>
            <c:strRef>
              <c:f>GRÁFICOS_EXEMPLOS!$C$39</c:f>
              <c:strCache>
                <c:ptCount val="1"/>
                <c:pt idx="0">
                  <c:v>Alto</c:v>
                </c:pt>
              </c:strCache>
            </c:strRef>
          </c:tx>
          <c:spPr>
            <a:solidFill>
              <a:srgbClr val="FF950E"/>
            </a:solidFill>
            <a:ln w="25400">
              <a:noFill/>
            </a:ln>
          </c:spPr>
          <c:invertIfNegative val="0"/>
          <c:val>
            <c:numRef>
              <c:f>GRÁFICOS_EXEMPLOS!$E$39</c:f>
              <c:numCache>
                <c:formatCode>General</c:formatCode>
                <c:ptCount val="1"/>
                <c:pt idx="0">
                  <c:v>71</c:v>
                </c:pt>
              </c:numCache>
            </c:numRef>
          </c:val>
          <c:extLst>
            <c:ext xmlns:c16="http://schemas.microsoft.com/office/drawing/2014/chart" uri="{C3380CC4-5D6E-409C-BE32-E72D297353CC}">
              <c16:uniqueId val="{00000001-78AF-4033-8E41-B65CAE2EFF84}"/>
            </c:ext>
          </c:extLst>
        </c:ser>
        <c:ser>
          <c:idx val="2"/>
          <c:order val="2"/>
          <c:tx>
            <c:strRef>
              <c:f>GRÁFICOS_EXEMPLOS!$C$40</c:f>
              <c:strCache>
                <c:ptCount val="1"/>
                <c:pt idx="0">
                  <c:v>Médio</c:v>
                </c:pt>
              </c:strCache>
            </c:strRef>
          </c:tx>
          <c:spPr>
            <a:solidFill>
              <a:srgbClr val="6B4794"/>
            </a:solidFill>
            <a:ln w="25400">
              <a:noFill/>
            </a:ln>
          </c:spPr>
          <c:invertIfNegative val="0"/>
          <c:val>
            <c:numRef>
              <c:f>GRÁFICOS_EXEMPLOS!$E$40</c:f>
              <c:numCache>
                <c:formatCode>General</c:formatCode>
                <c:ptCount val="1"/>
                <c:pt idx="0">
                  <c:v>114</c:v>
                </c:pt>
              </c:numCache>
            </c:numRef>
          </c:val>
          <c:extLst>
            <c:ext xmlns:c16="http://schemas.microsoft.com/office/drawing/2014/chart" uri="{C3380CC4-5D6E-409C-BE32-E72D297353CC}">
              <c16:uniqueId val="{00000002-78AF-4033-8E41-B65CAE2EFF84}"/>
            </c:ext>
          </c:extLst>
        </c:ser>
        <c:ser>
          <c:idx val="3"/>
          <c:order val="3"/>
          <c:tx>
            <c:strRef>
              <c:f>GRÁFICOS_EXEMPLOS!$C$41</c:f>
              <c:strCache>
                <c:ptCount val="1"/>
                <c:pt idx="0">
                  <c:v>Baixo</c:v>
                </c:pt>
              </c:strCache>
            </c:strRef>
          </c:tx>
          <c:spPr>
            <a:solidFill>
              <a:srgbClr val="0084D1"/>
            </a:solidFill>
            <a:ln w="25400">
              <a:noFill/>
            </a:ln>
          </c:spPr>
          <c:invertIfNegative val="0"/>
          <c:val>
            <c:numRef>
              <c:f>GRÁFICOS_EXEMPLOS!$E$41</c:f>
              <c:numCache>
                <c:formatCode>General</c:formatCode>
                <c:ptCount val="1"/>
                <c:pt idx="0">
                  <c:v>8</c:v>
                </c:pt>
              </c:numCache>
            </c:numRef>
          </c:val>
          <c:extLst>
            <c:ext xmlns:c16="http://schemas.microsoft.com/office/drawing/2014/chart" uri="{C3380CC4-5D6E-409C-BE32-E72D297353CC}">
              <c16:uniqueId val="{00000003-78AF-4033-8E41-B65CAE2EFF84}"/>
            </c:ext>
          </c:extLst>
        </c:ser>
        <c:ser>
          <c:idx val="4"/>
          <c:order val="4"/>
          <c:tx>
            <c:strRef>
              <c:f>GRÁFICOS_EXEMPLOS!$C$42</c:f>
              <c:strCache>
                <c:ptCount val="1"/>
                <c:pt idx="0">
                  <c:v>Irrelevante</c:v>
                </c:pt>
              </c:strCache>
            </c:strRef>
          </c:tx>
          <c:spPr>
            <a:solidFill>
              <a:srgbClr val="83CAFF"/>
            </a:solidFill>
            <a:ln w="25400">
              <a:noFill/>
            </a:ln>
          </c:spPr>
          <c:invertIfNegative val="0"/>
          <c:val>
            <c:numRef>
              <c:f>GRÁFICOS_EXEMPLOS!$E$42</c:f>
              <c:numCache>
                <c:formatCode>General</c:formatCode>
                <c:ptCount val="1"/>
                <c:pt idx="0">
                  <c:v>0</c:v>
                </c:pt>
              </c:numCache>
            </c:numRef>
          </c:val>
          <c:extLst>
            <c:ext xmlns:c16="http://schemas.microsoft.com/office/drawing/2014/chart" uri="{C3380CC4-5D6E-409C-BE32-E72D297353CC}">
              <c16:uniqueId val="{00000004-78AF-4033-8E41-B65CAE2EFF84}"/>
            </c:ext>
          </c:extLst>
        </c:ser>
        <c:dLbls>
          <c:showLegendKey val="0"/>
          <c:showVal val="0"/>
          <c:showCatName val="0"/>
          <c:showSerName val="0"/>
          <c:showPercent val="0"/>
          <c:showBubbleSize val="0"/>
        </c:dLbls>
        <c:gapWidth val="150"/>
        <c:shape val="box"/>
        <c:axId val="206213888"/>
        <c:axId val="206215424"/>
        <c:axId val="0"/>
      </c:bar3DChart>
      <c:catAx>
        <c:axId val="206213888"/>
        <c:scaling>
          <c:orientation val="minMax"/>
        </c:scaling>
        <c:delete val="0"/>
        <c:axPos val="b"/>
        <c:numFmt formatCode="ge\r\a\l" sourceLinked="1"/>
        <c:majorTickMark val="out"/>
        <c:minorTickMark val="none"/>
        <c:tickLblPos val="low"/>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BR"/>
          </a:p>
        </c:txPr>
        <c:crossAx val="206215424"/>
        <c:crossesAt val="0"/>
        <c:auto val="0"/>
        <c:lblAlgn val="ctr"/>
        <c:lblOffset val="100"/>
        <c:tickLblSkip val="1"/>
        <c:tickMarkSkip val="1"/>
        <c:noMultiLvlLbl val="0"/>
      </c:catAx>
      <c:valAx>
        <c:axId val="206215424"/>
        <c:scaling>
          <c:orientation val="minMax"/>
        </c:scaling>
        <c:delete val="0"/>
        <c:axPos val="l"/>
        <c:majorGridlines>
          <c:spPr>
            <a:ln w="12700">
              <a:solidFill>
                <a:srgbClr val="000000"/>
              </a:solidFill>
              <a:prstDash val="solid"/>
            </a:ln>
          </c:spPr>
        </c:majorGridlines>
        <c:title>
          <c:tx>
            <c:rich>
              <a:bodyPr/>
              <a:lstStyle/>
              <a:p>
                <a:pPr>
                  <a:defRPr sz="800" b="0" i="0" u="none" strike="noStrike" baseline="0">
                    <a:solidFill>
                      <a:srgbClr val="000000"/>
                    </a:solidFill>
                    <a:latin typeface="Calibri"/>
                    <a:ea typeface="Calibri"/>
                    <a:cs typeface="Calibri"/>
                  </a:defRPr>
                </a:pPr>
                <a:r>
                  <a:rPr lang="pt-BR"/>
                  <a:t>Quantidade</a:t>
                </a:r>
              </a:p>
            </c:rich>
          </c:tx>
          <c:layout>
            <c:manualLayout>
              <c:xMode val="edge"/>
              <c:yMode val="edge"/>
              <c:x val="0.21462288867059517"/>
              <c:y val="0.40716677137426738"/>
            </c:manualLayout>
          </c:layout>
          <c:overlay val="0"/>
          <c:spPr>
            <a:noFill/>
            <a:ln w="25400">
              <a:noFill/>
            </a:ln>
          </c:spPr>
        </c:title>
        <c:numFmt formatCode="General" sourceLinked="1"/>
        <c:majorTickMark val="out"/>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pt-BR"/>
          </a:p>
        </c:txPr>
        <c:crossAx val="206213888"/>
        <c:crossesAt val="1"/>
        <c:crossBetween val="between"/>
      </c:valAx>
      <c:spPr>
        <a:noFill/>
        <a:ln w="25400">
          <a:noFill/>
        </a:ln>
      </c:spPr>
    </c:plotArea>
    <c:legend>
      <c:legendPos val="r"/>
      <c:layout>
        <c:manualLayout>
          <c:xMode val="edge"/>
          <c:yMode val="edge"/>
          <c:x val="0.78537826293745272"/>
          <c:y val="0.20521205277263077"/>
          <c:w val="0.18867946256755622"/>
          <c:h val="0.31921874875742562"/>
        </c:manualLayout>
      </c:layout>
      <c:overlay val="0"/>
      <c:spPr>
        <a:noFill/>
        <a:ln w="25400">
          <a:noFill/>
        </a:ln>
      </c:spPr>
      <c:txPr>
        <a:bodyPr/>
        <a:lstStyle/>
        <a:p>
          <a:pPr>
            <a:defRPr sz="920" b="0" i="0" u="none" strike="noStrike" baseline="0">
              <a:solidFill>
                <a:srgbClr val="000000"/>
              </a:solidFill>
              <a:latin typeface="Calibri"/>
              <a:ea typeface="Calibri"/>
              <a:cs typeface="Calibri"/>
            </a:defRPr>
          </a:pPr>
          <a:endParaRPr lang="pt-BR"/>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2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8.xml.rels><?xml version="1.0" encoding="UTF-8" standalone="yes"?>
<Relationships xmlns="http://schemas.openxmlformats.org/package/2006/relationships"><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1</xdr:col>
      <xdr:colOff>47625</xdr:colOff>
      <xdr:row>1</xdr:row>
      <xdr:rowOff>57150</xdr:rowOff>
    </xdr:from>
    <xdr:to>
      <xdr:col>11</xdr:col>
      <xdr:colOff>352425</xdr:colOff>
      <xdr:row>23</xdr:row>
      <xdr:rowOff>28575</xdr:rowOff>
    </xdr:to>
    <xdr:pic>
      <xdr:nvPicPr>
        <xdr:cNvPr id="1025" name="Figuras 10">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75" y="219075"/>
          <a:ext cx="5067300" cy="3533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100</xdr:row>
      <xdr:rowOff>123825</xdr:rowOff>
    </xdr:from>
    <xdr:to>
      <xdr:col>3</xdr:col>
      <xdr:colOff>38100</xdr:colOff>
      <xdr:row>102</xdr:row>
      <xdr:rowOff>47625</xdr:rowOff>
    </xdr:to>
    <xdr:sp macro="" textlink="">
      <xdr:nvSpPr>
        <xdr:cNvPr id="3073" name="Control 1">
          <a:extLst>
            <a:ext uri="{FF2B5EF4-FFF2-40B4-BE49-F238E27FC236}">
              <a16:creationId xmlns:a16="http://schemas.microsoft.com/office/drawing/2014/main" id="{00000000-0008-0000-0200-0000010C0000}"/>
            </a:ext>
          </a:extLst>
        </xdr:cNvPr>
        <xdr:cNvSpPr>
          <a:spLocks noChangeArrowheads="1" noChangeShapeType="1"/>
        </xdr:cNvSpPr>
      </xdr:nvSpPr>
      <xdr:spPr bwMode="auto">
        <a:xfrm>
          <a:off x="457200" y="18497550"/>
          <a:ext cx="1009650"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466725</xdr:colOff>
      <xdr:row>100</xdr:row>
      <xdr:rowOff>123825</xdr:rowOff>
    </xdr:from>
    <xdr:to>
      <xdr:col>3</xdr:col>
      <xdr:colOff>47625</xdr:colOff>
      <xdr:row>102</xdr:row>
      <xdr:rowOff>76200</xdr:rowOff>
    </xdr:to>
    <xdr:sp macro="" textlink="">
      <xdr:nvSpPr>
        <xdr:cNvPr id="3074" name="Control 2">
          <a:extLst>
            <a:ext uri="{FF2B5EF4-FFF2-40B4-BE49-F238E27FC236}">
              <a16:creationId xmlns:a16="http://schemas.microsoft.com/office/drawing/2014/main" id="{00000000-0008-0000-0200-0000020C0000}"/>
            </a:ext>
          </a:extLst>
        </xdr:cNvPr>
        <xdr:cNvSpPr>
          <a:spLocks noChangeArrowheads="1" noChangeShapeType="1"/>
        </xdr:cNvSpPr>
      </xdr:nvSpPr>
      <xdr:spPr bwMode="auto">
        <a:xfrm>
          <a:off x="466725" y="18497550"/>
          <a:ext cx="1009650" cy="3143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466725</xdr:colOff>
      <xdr:row>34</xdr:row>
      <xdr:rowOff>76200</xdr:rowOff>
    </xdr:from>
    <xdr:to>
      <xdr:col>4</xdr:col>
      <xdr:colOff>85725</xdr:colOff>
      <xdr:row>35</xdr:row>
      <xdr:rowOff>190500</xdr:rowOff>
    </xdr:to>
    <xdr:sp macro="" textlink="">
      <xdr:nvSpPr>
        <xdr:cNvPr id="4097" name="Control 1">
          <a:extLst>
            <a:ext uri="{FF2B5EF4-FFF2-40B4-BE49-F238E27FC236}">
              <a16:creationId xmlns:a16="http://schemas.microsoft.com/office/drawing/2014/main" id="{00000000-0008-0000-0300-000001100000}"/>
            </a:ext>
          </a:extLst>
        </xdr:cNvPr>
        <xdr:cNvSpPr>
          <a:spLocks noChangeArrowheads="1" noChangeShapeType="1"/>
        </xdr:cNvSpPr>
      </xdr:nvSpPr>
      <xdr:spPr bwMode="auto">
        <a:xfrm>
          <a:off x="942975" y="6905625"/>
          <a:ext cx="1047750" cy="304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323850</xdr:colOff>
      <xdr:row>58</xdr:row>
      <xdr:rowOff>161925</xdr:rowOff>
    </xdr:from>
    <xdr:to>
      <xdr:col>11</xdr:col>
      <xdr:colOff>57150</xdr:colOff>
      <xdr:row>65535</xdr:row>
      <xdr:rowOff>0</xdr:rowOff>
    </xdr:to>
    <xdr:sp macro="" textlink="">
      <xdr:nvSpPr>
        <xdr:cNvPr id="5121" name="Control 1">
          <a:extLst>
            <a:ext uri="{FF2B5EF4-FFF2-40B4-BE49-F238E27FC236}">
              <a16:creationId xmlns:a16="http://schemas.microsoft.com/office/drawing/2014/main" id="{00000000-0008-0000-0400-000001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323850</xdr:colOff>
      <xdr:row>58</xdr:row>
      <xdr:rowOff>161925</xdr:rowOff>
    </xdr:from>
    <xdr:to>
      <xdr:col>11</xdr:col>
      <xdr:colOff>57150</xdr:colOff>
      <xdr:row>65535</xdr:row>
      <xdr:rowOff>0</xdr:rowOff>
    </xdr:to>
    <xdr:sp macro="" textlink="">
      <xdr:nvSpPr>
        <xdr:cNvPr id="5122" name="Control 2">
          <a:extLst>
            <a:ext uri="{FF2B5EF4-FFF2-40B4-BE49-F238E27FC236}">
              <a16:creationId xmlns:a16="http://schemas.microsoft.com/office/drawing/2014/main" id="{00000000-0008-0000-0400-000002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323850</xdr:colOff>
      <xdr:row>58</xdr:row>
      <xdr:rowOff>161925</xdr:rowOff>
    </xdr:from>
    <xdr:to>
      <xdr:col>11</xdr:col>
      <xdr:colOff>57150</xdr:colOff>
      <xdr:row>65535</xdr:row>
      <xdr:rowOff>0</xdr:rowOff>
    </xdr:to>
    <xdr:sp macro="" textlink="">
      <xdr:nvSpPr>
        <xdr:cNvPr id="5123" name="Control 3">
          <a:extLst>
            <a:ext uri="{FF2B5EF4-FFF2-40B4-BE49-F238E27FC236}">
              <a16:creationId xmlns:a16="http://schemas.microsoft.com/office/drawing/2014/main" id="{00000000-0008-0000-0400-000003140000}"/>
            </a:ext>
          </a:extLst>
        </xdr:cNvPr>
        <xdr:cNvSpPr>
          <a:spLocks noChangeArrowheads="1" noChangeShapeType="1"/>
        </xdr:cNvSpPr>
      </xdr:nvSpPr>
      <xdr:spPr bwMode="auto">
        <a:xfrm>
          <a:off x="4133850" y="10934700"/>
          <a:ext cx="1162050" cy="1828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409575</xdr:colOff>
      <xdr:row>49</xdr:row>
      <xdr:rowOff>361950</xdr:rowOff>
    </xdr:from>
    <xdr:to>
      <xdr:col>10</xdr:col>
      <xdr:colOff>152400</xdr:colOff>
      <xdr:row>65535</xdr:row>
      <xdr:rowOff>0</xdr:rowOff>
    </xdr:to>
    <xdr:sp macro="" textlink="">
      <xdr:nvSpPr>
        <xdr:cNvPr id="6145" name="Control 1">
          <a:extLst>
            <a:ext uri="{FF2B5EF4-FFF2-40B4-BE49-F238E27FC236}">
              <a16:creationId xmlns:a16="http://schemas.microsoft.com/office/drawing/2014/main" id="{00000000-0008-0000-0500-000001180000}"/>
            </a:ext>
          </a:extLst>
        </xdr:cNvPr>
        <xdr:cNvSpPr>
          <a:spLocks noChangeArrowheads="1" noChangeShapeType="1"/>
        </xdr:cNvSpPr>
      </xdr:nvSpPr>
      <xdr:spPr bwMode="auto">
        <a:xfrm>
          <a:off x="3743325" y="19373850"/>
          <a:ext cx="1171575" cy="56769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38100</xdr:colOff>
      <xdr:row>48</xdr:row>
      <xdr:rowOff>76200</xdr:rowOff>
    </xdr:from>
    <xdr:to>
      <xdr:col>8</xdr:col>
      <xdr:colOff>266700</xdr:colOff>
      <xdr:row>48</xdr:row>
      <xdr:rowOff>485775</xdr:rowOff>
    </xdr:to>
    <xdr:sp macro="" textlink="">
      <xdr:nvSpPr>
        <xdr:cNvPr id="6146" name="Control 2">
          <a:extLst>
            <a:ext uri="{FF2B5EF4-FFF2-40B4-BE49-F238E27FC236}">
              <a16:creationId xmlns:a16="http://schemas.microsoft.com/office/drawing/2014/main" id="{00000000-0008-0000-0500-000002180000}"/>
            </a:ext>
          </a:extLst>
        </xdr:cNvPr>
        <xdr:cNvSpPr>
          <a:spLocks noChangeArrowheads="1" noChangeShapeType="1"/>
        </xdr:cNvSpPr>
      </xdr:nvSpPr>
      <xdr:spPr bwMode="auto">
        <a:xfrm>
          <a:off x="2419350" y="18583275"/>
          <a:ext cx="1657350" cy="4095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438150</xdr:colOff>
      <xdr:row>52</xdr:row>
      <xdr:rowOff>342900</xdr:rowOff>
    </xdr:from>
    <xdr:to>
      <xdr:col>10</xdr:col>
      <xdr:colOff>38100</xdr:colOff>
      <xdr:row>53</xdr:row>
      <xdr:rowOff>390525</xdr:rowOff>
    </xdr:to>
    <xdr:sp macro="" textlink="">
      <xdr:nvSpPr>
        <xdr:cNvPr id="6147" name="Control 3">
          <a:extLst>
            <a:ext uri="{FF2B5EF4-FFF2-40B4-BE49-F238E27FC236}">
              <a16:creationId xmlns:a16="http://schemas.microsoft.com/office/drawing/2014/main" id="{00000000-0008-0000-0500-000003180000}"/>
            </a:ext>
          </a:extLst>
        </xdr:cNvPr>
        <xdr:cNvSpPr>
          <a:spLocks noChangeArrowheads="1" noChangeShapeType="1"/>
        </xdr:cNvSpPr>
      </xdr:nvSpPr>
      <xdr:spPr bwMode="auto">
        <a:xfrm>
          <a:off x="3771900" y="20754975"/>
          <a:ext cx="1028700" cy="4381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457200</xdr:colOff>
      <xdr:row>50</xdr:row>
      <xdr:rowOff>219075</xdr:rowOff>
    </xdr:from>
    <xdr:to>
      <xdr:col>9</xdr:col>
      <xdr:colOff>219075</xdr:colOff>
      <xdr:row>65535</xdr:row>
      <xdr:rowOff>0</xdr:rowOff>
    </xdr:to>
    <xdr:sp macro="" textlink="">
      <xdr:nvSpPr>
        <xdr:cNvPr id="8193" name="Control 1">
          <a:extLst>
            <a:ext uri="{FF2B5EF4-FFF2-40B4-BE49-F238E27FC236}">
              <a16:creationId xmlns:a16="http://schemas.microsoft.com/office/drawing/2014/main" id="{00000000-0008-0000-0700-000001200000}"/>
            </a:ext>
          </a:extLst>
        </xdr:cNvPr>
        <xdr:cNvSpPr>
          <a:spLocks noChangeArrowheads="1" noChangeShapeType="1"/>
        </xdr:cNvSpPr>
      </xdr:nvSpPr>
      <xdr:spPr bwMode="auto">
        <a:xfrm>
          <a:off x="2838450" y="13973175"/>
          <a:ext cx="1666875"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50</xdr:row>
      <xdr:rowOff>219075</xdr:rowOff>
    </xdr:from>
    <xdr:to>
      <xdr:col>11</xdr:col>
      <xdr:colOff>238125</xdr:colOff>
      <xdr:row>65535</xdr:row>
      <xdr:rowOff>0</xdr:rowOff>
    </xdr:to>
    <xdr:sp macro="" textlink="">
      <xdr:nvSpPr>
        <xdr:cNvPr id="8194" name="Control 2">
          <a:extLst>
            <a:ext uri="{FF2B5EF4-FFF2-40B4-BE49-F238E27FC236}">
              <a16:creationId xmlns:a16="http://schemas.microsoft.com/office/drawing/2014/main" id="{00000000-0008-0000-0700-000002200000}"/>
            </a:ext>
          </a:extLst>
        </xdr:cNvPr>
        <xdr:cNvSpPr>
          <a:spLocks noChangeArrowheads="1" noChangeShapeType="1"/>
        </xdr:cNvSpPr>
      </xdr:nvSpPr>
      <xdr:spPr bwMode="auto">
        <a:xfrm>
          <a:off x="3810000" y="13973175"/>
          <a:ext cx="1666875"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49</xdr:row>
      <xdr:rowOff>257175</xdr:rowOff>
    </xdr:from>
    <xdr:to>
      <xdr:col>3</xdr:col>
      <xdr:colOff>361950</xdr:colOff>
      <xdr:row>52</xdr:row>
      <xdr:rowOff>0</xdr:rowOff>
    </xdr:to>
    <xdr:sp macro="" textlink="">
      <xdr:nvSpPr>
        <xdr:cNvPr id="8195" name="Control 3">
          <a:extLst>
            <a:ext uri="{FF2B5EF4-FFF2-40B4-BE49-F238E27FC236}">
              <a16:creationId xmlns:a16="http://schemas.microsoft.com/office/drawing/2014/main" id="{00000000-0008-0000-0700-000003200000}"/>
            </a:ext>
          </a:extLst>
        </xdr:cNvPr>
        <xdr:cNvSpPr>
          <a:spLocks noChangeArrowheads="1" noChangeShapeType="1"/>
        </xdr:cNvSpPr>
      </xdr:nvSpPr>
      <xdr:spPr bwMode="auto">
        <a:xfrm>
          <a:off x="695325" y="13696950"/>
          <a:ext cx="10953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133350</xdr:colOff>
      <xdr:row>3</xdr:row>
      <xdr:rowOff>28575</xdr:rowOff>
    </xdr:from>
    <xdr:to>
      <xdr:col>4</xdr:col>
      <xdr:colOff>323850</xdr:colOff>
      <xdr:row>15</xdr:row>
      <xdr:rowOff>123825</xdr:rowOff>
    </xdr:to>
    <xdr:pic>
      <xdr:nvPicPr>
        <xdr:cNvPr id="8196" name="Figuras 1">
          <a:extLst>
            <a:ext uri="{FF2B5EF4-FFF2-40B4-BE49-F238E27FC236}">
              <a16:creationId xmlns:a16="http://schemas.microsoft.com/office/drawing/2014/main" id="{00000000-0008-0000-0700-0000042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19125"/>
          <a:ext cx="1619250" cy="27241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276225</xdr:colOff>
      <xdr:row>4</xdr:row>
      <xdr:rowOff>190500</xdr:rowOff>
    </xdr:from>
    <xdr:to>
      <xdr:col>16</xdr:col>
      <xdr:colOff>142875</xdr:colOff>
      <xdr:row>13</xdr:row>
      <xdr:rowOff>57150</xdr:rowOff>
    </xdr:to>
    <xdr:pic>
      <xdr:nvPicPr>
        <xdr:cNvPr id="8197" name="Figuras 2">
          <a:extLst>
            <a:ext uri="{FF2B5EF4-FFF2-40B4-BE49-F238E27FC236}">
              <a16:creationId xmlns:a16="http://schemas.microsoft.com/office/drawing/2014/main" id="{00000000-0008-0000-0700-0000052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7475" y="1000125"/>
          <a:ext cx="5105400" cy="1838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466725</xdr:colOff>
      <xdr:row>47</xdr:row>
      <xdr:rowOff>314325</xdr:rowOff>
    </xdr:from>
    <xdr:to>
      <xdr:col>4</xdr:col>
      <xdr:colOff>180975</xdr:colOff>
      <xdr:row>51</xdr:row>
      <xdr:rowOff>66675</xdr:rowOff>
    </xdr:to>
    <xdr:sp macro="" textlink="">
      <xdr:nvSpPr>
        <xdr:cNvPr id="9217" name="Control 1">
          <a:extLst>
            <a:ext uri="{FF2B5EF4-FFF2-40B4-BE49-F238E27FC236}">
              <a16:creationId xmlns:a16="http://schemas.microsoft.com/office/drawing/2014/main" id="{00000000-0008-0000-0800-000001240000}"/>
            </a:ext>
          </a:extLst>
        </xdr:cNvPr>
        <xdr:cNvSpPr>
          <a:spLocks noChangeArrowheads="1" noChangeShapeType="1"/>
        </xdr:cNvSpPr>
      </xdr:nvSpPr>
      <xdr:spPr bwMode="auto">
        <a:xfrm>
          <a:off x="942975" y="13306425"/>
          <a:ext cx="1143000" cy="9144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133350</xdr:colOff>
      <xdr:row>3</xdr:row>
      <xdr:rowOff>28575</xdr:rowOff>
    </xdr:from>
    <xdr:to>
      <xdr:col>4</xdr:col>
      <xdr:colOff>381000</xdr:colOff>
      <xdr:row>15</xdr:row>
      <xdr:rowOff>133350</xdr:rowOff>
    </xdr:to>
    <xdr:pic>
      <xdr:nvPicPr>
        <xdr:cNvPr id="9218" name="Figuras 3">
          <a:extLst>
            <a:ext uri="{FF2B5EF4-FFF2-40B4-BE49-F238E27FC236}">
              <a16:creationId xmlns:a16="http://schemas.microsoft.com/office/drawing/2014/main" id="{00000000-0008-0000-0800-0000022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76400" cy="27336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66675</xdr:colOff>
      <xdr:row>4</xdr:row>
      <xdr:rowOff>190500</xdr:rowOff>
    </xdr:from>
    <xdr:to>
      <xdr:col>17</xdr:col>
      <xdr:colOff>333375</xdr:colOff>
      <xdr:row>12</xdr:row>
      <xdr:rowOff>95250</xdr:rowOff>
    </xdr:to>
    <xdr:pic>
      <xdr:nvPicPr>
        <xdr:cNvPr id="9219" name="Figuras 4">
          <a:extLst>
            <a:ext uri="{FF2B5EF4-FFF2-40B4-BE49-F238E27FC236}">
              <a16:creationId xmlns:a16="http://schemas.microsoft.com/office/drawing/2014/main" id="{00000000-0008-0000-0800-0000032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7925" y="990600"/>
          <a:ext cx="5981700" cy="1657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323850</xdr:colOff>
      <xdr:row>15</xdr:row>
      <xdr:rowOff>19050</xdr:rowOff>
    </xdr:to>
    <xdr:pic>
      <xdr:nvPicPr>
        <xdr:cNvPr id="10241" name="Figuras 8">
          <a:extLst>
            <a:ext uri="{FF2B5EF4-FFF2-40B4-BE49-F238E27FC236}">
              <a16:creationId xmlns:a16="http://schemas.microsoft.com/office/drawing/2014/main" id="{00000000-0008-0000-0900-0000012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28650"/>
          <a:ext cx="1619250" cy="2847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85725</xdr:colOff>
      <xdr:row>4</xdr:row>
      <xdr:rowOff>180975</xdr:rowOff>
    </xdr:from>
    <xdr:to>
      <xdr:col>17</xdr:col>
      <xdr:colOff>314325</xdr:colOff>
      <xdr:row>12</xdr:row>
      <xdr:rowOff>161925</xdr:rowOff>
    </xdr:to>
    <xdr:pic>
      <xdr:nvPicPr>
        <xdr:cNvPr id="10242" name="Figuras 9">
          <a:extLst>
            <a:ext uri="{FF2B5EF4-FFF2-40B4-BE49-F238E27FC236}">
              <a16:creationId xmlns:a16="http://schemas.microsoft.com/office/drawing/2014/main" id="{00000000-0008-0000-0900-0000022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6975" y="1019175"/>
          <a:ext cx="5943600" cy="1885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333375</xdr:colOff>
      <xdr:row>15</xdr:row>
      <xdr:rowOff>114300</xdr:rowOff>
    </xdr:to>
    <xdr:pic>
      <xdr:nvPicPr>
        <xdr:cNvPr id="12289" name="Figuras 13">
          <a:extLst>
            <a:ext uri="{FF2B5EF4-FFF2-40B4-BE49-F238E27FC236}">
              <a16:creationId xmlns:a16="http://schemas.microsoft.com/office/drawing/2014/main" id="{00000000-0008-0000-0B00-0000013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28775" cy="27146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152400</xdr:colOff>
      <xdr:row>4</xdr:row>
      <xdr:rowOff>123825</xdr:rowOff>
    </xdr:from>
    <xdr:to>
      <xdr:col>17</xdr:col>
      <xdr:colOff>228600</xdr:colOff>
      <xdr:row>13</xdr:row>
      <xdr:rowOff>171450</xdr:rowOff>
    </xdr:to>
    <xdr:pic>
      <xdr:nvPicPr>
        <xdr:cNvPr id="12290" name="Figuras 14">
          <a:extLst>
            <a:ext uri="{FF2B5EF4-FFF2-40B4-BE49-F238E27FC236}">
              <a16:creationId xmlns:a16="http://schemas.microsoft.com/office/drawing/2014/main" id="{00000000-0008-0000-0B00-0000023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3650" y="923925"/>
          <a:ext cx="5857875" cy="2019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133350</xdr:colOff>
      <xdr:row>3</xdr:row>
      <xdr:rowOff>28575</xdr:rowOff>
    </xdr:from>
    <xdr:to>
      <xdr:col>4</xdr:col>
      <xdr:colOff>342900</xdr:colOff>
      <xdr:row>16</xdr:row>
      <xdr:rowOff>28575</xdr:rowOff>
    </xdr:to>
    <xdr:pic>
      <xdr:nvPicPr>
        <xdr:cNvPr id="13313" name="Figuras 15">
          <a:extLst>
            <a:ext uri="{FF2B5EF4-FFF2-40B4-BE49-F238E27FC236}">
              <a16:creationId xmlns:a16="http://schemas.microsoft.com/office/drawing/2014/main" id="{00000000-0008-0000-0C00-0000013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9600"/>
          <a:ext cx="1638300" cy="2847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152400</xdr:colOff>
      <xdr:row>4</xdr:row>
      <xdr:rowOff>142875</xdr:rowOff>
    </xdr:from>
    <xdr:to>
      <xdr:col>18</xdr:col>
      <xdr:colOff>19050</xdr:colOff>
      <xdr:row>13</xdr:row>
      <xdr:rowOff>114300</xdr:rowOff>
    </xdr:to>
    <xdr:pic>
      <xdr:nvPicPr>
        <xdr:cNvPr id="13314" name="Figuras 16">
          <a:extLst>
            <a:ext uri="{FF2B5EF4-FFF2-40B4-BE49-F238E27FC236}">
              <a16:creationId xmlns:a16="http://schemas.microsoft.com/office/drawing/2014/main" id="{00000000-0008-0000-0C00-0000023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3650" y="942975"/>
          <a:ext cx="5876925" cy="1943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276225</xdr:colOff>
      <xdr:row>5</xdr:row>
      <xdr:rowOff>180975</xdr:rowOff>
    </xdr:from>
    <xdr:to>
      <xdr:col>5</xdr:col>
      <xdr:colOff>0</xdr:colOff>
      <xdr:row>13</xdr:row>
      <xdr:rowOff>190500</xdr:rowOff>
    </xdr:to>
    <xdr:pic>
      <xdr:nvPicPr>
        <xdr:cNvPr id="15361" name="Figuras 17">
          <a:extLst>
            <a:ext uri="{FF2B5EF4-FFF2-40B4-BE49-F238E27FC236}">
              <a16:creationId xmlns:a16="http://schemas.microsoft.com/office/drawing/2014/main" id="{00000000-0008-0000-0E00-0000013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200150"/>
          <a:ext cx="1628775" cy="17621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266700</xdr:colOff>
      <xdr:row>4</xdr:row>
      <xdr:rowOff>209550</xdr:rowOff>
    </xdr:from>
    <xdr:to>
      <xdr:col>17</xdr:col>
      <xdr:colOff>314325</xdr:colOff>
      <xdr:row>13</xdr:row>
      <xdr:rowOff>219075</xdr:rowOff>
    </xdr:to>
    <xdr:pic>
      <xdr:nvPicPr>
        <xdr:cNvPr id="15362" name="Figuras 18">
          <a:extLst>
            <a:ext uri="{FF2B5EF4-FFF2-40B4-BE49-F238E27FC236}">
              <a16:creationId xmlns:a16="http://schemas.microsoft.com/office/drawing/2014/main" id="{00000000-0008-0000-0E00-0000023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47950" y="1009650"/>
          <a:ext cx="57626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171450</xdr:colOff>
      <xdr:row>5</xdr:row>
      <xdr:rowOff>123825</xdr:rowOff>
    </xdr:from>
    <xdr:to>
      <xdr:col>4</xdr:col>
      <xdr:colOff>381000</xdr:colOff>
      <xdr:row>13</xdr:row>
      <xdr:rowOff>123825</xdr:rowOff>
    </xdr:to>
    <xdr:pic>
      <xdr:nvPicPr>
        <xdr:cNvPr id="16385" name="Figuras 17">
          <a:extLst>
            <a:ext uri="{FF2B5EF4-FFF2-40B4-BE49-F238E27FC236}">
              <a16:creationId xmlns:a16="http://schemas.microsoft.com/office/drawing/2014/main" id="{00000000-0008-0000-0F00-0000014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38300" cy="17526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161925</xdr:colOff>
      <xdr:row>4</xdr:row>
      <xdr:rowOff>152400</xdr:rowOff>
    </xdr:from>
    <xdr:to>
      <xdr:col>17</xdr:col>
      <xdr:colOff>438150</xdr:colOff>
      <xdr:row>13</xdr:row>
      <xdr:rowOff>161925</xdr:rowOff>
    </xdr:to>
    <xdr:pic>
      <xdr:nvPicPr>
        <xdr:cNvPr id="16386" name="Figuras 18">
          <a:extLst>
            <a:ext uri="{FF2B5EF4-FFF2-40B4-BE49-F238E27FC236}">
              <a16:creationId xmlns:a16="http://schemas.microsoft.com/office/drawing/2014/main" id="{00000000-0008-0000-0F00-0000024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43175" y="952500"/>
          <a:ext cx="59912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95250</xdr:colOff>
      <xdr:row>65535</xdr:row>
      <xdr:rowOff>0</xdr:rowOff>
    </xdr:from>
    <xdr:to>
      <xdr:col>11</xdr:col>
      <xdr:colOff>209550</xdr:colOff>
      <xdr:row>65535</xdr:row>
      <xdr:rowOff>0</xdr:rowOff>
    </xdr:to>
    <xdr:sp macro="" textlink="">
      <xdr:nvSpPr>
        <xdr:cNvPr id="16387" name="Control 3">
          <a:extLst>
            <a:ext uri="{FF2B5EF4-FFF2-40B4-BE49-F238E27FC236}">
              <a16:creationId xmlns:a16="http://schemas.microsoft.com/office/drawing/2014/main" id="{00000000-0008-0000-0F00-000003400000}"/>
            </a:ext>
          </a:extLst>
        </xdr:cNvPr>
        <xdr:cNvSpPr>
          <a:spLocks noChangeArrowheads="1" noChangeShapeType="1"/>
        </xdr:cNvSpPr>
      </xdr:nvSpPr>
      <xdr:spPr bwMode="auto">
        <a:xfrm>
          <a:off x="4381500" y="66608325"/>
          <a:ext cx="106680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76200</xdr:colOff>
      <xdr:row>23</xdr:row>
      <xdr:rowOff>142875</xdr:rowOff>
    </xdr:from>
    <xdr:to>
      <xdr:col>0</xdr:col>
      <xdr:colOff>142875</xdr:colOff>
      <xdr:row>24</xdr:row>
      <xdr:rowOff>161925</xdr:rowOff>
    </xdr:to>
    <xdr:sp macro="" textlink="">
      <xdr:nvSpPr>
        <xdr:cNvPr id="17409" name="Control 1">
          <a:extLst>
            <a:ext uri="{FF2B5EF4-FFF2-40B4-BE49-F238E27FC236}">
              <a16:creationId xmlns:a16="http://schemas.microsoft.com/office/drawing/2014/main" id="{00000000-0008-0000-1000-000001440000}"/>
            </a:ext>
          </a:extLst>
        </xdr:cNvPr>
        <xdr:cNvSpPr>
          <a:spLocks noChangeArrowheads="1" noChangeShapeType="1"/>
        </xdr:cNvSpPr>
      </xdr:nvSpPr>
      <xdr:spPr bwMode="auto">
        <a:xfrm>
          <a:off x="76200" y="5610225"/>
          <a:ext cx="66675"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114300</xdr:colOff>
      <xdr:row>28</xdr:row>
      <xdr:rowOff>19050</xdr:rowOff>
    </xdr:from>
    <xdr:to>
      <xdr:col>0</xdr:col>
      <xdr:colOff>152400</xdr:colOff>
      <xdr:row>29</xdr:row>
      <xdr:rowOff>190500</xdr:rowOff>
    </xdr:to>
    <xdr:sp macro="" textlink="">
      <xdr:nvSpPr>
        <xdr:cNvPr id="17410" name="Control 2">
          <a:extLst>
            <a:ext uri="{FF2B5EF4-FFF2-40B4-BE49-F238E27FC236}">
              <a16:creationId xmlns:a16="http://schemas.microsoft.com/office/drawing/2014/main" id="{00000000-0008-0000-1000-000002440000}"/>
            </a:ext>
          </a:extLst>
        </xdr:cNvPr>
        <xdr:cNvSpPr>
          <a:spLocks noChangeArrowheads="1" noChangeShapeType="1"/>
        </xdr:cNvSpPr>
      </xdr:nvSpPr>
      <xdr:spPr bwMode="auto">
        <a:xfrm>
          <a:off x="114300" y="6743700"/>
          <a:ext cx="38100" cy="4000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10</xdr:row>
      <xdr:rowOff>219075</xdr:rowOff>
    </xdr:from>
    <xdr:to>
      <xdr:col>0</xdr:col>
      <xdr:colOff>142875</xdr:colOff>
      <xdr:row>12</xdr:row>
      <xdr:rowOff>47625</xdr:rowOff>
    </xdr:to>
    <xdr:sp macro="" textlink="">
      <xdr:nvSpPr>
        <xdr:cNvPr id="17411" name="Control 3">
          <a:extLst>
            <a:ext uri="{FF2B5EF4-FFF2-40B4-BE49-F238E27FC236}">
              <a16:creationId xmlns:a16="http://schemas.microsoft.com/office/drawing/2014/main" id="{00000000-0008-0000-1000-000003440000}"/>
            </a:ext>
          </a:extLst>
        </xdr:cNvPr>
        <xdr:cNvSpPr>
          <a:spLocks noChangeArrowheads="1" noChangeShapeType="1"/>
        </xdr:cNvSpPr>
      </xdr:nvSpPr>
      <xdr:spPr bwMode="auto">
        <a:xfrm>
          <a:off x="76200" y="2686050"/>
          <a:ext cx="66675" cy="2762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13</xdr:row>
      <xdr:rowOff>47625</xdr:rowOff>
    </xdr:from>
    <xdr:to>
      <xdr:col>0</xdr:col>
      <xdr:colOff>142875</xdr:colOff>
      <xdr:row>14</xdr:row>
      <xdr:rowOff>228600</xdr:rowOff>
    </xdr:to>
    <xdr:sp macro="" textlink="">
      <xdr:nvSpPr>
        <xdr:cNvPr id="17412" name="Control 4">
          <a:extLst>
            <a:ext uri="{FF2B5EF4-FFF2-40B4-BE49-F238E27FC236}">
              <a16:creationId xmlns:a16="http://schemas.microsoft.com/office/drawing/2014/main" id="{00000000-0008-0000-1000-000004440000}"/>
            </a:ext>
          </a:extLst>
        </xdr:cNvPr>
        <xdr:cNvSpPr>
          <a:spLocks noChangeArrowheads="1" noChangeShapeType="1"/>
        </xdr:cNvSpPr>
      </xdr:nvSpPr>
      <xdr:spPr bwMode="auto">
        <a:xfrm>
          <a:off x="76200" y="316230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15</xdr:row>
      <xdr:rowOff>38100</xdr:rowOff>
    </xdr:from>
    <xdr:to>
      <xdr:col>0</xdr:col>
      <xdr:colOff>142875</xdr:colOff>
      <xdr:row>16</xdr:row>
      <xdr:rowOff>180975</xdr:rowOff>
    </xdr:to>
    <xdr:sp macro="" textlink="">
      <xdr:nvSpPr>
        <xdr:cNvPr id="17413" name="Control 5">
          <a:extLst>
            <a:ext uri="{FF2B5EF4-FFF2-40B4-BE49-F238E27FC236}">
              <a16:creationId xmlns:a16="http://schemas.microsoft.com/office/drawing/2014/main" id="{00000000-0008-0000-1000-000005440000}"/>
            </a:ext>
          </a:extLst>
        </xdr:cNvPr>
        <xdr:cNvSpPr>
          <a:spLocks noChangeArrowheads="1" noChangeShapeType="1"/>
        </xdr:cNvSpPr>
      </xdr:nvSpPr>
      <xdr:spPr bwMode="auto">
        <a:xfrm>
          <a:off x="76200" y="3571875"/>
          <a:ext cx="66675" cy="3619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16</xdr:row>
      <xdr:rowOff>228600</xdr:rowOff>
    </xdr:from>
    <xdr:to>
      <xdr:col>0</xdr:col>
      <xdr:colOff>142875</xdr:colOff>
      <xdr:row>18</xdr:row>
      <xdr:rowOff>104775</xdr:rowOff>
    </xdr:to>
    <xdr:sp macro="" textlink="">
      <xdr:nvSpPr>
        <xdr:cNvPr id="17414" name="Control 6">
          <a:extLst>
            <a:ext uri="{FF2B5EF4-FFF2-40B4-BE49-F238E27FC236}">
              <a16:creationId xmlns:a16="http://schemas.microsoft.com/office/drawing/2014/main" id="{00000000-0008-0000-1000-000006440000}"/>
            </a:ext>
          </a:extLst>
        </xdr:cNvPr>
        <xdr:cNvSpPr>
          <a:spLocks noChangeArrowheads="1" noChangeShapeType="1"/>
        </xdr:cNvSpPr>
      </xdr:nvSpPr>
      <xdr:spPr bwMode="auto">
        <a:xfrm>
          <a:off x="76200" y="398145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123825</xdr:colOff>
      <xdr:row>0</xdr:row>
      <xdr:rowOff>123825</xdr:rowOff>
    </xdr:from>
    <xdr:to>
      <xdr:col>0</xdr:col>
      <xdr:colOff>133350</xdr:colOff>
      <xdr:row>1</xdr:row>
      <xdr:rowOff>419100</xdr:rowOff>
    </xdr:to>
    <xdr:pic>
      <xdr:nvPicPr>
        <xdr:cNvPr id="17415" name="Figuras 5">
          <a:extLst>
            <a:ext uri="{FF2B5EF4-FFF2-40B4-BE49-F238E27FC236}">
              <a16:creationId xmlns:a16="http://schemas.microsoft.com/office/drawing/2014/main" id="{00000000-0008-0000-1000-0000074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23825"/>
          <a:ext cx="95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17</xdr:col>
      <xdr:colOff>38100</xdr:colOff>
      <xdr:row>0</xdr:row>
      <xdr:rowOff>104775</xdr:rowOff>
    </xdr:from>
    <xdr:to>
      <xdr:col>18</xdr:col>
      <xdr:colOff>28575</xdr:colOff>
      <xdr:row>1</xdr:row>
      <xdr:rowOff>400050</xdr:rowOff>
    </xdr:to>
    <xdr:pic>
      <xdr:nvPicPr>
        <xdr:cNvPr id="17416" name="Figuras 5">
          <a:extLst>
            <a:ext uri="{FF2B5EF4-FFF2-40B4-BE49-F238E27FC236}">
              <a16:creationId xmlns:a16="http://schemas.microsoft.com/office/drawing/2014/main" id="{00000000-0008-0000-1000-0000084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4350" y="104775"/>
          <a:ext cx="4667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18</xdr:col>
      <xdr:colOff>133350</xdr:colOff>
      <xdr:row>211</xdr:row>
      <xdr:rowOff>123825</xdr:rowOff>
    </xdr:from>
    <xdr:to>
      <xdr:col>19</xdr:col>
      <xdr:colOff>219075</xdr:colOff>
      <xdr:row>218</xdr:row>
      <xdr:rowOff>314325</xdr:rowOff>
    </xdr:to>
    <xdr:sp macro="" textlink="">
      <xdr:nvSpPr>
        <xdr:cNvPr id="18433" name="Control 1">
          <a:extLst>
            <a:ext uri="{FF2B5EF4-FFF2-40B4-BE49-F238E27FC236}">
              <a16:creationId xmlns:a16="http://schemas.microsoft.com/office/drawing/2014/main" id="{00000000-0008-0000-1100-000001480000}"/>
            </a:ext>
          </a:extLst>
        </xdr:cNvPr>
        <xdr:cNvSpPr>
          <a:spLocks noChangeArrowheads="1" noChangeShapeType="1"/>
        </xdr:cNvSpPr>
      </xdr:nvSpPr>
      <xdr:spPr bwMode="auto">
        <a:xfrm flipV="1">
          <a:off x="8705850" y="43900725"/>
          <a:ext cx="561975" cy="14478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5</xdr:row>
      <xdr:rowOff>123825</xdr:rowOff>
    </xdr:from>
    <xdr:to>
      <xdr:col>4</xdr:col>
      <xdr:colOff>371475</xdr:colOff>
      <xdr:row>13</xdr:row>
      <xdr:rowOff>152400</xdr:rowOff>
    </xdr:to>
    <xdr:pic>
      <xdr:nvPicPr>
        <xdr:cNvPr id="18434" name="Figuras 19">
          <a:extLst>
            <a:ext uri="{FF2B5EF4-FFF2-40B4-BE49-F238E27FC236}">
              <a16:creationId xmlns:a16="http://schemas.microsoft.com/office/drawing/2014/main" id="{00000000-0008-0000-1100-0000024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28775" cy="1781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228600</xdr:colOff>
      <xdr:row>4</xdr:row>
      <xdr:rowOff>152400</xdr:rowOff>
    </xdr:from>
    <xdr:to>
      <xdr:col>17</xdr:col>
      <xdr:colOff>285750</xdr:colOff>
      <xdr:row>13</xdr:row>
      <xdr:rowOff>180975</xdr:rowOff>
    </xdr:to>
    <xdr:pic>
      <xdr:nvPicPr>
        <xdr:cNvPr id="18435" name="Figuras 20">
          <a:extLst>
            <a:ext uri="{FF2B5EF4-FFF2-40B4-BE49-F238E27FC236}">
              <a16:creationId xmlns:a16="http://schemas.microsoft.com/office/drawing/2014/main" id="{00000000-0008-0000-1100-0000034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09850" y="952500"/>
          <a:ext cx="5772150" cy="20002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38100</xdr:colOff>
      <xdr:row>60</xdr:row>
      <xdr:rowOff>438150</xdr:rowOff>
    </xdr:from>
    <xdr:to>
      <xdr:col>15</xdr:col>
      <xdr:colOff>38100</xdr:colOff>
      <xdr:row>65535</xdr:row>
      <xdr:rowOff>0</xdr:rowOff>
    </xdr:to>
    <xdr:sp macro="" textlink="">
      <xdr:nvSpPr>
        <xdr:cNvPr id="19457" name="Control 1">
          <a:extLst>
            <a:ext uri="{FF2B5EF4-FFF2-40B4-BE49-F238E27FC236}">
              <a16:creationId xmlns:a16="http://schemas.microsoft.com/office/drawing/2014/main" id="{00000000-0008-0000-1200-000001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38100</xdr:colOff>
      <xdr:row>60</xdr:row>
      <xdr:rowOff>438150</xdr:rowOff>
    </xdr:from>
    <xdr:to>
      <xdr:col>15</xdr:col>
      <xdr:colOff>38100</xdr:colOff>
      <xdr:row>65535</xdr:row>
      <xdr:rowOff>0</xdr:rowOff>
    </xdr:to>
    <xdr:sp macro="" textlink="">
      <xdr:nvSpPr>
        <xdr:cNvPr id="19458" name="Control 2">
          <a:extLst>
            <a:ext uri="{FF2B5EF4-FFF2-40B4-BE49-F238E27FC236}">
              <a16:creationId xmlns:a16="http://schemas.microsoft.com/office/drawing/2014/main" id="{00000000-0008-0000-1200-000002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38100</xdr:colOff>
      <xdr:row>60</xdr:row>
      <xdr:rowOff>438150</xdr:rowOff>
    </xdr:from>
    <xdr:to>
      <xdr:col>15</xdr:col>
      <xdr:colOff>38100</xdr:colOff>
      <xdr:row>65535</xdr:row>
      <xdr:rowOff>0</xdr:rowOff>
    </xdr:to>
    <xdr:sp macro="" textlink="">
      <xdr:nvSpPr>
        <xdr:cNvPr id="19459" name="Control 3">
          <a:extLst>
            <a:ext uri="{FF2B5EF4-FFF2-40B4-BE49-F238E27FC236}">
              <a16:creationId xmlns:a16="http://schemas.microsoft.com/office/drawing/2014/main" id="{00000000-0008-0000-1200-0000034C0000}"/>
            </a:ext>
          </a:extLst>
        </xdr:cNvPr>
        <xdr:cNvSpPr>
          <a:spLocks noChangeArrowheads="1" noChangeShapeType="1"/>
        </xdr:cNvSpPr>
      </xdr:nvSpPr>
      <xdr:spPr bwMode="auto">
        <a:xfrm>
          <a:off x="7181850" y="21612225"/>
          <a:ext cx="0" cy="5524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5</xdr:row>
      <xdr:rowOff>123825</xdr:rowOff>
    </xdr:from>
    <xdr:to>
      <xdr:col>4</xdr:col>
      <xdr:colOff>381000</xdr:colOff>
      <xdr:row>13</xdr:row>
      <xdr:rowOff>152400</xdr:rowOff>
    </xdr:to>
    <xdr:pic>
      <xdr:nvPicPr>
        <xdr:cNvPr id="19460" name="Figuras 19">
          <a:extLst>
            <a:ext uri="{FF2B5EF4-FFF2-40B4-BE49-F238E27FC236}">
              <a16:creationId xmlns:a16="http://schemas.microsoft.com/office/drawing/2014/main" id="{00000000-0008-0000-1200-0000044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143000"/>
          <a:ext cx="1638300" cy="1781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22</xdr:col>
      <xdr:colOff>66675</xdr:colOff>
      <xdr:row>294</xdr:row>
      <xdr:rowOff>28575</xdr:rowOff>
    </xdr:from>
    <xdr:to>
      <xdr:col>24</xdr:col>
      <xdr:colOff>219075</xdr:colOff>
      <xdr:row>65535</xdr:row>
      <xdr:rowOff>0</xdr:rowOff>
    </xdr:to>
    <xdr:sp macro="" textlink="">
      <xdr:nvSpPr>
        <xdr:cNvPr id="20481" name="Control 1">
          <a:extLst>
            <a:ext uri="{FF2B5EF4-FFF2-40B4-BE49-F238E27FC236}">
              <a16:creationId xmlns:a16="http://schemas.microsoft.com/office/drawing/2014/main" id="{00000000-0008-0000-1300-000001500000}"/>
            </a:ext>
          </a:extLst>
        </xdr:cNvPr>
        <xdr:cNvSpPr>
          <a:spLocks noChangeArrowheads="1" noChangeShapeType="1"/>
        </xdr:cNvSpPr>
      </xdr:nvSpPr>
      <xdr:spPr bwMode="auto">
        <a:xfrm>
          <a:off x="10544175" y="60112275"/>
          <a:ext cx="1104900" cy="49339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5</xdr:row>
      <xdr:rowOff>76200</xdr:rowOff>
    </xdr:from>
    <xdr:to>
      <xdr:col>4</xdr:col>
      <xdr:colOff>361950</xdr:colOff>
      <xdr:row>13</xdr:row>
      <xdr:rowOff>114300</xdr:rowOff>
    </xdr:to>
    <xdr:pic>
      <xdr:nvPicPr>
        <xdr:cNvPr id="20482" name="Figuras 22">
          <a:extLst>
            <a:ext uri="{FF2B5EF4-FFF2-40B4-BE49-F238E27FC236}">
              <a16:creationId xmlns:a16="http://schemas.microsoft.com/office/drawing/2014/main" id="{00000000-0008-0000-1300-0000025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1095375"/>
          <a:ext cx="1685925" cy="1790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190500</xdr:colOff>
      <xdr:row>4</xdr:row>
      <xdr:rowOff>66675</xdr:rowOff>
    </xdr:from>
    <xdr:to>
      <xdr:col>17</xdr:col>
      <xdr:colOff>238125</xdr:colOff>
      <xdr:row>13</xdr:row>
      <xdr:rowOff>76200</xdr:rowOff>
    </xdr:to>
    <xdr:pic>
      <xdr:nvPicPr>
        <xdr:cNvPr id="20483" name="Figuras 23">
          <a:extLst>
            <a:ext uri="{FF2B5EF4-FFF2-40B4-BE49-F238E27FC236}">
              <a16:creationId xmlns:a16="http://schemas.microsoft.com/office/drawing/2014/main" id="{00000000-0008-0000-1300-0000035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0" y="866775"/>
          <a:ext cx="5762625" cy="19812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76200</xdr:colOff>
      <xdr:row>23</xdr:row>
      <xdr:rowOff>142875</xdr:rowOff>
    </xdr:from>
    <xdr:to>
      <xdr:col>0</xdr:col>
      <xdr:colOff>142875</xdr:colOff>
      <xdr:row>24</xdr:row>
      <xdr:rowOff>171450</xdr:rowOff>
    </xdr:to>
    <xdr:sp macro="" textlink="">
      <xdr:nvSpPr>
        <xdr:cNvPr id="21505" name="Control 1">
          <a:extLst>
            <a:ext uri="{FF2B5EF4-FFF2-40B4-BE49-F238E27FC236}">
              <a16:creationId xmlns:a16="http://schemas.microsoft.com/office/drawing/2014/main" id="{00000000-0008-0000-1400-000001540000}"/>
            </a:ext>
          </a:extLst>
        </xdr:cNvPr>
        <xdr:cNvSpPr>
          <a:spLocks noChangeArrowheads="1" noChangeShapeType="1"/>
        </xdr:cNvSpPr>
      </xdr:nvSpPr>
      <xdr:spPr bwMode="auto">
        <a:xfrm>
          <a:off x="76200" y="5524500"/>
          <a:ext cx="66675" cy="2952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114300</xdr:colOff>
      <xdr:row>28</xdr:row>
      <xdr:rowOff>28575</xdr:rowOff>
    </xdr:from>
    <xdr:to>
      <xdr:col>0</xdr:col>
      <xdr:colOff>152400</xdr:colOff>
      <xdr:row>29</xdr:row>
      <xdr:rowOff>190500</xdr:rowOff>
    </xdr:to>
    <xdr:sp macro="" textlink="">
      <xdr:nvSpPr>
        <xdr:cNvPr id="21506" name="Control 2">
          <a:extLst>
            <a:ext uri="{FF2B5EF4-FFF2-40B4-BE49-F238E27FC236}">
              <a16:creationId xmlns:a16="http://schemas.microsoft.com/office/drawing/2014/main" id="{00000000-0008-0000-1400-000002540000}"/>
            </a:ext>
          </a:extLst>
        </xdr:cNvPr>
        <xdr:cNvSpPr>
          <a:spLocks noChangeArrowheads="1" noChangeShapeType="1"/>
        </xdr:cNvSpPr>
      </xdr:nvSpPr>
      <xdr:spPr bwMode="auto">
        <a:xfrm>
          <a:off x="114300" y="6667500"/>
          <a:ext cx="38100" cy="3905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10</xdr:row>
      <xdr:rowOff>209550</xdr:rowOff>
    </xdr:from>
    <xdr:to>
      <xdr:col>0</xdr:col>
      <xdr:colOff>142875</xdr:colOff>
      <xdr:row>12</xdr:row>
      <xdr:rowOff>47625</xdr:rowOff>
    </xdr:to>
    <xdr:sp macro="" textlink="">
      <xdr:nvSpPr>
        <xdr:cNvPr id="21507" name="Control 3">
          <a:extLst>
            <a:ext uri="{FF2B5EF4-FFF2-40B4-BE49-F238E27FC236}">
              <a16:creationId xmlns:a16="http://schemas.microsoft.com/office/drawing/2014/main" id="{00000000-0008-0000-1400-000003540000}"/>
            </a:ext>
          </a:extLst>
        </xdr:cNvPr>
        <xdr:cNvSpPr>
          <a:spLocks noChangeArrowheads="1" noChangeShapeType="1"/>
        </xdr:cNvSpPr>
      </xdr:nvSpPr>
      <xdr:spPr bwMode="auto">
        <a:xfrm>
          <a:off x="76200" y="2590800"/>
          <a:ext cx="66675" cy="2857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13</xdr:row>
      <xdr:rowOff>38100</xdr:rowOff>
    </xdr:from>
    <xdr:to>
      <xdr:col>0</xdr:col>
      <xdr:colOff>142875</xdr:colOff>
      <xdr:row>14</xdr:row>
      <xdr:rowOff>219075</xdr:rowOff>
    </xdr:to>
    <xdr:sp macro="" textlink="">
      <xdr:nvSpPr>
        <xdr:cNvPr id="21508" name="Control 4">
          <a:extLst>
            <a:ext uri="{FF2B5EF4-FFF2-40B4-BE49-F238E27FC236}">
              <a16:creationId xmlns:a16="http://schemas.microsoft.com/office/drawing/2014/main" id="{00000000-0008-0000-1400-000004540000}"/>
            </a:ext>
          </a:extLst>
        </xdr:cNvPr>
        <xdr:cNvSpPr>
          <a:spLocks noChangeArrowheads="1" noChangeShapeType="1"/>
        </xdr:cNvSpPr>
      </xdr:nvSpPr>
      <xdr:spPr bwMode="auto">
        <a:xfrm>
          <a:off x="76200" y="3067050"/>
          <a:ext cx="66675" cy="37147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15</xdr:row>
      <xdr:rowOff>28575</xdr:rowOff>
    </xdr:from>
    <xdr:to>
      <xdr:col>0</xdr:col>
      <xdr:colOff>142875</xdr:colOff>
      <xdr:row>16</xdr:row>
      <xdr:rowOff>190500</xdr:rowOff>
    </xdr:to>
    <xdr:sp macro="" textlink="">
      <xdr:nvSpPr>
        <xdr:cNvPr id="21509" name="Control 5">
          <a:extLst>
            <a:ext uri="{FF2B5EF4-FFF2-40B4-BE49-F238E27FC236}">
              <a16:creationId xmlns:a16="http://schemas.microsoft.com/office/drawing/2014/main" id="{00000000-0008-0000-1400-000005540000}"/>
            </a:ext>
          </a:extLst>
        </xdr:cNvPr>
        <xdr:cNvSpPr>
          <a:spLocks noChangeArrowheads="1" noChangeShapeType="1"/>
        </xdr:cNvSpPr>
      </xdr:nvSpPr>
      <xdr:spPr bwMode="auto">
        <a:xfrm>
          <a:off x="76200" y="3476625"/>
          <a:ext cx="66675" cy="3810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76200</xdr:colOff>
      <xdr:row>17</xdr:row>
      <xdr:rowOff>0</xdr:rowOff>
    </xdr:from>
    <xdr:to>
      <xdr:col>0</xdr:col>
      <xdr:colOff>142875</xdr:colOff>
      <xdr:row>18</xdr:row>
      <xdr:rowOff>114300</xdr:rowOff>
    </xdr:to>
    <xdr:sp macro="" textlink="">
      <xdr:nvSpPr>
        <xdr:cNvPr id="21510" name="Control 6">
          <a:extLst>
            <a:ext uri="{FF2B5EF4-FFF2-40B4-BE49-F238E27FC236}">
              <a16:creationId xmlns:a16="http://schemas.microsoft.com/office/drawing/2014/main" id="{00000000-0008-0000-1400-000006540000}"/>
            </a:ext>
          </a:extLst>
        </xdr:cNvPr>
        <xdr:cNvSpPr>
          <a:spLocks noChangeArrowheads="1" noChangeShapeType="1"/>
        </xdr:cNvSpPr>
      </xdr:nvSpPr>
      <xdr:spPr bwMode="auto">
        <a:xfrm>
          <a:off x="76200" y="3895725"/>
          <a:ext cx="66675" cy="3810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123825</xdr:colOff>
      <xdr:row>0</xdr:row>
      <xdr:rowOff>123825</xdr:rowOff>
    </xdr:from>
    <xdr:to>
      <xdr:col>0</xdr:col>
      <xdr:colOff>133350</xdr:colOff>
      <xdr:row>1</xdr:row>
      <xdr:rowOff>419100</xdr:rowOff>
    </xdr:to>
    <xdr:pic>
      <xdr:nvPicPr>
        <xdr:cNvPr id="21511" name="Figuras 5">
          <a:extLst>
            <a:ext uri="{FF2B5EF4-FFF2-40B4-BE49-F238E27FC236}">
              <a16:creationId xmlns:a16="http://schemas.microsoft.com/office/drawing/2014/main" id="{00000000-0008-0000-1400-0000075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23825"/>
          <a:ext cx="95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17</xdr:col>
      <xdr:colOff>38100</xdr:colOff>
      <xdr:row>0</xdr:row>
      <xdr:rowOff>104775</xdr:rowOff>
    </xdr:from>
    <xdr:to>
      <xdr:col>18</xdr:col>
      <xdr:colOff>28575</xdr:colOff>
      <xdr:row>1</xdr:row>
      <xdr:rowOff>400050</xdr:rowOff>
    </xdr:to>
    <xdr:pic>
      <xdr:nvPicPr>
        <xdr:cNvPr id="21512" name="Figuras 5">
          <a:extLst>
            <a:ext uri="{FF2B5EF4-FFF2-40B4-BE49-F238E27FC236}">
              <a16:creationId xmlns:a16="http://schemas.microsoft.com/office/drawing/2014/main" id="{00000000-0008-0000-1400-0000085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4350" y="104775"/>
          <a:ext cx="466725" cy="4857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285750</xdr:colOff>
      <xdr:row>281</xdr:row>
      <xdr:rowOff>142875</xdr:rowOff>
    </xdr:from>
    <xdr:to>
      <xdr:col>11</xdr:col>
      <xdr:colOff>219075</xdr:colOff>
      <xdr:row>284</xdr:row>
      <xdr:rowOff>95250</xdr:rowOff>
    </xdr:to>
    <xdr:sp macro="" textlink="">
      <xdr:nvSpPr>
        <xdr:cNvPr id="22529" name="Control 1">
          <a:extLst>
            <a:ext uri="{FF2B5EF4-FFF2-40B4-BE49-F238E27FC236}">
              <a16:creationId xmlns:a16="http://schemas.microsoft.com/office/drawing/2014/main" id="{00000000-0008-0000-1500-000001580000}"/>
            </a:ext>
          </a:extLst>
        </xdr:cNvPr>
        <xdr:cNvSpPr>
          <a:spLocks noChangeArrowheads="1" noChangeShapeType="1"/>
        </xdr:cNvSpPr>
      </xdr:nvSpPr>
      <xdr:spPr bwMode="auto">
        <a:xfrm>
          <a:off x="5048250" y="56940450"/>
          <a:ext cx="409575" cy="4667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3</xdr:row>
      <xdr:rowOff>9525</xdr:rowOff>
    </xdr:from>
    <xdr:to>
      <xdr:col>6</xdr:col>
      <xdr:colOff>38100</xdr:colOff>
      <xdr:row>16</xdr:row>
      <xdr:rowOff>76200</xdr:rowOff>
    </xdr:to>
    <xdr:pic>
      <xdr:nvPicPr>
        <xdr:cNvPr id="22530" name="Figuras 24">
          <a:extLst>
            <a:ext uri="{FF2B5EF4-FFF2-40B4-BE49-F238E27FC236}">
              <a16:creationId xmlns:a16="http://schemas.microsoft.com/office/drawing/2014/main" id="{00000000-0008-0000-1500-0000025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590550"/>
          <a:ext cx="2314575" cy="34099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95250</xdr:colOff>
      <xdr:row>6</xdr:row>
      <xdr:rowOff>19050</xdr:rowOff>
    </xdr:from>
    <xdr:to>
      <xdr:col>17</xdr:col>
      <xdr:colOff>447675</xdr:colOff>
      <xdr:row>12</xdr:row>
      <xdr:rowOff>28575</xdr:rowOff>
    </xdr:to>
    <xdr:pic>
      <xdr:nvPicPr>
        <xdr:cNvPr id="22531" name="Figuras 25">
          <a:extLst>
            <a:ext uri="{FF2B5EF4-FFF2-40B4-BE49-F238E27FC236}">
              <a16:creationId xmlns:a16="http://schemas.microsoft.com/office/drawing/2014/main" id="{00000000-0008-0000-1500-0000035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50" y="1371600"/>
          <a:ext cx="5591175" cy="15525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66675</xdr:colOff>
      <xdr:row>2</xdr:row>
      <xdr:rowOff>219075</xdr:rowOff>
    </xdr:from>
    <xdr:to>
      <xdr:col>5</xdr:col>
      <xdr:colOff>447675</xdr:colOff>
      <xdr:row>16</xdr:row>
      <xdr:rowOff>19050</xdr:rowOff>
    </xdr:to>
    <xdr:pic>
      <xdr:nvPicPr>
        <xdr:cNvPr id="23553" name="Figuras 24">
          <a:extLst>
            <a:ext uri="{FF2B5EF4-FFF2-40B4-BE49-F238E27FC236}">
              <a16:creationId xmlns:a16="http://schemas.microsoft.com/office/drawing/2014/main" id="{00000000-0008-0000-1600-0000015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 y="581025"/>
          <a:ext cx="2286000" cy="3362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85725</xdr:colOff>
      <xdr:row>5</xdr:row>
      <xdr:rowOff>123825</xdr:rowOff>
    </xdr:from>
    <xdr:to>
      <xdr:col>17</xdr:col>
      <xdr:colOff>438150</xdr:colOff>
      <xdr:row>11</xdr:row>
      <xdr:rowOff>142875</xdr:rowOff>
    </xdr:to>
    <xdr:pic>
      <xdr:nvPicPr>
        <xdr:cNvPr id="23554" name="Figuras 25">
          <a:extLst>
            <a:ext uri="{FF2B5EF4-FFF2-40B4-BE49-F238E27FC236}">
              <a16:creationId xmlns:a16="http://schemas.microsoft.com/office/drawing/2014/main" id="{00000000-0008-0000-1600-0000025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43225" y="1219200"/>
          <a:ext cx="5591175" cy="1562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152400</xdr:colOff>
      <xdr:row>2</xdr:row>
      <xdr:rowOff>190500</xdr:rowOff>
    </xdr:from>
    <xdr:to>
      <xdr:col>6</xdr:col>
      <xdr:colOff>57150</xdr:colOff>
      <xdr:row>15</xdr:row>
      <xdr:rowOff>209550</xdr:rowOff>
    </xdr:to>
    <xdr:pic>
      <xdr:nvPicPr>
        <xdr:cNvPr id="25601" name="Figuras 26">
          <a:extLst>
            <a:ext uri="{FF2B5EF4-FFF2-40B4-BE49-F238E27FC236}">
              <a16:creationId xmlns:a16="http://schemas.microsoft.com/office/drawing/2014/main" id="{00000000-0008-0000-1800-0000016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552450"/>
          <a:ext cx="2286000" cy="3324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266700</xdr:colOff>
      <xdr:row>5</xdr:row>
      <xdr:rowOff>209550</xdr:rowOff>
    </xdr:from>
    <xdr:to>
      <xdr:col>17</xdr:col>
      <xdr:colOff>247650</xdr:colOff>
      <xdr:row>11</xdr:row>
      <xdr:rowOff>114300</xdr:rowOff>
    </xdr:to>
    <xdr:pic>
      <xdr:nvPicPr>
        <xdr:cNvPr id="25602" name="Figuras 27">
          <a:extLst>
            <a:ext uri="{FF2B5EF4-FFF2-40B4-BE49-F238E27FC236}">
              <a16:creationId xmlns:a16="http://schemas.microsoft.com/office/drawing/2014/main" id="{00000000-0008-0000-1800-0000026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24200" y="1304925"/>
          <a:ext cx="5219700" cy="1447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18</xdr:col>
      <xdr:colOff>314325</xdr:colOff>
      <xdr:row>3</xdr:row>
      <xdr:rowOff>85725</xdr:rowOff>
    </xdr:from>
    <xdr:to>
      <xdr:col>23</xdr:col>
      <xdr:colOff>257175</xdr:colOff>
      <xdr:row>15</xdr:row>
      <xdr:rowOff>104775</xdr:rowOff>
    </xdr:to>
    <xdr:pic>
      <xdr:nvPicPr>
        <xdr:cNvPr id="25603" name="Figuras 28">
          <a:extLst>
            <a:ext uri="{FF2B5EF4-FFF2-40B4-BE49-F238E27FC236}">
              <a16:creationId xmlns:a16="http://schemas.microsoft.com/office/drawing/2014/main" id="{00000000-0008-0000-1800-00000364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86825" y="666750"/>
          <a:ext cx="2324100" cy="31051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16</xdr:row>
      <xdr:rowOff>200025</xdr:rowOff>
    </xdr:to>
    <xdr:sp macro="" textlink="">
      <xdr:nvSpPr>
        <xdr:cNvPr id="26625" name="Control 1">
          <a:extLst>
            <a:ext uri="{FF2B5EF4-FFF2-40B4-BE49-F238E27FC236}">
              <a16:creationId xmlns:a16="http://schemas.microsoft.com/office/drawing/2014/main" id="{00000000-0008-0000-1900-000001680000}"/>
            </a:ext>
          </a:extLst>
        </xdr:cNvPr>
        <xdr:cNvSpPr>
          <a:spLocks noChangeArrowheads="1" noChangeShapeType="1"/>
        </xdr:cNvSpPr>
      </xdr:nvSpPr>
      <xdr:spPr bwMode="auto">
        <a:xfrm>
          <a:off x="0" y="0"/>
          <a:ext cx="0" cy="10763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0</xdr:col>
      <xdr:colOff>0</xdr:colOff>
      <xdr:row>16</xdr:row>
      <xdr:rowOff>133350</xdr:rowOff>
    </xdr:to>
    <xdr:sp macro="" textlink="">
      <xdr:nvSpPr>
        <xdr:cNvPr id="26626" name="Control 2">
          <a:extLst>
            <a:ext uri="{FF2B5EF4-FFF2-40B4-BE49-F238E27FC236}">
              <a16:creationId xmlns:a16="http://schemas.microsoft.com/office/drawing/2014/main" id="{00000000-0008-0000-1900-000002680000}"/>
            </a:ext>
          </a:extLst>
        </xdr:cNvPr>
        <xdr:cNvSpPr>
          <a:spLocks noChangeArrowheads="1" noChangeShapeType="1"/>
        </xdr:cNvSpPr>
      </xdr:nvSpPr>
      <xdr:spPr bwMode="auto">
        <a:xfrm>
          <a:off x="0" y="0"/>
          <a:ext cx="0" cy="10096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-5553075</xdr:colOff>
      <xdr:row>65535</xdr:row>
      <xdr:rowOff>0</xdr:rowOff>
    </xdr:from>
    <xdr:to>
      <xdr:col>0</xdr:col>
      <xdr:colOff>-4238625</xdr:colOff>
      <xdr:row>65535</xdr:row>
      <xdr:rowOff>0</xdr:rowOff>
    </xdr:to>
    <xdr:sp macro="" textlink="">
      <xdr:nvSpPr>
        <xdr:cNvPr id="27649" name="Control 1">
          <a:extLst>
            <a:ext uri="{FF2B5EF4-FFF2-40B4-BE49-F238E27FC236}">
              <a16:creationId xmlns:a16="http://schemas.microsoft.com/office/drawing/2014/main" id="{00000000-0008-0000-1A00-0000016C0000}"/>
            </a:ext>
          </a:extLst>
        </xdr:cNvPr>
        <xdr:cNvSpPr>
          <a:spLocks noChangeArrowheads="1" noChangeShapeType="1"/>
        </xdr:cNvSpPr>
      </xdr:nvSpPr>
      <xdr:spPr bwMode="auto">
        <a:xfrm flipV="1">
          <a:off x="-5553075" y="69227700"/>
          <a:ext cx="131445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3.xml><?xml version="1.0" encoding="utf-8"?>
<xdr:wsDr xmlns:xdr="http://schemas.openxmlformats.org/drawingml/2006/spreadsheetDrawing" xmlns:a="http://schemas.openxmlformats.org/drawingml/2006/main">
  <xdr:twoCellAnchor>
    <xdr:from>
      <xdr:col>60</xdr:col>
      <xdr:colOff>76200</xdr:colOff>
      <xdr:row>295</xdr:row>
      <xdr:rowOff>171450</xdr:rowOff>
    </xdr:from>
    <xdr:to>
      <xdr:col>66</xdr:col>
      <xdr:colOff>333375</xdr:colOff>
      <xdr:row>298</xdr:row>
      <xdr:rowOff>171450</xdr:rowOff>
    </xdr:to>
    <xdr:sp macro="" textlink="">
      <xdr:nvSpPr>
        <xdr:cNvPr id="28673" name="Control 1">
          <a:extLst>
            <a:ext uri="{FF2B5EF4-FFF2-40B4-BE49-F238E27FC236}">
              <a16:creationId xmlns:a16="http://schemas.microsoft.com/office/drawing/2014/main" id="{00000000-0008-0000-1B00-000001700000}"/>
            </a:ext>
          </a:extLst>
        </xdr:cNvPr>
        <xdr:cNvSpPr>
          <a:spLocks noChangeArrowheads="1" noChangeShapeType="1"/>
        </xdr:cNvSpPr>
      </xdr:nvSpPr>
      <xdr:spPr bwMode="auto">
        <a:xfrm>
          <a:off x="28651200" y="67198875"/>
          <a:ext cx="3114675" cy="5715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2</xdr:row>
      <xdr:rowOff>219075</xdr:rowOff>
    </xdr:from>
    <xdr:to>
      <xdr:col>6</xdr:col>
      <xdr:colOff>266700</xdr:colOff>
      <xdr:row>16</xdr:row>
      <xdr:rowOff>9525</xdr:rowOff>
    </xdr:to>
    <xdr:pic>
      <xdr:nvPicPr>
        <xdr:cNvPr id="28674" name="Figuras 29">
          <a:extLst>
            <a:ext uri="{FF2B5EF4-FFF2-40B4-BE49-F238E27FC236}">
              <a16:creationId xmlns:a16="http://schemas.microsoft.com/office/drawing/2014/main" id="{00000000-0008-0000-1B00-0000027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581025"/>
          <a:ext cx="2476500" cy="3352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342900</xdr:colOff>
      <xdr:row>5</xdr:row>
      <xdr:rowOff>161925</xdr:rowOff>
    </xdr:from>
    <xdr:to>
      <xdr:col>17</xdr:col>
      <xdr:colOff>361950</xdr:colOff>
      <xdr:row>11</xdr:row>
      <xdr:rowOff>209550</xdr:rowOff>
    </xdr:to>
    <xdr:pic>
      <xdr:nvPicPr>
        <xdr:cNvPr id="28675" name="Figuras 30">
          <a:extLst>
            <a:ext uri="{FF2B5EF4-FFF2-40B4-BE49-F238E27FC236}">
              <a16:creationId xmlns:a16="http://schemas.microsoft.com/office/drawing/2014/main" id="{00000000-0008-0000-1B00-000003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0400" y="1257300"/>
          <a:ext cx="5257800" cy="15906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47625</xdr:colOff>
      <xdr:row>65535</xdr:row>
      <xdr:rowOff>0</xdr:rowOff>
    </xdr:from>
    <xdr:to>
      <xdr:col>12</xdr:col>
      <xdr:colOff>190500</xdr:colOff>
      <xdr:row>65535</xdr:row>
      <xdr:rowOff>0</xdr:rowOff>
    </xdr:to>
    <xdr:sp macro="" textlink="">
      <xdr:nvSpPr>
        <xdr:cNvPr id="30721" name="Control 1">
          <a:extLst>
            <a:ext uri="{FF2B5EF4-FFF2-40B4-BE49-F238E27FC236}">
              <a16:creationId xmlns:a16="http://schemas.microsoft.com/office/drawing/2014/main" id="{00000000-0008-0000-1D00-000001780000}"/>
            </a:ext>
          </a:extLst>
        </xdr:cNvPr>
        <xdr:cNvSpPr>
          <a:spLocks noChangeArrowheads="1" noChangeShapeType="1"/>
        </xdr:cNvSpPr>
      </xdr:nvSpPr>
      <xdr:spPr bwMode="auto">
        <a:xfrm>
          <a:off x="4810125" y="25165050"/>
          <a:ext cx="1095375"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333375</xdr:colOff>
      <xdr:row>5</xdr:row>
      <xdr:rowOff>66675</xdr:rowOff>
    </xdr:from>
    <xdr:to>
      <xdr:col>17</xdr:col>
      <xdr:colOff>209550</xdr:colOff>
      <xdr:row>11</xdr:row>
      <xdr:rowOff>209550</xdr:rowOff>
    </xdr:to>
    <xdr:pic>
      <xdr:nvPicPr>
        <xdr:cNvPr id="30722" name="Figuras 11">
          <a:extLst>
            <a:ext uri="{FF2B5EF4-FFF2-40B4-BE49-F238E27FC236}">
              <a16:creationId xmlns:a16="http://schemas.microsoft.com/office/drawing/2014/main" id="{00000000-0008-0000-1D00-0000027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171575"/>
          <a:ext cx="5591175" cy="14573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123825</xdr:colOff>
      <xdr:row>3</xdr:row>
      <xdr:rowOff>19050</xdr:rowOff>
    </xdr:from>
    <xdr:to>
      <xdr:col>5</xdr:col>
      <xdr:colOff>190500</xdr:colOff>
      <xdr:row>15</xdr:row>
      <xdr:rowOff>190500</xdr:rowOff>
    </xdr:to>
    <xdr:pic>
      <xdr:nvPicPr>
        <xdr:cNvPr id="30723" name="Figuras 12">
          <a:extLst>
            <a:ext uri="{FF2B5EF4-FFF2-40B4-BE49-F238E27FC236}">
              <a16:creationId xmlns:a16="http://schemas.microsoft.com/office/drawing/2014/main" id="{00000000-0008-0000-1D00-00000378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0075" y="685800"/>
          <a:ext cx="1971675" cy="28003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12</xdr:col>
      <xdr:colOff>57150</xdr:colOff>
      <xdr:row>65535</xdr:row>
      <xdr:rowOff>0</xdr:rowOff>
    </xdr:from>
    <xdr:to>
      <xdr:col>14</xdr:col>
      <xdr:colOff>190500</xdr:colOff>
      <xdr:row>65535</xdr:row>
      <xdr:rowOff>0</xdr:rowOff>
    </xdr:to>
    <xdr:sp macro="" textlink="">
      <xdr:nvSpPr>
        <xdr:cNvPr id="32769" name="Control 1">
          <a:extLst>
            <a:ext uri="{FF2B5EF4-FFF2-40B4-BE49-F238E27FC236}">
              <a16:creationId xmlns:a16="http://schemas.microsoft.com/office/drawing/2014/main" id="{00000000-0008-0000-1F00-000001800000}"/>
            </a:ext>
          </a:extLst>
        </xdr:cNvPr>
        <xdr:cNvSpPr>
          <a:spLocks noChangeArrowheads="1" noChangeShapeType="1"/>
        </xdr:cNvSpPr>
      </xdr:nvSpPr>
      <xdr:spPr bwMode="auto">
        <a:xfrm>
          <a:off x="5772150" y="26098500"/>
          <a:ext cx="1085850" cy="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3</xdr:row>
      <xdr:rowOff>0</xdr:rowOff>
    </xdr:from>
    <xdr:to>
      <xdr:col>5</xdr:col>
      <xdr:colOff>238125</xdr:colOff>
      <xdr:row>15</xdr:row>
      <xdr:rowOff>180975</xdr:rowOff>
    </xdr:to>
    <xdr:pic>
      <xdr:nvPicPr>
        <xdr:cNvPr id="32770" name="Figuras 6">
          <a:extLst>
            <a:ext uri="{FF2B5EF4-FFF2-40B4-BE49-F238E27FC236}">
              <a16:creationId xmlns:a16="http://schemas.microsoft.com/office/drawing/2014/main" id="{00000000-0008-0000-1F00-0000028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666750"/>
          <a:ext cx="2076450" cy="2809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4</xdr:row>
      <xdr:rowOff>114300</xdr:rowOff>
    </xdr:from>
    <xdr:to>
      <xdr:col>17</xdr:col>
      <xdr:colOff>190500</xdr:colOff>
      <xdr:row>12</xdr:row>
      <xdr:rowOff>161925</xdr:rowOff>
    </xdr:to>
    <xdr:pic>
      <xdr:nvPicPr>
        <xdr:cNvPr id="32771" name="Figuras 7">
          <a:extLst>
            <a:ext uri="{FF2B5EF4-FFF2-40B4-BE49-F238E27FC236}">
              <a16:creationId xmlns:a16="http://schemas.microsoft.com/office/drawing/2014/main" id="{00000000-0008-0000-1F00-0000038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4150" y="1000125"/>
          <a:ext cx="5562600" cy="1800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12</xdr:col>
      <xdr:colOff>276225</xdr:colOff>
      <xdr:row>0</xdr:row>
      <xdr:rowOff>0</xdr:rowOff>
    </xdr:from>
    <xdr:to>
      <xdr:col>14</xdr:col>
      <xdr:colOff>409575</xdr:colOff>
      <xdr:row>2</xdr:row>
      <xdr:rowOff>47625</xdr:rowOff>
    </xdr:to>
    <xdr:sp macro="" textlink="">
      <xdr:nvSpPr>
        <xdr:cNvPr id="33793" name="Control 1">
          <a:extLst>
            <a:ext uri="{FF2B5EF4-FFF2-40B4-BE49-F238E27FC236}">
              <a16:creationId xmlns:a16="http://schemas.microsoft.com/office/drawing/2014/main" id="{00000000-0008-0000-2000-000001840000}"/>
            </a:ext>
          </a:extLst>
        </xdr:cNvPr>
        <xdr:cNvSpPr>
          <a:spLocks noChangeArrowheads="1" noChangeShapeType="1"/>
        </xdr:cNvSpPr>
      </xdr:nvSpPr>
      <xdr:spPr bwMode="auto">
        <a:xfrm>
          <a:off x="5991225" y="0"/>
          <a:ext cx="1085850" cy="49530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3</xdr:row>
      <xdr:rowOff>0</xdr:rowOff>
    </xdr:from>
    <xdr:to>
      <xdr:col>5</xdr:col>
      <xdr:colOff>238125</xdr:colOff>
      <xdr:row>15</xdr:row>
      <xdr:rowOff>180975</xdr:rowOff>
    </xdr:to>
    <xdr:pic>
      <xdr:nvPicPr>
        <xdr:cNvPr id="33794" name="Figuras 6">
          <a:extLst>
            <a:ext uri="{FF2B5EF4-FFF2-40B4-BE49-F238E27FC236}">
              <a16:creationId xmlns:a16="http://schemas.microsoft.com/office/drawing/2014/main" id="{00000000-0008-0000-2000-0000028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666750"/>
          <a:ext cx="2076450" cy="2809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342900</xdr:colOff>
      <xdr:row>4</xdr:row>
      <xdr:rowOff>114300</xdr:rowOff>
    </xdr:from>
    <xdr:to>
      <xdr:col>17</xdr:col>
      <xdr:colOff>190500</xdr:colOff>
      <xdr:row>12</xdr:row>
      <xdr:rowOff>161925</xdr:rowOff>
    </xdr:to>
    <xdr:pic>
      <xdr:nvPicPr>
        <xdr:cNvPr id="33795" name="Figuras 7">
          <a:extLst>
            <a:ext uri="{FF2B5EF4-FFF2-40B4-BE49-F238E27FC236}">
              <a16:creationId xmlns:a16="http://schemas.microsoft.com/office/drawing/2014/main" id="{00000000-0008-0000-2000-0000038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4150" y="1000125"/>
          <a:ext cx="5562600" cy="1800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11</xdr:col>
      <xdr:colOff>142875</xdr:colOff>
      <xdr:row>5</xdr:row>
      <xdr:rowOff>209550</xdr:rowOff>
    </xdr:from>
    <xdr:to>
      <xdr:col>18</xdr:col>
      <xdr:colOff>28575</xdr:colOff>
      <xdr:row>19</xdr:row>
      <xdr:rowOff>114300</xdr:rowOff>
    </xdr:to>
    <xdr:graphicFrame macro="">
      <xdr:nvGraphicFramePr>
        <xdr:cNvPr id="34817" name="Gráfico 1">
          <a:extLst>
            <a:ext uri="{FF2B5EF4-FFF2-40B4-BE49-F238E27FC236}">
              <a16:creationId xmlns:a16="http://schemas.microsoft.com/office/drawing/2014/main" id="{00000000-0008-0000-2100-000001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219075</xdr:colOff>
      <xdr:row>18</xdr:row>
      <xdr:rowOff>190500</xdr:rowOff>
    </xdr:from>
    <xdr:to>
      <xdr:col>18</xdr:col>
      <xdr:colOff>76200</xdr:colOff>
      <xdr:row>32</xdr:row>
      <xdr:rowOff>28575</xdr:rowOff>
    </xdr:to>
    <xdr:graphicFrame macro="">
      <xdr:nvGraphicFramePr>
        <xdr:cNvPr id="34818" name="Gráfico 2">
          <a:extLst>
            <a:ext uri="{FF2B5EF4-FFF2-40B4-BE49-F238E27FC236}">
              <a16:creationId xmlns:a16="http://schemas.microsoft.com/office/drawing/2014/main" id="{00000000-0008-0000-2100-000002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32</xdr:row>
      <xdr:rowOff>171450</xdr:rowOff>
    </xdr:from>
    <xdr:to>
      <xdr:col>18</xdr:col>
      <xdr:colOff>133350</xdr:colOff>
      <xdr:row>46</xdr:row>
      <xdr:rowOff>85725</xdr:rowOff>
    </xdr:to>
    <xdr:graphicFrame macro="">
      <xdr:nvGraphicFramePr>
        <xdr:cNvPr id="34819" name="Gráfico 3">
          <a:extLst>
            <a:ext uri="{FF2B5EF4-FFF2-40B4-BE49-F238E27FC236}">
              <a16:creationId xmlns:a16="http://schemas.microsoft.com/office/drawing/2014/main" id="{00000000-0008-0000-2100-0000038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47625</xdr:colOff>
      <xdr:row>54</xdr:row>
      <xdr:rowOff>95250</xdr:rowOff>
    </xdr:from>
    <xdr:to>
      <xdr:col>18</xdr:col>
      <xdr:colOff>47625</xdr:colOff>
      <xdr:row>65535</xdr:row>
      <xdr:rowOff>0</xdr:rowOff>
    </xdr:to>
    <xdr:sp macro="" textlink="">
      <xdr:nvSpPr>
        <xdr:cNvPr id="34820" name="Control 4">
          <a:extLst>
            <a:ext uri="{FF2B5EF4-FFF2-40B4-BE49-F238E27FC236}">
              <a16:creationId xmlns:a16="http://schemas.microsoft.com/office/drawing/2014/main" id="{00000000-0008-0000-2100-000004880000}"/>
            </a:ext>
          </a:extLst>
        </xdr:cNvPr>
        <xdr:cNvSpPr>
          <a:spLocks noChangeArrowheads="1" noChangeShapeType="1"/>
        </xdr:cNvSpPr>
      </xdr:nvSpPr>
      <xdr:spPr bwMode="auto">
        <a:xfrm>
          <a:off x="8620125" y="11649075"/>
          <a:ext cx="0"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47625</xdr:colOff>
      <xdr:row>54</xdr:row>
      <xdr:rowOff>95250</xdr:rowOff>
    </xdr:from>
    <xdr:to>
      <xdr:col>18</xdr:col>
      <xdr:colOff>47625</xdr:colOff>
      <xdr:row>65535</xdr:row>
      <xdr:rowOff>0</xdr:rowOff>
    </xdr:to>
    <xdr:sp macro="" textlink="">
      <xdr:nvSpPr>
        <xdr:cNvPr id="34821" name="Control 5">
          <a:extLst>
            <a:ext uri="{FF2B5EF4-FFF2-40B4-BE49-F238E27FC236}">
              <a16:creationId xmlns:a16="http://schemas.microsoft.com/office/drawing/2014/main" id="{00000000-0008-0000-2100-000005880000}"/>
            </a:ext>
          </a:extLst>
        </xdr:cNvPr>
        <xdr:cNvSpPr>
          <a:spLocks noChangeArrowheads="1" noChangeShapeType="1"/>
        </xdr:cNvSpPr>
      </xdr:nvSpPr>
      <xdr:spPr bwMode="auto">
        <a:xfrm>
          <a:off x="8620125" y="11649075"/>
          <a:ext cx="0" cy="95250"/>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76200</xdr:colOff>
      <xdr:row>0</xdr:row>
      <xdr:rowOff>0</xdr:rowOff>
    </xdr:from>
    <xdr:to>
      <xdr:col>14</xdr:col>
      <xdr:colOff>200025</xdr:colOff>
      <xdr:row>1</xdr:row>
      <xdr:rowOff>95250</xdr:rowOff>
    </xdr:to>
    <xdr:sp macro="" textlink="">
      <xdr:nvSpPr>
        <xdr:cNvPr id="34822" name="Control 6">
          <a:extLst>
            <a:ext uri="{FF2B5EF4-FFF2-40B4-BE49-F238E27FC236}">
              <a16:creationId xmlns:a16="http://schemas.microsoft.com/office/drawing/2014/main" id="{00000000-0008-0000-2100-000006880000}"/>
            </a:ext>
          </a:extLst>
        </xdr:cNvPr>
        <xdr:cNvSpPr>
          <a:spLocks noChangeArrowheads="1" noChangeShapeType="1"/>
        </xdr:cNvSpPr>
      </xdr:nvSpPr>
      <xdr:spPr bwMode="auto">
        <a:xfrm>
          <a:off x="5791200" y="0"/>
          <a:ext cx="1076325" cy="352425"/>
        </a:xfrm>
        <a:prstGeom prst="rect">
          <a:avLst/>
        </a:prstGeom>
        <a:noFill/>
        <a:ln w="9525">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19050</xdr:colOff>
      <xdr:row>1</xdr:row>
      <xdr:rowOff>28575</xdr:rowOff>
    </xdr:to>
    <xdr:pic>
      <xdr:nvPicPr>
        <xdr:cNvPr id="36865" name="Figuras 21">
          <a:extLst>
            <a:ext uri="{FF2B5EF4-FFF2-40B4-BE49-F238E27FC236}">
              <a16:creationId xmlns:a16="http://schemas.microsoft.com/office/drawing/2014/main" id="{00000000-0008-0000-2300-0000019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857625" cy="3429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tabColor indexed="56"/>
  </sheetPr>
  <dimension ref="A1:BX40"/>
  <sheetViews>
    <sheetView topLeftCell="A19" workbookViewId="0">
      <selection activeCell="I29" sqref="I29"/>
    </sheetView>
  </sheetViews>
  <sheetFormatPr defaultColWidth="0" defaultRowHeight="12.75" zeroHeight="1" x14ac:dyDescent="0.2"/>
  <cols>
    <col min="1" max="19" width="7.140625" customWidth="1"/>
    <col min="20" max="76" width="0" style="1" hidden="1"/>
  </cols>
  <sheetData>
    <row r="1" spans="1:19" x14ac:dyDescent="0.2">
      <c r="A1" s="214"/>
      <c r="B1" s="214"/>
      <c r="C1" s="214"/>
      <c r="D1" s="214"/>
      <c r="E1" s="214"/>
      <c r="F1" s="214"/>
      <c r="G1" s="214"/>
      <c r="H1" s="214"/>
      <c r="I1" s="214"/>
      <c r="J1" s="214"/>
      <c r="K1" s="214"/>
      <c r="L1" s="214"/>
      <c r="M1" s="214"/>
      <c r="N1" s="214"/>
      <c r="O1" s="214"/>
      <c r="P1" s="214"/>
      <c r="Q1" s="214"/>
      <c r="R1" s="214"/>
      <c r="S1" s="214"/>
    </row>
    <row r="2" spans="1:19" x14ac:dyDescent="0.2">
      <c r="A2" s="214"/>
      <c r="B2" s="214"/>
      <c r="C2" s="214"/>
      <c r="D2" s="214"/>
      <c r="E2" s="214"/>
      <c r="F2" s="214"/>
      <c r="G2" s="214"/>
      <c r="H2" s="214"/>
      <c r="I2" s="214"/>
      <c r="J2" s="214"/>
      <c r="K2" s="214"/>
      <c r="L2" s="214"/>
      <c r="M2" s="214"/>
      <c r="N2" s="214"/>
      <c r="O2" s="214"/>
      <c r="P2" s="214"/>
      <c r="Q2" s="214"/>
      <c r="R2" s="214"/>
      <c r="S2" s="214"/>
    </row>
    <row r="3" spans="1:19" x14ac:dyDescent="0.2">
      <c r="A3" s="214"/>
      <c r="B3" s="214"/>
      <c r="C3" s="214"/>
      <c r="D3" s="214"/>
      <c r="E3" s="214"/>
      <c r="F3" s="214"/>
      <c r="G3" s="214"/>
      <c r="H3" s="214"/>
      <c r="I3" s="214"/>
      <c r="J3" s="214"/>
      <c r="K3" s="214"/>
      <c r="L3" s="214"/>
      <c r="M3" s="214"/>
      <c r="N3" s="214"/>
      <c r="O3" s="214"/>
      <c r="P3" s="214"/>
      <c r="Q3" s="214"/>
      <c r="R3" s="214"/>
      <c r="S3" s="214"/>
    </row>
    <row r="4" spans="1:19" x14ac:dyDescent="0.2">
      <c r="A4" s="214"/>
      <c r="B4" s="214"/>
      <c r="C4" s="214"/>
      <c r="D4" s="214"/>
      <c r="E4" s="214"/>
      <c r="F4" s="214"/>
      <c r="G4" s="214"/>
      <c r="H4" s="214"/>
      <c r="I4" s="214"/>
      <c r="J4" s="214"/>
      <c r="K4" s="214"/>
      <c r="L4" s="214"/>
      <c r="M4" s="214"/>
      <c r="N4" s="214"/>
      <c r="O4" s="214"/>
      <c r="P4" s="214"/>
      <c r="Q4" s="214"/>
      <c r="R4" s="214"/>
      <c r="S4" s="214"/>
    </row>
    <row r="5" spans="1:19" x14ac:dyDescent="0.2">
      <c r="A5" s="214"/>
      <c r="B5" s="214"/>
      <c r="C5" s="214"/>
      <c r="D5" s="214"/>
      <c r="E5" s="214"/>
      <c r="F5" s="214"/>
      <c r="G5" s="214"/>
      <c r="H5" s="214"/>
      <c r="I5" s="214"/>
      <c r="J5" s="214"/>
      <c r="K5" s="214"/>
      <c r="L5" s="214"/>
      <c r="M5" s="214"/>
      <c r="N5" s="214"/>
      <c r="O5" s="214"/>
      <c r="P5" s="214"/>
      <c r="Q5" s="214"/>
      <c r="R5" s="214"/>
      <c r="S5" s="214"/>
    </row>
    <row r="6" spans="1:19" x14ac:dyDescent="0.2">
      <c r="A6" s="2"/>
      <c r="B6" s="2"/>
      <c r="C6" s="2"/>
      <c r="D6" s="2"/>
      <c r="E6" s="2"/>
      <c r="F6" s="2"/>
      <c r="G6" s="2"/>
      <c r="H6" s="2"/>
      <c r="I6" s="2"/>
      <c r="J6" s="2"/>
      <c r="K6" s="2"/>
      <c r="L6" s="2"/>
      <c r="M6" s="2"/>
      <c r="N6" s="2"/>
      <c r="O6" s="2"/>
      <c r="P6" s="2"/>
      <c r="Q6" s="2"/>
      <c r="R6" s="2"/>
      <c r="S6" s="2"/>
    </row>
    <row r="7" spans="1:19" x14ac:dyDescent="0.2">
      <c r="A7" s="2"/>
      <c r="B7" s="2"/>
      <c r="C7" s="2"/>
      <c r="D7" s="2"/>
      <c r="E7" s="2"/>
      <c r="F7" s="2"/>
      <c r="G7" s="2"/>
      <c r="H7" s="2"/>
      <c r="I7" s="2"/>
      <c r="J7" s="2"/>
      <c r="K7" s="2"/>
      <c r="L7" s="2"/>
      <c r="M7" s="2"/>
      <c r="N7" s="2"/>
      <c r="O7" s="2"/>
      <c r="P7" s="2"/>
      <c r="Q7" s="2"/>
      <c r="R7" s="2"/>
      <c r="S7" s="2"/>
    </row>
    <row r="8" spans="1:19" x14ac:dyDescent="0.2">
      <c r="A8" s="2"/>
      <c r="B8" s="2"/>
      <c r="C8" s="2"/>
      <c r="D8" s="2"/>
      <c r="E8" s="2"/>
      <c r="F8" s="2"/>
      <c r="G8" s="2"/>
      <c r="H8" s="2"/>
      <c r="I8" s="2"/>
      <c r="J8" s="2"/>
      <c r="K8" s="2"/>
      <c r="L8" s="2"/>
      <c r="M8" s="2"/>
      <c r="N8" s="2"/>
      <c r="O8" s="2"/>
      <c r="P8" s="2"/>
      <c r="Q8" s="2"/>
      <c r="R8" s="2"/>
      <c r="S8" s="2"/>
    </row>
    <row r="9" spans="1:19" x14ac:dyDescent="0.2">
      <c r="A9" s="2"/>
      <c r="B9" s="2"/>
      <c r="C9" s="2"/>
      <c r="D9" s="2"/>
      <c r="E9" s="2"/>
      <c r="F9" s="2"/>
      <c r="G9" s="2"/>
      <c r="H9" s="2"/>
      <c r="I9" s="2"/>
      <c r="J9" s="2"/>
      <c r="K9" s="2"/>
      <c r="L9" s="2"/>
      <c r="M9" s="2"/>
      <c r="N9" s="2"/>
      <c r="O9" s="2"/>
      <c r="P9" s="2"/>
      <c r="Q9" s="2"/>
      <c r="R9" s="2"/>
      <c r="S9" s="2"/>
    </row>
    <row r="10" spans="1:19" x14ac:dyDescent="0.2">
      <c r="A10" s="2"/>
      <c r="B10" s="2"/>
      <c r="C10" s="2"/>
      <c r="D10" s="2"/>
      <c r="E10" s="2"/>
      <c r="F10" s="2"/>
      <c r="G10" s="2"/>
      <c r="H10" s="2"/>
      <c r="I10" s="2"/>
      <c r="J10" s="2"/>
      <c r="K10" s="2"/>
      <c r="L10" s="2"/>
      <c r="M10" s="2"/>
      <c r="N10" s="2"/>
      <c r="O10" s="2"/>
      <c r="P10" s="2"/>
      <c r="Q10" s="2"/>
      <c r="R10" s="2"/>
      <c r="S10" s="2"/>
    </row>
    <row r="11" spans="1:19" x14ac:dyDescent="0.2">
      <c r="A11" s="2"/>
      <c r="B11" s="2"/>
      <c r="C11" s="2"/>
      <c r="D11" s="2"/>
      <c r="E11" s="2"/>
      <c r="F11" s="2"/>
      <c r="G11" s="2"/>
      <c r="H11" s="2"/>
      <c r="I11" s="2"/>
      <c r="J11" s="2"/>
      <c r="K11" s="2"/>
      <c r="L11" s="2"/>
      <c r="M11" s="2"/>
      <c r="N11" s="2"/>
      <c r="O11" s="2"/>
      <c r="P11" s="2"/>
      <c r="Q11" s="2"/>
      <c r="R11" s="2"/>
      <c r="S11" s="2"/>
    </row>
    <row r="12" spans="1:19" x14ac:dyDescent="0.2">
      <c r="A12" s="185"/>
      <c r="B12" s="3"/>
      <c r="C12" s="3"/>
      <c r="D12" s="3"/>
      <c r="E12" s="3"/>
      <c r="F12" s="3"/>
      <c r="G12" s="3"/>
      <c r="H12" s="3"/>
      <c r="I12" s="3"/>
      <c r="J12" s="3"/>
      <c r="K12" s="3"/>
      <c r="L12" s="3"/>
      <c r="M12" s="3"/>
      <c r="N12" s="3"/>
      <c r="O12" s="3"/>
      <c r="P12" s="3"/>
      <c r="Q12" s="3"/>
      <c r="R12" s="3"/>
      <c r="S12" s="3"/>
    </row>
    <row r="13" spans="1:19" x14ac:dyDescent="0.2">
      <c r="A13" s="3"/>
      <c r="B13" s="3"/>
      <c r="C13" s="3"/>
      <c r="D13" s="3"/>
      <c r="E13" s="3"/>
      <c r="F13" s="3"/>
      <c r="G13" s="3"/>
      <c r="H13" s="3"/>
      <c r="I13" s="3"/>
      <c r="J13" s="3"/>
      <c r="K13" s="3"/>
      <c r="L13" s="3"/>
      <c r="M13" s="3"/>
      <c r="N13" s="3"/>
      <c r="O13" s="3"/>
      <c r="P13" s="3"/>
      <c r="Q13" s="3"/>
      <c r="R13" s="3"/>
      <c r="S13" s="3"/>
    </row>
    <row r="14" spans="1:19" x14ac:dyDescent="0.2">
      <c r="A14" s="3"/>
      <c r="B14" s="3"/>
      <c r="C14" s="3"/>
      <c r="D14" s="3"/>
      <c r="E14" s="3"/>
      <c r="F14" s="3"/>
      <c r="G14" s="3"/>
      <c r="H14" s="3"/>
      <c r="I14" s="3"/>
      <c r="J14" s="3"/>
      <c r="K14" s="3"/>
      <c r="L14" s="3"/>
      <c r="M14" s="3"/>
      <c r="N14" s="3"/>
      <c r="O14" s="3"/>
      <c r="P14" s="3"/>
      <c r="Q14" s="3"/>
      <c r="R14" s="3"/>
      <c r="S14" s="3"/>
    </row>
    <row r="15" spans="1:19" x14ac:dyDescent="0.2">
      <c r="A15" s="3"/>
      <c r="B15" s="3"/>
      <c r="C15" s="3"/>
      <c r="D15" s="3"/>
      <c r="E15" s="3"/>
      <c r="F15" s="3"/>
      <c r="G15" s="3"/>
      <c r="H15" s="3"/>
      <c r="I15" s="3"/>
      <c r="J15" s="3"/>
      <c r="K15" s="3"/>
      <c r="L15" s="3"/>
      <c r="M15" s="3"/>
      <c r="N15" s="3"/>
      <c r="O15" s="3"/>
      <c r="P15" s="3"/>
      <c r="Q15" s="3"/>
      <c r="R15" s="3"/>
      <c r="S15" s="3"/>
    </row>
    <row r="16" spans="1:19" x14ac:dyDescent="0.2">
      <c r="A16" s="3"/>
      <c r="B16" s="3"/>
      <c r="C16" s="3"/>
      <c r="D16" s="3"/>
      <c r="E16" s="3"/>
      <c r="F16" s="3"/>
      <c r="G16" s="3"/>
      <c r="H16" s="3"/>
      <c r="I16" s="3"/>
      <c r="J16" s="3"/>
      <c r="K16" s="3"/>
      <c r="L16" s="3"/>
      <c r="M16" s="3"/>
      <c r="N16" s="3"/>
      <c r="O16" s="3"/>
      <c r="P16" s="3"/>
      <c r="Q16" s="3"/>
      <c r="R16" s="3"/>
      <c r="S16" s="3"/>
    </row>
    <row r="17" spans="1:19" x14ac:dyDescent="0.2">
      <c r="A17" s="3"/>
      <c r="B17" s="3"/>
      <c r="C17" s="3"/>
      <c r="D17" s="3"/>
      <c r="E17" s="3"/>
      <c r="F17" s="3"/>
      <c r="G17" s="3"/>
      <c r="H17" s="3"/>
      <c r="I17" s="3"/>
      <c r="J17" s="3"/>
      <c r="K17" s="3"/>
      <c r="L17" s="3"/>
      <c r="M17" s="3"/>
      <c r="N17" s="3"/>
      <c r="O17" s="3"/>
      <c r="P17" s="3"/>
      <c r="Q17" s="3"/>
      <c r="R17" s="3"/>
      <c r="S17" s="3"/>
    </row>
    <row r="18" spans="1:19" x14ac:dyDescent="0.2">
      <c r="A18" s="3"/>
      <c r="B18" s="3"/>
      <c r="C18" s="3"/>
      <c r="D18" s="3"/>
      <c r="E18" s="3"/>
      <c r="F18" s="3"/>
      <c r="G18" s="3"/>
      <c r="H18" s="3"/>
      <c r="I18" s="3"/>
      <c r="J18" s="3"/>
      <c r="K18" s="3"/>
      <c r="L18" s="3"/>
      <c r="M18" s="3"/>
      <c r="N18" s="3"/>
      <c r="O18" s="3"/>
      <c r="P18" s="3"/>
      <c r="Q18" s="3"/>
      <c r="R18" s="3"/>
      <c r="S18" s="3"/>
    </row>
    <row r="19" spans="1:19" x14ac:dyDescent="0.2">
      <c r="A19" s="3"/>
      <c r="B19" s="3"/>
      <c r="C19" s="3"/>
      <c r="D19" s="3"/>
      <c r="E19" s="3"/>
      <c r="F19" s="3"/>
      <c r="G19" s="3"/>
      <c r="H19" s="3"/>
      <c r="I19" s="3"/>
      <c r="J19" s="3"/>
      <c r="K19" s="3"/>
      <c r="L19" s="3"/>
      <c r="M19" s="3"/>
      <c r="N19" s="3"/>
      <c r="O19" s="3"/>
      <c r="P19" s="3"/>
      <c r="Q19" s="3"/>
      <c r="R19" s="3"/>
      <c r="S19" s="3"/>
    </row>
    <row r="20" spans="1:19" x14ac:dyDescent="0.2">
      <c r="A20" s="3"/>
      <c r="B20" s="3"/>
      <c r="C20" s="3"/>
      <c r="D20" s="3"/>
      <c r="E20" s="3"/>
      <c r="F20" s="3"/>
      <c r="G20" s="3"/>
      <c r="H20" s="3"/>
      <c r="I20" s="3"/>
      <c r="J20" s="3"/>
      <c r="K20" s="3"/>
      <c r="L20" s="3"/>
      <c r="M20" s="3"/>
      <c r="N20" s="3"/>
      <c r="O20" s="3"/>
      <c r="P20" s="3"/>
      <c r="Q20" s="3"/>
      <c r="R20" s="3"/>
      <c r="S20" s="3"/>
    </row>
    <row r="21" spans="1:19" x14ac:dyDescent="0.2">
      <c r="A21" s="3"/>
      <c r="B21" s="3"/>
      <c r="C21" s="3"/>
      <c r="D21" s="3"/>
      <c r="E21" s="3"/>
      <c r="F21" s="3"/>
      <c r="G21" s="3"/>
      <c r="H21" s="3"/>
      <c r="I21" s="3"/>
      <c r="J21" s="3"/>
      <c r="K21" s="3"/>
      <c r="L21" s="3"/>
      <c r="M21" s="3"/>
      <c r="N21" s="3"/>
      <c r="O21" s="3"/>
      <c r="P21" s="3"/>
      <c r="Q21" s="3"/>
      <c r="R21" s="3"/>
      <c r="S21" s="3"/>
    </row>
    <row r="22" spans="1:19" x14ac:dyDescent="0.2">
      <c r="A22" s="3"/>
      <c r="B22" s="3"/>
      <c r="C22" s="3"/>
      <c r="D22" s="3"/>
      <c r="E22" s="3"/>
      <c r="F22" s="3"/>
      <c r="G22" s="3"/>
      <c r="H22" s="3"/>
      <c r="I22" s="3"/>
      <c r="J22" s="3"/>
      <c r="K22" s="3"/>
      <c r="L22" s="3"/>
      <c r="M22" s="3"/>
      <c r="N22" s="3"/>
      <c r="O22" s="3"/>
      <c r="P22" s="3"/>
      <c r="Q22" s="3"/>
      <c r="R22" s="3"/>
      <c r="S22" s="3"/>
    </row>
    <row r="23" spans="1:19" x14ac:dyDescent="0.2">
      <c r="A23" s="3"/>
      <c r="B23" s="3"/>
      <c r="C23" s="3"/>
      <c r="D23" s="3"/>
      <c r="E23" s="3"/>
      <c r="F23" s="3"/>
      <c r="G23" s="3"/>
      <c r="H23" s="3"/>
      <c r="I23" s="3"/>
      <c r="J23" s="3"/>
      <c r="K23" s="3"/>
      <c r="L23" s="3"/>
      <c r="M23" s="3"/>
      <c r="N23" s="3"/>
      <c r="O23" s="3"/>
      <c r="P23" s="3"/>
      <c r="Q23" s="3"/>
      <c r="R23" s="3"/>
      <c r="S23" s="3"/>
    </row>
    <row r="24" spans="1:19" x14ac:dyDescent="0.2">
      <c r="A24" s="3"/>
      <c r="B24" s="3"/>
      <c r="C24" s="3"/>
      <c r="D24" s="3"/>
      <c r="E24" s="3"/>
      <c r="F24" s="3"/>
      <c r="G24" s="3"/>
      <c r="H24" s="3"/>
      <c r="I24" s="3"/>
      <c r="J24" s="3"/>
      <c r="K24" s="3"/>
      <c r="L24" s="3"/>
      <c r="M24" s="3"/>
      <c r="N24" s="3"/>
      <c r="O24" s="3"/>
      <c r="P24" s="3"/>
      <c r="Q24" s="3"/>
      <c r="R24" s="3"/>
      <c r="S24" s="3"/>
    </row>
    <row r="25" spans="1:19" x14ac:dyDescent="0.2">
      <c r="A25" s="3"/>
      <c r="B25" s="3"/>
      <c r="C25" s="3"/>
      <c r="D25" s="3"/>
      <c r="E25" s="3"/>
      <c r="F25" s="3"/>
      <c r="G25" s="3"/>
      <c r="H25" s="3"/>
      <c r="I25" s="3"/>
      <c r="J25" s="3"/>
      <c r="K25" s="3"/>
      <c r="L25" s="3"/>
      <c r="M25" s="3"/>
      <c r="N25" s="3"/>
      <c r="O25" s="3"/>
      <c r="P25" s="3"/>
      <c r="Q25" s="3"/>
      <c r="R25" s="3"/>
      <c r="S25" s="3"/>
    </row>
    <row r="26" spans="1:19" x14ac:dyDescent="0.2">
      <c r="A26" s="3"/>
      <c r="B26" s="3"/>
      <c r="C26" s="3"/>
      <c r="D26" s="3"/>
      <c r="E26" s="3"/>
      <c r="F26" s="3"/>
      <c r="G26" s="3"/>
      <c r="H26" s="3"/>
      <c r="I26" s="3"/>
      <c r="J26" s="3"/>
      <c r="K26" s="3"/>
      <c r="L26" s="3"/>
      <c r="M26" s="3"/>
      <c r="N26" s="3"/>
      <c r="O26" s="3"/>
      <c r="P26" s="3"/>
      <c r="Q26" s="3"/>
      <c r="R26" s="3"/>
      <c r="S26" s="3"/>
    </row>
    <row r="27" spans="1:19" ht="42" x14ac:dyDescent="0.2">
      <c r="A27" s="3"/>
      <c r="B27" s="4" t="s">
        <v>0</v>
      </c>
      <c r="C27" s="3"/>
      <c r="D27" s="3"/>
      <c r="E27" s="3"/>
      <c r="F27" s="3"/>
      <c r="G27" s="3"/>
      <c r="H27" s="3"/>
      <c r="I27" s="3" t="s">
        <v>1120</v>
      </c>
      <c r="J27" s="3"/>
      <c r="K27" s="3"/>
      <c r="L27" s="3"/>
      <c r="M27" s="3"/>
      <c r="N27" s="3"/>
      <c r="O27" s="3"/>
      <c r="P27" s="3"/>
      <c r="Q27" s="3"/>
      <c r="R27" s="3"/>
      <c r="S27" s="3"/>
    </row>
    <row r="28" spans="1:19" ht="22.15" customHeight="1" x14ac:dyDescent="0.3">
      <c r="A28" s="3"/>
      <c r="B28" s="5" t="s">
        <v>1</v>
      </c>
      <c r="C28" s="3"/>
      <c r="D28" s="3"/>
      <c r="E28" s="3"/>
      <c r="F28" s="3"/>
      <c r="G28" s="3"/>
      <c r="H28" s="3"/>
      <c r="I28" s="3" t="s">
        <v>1121</v>
      </c>
      <c r="J28" s="3"/>
      <c r="K28" s="3"/>
      <c r="L28" s="3"/>
      <c r="M28" s="3"/>
      <c r="N28" s="3"/>
      <c r="O28" s="3"/>
      <c r="P28" s="3"/>
      <c r="Q28" s="3"/>
      <c r="R28" s="3"/>
      <c r="S28" s="3"/>
    </row>
    <row r="29" spans="1:19" ht="22.15" customHeight="1" x14ac:dyDescent="0.3">
      <c r="A29" s="3"/>
      <c r="B29" s="5" t="s">
        <v>2</v>
      </c>
      <c r="C29" s="3"/>
      <c r="D29" s="185"/>
      <c r="E29" s="3"/>
      <c r="F29" s="3"/>
      <c r="G29" s="3"/>
      <c r="H29" s="3"/>
      <c r="I29" s="3" t="s">
        <v>1645</v>
      </c>
      <c r="J29" s="3"/>
      <c r="K29" s="3"/>
      <c r="L29" s="3"/>
      <c r="M29" s="3"/>
      <c r="N29" s="3"/>
      <c r="O29" s="3"/>
      <c r="P29" s="3"/>
      <c r="Q29" s="3"/>
      <c r="R29" s="3"/>
      <c r="S29" s="3"/>
    </row>
    <row r="30" spans="1:19" ht="22.15" customHeight="1" x14ac:dyDescent="0.3">
      <c r="A30" s="3"/>
      <c r="B30" s="5" t="s">
        <v>3</v>
      </c>
      <c r="C30" s="3"/>
      <c r="D30" s="3"/>
      <c r="E30" s="3"/>
      <c r="F30" s="3"/>
      <c r="G30" s="3"/>
      <c r="H30" s="3"/>
      <c r="I30" s="3"/>
      <c r="J30" s="3"/>
      <c r="K30" s="3"/>
      <c r="L30" s="3"/>
      <c r="M30" s="3"/>
      <c r="N30" s="3"/>
      <c r="O30" s="3"/>
      <c r="P30" s="3"/>
      <c r="Q30" s="3"/>
      <c r="R30" s="3"/>
      <c r="S30" s="3"/>
    </row>
    <row r="31" spans="1:19" ht="22.15" customHeight="1" x14ac:dyDescent="0.3">
      <c r="A31" s="3"/>
      <c r="B31" s="5" t="s">
        <v>4</v>
      </c>
      <c r="C31" s="3"/>
      <c r="D31" s="3"/>
      <c r="E31" s="3"/>
      <c r="F31" s="3"/>
      <c r="G31" s="3"/>
      <c r="H31" s="3"/>
      <c r="I31" s="3"/>
      <c r="J31" s="3"/>
      <c r="K31" s="3"/>
      <c r="L31" s="3"/>
      <c r="M31" s="3"/>
      <c r="N31" s="3"/>
      <c r="O31" s="3"/>
      <c r="P31" s="3"/>
      <c r="Q31" s="3"/>
      <c r="R31" s="3"/>
      <c r="S31" s="3"/>
    </row>
    <row r="32" spans="1:19" ht="22.15" customHeight="1" x14ac:dyDescent="0.3">
      <c r="A32" s="3"/>
      <c r="B32" s="5" t="s">
        <v>5</v>
      </c>
      <c r="C32" s="3"/>
      <c r="D32" s="3"/>
      <c r="E32" s="3"/>
      <c r="F32" s="3"/>
      <c r="G32" s="3"/>
      <c r="H32" s="3"/>
      <c r="I32" s="3"/>
      <c r="J32" s="3"/>
      <c r="K32" s="3"/>
      <c r="L32" s="3"/>
      <c r="M32" s="3"/>
      <c r="N32" s="3"/>
      <c r="O32" s="3"/>
      <c r="P32" s="3"/>
      <c r="Q32" s="3"/>
      <c r="R32" s="3"/>
      <c r="S32" s="3"/>
    </row>
    <row r="33" spans="1:19" ht="22.15" customHeight="1" x14ac:dyDescent="0.3">
      <c r="A33" s="3"/>
      <c r="B33" s="5" t="s">
        <v>6</v>
      </c>
      <c r="C33" s="3"/>
      <c r="D33" s="3"/>
      <c r="E33" s="3"/>
      <c r="F33" s="3"/>
      <c r="G33" s="3"/>
      <c r="H33" s="3"/>
      <c r="I33" s="3"/>
      <c r="J33" s="3"/>
      <c r="K33" s="3"/>
      <c r="L33" s="3"/>
      <c r="M33" s="3"/>
      <c r="N33" s="3"/>
      <c r="O33" s="3"/>
      <c r="P33" s="3"/>
      <c r="Q33" s="3"/>
      <c r="R33" s="3"/>
      <c r="S33" s="3"/>
    </row>
    <row r="34" spans="1:19" ht="22.15" customHeight="1" x14ac:dyDescent="0.3">
      <c r="A34" s="3"/>
      <c r="B34" s="5" t="s">
        <v>7</v>
      </c>
      <c r="C34" s="3"/>
      <c r="D34" s="3"/>
      <c r="E34" s="3"/>
      <c r="F34" s="3"/>
      <c r="G34" s="3"/>
      <c r="H34" s="3"/>
      <c r="I34" s="3"/>
      <c r="J34" s="3"/>
      <c r="K34" s="3"/>
      <c r="L34" s="3"/>
      <c r="M34" s="3"/>
      <c r="N34" s="3"/>
      <c r="O34" s="3"/>
      <c r="P34" s="3"/>
      <c r="Q34" s="3"/>
      <c r="R34" s="3"/>
      <c r="S34" s="3"/>
    </row>
    <row r="35" spans="1:19" ht="22.15" customHeight="1" x14ac:dyDescent="0.3">
      <c r="A35" s="3"/>
      <c r="B35" s="5" t="s">
        <v>8</v>
      </c>
      <c r="C35" s="3"/>
      <c r="D35" s="3"/>
      <c r="E35" s="3"/>
      <c r="F35" s="3"/>
      <c r="G35" s="3"/>
      <c r="H35" s="3"/>
      <c r="I35" s="3"/>
      <c r="J35" s="3"/>
      <c r="K35" s="3"/>
      <c r="L35" s="3"/>
      <c r="M35" s="3"/>
      <c r="N35" s="3"/>
      <c r="O35" s="3"/>
      <c r="P35" s="3"/>
      <c r="Q35" s="3"/>
      <c r="R35" s="3"/>
      <c r="S35" s="3"/>
    </row>
    <row r="36" spans="1:19" ht="22.15" customHeight="1" x14ac:dyDescent="0.3">
      <c r="A36" s="3"/>
      <c r="B36" s="5" t="s">
        <v>9</v>
      </c>
      <c r="C36" s="3"/>
      <c r="D36" s="3"/>
      <c r="E36" s="3"/>
      <c r="F36" s="3"/>
      <c r="G36" s="3"/>
      <c r="H36" s="3"/>
      <c r="I36" s="3"/>
      <c r="J36" s="3"/>
      <c r="K36" s="3"/>
      <c r="L36" s="3"/>
      <c r="M36" s="3"/>
      <c r="N36" s="3"/>
      <c r="O36" s="3"/>
      <c r="P36" s="3"/>
      <c r="Q36" s="3"/>
      <c r="R36" s="3"/>
      <c r="S36" s="3"/>
    </row>
    <row r="37" spans="1:19" x14ac:dyDescent="0.2">
      <c r="A37" s="3"/>
      <c r="B37" s="3"/>
      <c r="C37" s="3"/>
      <c r="D37" s="3"/>
      <c r="E37" s="3"/>
      <c r="F37" s="3"/>
      <c r="G37" s="3"/>
      <c r="H37" s="3"/>
      <c r="I37" s="3"/>
      <c r="J37" s="3"/>
      <c r="K37" s="3"/>
      <c r="L37" s="3"/>
      <c r="M37" s="3"/>
      <c r="N37" s="3"/>
      <c r="O37" s="3"/>
      <c r="P37" s="3"/>
      <c r="Q37" s="3"/>
      <c r="R37" s="3"/>
      <c r="S37" s="3"/>
    </row>
    <row r="38" spans="1:19" x14ac:dyDescent="0.2">
      <c r="A38" s="3"/>
      <c r="B38" s="3"/>
      <c r="C38" s="3"/>
      <c r="D38" s="3"/>
      <c r="E38" s="3"/>
      <c r="F38" s="3"/>
      <c r="G38" s="3"/>
      <c r="H38" s="3"/>
      <c r="I38" s="3"/>
      <c r="J38" s="3"/>
      <c r="K38" s="3"/>
      <c r="L38" s="3"/>
      <c r="M38" s="3"/>
      <c r="N38" s="3"/>
      <c r="O38" s="3"/>
      <c r="P38" s="3"/>
      <c r="Q38" s="3"/>
      <c r="R38" s="3"/>
      <c r="S38" s="3"/>
    </row>
    <row r="39" spans="1:19" x14ac:dyDescent="0.2">
      <c r="A39" s="3"/>
      <c r="B39" s="3"/>
      <c r="C39" s="3"/>
      <c r="D39" s="3"/>
      <c r="E39" s="3"/>
      <c r="F39" s="3"/>
      <c r="G39" s="3"/>
      <c r="H39" s="3"/>
      <c r="I39" s="3"/>
      <c r="J39" s="3"/>
      <c r="K39" s="3"/>
      <c r="L39" s="3"/>
      <c r="M39" s="3"/>
      <c r="N39" s="3"/>
      <c r="O39" s="3"/>
      <c r="P39" s="3"/>
      <c r="Q39" s="3"/>
      <c r="R39" s="3"/>
      <c r="S39" s="3"/>
    </row>
    <row r="40" spans="1:19" x14ac:dyDescent="0.2">
      <c r="A40" s="3"/>
      <c r="B40" s="3"/>
      <c r="C40" s="3"/>
      <c r="D40" s="3"/>
      <c r="E40" s="3"/>
      <c r="F40" s="3"/>
      <c r="G40" s="3"/>
      <c r="H40" s="3"/>
      <c r="I40" s="3"/>
      <c r="J40" s="3"/>
      <c r="K40" s="3"/>
      <c r="L40" s="3"/>
      <c r="M40" s="3"/>
      <c r="N40" s="3"/>
      <c r="O40" s="3"/>
      <c r="P40" s="3"/>
      <c r="Q40" s="3"/>
      <c r="R40" s="3"/>
      <c r="S40" s="3"/>
    </row>
  </sheetData>
  <sheetProtection selectLockedCells="1" selectUnlockedCells="1"/>
  <mergeCells count="1">
    <mergeCell ref="A1:S5"/>
  </mergeCells>
  <hyperlinks>
    <hyperlink ref="B28" location="SESSAO_2!A1" display="Sessão 2" xr:uid="{00000000-0004-0000-0000-000000000000}"/>
    <hyperlink ref="B29" location="SESSAO_3!A1" display="Sessão 3" xr:uid="{00000000-0004-0000-0000-000001000000}"/>
    <hyperlink ref="B30" location="SESSAO_4!A1" display="Sessão 4" xr:uid="{00000000-0004-0000-0000-000002000000}"/>
    <hyperlink ref="B31" location="SESSAO_5!A1" display="Sessão 5" xr:uid="{00000000-0004-0000-0000-000003000000}"/>
    <hyperlink ref="B32" location="SESSAO_6!A1" display="Sessão 6" xr:uid="{00000000-0004-0000-0000-000004000000}"/>
    <hyperlink ref="B33" location="SESSAO_7!A1" display="Sessão 7" xr:uid="{00000000-0004-0000-0000-000005000000}"/>
    <hyperlink ref="B34" location="SESSAO_8!A1" display="Sessão 8" xr:uid="{00000000-0004-0000-0000-000006000000}"/>
    <hyperlink ref="B35" location="SESSAO_9!A1" display="Sessão 9" xr:uid="{00000000-0004-0000-0000-000007000000}"/>
    <hyperlink ref="B36" location="SESSAO_10!A1" display="Sessão 10" xr:uid="{00000000-0004-0000-0000-000008000000}"/>
  </hyperlinks>
  <pageMargins left="0.75" right="0.75" top="1" bottom="1" header="0.51180555555555551" footer="0.51180555555555551"/>
  <pageSetup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tabColor indexed="63"/>
  </sheetPr>
  <dimension ref="A1:AJ35"/>
  <sheetViews>
    <sheetView topLeftCell="A24" workbookViewId="0">
      <selection activeCell="A7" sqref="A7"/>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1</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28.35" customHeight="1" x14ac:dyDescent="0.25">
      <c r="A6" s="222" t="s">
        <v>11</v>
      </c>
      <c r="B6" s="222"/>
      <c r="C6" s="222"/>
      <c r="D6" s="222"/>
      <c r="E6" s="222"/>
      <c r="F6" s="222"/>
      <c r="G6" s="222"/>
      <c r="H6" s="222"/>
      <c r="I6" s="222"/>
      <c r="J6" s="222"/>
      <c r="K6" s="222"/>
      <c r="L6" s="222"/>
      <c r="M6" s="222"/>
      <c r="N6" s="222"/>
      <c r="O6" s="222"/>
      <c r="P6" s="222"/>
      <c r="Q6" s="222"/>
      <c r="R6" s="222"/>
      <c r="S6" s="222"/>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12</v>
      </c>
      <c r="B10" s="223"/>
      <c r="C10" s="223"/>
      <c r="D10" s="223"/>
      <c r="E10" s="223"/>
      <c r="F10" s="223"/>
      <c r="G10" s="223"/>
      <c r="H10" s="12"/>
      <c r="I10" s="12"/>
      <c r="J10" s="13" t="s">
        <v>13</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216" t="s">
        <v>14</v>
      </c>
      <c r="K11" s="216"/>
      <c r="L11" s="216"/>
      <c r="M11" s="216"/>
      <c r="N11" s="216"/>
      <c r="O11" s="216"/>
      <c r="P11" s="216"/>
      <c r="Q11" s="216"/>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216"/>
      <c r="K12" s="216"/>
      <c r="L12" s="216"/>
      <c r="M12" s="216"/>
      <c r="N12" s="216"/>
      <c r="O12" s="216"/>
      <c r="P12" s="216"/>
      <c r="Q12" s="216"/>
      <c r="R12" s="19"/>
      <c r="S12" s="19"/>
    </row>
    <row r="13" spans="1:36" ht="15.75" customHeight="1" x14ac:dyDescent="0.25">
      <c r="A13" s="218" t="s">
        <v>15</v>
      </c>
      <c r="B13" s="218"/>
      <c r="C13" s="218"/>
      <c r="D13" s="218"/>
      <c r="E13" s="218"/>
      <c r="F13" s="218"/>
      <c r="G13" s="218"/>
      <c r="H13" s="12"/>
      <c r="I13" s="11"/>
      <c r="J13" s="216" t="s">
        <v>16</v>
      </c>
      <c r="K13" s="216"/>
      <c r="L13" s="216"/>
      <c r="M13" s="216"/>
      <c r="N13" s="216"/>
      <c r="O13" s="216"/>
      <c r="P13" s="216"/>
      <c r="Q13" s="216"/>
      <c r="R13" s="19"/>
      <c r="S13" s="19"/>
    </row>
    <row r="14" spans="1:36" x14ac:dyDescent="0.25">
      <c r="A14" s="218"/>
      <c r="B14" s="218"/>
      <c r="C14" s="218"/>
      <c r="D14" s="218"/>
      <c r="E14" s="218"/>
      <c r="F14" s="218"/>
      <c r="G14" s="218"/>
      <c r="H14" s="12"/>
      <c r="I14" s="11"/>
      <c r="J14" s="216"/>
      <c r="K14" s="216"/>
      <c r="L14" s="216"/>
      <c r="M14" s="216"/>
      <c r="N14" s="216"/>
      <c r="O14" s="216"/>
      <c r="P14" s="216"/>
      <c r="Q14" s="216"/>
      <c r="R14" s="19"/>
      <c r="S14" s="19"/>
    </row>
    <row r="15" spans="1:36" ht="18" customHeight="1" x14ac:dyDescent="0.25">
      <c r="A15" s="218"/>
      <c r="B15" s="218"/>
      <c r="C15" s="218"/>
      <c r="D15" s="218"/>
      <c r="E15" s="218"/>
      <c r="F15" s="218"/>
      <c r="G15" s="218"/>
      <c r="H15" s="12"/>
      <c r="I15" s="11"/>
      <c r="J15" s="216" t="s">
        <v>17</v>
      </c>
      <c r="K15" s="216"/>
      <c r="L15" s="216"/>
      <c r="M15" s="216"/>
      <c r="N15" s="216"/>
      <c r="O15" s="216"/>
      <c r="P15" s="216"/>
      <c r="Q15" s="216"/>
      <c r="R15" s="19"/>
      <c r="S15" s="19"/>
    </row>
    <row r="16" spans="1:36" ht="17.25" x14ac:dyDescent="0.25">
      <c r="A16" s="219" t="s">
        <v>18</v>
      </c>
      <c r="B16" s="219"/>
      <c r="C16" s="219"/>
      <c r="D16" s="219"/>
      <c r="E16" s="219"/>
      <c r="F16" s="219"/>
      <c r="G16" s="219"/>
      <c r="H16" s="12"/>
      <c r="I16" s="11"/>
      <c r="J16" s="216"/>
      <c r="K16" s="216"/>
      <c r="L16" s="216"/>
      <c r="M16" s="216"/>
      <c r="N16" s="216"/>
      <c r="O16" s="216"/>
      <c r="P16" s="216"/>
      <c r="Q16" s="216"/>
      <c r="R16" s="19"/>
      <c r="S16" s="19"/>
    </row>
    <row r="17" spans="1:19" ht="18" customHeight="1" x14ac:dyDescent="0.25">
      <c r="A17" s="12"/>
      <c r="B17" s="20"/>
      <c r="C17" s="20"/>
      <c r="D17" s="20"/>
      <c r="E17" s="20"/>
      <c r="F17" s="20"/>
      <c r="G17" s="12"/>
      <c r="H17" s="12"/>
      <c r="I17" s="11"/>
      <c r="J17" s="216" t="s">
        <v>19</v>
      </c>
      <c r="K17" s="216"/>
      <c r="L17" s="216"/>
      <c r="M17" s="216"/>
      <c r="N17" s="216"/>
      <c r="O17" s="216"/>
      <c r="P17" s="216"/>
      <c r="Q17" s="216"/>
      <c r="R17" s="19"/>
      <c r="S17" s="19"/>
    </row>
    <row r="18" spans="1:19" ht="21" x14ac:dyDescent="0.25">
      <c r="A18" s="12"/>
      <c r="B18" s="20"/>
      <c r="C18" s="20"/>
      <c r="D18" s="20"/>
      <c r="E18" s="20"/>
      <c r="F18" s="20"/>
      <c r="G18" s="12"/>
      <c r="H18" s="12"/>
      <c r="I18" s="11"/>
      <c r="J18" s="216"/>
      <c r="K18" s="216"/>
      <c r="L18" s="216"/>
      <c r="M18" s="216"/>
      <c r="N18" s="216"/>
      <c r="O18" s="216"/>
      <c r="P18" s="216"/>
      <c r="Q18" s="216"/>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A13:G15"/>
    <mergeCell ref="J13:Q14"/>
    <mergeCell ref="J15:Q16"/>
    <mergeCell ref="A16:G16"/>
    <mergeCell ref="A1:S2"/>
    <mergeCell ref="A3:S4"/>
    <mergeCell ref="A6:S6"/>
    <mergeCell ref="A10:G12"/>
    <mergeCell ref="J11:Q12"/>
    <mergeCell ref="J29:P29"/>
    <mergeCell ref="J17:Q18"/>
    <mergeCell ref="J19:P19"/>
    <mergeCell ref="J21:P21"/>
    <mergeCell ref="J23:P23"/>
    <mergeCell ref="J25:P25"/>
    <mergeCell ref="J27:P27"/>
  </mergeCells>
  <hyperlinks>
    <hyperlink ref="J11" location="Definir_Contexto" display="2.1   Defina o Contexto" xr:uid="{00000000-0004-0000-0100-000000000000}"/>
    <hyperlink ref="J13" location="Restrições" display="2.2   Identifique Restrições" xr:uid="{00000000-0004-0000-0100-000001000000}"/>
    <hyperlink ref="J15" location="Escopo" display="2.3   Defina o Escopo" xr:uid="{00000000-0004-0000-0100-000002000000}"/>
    <hyperlink ref="J17" location="CRITÉRIOS" display="2.4   Defina os Critérios" xr:uid="{00000000-0004-0000-0100-000003000000}"/>
    <hyperlink ref="J11:Q12" location="Definir_Contexto!A1" display="2.1   Defina o Contexto" xr:uid="{00000000-0004-0000-0100-000004000000}"/>
    <hyperlink ref="J13:Q14" location="Restrições!A1" display="2.2   Identifique Restrições" xr:uid="{00000000-0004-0000-0100-000005000000}"/>
    <hyperlink ref="J15:Q16" location="Escopo!A1" display="2.3   Defina o Escopo" xr:uid="{00000000-0004-0000-0100-000006000000}"/>
    <hyperlink ref="J17:Q18" location="CRITÉRIOS!A1" display="2.4   Defina os Critérios" xr:uid="{00000000-0004-0000-0100-000007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tabColor indexed="63"/>
  </sheetPr>
  <dimension ref="A1:DF124"/>
  <sheetViews>
    <sheetView zoomScale="130" zoomScaleNormal="130" workbookViewId="0">
      <pane ySplit="2" topLeftCell="A3" activePane="bottomLeft" state="frozen"/>
      <selection pane="bottomLeft" activeCell="E99" sqref="E99:S106"/>
    </sheetView>
  </sheetViews>
  <sheetFormatPr defaultColWidth="0" defaultRowHeight="15" zeroHeight="1" x14ac:dyDescent="0.25"/>
  <cols>
    <col min="1" max="17" width="7.140625" style="26" customWidth="1"/>
    <col min="18" max="19" width="7.140625" style="7" customWidth="1"/>
    <col min="20" max="16384" width="0" style="7" hidden="1"/>
  </cols>
  <sheetData>
    <row r="1" spans="1:110" s="8" customFormat="1" x14ac:dyDescent="0.25">
      <c r="A1" s="233"/>
      <c r="B1" s="233"/>
      <c r="C1" s="233"/>
      <c r="D1" s="233"/>
      <c r="E1" s="233"/>
      <c r="F1" s="233"/>
      <c r="G1" s="233"/>
      <c r="H1" s="233"/>
      <c r="I1" s="233"/>
      <c r="J1" s="233"/>
      <c r="K1" s="233"/>
      <c r="L1" s="233"/>
      <c r="M1" s="233"/>
      <c r="N1" s="233"/>
      <c r="O1" s="233"/>
      <c r="P1" s="233"/>
      <c r="Q1" s="233"/>
      <c r="R1" s="233"/>
      <c r="S1" s="23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33"/>
      <c r="B2" s="233"/>
      <c r="C2" s="233"/>
      <c r="D2" s="233"/>
      <c r="E2" s="233"/>
      <c r="F2" s="233"/>
      <c r="G2" s="233"/>
      <c r="H2" s="233"/>
      <c r="I2" s="233"/>
      <c r="J2" s="233"/>
      <c r="K2" s="233"/>
      <c r="L2" s="233"/>
      <c r="M2" s="233"/>
      <c r="N2" s="233"/>
      <c r="O2" s="233"/>
      <c r="P2" s="233"/>
      <c r="Q2" s="233"/>
      <c r="R2" s="233"/>
      <c r="S2" s="23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35.1" customHeight="1" x14ac:dyDescent="0.25">
      <c r="A3" s="27"/>
      <c r="B3" s="28"/>
      <c r="C3" s="234"/>
      <c r="D3" s="234"/>
      <c r="E3" s="234"/>
      <c r="F3" s="234"/>
      <c r="G3" s="234"/>
      <c r="H3" s="234"/>
      <c r="I3" s="234"/>
      <c r="J3" s="234"/>
      <c r="K3" s="234"/>
      <c r="L3" s="234"/>
      <c r="M3" s="234"/>
      <c r="N3" s="234"/>
      <c r="O3" s="234"/>
      <c r="P3" s="234"/>
      <c r="Q3" s="234"/>
      <c r="R3" s="234"/>
      <c r="S3" s="234"/>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row>
    <row r="4" spans="1:110" s="8" customFormat="1" ht="14.85" customHeight="1" x14ac:dyDescent="0.25">
      <c r="A4" s="229" t="s">
        <v>20</v>
      </c>
      <c r="B4" s="229"/>
      <c r="C4" s="229"/>
      <c r="D4" s="229"/>
      <c r="E4" s="228" t="s">
        <v>898</v>
      </c>
      <c r="F4" s="228"/>
      <c r="G4" s="228"/>
      <c r="H4" s="228"/>
      <c r="I4" s="228"/>
      <c r="J4" s="228"/>
      <c r="K4" s="228"/>
      <c r="L4" s="228"/>
      <c r="M4" s="228"/>
      <c r="N4" s="228"/>
      <c r="O4" s="228"/>
      <c r="P4" s="228"/>
      <c r="Q4" s="228"/>
      <c r="R4" s="228"/>
      <c r="S4" s="228"/>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row>
    <row r="5" spans="1:110" s="8" customFormat="1" ht="14.85" customHeight="1" x14ac:dyDescent="0.25">
      <c r="A5" s="229"/>
      <c r="B5" s="229"/>
      <c r="C5" s="229"/>
      <c r="D5" s="229"/>
      <c r="E5" s="228"/>
      <c r="F5" s="228"/>
      <c r="G5" s="228"/>
      <c r="H5" s="228"/>
      <c r="I5" s="228"/>
      <c r="J5" s="228"/>
      <c r="K5" s="228"/>
      <c r="L5" s="228"/>
      <c r="M5" s="228"/>
      <c r="N5" s="228"/>
      <c r="O5" s="228"/>
      <c r="P5" s="228"/>
      <c r="Q5" s="228"/>
      <c r="R5" s="228"/>
      <c r="S5" s="228"/>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row>
    <row r="6" spans="1:110" s="8" customFormat="1" ht="14.85" customHeight="1" x14ac:dyDescent="0.25">
      <c r="A6" s="229"/>
      <c r="B6" s="229"/>
      <c r="C6" s="229"/>
      <c r="D6" s="229"/>
      <c r="E6" s="228"/>
      <c r="F6" s="228"/>
      <c r="G6" s="228"/>
      <c r="H6" s="228"/>
      <c r="I6" s="228"/>
      <c r="J6" s="228"/>
      <c r="K6" s="228"/>
      <c r="L6" s="228"/>
      <c r="M6" s="228"/>
      <c r="N6" s="228"/>
      <c r="O6" s="228"/>
      <c r="P6" s="228"/>
      <c r="Q6" s="228"/>
      <c r="R6" s="228"/>
      <c r="S6" s="228"/>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row>
    <row r="7" spans="1:110" s="8" customFormat="1" ht="14.85" customHeight="1" x14ac:dyDescent="0.25">
      <c r="A7" s="229"/>
      <c r="B7" s="229"/>
      <c r="C7" s="229"/>
      <c r="D7" s="229"/>
      <c r="E7" s="228"/>
      <c r="F7" s="228"/>
      <c r="G7" s="228"/>
      <c r="H7" s="228"/>
      <c r="I7" s="228"/>
      <c r="J7" s="228"/>
      <c r="K7" s="228"/>
      <c r="L7" s="228"/>
      <c r="M7" s="228"/>
      <c r="N7" s="228"/>
      <c r="O7" s="228"/>
      <c r="P7" s="228"/>
      <c r="Q7" s="228"/>
      <c r="R7" s="228"/>
      <c r="S7" s="228"/>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row>
    <row r="8" spans="1:110" s="8" customFormat="1" ht="14.85" customHeight="1" x14ac:dyDescent="0.25">
      <c r="A8" s="229"/>
      <c r="B8" s="229"/>
      <c r="C8" s="229"/>
      <c r="D8" s="229"/>
      <c r="E8" s="228"/>
      <c r="F8" s="228"/>
      <c r="G8" s="228"/>
      <c r="H8" s="228"/>
      <c r="I8" s="228"/>
      <c r="J8" s="228"/>
      <c r="K8" s="228"/>
      <c r="L8" s="228"/>
      <c r="M8" s="228"/>
      <c r="N8" s="228"/>
      <c r="O8" s="228"/>
      <c r="P8" s="228"/>
      <c r="Q8" s="228"/>
      <c r="R8" s="228"/>
      <c r="S8" s="228"/>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row>
    <row r="9" spans="1:110" s="8" customFormat="1" ht="14.85" customHeight="1" x14ac:dyDescent="0.25">
      <c r="A9" s="229"/>
      <c r="B9" s="229"/>
      <c r="C9" s="229"/>
      <c r="D9" s="229"/>
      <c r="E9" s="228"/>
      <c r="F9" s="228"/>
      <c r="G9" s="228"/>
      <c r="H9" s="228"/>
      <c r="I9" s="228"/>
      <c r="J9" s="228"/>
      <c r="K9" s="228"/>
      <c r="L9" s="228"/>
      <c r="M9" s="228"/>
      <c r="N9" s="228"/>
      <c r="O9" s="228"/>
      <c r="P9" s="228"/>
      <c r="Q9" s="228"/>
      <c r="R9" s="228"/>
      <c r="S9" s="228"/>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row>
    <row r="10" spans="1:110" s="8" customFormat="1" ht="14.85" customHeight="1" x14ac:dyDescent="0.25">
      <c r="A10" s="229"/>
      <c r="B10" s="229"/>
      <c r="C10" s="229"/>
      <c r="D10" s="229"/>
      <c r="E10" s="228"/>
      <c r="F10" s="228"/>
      <c r="G10" s="228"/>
      <c r="H10" s="228"/>
      <c r="I10" s="228"/>
      <c r="J10" s="228"/>
      <c r="K10" s="228"/>
      <c r="L10" s="228"/>
      <c r="M10" s="228"/>
      <c r="N10" s="228"/>
      <c r="O10" s="228"/>
      <c r="P10" s="228"/>
      <c r="Q10" s="228"/>
      <c r="R10" s="228"/>
      <c r="S10" s="228"/>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row>
    <row r="11" spans="1:110" s="8" customFormat="1" ht="14.85" customHeight="1" x14ac:dyDescent="0.25">
      <c r="A11" s="229"/>
      <c r="B11" s="229"/>
      <c r="C11" s="229"/>
      <c r="D11" s="229"/>
      <c r="E11" s="228"/>
      <c r="F11" s="228"/>
      <c r="G11" s="228"/>
      <c r="H11" s="228"/>
      <c r="I11" s="228"/>
      <c r="J11" s="228"/>
      <c r="K11" s="228"/>
      <c r="L11" s="228"/>
      <c r="M11" s="228"/>
      <c r="N11" s="228"/>
      <c r="O11" s="228"/>
      <c r="P11" s="228"/>
      <c r="Q11" s="228"/>
      <c r="R11" s="228"/>
      <c r="S11" s="228"/>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row>
    <row r="12" spans="1:110" s="8" customFormat="1" ht="14.85" customHeight="1" x14ac:dyDescent="0.25">
      <c r="A12" s="229" t="s">
        <v>21</v>
      </c>
      <c r="B12" s="229"/>
      <c r="C12" s="229"/>
      <c r="D12" s="229"/>
      <c r="E12" s="228" t="s">
        <v>899</v>
      </c>
      <c r="F12" s="228"/>
      <c r="G12" s="228"/>
      <c r="H12" s="228"/>
      <c r="I12" s="228"/>
      <c r="J12" s="228"/>
      <c r="K12" s="228"/>
      <c r="L12" s="228"/>
      <c r="M12" s="228"/>
      <c r="N12" s="228"/>
      <c r="O12" s="228"/>
      <c r="P12" s="228"/>
      <c r="Q12" s="228"/>
      <c r="R12" s="228"/>
      <c r="S12" s="228"/>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row>
    <row r="13" spans="1:110" s="8" customFormat="1" ht="14.85" customHeight="1" x14ac:dyDescent="0.25">
      <c r="A13" s="229"/>
      <c r="B13" s="229"/>
      <c r="C13" s="229"/>
      <c r="D13" s="229"/>
      <c r="E13" s="228"/>
      <c r="F13" s="228"/>
      <c r="G13" s="228"/>
      <c r="H13" s="228"/>
      <c r="I13" s="228"/>
      <c r="J13" s="228"/>
      <c r="K13" s="228"/>
      <c r="L13" s="228"/>
      <c r="M13" s="228"/>
      <c r="N13" s="228"/>
      <c r="O13" s="228"/>
      <c r="P13" s="228"/>
      <c r="Q13" s="228"/>
      <c r="R13" s="228"/>
      <c r="S13" s="228"/>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row>
    <row r="14" spans="1:110" s="8" customFormat="1" ht="14.85" customHeight="1" x14ac:dyDescent="0.25">
      <c r="A14" s="229"/>
      <c r="B14" s="229"/>
      <c r="C14" s="229"/>
      <c r="D14" s="229"/>
      <c r="E14" s="228"/>
      <c r="F14" s="228"/>
      <c r="G14" s="228"/>
      <c r="H14" s="228"/>
      <c r="I14" s="228"/>
      <c r="J14" s="228"/>
      <c r="K14" s="228"/>
      <c r="L14" s="228"/>
      <c r="M14" s="228"/>
      <c r="N14" s="228"/>
      <c r="O14" s="228"/>
      <c r="P14" s="228"/>
      <c r="Q14" s="228"/>
      <c r="R14" s="228"/>
      <c r="S14" s="228"/>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row>
    <row r="15" spans="1:110" s="8" customFormat="1" ht="14.85" customHeight="1" x14ac:dyDescent="0.25">
      <c r="A15" s="229"/>
      <c r="B15" s="229"/>
      <c r="C15" s="229"/>
      <c r="D15" s="229"/>
      <c r="E15" s="228"/>
      <c r="F15" s="228"/>
      <c r="G15" s="228"/>
      <c r="H15" s="228"/>
      <c r="I15" s="228"/>
      <c r="J15" s="228"/>
      <c r="K15" s="228"/>
      <c r="L15" s="228"/>
      <c r="M15" s="228"/>
      <c r="N15" s="228"/>
      <c r="O15" s="228"/>
      <c r="P15" s="228"/>
      <c r="Q15" s="228"/>
      <c r="R15" s="228"/>
      <c r="S15" s="228"/>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row>
    <row r="16" spans="1:110" s="8" customFormat="1" ht="14.85" customHeight="1" x14ac:dyDescent="0.25">
      <c r="A16" s="229"/>
      <c r="B16" s="229"/>
      <c r="C16" s="229"/>
      <c r="D16" s="229"/>
      <c r="E16" s="228"/>
      <c r="F16" s="228"/>
      <c r="G16" s="228"/>
      <c r="H16" s="228"/>
      <c r="I16" s="228"/>
      <c r="J16" s="228"/>
      <c r="K16" s="228"/>
      <c r="L16" s="228"/>
      <c r="M16" s="228"/>
      <c r="N16" s="228"/>
      <c r="O16" s="228"/>
      <c r="P16" s="228"/>
      <c r="Q16" s="228"/>
      <c r="R16" s="228"/>
      <c r="S16" s="228"/>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row>
    <row r="17" spans="1:110" s="8" customFormat="1" ht="14.85" customHeight="1" x14ac:dyDescent="0.25">
      <c r="A17" s="229"/>
      <c r="B17" s="229"/>
      <c r="C17" s="229"/>
      <c r="D17" s="229"/>
      <c r="E17" s="228"/>
      <c r="F17" s="228"/>
      <c r="G17" s="228"/>
      <c r="H17" s="228"/>
      <c r="I17" s="228"/>
      <c r="J17" s="228"/>
      <c r="K17" s="228"/>
      <c r="L17" s="228"/>
      <c r="M17" s="228"/>
      <c r="N17" s="228"/>
      <c r="O17" s="228"/>
      <c r="P17" s="228"/>
      <c r="Q17" s="228"/>
      <c r="R17" s="228"/>
      <c r="S17" s="228"/>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row>
    <row r="18" spans="1:110" s="8" customFormat="1" ht="14.85" customHeight="1" x14ac:dyDescent="0.25">
      <c r="A18" s="229"/>
      <c r="B18" s="229"/>
      <c r="C18" s="229"/>
      <c r="D18" s="229"/>
      <c r="E18" s="228"/>
      <c r="F18" s="228"/>
      <c r="G18" s="228"/>
      <c r="H18" s="228"/>
      <c r="I18" s="228"/>
      <c r="J18" s="228"/>
      <c r="K18" s="228"/>
      <c r="L18" s="228"/>
      <c r="M18" s="228"/>
      <c r="N18" s="228"/>
      <c r="O18" s="228"/>
      <c r="P18" s="228"/>
      <c r="Q18" s="228"/>
      <c r="R18" s="228"/>
      <c r="S18" s="228"/>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9"/>
      <c r="B19" s="229"/>
      <c r="C19" s="229"/>
      <c r="D19" s="229"/>
      <c r="E19" s="228"/>
      <c r="F19" s="228"/>
      <c r="G19" s="228"/>
      <c r="H19" s="228"/>
      <c r="I19" s="228"/>
      <c r="J19" s="228"/>
      <c r="K19" s="228"/>
      <c r="L19" s="228"/>
      <c r="M19" s="228"/>
      <c r="N19" s="228"/>
      <c r="O19" s="228"/>
      <c r="P19" s="228"/>
      <c r="Q19" s="228"/>
      <c r="R19" s="228"/>
      <c r="S19" s="228"/>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30" t="s">
        <v>22</v>
      </c>
      <c r="B20" s="230"/>
      <c r="C20" s="230"/>
      <c r="D20" s="230"/>
      <c r="E20" s="226" t="s">
        <v>900</v>
      </c>
      <c r="F20" s="226"/>
      <c r="G20" s="226"/>
      <c r="H20" s="226"/>
      <c r="I20" s="226"/>
      <c r="J20" s="226"/>
      <c r="K20" s="226"/>
      <c r="L20" s="226"/>
      <c r="M20" s="226"/>
      <c r="N20" s="226"/>
      <c r="O20" s="226"/>
      <c r="P20" s="226"/>
      <c r="Q20" s="226"/>
      <c r="R20" s="226"/>
      <c r="S20" s="226"/>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30"/>
      <c r="B21" s="230"/>
      <c r="C21" s="230"/>
      <c r="D21" s="230"/>
      <c r="E21" s="226"/>
      <c r="F21" s="226"/>
      <c r="G21" s="226"/>
      <c r="H21" s="226"/>
      <c r="I21" s="226"/>
      <c r="J21" s="226"/>
      <c r="K21" s="226"/>
      <c r="L21" s="226"/>
      <c r="M21" s="226"/>
      <c r="N21" s="226"/>
      <c r="O21" s="226"/>
      <c r="P21" s="226"/>
      <c r="Q21" s="226"/>
      <c r="R21" s="226"/>
      <c r="S21" s="226"/>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30"/>
      <c r="B22" s="230"/>
      <c r="C22" s="230"/>
      <c r="D22" s="230"/>
      <c r="E22" s="226"/>
      <c r="F22" s="226"/>
      <c r="G22" s="226"/>
      <c r="H22" s="226"/>
      <c r="I22" s="226"/>
      <c r="J22" s="226"/>
      <c r="K22" s="226"/>
      <c r="L22" s="226"/>
      <c r="M22" s="226"/>
      <c r="N22" s="226"/>
      <c r="O22" s="226"/>
      <c r="P22" s="226"/>
      <c r="Q22" s="226"/>
      <c r="R22" s="226"/>
      <c r="S22" s="226"/>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30"/>
      <c r="B23" s="230"/>
      <c r="C23" s="230"/>
      <c r="D23" s="230"/>
      <c r="E23" s="226"/>
      <c r="F23" s="226"/>
      <c r="G23" s="226"/>
      <c r="H23" s="226"/>
      <c r="I23" s="226"/>
      <c r="J23" s="226"/>
      <c r="K23" s="226"/>
      <c r="L23" s="226"/>
      <c r="M23" s="226"/>
      <c r="N23" s="226"/>
      <c r="O23" s="226"/>
      <c r="P23" s="226"/>
      <c r="Q23" s="226"/>
      <c r="R23" s="226"/>
      <c r="S23" s="226"/>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30"/>
      <c r="B24" s="230"/>
      <c r="C24" s="230"/>
      <c r="D24" s="230"/>
      <c r="E24" s="226"/>
      <c r="F24" s="226"/>
      <c r="G24" s="226"/>
      <c r="H24" s="226"/>
      <c r="I24" s="226"/>
      <c r="J24" s="226"/>
      <c r="K24" s="226"/>
      <c r="L24" s="226"/>
      <c r="M24" s="226"/>
      <c r="N24" s="226"/>
      <c r="O24" s="226"/>
      <c r="P24" s="226"/>
      <c r="Q24" s="226"/>
      <c r="R24" s="226"/>
      <c r="S24" s="226"/>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30"/>
      <c r="B25" s="230"/>
      <c r="C25" s="230"/>
      <c r="D25" s="230"/>
      <c r="E25" s="226"/>
      <c r="F25" s="226"/>
      <c r="G25" s="226"/>
      <c r="H25" s="226"/>
      <c r="I25" s="226"/>
      <c r="J25" s="226"/>
      <c r="K25" s="226"/>
      <c r="L25" s="226"/>
      <c r="M25" s="226"/>
      <c r="N25" s="226"/>
      <c r="O25" s="226"/>
      <c r="P25" s="226"/>
      <c r="Q25" s="226"/>
      <c r="R25" s="226"/>
      <c r="S25" s="226"/>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85" customHeight="1" x14ac:dyDescent="0.25">
      <c r="A26" s="230"/>
      <c r="B26" s="230"/>
      <c r="C26" s="230"/>
      <c r="D26" s="230"/>
      <c r="E26" s="226"/>
      <c r="F26" s="226"/>
      <c r="G26" s="226"/>
      <c r="H26" s="226"/>
      <c r="I26" s="226"/>
      <c r="J26" s="226"/>
      <c r="K26" s="226"/>
      <c r="L26" s="226"/>
      <c r="M26" s="226"/>
      <c r="N26" s="226"/>
      <c r="O26" s="226"/>
      <c r="P26" s="226"/>
      <c r="Q26" s="226"/>
      <c r="R26" s="226"/>
      <c r="S26" s="226"/>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row>
    <row r="27" spans="1:110" s="8" customFormat="1" ht="14.85" customHeight="1" x14ac:dyDescent="0.25">
      <c r="A27" s="231" t="s">
        <v>23</v>
      </c>
      <c r="B27" s="231"/>
      <c r="C27" s="231"/>
      <c r="D27" s="231"/>
      <c r="E27" s="232" t="s">
        <v>901</v>
      </c>
      <c r="F27" s="232"/>
      <c r="G27" s="232"/>
      <c r="H27" s="232"/>
      <c r="I27" s="232"/>
      <c r="J27" s="232"/>
      <c r="K27" s="232"/>
      <c r="L27" s="232"/>
      <c r="M27" s="232"/>
      <c r="N27" s="232"/>
      <c r="O27" s="232"/>
      <c r="P27" s="232"/>
      <c r="Q27" s="232"/>
      <c r="R27" s="232"/>
      <c r="S27" s="232"/>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row>
    <row r="28" spans="1:110" s="8" customFormat="1" ht="14.85" customHeight="1" x14ac:dyDescent="0.25">
      <c r="A28" s="231"/>
      <c r="B28" s="231"/>
      <c r="C28" s="231"/>
      <c r="D28" s="231"/>
      <c r="E28" s="226"/>
      <c r="F28" s="226"/>
      <c r="G28" s="226"/>
      <c r="H28" s="226"/>
      <c r="I28" s="226"/>
      <c r="J28" s="226"/>
      <c r="K28" s="226"/>
      <c r="L28" s="226"/>
      <c r="M28" s="226"/>
      <c r="N28" s="226"/>
      <c r="O28" s="226"/>
      <c r="P28" s="226"/>
      <c r="Q28" s="226"/>
      <c r="R28" s="226"/>
      <c r="S28" s="226"/>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row>
    <row r="29" spans="1:110" s="8" customFormat="1" ht="14.85" customHeight="1" x14ac:dyDescent="0.25">
      <c r="A29" s="231"/>
      <c r="B29" s="231"/>
      <c r="C29" s="231"/>
      <c r="D29" s="231"/>
      <c r="E29" s="226"/>
      <c r="F29" s="226"/>
      <c r="G29" s="226"/>
      <c r="H29" s="226"/>
      <c r="I29" s="226"/>
      <c r="J29" s="226"/>
      <c r="K29" s="226"/>
      <c r="L29" s="226"/>
      <c r="M29" s="226"/>
      <c r="N29" s="226"/>
      <c r="O29" s="226"/>
      <c r="P29" s="226"/>
      <c r="Q29" s="226"/>
      <c r="R29" s="226"/>
      <c r="S29" s="226"/>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row>
    <row r="30" spans="1:110" s="8" customFormat="1" ht="14.85" customHeight="1" x14ac:dyDescent="0.25">
      <c r="A30" s="231"/>
      <c r="B30" s="231"/>
      <c r="C30" s="231"/>
      <c r="D30" s="231"/>
      <c r="E30" s="226"/>
      <c r="F30" s="226"/>
      <c r="G30" s="226"/>
      <c r="H30" s="226"/>
      <c r="I30" s="226"/>
      <c r="J30" s="226"/>
      <c r="K30" s="226"/>
      <c r="L30" s="226"/>
      <c r="M30" s="226"/>
      <c r="N30" s="226"/>
      <c r="O30" s="226"/>
      <c r="P30" s="226"/>
      <c r="Q30" s="226"/>
      <c r="R30" s="226"/>
      <c r="S30" s="226"/>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row>
    <row r="31" spans="1:110" s="8" customFormat="1" ht="14.85" customHeight="1" x14ac:dyDescent="0.25">
      <c r="A31" s="231"/>
      <c r="B31" s="231"/>
      <c r="C31" s="231"/>
      <c r="D31" s="231"/>
      <c r="E31" s="226"/>
      <c r="F31" s="226"/>
      <c r="G31" s="226"/>
      <c r="H31" s="226"/>
      <c r="I31" s="226"/>
      <c r="J31" s="226"/>
      <c r="K31" s="226"/>
      <c r="L31" s="226"/>
      <c r="M31" s="226"/>
      <c r="N31" s="226"/>
      <c r="O31" s="226"/>
      <c r="P31" s="226"/>
      <c r="Q31" s="226"/>
      <c r="R31" s="226"/>
      <c r="S31" s="226"/>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row>
    <row r="32" spans="1:110" s="8" customFormat="1" ht="14.85" customHeight="1" x14ac:dyDescent="0.25">
      <c r="A32" s="231"/>
      <c r="B32" s="231"/>
      <c r="C32" s="231"/>
      <c r="D32" s="231"/>
      <c r="E32" s="226"/>
      <c r="F32" s="226"/>
      <c r="G32" s="226"/>
      <c r="H32" s="226"/>
      <c r="I32" s="226"/>
      <c r="J32" s="226"/>
      <c r="K32" s="226"/>
      <c r="L32" s="226"/>
      <c r="M32" s="226"/>
      <c r="N32" s="226"/>
      <c r="O32" s="226"/>
      <c r="P32" s="226"/>
      <c r="Q32" s="226"/>
      <c r="R32" s="226"/>
      <c r="S32" s="226"/>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row>
    <row r="33" spans="1:110" s="8" customFormat="1" ht="14.85" customHeight="1" x14ac:dyDescent="0.25">
      <c r="A33" s="231"/>
      <c r="B33" s="231"/>
      <c r="C33" s="231"/>
      <c r="D33" s="231"/>
      <c r="E33" s="226"/>
      <c r="F33" s="226"/>
      <c r="G33" s="226"/>
      <c r="H33" s="226"/>
      <c r="I33" s="226"/>
      <c r="J33" s="226"/>
      <c r="K33" s="226"/>
      <c r="L33" s="226"/>
      <c r="M33" s="226"/>
      <c r="N33" s="226"/>
      <c r="O33" s="226"/>
      <c r="P33" s="226"/>
      <c r="Q33" s="226"/>
      <c r="R33" s="226"/>
      <c r="S33" s="226"/>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row>
    <row r="34" spans="1:110" s="8" customFormat="1" ht="14.85" customHeight="1" x14ac:dyDescent="0.25">
      <c r="A34" s="231"/>
      <c r="B34" s="231"/>
      <c r="C34" s="231"/>
      <c r="D34" s="231"/>
      <c r="E34" s="227"/>
      <c r="F34" s="227"/>
      <c r="G34" s="227"/>
      <c r="H34" s="227"/>
      <c r="I34" s="227"/>
      <c r="J34" s="227"/>
      <c r="K34" s="227"/>
      <c r="L34" s="227"/>
      <c r="M34" s="227"/>
      <c r="N34" s="227"/>
      <c r="O34" s="227"/>
      <c r="P34" s="227"/>
      <c r="Q34" s="227"/>
      <c r="R34" s="227"/>
      <c r="S34" s="22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row>
    <row r="35" spans="1:110" s="8" customFormat="1" ht="14.85" customHeight="1" x14ac:dyDescent="0.25">
      <c r="A35" s="229" t="s">
        <v>24</v>
      </c>
      <c r="B35" s="229"/>
      <c r="C35" s="229"/>
      <c r="D35" s="229"/>
      <c r="E35" s="228" t="s">
        <v>902</v>
      </c>
      <c r="F35" s="228"/>
      <c r="G35" s="228"/>
      <c r="H35" s="228"/>
      <c r="I35" s="228"/>
      <c r="J35" s="228"/>
      <c r="K35" s="228"/>
      <c r="L35" s="228"/>
      <c r="M35" s="228"/>
      <c r="N35" s="228"/>
      <c r="O35" s="228"/>
      <c r="P35" s="228"/>
      <c r="Q35" s="228"/>
      <c r="R35" s="228"/>
      <c r="S35" s="228"/>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row>
    <row r="36" spans="1:110" s="8" customFormat="1" ht="14.85" customHeight="1" x14ac:dyDescent="0.25">
      <c r="A36" s="229"/>
      <c r="B36" s="229"/>
      <c r="C36" s="229"/>
      <c r="D36" s="229"/>
      <c r="E36" s="228"/>
      <c r="F36" s="228"/>
      <c r="G36" s="228"/>
      <c r="H36" s="228"/>
      <c r="I36" s="228"/>
      <c r="J36" s="228"/>
      <c r="K36" s="228"/>
      <c r="L36" s="228"/>
      <c r="M36" s="228"/>
      <c r="N36" s="228"/>
      <c r="O36" s="228"/>
      <c r="P36" s="228"/>
      <c r="Q36" s="228"/>
      <c r="R36" s="228"/>
      <c r="S36" s="228"/>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row>
    <row r="37" spans="1:110" s="8" customFormat="1" ht="14.85" customHeight="1" x14ac:dyDescent="0.25">
      <c r="A37" s="229"/>
      <c r="B37" s="229"/>
      <c r="C37" s="229"/>
      <c r="D37" s="229"/>
      <c r="E37" s="228"/>
      <c r="F37" s="228"/>
      <c r="G37" s="228"/>
      <c r="H37" s="228"/>
      <c r="I37" s="228"/>
      <c r="J37" s="228"/>
      <c r="K37" s="228"/>
      <c r="L37" s="228"/>
      <c r="M37" s="228"/>
      <c r="N37" s="228"/>
      <c r="O37" s="228"/>
      <c r="P37" s="228"/>
      <c r="Q37" s="228"/>
      <c r="R37" s="228"/>
      <c r="S37" s="228"/>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row>
    <row r="38" spans="1:110" s="8" customFormat="1" ht="14.85" customHeight="1" x14ac:dyDescent="0.25">
      <c r="A38" s="229"/>
      <c r="B38" s="229"/>
      <c r="C38" s="229"/>
      <c r="D38" s="229"/>
      <c r="E38" s="228"/>
      <c r="F38" s="228"/>
      <c r="G38" s="228"/>
      <c r="H38" s="228"/>
      <c r="I38" s="228"/>
      <c r="J38" s="228"/>
      <c r="K38" s="228"/>
      <c r="L38" s="228"/>
      <c r="M38" s="228"/>
      <c r="N38" s="228"/>
      <c r="O38" s="228"/>
      <c r="P38" s="228"/>
      <c r="Q38" s="228"/>
      <c r="R38" s="228"/>
      <c r="S38" s="228"/>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row>
    <row r="39" spans="1:110" s="8" customFormat="1" ht="14.85" customHeight="1" x14ac:dyDescent="0.25">
      <c r="A39" s="229"/>
      <c r="B39" s="229"/>
      <c r="C39" s="229"/>
      <c r="D39" s="229"/>
      <c r="E39" s="228"/>
      <c r="F39" s="228"/>
      <c r="G39" s="228"/>
      <c r="H39" s="228"/>
      <c r="I39" s="228"/>
      <c r="J39" s="228"/>
      <c r="K39" s="228"/>
      <c r="L39" s="228"/>
      <c r="M39" s="228"/>
      <c r="N39" s="228"/>
      <c r="O39" s="228"/>
      <c r="P39" s="228"/>
      <c r="Q39" s="228"/>
      <c r="R39" s="228"/>
      <c r="S39" s="228"/>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row>
    <row r="40" spans="1:110" s="8" customFormat="1" ht="14.85" customHeight="1" x14ac:dyDescent="0.25">
      <c r="A40" s="229"/>
      <c r="B40" s="229"/>
      <c r="C40" s="229"/>
      <c r="D40" s="229"/>
      <c r="E40" s="228"/>
      <c r="F40" s="228"/>
      <c r="G40" s="228"/>
      <c r="H40" s="228"/>
      <c r="I40" s="228"/>
      <c r="J40" s="228"/>
      <c r="K40" s="228"/>
      <c r="L40" s="228"/>
      <c r="M40" s="228"/>
      <c r="N40" s="228"/>
      <c r="O40" s="228"/>
      <c r="P40" s="228"/>
      <c r="Q40" s="228"/>
      <c r="R40" s="228"/>
      <c r="S40" s="228"/>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row>
    <row r="41" spans="1:110" s="8" customFormat="1" ht="14.85" customHeight="1" x14ac:dyDescent="0.25">
      <c r="A41" s="229"/>
      <c r="B41" s="229"/>
      <c r="C41" s="229"/>
      <c r="D41" s="229"/>
      <c r="E41" s="228"/>
      <c r="F41" s="228"/>
      <c r="G41" s="228"/>
      <c r="H41" s="228"/>
      <c r="I41" s="228"/>
      <c r="J41" s="228"/>
      <c r="K41" s="228"/>
      <c r="L41" s="228"/>
      <c r="M41" s="228"/>
      <c r="N41" s="228"/>
      <c r="O41" s="228"/>
      <c r="P41" s="228"/>
      <c r="Q41" s="228"/>
      <c r="R41" s="228"/>
      <c r="S41" s="228"/>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row>
    <row r="42" spans="1:110" s="8" customFormat="1" ht="14.85" customHeight="1" x14ac:dyDescent="0.25">
      <c r="A42" s="229"/>
      <c r="B42" s="229"/>
      <c r="C42" s="229"/>
      <c r="D42" s="229"/>
      <c r="E42" s="228"/>
      <c r="F42" s="228"/>
      <c r="G42" s="228"/>
      <c r="H42" s="228"/>
      <c r="I42" s="228"/>
      <c r="J42" s="228"/>
      <c r="K42" s="228"/>
      <c r="L42" s="228"/>
      <c r="M42" s="228"/>
      <c r="N42" s="228"/>
      <c r="O42" s="228"/>
      <c r="P42" s="228"/>
      <c r="Q42" s="228"/>
      <c r="R42" s="228"/>
      <c r="S42" s="228"/>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row>
    <row r="43" spans="1:110" s="8" customFormat="1" ht="14.85" customHeight="1" x14ac:dyDescent="0.25">
      <c r="A43" s="229" t="s">
        <v>25</v>
      </c>
      <c r="B43" s="229"/>
      <c r="C43" s="229"/>
      <c r="D43" s="229"/>
      <c r="E43" s="228" t="s">
        <v>903</v>
      </c>
      <c r="F43" s="228"/>
      <c r="G43" s="228"/>
      <c r="H43" s="228"/>
      <c r="I43" s="228"/>
      <c r="J43" s="228"/>
      <c r="K43" s="228"/>
      <c r="L43" s="228"/>
      <c r="M43" s="228"/>
      <c r="N43" s="228"/>
      <c r="O43" s="228"/>
      <c r="P43" s="228"/>
      <c r="Q43" s="228"/>
      <c r="R43" s="228"/>
      <c r="S43" s="228"/>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row>
    <row r="44" spans="1:110" s="8" customFormat="1" ht="14.85" customHeight="1" x14ac:dyDescent="0.25">
      <c r="A44" s="229"/>
      <c r="B44" s="229"/>
      <c r="C44" s="229"/>
      <c r="D44" s="229"/>
      <c r="E44" s="228"/>
      <c r="F44" s="228"/>
      <c r="G44" s="228"/>
      <c r="H44" s="228"/>
      <c r="I44" s="228"/>
      <c r="J44" s="228"/>
      <c r="K44" s="228"/>
      <c r="L44" s="228"/>
      <c r="M44" s="228"/>
      <c r="N44" s="228"/>
      <c r="O44" s="228"/>
      <c r="P44" s="228"/>
      <c r="Q44" s="228"/>
      <c r="R44" s="228"/>
      <c r="S44" s="228"/>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row>
    <row r="45" spans="1:110" s="8" customFormat="1" ht="14.85" customHeight="1" x14ac:dyDescent="0.25">
      <c r="A45" s="229"/>
      <c r="B45" s="229"/>
      <c r="C45" s="229"/>
      <c r="D45" s="229"/>
      <c r="E45" s="228"/>
      <c r="F45" s="228"/>
      <c r="G45" s="228"/>
      <c r="H45" s="228"/>
      <c r="I45" s="228"/>
      <c r="J45" s="228"/>
      <c r="K45" s="228"/>
      <c r="L45" s="228"/>
      <c r="M45" s="228"/>
      <c r="N45" s="228"/>
      <c r="O45" s="228"/>
      <c r="P45" s="228"/>
      <c r="Q45" s="228"/>
      <c r="R45" s="228"/>
      <c r="S45" s="228"/>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row>
    <row r="46" spans="1:110" s="8" customFormat="1" ht="14.85" customHeight="1" x14ac:dyDescent="0.25">
      <c r="A46" s="229"/>
      <c r="B46" s="229"/>
      <c r="C46" s="229"/>
      <c r="D46" s="229"/>
      <c r="E46" s="228"/>
      <c r="F46" s="228"/>
      <c r="G46" s="228"/>
      <c r="H46" s="228"/>
      <c r="I46" s="228"/>
      <c r="J46" s="228"/>
      <c r="K46" s="228"/>
      <c r="L46" s="228"/>
      <c r="M46" s="228"/>
      <c r="N46" s="228"/>
      <c r="O46" s="228"/>
      <c r="P46" s="228"/>
      <c r="Q46" s="228"/>
      <c r="R46" s="228"/>
      <c r="S46" s="228"/>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row>
    <row r="47" spans="1:110" s="8" customFormat="1" ht="14.85" customHeight="1" x14ac:dyDescent="0.25">
      <c r="A47" s="229"/>
      <c r="B47" s="229"/>
      <c r="C47" s="229"/>
      <c r="D47" s="229"/>
      <c r="E47" s="228"/>
      <c r="F47" s="228"/>
      <c r="G47" s="228"/>
      <c r="H47" s="228"/>
      <c r="I47" s="228"/>
      <c r="J47" s="228"/>
      <c r="K47" s="228"/>
      <c r="L47" s="228"/>
      <c r="M47" s="228"/>
      <c r="N47" s="228"/>
      <c r="O47" s="228"/>
      <c r="P47" s="228"/>
      <c r="Q47" s="228"/>
      <c r="R47" s="228"/>
      <c r="S47" s="228"/>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row>
    <row r="48" spans="1:110" s="8" customFormat="1" ht="14.85" customHeight="1" x14ac:dyDescent="0.25">
      <c r="A48" s="229"/>
      <c r="B48" s="229"/>
      <c r="C48" s="229"/>
      <c r="D48" s="229"/>
      <c r="E48" s="228"/>
      <c r="F48" s="228"/>
      <c r="G48" s="228"/>
      <c r="H48" s="228"/>
      <c r="I48" s="228"/>
      <c r="J48" s="228"/>
      <c r="K48" s="228"/>
      <c r="L48" s="228"/>
      <c r="M48" s="228"/>
      <c r="N48" s="228"/>
      <c r="O48" s="228"/>
      <c r="P48" s="228"/>
      <c r="Q48" s="228"/>
      <c r="R48" s="228"/>
      <c r="S48" s="228"/>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row>
    <row r="49" spans="1:110" s="8" customFormat="1" ht="14.85" customHeight="1" x14ac:dyDescent="0.25">
      <c r="A49" s="229"/>
      <c r="B49" s="229"/>
      <c r="C49" s="229"/>
      <c r="D49" s="229"/>
      <c r="E49" s="228"/>
      <c r="F49" s="228"/>
      <c r="G49" s="228"/>
      <c r="H49" s="228"/>
      <c r="I49" s="228"/>
      <c r="J49" s="228"/>
      <c r="K49" s="228"/>
      <c r="L49" s="228"/>
      <c r="M49" s="228"/>
      <c r="N49" s="228"/>
      <c r="O49" s="228"/>
      <c r="P49" s="228"/>
      <c r="Q49" s="228"/>
      <c r="R49" s="228"/>
      <c r="S49" s="228"/>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row>
    <row r="50" spans="1:110" s="8" customFormat="1" ht="14.85" customHeight="1" x14ac:dyDescent="0.25">
      <c r="A50" s="229"/>
      <c r="B50" s="229"/>
      <c r="C50" s="229"/>
      <c r="D50" s="229"/>
      <c r="E50" s="228"/>
      <c r="F50" s="228"/>
      <c r="G50" s="228"/>
      <c r="H50" s="228"/>
      <c r="I50" s="228"/>
      <c r="J50" s="228"/>
      <c r="K50" s="228"/>
      <c r="L50" s="228"/>
      <c r="M50" s="228"/>
      <c r="N50" s="228"/>
      <c r="O50" s="228"/>
      <c r="P50" s="228"/>
      <c r="Q50" s="228"/>
      <c r="R50" s="228"/>
      <c r="S50" s="228"/>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row>
    <row r="51" spans="1:110" s="8" customFormat="1" ht="14.85" customHeight="1" x14ac:dyDescent="0.25">
      <c r="A51" s="229" t="s">
        <v>26</v>
      </c>
      <c r="B51" s="229"/>
      <c r="C51" s="229"/>
      <c r="D51" s="229"/>
      <c r="E51" s="228" t="s">
        <v>904</v>
      </c>
      <c r="F51" s="228"/>
      <c r="G51" s="228"/>
      <c r="H51" s="228"/>
      <c r="I51" s="228"/>
      <c r="J51" s="228"/>
      <c r="K51" s="228"/>
      <c r="L51" s="228"/>
      <c r="M51" s="228"/>
      <c r="N51" s="228"/>
      <c r="O51" s="228"/>
      <c r="P51" s="228"/>
      <c r="Q51" s="228"/>
      <c r="R51" s="228"/>
      <c r="S51" s="228"/>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row>
    <row r="52" spans="1:110" s="8" customFormat="1" ht="14.85" customHeight="1" x14ac:dyDescent="0.25">
      <c r="A52" s="229"/>
      <c r="B52" s="229"/>
      <c r="C52" s="229"/>
      <c r="D52" s="229"/>
      <c r="E52" s="228"/>
      <c r="F52" s="228"/>
      <c r="G52" s="228"/>
      <c r="H52" s="228"/>
      <c r="I52" s="228"/>
      <c r="J52" s="228"/>
      <c r="K52" s="228"/>
      <c r="L52" s="228"/>
      <c r="M52" s="228"/>
      <c r="N52" s="228"/>
      <c r="O52" s="228"/>
      <c r="P52" s="228"/>
      <c r="Q52" s="228"/>
      <c r="R52" s="228"/>
      <c r="S52" s="228"/>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row>
    <row r="53" spans="1:110" s="8" customFormat="1" ht="14.85" customHeight="1" x14ac:dyDescent="0.25">
      <c r="A53" s="229"/>
      <c r="B53" s="229"/>
      <c r="C53" s="229"/>
      <c r="D53" s="229"/>
      <c r="E53" s="228"/>
      <c r="F53" s="228"/>
      <c r="G53" s="228"/>
      <c r="H53" s="228"/>
      <c r="I53" s="228"/>
      <c r="J53" s="228"/>
      <c r="K53" s="228"/>
      <c r="L53" s="228"/>
      <c r="M53" s="228"/>
      <c r="N53" s="228"/>
      <c r="O53" s="228"/>
      <c r="P53" s="228"/>
      <c r="Q53" s="228"/>
      <c r="R53" s="228"/>
      <c r="S53" s="228"/>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row>
    <row r="54" spans="1:110" s="8" customFormat="1" ht="14.85" customHeight="1" x14ac:dyDescent="0.25">
      <c r="A54" s="229"/>
      <c r="B54" s="229"/>
      <c r="C54" s="229"/>
      <c r="D54" s="229"/>
      <c r="E54" s="228"/>
      <c r="F54" s="228"/>
      <c r="G54" s="228"/>
      <c r="H54" s="228"/>
      <c r="I54" s="228"/>
      <c r="J54" s="228"/>
      <c r="K54" s="228"/>
      <c r="L54" s="228"/>
      <c r="M54" s="228"/>
      <c r="N54" s="228"/>
      <c r="O54" s="228"/>
      <c r="P54" s="228"/>
      <c r="Q54" s="228"/>
      <c r="R54" s="228"/>
      <c r="S54" s="228"/>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row>
    <row r="55" spans="1:110" s="8" customFormat="1" ht="14.85" customHeight="1" x14ac:dyDescent="0.25">
      <c r="A55" s="229"/>
      <c r="B55" s="229"/>
      <c r="C55" s="229"/>
      <c r="D55" s="229"/>
      <c r="E55" s="228"/>
      <c r="F55" s="228"/>
      <c r="G55" s="228"/>
      <c r="H55" s="228"/>
      <c r="I55" s="228"/>
      <c r="J55" s="228"/>
      <c r="K55" s="228"/>
      <c r="L55" s="228"/>
      <c r="M55" s="228"/>
      <c r="N55" s="228"/>
      <c r="O55" s="228"/>
      <c r="P55" s="228"/>
      <c r="Q55" s="228"/>
      <c r="R55" s="228"/>
      <c r="S55" s="228"/>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row>
    <row r="56" spans="1:110" s="8" customFormat="1" ht="14.85" customHeight="1" x14ac:dyDescent="0.25">
      <c r="A56" s="229"/>
      <c r="B56" s="229"/>
      <c r="C56" s="229"/>
      <c r="D56" s="229"/>
      <c r="E56" s="228"/>
      <c r="F56" s="228"/>
      <c r="G56" s="228"/>
      <c r="H56" s="228"/>
      <c r="I56" s="228"/>
      <c r="J56" s="228"/>
      <c r="K56" s="228"/>
      <c r="L56" s="228"/>
      <c r="M56" s="228"/>
      <c r="N56" s="228"/>
      <c r="O56" s="228"/>
      <c r="P56" s="228"/>
      <c r="Q56" s="228"/>
      <c r="R56" s="228"/>
      <c r="S56" s="228"/>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row>
    <row r="57" spans="1:110" s="8" customFormat="1" ht="14.85" customHeight="1" x14ac:dyDescent="0.25">
      <c r="A57" s="229"/>
      <c r="B57" s="229"/>
      <c r="C57" s="229"/>
      <c r="D57" s="229"/>
      <c r="E57" s="228"/>
      <c r="F57" s="228"/>
      <c r="G57" s="228"/>
      <c r="H57" s="228"/>
      <c r="I57" s="228"/>
      <c r="J57" s="228"/>
      <c r="K57" s="228"/>
      <c r="L57" s="228"/>
      <c r="M57" s="228"/>
      <c r="N57" s="228"/>
      <c r="O57" s="228"/>
      <c r="P57" s="228"/>
      <c r="Q57" s="228"/>
      <c r="R57" s="228"/>
      <c r="S57" s="228"/>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row>
    <row r="58" spans="1:110" s="8" customFormat="1" ht="14.85" customHeight="1" x14ac:dyDescent="0.25">
      <c r="A58" s="229"/>
      <c r="B58" s="229"/>
      <c r="C58" s="229"/>
      <c r="D58" s="229"/>
      <c r="E58" s="228"/>
      <c r="F58" s="228"/>
      <c r="G58" s="228"/>
      <c r="H58" s="228"/>
      <c r="I58" s="228"/>
      <c r="J58" s="228"/>
      <c r="K58" s="228"/>
      <c r="L58" s="228"/>
      <c r="M58" s="228"/>
      <c r="N58" s="228"/>
      <c r="O58" s="228"/>
      <c r="P58" s="228"/>
      <c r="Q58" s="228"/>
      <c r="R58" s="228"/>
      <c r="S58" s="228"/>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row>
    <row r="59" spans="1:110" s="8" customFormat="1" ht="14.85" customHeight="1" x14ac:dyDescent="0.25">
      <c r="A59" s="229" t="s">
        <v>27</v>
      </c>
      <c r="B59" s="229"/>
      <c r="C59" s="229"/>
      <c r="D59" s="229"/>
      <c r="E59" s="228" t="s">
        <v>905</v>
      </c>
      <c r="F59" s="228"/>
      <c r="G59" s="228"/>
      <c r="H59" s="228"/>
      <c r="I59" s="228"/>
      <c r="J59" s="228"/>
      <c r="K59" s="228"/>
      <c r="L59" s="228"/>
      <c r="M59" s="228"/>
      <c r="N59" s="228"/>
      <c r="O59" s="228"/>
      <c r="P59" s="228"/>
      <c r="Q59" s="228"/>
      <c r="R59" s="228"/>
      <c r="S59" s="228"/>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row>
    <row r="60" spans="1:110" s="8" customFormat="1" ht="14.85" customHeight="1" x14ac:dyDescent="0.25">
      <c r="A60" s="229"/>
      <c r="B60" s="229"/>
      <c r="C60" s="229"/>
      <c r="D60" s="229"/>
      <c r="E60" s="228"/>
      <c r="F60" s="228"/>
      <c r="G60" s="228"/>
      <c r="H60" s="228"/>
      <c r="I60" s="228"/>
      <c r="J60" s="228"/>
      <c r="K60" s="228"/>
      <c r="L60" s="228"/>
      <c r="M60" s="228"/>
      <c r="N60" s="228"/>
      <c r="O60" s="228"/>
      <c r="P60" s="228"/>
      <c r="Q60" s="228"/>
      <c r="R60" s="228"/>
      <c r="S60" s="228"/>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row>
    <row r="61" spans="1:110" s="8" customFormat="1" ht="14.85" customHeight="1" x14ac:dyDescent="0.25">
      <c r="A61" s="229"/>
      <c r="B61" s="229"/>
      <c r="C61" s="229"/>
      <c r="D61" s="229"/>
      <c r="E61" s="228"/>
      <c r="F61" s="228"/>
      <c r="G61" s="228"/>
      <c r="H61" s="228"/>
      <c r="I61" s="228"/>
      <c r="J61" s="228"/>
      <c r="K61" s="228"/>
      <c r="L61" s="228"/>
      <c r="M61" s="228"/>
      <c r="N61" s="228"/>
      <c r="O61" s="228"/>
      <c r="P61" s="228"/>
      <c r="Q61" s="228"/>
      <c r="R61" s="228"/>
      <c r="S61" s="228"/>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row>
    <row r="62" spans="1:110" s="8" customFormat="1" ht="14.85" customHeight="1" x14ac:dyDescent="0.25">
      <c r="A62" s="229"/>
      <c r="B62" s="229"/>
      <c r="C62" s="229"/>
      <c r="D62" s="229"/>
      <c r="E62" s="228"/>
      <c r="F62" s="228"/>
      <c r="G62" s="228"/>
      <c r="H62" s="228"/>
      <c r="I62" s="228"/>
      <c r="J62" s="228"/>
      <c r="K62" s="228"/>
      <c r="L62" s="228"/>
      <c r="M62" s="228"/>
      <c r="N62" s="228"/>
      <c r="O62" s="228"/>
      <c r="P62" s="228"/>
      <c r="Q62" s="228"/>
      <c r="R62" s="228"/>
      <c r="S62" s="228"/>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row>
    <row r="63" spans="1:110" s="8" customFormat="1" ht="14.85" customHeight="1" x14ac:dyDescent="0.25">
      <c r="A63" s="229"/>
      <c r="B63" s="229"/>
      <c r="C63" s="229"/>
      <c r="D63" s="229"/>
      <c r="E63" s="228"/>
      <c r="F63" s="228"/>
      <c r="G63" s="228"/>
      <c r="H63" s="228"/>
      <c r="I63" s="228"/>
      <c r="J63" s="228"/>
      <c r="K63" s="228"/>
      <c r="L63" s="228"/>
      <c r="M63" s="228"/>
      <c r="N63" s="228"/>
      <c r="O63" s="228"/>
      <c r="P63" s="228"/>
      <c r="Q63" s="228"/>
      <c r="R63" s="228"/>
      <c r="S63" s="228"/>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row>
    <row r="64" spans="1:110" s="8" customFormat="1" ht="14.85" customHeight="1" x14ac:dyDescent="0.25">
      <c r="A64" s="229"/>
      <c r="B64" s="229"/>
      <c r="C64" s="229"/>
      <c r="D64" s="229"/>
      <c r="E64" s="228"/>
      <c r="F64" s="228"/>
      <c r="G64" s="228"/>
      <c r="H64" s="228"/>
      <c r="I64" s="228"/>
      <c r="J64" s="228"/>
      <c r="K64" s="228"/>
      <c r="L64" s="228"/>
      <c r="M64" s="228"/>
      <c r="N64" s="228"/>
      <c r="O64" s="228"/>
      <c r="P64" s="228"/>
      <c r="Q64" s="228"/>
      <c r="R64" s="228"/>
      <c r="S64" s="228"/>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row>
    <row r="65" spans="1:110" s="8" customFormat="1" ht="14.85" customHeight="1" x14ac:dyDescent="0.25">
      <c r="A65" s="229"/>
      <c r="B65" s="229"/>
      <c r="C65" s="229"/>
      <c r="D65" s="229"/>
      <c r="E65" s="228"/>
      <c r="F65" s="228"/>
      <c r="G65" s="228"/>
      <c r="H65" s="228"/>
      <c r="I65" s="228"/>
      <c r="J65" s="228"/>
      <c r="K65" s="228"/>
      <c r="L65" s="228"/>
      <c r="M65" s="228"/>
      <c r="N65" s="228"/>
      <c r="O65" s="228"/>
      <c r="P65" s="228"/>
      <c r="Q65" s="228"/>
      <c r="R65" s="228"/>
      <c r="S65" s="228"/>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row>
    <row r="66" spans="1:110" s="8" customFormat="1" ht="14.85" customHeight="1" x14ac:dyDescent="0.25">
      <c r="A66" s="229"/>
      <c r="B66" s="229"/>
      <c r="C66" s="229"/>
      <c r="D66" s="229"/>
      <c r="E66" s="228"/>
      <c r="F66" s="228"/>
      <c r="G66" s="228"/>
      <c r="H66" s="228"/>
      <c r="I66" s="228"/>
      <c r="J66" s="228"/>
      <c r="K66" s="228"/>
      <c r="L66" s="228"/>
      <c r="M66" s="228"/>
      <c r="N66" s="228"/>
      <c r="O66" s="228"/>
      <c r="P66" s="228"/>
      <c r="Q66" s="228"/>
      <c r="R66" s="228"/>
      <c r="S66" s="228"/>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row>
    <row r="67" spans="1:110" s="8" customFormat="1" ht="14.85" customHeight="1" x14ac:dyDescent="0.25">
      <c r="A67" s="229" t="s">
        <v>28</v>
      </c>
      <c r="B67" s="229"/>
      <c r="C67" s="229"/>
      <c r="D67" s="229"/>
      <c r="E67" s="228" t="s">
        <v>906</v>
      </c>
      <c r="F67" s="228"/>
      <c r="G67" s="228"/>
      <c r="H67" s="228"/>
      <c r="I67" s="228"/>
      <c r="J67" s="228"/>
      <c r="K67" s="228"/>
      <c r="L67" s="228"/>
      <c r="M67" s="228"/>
      <c r="N67" s="228"/>
      <c r="O67" s="228"/>
      <c r="P67" s="228"/>
      <c r="Q67" s="228"/>
      <c r="R67" s="228"/>
      <c r="S67" s="228"/>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row>
    <row r="68" spans="1:110" s="8" customFormat="1" ht="14.85" customHeight="1" x14ac:dyDescent="0.25">
      <c r="A68" s="229"/>
      <c r="B68" s="229"/>
      <c r="C68" s="229"/>
      <c r="D68" s="229"/>
      <c r="E68" s="228"/>
      <c r="F68" s="228"/>
      <c r="G68" s="228"/>
      <c r="H68" s="228"/>
      <c r="I68" s="228"/>
      <c r="J68" s="228"/>
      <c r="K68" s="228"/>
      <c r="L68" s="228"/>
      <c r="M68" s="228"/>
      <c r="N68" s="228"/>
      <c r="O68" s="228"/>
      <c r="P68" s="228"/>
      <c r="Q68" s="228"/>
      <c r="R68" s="228"/>
      <c r="S68" s="228"/>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row>
    <row r="69" spans="1:110" s="8" customFormat="1" ht="14.85" customHeight="1" x14ac:dyDescent="0.25">
      <c r="A69" s="229"/>
      <c r="B69" s="229"/>
      <c r="C69" s="229"/>
      <c r="D69" s="229"/>
      <c r="E69" s="228"/>
      <c r="F69" s="228"/>
      <c r="G69" s="228"/>
      <c r="H69" s="228"/>
      <c r="I69" s="228"/>
      <c r="J69" s="228"/>
      <c r="K69" s="228"/>
      <c r="L69" s="228"/>
      <c r="M69" s="228"/>
      <c r="N69" s="228"/>
      <c r="O69" s="228"/>
      <c r="P69" s="228"/>
      <c r="Q69" s="228"/>
      <c r="R69" s="228"/>
      <c r="S69" s="228"/>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row>
    <row r="70" spans="1:110" s="8" customFormat="1" ht="14.85" customHeight="1" x14ac:dyDescent="0.25">
      <c r="A70" s="229"/>
      <c r="B70" s="229"/>
      <c r="C70" s="229"/>
      <c r="D70" s="229"/>
      <c r="E70" s="228"/>
      <c r="F70" s="228"/>
      <c r="G70" s="228"/>
      <c r="H70" s="228"/>
      <c r="I70" s="228"/>
      <c r="J70" s="228"/>
      <c r="K70" s="228"/>
      <c r="L70" s="228"/>
      <c r="M70" s="228"/>
      <c r="N70" s="228"/>
      <c r="O70" s="228"/>
      <c r="P70" s="228"/>
      <c r="Q70" s="228"/>
      <c r="R70" s="228"/>
      <c r="S70" s="228"/>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row>
    <row r="71" spans="1:110" s="8" customFormat="1" ht="14.85" customHeight="1" x14ac:dyDescent="0.25">
      <c r="A71" s="229"/>
      <c r="B71" s="229"/>
      <c r="C71" s="229"/>
      <c r="D71" s="229"/>
      <c r="E71" s="228"/>
      <c r="F71" s="228"/>
      <c r="G71" s="228"/>
      <c r="H71" s="228"/>
      <c r="I71" s="228"/>
      <c r="J71" s="228"/>
      <c r="K71" s="228"/>
      <c r="L71" s="228"/>
      <c r="M71" s="228"/>
      <c r="N71" s="228"/>
      <c r="O71" s="228"/>
      <c r="P71" s="228"/>
      <c r="Q71" s="228"/>
      <c r="R71" s="228"/>
      <c r="S71" s="228"/>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row>
    <row r="72" spans="1:110" s="8" customFormat="1" ht="14.85" customHeight="1" x14ac:dyDescent="0.25">
      <c r="A72" s="229"/>
      <c r="B72" s="229"/>
      <c r="C72" s="229"/>
      <c r="D72" s="229"/>
      <c r="E72" s="228"/>
      <c r="F72" s="228"/>
      <c r="G72" s="228"/>
      <c r="H72" s="228"/>
      <c r="I72" s="228"/>
      <c r="J72" s="228"/>
      <c r="K72" s="228"/>
      <c r="L72" s="228"/>
      <c r="M72" s="228"/>
      <c r="N72" s="228"/>
      <c r="O72" s="228"/>
      <c r="P72" s="228"/>
      <c r="Q72" s="228"/>
      <c r="R72" s="228"/>
      <c r="S72" s="228"/>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row>
    <row r="73" spans="1:110" s="8" customFormat="1" ht="14.85" customHeight="1" x14ac:dyDescent="0.25">
      <c r="A73" s="229"/>
      <c r="B73" s="229"/>
      <c r="C73" s="229"/>
      <c r="D73" s="229"/>
      <c r="E73" s="228"/>
      <c r="F73" s="228"/>
      <c r="G73" s="228"/>
      <c r="H73" s="228"/>
      <c r="I73" s="228"/>
      <c r="J73" s="228"/>
      <c r="K73" s="228"/>
      <c r="L73" s="228"/>
      <c r="M73" s="228"/>
      <c r="N73" s="228"/>
      <c r="O73" s="228"/>
      <c r="P73" s="228"/>
      <c r="Q73" s="228"/>
      <c r="R73" s="228"/>
      <c r="S73" s="228"/>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row>
    <row r="74" spans="1:110" s="8" customFormat="1" ht="14.85" customHeight="1" x14ac:dyDescent="0.25">
      <c r="A74" s="229"/>
      <c r="B74" s="229"/>
      <c r="C74" s="229"/>
      <c r="D74" s="229"/>
      <c r="E74" s="228"/>
      <c r="F74" s="228"/>
      <c r="G74" s="228"/>
      <c r="H74" s="228"/>
      <c r="I74" s="228"/>
      <c r="J74" s="228"/>
      <c r="K74" s="228"/>
      <c r="L74" s="228"/>
      <c r="M74" s="228"/>
      <c r="N74" s="228"/>
      <c r="O74" s="228"/>
      <c r="P74" s="228"/>
      <c r="Q74" s="228"/>
      <c r="R74" s="228"/>
      <c r="S74" s="228"/>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row>
    <row r="75" spans="1:110" s="8" customFormat="1" ht="14.85" customHeight="1" x14ac:dyDescent="0.25">
      <c r="A75" s="229" t="s">
        <v>29</v>
      </c>
      <c r="B75" s="229"/>
      <c r="C75" s="229"/>
      <c r="D75" s="229"/>
      <c r="E75" s="228" t="s">
        <v>907</v>
      </c>
      <c r="F75" s="228"/>
      <c r="G75" s="228"/>
      <c r="H75" s="228"/>
      <c r="I75" s="228"/>
      <c r="J75" s="228"/>
      <c r="K75" s="228"/>
      <c r="L75" s="228"/>
      <c r="M75" s="228"/>
      <c r="N75" s="228"/>
      <c r="O75" s="228"/>
      <c r="P75" s="228"/>
      <c r="Q75" s="228"/>
      <c r="R75" s="228"/>
      <c r="S75" s="228"/>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row>
    <row r="76" spans="1:110" s="8" customFormat="1" ht="14.85" customHeight="1" x14ac:dyDescent="0.25">
      <c r="A76" s="229"/>
      <c r="B76" s="229"/>
      <c r="C76" s="229"/>
      <c r="D76" s="229"/>
      <c r="E76" s="228"/>
      <c r="F76" s="228"/>
      <c r="G76" s="228"/>
      <c r="H76" s="228"/>
      <c r="I76" s="228"/>
      <c r="J76" s="228"/>
      <c r="K76" s="228"/>
      <c r="L76" s="228"/>
      <c r="M76" s="228"/>
      <c r="N76" s="228"/>
      <c r="O76" s="228"/>
      <c r="P76" s="228"/>
      <c r="Q76" s="228"/>
      <c r="R76" s="228"/>
      <c r="S76" s="228"/>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row>
    <row r="77" spans="1:110" s="8" customFormat="1" ht="14.85" customHeight="1" x14ac:dyDescent="0.25">
      <c r="A77" s="229"/>
      <c r="B77" s="229"/>
      <c r="C77" s="229"/>
      <c r="D77" s="229"/>
      <c r="E77" s="228"/>
      <c r="F77" s="228"/>
      <c r="G77" s="228"/>
      <c r="H77" s="228"/>
      <c r="I77" s="228"/>
      <c r="J77" s="228"/>
      <c r="K77" s="228"/>
      <c r="L77" s="228"/>
      <c r="M77" s="228"/>
      <c r="N77" s="228"/>
      <c r="O77" s="228"/>
      <c r="P77" s="228"/>
      <c r="Q77" s="228"/>
      <c r="R77" s="228"/>
      <c r="S77" s="228"/>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row>
    <row r="78" spans="1:110" s="8" customFormat="1" ht="14.85" customHeight="1" x14ac:dyDescent="0.25">
      <c r="A78" s="229"/>
      <c r="B78" s="229"/>
      <c r="C78" s="229"/>
      <c r="D78" s="229"/>
      <c r="E78" s="228"/>
      <c r="F78" s="228"/>
      <c r="G78" s="228"/>
      <c r="H78" s="228"/>
      <c r="I78" s="228"/>
      <c r="J78" s="228"/>
      <c r="K78" s="228"/>
      <c r="L78" s="228"/>
      <c r="M78" s="228"/>
      <c r="N78" s="228"/>
      <c r="O78" s="228"/>
      <c r="P78" s="228"/>
      <c r="Q78" s="228"/>
      <c r="R78" s="228"/>
      <c r="S78" s="228"/>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row>
    <row r="79" spans="1:110" s="8" customFormat="1" ht="14.85" customHeight="1" x14ac:dyDescent="0.25">
      <c r="A79" s="229"/>
      <c r="B79" s="229"/>
      <c r="C79" s="229"/>
      <c r="D79" s="229"/>
      <c r="E79" s="228"/>
      <c r="F79" s="228"/>
      <c r="G79" s="228"/>
      <c r="H79" s="228"/>
      <c r="I79" s="228"/>
      <c r="J79" s="228"/>
      <c r="K79" s="228"/>
      <c r="L79" s="228"/>
      <c r="M79" s="228"/>
      <c r="N79" s="228"/>
      <c r="O79" s="228"/>
      <c r="P79" s="228"/>
      <c r="Q79" s="228"/>
      <c r="R79" s="228"/>
      <c r="S79" s="228"/>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row>
    <row r="80" spans="1:110" s="8" customFormat="1" ht="14.85" customHeight="1" x14ac:dyDescent="0.25">
      <c r="A80" s="229"/>
      <c r="B80" s="229"/>
      <c r="C80" s="229"/>
      <c r="D80" s="229"/>
      <c r="E80" s="228"/>
      <c r="F80" s="228"/>
      <c r="G80" s="228"/>
      <c r="H80" s="228"/>
      <c r="I80" s="228"/>
      <c r="J80" s="228"/>
      <c r="K80" s="228"/>
      <c r="L80" s="228"/>
      <c r="M80" s="228"/>
      <c r="N80" s="228"/>
      <c r="O80" s="228"/>
      <c r="P80" s="228"/>
      <c r="Q80" s="228"/>
      <c r="R80" s="228"/>
      <c r="S80" s="228"/>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row>
    <row r="81" spans="1:110" s="8" customFormat="1" ht="14.85" customHeight="1" x14ac:dyDescent="0.25">
      <c r="A81" s="229"/>
      <c r="B81" s="229"/>
      <c r="C81" s="229"/>
      <c r="D81" s="229"/>
      <c r="E81" s="228"/>
      <c r="F81" s="228"/>
      <c r="G81" s="228"/>
      <c r="H81" s="228"/>
      <c r="I81" s="228"/>
      <c r="J81" s="228"/>
      <c r="K81" s="228"/>
      <c r="L81" s="228"/>
      <c r="M81" s="228"/>
      <c r="N81" s="228"/>
      <c r="O81" s="228"/>
      <c r="P81" s="228"/>
      <c r="Q81" s="228"/>
      <c r="R81" s="228"/>
      <c r="S81" s="228"/>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row>
    <row r="82" spans="1:110" s="8" customFormat="1" ht="14.85" customHeight="1" x14ac:dyDescent="0.25">
      <c r="A82" s="229"/>
      <c r="B82" s="229"/>
      <c r="C82" s="229"/>
      <c r="D82" s="229"/>
      <c r="E82" s="228"/>
      <c r="F82" s="228"/>
      <c r="G82" s="228"/>
      <c r="H82" s="228"/>
      <c r="I82" s="228"/>
      <c r="J82" s="228"/>
      <c r="K82" s="228"/>
      <c r="L82" s="228"/>
      <c r="M82" s="228"/>
      <c r="N82" s="228"/>
      <c r="O82" s="228"/>
      <c r="P82" s="228"/>
      <c r="Q82" s="228"/>
      <c r="R82" s="228"/>
      <c r="S82" s="228"/>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row>
    <row r="83" spans="1:110" s="8" customFormat="1" ht="14.85" customHeight="1" x14ac:dyDescent="0.25">
      <c r="A83" s="224" t="s">
        <v>30</v>
      </c>
      <c r="B83" s="224"/>
      <c r="C83" s="224"/>
      <c r="D83" s="224"/>
      <c r="E83" s="225" t="s">
        <v>908</v>
      </c>
      <c r="F83" s="225"/>
      <c r="G83" s="225"/>
      <c r="H83" s="225"/>
      <c r="I83" s="225"/>
      <c r="J83" s="225"/>
      <c r="K83" s="225"/>
      <c r="L83" s="225"/>
      <c r="M83" s="225"/>
      <c r="N83" s="225"/>
      <c r="O83" s="225"/>
      <c r="P83" s="225"/>
      <c r="Q83" s="225"/>
      <c r="R83" s="225"/>
      <c r="S83" s="225"/>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row>
    <row r="84" spans="1:110" s="8" customFormat="1" ht="14.85" customHeight="1" x14ac:dyDescent="0.25">
      <c r="A84" s="224"/>
      <c r="B84" s="224"/>
      <c r="C84" s="224"/>
      <c r="D84" s="224"/>
      <c r="E84" s="226"/>
      <c r="F84" s="226"/>
      <c r="G84" s="226"/>
      <c r="H84" s="226"/>
      <c r="I84" s="226"/>
      <c r="J84" s="226"/>
      <c r="K84" s="226"/>
      <c r="L84" s="226"/>
      <c r="M84" s="226"/>
      <c r="N84" s="226"/>
      <c r="O84" s="226"/>
      <c r="P84" s="226"/>
      <c r="Q84" s="226"/>
      <c r="R84" s="226"/>
      <c r="S84" s="226"/>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row>
    <row r="85" spans="1:110" s="8" customFormat="1" ht="14.85" customHeight="1" x14ac:dyDescent="0.25">
      <c r="A85" s="224"/>
      <c r="B85" s="224"/>
      <c r="C85" s="224"/>
      <c r="D85" s="224"/>
      <c r="E85" s="226"/>
      <c r="F85" s="226"/>
      <c r="G85" s="226"/>
      <c r="H85" s="226"/>
      <c r="I85" s="226"/>
      <c r="J85" s="226"/>
      <c r="K85" s="226"/>
      <c r="L85" s="226"/>
      <c r="M85" s="226"/>
      <c r="N85" s="226"/>
      <c r="O85" s="226"/>
      <c r="P85" s="226"/>
      <c r="Q85" s="226"/>
      <c r="R85" s="226"/>
      <c r="S85" s="226"/>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row>
    <row r="86" spans="1:110" s="8" customFormat="1" ht="14.85" customHeight="1" x14ac:dyDescent="0.25">
      <c r="A86" s="224"/>
      <c r="B86" s="224"/>
      <c r="C86" s="224"/>
      <c r="D86" s="224"/>
      <c r="E86" s="226"/>
      <c r="F86" s="226"/>
      <c r="G86" s="226"/>
      <c r="H86" s="226"/>
      <c r="I86" s="226"/>
      <c r="J86" s="226"/>
      <c r="K86" s="226"/>
      <c r="L86" s="226"/>
      <c r="M86" s="226"/>
      <c r="N86" s="226"/>
      <c r="O86" s="226"/>
      <c r="P86" s="226"/>
      <c r="Q86" s="226"/>
      <c r="R86" s="226"/>
      <c r="S86" s="226"/>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row>
    <row r="87" spans="1:110" s="8" customFormat="1" ht="14.85" customHeight="1" x14ac:dyDescent="0.25">
      <c r="A87" s="224"/>
      <c r="B87" s="224"/>
      <c r="C87" s="224"/>
      <c r="D87" s="224"/>
      <c r="E87" s="226"/>
      <c r="F87" s="226"/>
      <c r="G87" s="226"/>
      <c r="H87" s="226"/>
      <c r="I87" s="226"/>
      <c r="J87" s="226"/>
      <c r="K87" s="226"/>
      <c r="L87" s="226"/>
      <c r="M87" s="226"/>
      <c r="N87" s="226"/>
      <c r="O87" s="226"/>
      <c r="P87" s="226"/>
      <c r="Q87" s="226"/>
      <c r="R87" s="226"/>
      <c r="S87" s="226"/>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row>
    <row r="88" spans="1:110" s="8" customFormat="1" ht="14.85" customHeight="1" x14ac:dyDescent="0.25">
      <c r="A88" s="224"/>
      <c r="B88" s="224"/>
      <c r="C88" s="224"/>
      <c r="D88" s="224"/>
      <c r="E88" s="226"/>
      <c r="F88" s="226"/>
      <c r="G88" s="226"/>
      <c r="H88" s="226"/>
      <c r="I88" s="226"/>
      <c r="J88" s="226"/>
      <c r="K88" s="226"/>
      <c r="L88" s="226"/>
      <c r="M88" s="226"/>
      <c r="N88" s="226"/>
      <c r="O88" s="226"/>
      <c r="P88" s="226"/>
      <c r="Q88" s="226"/>
      <c r="R88" s="226"/>
      <c r="S88" s="226"/>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row>
    <row r="89" spans="1:110" s="8" customFormat="1" ht="14.85" customHeight="1" x14ac:dyDescent="0.25">
      <c r="A89" s="224"/>
      <c r="B89" s="224"/>
      <c r="C89" s="224"/>
      <c r="D89" s="224"/>
      <c r="E89" s="226"/>
      <c r="F89" s="226"/>
      <c r="G89" s="226"/>
      <c r="H89" s="226"/>
      <c r="I89" s="226"/>
      <c r="J89" s="226"/>
      <c r="K89" s="226"/>
      <c r="L89" s="226"/>
      <c r="M89" s="226"/>
      <c r="N89" s="226"/>
      <c r="O89" s="226"/>
      <c r="P89" s="226"/>
      <c r="Q89" s="226"/>
      <c r="R89" s="226"/>
      <c r="S89" s="226"/>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row>
    <row r="90" spans="1:110" s="8" customFormat="1" ht="14.85" customHeight="1" x14ac:dyDescent="0.25">
      <c r="A90" s="224"/>
      <c r="B90" s="224"/>
      <c r="C90" s="224"/>
      <c r="D90" s="224"/>
      <c r="E90" s="227"/>
      <c r="F90" s="227"/>
      <c r="G90" s="227"/>
      <c r="H90" s="227"/>
      <c r="I90" s="227"/>
      <c r="J90" s="227"/>
      <c r="K90" s="227"/>
      <c r="L90" s="227"/>
      <c r="M90" s="227"/>
      <c r="N90" s="227"/>
      <c r="O90" s="227"/>
      <c r="P90" s="227"/>
      <c r="Q90" s="227"/>
      <c r="R90" s="227"/>
      <c r="S90" s="22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row>
    <row r="91" spans="1:110" s="8" customFormat="1" ht="14.85" customHeight="1" x14ac:dyDescent="0.25">
      <c r="A91" s="224" t="s">
        <v>31</v>
      </c>
      <c r="B91" s="224"/>
      <c r="C91" s="224"/>
      <c r="D91" s="224"/>
      <c r="E91" s="225" t="s">
        <v>909</v>
      </c>
      <c r="F91" s="225"/>
      <c r="G91" s="225"/>
      <c r="H91" s="225"/>
      <c r="I91" s="225"/>
      <c r="J91" s="225"/>
      <c r="K91" s="225"/>
      <c r="L91" s="225"/>
      <c r="M91" s="225"/>
      <c r="N91" s="225"/>
      <c r="O91" s="225"/>
      <c r="P91" s="225"/>
      <c r="Q91" s="225"/>
      <c r="R91" s="225"/>
      <c r="S91" s="225"/>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row>
    <row r="92" spans="1:110" s="8" customFormat="1" ht="14.85" customHeight="1" x14ac:dyDescent="0.25">
      <c r="A92" s="224"/>
      <c r="B92" s="224"/>
      <c r="C92" s="224"/>
      <c r="D92" s="224"/>
      <c r="E92" s="226"/>
      <c r="F92" s="226"/>
      <c r="G92" s="226"/>
      <c r="H92" s="226"/>
      <c r="I92" s="226"/>
      <c r="J92" s="226"/>
      <c r="K92" s="226"/>
      <c r="L92" s="226"/>
      <c r="M92" s="226"/>
      <c r="N92" s="226"/>
      <c r="O92" s="226"/>
      <c r="P92" s="226"/>
      <c r="Q92" s="226"/>
      <c r="R92" s="226"/>
      <c r="S92" s="226"/>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row>
    <row r="93" spans="1:110" s="8" customFormat="1" ht="14.85" customHeight="1" x14ac:dyDescent="0.25">
      <c r="A93" s="224"/>
      <c r="B93" s="224"/>
      <c r="C93" s="224"/>
      <c r="D93" s="224"/>
      <c r="E93" s="226"/>
      <c r="F93" s="226"/>
      <c r="G93" s="226"/>
      <c r="H93" s="226"/>
      <c r="I93" s="226"/>
      <c r="J93" s="226"/>
      <c r="K93" s="226"/>
      <c r="L93" s="226"/>
      <c r="M93" s="226"/>
      <c r="N93" s="226"/>
      <c r="O93" s="226"/>
      <c r="P93" s="226"/>
      <c r="Q93" s="226"/>
      <c r="R93" s="226"/>
      <c r="S93" s="226"/>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row>
    <row r="94" spans="1:110" s="8" customFormat="1" ht="14.85" customHeight="1" x14ac:dyDescent="0.25">
      <c r="A94" s="224"/>
      <c r="B94" s="224"/>
      <c r="C94" s="224"/>
      <c r="D94" s="224"/>
      <c r="E94" s="226"/>
      <c r="F94" s="226"/>
      <c r="G94" s="226"/>
      <c r="H94" s="226"/>
      <c r="I94" s="226"/>
      <c r="J94" s="226"/>
      <c r="K94" s="226"/>
      <c r="L94" s="226"/>
      <c r="M94" s="226"/>
      <c r="N94" s="226"/>
      <c r="O94" s="226"/>
      <c r="P94" s="226"/>
      <c r="Q94" s="226"/>
      <c r="R94" s="226"/>
      <c r="S94" s="226"/>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row>
    <row r="95" spans="1:110" s="8" customFormat="1" ht="14.85" customHeight="1" x14ac:dyDescent="0.25">
      <c r="A95" s="224"/>
      <c r="B95" s="224"/>
      <c r="C95" s="224"/>
      <c r="D95" s="224"/>
      <c r="E95" s="226"/>
      <c r="F95" s="226"/>
      <c r="G95" s="226"/>
      <c r="H95" s="226"/>
      <c r="I95" s="226"/>
      <c r="J95" s="226"/>
      <c r="K95" s="226"/>
      <c r="L95" s="226"/>
      <c r="M95" s="226"/>
      <c r="N95" s="226"/>
      <c r="O95" s="226"/>
      <c r="P95" s="226"/>
      <c r="Q95" s="226"/>
      <c r="R95" s="226"/>
      <c r="S95" s="226"/>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row>
    <row r="96" spans="1:110" s="8" customFormat="1" ht="14.85" customHeight="1" x14ac:dyDescent="0.25">
      <c r="A96" s="224"/>
      <c r="B96" s="224"/>
      <c r="C96" s="224"/>
      <c r="D96" s="224"/>
      <c r="E96" s="226"/>
      <c r="F96" s="226"/>
      <c r="G96" s="226"/>
      <c r="H96" s="226"/>
      <c r="I96" s="226"/>
      <c r="J96" s="226"/>
      <c r="K96" s="226"/>
      <c r="L96" s="226"/>
      <c r="M96" s="226"/>
      <c r="N96" s="226"/>
      <c r="O96" s="226"/>
      <c r="P96" s="226"/>
      <c r="Q96" s="226"/>
      <c r="R96" s="226"/>
      <c r="S96" s="226"/>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row>
    <row r="97" spans="1:110" s="8" customFormat="1" ht="14.85" customHeight="1" x14ac:dyDescent="0.25">
      <c r="A97" s="224"/>
      <c r="B97" s="224"/>
      <c r="C97" s="224"/>
      <c r="D97" s="224"/>
      <c r="E97" s="226"/>
      <c r="F97" s="226"/>
      <c r="G97" s="226"/>
      <c r="H97" s="226"/>
      <c r="I97" s="226"/>
      <c r="J97" s="226"/>
      <c r="K97" s="226"/>
      <c r="L97" s="226"/>
      <c r="M97" s="226"/>
      <c r="N97" s="226"/>
      <c r="O97" s="226"/>
      <c r="P97" s="226"/>
      <c r="Q97" s="226"/>
      <c r="R97" s="226"/>
      <c r="S97" s="226"/>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row>
    <row r="98" spans="1:110" s="8" customFormat="1" ht="14.85" customHeight="1" x14ac:dyDescent="0.25">
      <c r="A98" s="224"/>
      <c r="B98" s="224"/>
      <c r="C98" s="224"/>
      <c r="D98" s="224"/>
      <c r="E98" s="227"/>
      <c r="F98" s="227"/>
      <c r="G98" s="227"/>
      <c r="H98" s="227"/>
      <c r="I98" s="227"/>
      <c r="J98" s="227"/>
      <c r="K98" s="227"/>
      <c r="L98" s="227"/>
      <c r="M98" s="227"/>
      <c r="N98" s="227"/>
      <c r="O98" s="227"/>
      <c r="P98" s="227"/>
      <c r="Q98" s="227"/>
      <c r="R98" s="227"/>
      <c r="S98" s="22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row>
    <row r="99" spans="1:110" s="8" customFormat="1" ht="14.85" customHeight="1" x14ac:dyDescent="0.25">
      <c r="A99" s="224" t="s">
        <v>32</v>
      </c>
      <c r="B99" s="224"/>
      <c r="C99" s="224"/>
      <c r="D99" s="224"/>
      <c r="E99" s="228" t="s">
        <v>910</v>
      </c>
      <c r="F99" s="228"/>
      <c r="G99" s="228"/>
      <c r="H99" s="228"/>
      <c r="I99" s="228"/>
      <c r="J99" s="228"/>
      <c r="K99" s="228"/>
      <c r="L99" s="228"/>
      <c r="M99" s="228"/>
      <c r="N99" s="228"/>
      <c r="O99" s="228"/>
      <c r="P99" s="228"/>
      <c r="Q99" s="228"/>
      <c r="R99" s="228"/>
      <c r="S99" s="228"/>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row>
    <row r="100" spans="1:110" s="8" customFormat="1" ht="14.85" customHeight="1" x14ac:dyDescent="0.25">
      <c r="A100" s="224"/>
      <c r="B100" s="224"/>
      <c r="C100" s="224"/>
      <c r="D100" s="224"/>
      <c r="E100" s="228"/>
      <c r="F100" s="228"/>
      <c r="G100" s="228"/>
      <c r="H100" s="228"/>
      <c r="I100" s="228"/>
      <c r="J100" s="228"/>
      <c r="K100" s="228"/>
      <c r="L100" s="228"/>
      <c r="M100" s="228"/>
      <c r="N100" s="228"/>
      <c r="O100" s="228"/>
      <c r="P100" s="228"/>
      <c r="Q100" s="228"/>
      <c r="R100" s="228"/>
      <c r="S100" s="228"/>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row>
    <row r="101" spans="1:110" s="8" customFormat="1" ht="14.85" customHeight="1" x14ac:dyDescent="0.25">
      <c r="A101" s="224"/>
      <c r="B101" s="224"/>
      <c r="C101" s="224"/>
      <c r="D101" s="224"/>
      <c r="E101" s="228"/>
      <c r="F101" s="228"/>
      <c r="G101" s="228"/>
      <c r="H101" s="228"/>
      <c r="I101" s="228"/>
      <c r="J101" s="228"/>
      <c r="K101" s="228"/>
      <c r="L101" s="228"/>
      <c r="M101" s="228"/>
      <c r="N101" s="228"/>
      <c r="O101" s="228"/>
      <c r="P101" s="228"/>
      <c r="Q101" s="228"/>
      <c r="R101" s="228"/>
      <c r="S101" s="228"/>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row>
    <row r="102" spans="1:110" s="8" customFormat="1" ht="14.85" customHeight="1" x14ac:dyDescent="0.25">
      <c r="A102" s="224"/>
      <c r="B102" s="224"/>
      <c r="C102" s="224"/>
      <c r="D102" s="224"/>
      <c r="E102" s="228"/>
      <c r="F102" s="228"/>
      <c r="G102" s="228"/>
      <c r="H102" s="228"/>
      <c r="I102" s="228"/>
      <c r="J102" s="228"/>
      <c r="K102" s="228"/>
      <c r="L102" s="228"/>
      <c r="M102" s="228"/>
      <c r="N102" s="228"/>
      <c r="O102" s="228"/>
      <c r="P102" s="228"/>
      <c r="Q102" s="228"/>
      <c r="R102" s="228"/>
      <c r="S102" s="228"/>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row>
    <row r="103" spans="1:110" s="8" customFormat="1" ht="14.85" customHeight="1" x14ac:dyDescent="0.25">
      <c r="A103" s="224"/>
      <c r="B103" s="224"/>
      <c r="C103" s="224"/>
      <c r="D103" s="224"/>
      <c r="E103" s="228"/>
      <c r="F103" s="228"/>
      <c r="G103" s="228"/>
      <c r="H103" s="228"/>
      <c r="I103" s="228"/>
      <c r="J103" s="228"/>
      <c r="K103" s="228"/>
      <c r="L103" s="228"/>
      <c r="M103" s="228"/>
      <c r="N103" s="228"/>
      <c r="O103" s="228"/>
      <c r="P103" s="228"/>
      <c r="Q103" s="228"/>
      <c r="R103" s="228"/>
      <c r="S103" s="228"/>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row>
    <row r="104" spans="1:110" s="8" customFormat="1" ht="14.85" customHeight="1" x14ac:dyDescent="0.25">
      <c r="A104" s="224"/>
      <c r="B104" s="224"/>
      <c r="C104" s="224"/>
      <c r="D104" s="224"/>
      <c r="E104" s="228"/>
      <c r="F104" s="228"/>
      <c r="G104" s="228"/>
      <c r="H104" s="228"/>
      <c r="I104" s="228"/>
      <c r="J104" s="228"/>
      <c r="K104" s="228"/>
      <c r="L104" s="228"/>
      <c r="M104" s="228"/>
      <c r="N104" s="228"/>
      <c r="O104" s="228"/>
      <c r="P104" s="228"/>
      <c r="Q104" s="228"/>
      <c r="R104" s="228"/>
      <c r="S104" s="228"/>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row>
    <row r="105" spans="1:110" s="8" customFormat="1" ht="14.85" customHeight="1" x14ac:dyDescent="0.25">
      <c r="A105" s="224"/>
      <c r="B105" s="224"/>
      <c r="C105" s="224"/>
      <c r="D105" s="224"/>
      <c r="E105" s="228"/>
      <c r="F105" s="228"/>
      <c r="G105" s="228"/>
      <c r="H105" s="228"/>
      <c r="I105" s="228"/>
      <c r="J105" s="228"/>
      <c r="K105" s="228"/>
      <c r="L105" s="228"/>
      <c r="M105" s="228"/>
      <c r="N105" s="228"/>
      <c r="O105" s="228"/>
      <c r="P105" s="228"/>
      <c r="Q105" s="228"/>
      <c r="R105" s="228"/>
      <c r="S105" s="228"/>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row>
    <row r="106" spans="1:110" s="8" customFormat="1" ht="14.85" customHeight="1" x14ac:dyDescent="0.25">
      <c r="A106" s="224"/>
      <c r="B106" s="224"/>
      <c r="C106" s="224"/>
      <c r="D106" s="224"/>
      <c r="E106" s="228"/>
      <c r="F106" s="228"/>
      <c r="G106" s="228"/>
      <c r="H106" s="228"/>
      <c r="I106" s="228"/>
      <c r="J106" s="228"/>
      <c r="K106" s="228"/>
      <c r="L106" s="228"/>
      <c r="M106" s="228"/>
      <c r="N106" s="228"/>
      <c r="O106" s="228"/>
      <c r="P106" s="228"/>
      <c r="Q106" s="228"/>
      <c r="R106" s="228"/>
      <c r="S106" s="228"/>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row>
    <row r="107" spans="1:110" s="8" customFormat="1" ht="14.85" customHeight="1" x14ac:dyDescent="0.25">
      <c r="A107" s="224" t="s">
        <v>29</v>
      </c>
      <c r="B107" s="224"/>
      <c r="C107" s="224"/>
      <c r="D107" s="224"/>
      <c r="E107" s="228" t="s">
        <v>911</v>
      </c>
      <c r="F107" s="228"/>
      <c r="G107" s="228"/>
      <c r="H107" s="228"/>
      <c r="I107" s="228"/>
      <c r="J107" s="228"/>
      <c r="K107" s="228"/>
      <c r="L107" s="228"/>
      <c r="M107" s="228"/>
      <c r="N107" s="228"/>
      <c r="O107" s="228"/>
      <c r="P107" s="228"/>
      <c r="Q107" s="228"/>
      <c r="R107" s="228"/>
      <c r="S107" s="228"/>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row>
    <row r="108" spans="1:110" s="8" customFormat="1" ht="14.85" customHeight="1" x14ac:dyDescent="0.25">
      <c r="A108" s="224"/>
      <c r="B108" s="224"/>
      <c r="C108" s="224"/>
      <c r="D108" s="224"/>
      <c r="E108" s="228"/>
      <c r="F108" s="228"/>
      <c r="G108" s="228"/>
      <c r="H108" s="228"/>
      <c r="I108" s="228"/>
      <c r="J108" s="228"/>
      <c r="K108" s="228"/>
      <c r="L108" s="228"/>
      <c r="M108" s="228"/>
      <c r="N108" s="228"/>
      <c r="O108" s="228"/>
      <c r="P108" s="228"/>
      <c r="Q108" s="228"/>
      <c r="R108" s="228"/>
      <c r="S108" s="228"/>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row>
    <row r="109" spans="1:110" s="8" customFormat="1" ht="14.85" customHeight="1" x14ac:dyDescent="0.25">
      <c r="A109" s="224"/>
      <c r="B109" s="224"/>
      <c r="C109" s="224"/>
      <c r="D109" s="224"/>
      <c r="E109" s="228"/>
      <c r="F109" s="228"/>
      <c r="G109" s="228"/>
      <c r="H109" s="228"/>
      <c r="I109" s="228"/>
      <c r="J109" s="228"/>
      <c r="K109" s="228"/>
      <c r="L109" s="228"/>
      <c r="M109" s="228"/>
      <c r="N109" s="228"/>
      <c r="O109" s="228"/>
      <c r="P109" s="228"/>
      <c r="Q109" s="228"/>
      <c r="R109" s="228"/>
      <c r="S109" s="228"/>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row>
    <row r="110" spans="1:110" s="8" customFormat="1" ht="14.85" customHeight="1" x14ac:dyDescent="0.25">
      <c r="A110" s="224"/>
      <c r="B110" s="224"/>
      <c r="C110" s="224"/>
      <c r="D110" s="224"/>
      <c r="E110" s="228"/>
      <c r="F110" s="228"/>
      <c r="G110" s="228"/>
      <c r="H110" s="228"/>
      <c r="I110" s="228"/>
      <c r="J110" s="228"/>
      <c r="K110" s="228"/>
      <c r="L110" s="228"/>
      <c r="M110" s="228"/>
      <c r="N110" s="228"/>
      <c r="O110" s="228"/>
      <c r="P110" s="228"/>
      <c r="Q110" s="228"/>
      <c r="R110" s="228"/>
      <c r="S110" s="228"/>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row>
    <row r="111" spans="1:110" s="8" customFormat="1" ht="14.85" customHeight="1" x14ac:dyDescent="0.25">
      <c r="A111" s="224"/>
      <c r="B111" s="224"/>
      <c r="C111" s="224"/>
      <c r="D111" s="224"/>
      <c r="E111" s="228"/>
      <c r="F111" s="228"/>
      <c r="G111" s="228"/>
      <c r="H111" s="228"/>
      <c r="I111" s="228"/>
      <c r="J111" s="228"/>
      <c r="K111" s="228"/>
      <c r="L111" s="228"/>
      <c r="M111" s="228"/>
      <c r="N111" s="228"/>
      <c r="O111" s="228"/>
      <c r="P111" s="228"/>
      <c r="Q111" s="228"/>
      <c r="R111" s="228"/>
      <c r="S111" s="228"/>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row>
    <row r="112" spans="1:110" s="8" customFormat="1" ht="14.85" customHeight="1" x14ac:dyDescent="0.25">
      <c r="A112" s="224"/>
      <c r="B112" s="224"/>
      <c r="C112" s="224"/>
      <c r="D112" s="224"/>
      <c r="E112" s="228"/>
      <c r="F112" s="228"/>
      <c r="G112" s="228"/>
      <c r="H112" s="228"/>
      <c r="I112" s="228"/>
      <c r="J112" s="228"/>
      <c r="K112" s="228"/>
      <c r="L112" s="228"/>
      <c r="M112" s="228"/>
      <c r="N112" s="228"/>
      <c r="O112" s="228"/>
      <c r="P112" s="228"/>
      <c r="Q112" s="228"/>
      <c r="R112" s="228"/>
      <c r="S112" s="228"/>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row>
    <row r="113" spans="1:110" s="8" customFormat="1" ht="14.85" customHeight="1" x14ac:dyDescent="0.25">
      <c r="A113" s="224"/>
      <c r="B113" s="224"/>
      <c r="C113" s="224"/>
      <c r="D113" s="224"/>
      <c r="E113" s="228"/>
      <c r="F113" s="228"/>
      <c r="G113" s="228"/>
      <c r="H113" s="228"/>
      <c r="I113" s="228"/>
      <c r="J113" s="228"/>
      <c r="K113" s="228"/>
      <c r="L113" s="228"/>
      <c r="M113" s="228"/>
      <c r="N113" s="228"/>
      <c r="O113" s="228"/>
      <c r="P113" s="228"/>
      <c r="Q113" s="228"/>
      <c r="R113" s="228"/>
      <c r="S113" s="228"/>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row>
    <row r="114" spans="1:110" s="8" customFormat="1" ht="14.85" customHeight="1" x14ac:dyDescent="0.25">
      <c r="A114" s="224"/>
      <c r="B114" s="224"/>
      <c r="C114" s="224"/>
      <c r="D114" s="224"/>
      <c r="E114" s="228"/>
      <c r="F114" s="228"/>
      <c r="G114" s="228"/>
      <c r="H114" s="228"/>
      <c r="I114" s="228"/>
      <c r="J114" s="228"/>
      <c r="K114" s="228"/>
      <c r="L114" s="228"/>
      <c r="M114" s="228"/>
      <c r="N114" s="228"/>
      <c r="O114" s="228"/>
      <c r="P114" s="228"/>
      <c r="Q114" s="228"/>
      <c r="R114" s="228"/>
      <c r="S114" s="228"/>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row>
    <row r="115" spans="1:110" ht="14.85" customHeight="1" x14ac:dyDescent="0.25">
      <c r="A115" s="9"/>
      <c r="B115" s="9"/>
      <c r="C115" s="9"/>
      <c r="D115" s="9"/>
      <c r="E115" s="9"/>
      <c r="F115" s="9"/>
      <c r="G115" s="9"/>
      <c r="H115" s="9"/>
      <c r="I115" s="9"/>
      <c r="J115" s="9"/>
      <c r="K115" s="9"/>
      <c r="L115" s="9"/>
      <c r="M115" s="9"/>
      <c r="N115" s="9"/>
      <c r="O115" s="9"/>
      <c r="P115" s="9"/>
      <c r="Q115" s="9"/>
      <c r="R115" s="29"/>
      <c r="S115" s="29"/>
    </row>
    <row r="116" spans="1:110" ht="14.85" customHeight="1" x14ac:dyDescent="0.25">
      <c r="A116" s="9"/>
      <c r="B116" s="9"/>
      <c r="C116" s="9"/>
      <c r="D116" s="9"/>
      <c r="E116" s="9"/>
      <c r="F116" s="9"/>
      <c r="G116" s="9"/>
      <c r="H116" s="9"/>
      <c r="I116" s="9"/>
      <c r="J116" s="9"/>
      <c r="K116" s="9"/>
      <c r="L116" s="9"/>
      <c r="M116" s="9"/>
      <c r="N116" s="9"/>
      <c r="O116" s="9"/>
      <c r="P116" s="9"/>
      <c r="Q116" s="9"/>
      <c r="R116" s="29"/>
      <c r="S116" s="29"/>
    </row>
    <row r="117" spans="1:110" x14ac:dyDescent="0.25"/>
    <row r="118" spans="1:110" x14ac:dyDescent="0.25"/>
    <row r="119" spans="1:110" x14ac:dyDescent="0.25"/>
    <row r="120" spans="1:110" x14ac:dyDescent="0.25"/>
    <row r="121" spans="1:110" x14ac:dyDescent="0.25"/>
    <row r="122" spans="1:110" x14ac:dyDescent="0.25"/>
    <row r="123" spans="1:110" x14ac:dyDescent="0.25"/>
    <row r="124" spans="1:110" x14ac:dyDescent="0.25"/>
  </sheetData>
  <sheetProtection selectLockedCells="1" selectUnlockedCells="1"/>
  <mergeCells count="30">
    <mergeCell ref="A1:S2"/>
    <mergeCell ref="C3:S3"/>
    <mergeCell ref="A4:D11"/>
    <mergeCell ref="E4:S11"/>
    <mergeCell ref="A12:D19"/>
    <mergeCell ref="E12:S19"/>
    <mergeCell ref="A20:D26"/>
    <mergeCell ref="E20:S26"/>
    <mergeCell ref="A27:D34"/>
    <mergeCell ref="E27:S34"/>
    <mergeCell ref="A35:D42"/>
    <mergeCell ref="E35:S42"/>
    <mergeCell ref="A43:D50"/>
    <mergeCell ref="E43:S50"/>
    <mergeCell ref="A51:D58"/>
    <mergeCell ref="E51:S58"/>
    <mergeCell ref="A59:D66"/>
    <mergeCell ref="E59:S66"/>
    <mergeCell ref="A67:D74"/>
    <mergeCell ref="E67:S74"/>
    <mergeCell ref="A75:D82"/>
    <mergeCell ref="E75:S82"/>
    <mergeCell ref="A83:D90"/>
    <mergeCell ref="E83:S90"/>
    <mergeCell ref="A91:D98"/>
    <mergeCell ref="E91:S98"/>
    <mergeCell ref="A99:D106"/>
    <mergeCell ref="E99:S106"/>
    <mergeCell ref="A107:D114"/>
    <mergeCell ref="E107:S114"/>
  </mergeCells>
  <pageMargins left="0.51180555555555551" right="0.51180555555555551" top="0.78749999999999998" bottom="0.78749999999999998" header="0.51180555555555551" footer="0.51180555555555551"/>
  <pageSetup paperSize="9"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tabColor indexed="63"/>
  </sheetPr>
  <dimension ref="A1:CM11106"/>
  <sheetViews>
    <sheetView workbookViewId="0">
      <pane ySplit="2" topLeftCell="A3" activePane="bottomLeft" state="frozen"/>
      <selection pane="bottomLeft" activeCell="J32" sqref="J32:S33"/>
    </sheetView>
  </sheetViews>
  <sheetFormatPr defaultColWidth="0" defaultRowHeight="15" zeroHeight="1" x14ac:dyDescent="0.25"/>
  <cols>
    <col min="1" max="15" width="7.140625" style="6" customWidth="1"/>
    <col min="16" max="19" width="7.140625" style="8" customWidth="1"/>
    <col min="20" max="90" width="0" style="7" hidden="1" customWidth="1"/>
    <col min="91" max="16384" width="0" style="8" hidden="1"/>
  </cols>
  <sheetData>
    <row r="1" spans="1:91" x14ac:dyDescent="0.25">
      <c r="A1" s="233" t="s">
        <v>33</v>
      </c>
      <c r="B1" s="233"/>
      <c r="C1" s="233"/>
      <c r="D1" s="233"/>
      <c r="E1" s="233"/>
      <c r="F1" s="233"/>
      <c r="G1" s="233"/>
      <c r="H1" s="233"/>
      <c r="I1" s="233"/>
      <c r="J1" s="233"/>
      <c r="K1" s="233"/>
      <c r="L1" s="233"/>
      <c r="M1" s="233"/>
      <c r="N1" s="233"/>
      <c r="O1" s="233"/>
      <c r="P1" s="233"/>
      <c r="Q1" s="233"/>
      <c r="R1" s="233"/>
      <c r="S1" s="233"/>
      <c r="CM1" s="7"/>
    </row>
    <row r="2" spans="1:91" x14ac:dyDescent="0.25">
      <c r="A2" s="233"/>
      <c r="B2" s="233"/>
      <c r="C2" s="233"/>
      <c r="D2" s="233"/>
      <c r="E2" s="233"/>
      <c r="F2" s="233"/>
      <c r="G2" s="233"/>
      <c r="H2" s="233"/>
      <c r="I2" s="233"/>
      <c r="J2" s="233"/>
      <c r="K2" s="233"/>
      <c r="L2" s="233"/>
      <c r="M2" s="233"/>
      <c r="N2" s="233"/>
      <c r="O2" s="233"/>
      <c r="P2" s="233"/>
      <c r="Q2" s="233"/>
      <c r="R2" s="233"/>
      <c r="S2" s="233"/>
      <c r="CM2" s="7"/>
    </row>
    <row r="3" spans="1:91" ht="35.25" x14ac:dyDescent="0.25">
      <c r="A3" s="243"/>
      <c r="B3" s="243"/>
      <c r="C3" s="243"/>
      <c r="D3" s="243"/>
      <c r="E3" s="243"/>
      <c r="F3" s="243"/>
      <c r="G3" s="243"/>
      <c r="H3" s="243"/>
      <c r="I3" s="243"/>
      <c r="J3" s="243"/>
      <c r="K3" s="243"/>
      <c r="L3" s="243"/>
      <c r="M3" s="243"/>
      <c r="N3" s="9"/>
      <c r="O3" s="9"/>
      <c r="P3" s="29"/>
      <c r="Q3" s="29"/>
      <c r="R3" s="29"/>
      <c r="S3" s="29"/>
      <c r="CM3" s="7"/>
    </row>
    <row r="4" spans="1:91" ht="29.1" customHeight="1" x14ac:dyDescent="0.25">
      <c r="A4" s="239" t="s">
        <v>34</v>
      </c>
      <c r="B4" s="240" t="s">
        <v>35</v>
      </c>
      <c r="C4" s="240"/>
      <c r="D4" s="240"/>
      <c r="E4" s="240"/>
      <c r="F4" s="240"/>
      <c r="G4" s="240"/>
      <c r="H4" s="240"/>
      <c r="I4" s="3"/>
      <c r="J4" s="242" t="s">
        <v>36</v>
      </c>
      <c r="K4" s="242"/>
      <c r="L4" s="242"/>
      <c r="M4" s="242"/>
      <c r="N4" s="242"/>
      <c r="O4" s="242"/>
      <c r="P4" s="242"/>
      <c r="Q4" s="242"/>
      <c r="R4" s="242"/>
      <c r="S4" s="242"/>
    </row>
    <row r="5" spans="1:91" ht="13.5" customHeight="1" x14ac:dyDescent="0.25">
      <c r="A5" s="239"/>
      <c r="B5" s="241" t="s">
        <v>37</v>
      </c>
      <c r="C5" s="241"/>
      <c r="D5" s="241"/>
      <c r="E5" s="241"/>
      <c r="F5" s="241"/>
      <c r="G5" s="241"/>
      <c r="H5" s="241"/>
      <c r="I5" s="3"/>
      <c r="J5" s="237" t="s">
        <v>912</v>
      </c>
      <c r="K5" s="238"/>
      <c r="L5" s="238"/>
      <c r="M5" s="238"/>
      <c r="N5" s="238"/>
      <c r="O5" s="238"/>
      <c r="P5" s="238"/>
      <c r="Q5" s="238"/>
      <c r="R5" s="238"/>
      <c r="S5" s="238"/>
    </row>
    <row r="6" spans="1:91" x14ac:dyDescent="0.25">
      <c r="A6" s="239"/>
      <c r="B6" s="241"/>
      <c r="C6" s="241"/>
      <c r="D6" s="241"/>
      <c r="E6" s="241"/>
      <c r="F6" s="241"/>
      <c r="G6" s="241"/>
      <c r="H6" s="241"/>
      <c r="I6" s="3"/>
      <c r="J6" s="238"/>
      <c r="K6" s="238"/>
      <c r="L6" s="238"/>
      <c r="M6" s="238"/>
      <c r="N6" s="238"/>
      <c r="O6" s="238"/>
      <c r="P6" s="238"/>
      <c r="Q6" s="238"/>
      <c r="R6" s="238"/>
      <c r="S6" s="238"/>
    </row>
    <row r="7" spans="1:91" x14ac:dyDescent="0.25">
      <c r="A7" s="239"/>
      <c r="B7" s="241" t="s">
        <v>38</v>
      </c>
      <c r="C7" s="241"/>
      <c r="D7" s="241"/>
      <c r="E7" s="241"/>
      <c r="F7" s="241"/>
      <c r="G7" s="241"/>
      <c r="H7" s="241"/>
      <c r="I7" s="3"/>
      <c r="J7" s="237" t="s">
        <v>913</v>
      </c>
      <c r="K7" s="238"/>
      <c r="L7" s="238"/>
      <c r="M7" s="238"/>
      <c r="N7" s="238"/>
      <c r="O7" s="238"/>
      <c r="P7" s="238"/>
      <c r="Q7" s="238"/>
      <c r="R7" s="238"/>
      <c r="S7" s="238"/>
    </row>
    <row r="8" spans="1:91" ht="13.5" customHeight="1" x14ac:dyDescent="0.25">
      <c r="A8" s="239"/>
      <c r="B8" s="241"/>
      <c r="C8" s="241"/>
      <c r="D8" s="241"/>
      <c r="E8" s="241"/>
      <c r="F8" s="241"/>
      <c r="G8" s="241"/>
      <c r="H8" s="241"/>
      <c r="I8" s="3"/>
      <c r="J8" s="238"/>
      <c r="K8" s="238"/>
      <c r="L8" s="238"/>
      <c r="M8" s="238"/>
      <c r="N8" s="238"/>
      <c r="O8" s="238"/>
      <c r="P8" s="238"/>
      <c r="Q8" s="238"/>
      <c r="R8" s="238"/>
      <c r="S8" s="238"/>
    </row>
    <row r="9" spans="1:91" ht="13.5" customHeight="1" x14ac:dyDescent="0.25">
      <c r="A9" s="239"/>
      <c r="B9" s="241" t="s">
        <v>39</v>
      </c>
      <c r="C9" s="241"/>
      <c r="D9" s="241"/>
      <c r="E9" s="241"/>
      <c r="F9" s="241"/>
      <c r="G9" s="241"/>
      <c r="H9" s="241"/>
      <c r="I9" s="3"/>
      <c r="J9" s="237" t="s">
        <v>914</v>
      </c>
      <c r="K9" s="238"/>
      <c r="L9" s="238"/>
      <c r="M9" s="238"/>
      <c r="N9" s="238"/>
      <c r="O9" s="238"/>
      <c r="P9" s="238"/>
      <c r="Q9" s="238"/>
      <c r="R9" s="238"/>
      <c r="S9" s="238"/>
    </row>
    <row r="10" spans="1:91" x14ac:dyDescent="0.25">
      <c r="A10" s="239"/>
      <c r="B10" s="241"/>
      <c r="C10" s="241"/>
      <c r="D10" s="241"/>
      <c r="E10" s="241"/>
      <c r="F10" s="241"/>
      <c r="G10" s="241"/>
      <c r="H10" s="241"/>
      <c r="I10" s="3"/>
      <c r="J10" s="238"/>
      <c r="K10" s="238"/>
      <c r="L10" s="238"/>
      <c r="M10" s="238"/>
      <c r="N10" s="238"/>
      <c r="O10" s="238"/>
      <c r="P10" s="238"/>
      <c r="Q10" s="238"/>
      <c r="R10" s="238"/>
      <c r="S10" s="238"/>
    </row>
    <row r="11" spans="1:91" ht="14.85" customHeight="1" x14ac:dyDescent="0.25">
      <c r="A11" s="239"/>
      <c r="B11" s="241" t="s">
        <v>40</v>
      </c>
      <c r="C11" s="241"/>
      <c r="D11" s="241"/>
      <c r="E11" s="241"/>
      <c r="F11" s="241"/>
      <c r="G11" s="241"/>
      <c r="H11" s="241"/>
      <c r="I11" s="3"/>
      <c r="J11" s="237" t="s">
        <v>915</v>
      </c>
      <c r="K11" s="238"/>
      <c r="L11" s="238"/>
      <c r="M11" s="238"/>
      <c r="N11" s="238"/>
      <c r="O11" s="238"/>
      <c r="P11" s="238"/>
      <c r="Q11" s="238"/>
      <c r="R11" s="238"/>
      <c r="S11" s="238"/>
    </row>
    <row r="12" spans="1:91" ht="13.5" customHeight="1" x14ac:dyDescent="0.25">
      <c r="A12" s="239"/>
      <c r="B12" s="241"/>
      <c r="C12" s="241"/>
      <c r="D12" s="241"/>
      <c r="E12" s="241"/>
      <c r="F12" s="241"/>
      <c r="G12" s="241"/>
      <c r="H12" s="241"/>
      <c r="I12" s="3"/>
      <c r="J12" s="238"/>
      <c r="K12" s="238"/>
      <c r="L12" s="238"/>
      <c r="M12" s="238"/>
      <c r="N12" s="238"/>
      <c r="O12" s="238"/>
      <c r="P12" s="238"/>
      <c r="Q12" s="238"/>
      <c r="R12" s="238"/>
      <c r="S12" s="238"/>
    </row>
    <row r="13" spans="1:91" x14ac:dyDescent="0.25">
      <c r="A13" s="239"/>
      <c r="B13" s="241" t="s">
        <v>41</v>
      </c>
      <c r="C13" s="241"/>
      <c r="D13" s="241"/>
      <c r="E13" s="241"/>
      <c r="F13" s="241"/>
      <c r="G13" s="241"/>
      <c r="H13" s="241"/>
      <c r="I13" s="3"/>
      <c r="J13" s="237" t="s">
        <v>916</v>
      </c>
      <c r="K13" s="238"/>
      <c r="L13" s="238"/>
      <c r="M13" s="238"/>
      <c r="N13" s="238"/>
      <c r="O13" s="238"/>
      <c r="P13" s="238"/>
      <c r="Q13" s="238"/>
      <c r="R13" s="238"/>
      <c r="S13" s="238"/>
    </row>
    <row r="14" spans="1:91" x14ac:dyDescent="0.25">
      <c r="A14" s="239"/>
      <c r="B14" s="241"/>
      <c r="C14" s="241"/>
      <c r="D14" s="241"/>
      <c r="E14" s="241"/>
      <c r="F14" s="241"/>
      <c r="G14" s="241"/>
      <c r="H14" s="241"/>
      <c r="I14" s="3"/>
      <c r="J14" s="238"/>
      <c r="K14" s="238"/>
      <c r="L14" s="238"/>
      <c r="M14" s="238"/>
      <c r="N14" s="238"/>
      <c r="O14" s="238"/>
      <c r="P14" s="238"/>
      <c r="Q14" s="238"/>
      <c r="R14" s="238"/>
      <c r="S14" s="238"/>
    </row>
    <row r="15" spans="1:91" ht="13.5" customHeight="1" x14ac:dyDescent="0.25">
      <c r="A15" s="239"/>
      <c r="B15" s="241" t="s">
        <v>42</v>
      </c>
      <c r="C15" s="241"/>
      <c r="D15" s="241"/>
      <c r="E15" s="241"/>
      <c r="F15" s="241"/>
      <c r="G15" s="241"/>
      <c r="H15" s="241"/>
      <c r="I15" s="3"/>
      <c r="J15" s="237" t="s">
        <v>918</v>
      </c>
      <c r="K15" s="238"/>
      <c r="L15" s="238"/>
      <c r="M15" s="238"/>
      <c r="N15" s="238"/>
      <c r="O15" s="238"/>
      <c r="P15" s="238"/>
      <c r="Q15" s="238"/>
      <c r="R15" s="238"/>
      <c r="S15" s="238"/>
    </row>
    <row r="16" spans="1:91" x14ac:dyDescent="0.25">
      <c r="A16" s="239"/>
      <c r="B16" s="241"/>
      <c r="C16" s="241"/>
      <c r="D16" s="241"/>
      <c r="E16" s="241"/>
      <c r="F16" s="241"/>
      <c r="G16" s="241"/>
      <c r="H16" s="241"/>
      <c r="I16" s="3"/>
      <c r="J16" s="238"/>
      <c r="K16" s="238"/>
      <c r="L16" s="238"/>
      <c r="M16" s="238"/>
      <c r="N16" s="238"/>
      <c r="O16" s="238"/>
      <c r="P16" s="238"/>
      <c r="Q16" s="238"/>
      <c r="R16" s="238"/>
      <c r="S16" s="238"/>
    </row>
    <row r="17" spans="1:19" x14ac:dyDescent="0.25">
      <c r="A17" s="239"/>
      <c r="B17" s="241" t="s">
        <v>43</v>
      </c>
      <c r="C17" s="241"/>
      <c r="D17" s="241"/>
      <c r="E17" s="241"/>
      <c r="F17" s="241"/>
      <c r="G17" s="241"/>
      <c r="H17" s="241"/>
      <c r="I17" s="3"/>
      <c r="J17" s="237" t="s">
        <v>917</v>
      </c>
      <c r="K17" s="238"/>
      <c r="L17" s="238"/>
      <c r="M17" s="238"/>
      <c r="N17" s="238"/>
      <c r="O17" s="238"/>
      <c r="P17" s="238"/>
      <c r="Q17" s="238"/>
      <c r="R17" s="238"/>
      <c r="S17" s="238"/>
    </row>
    <row r="18" spans="1:19" ht="13.5" customHeight="1" x14ac:dyDescent="0.25">
      <c r="A18" s="239"/>
      <c r="B18" s="241"/>
      <c r="C18" s="241"/>
      <c r="D18" s="241"/>
      <c r="E18" s="241"/>
      <c r="F18" s="241"/>
      <c r="G18" s="241"/>
      <c r="H18" s="241"/>
      <c r="I18" s="3"/>
      <c r="J18" s="238"/>
      <c r="K18" s="238"/>
      <c r="L18" s="238"/>
      <c r="M18" s="238"/>
      <c r="N18" s="238"/>
      <c r="O18" s="238"/>
      <c r="P18" s="238"/>
      <c r="Q18" s="238"/>
      <c r="R18" s="238"/>
      <c r="S18" s="238"/>
    </row>
    <row r="19" spans="1:19" x14ac:dyDescent="0.25">
      <c r="A19" s="9"/>
      <c r="B19" s="9"/>
      <c r="C19" s="9"/>
      <c r="D19" s="9"/>
      <c r="E19" s="9"/>
      <c r="F19" s="9"/>
      <c r="G19" s="3"/>
      <c r="H19" s="3"/>
      <c r="I19" s="3"/>
      <c r="J19" s="9"/>
      <c r="K19" s="9"/>
      <c r="L19" s="9"/>
      <c r="M19" s="9"/>
      <c r="N19" s="9"/>
      <c r="O19" s="9"/>
      <c r="P19" s="9"/>
      <c r="Q19" s="29"/>
      <c r="R19" s="29"/>
      <c r="S19" s="29"/>
    </row>
    <row r="20" spans="1:19" ht="13.5" customHeight="1" x14ac:dyDescent="0.25">
      <c r="A20" s="9"/>
      <c r="B20" s="9"/>
      <c r="C20" s="9"/>
      <c r="D20" s="9"/>
      <c r="E20" s="9"/>
      <c r="F20" s="9"/>
      <c r="G20" s="3"/>
      <c r="H20" s="3"/>
      <c r="I20" s="3"/>
      <c r="J20" s="9"/>
      <c r="K20" s="9"/>
      <c r="L20" s="9"/>
      <c r="M20" s="9"/>
      <c r="N20" s="9"/>
      <c r="O20" s="9"/>
      <c r="P20" s="9"/>
      <c r="Q20" s="29"/>
      <c r="R20" s="29"/>
      <c r="S20" s="29"/>
    </row>
    <row r="21" spans="1:19" ht="23.85" customHeight="1" x14ac:dyDescent="0.25">
      <c r="A21" s="239" t="s">
        <v>44</v>
      </c>
      <c r="B21" s="240" t="s">
        <v>45</v>
      </c>
      <c r="C21" s="240"/>
      <c r="D21" s="240"/>
      <c r="E21" s="240"/>
      <c r="F21" s="240"/>
      <c r="G21" s="240"/>
      <c r="H21" s="240"/>
      <c r="I21" s="3"/>
      <c r="J21" s="242" t="s">
        <v>46</v>
      </c>
      <c r="K21" s="242"/>
      <c r="L21" s="242"/>
      <c r="M21" s="242"/>
      <c r="N21" s="242"/>
      <c r="O21" s="242"/>
      <c r="P21" s="242"/>
      <c r="Q21" s="242"/>
      <c r="R21" s="242"/>
      <c r="S21" s="242"/>
    </row>
    <row r="22" spans="1:19" ht="13.5" customHeight="1" x14ac:dyDescent="0.25">
      <c r="A22" s="239"/>
      <c r="B22" s="241" t="s">
        <v>47</v>
      </c>
      <c r="C22" s="241"/>
      <c r="D22" s="241"/>
      <c r="E22" s="241"/>
      <c r="F22" s="241"/>
      <c r="G22" s="241"/>
      <c r="H22" s="241"/>
      <c r="I22" s="3"/>
      <c r="J22" s="237" t="s">
        <v>919</v>
      </c>
      <c r="K22" s="238"/>
      <c r="L22" s="238"/>
      <c r="M22" s="238"/>
      <c r="N22" s="238"/>
      <c r="O22" s="238"/>
      <c r="P22" s="238"/>
      <c r="Q22" s="238"/>
      <c r="R22" s="238"/>
      <c r="S22" s="238"/>
    </row>
    <row r="23" spans="1:19" x14ac:dyDescent="0.25">
      <c r="A23" s="239"/>
      <c r="B23" s="241"/>
      <c r="C23" s="241"/>
      <c r="D23" s="241"/>
      <c r="E23" s="241"/>
      <c r="F23" s="241"/>
      <c r="G23" s="241"/>
      <c r="H23" s="241"/>
      <c r="I23" s="3"/>
      <c r="J23" s="238"/>
      <c r="K23" s="238"/>
      <c r="L23" s="238"/>
      <c r="M23" s="238"/>
      <c r="N23" s="238"/>
      <c r="O23" s="238"/>
      <c r="P23" s="238"/>
      <c r="Q23" s="238"/>
      <c r="R23" s="238"/>
      <c r="S23" s="238"/>
    </row>
    <row r="24" spans="1:19" x14ac:dyDescent="0.25">
      <c r="A24" s="239"/>
      <c r="B24" s="241" t="s">
        <v>48</v>
      </c>
      <c r="C24" s="241"/>
      <c r="D24" s="241"/>
      <c r="E24" s="241"/>
      <c r="F24" s="241"/>
      <c r="G24" s="241"/>
      <c r="H24" s="241"/>
      <c r="I24" s="3"/>
      <c r="J24" s="237" t="s">
        <v>920</v>
      </c>
      <c r="K24" s="238"/>
      <c r="L24" s="238"/>
      <c r="M24" s="238"/>
      <c r="N24" s="238"/>
      <c r="O24" s="238"/>
      <c r="P24" s="238"/>
      <c r="Q24" s="238"/>
      <c r="R24" s="238"/>
      <c r="S24" s="238"/>
    </row>
    <row r="25" spans="1:19" ht="13.5" customHeight="1" x14ac:dyDescent="0.25">
      <c r="A25" s="239"/>
      <c r="B25" s="241"/>
      <c r="C25" s="241"/>
      <c r="D25" s="241"/>
      <c r="E25" s="241"/>
      <c r="F25" s="241"/>
      <c r="G25" s="241"/>
      <c r="H25" s="241"/>
      <c r="I25" s="3"/>
      <c r="J25" s="238"/>
      <c r="K25" s="238"/>
      <c r="L25" s="238"/>
      <c r="M25" s="238"/>
      <c r="N25" s="238"/>
      <c r="O25" s="238"/>
      <c r="P25" s="238"/>
      <c r="Q25" s="238"/>
      <c r="R25" s="238"/>
      <c r="S25" s="238"/>
    </row>
    <row r="26" spans="1:19" x14ac:dyDescent="0.25">
      <c r="A26" s="239"/>
      <c r="B26" s="241" t="s">
        <v>49</v>
      </c>
      <c r="C26" s="241"/>
      <c r="D26" s="241"/>
      <c r="E26" s="241"/>
      <c r="F26" s="241"/>
      <c r="G26" s="241"/>
      <c r="H26" s="241"/>
      <c r="I26" s="3"/>
      <c r="J26" s="237" t="s">
        <v>921</v>
      </c>
      <c r="K26" s="238"/>
      <c r="L26" s="238"/>
      <c r="M26" s="238"/>
      <c r="N26" s="238"/>
      <c r="O26" s="238"/>
      <c r="P26" s="238"/>
      <c r="Q26" s="238"/>
      <c r="R26" s="238"/>
      <c r="S26" s="238"/>
    </row>
    <row r="27" spans="1:19" x14ac:dyDescent="0.25">
      <c r="A27" s="239"/>
      <c r="B27" s="241"/>
      <c r="C27" s="241"/>
      <c r="D27" s="241"/>
      <c r="E27" s="241"/>
      <c r="F27" s="241"/>
      <c r="G27" s="241"/>
      <c r="H27" s="241"/>
      <c r="I27" s="3"/>
      <c r="J27" s="238"/>
      <c r="K27" s="238"/>
      <c r="L27" s="238"/>
      <c r="M27" s="238"/>
      <c r="N27" s="238"/>
      <c r="O27" s="238"/>
      <c r="P27" s="238"/>
      <c r="Q27" s="238"/>
      <c r="R27" s="238"/>
      <c r="S27" s="238"/>
    </row>
    <row r="28" spans="1:19" x14ac:dyDescent="0.25">
      <c r="A28" s="239"/>
      <c r="B28" s="241" t="s">
        <v>50</v>
      </c>
      <c r="C28" s="241"/>
      <c r="D28" s="241"/>
      <c r="E28" s="241"/>
      <c r="F28" s="241"/>
      <c r="G28" s="241"/>
      <c r="H28" s="241"/>
      <c r="I28" s="3"/>
      <c r="J28" s="237" t="s">
        <v>922</v>
      </c>
      <c r="K28" s="238"/>
      <c r="L28" s="238"/>
      <c r="M28" s="238"/>
      <c r="N28" s="238"/>
      <c r="O28" s="238"/>
      <c r="P28" s="238"/>
      <c r="Q28" s="238"/>
      <c r="R28" s="238"/>
      <c r="S28" s="238"/>
    </row>
    <row r="29" spans="1:19" x14ac:dyDescent="0.25">
      <c r="A29" s="239"/>
      <c r="B29" s="241"/>
      <c r="C29" s="241"/>
      <c r="D29" s="241"/>
      <c r="E29" s="241"/>
      <c r="F29" s="241"/>
      <c r="G29" s="241"/>
      <c r="H29" s="241"/>
      <c r="I29" s="3"/>
      <c r="J29" s="238"/>
      <c r="K29" s="238"/>
      <c r="L29" s="238"/>
      <c r="M29" s="238"/>
      <c r="N29" s="238"/>
      <c r="O29" s="238"/>
      <c r="P29" s="238"/>
      <c r="Q29" s="238"/>
      <c r="R29" s="238"/>
      <c r="S29" s="238"/>
    </row>
    <row r="30" spans="1:19" x14ac:dyDescent="0.25">
      <c r="A30" s="239"/>
      <c r="B30" s="241" t="s">
        <v>53</v>
      </c>
      <c r="C30" s="241"/>
      <c r="D30" s="241"/>
      <c r="E30" s="241"/>
      <c r="F30" s="241"/>
      <c r="G30" s="241"/>
      <c r="H30" s="241"/>
      <c r="I30" s="3"/>
      <c r="J30" s="237" t="s">
        <v>923</v>
      </c>
      <c r="K30" s="238"/>
      <c r="L30" s="238"/>
      <c r="M30" s="238"/>
      <c r="N30" s="238"/>
      <c r="O30" s="238"/>
      <c r="P30" s="238"/>
      <c r="Q30" s="238"/>
      <c r="R30" s="238"/>
      <c r="S30" s="238"/>
    </row>
    <row r="31" spans="1:19" x14ac:dyDescent="0.25">
      <c r="A31" s="239"/>
      <c r="B31" s="241"/>
      <c r="C31" s="241"/>
      <c r="D31" s="241"/>
      <c r="E31" s="241"/>
      <c r="F31" s="241"/>
      <c r="G31" s="241"/>
      <c r="H31" s="241"/>
      <c r="I31" s="3"/>
      <c r="J31" s="238"/>
      <c r="K31" s="238"/>
      <c r="L31" s="238"/>
      <c r="M31" s="238"/>
      <c r="N31" s="238"/>
      <c r="O31" s="238"/>
      <c r="P31" s="238"/>
      <c r="Q31" s="238"/>
      <c r="R31" s="238"/>
      <c r="S31" s="238"/>
    </row>
    <row r="32" spans="1:19" x14ac:dyDescent="0.25">
      <c r="A32" s="239"/>
      <c r="B32" s="241" t="s">
        <v>54</v>
      </c>
      <c r="C32" s="241"/>
      <c r="D32" s="241"/>
      <c r="E32" s="241"/>
      <c r="F32" s="241"/>
      <c r="G32" s="241"/>
      <c r="H32" s="241"/>
      <c r="I32" s="3"/>
      <c r="J32" s="237" t="s">
        <v>924</v>
      </c>
      <c r="K32" s="238"/>
      <c r="L32" s="238"/>
      <c r="M32" s="238"/>
      <c r="N32" s="238"/>
      <c r="O32" s="238"/>
      <c r="P32" s="238"/>
      <c r="Q32" s="238"/>
      <c r="R32" s="238"/>
      <c r="S32" s="238"/>
    </row>
    <row r="33" spans="1:19" x14ac:dyDescent="0.25">
      <c r="A33" s="239"/>
      <c r="B33" s="241"/>
      <c r="C33" s="241"/>
      <c r="D33" s="241"/>
      <c r="E33" s="241"/>
      <c r="F33" s="241"/>
      <c r="G33" s="241"/>
      <c r="H33" s="241"/>
      <c r="I33" s="3"/>
      <c r="J33" s="238"/>
      <c r="K33" s="238"/>
      <c r="L33" s="238"/>
      <c r="M33" s="238"/>
      <c r="N33" s="238"/>
      <c r="O33" s="238"/>
      <c r="P33" s="238"/>
      <c r="Q33" s="238"/>
      <c r="R33" s="238"/>
      <c r="S33" s="238"/>
    </row>
    <row r="34" spans="1:19" x14ac:dyDescent="0.25">
      <c r="A34" s="239"/>
      <c r="B34" s="241" t="s">
        <v>41</v>
      </c>
      <c r="C34" s="241"/>
      <c r="D34" s="241"/>
      <c r="E34" s="241"/>
      <c r="F34" s="241"/>
      <c r="G34" s="241"/>
      <c r="H34" s="241"/>
      <c r="I34" s="3"/>
      <c r="J34" s="237" t="s">
        <v>925</v>
      </c>
      <c r="K34" s="238"/>
      <c r="L34" s="238"/>
      <c r="M34" s="238"/>
      <c r="N34" s="238"/>
      <c r="O34" s="238"/>
      <c r="P34" s="238"/>
      <c r="Q34" s="238"/>
      <c r="R34" s="238"/>
      <c r="S34" s="238"/>
    </row>
    <row r="35" spans="1:19" x14ac:dyDescent="0.25">
      <c r="A35" s="239"/>
      <c r="B35" s="241"/>
      <c r="C35" s="241"/>
      <c r="D35" s="241"/>
      <c r="E35" s="241"/>
      <c r="F35" s="241"/>
      <c r="G35" s="241"/>
      <c r="H35" s="241"/>
      <c r="I35" s="3"/>
      <c r="J35" s="238"/>
      <c r="K35" s="238"/>
      <c r="L35" s="238"/>
      <c r="M35" s="238"/>
      <c r="N35" s="238"/>
      <c r="O35" s="238"/>
      <c r="P35" s="238"/>
      <c r="Q35" s="238"/>
      <c r="R35" s="238"/>
      <c r="S35" s="238"/>
    </row>
    <row r="36" spans="1:19" x14ac:dyDescent="0.25">
      <c r="A36" s="9"/>
      <c r="B36" s="9"/>
      <c r="C36" s="9"/>
      <c r="D36" s="9"/>
      <c r="E36" s="9"/>
      <c r="F36" s="9"/>
      <c r="G36" s="9"/>
      <c r="H36" s="9"/>
      <c r="I36" s="9"/>
      <c r="J36" s="9"/>
      <c r="K36" s="9"/>
      <c r="L36" s="9"/>
      <c r="M36" s="9"/>
      <c r="N36" s="9"/>
      <c r="O36" s="9"/>
      <c r="P36" s="29"/>
      <c r="Q36" s="29"/>
      <c r="R36" s="29"/>
      <c r="S36" s="29"/>
    </row>
    <row r="37" spans="1:19" x14ac:dyDescent="0.25">
      <c r="A37" s="9"/>
      <c r="B37" s="9"/>
      <c r="C37" s="9"/>
      <c r="D37" s="9"/>
      <c r="E37" s="9"/>
      <c r="F37" s="9"/>
      <c r="G37" s="9"/>
      <c r="H37" s="9"/>
      <c r="I37" s="9"/>
      <c r="J37" s="9"/>
      <c r="K37" s="9"/>
      <c r="L37" s="9"/>
      <c r="M37" s="9"/>
      <c r="N37" s="9"/>
      <c r="O37" s="9"/>
      <c r="P37" s="29"/>
      <c r="Q37" s="29"/>
      <c r="R37" s="29"/>
      <c r="S37" s="29"/>
    </row>
    <row r="38" spans="1:19" hidden="1" x14ac:dyDescent="0.25">
      <c r="A38" s="9"/>
      <c r="B38" s="9"/>
      <c r="C38" s="9"/>
      <c r="D38" s="9"/>
      <c r="E38" s="9"/>
      <c r="F38" s="9"/>
      <c r="G38" s="9"/>
      <c r="H38" s="9"/>
      <c r="I38" s="9"/>
      <c r="J38" s="9"/>
      <c r="K38" s="9"/>
      <c r="L38" s="9"/>
      <c r="M38" s="9"/>
      <c r="N38" s="9"/>
      <c r="O38" s="9"/>
      <c r="P38" s="29"/>
      <c r="Q38" s="29"/>
      <c r="R38" s="29"/>
      <c r="S38" s="29"/>
    </row>
    <row r="39" spans="1:19" hidden="1" x14ac:dyDescent="0.25">
      <c r="A39" s="9"/>
      <c r="B39" s="9"/>
      <c r="C39" s="9"/>
      <c r="D39" s="9"/>
      <c r="E39" s="9"/>
      <c r="F39" s="9"/>
      <c r="G39" s="9"/>
      <c r="H39" s="9"/>
      <c r="I39" s="9"/>
      <c r="J39" s="9"/>
      <c r="K39" s="9"/>
      <c r="L39" s="9"/>
      <c r="M39" s="9"/>
      <c r="N39" s="9"/>
      <c r="O39" s="9"/>
      <c r="P39" s="29"/>
      <c r="Q39" s="29"/>
      <c r="R39" s="29"/>
      <c r="S39" s="29"/>
    </row>
    <row r="40" spans="1:19" hidden="1" x14ac:dyDescent="0.25">
      <c r="A40" s="9"/>
      <c r="B40" s="9"/>
      <c r="C40" s="9"/>
      <c r="D40" s="9"/>
      <c r="E40" s="9"/>
      <c r="F40" s="9"/>
      <c r="G40" s="9"/>
      <c r="H40" s="9"/>
      <c r="I40" s="9"/>
      <c r="J40" s="9"/>
      <c r="K40" s="9"/>
      <c r="L40" s="9"/>
      <c r="M40" s="9"/>
      <c r="N40" s="9"/>
      <c r="O40" s="9"/>
      <c r="P40" s="29"/>
      <c r="Q40" s="29"/>
      <c r="R40" s="29"/>
      <c r="S40" s="29"/>
    </row>
    <row r="41" spans="1:19" hidden="1" x14ac:dyDescent="0.25">
      <c r="A41" s="9"/>
      <c r="B41" s="235"/>
      <c r="C41" s="235"/>
      <c r="D41" s="236"/>
      <c r="E41" s="236"/>
      <c r="F41" s="236"/>
      <c r="G41" s="236"/>
      <c r="H41" s="9"/>
      <c r="I41" s="9"/>
      <c r="J41" s="9"/>
      <c r="K41" s="9"/>
      <c r="L41" s="9"/>
      <c r="M41" s="9"/>
      <c r="N41" s="9"/>
      <c r="O41" s="9"/>
      <c r="P41" s="29"/>
      <c r="Q41" s="29"/>
      <c r="R41" s="29"/>
      <c r="S41" s="29"/>
    </row>
    <row r="392" ht="13.5" hidden="1" customHeight="1" x14ac:dyDescent="0.25"/>
    <row r="11095" spans="1:2" hidden="1" x14ac:dyDescent="0.25">
      <c r="A11095" s="30" t="s">
        <v>51</v>
      </c>
      <c r="B11095" s="30" t="s">
        <v>51</v>
      </c>
    </row>
    <row r="11096" spans="1:2" hidden="1" x14ac:dyDescent="0.25">
      <c r="A11096" s="6" t="s">
        <v>37</v>
      </c>
      <c r="B11096" s="6" t="s">
        <v>47</v>
      </c>
    </row>
    <row r="11097" spans="1:2" hidden="1" x14ac:dyDescent="0.25">
      <c r="A11097" s="6" t="s">
        <v>38</v>
      </c>
      <c r="B11097" s="6" t="s">
        <v>48</v>
      </c>
    </row>
    <row r="11098" spans="1:2" hidden="1" x14ac:dyDescent="0.25">
      <c r="A11098" s="6" t="s">
        <v>39</v>
      </c>
      <c r="B11098" s="6" t="s">
        <v>49</v>
      </c>
    </row>
    <row r="11099" spans="1:2" hidden="1" x14ac:dyDescent="0.25">
      <c r="A11099" s="6" t="s">
        <v>40</v>
      </c>
      <c r="B11099" s="6" t="s">
        <v>50</v>
      </c>
    </row>
    <row r="11100" spans="1:2" hidden="1" x14ac:dyDescent="0.25">
      <c r="A11100" s="6" t="s">
        <v>52</v>
      </c>
      <c r="B11100" s="6" t="s">
        <v>41</v>
      </c>
    </row>
    <row r="11101" spans="1:2" hidden="1" x14ac:dyDescent="0.25">
      <c r="A11101" s="6" t="s">
        <v>42</v>
      </c>
      <c r="B11101" s="6" t="s">
        <v>53</v>
      </c>
    </row>
    <row r="11102" spans="1:2" hidden="1" x14ac:dyDescent="0.25">
      <c r="A11102" s="6" t="s">
        <v>43</v>
      </c>
      <c r="B11102" s="6" t="s">
        <v>54</v>
      </c>
    </row>
    <row r="11103" spans="1:2" hidden="1" x14ac:dyDescent="0.25">
      <c r="A11103" s="6" t="s">
        <v>55</v>
      </c>
    </row>
    <row r="11104" spans="1:2" hidden="1" x14ac:dyDescent="0.25">
      <c r="A11104" s="6" t="s">
        <v>41</v>
      </c>
    </row>
    <row r="11105" spans="1:1" hidden="1" x14ac:dyDescent="0.25">
      <c r="A11105" s="6" t="s">
        <v>56</v>
      </c>
    </row>
    <row r="11106" spans="1:1" hidden="1" x14ac:dyDescent="0.25">
      <c r="A11106" s="6" t="s">
        <v>57</v>
      </c>
    </row>
  </sheetData>
  <sheetProtection selectLockedCells="1" selectUnlockedCells="1"/>
  <mergeCells count="39">
    <mergeCell ref="A1:S2"/>
    <mergeCell ref="A3:M3"/>
    <mergeCell ref="A4:A18"/>
    <mergeCell ref="B4:H4"/>
    <mergeCell ref="J4:S4"/>
    <mergeCell ref="B5:H6"/>
    <mergeCell ref="J5:S6"/>
    <mergeCell ref="B7:H8"/>
    <mergeCell ref="J7:S8"/>
    <mergeCell ref="B9:H10"/>
    <mergeCell ref="J9:S10"/>
    <mergeCell ref="B11:H12"/>
    <mergeCell ref="J11:S12"/>
    <mergeCell ref="B13:H14"/>
    <mergeCell ref="J13:S14"/>
    <mergeCell ref="B17:H18"/>
    <mergeCell ref="J17:S18"/>
    <mergeCell ref="B15:H16"/>
    <mergeCell ref="J15:S16"/>
    <mergeCell ref="J26:S27"/>
    <mergeCell ref="J21:S21"/>
    <mergeCell ref="B22:H23"/>
    <mergeCell ref="J22:S23"/>
    <mergeCell ref="J24:S25"/>
    <mergeCell ref="B41:C41"/>
    <mergeCell ref="D41:E41"/>
    <mergeCell ref="F41:G41"/>
    <mergeCell ref="J34:S35"/>
    <mergeCell ref="A21:A35"/>
    <mergeCell ref="B21:H21"/>
    <mergeCell ref="B26:H27"/>
    <mergeCell ref="B34:H35"/>
    <mergeCell ref="B24:H25"/>
    <mergeCell ref="B32:H33"/>
    <mergeCell ref="J32:S33"/>
    <mergeCell ref="B28:H29"/>
    <mergeCell ref="J28:S29"/>
    <mergeCell ref="B30:H31"/>
    <mergeCell ref="J30:S31"/>
  </mergeCells>
  <dataValidations count="2">
    <dataValidation type="list" operator="equal" allowBlank="1" showInputMessage="1" showErrorMessage="1" sqref="B5:E6 B7 B9 B11 B13 B15 B17" xr:uid="{00000000-0002-0000-0300-000000000000}">
      <formula1>Rest_Organ1</formula1>
      <formula2>0</formula2>
    </dataValidation>
    <dataValidation type="list" operator="equal" allowBlank="1" showInputMessage="1" showErrorMessage="1" sqref="B22:H35" xr:uid="{00000000-0002-0000-0300-000001000000}">
      <formula1>Rest_Escopo1</formula1>
    </dataValidation>
  </dataValidations>
  <pageMargins left="0.51180555555555551" right="0.51180555555555551" top="0.78749999999999998" bottom="0.78749999999999998" header="0.51180555555555551" footer="0.51180555555555551"/>
  <pageSetup paperSize="9" firstPageNumber="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tabColor indexed="63"/>
  </sheetPr>
  <dimension ref="A1:DF70"/>
  <sheetViews>
    <sheetView workbookViewId="0">
      <pane ySplit="2" topLeftCell="A3" activePane="bottomLeft" state="frozen"/>
      <selection pane="bottomLeft" activeCell="E44" sqref="E44:S51"/>
    </sheetView>
  </sheetViews>
  <sheetFormatPr defaultColWidth="0" defaultRowHeight="15" customHeight="1" zeroHeight="1" x14ac:dyDescent="0.25"/>
  <cols>
    <col min="1" max="16" width="7.140625" style="26" customWidth="1"/>
    <col min="17" max="19" width="7.140625" style="7" customWidth="1"/>
    <col min="20" max="16384" width="0" style="7" hidden="1"/>
  </cols>
  <sheetData>
    <row r="1" spans="1:110" s="8" customFormat="1" x14ac:dyDescent="0.25">
      <c r="A1" s="233" t="s">
        <v>58</v>
      </c>
      <c r="B1" s="233"/>
      <c r="C1" s="233"/>
      <c r="D1" s="233"/>
      <c r="E1" s="233"/>
      <c r="F1" s="233"/>
      <c r="G1" s="233"/>
      <c r="H1" s="233"/>
      <c r="I1" s="233"/>
      <c r="J1" s="233"/>
      <c r="K1" s="233"/>
      <c r="L1" s="233"/>
      <c r="M1" s="233"/>
      <c r="N1" s="233"/>
      <c r="O1" s="233"/>
      <c r="P1" s="233"/>
      <c r="Q1" s="233"/>
      <c r="R1" s="233"/>
      <c r="S1" s="23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33"/>
      <c r="B2" s="233"/>
      <c r="C2" s="233"/>
      <c r="D2" s="233"/>
      <c r="E2" s="233"/>
      <c r="F2" s="233"/>
      <c r="G2" s="233"/>
      <c r="H2" s="233"/>
      <c r="I2" s="233"/>
      <c r="J2" s="233"/>
      <c r="K2" s="233"/>
      <c r="L2" s="233"/>
      <c r="M2" s="233"/>
      <c r="N2" s="233"/>
      <c r="O2" s="233"/>
      <c r="P2" s="233"/>
      <c r="Q2" s="233"/>
      <c r="R2" s="233"/>
      <c r="S2" s="23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35.1" customHeight="1" x14ac:dyDescent="0.25">
      <c r="A3" s="31"/>
      <c r="B3" s="9"/>
      <c r="C3" s="9"/>
      <c r="D3" s="9"/>
      <c r="E3" s="9"/>
      <c r="F3" s="9"/>
      <c r="G3" s="9"/>
      <c r="H3" s="9"/>
      <c r="I3" s="9"/>
      <c r="J3" s="9"/>
      <c r="K3" s="9"/>
      <c r="L3" s="9"/>
      <c r="M3" s="9"/>
      <c r="N3" s="9"/>
      <c r="O3" s="9"/>
      <c r="P3" s="9"/>
      <c r="Q3" s="29"/>
      <c r="R3" s="29"/>
      <c r="S3" s="29"/>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row>
    <row r="4" spans="1:110" s="8" customFormat="1" ht="14.85" customHeight="1" x14ac:dyDescent="0.25">
      <c r="A4" s="251" t="s">
        <v>59</v>
      </c>
      <c r="B4" s="251"/>
      <c r="C4" s="251"/>
      <c r="D4" s="251"/>
      <c r="E4" s="252" t="s">
        <v>926</v>
      </c>
      <c r="F4" s="253"/>
      <c r="G4" s="253"/>
      <c r="H4" s="253"/>
      <c r="I4" s="253"/>
      <c r="J4" s="253"/>
      <c r="K4" s="253"/>
      <c r="L4" s="253"/>
      <c r="M4" s="253"/>
      <c r="N4" s="253"/>
      <c r="O4" s="253"/>
      <c r="P4" s="253"/>
      <c r="Q4" s="253"/>
      <c r="R4" s="253"/>
      <c r="S4" s="253"/>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row>
    <row r="5" spans="1:110" s="8" customFormat="1" ht="14.85" customHeight="1" x14ac:dyDescent="0.25">
      <c r="A5" s="251"/>
      <c r="B5" s="251"/>
      <c r="C5" s="251"/>
      <c r="D5" s="251"/>
      <c r="E5" s="254"/>
      <c r="F5" s="254"/>
      <c r="G5" s="254"/>
      <c r="H5" s="254"/>
      <c r="I5" s="254"/>
      <c r="J5" s="254"/>
      <c r="K5" s="254"/>
      <c r="L5" s="254"/>
      <c r="M5" s="254"/>
      <c r="N5" s="254"/>
      <c r="O5" s="254"/>
      <c r="P5" s="254"/>
      <c r="Q5" s="254"/>
      <c r="R5" s="254"/>
      <c r="S5" s="254"/>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row>
    <row r="6" spans="1:110" s="8" customFormat="1" ht="14.85" customHeight="1" x14ac:dyDescent="0.25">
      <c r="A6" s="251"/>
      <c r="B6" s="251"/>
      <c r="C6" s="251"/>
      <c r="D6" s="251"/>
      <c r="E6" s="254"/>
      <c r="F6" s="254"/>
      <c r="G6" s="254"/>
      <c r="H6" s="254"/>
      <c r="I6" s="254"/>
      <c r="J6" s="254"/>
      <c r="K6" s="254"/>
      <c r="L6" s="254"/>
      <c r="M6" s="254"/>
      <c r="N6" s="254"/>
      <c r="O6" s="254"/>
      <c r="P6" s="254"/>
      <c r="Q6" s="254"/>
      <c r="R6" s="254"/>
      <c r="S6" s="254"/>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row>
    <row r="7" spans="1:110" s="8" customFormat="1" ht="14.85" customHeight="1" x14ac:dyDescent="0.25">
      <c r="A7" s="251"/>
      <c r="B7" s="251"/>
      <c r="C7" s="251"/>
      <c r="D7" s="251"/>
      <c r="E7" s="254"/>
      <c r="F7" s="254"/>
      <c r="G7" s="254"/>
      <c r="H7" s="254"/>
      <c r="I7" s="254"/>
      <c r="J7" s="254"/>
      <c r="K7" s="254"/>
      <c r="L7" s="254"/>
      <c r="M7" s="254"/>
      <c r="N7" s="254"/>
      <c r="O7" s="254"/>
      <c r="P7" s="254"/>
      <c r="Q7" s="254"/>
      <c r="R7" s="254"/>
      <c r="S7" s="254"/>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row>
    <row r="8" spans="1:110" s="8" customFormat="1" ht="14.85" customHeight="1" x14ac:dyDescent="0.25">
      <c r="A8" s="251"/>
      <c r="B8" s="251"/>
      <c r="C8" s="251"/>
      <c r="D8" s="251"/>
      <c r="E8" s="254"/>
      <c r="F8" s="254"/>
      <c r="G8" s="254"/>
      <c r="H8" s="254"/>
      <c r="I8" s="254"/>
      <c r="J8" s="254"/>
      <c r="K8" s="254"/>
      <c r="L8" s="254"/>
      <c r="M8" s="254"/>
      <c r="N8" s="254"/>
      <c r="O8" s="254"/>
      <c r="P8" s="254"/>
      <c r="Q8" s="254"/>
      <c r="R8" s="254"/>
      <c r="S8" s="254"/>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row>
    <row r="9" spans="1:110" s="8" customFormat="1" ht="14.85" customHeight="1" x14ac:dyDescent="0.25">
      <c r="A9" s="251"/>
      <c r="B9" s="251"/>
      <c r="C9" s="251"/>
      <c r="D9" s="251"/>
      <c r="E9" s="254"/>
      <c r="F9" s="254"/>
      <c r="G9" s="254"/>
      <c r="H9" s="254"/>
      <c r="I9" s="254"/>
      <c r="J9" s="254"/>
      <c r="K9" s="254"/>
      <c r="L9" s="254"/>
      <c r="M9" s="254"/>
      <c r="N9" s="254"/>
      <c r="O9" s="254"/>
      <c r="P9" s="254"/>
      <c r="Q9" s="254"/>
      <c r="R9" s="254"/>
      <c r="S9" s="254"/>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row>
    <row r="10" spans="1:110" s="8" customFormat="1" ht="14.85" customHeight="1" x14ac:dyDescent="0.25">
      <c r="A10" s="251"/>
      <c r="B10" s="251"/>
      <c r="C10" s="251"/>
      <c r="D10" s="251"/>
      <c r="E10" s="254"/>
      <c r="F10" s="254"/>
      <c r="G10" s="254"/>
      <c r="H10" s="254"/>
      <c r="I10" s="254"/>
      <c r="J10" s="254"/>
      <c r="K10" s="254"/>
      <c r="L10" s="254"/>
      <c r="M10" s="254"/>
      <c r="N10" s="254"/>
      <c r="O10" s="254"/>
      <c r="P10" s="254"/>
      <c r="Q10" s="254"/>
      <c r="R10" s="254"/>
      <c r="S10" s="254"/>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row>
    <row r="11" spans="1:110" s="8" customFormat="1" ht="33" customHeight="1" x14ac:dyDescent="0.25">
      <c r="A11" s="251"/>
      <c r="B11" s="251"/>
      <c r="C11" s="251"/>
      <c r="D11" s="251"/>
      <c r="E11" s="255"/>
      <c r="F11" s="255"/>
      <c r="G11" s="255"/>
      <c r="H11" s="255"/>
      <c r="I11" s="255"/>
      <c r="J11" s="255"/>
      <c r="K11" s="255"/>
      <c r="L11" s="255"/>
      <c r="M11" s="255"/>
      <c r="N11" s="255"/>
      <c r="O11" s="255"/>
      <c r="P11" s="255"/>
      <c r="Q11" s="255"/>
      <c r="R11" s="255"/>
      <c r="S11" s="255"/>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row>
    <row r="12" spans="1:110" s="8" customFormat="1" ht="14.85" customHeight="1" x14ac:dyDescent="0.25">
      <c r="A12" s="229" t="s">
        <v>60</v>
      </c>
      <c r="B12" s="229"/>
      <c r="C12" s="229"/>
      <c r="D12" s="229"/>
      <c r="E12" s="256" t="s">
        <v>927</v>
      </c>
      <c r="F12" s="256"/>
      <c r="G12" s="256"/>
      <c r="H12" s="256"/>
      <c r="I12" s="256"/>
      <c r="J12" s="256"/>
      <c r="K12" s="256"/>
      <c r="L12" s="256"/>
      <c r="M12" s="256"/>
      <c r="N12" s="256"/>
      <c r="O12" s="256"/>
      <c r="P12" s="256"/>
      <c r="Q12" s="256"/>
      <c r="R12" s="256"/>
      <c r="S12" s="256"/>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row>
    <row r="13" spans="1:110" s="8" customFormat="1" ht="14.85" customHeight="1" x14ac:dyDescent="0.25">
      <c r="A13" s="229"/>
      <c r="B13" s="229"/>
      <c r="C13" s="229"/>
      <c r="D13" s="229"/>
      <c r="E13" s="257"/>
      <c r="F13" s="257"/>
      <c r="G13" s="257"/>
      <c r="H13" s="257"/>
      <c r="I13" s="257"/>
      <c r="J13" s="257"/>
      <c r="K13" s="257"/>
      <c r="L13" s="257"/>
      <c r="M13" s="257"/>
      <c r="N13" s="257"/>
      <c r="O13" s="257"/>
      <c r="P13" s="257"/>
      <c r="Q13" s="257"/>
      <c r="R13" s="257"/>
      <c r="S13" s="25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row>
    <row r="14" spans="1:110" s="8" customFormat="1" ht="14.85" customHeight="1" x14ac:dyDescent="0.25">
      <c r="A14" s="229"/>
      <c r="B14" s="229"/>
      <c r="C14" s="229"/>
      <c r="D14" s="229"/>
      <c r="E14" s="257"/>
      <c r="F14" s="257"/>
      <c r="G14" s="257"/>
      <c r="H14" s="257"/>
      <c r="I14" s="257"/>
      <c r="J14" s="257"/>
      <c r="K14" s="257"/>
      <c r="L14" s="257"/>
      <c r="M14" s="257"/>
      <c r="N14" s="257"/>
      <c r="O14" s="257"/>
      <c r="P14" s="257"/>
      <c r="Q14" s="257"/>
      <c r="R14" s="257"/>
      <c r="S14" s="25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row>
    <row r="15" spans="1:110" s="8" customFormat="1" ht="14.85" customHeight="1" x14ac:dyDescent="0.25">
      <c r="A15" s="229"/>
      <c r="B15" s="229"/>
      <c r="C15" s="229"/>
      <c r="D15" s="229"/>
      <c r="E15" s="257"/>
      <c r="F15" s="257"/>
      <c r="G15" s="257"/>
      <c r="H15" s="257"/>
      <c r="I15" s="257"/>
      <c r="J15" s="257"/>
      <c r="K15" s="257"/>
      <c r="L15" s="257"/>
      <c r="M15" s="257"/>
      <c r="N15" s="257"/>
      <c r="O15" s="257"/>
      <c r="P15" s="257"/>
      <c r="Q15" s="257"/>
      <c r="R15" s="257"/>
      <c r="S15" s="25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row>
    <row r="16" spans="1:110" s="8" customFormat="1" ht="14.85" customHeight="1" x14ac:dyDescent="0.25">
      <c r="A16" s="229"/>
      <c r="B16" s="229"/>
      <c r="C16" s="229"/>
      <c r="D16" s="229"/>
      <c r="E16" s="257"/>
      <c r="F16" s="257"/>
      <c r="G16" s="257"/>
      <c r="H16" s="257"/>
      <c r="I16" s="257"/>
      <c r="J16" s="257"/>
      <c r="K16" s="257"/>
      <c r="L16" s="257"/>
      <c r="M16" s="257"/>
      <c r="N16" s="257"/>
      <c r="O16" s="257"/>
      <c r="P16" s="257"/>
      <c r="Q16" s="257"/>
      <c r="R16" s="257"/>
      <c r="S16" s="25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row>
    <row r="17" spans="1:110" s="8" customFormat="1" ht="14.85" customHeight="1" x14ac:dyDescent="0.25">
      <c r="A17" s="229"/>
      <c r="B17" s="229"/>
      <c r="C17" s="229"/>
      <c r="D17" s="229"/>
      <c r="E17" s="257"/>
      <c r="F17" s="257"/>
      <c r="G17" s="257"/>
      <c r="H17" s="257"/>
      <c r="I17" s="257"/>
      <c r="J17" s="257"/>
      <c r="K17" s="257"/>
      <c r="L17" s="257"/>
      <c r="M17" s="257"/>
      <c r="N17" s="257"/>
      <c r="O17" s="257"/>
      <c r="P17" s="257"/>
      <c r="Q17" s="257"/>
      <c r="R17" s="257"/>
      <c r="S17" s="25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row>
    <row r="18" spans="1:110" s="8" customFormat="1" ht="14.85" customHeight="1" x14ac:dyDescent="0.25">
      <c r="A18" s="229"/>
      <c r="B18" s="229"/>
      <c r="C18" s="229"/>
      <c r="D18" s="229"/>
      <c r="E18" s="257"/>
      <c r="F18" s="257"/>
      <c r="G18" s="257"/>
      <c r="H18" s="257"/>
      <c r="I18" s="257"/>
      <c r="J18" s="257"/>
      <c r="K18" s="257"/>
      <c r="L18" s="257"/>
      <c r="M18" s="257"/>
      <c r="N18" s="257"/>
      <c r="O18" s="257"/>
      <c r="P18" s="257"/>
      <c r="Q18" s="257"/>
      <c r="R18" s="257"/>
      <c r="S18" s="25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9"/>
      <c r="B19" s="229"/>
      <c r="C19" s="229"/>
      <c r="D19" s="229"/>
      <c r="E19" s="258"/>
      <c r="F19" s="258"/>
      <c r="G19" s="258"/>
      <c r="H19" s="258"/>
      <c r="I19" s="258"/>
      <c r="J19" s="258"/>
      <c r="K19" s="258"/>
      <c r="L19" s="258"/>
      <c r="M19" s="258"/>
      <c r="N19" s="258"/>
      <c r="O19" s="258"/>
      <c r="P19" s="258"/>
      <c r="Q19" s="258"/>
      <c r="R19" s="258"/>
      <c r="S19" s="258"/>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29" t="s">
        <v>61</v>
      </c>
      <c r="B20" s="229"/>
      <c r="C20" s="229"/>
      <c r="D20" s="229"/>
      <c r="E20" s="248" t="s">
        <v>928</v>
      </c>
      <c r="F20" s="248"/>
      <c r="G20" s="248"/>
      <c r="H20" s="248"/>
      <c r="I20" s="248"/>
      <c r="J20" s="248"/>
      <c r="K20" s="248"/>
      <c r="L20" s="248"/>
      <c r="M20" s="248"/>
      <c r="N20" s="248"/>
      <c r="O20" s="248"/>
      <c r="P20" s="248"/>
      <c r="Q20" s="248"/>
      <c r="R20" s="248"/>
      <c r="S20" s="248"/>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29"/>
      <c r="B21" s="229"/>
      <c r="C21" s="229"/>
      <c r="D21" s="229"/>
      <c r="E21" s="249"/>
      <c r="F21" s="249"/>
      <c r="G21" s="249"/>
      <c r="H21" s="249"/>
      <c r="I21" s="249"/>
      <c r="J21" s="249"/>
      <c r="K21" s="249"/>
      <c r="L21" s="249"/>
      <c r="M21" s="249"/>
      <c r="N21" s="249"/>
      <c r="O21" s="249"/>
      <c r="P21" s="249"/>
      <c r="Q21" s="249"/>
      <c r="R21" s="249"/>
      <c r="S21" s="249"/>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29"/>
      <c r="B22" s="229"/>
      <c r="C22" s="229"/>
      <c r="D22" s="229"/>
      <c r="E22" s="249"/>
      <c r="F22" s="249"/>
      <c r="G22" s="249"/>
      <c r="H22" s="249"/>
      <c r="I22" s="249"/>
      <c r="J22" s="249"/>
      <c r="K22" s="249"/>
      <c r="L22" s="249"/>
      <c r="M22" s="249"/>
      <c r="N22" s="249"/>
      <c r="O22" s="249"/>
      <c r="P22" s="249"/>
      <c r="Q22" s="249"/>
      <c r="R22" s="249"/>
      <c r="S22" s="249"/>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29"/>
      <c r="B23" s="229"/>
      <c r="C23" s="229"/>
      <c r="D23" s="229"/>
      <c r="E23" s="249"/>
      <c r="F23" s="249"/>
      <c r="G23" s="249"/>
      <c r="H23" s="249"/>
      <c r="I23" s="249"/>
      <c r="J23" s="249"/>
      <c r="K23" s="249"/>
      <c r="L23" s="249"/>
      <c r="M23" s="249"/>
      <c r="N23" s="249"/>
      <c r="O23" s="249"/>
      <c r="P23" s="249"/>
      <c r="Q23" s="249"/>
      <c r="R23" s="249"/>
      <c r="S23" s="249"/>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29"/>
      <c r="B24" s="229"/>
      <c r="C24" s="229"/>
      <c r="D24" s="229"/>
      <c r="E24" s="249"/>
      <c r="F24" s="249"/>
      <c r="G24" s="249"/>
      <c r="H24" s="249"/>
      <c r="I24" s="249"/>
      <c r="J24" s="249"/>
      <c r="K24" s="249"/>
      <c r="L24" s="249"/>
      <c r="M24" s="249"/>
      <c r="N24" s="249"/>
      <c r="O24" s="249"/>
      <c r="P24" s="249"/>
      <c r="Q24" s="249"/>
      <c r="R24" s="249"/>
      <c r="S24" s="249"/>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29"/>
      <c r="B25" s="229"/>
      <c r="C25" s="229"/>
      <c r="D25" s="229"/>
      <c r="E25" s="249"/>
      <c r="F25" s="249"/>
      <c r="G25" s="249"/>
      <c r="H25" s="249"/>
      <c r="I25" s="249"/>
      <c r="J25" s="249"/>
      <c r="K25" s="249"/>
      <c r="L25" s="249"/>
      <c r="M25" s="249"/>
      <c r="N25" s="249"/>
      <c r="O25" s="249"/>
      <c r="P25" s="249"/>
      <c r="Q25" s="249"/>
      <c r="R25" s="249"/>
      <c r="S25" s="249"/>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85" customHeight="1" x14ac:dyDescent="0.25">
      <c r="A26" s="229"/>
      <c r="B26" s="229"/>
      <c r="C26" s="229"/>
      <c r="D26" s="229"/>
      <c r="E26" s="249"/>
      <c r="F26" s="249"/>
      <c r="G26" s="249"/>
      <c r="H26" s="249"/>
      <c r="I26" s="249"/>
      <c r="J26" s="249"/>
      <c r="K26" s="249"/>
      <c r="L26" s="249"/>
      <c r="M26" s="249"/>
      <c r="N26" s="249"/>
      <c r="O26" s="249"/>
      <c r="P26" s="249"/>
      <c r="Q26" s="249"/>
      <c r="R26" s="249"/>
      <c r="S26" s="249"/>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row>
    <row r="27" spans="1:110" s="8" customFormat="1" ht="14.85" customHeight="1" x14ac:dyDescent="0.25">
      <c r="A27" s="229"/>
      <c r="B27" s="229"/>
      <c r="C27" s="229"/>
      <c r="D27" s="229"/>
      <c r="E27" s="250"/>
      <c r="F27" s="250"/>
      <c r="G27" s="250"/>
      <c r="H27" s="250"/>
      <c r="I27" s="250"/>
      <c r="J27" s="250"/>
      <c r="K27" s="250"/>
      <c r="L27" s="250"/>
      <c r="M27" s="250"/>
      <c r="N27" s="250"/>
      <c r="O27" s="250"/>
      <c r="P27" s="250"/>
      <c r="Q27" s="250"/>
      <c r="R27" s="250"/>
      <c r="S27" s="250"/>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row>
    <row r="28" spans="1:110" s="8" customFormat="1" ht="14.85" customHeight="1" x14ac:dyDescent="0.25">
      <c r="A28" s="229" t="s">
        <v>62</v>
      </c>
      <c r="B28" s="229"/>
      <c r="C28" s="229"/>
      <c r="D28" s="229"/>
      <c r="E28" s="244" t="s">
        <v>929</v>
      </c>
      <c r="F28" s="244"/>
      <c r="G28" s="244"/>
      <c r="H28" s="244"/>
      <c r="I28" s="244"/>
      <c r="J28" s="244"/>
      <c r="K28" s="244"/>
      <c r="L28" s="244"/>
      <c r="M28" s="244"/>
      <c r="N28" s="244"/>
      <c r="O28" s="244"/>
      <c r="P28" s="244"/>
      <c r="Q28" s="244"/>
      <c r="R28" s="244"/>
      <c r="S28" s="244"/>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row>
    <row r="29" spans="1:110" s="8" customFormat="1" ht="14.85" customHeight="1" x14ac:dyDescent="0.25">
      <c r="A29" s="229"/>
      <c r="B29" s="229"/>
      <c r="C29" s="229"/>
      <c r="D29" s="229"/>
      <c r="E29" s="245"/>
      <c r="F29" s="245"/>
      <c r="G29" s="245"/>
      <c r="H29" s="245"/>
      <c r="I29" s="245"/>
      <c r="J29" s="245"/>
      <c r="K29" s="245"/>
      <c r="L29" s="245"/>
      <c r="M29" s="245"/>
      <c r="N29" s="245"/>
      <c r="O29" s="245"/>
      <c r="P29" s="245"/>
      <c r="Q29" s="245"/>
      <c r="R29" s="245"/>
      <c r="S29" s="245"/>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row>
    <row r="30" spans="1:110" s="8" customFormat="1" ht="14.85" customHeight="1" x14ac:dyDescent="0.25">
      <c r="A30" s="229"/>
      <c r="B30" s="229"/>
      <c r="C30" s="229"/>
      <c r="D30" s="229"/>
      <c r="E30" s="245"/>
      <c r="F30" s="245"/>
      <c r="G30" s="245"/>
      <c r="H30" s="245"/>
      <c r="I30" s="245"/>
      <c r="J30" s="245"/>
      <c r="K30" s="245"/>
      <c r="L30" s="245"/>
      <c r="M30" s="245"/>
      <c r="N30" s="245"/>
      <c r="O30" s="245"/>
      <c r="P30" s="245"/>
      <c r="Q30" s="245"/>
      <c r="R30" s="245"/>
      <c r="S30" s="245"/>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row>
    <row r="31" spans="1:110" s="8" customFormat="1" ht="14.85" customHeight="1" x14ac:dyDescent="0.25">
      <c r="A31" s="229"/>
      <c r="B31" s="229"/>
      <c r="C31" s="229"/>
      <c r="D31" s="229"/>
      <c r="E31" s="245"/>
      <c r="F31" s="245"/>
      <c r="G31" s="245"/>
      <c r="H31" s="245"/>
      <c r="I31" s="245"/>
      <c r="J31" s="245"/>
      <c r="K31" s="245"/>
      <c r="L31" s="245"/>
      <c r="M31" s="245"/>
      <c r="N31" s="245"/>
      <c r="O31" s="245"/>
      <c r="P31" s="245"/>
      <c r="Q31" s="245"/>
      <c r="R31" s="245"/>
      <c r="S31" s="245"/>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row>
    <row r="32" spans="1:110" s="8" customFormat="1" ht="14.85" customHeight="1" x14ac:dyDescent="0.25">
      <c r="A32" s="229"/>
      <c r="B32" s="229"/>
      <c r="C32" s="229"/>
      <c r="D32" s="229"/>
      <c r="E32" s="245"/>
      <c r="F32" s="245"/>
      <c r="G32" s="245"/>
      <c r="H32" s="245"/>
      <c r="I32" s="245"/>
      <c r="J32" s="245"/>
      <c r="K32" s="245"/>
      <c r="L32" s="245"/>
      <c r="M32" s="245"/>
      <c r="N32" s="245"/>
      <c r="O32" s="245"/>
      <c r="P32" s="245"/>
      <c r="Q32" s="245"/>
      <c r="R32" s="245"/>
      <c r="S32" s="245"/>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row>
    <row r="33" spans="1:108" s="8" customFormat="1" ht="14.85" customHeight="1" x14ac:dyDescent="0.25">
      <c r="A33" s="229"/>
      <c r="B33" s="229"/>
      <c r="C33" s="229"/>
      <c r="D33" s="229"/>
      <c r="E33" s="245"/>
      <c r="F33" s="245"/>
      <c r="G33" s="245"/>
      <c r="H33" s="245"/>
      <c r="I33" s="245"/>
      <c r="J33" s="245"/>
      <c r="K33" s="245"/>
      <c r="L33" s="245"/>
      <c r="M33" s="245"/>
      <c r="N33" s="245"/>
      <c r="O33" s="245"/>
      <c r="P33" s="245"/>
      <c r="Q33" s="245"/>
      <c r="R33" s="245"/>
      <c r="S33" s="245"/>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row>
    <row r="34" spans="1:108" s="8" customFormat="1" ht="14.85" customHeight="1" x14ac:dyDescent="0.25">
      <c r="A34" s="229"/>
      <c r="B34" s="229"/>
      <c r="C34" s="229"/>
      <c r="D34" s="229"/>
      <c r="E34" s="245"/>
      <c r="F34" s="245"/>
      <c r="G34" s="245"/>
      <c r="H34" s="245"/>
      <c r="I34" s="245"/>
      <c r="J34" s="245"/>
      <c r="K34" s="245"/>
      <c r="L34" s="245"/>
      <c r="M34" s="245"/>
      <c r="N34" s="245"/>
      <c r="O34" s="245"/>
      <c r="P34" s="245"/>
      <c r="Q34" s="245"/>
      <c r="R34" s="245"/>
      <c r="S34" s="245"/>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row>
    <row r="35" spans="1:108" s="8" customFormat="1" ht="14.85" customHeight="1" x14ac:dyDescent="0.25">
      <c r="A35" s="229"/>
      <c r="B35" s="229"/>
      <c r="C35" s="229"/>
      <c r="D35" s="229"/>
      <c r="E35" s="246"/>
      <c r="F35" s="246"/>
      <c r="G35" s="246"/>
      <c r="H35" s="246"/>
      <c r="I35" s="246"/>
      <c r="J35" s="246"/>
      <c r="K35" s="246"/>
      <c r="L35" s="246"/>
      <c r="M35" s="246"/>
      <c r="N35" s="246"/>
      <c r="O35" s="246"/>
      <c r="P35" s="246"/>
      <c r="Q35" s="246"/>
      <c r="R35" s="246"/>
      <c r="S35" s="246"/>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row>
    <row r="36" spans="1:108" s="8" customFormat="1" ht="14.85" customHeight="1" x14ac:dyDescent="0.25">
      <c r="A36" s="229" t="s">
        <v>63</v>
      </c>
      <c r="B36" s="229"/>
      <c r="C36" s="229"/>
      <c r="D36" s="229"/>
      <c r="E36" s="247" t="s">
        <v>930</v>
      </c>
      <c r="F36" s="244"/>
      <c r="G36" s="244"/>
      <c r="H36" s="244"/>
      <c r="I36" s="244"/>
      <c r="J36" s="244"/>
      <c r="K36" s="244"/>
      <c r="L36" s="244"/>
      <c r="M36" s="244"/>
      <c r="N36" s="244"/>
      <c r="O36" s="244"/>
      <c r="P36" s="244"/>
      <c r="Q36" s="244"/>
      <c r="R36" s="244"/>
      <c r="S36" s="244"/>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row>
    <row r="37" spans="1:108" s="8" customFormat="1" ht="14.85" customHeight="1" x14ac:dyDescent="0.25">
      <c r="A37" s="229"/>
      <c r="B37" s="229"/>
      <c r="C37" s="229"/>
      <c r="D37" s="229"/>
      <c r="E37" s="245"/>
      <c r="F37" s="245"/>
      <c r="G37" s="245"/>
      <c r="H37" s="245"/>
      <c r="I37" s="245"/>
      <c r="J37" s="245"/>
      <c r="K37" s="245"/>
      <c r="L37" s="245"/>
      <c r="M37" s="245"/>
      <c r="N37" s="245"/>
      <c r="O37" s="245"/>
      <c r="P37" s="245"/>
      <c r="Q37" s="245"/>
      <c r="R37" s="245"/>
      <c r="S37" s="245"/>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row>
    <row r="38" spans="1:108" s="8" customFormat="1" ht="14.85" customHeight="1" x14ac:dyDescent="0.25">
      <c r="A38" s="229"/>
      <c r="B38" s="229"/>
      <c r="C38" s="229"/>
      <c r="D38" s="229"/>
      <c r="E38" s="245"/>
      <c r="F38" s="245"/>
      <c r="G38" s="245"/>
      <c r="H38" s="245"/>
      <c r="I38" s="245"/>
      <c r="J38" s="245"/>
      <c r="K38" s="245"/>
      <c r="L38" s="245"/>
      <c r="M38" s="245"/>
      <c r="N38" s="245"/>
      <c r="O38" s="245"/>
      <c r="P38" s="245"/>
      <c r="Q38" s="245"/>
      <c r="R38" s="245"/>
      <c r="S38" s="245"/>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row>
    <row r="39" spans="1:108" s="8" customFormat="1" ht="14.85" customHeight="1" x14ac:dyDescent="0.25">
      <c r="A39" s="229"/>
      <c r="B39" s="229"/>
      <c r="C39" s="229"/>
      <c r="D39" s="229"/>
      <c r="E39" s="245"/>
      <c r="F39" s="245"/>
      <c r="G39" s="245"/>
      <c r="H39" s="245"/>
      <c r="I39" s="245"/>
      <c r="J39" s="245"/>
      <c r="K39" s="245"/>
      <c r="L39" s="245"/>
      <c r="M39" s="245"/>
      <c r="N39" s="245"/>
      <c r="O39" s="245"/>
      <c r="P39" s="245"/>
      <c r="Q39" s="245"/>
      <c r="R39" s="245"/>
      <c r="S39" s="245"/>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row>
    <row r="40" spans="1:108" s="8" customFormat="1" ht="14.85" customHeight="1" x14ac:dyDescent="0.25">
      <c r="A40" s="229"/>
      <c r="B40" s="229"/>
      <c r="C40" s="229"/>
      <c r="D40" s="229"/>
      <c r="E40" s="245"/>
      <c r="F40" s="245"/>
      <c r="G40" s="245"/>
      <c r="H40" s="245"/>
      <c r="I40" s="245"/>
      <c r="J40" s="245"/>
      <c r="K40" s="245"/>
      <c r="L40" s="245"/>
      <c r="M40" s="245"/>
      <c r="N40" s="245"/>
      <c r="O40" s="245"/>
      <c r="P40" s="245"/>
      <c r="Q40" s="245"/>
      <c r="R40" s="245"/>
      <c r="S40" s="245"/>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row>
    <row r="41" spans="1:108" s="8" customFormat="1" ht="14.85" customHeight="1" x14ac:dyDescent="0.25">
      <c r="A41" s="229"/>
      <c r="B41" s="229"/>
      <c r="C41" s="229"/>
      <c r="D41" s="229"/>
      <c r="E41" s="245"/>
      <c r="F41" s="245"/>
      <c r="G41" s="245"/>
      <c r="H41" s="245"/>
      <c r="I41" s="245"/>
      <c r="J41" s="245"/>
      <c r="K41" s="245"/>
      <c r="L41" s="245"/>
      <c r="M41" s="245"/>
      <c r="N41" s="245"/>
      <c r="O41" s="245"/>
      <c r="P41" s="245"/>
      <c r="Q41" s="245"/>
      <c r="R41" s="245"/>
      <c r="S41" s="245"/>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row>
    <row r="42" spans="1:108" s="8" customFormat="1" ht="14.85" customHeight="1" x14ac:dyDescent="0.25">
      <c r="A42" s="229"/>
      <c r="B42" s="229"/>
      <c r="C42" s="229"/>
      <c r="D42" s="229"/>
      <c r="E42" s="245"/>
      <c r="F42" s="245"/>
      <c r="G42" s="245"/>
      <c r="H42" s="245"/>
      <c r="I42" s="245"/>
      <c r="J42" s="245"/>
      <c r="K42" s="245"/>
      <c r="L42" s="245"/>
      <c r="M42" s="245"/>
      <c r="N42" s="245"/>
      <c r="O42" s="245"/>
      <c r="P42" s="245"/>
      <c r="Q42" s="245"/>
      <c r="R42" s="245"/>
      <c r="S42" s="245"/>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row>
    <row r="43" spans="1:108" s="8" customFormat="1" ht="14.85" hidden="1" customHeight="1" x14ac:dyDescent="0.25">
      <c r="A43" s="229"/>
      <c r="B43" s="229"/>
      <c r="C43" s="229"/>
      <c r="D43" s="229"/>
      <c r="E43" s="246"/>
      <c r="F43" s="246"/>
      <c r="G43" s="246"/>
      <c r="H43" s="246"/>
      <c r="I43" s="246"/>
      <c r="J43" s="246"/>
      <c r="K43" s="246"/>
      <c r="L43" s="246"/>
      <c r="M43" s="246"/>
      <c r="N43" s="246"/>
      <c r="O43" s="246"/>
      <c r="P43" s="246"/>
      <c r="Q43" s="246"/>
      <c r="R43" s="246"/>
      <c r="S43" s="246"/>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row>
    <row r="44" spans="1:108" s="8" customFormat="1" ht="14.85" customHeight="1" x14ac:dyDescent="0.25">
      <c r="A44" s="229" t="s">
        <v>64</v>
      </c>
      <c r="B44" s="229"/>
      <c r="C44" s="229"/>
      <c r="D44" s="229"/>
      <c r="E44" s="244" t="s">
        <v>931</v>
      </c>
      <c r="F44" s="244"/>
      <c r="G44" s="244"/>
      <c r="H44" s="244"/>
      <c r="I44" s="244"/>
      <c r="J44" s="244"/>
      <c r="K44" s="244"/>
      <c r="L44" s="244"/>
      <c r="M44" s="244"/>
      <c r="N44" s="244"/>
      <c r="O44" s="244"/>
      <c r="P44" s="244"/>
      <c r="Q44" s="244"/>
      <c r="R44" s="244"/>
      <c r="S44" s="244"/>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row>
    <row r="45" spans="1:108" s="8" customFormat="1" ht="14.85" customHeight="1" x14ac:dyDescent="0.25">
      <c r="A45" s="229"/>
      <c r="B45" s="229"/>
      <c r="C45" s="229"/>
      <c r="D45" s="229"/>
      <c r="E45" s="245"/>
      <c r="F45" s="245"/>
      <c r="G45" s="245"/>
      <c r="H45" s="245"/>
      <c r="I45" s="245"/>
      <c r="J45" s="245"/>
      <c r="K45" s="245"/>
      <c r="L45" s="245"/>
      <c r="M45" s="245"/>
      <c r="N45" s="245"/>
      <c r="O45" s="245"/>
      <c r="P45" s="245"/>
      <c r="Q45" s="245"/>
      <c r="R45" s="245"/>
      <c r="S45" s="245"/>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row>
    <row r="46" spans="1:108" s="8" customFormat="1" ht="14.85" customHeight="1" x14ac:dyDescent="0.25">
      <c r="A46" s="229"/>
      <c r="B46" s="229"/>
      <c r="C46" s="229"/>
      <c r="D46" s="229"/>
      <c r="E46" s="245"/>
      <c r="F46" s="245"/>
      <c r="G46" s="245"/>
      <c r="H46" s="245"/>
      <c r="I46" s="245"/>
      <c r="J46" s="245"/>
      <c r="K46" s="245"/>
      <c r="L46" s="245"/>
      <c r="M46" s="245"/>
      <c r="N46" s="245"/>
      <c r="O46" s="245"/>
      <c r="P46" s="245"/>
      <c r="Q46" s="245"/>
      <c r="R46" s="245"/>
      <c r="S46" s="245"/>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row>
    <row r="47" spans="1:108" s="8" customFormat="1" ht="14.85" customHeight="1" x14ac:dyDescent="0.25">
      <c r="A47" s="229"/>
      <c r="B47" s="229"/>
      <c r="C47" s="229"/>
      <c r="D47" s="229"/>
      <c r="E47" s="245"/>
      <c r="F47" s="245"/>
      <c r="G47" s="245"/>
      <c r="H47" s="245"/>
      <c r="I47" s="245"/>
      <c r="J47" s="245"/>
      <c r="K47" s="245"/>
      <c r="L47" s="245"/>
      <c r="M47" s="245"/>
      <c r="N47" s="245"/>
      <c r="O47" s="245"/>
      <c r="P47" s="245"/>
      <c r="Q47" s="245"/>
      <c r="R47" s="245"/>
      <c r="S47" s="245"/>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row>
    <row r="48" spans="1:108" s="8" customFormat="1" ht="14.85" customHeight="1" x14ac:dyDescent="0.25">
      <c r="A48" s="229"/>
      <c r="B48" s="229"/>
      <c r="C48" s="229"/>
      <c r="D48" s="229"/>
      <c r="E48" s="245"/>
      <c r="F48" s="245"/>
      <c r="G48" s="245"/>
      <c r="H48" s="245"/>
      <c r="I48" s="245"/>
      <c r="J48" s="245"/>
      <c r="K48" s="245"/>
      <c r="L48" s="245"/>
      <c r="M48" s="245"/>
      <c r="N48" s="245"/>
      <c r="O48" s="245"/>
      <c r="P48" s="245"/>
      <c r="Q48" s="245"/>
      <c r="R48" s="245"/>
      <c r="S48" s="245"/>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row>
    <row r="49" spans="1:108" s="8" customFormat="1" ht="14.85" customHeight="1" x14ac:dyDescent="0.25">
      <c r="A49" s="229"/>
      <c r="B49" s="229"/>
      <c r="C49" s="229"/>
      <c r="D49" s="229"/>
      <c r="E49" s="245"/>
      <c r="F49" s="245"/>
      <c r="G49" s="245"/>
      <c r="H49" s="245"/>
      <c r="I49" s="245"/>
      <c r="J49" s="245"/>
      <c r="K49" s="245"/>
      <c r="L49" s="245"/>
      <c r="M49" s="245"/>
      <c r="N49" s="245"/>
      <c r="O49" s="245"/>
      <c r="P49" s="245"/>
      <c r="Q49" s="245"/>
      <c r="R49" s="245"/>
      <c r="S49" s="245"/>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row>
    <row r="50" spans="1:108" s="8" customFormat="1" ht="14.85" customHeight="1" x14ac:dyDescent="0.25">
      <c r="A50" s="229"/>
      <c r="B50" s="229"/>
      <c r="C50" s="229"/>
      <c r="D50" s="229"/>
      <c r="E50" s="245"/>
      <c r="F50" s="245"/>
      <c r="G50" s="245"/>
      <c r="H50" s="245"/>
      <c r="I50" s="245"/>
      <c r="J50" s="245"/>
      <c r="K50" s="245"/>
      <c r="L50" s="245"/>
      <c r="M50" s="245"/>
      <c r="N50" s="245"/>
      <c r="O50" s="245"/>
      <c r="P50" s="245"/>
      <c r="Q50" s="245"/>
      <c r="R50" s="245"/>
      <c r="S50" s="245"/>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row>
    <row r="51" spans="1:108" s="8" customFormat="1" ht="57" customHeight="1" x14ac:dyDescent="0.25">
      <c r="A51" s="229"/>
      <c r="B51" s="229"/>
      <c r="C51" s="229"/>
      <c r="D51" s="229"/>
      <c r="E51" s="246"/>
      <c r="F51" s="246"/>
      <c r="G51" s="246"/>
      <c r="H51" s="246"/>
      <c r="I51" s="246"/>
      <c r="J51" s="246"/>
      <c r="K51" s="246"/>
      <c r="L51" s="246"/>
      <c r="M51" s="246"/>
      <c r="N51" s="246"/>
      <c r="O51" s="246"/>
      <c r="P51" s="246"/>
      <c r="Q51" s="246"/>
      <c r="R51" s="246"/>
      <c r="S51" s="246"/>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row>
    <row r="52" spans="1:108" s="8" customFormat="1" ht="14.85" customHeight="1" x14ac:dyDescent="0.25">
      <c r="A52" s="229" t="s">
        <v>65</v>
      </c>
      <c r="B52" s="229"/>
      <c r="C52" s="229"/>
      <c r="D52" s="229"/>
      <c r="E52" s="244" t="s">
        <v>932</v>
      </c>
      <c r="F52" s="244"/>
      <c r="G52" s="244"/>
      <c r="H52" s="244"/>
      <c r="I52" s="244"/>
      <c r="J52" s="244"/>
      <c r="K52" s="244"/>
      <c r="L52" s="244"/>
      <c r="M52" s="244"/>
      <c r="N52" s="244"/>
      <c r="O52" s="244"/>
      <c r="P52" s="244"/>
      <c r="Q52" s="244"/>
      <c r="R52" s="244"/>
      <c r="S52" s="244"/>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row>
    <row r="53" spans="1:108" s="8" customFormat="1" ht="14.85" customHeight="1" x14ac:dyDescent="0.25">
      <c r="A53" s="229"/>
      <c r="B53" s="229"/>
      <c r="C53" s="229"/>
      <c r="D53" s="229"/>
      <c r="E53" s="245"/>
      <c r="F53" s="245"/>
      <c r="G53" s="245"/>
      <c r="H53" s="245"/>
      <c r="I53" s="245"/>
      <c r="J53" s="245"/>
      <c r="K53" s="245"/>
      <c r="L53" s="245"/>
      <c r="M53" s="245"/>
      <c r="N53" s="245"/>
      <c r="O53" s="245"/>
      <c r="P53" s="245"/>
      <c r="Q53" s="245"/>
      <c r="R53" s="245"/>
      <c r="S53" s="245"/>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row>
    <row r="54" spans="1:108" s="8" customFormat="1" ht="14.85" customHeight="1" x14ac:dyDescent="0.25">
      <c r="A54" s="229"/>
      <c r="B54" s="229"/>
      <c r="C54" s="229"/>
      <c r="D54" s="229"/>
      <c r="E54" s="245"/>
      <c r="F54" s="245"/>
      <c r="G54" s="245"/>
      <c r="H54" s="245"/>
      <c r="I54" s="245"/>
      <c r="J54" s="245"/>
      <c r="K54" s="245"/>
      <c r="L54" s="245"/>
      <c r="M54" s="245"/>
      <c r="N54" s="245"/>
      <c r="O54" s="245"/>
      <c r="P54" s="245"/>
      <c r="Q54" s="245"/>
      <c r="R54" s="245"/>
      <c r="S54" s="245"/>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row>
    <row r="55" spans="1:108" s="8" customFormat="1" ht="14.85" customHeight="1" x14ac:dyDescent="0.25">
      <c r="A55" s="229"/>
      <c r="B55" s="229"/>
      <c r="C55" s="229"/>
      <c r="D55" s="229"/>
      <c r="E55" s="245"/>
      <c r="F55" s="245"/>
      <c r="G55" s="245"/>
      <c r="H55" s="245"/>
      <c r="I55" s="245"/>
      <c r="J55" s="245"/>
      <c r="K55" s="245"/>
      <c r="L55" s="245"/>
      <c r="M55" s="245"/>
      <c r="N55" s="245"/>
      <c r="O55" s="245"/>
      <c r="P55" s="245"/>
      <c r="Q55" s="245"/>
      <c r="R55" s="245"/>
      <c r="S55" s="245"/>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row>
    <row r="56" spans="1:108" s="8" customFormat="1" ht="14.85" customHeight="1" x14ac:dyDescent="0.25">
      <c r="A56" s="229"/>
      <c r="B56" s="229"/>
      <c r="C56" s="229"/>
      <c r="D56" s="229"/>
      <c r="E56" s="245"/>
      <c r="F56" s="245"/>
      <c r="G56" s="245"/>
      <c r="H56" s="245"/>
      <c r="I56" s="245"/>
      <c r="J56" s="245"/>
      <c r="K56" s="245"/>
      <c r="L56" s="245"/>
      <c r="M56" s="245"/>
      <c r="N56" s="245"/>
      <c r="O56" s="245"/>
      <c r="P56" s="245"/>
      <c r="Q56" s="245"/>
      <c r="R56" s="245"/>
      <c r="S56" s="245"/>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row>
    <row r="57" spans="1:108" s="8" customFormat="1" ht="14.85" customHeight="1" x14ac:dyDescent="0.25">
      <c r="A57" s="229"/>
      <c r="B57" s="229"/>
      <c r="C57" s="229"/>
      <c r="D57" s="229"/>
      <c r="E57" s="245"/>
      <c r="F57" s="245"/>
      <c r="G57" s="245"/>
      <c r="H57" s="245"/>
      <c r="I57" s="245"/>
      <c r="J57" s="245"/>
      <c r="K57" s="245"/>
      <c r="L57" s="245"/>
      <c r="M57" s="245"/>
      <c r="N57" s="245"/>
      <c r="O57" s="245"/>
      <c r="P57" s="245"/>
      <c r="Q57" s="245"/>
      <c r="R57" s="245"/>
      <c r="S57" s="245"/>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row>
    <row r="58" spans="1:108" s="8" customFormat="1" ht="14.85" customHeight="1" x14ac:dyDescent="0.25">
      <c r="A58" s="229"/>
      <c r="B58" s="229"/>
      <c r="C58" s="229"/>
      <c r="D58" s="229"/>
      <c r="E58" s="245"/>
      <c r="F58" s="245"/>
      <c r="G58" s="245"/>
      <c r="H58" s="245"/>
      <c r="I58" s="245"/>
      <c r="J58" s="245"/>
      <c r="K58" s="245"/>
      <c r="L58" s="245"/>
      <c r="M58" s="245"/>
      <c r="N58" s="245"/>
      <c r="O58" s="245"/>
      <c r="P58" s="245"/>
      <c r="Q58" s="245"/>
      <c r="R58" s="245"/>
      <c r="S58" s="245"/>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row>
    <row r="59" spans="1:108" s="8" customFormat="1" ht="92.25" customHeight="1" x14ac:dyDescent="0.25">
      <c r="A59" s="229"/>
      <c r="B59" s="229"/>
      <c r="C59" s="229"/>
      <c r="D59" s="229"/>
      <c r="E59" s="246"/>
      <c r="F59" s="246"/>
      <c r="G59" s="246"/>
      <c r="H59" s="246"/>
      <c r="I59" s="246"/>
      <c r="J59" s="246"/>
      <c r="K59" s="246"/>
      <c r="L59" s="246"/>
      <c r="M59" s="246"/>
      <c r="N59" s="246"/>
      <c r="O59" s="246"/>
      <c r="P59" s="246"/>
      <c r="Q59" s="246"/>
      <c r="R59" s="246"/>
      <c r="S59" s="246"/>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row>
    <row r="60" spans="1:108" s="8" customFormat="1" ht="14.85" customHeight="1" x14ac:dyDescent="0.25">
      <c r="A60" s="229" t="s">
        <v>66</v>
      </c>
      <c r="B60" s="229"/>
      <c r="C60" s="229"/>
      <c r="D60" s="229"/>
      <c r="E60" s="244" t="s">
        <v>933</v>
      </c>
      <c r="F60" s="244"/>
      <c r="G60" s="244"/>
      <c r="H60" s="244"/>
      <c r="I60" s="244"/>
      <c r="J60" s="244"/>
      <c r="K60" s="244"/>
      <c r="L60" s="244"/>
      <c r="M60" s="244"/>
      <c r="N60" s="244"/>
      <c r="O60" s="244"/>
      <c r="P60" s="244"/>
      <c r="Q60" s="244"/>
      <c r="R60" s="244"/>
      <c r="S60" s="244"/>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row>
    <row r="61" spans="1:108" s="8" customFormat="1" ht="14.85" customHeight="1" x14ac:dyDescent="0.25">
      <c r="A61" s="229"/>
      <c r="B61" s="229"/>
      <c r="C61" s="229"/>
      <c r="D61" s="229"/>
      <c r="E61" s="245"/>
      <c r="F61" s="245"/>
      <c r="G61" s="245"/>
      <c r="H61" s="245"/>
      <c r="I61" s="245"/>
      <c r="J61" s="245"/>
      <c r="K61" s="245"/>
      <c r="L61" s="245"/>
      <c r="M61" s="245"/>
      <c r="N61" s="245"/>
      <c r="O61" s="245"/>
      <c r="P61" s="245"/>
      <c r="Q61" s="245"/>
      <c r="R61" s="245"/>
      <c r="S61" s="245"/>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row>
    <row r="62" spans="1:108" s="8" customFormat="1" ht="14.85" customHeight="1" x14ac:dyDescent="0.25">
      <c r="A62" s="229"/>
      <c r="B62" s="229"/>
      <c r="C62" s="229"/>
      <c r="D62" s="229"/>
      <c r="E62" s="245"/>
      <c r="F62" s="245"/>
      <c r="G62" s="245"/>
      <c r="H62" s="245"/>
      <c r="I62" s="245"/>
      <c r="J62" s="245"/>
      <c r="K62" s="245"/>
      <c r="L62" s="245"/>
      <c r="M62" s="245"/>
      <c r="N62" s="245"/>
      <c r="O62" s="245"/>
      <c r="P62" s="245"/>
      <c r="Q62" s="245"/>
      <c r="R62" s="245"/>
      <c r="S62" s="245"/>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row>
    <row r="63" spans="1:108" s="8" customFormat="1" ht="14.85" customHeight="1" x14ac:dyDescent="0.25">
      <c r="A63" s="229"/>
      <c r="B63" s="229"/>
      <c r="C63" s="229"/>
      <c r="D63" s="229"/>
      <c r="E63" s="245"/>
      <c r="F63" s="245"/>
      <c r="G63" s="245"/>
      <c r="H63" s="245"/>
      <c r="I63" s="245"/>
      <c r="J63" s="245"/>
      <c r="K63" s="245"/>
      <c r="L63" s="245"/>
      <c r="M63" s="245"/>
      <c r="N63" s="245"/>
      <c r="O63" s="245"/>
      <c r="P63" s="245"/>
      <c r="Q63" s="245"/>
      <c r="R63" s="245"/>
      <c r="S63" s="245"/>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row>
    <row r="64" spans="1:108" s="8" customFormat="1" ht="14.85" customHeight="1" x14ac:dyDescent="0.25">
      <c r="A64" s="229"/>
      <c r="B64" s="229"/>
      <c r="C64" s="229"/>
      <c r="D64" s="229"/>
      <c r="E64" s="245"/>
      <c r="F64" s="245"/>
      <c r="G64" s="245"/>
      <c r="H64" s="245"/>
      <c r="I64" s="245"/>
      <c r="J64" s="245"/>
      <c r="K64" s="245"/>
      <c r="L64" s="245"/>
      <c r="M64" s="245"/>
      <c r="N64" s="245"/>
      <c r="O64" s="245"/>
      <c r="P64" s="245"/>
      <c r="Q64" s="245"/>
      <c r="R64" s="245"/>
      <c r="S64" s="245"/>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row>
    <row r="65" spans="1:110" s="8" customFormat="1" ht="14.85" customHeight="1" x14ac:dyDescent="0.25">
      <c r="A65" s="229"/>
      <c r="B65" s="229"/>
      <c r="C65" s="229"/>
      <c r="D65" s="229"/>
      <c r="E65" s="245"/>
      <c r="F65" s="245"/>
      <c r="G65" s="245"/>
      <c r="H65" s="245"/>
      <c r="I65" s="245"/>
      <c r="J65" s="245"/>
      <c r="K65" s="245"/>
      <c r="L65" s="245"/>
      <c r="M65" s="245"/>
      <c r="N65" s="245"/>
      <c r="O65" s="245"/>
      <c r="P65" s="245"/>
      <c r="Q65" s="245"/>
      <c r="R65" s="245"/>
      <c r="S65" s="245"/>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row>
    <row r="66" spans="1:110" s="8" customFormat="1" ht="14.85" customHeight="1" x14ac:dyDescent="0.25">
      <c r="A66" s="229"/>
      <c r="B66" s="229"/>
      <c r="C66" s="229"/>
      <c r="D66" s="229"/>
      <c r="E66" s="245"/>
      <c r="F66" s="245"/>
      <c r="G66" s="245"/>
      <c r="H66" s="245"/>
      <c r="I66" s="245"/>
      <c r="J66" s="245"/>
      <c r="K66" s="245"/>
      <c r="L66" s="245"/>
      <c r="M66" s="245"/>
      <c r="N66" s="245"/>
      <c r="O66" s="245"/>
      <c r="P66" s="245"/>
      <c r="Q66" s="245"/>
      <c r="R66" s="245"/>
      <c r="S66" s="245"/>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row>
    <row r="67" spans="1:110" s="8" customFormat="1" ht="14.85" customHeight="1" x14ac:dyDescent="0.25">
      <c r="A67" s="229"/>
      <c r="B67" s="229"/>
      <c r="C67" s="229"/>
      <c r="D67" s="229"/>
      <c r="E67" s="246"/>
      <c r="F67" s="246"/>
      <c r="G67" s="246"/>
      <c r="H67" s="246"/>
      <c r="I67" s="246"/>
      <c r="J67" s="246"/>
      <c r="K67" s="246"/>
      <c r="L67" s="246"/>
      <c r="M67" s="246"/>
      <c r="N67" s="246"/>
      <c r="O67" s="246"/>
      <c r="P67" s="246"/>
      <c r="Q67" s="246"/>
      <c r="R67" s="246"/>
      <c r="S67" s="246"/>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row>
    <row r="68" spans="1:110" s="8" customFormat="1" ht="14.85" customHeight="1" x14ac:dyDescent="0.25">
      <c r="A68" s="9"/>
      <c r="B68" s="9"/>
      <c r="C68" s="32"/>
      <c r="D68" s="33"/>
      <c r="E68" s="33"/>
      <c r="F68" s="33"/>
      <c r="G68" s="33"/>
      <c r="H68" s="33"/>
      <c r="I68" s="33"/>
      <c r="J68" s="33"/>
      <c r="K68" s="33"/>
      <c r="L68" s="33"/>
      <c r="M68" s="33"/>
      <c r="N68" s="33"/>
      <c r="O68" s="33"/>
      <c r="P68" s="9"/>
      <c r="Q68" s="29"/>
      <c r="R68" s="29"/>
      <c r="S68" s="29"/>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row>
    <row r="69" spans="1:110" s="8" customFormat="1" ht="14.85" customHeight="1" x14ac:dyDescent="0.25">
      <c r="A69" s="9"/>
      <c r="B69" s="9"/>
      <c r="C69" s="32"/>
      <c r="D69" s="33"/>
      <c r="E69" s="33"/>
      <c r="F69" s="33"/>
      <c r="G69" s="33"/>
      <c r="H69" s="33"/>
      <c r="I69" s="33"/>
      <c r="J69" s="33"/>
      <c r="K69" s="33"/>
      <c r="L69" s="33"/>
      <c r="M69" s="33"/>
      <c r="N69" s="33"/>
      <c r="O69" s="33"/>
      <c r="P69" s="9"/>
      <c r="Q69" s="29"/>
      <c r="R69" s="29"/>
      <c r="S69" s="29"/>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row>
    <row r="70" spans="1:110" ht="15" customHeight="1" x14ac:dyDescent="0.25"/>
  </sheetData>
  <sheetProtection selectLockedCells="1" selectUnlockedCells="1"/>
  <mergeCells count="17">
    <mergeCell ref="A20:D27"/>
    <mergeCell ref="E20:S27"/>
    <mergeCell ref="A1:S2"/>
    <mergeCell ref="A4:D11"/>
    <mergeCell ref="A12:D19"/>
    <mergeCell ref="E4:S11"/>
    <mergeCell ref="E12:S19"/>
    <mergeCell ref="A52:D59"/>
    <mergeCell ref="A60:D67"/>
    <mergeCell ref="A28:D35"/>
    <mergeCell ref="A36:D43"/>
    <mergeCell ref="A44:D51"/>
    <mergeCell ref="E60:S67"/>
    <mergeCell ref="E52:S59"/>
    <mergeCell ref="E44:S51"/>
    <mergeCell ref="E36:S43"/>
    <mergeCell ref="E28:S35"/>
  </mergeCell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tabColor indexed="63"/>
  </sheetPr>
  <dimension ref="A1:CG59"/>
  <sheetViews>
    <sheetView workbookViewId="0">
      <pane ySplit="2" topLeftCell="A3" activePane="bottomLeft" state="frozen"/>
      <selection pane="bottomLeft" activeCell="F50" sqref="F50:N50"/>
    </sheetView>
  </sheetViews>
  <sheetFormatPr defaultColWidth="0" defaultRowHeight="15" zeroHeight="1" x14ac:dyDescent="0.25"/>
  <cols>
    <col min="1" max="2" width="7.140625" style="7" customWidth="1"/>
    <col min="3" max="18" width="7.140625" style="26" customWidth="1"/>
    <col min="19" max="19" width="7.140625" style="7" customWidth="1"/>
    <col min="20" max="16384" width="0" style="7" hidden="1"/>
  </cols>
  <sheetData>
    <row r="1" spans="1:85" s="8" customFormat="1" ht="14.85" customHeight="1" x14ac:dyDescent="0.25">
      <c r="A1" s="270" t="s">
        <v>67</v>
      </c>
      <c r="B1" s="270"/>
      <c r="C1" s="270"/>
      <c r="D1" s="270"/>
      <c r="E1" s="270"/>
      <c r="F1" s="270"/>
      <c r="G1" s="270"/>
      <c r="H1" s="270"/>
      <c r="I1" s="270"/>
      <c r="J1" s="270"/>
      <c r="K1" s="270"/>
      <c r="L1" s="270"/>
      <c r="M1" s="270"/>
      <c r="N1" s="270"/>
      <c r="O1" s="270"/>
      <c r="P1" s="270"/>
      <c r="Q1" s="270"/>
      <c r="R1" s="270"/>
      <c r="S1" s="270"/>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row>
    <row r="2" spans="1:85" s="8" customFormat="1" ht="14.85" customHeight="1" x14ac:dyDescent="0.25">
      <c r="A2" s="270"/>
      <c r="B2" s="270"/>
      <c r="C2" s="270"/>
      <c r="D2" s="270"/>
      <c r="E2" s="270"/>
      <c r="F2" s="270"/>
      <c r="G2" s="270"/>
      <c r="H2" s="270"/>
      <c r="I2" s="270"/>
      <c r="J2" s="270"/>
      <c r="K2" s="270"/>
      <c r="L2" s="270"/>
      <c r="M2" s="270"/>
      <c r="N2" s="270"/>
      <c r="O2" s="270"/>
      <c r="P2" s="270"/>
      <c r="Q2" s="270"/>
      <c r="R2" s="270"/>
      <c r="S2" s="270"/>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row>
    <row r="3" spans="1:85" s="8" customFormat="1" ht="30.95" customHeight="1" x14ac:dyDescent="0.25">
      <c r="A3" s="34"/>
      <c r="B3" s="35"/>
      <c r="C3" s="36"/>
      <c r="D3" s="36"/>
      <c r="E3" s="36"/>
      <c r="F3" s="36"/>
      <c r="G3" s="36"/>
      <c r="H3" s="36"/>
      <c r="I3" s="36"/>
      <c r="J3" s="36"/>
      <c r="K3" s="36"/>
      <c r="L3" s="36"/>
      <c r="M3" s="36"/>
      <c r="N3" s="36"/>
      <c r="O3" s="36"/>
      <c r="P3" s="36"/>
      <c r="Q3" s="36"/>
      <c r="R3" s="36"/>
      <c r="S3" s="35"/>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row>
    <row r="4" spans="1:85" s="8" customFormat="1" ht="30.95" customHeight="1" x14ac:dyDescent="0.25">
      <c r="A4" s="29"/>
      <c r="B4" s="29"/>
      <c r="C4" s="265" t="s">
        <v>68</v>
      </c>
      <c r="D4" s="265"/>
      <c r="E4" s="265"/>
      <c r="F4" s="265"/>
      <c r="G4" s="265"/>
      <c r="H4" s="265"/>
      <c r="I4" s="265"/>
      <c r="J4" s="265"/>
      <c r="K4" s="265"/>
      <c r="L4" s="265"/>
      <c r="M4" s="265"/>
      <c r="N4" s="265"/>
      <c r="O4" s="36"/>
      <c r="P4" s="36"/>
      <c r="Q4" s="36"/>
      <c r="R4" s="36"/>
      <c r="S4" s="36"/>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row>
    <row r="5" spans="1:85" s="8" customFormat="1" ht="30.95" customHeight="1" x14ac:dyDescent="0.25">
      <c r="A5" s="29"/>
      <c r="B5" s="29"/>
      <c r="C5" s="268" t="s">
        <v>69</v>
      </c>
      <c r="D5" s="268"/>
      <c r="E5" s="268"/>
      <c r="F5" s="269" t="s">
        <v>70</v>
      </c>
      <c r="G5" s="269"/>
      <c r="H5" s="269"/>
      <c r="I5" s="269"/>
      <c r="J5" s="269"/>
      <c r="K5" s="269"/>
      <c r="L5" s="269"/>
      <c r="M5" s="269"/>
      <c r="N5" s="269"/>
      <c r="O5" s="36"/>
      <c r="P5" s="36"/>
      <c r="Q5" s="36"/>
      <c r="R5" s="36"/>
      <c r="S5" s="36"/>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row>
    <row r="6" spans="1:85" s="8" customFormat="1" ht="30.95" customHeight="1" x14ac:dyDescent="0.25">
      <c r="A6" s="37"/>
      <c r="B6" s="29"/>
      <c r="C6" s="261" t="s">
        <v>71</v>
      </c>
      <c r="D6" s="261"/>
      <c r="E6" s="261"/>
      <c r="F6" s="262" t="s">
        <v>72</v>
      </c>
      <c r="G6" s="262"/>
      <c r="H6" s="262"/>
      <c r="I6" s="262"/>
      <c r="J6" s="262"/>
      <c r="K6" s="262"/>
      <c r="L6" s="262"/>
      <c r="M6" s="262"/>
      <c r="N6" s="262"/>
      <c r="O6" s="36"/>
      <c r="P6" s="36"/>
      <c r="Q6" s="36"/>
      <c r="R6" s="36"/>
      <c r="S6" s="36"/>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row>
    <row r="7" spans="1:85" s="8" customFormat="1" ht="30.95" customHeight="1" x14ac:dyDescent="0.25">
      <c r="A7" s="29"/>
      <c r="B7" s="29"/>
      <c r="C7" s="261" t="s">
        <v>73</v>
      </c>
      <c r="D7" s="261"/>
      <c r="E7" s="261"/>
      <c r="F7" s="262" t="s">
        <v>74</v>
      </c>
      <c r="G7" s="262"/>
      <c r="H7" s="262"/>
      <c r="I7" s="262"/>
      <c r="J7" s="262"/>
      <c r="K7" s="262"/>
      <c r="L7" s="262"/>
      <c r="M7" s="262"/>
      <c r="N7" s="262"/>
      <c r="O7" s="36"/>
      <c r="P7" s="36"/>
      <c r="Q7" s="36"/>
      <c r="R7" s="36"/>
      <c r="S7" s="36"/>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row>
    <row r="8" spans="1:85" s="8" customFormat="1" ht="30.95" customHeight="1" x14ac:dyDescent="0.25">
      <c r="A8" s="29"/>
      <c r="B8" s="29"/>
      <c r="C8" s="261" t="s">
        <v>75</v>
      </c>
      <c r="D8" s="261"/>
      <c r="E8" s="261"/>
      <c r="F8" s="262" t="s">
        <v>76</v>
      </c>
      <c r="G8" s="262"/>
      <c r="H8" s="262"/>
      <c r="I8" s="262"/>
      <c r="J8" s="262"/>
      <c r="K8" s="262"/>
      <c r="L8" s="262"/>
      <c r="M8" s="262"/>
      <c r="N8" s="262"/>
      <c r="O8" s="36"/>
      <c r="P8" s="36"/>
      <c r="Q8" s="36"/>
      <c r="R8" s="36"/>
      <c r="S8" s="36"/>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row>
    <row r="9" spans="1:85" s="8" customFormat="1" ht="30.95" customHeight="1" x14ac:dyDescent="0.25">
      <c r="A9" s="29"/>
      <c r="B9" s="29"/>
      <c r="C9" s="261" t="s">
        <v>77</v>
      </c>
      <c r="D9" s="261"/>
      <c r="E9" s="261"/>
      <c r="F9" s="262" t="s">
        <v>78</v>
      </c>
      <c r="G9" s="262"/>
      <c r="H9" s="262"/>
      <c r="I9" s="262"/>
      <c r="J9" s="262"/>
      <c r="K9" s="262"/>
      <c r="L9" s="262"/>
      <c r="M9" s="262"/>
      <c r="N9" s="262"/>
      <c r="O9" s="36"/>
      <c r="P9" s="36"/>
      <c r="Q9" s="36"/>
      <c r="R9" s="36"/>
      <c r="S9" s="36"/>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row>
    <row r="10" spans="1:85" s="8" customFormat="1" ht="30.95" customHeight="1" x14ac:dyDescent="0.25">
      <c r="A10" s="29"/>
      <c r="B10" s="29"/>
      <c r="C10" s="263" t="s">
        <v>79</v>
      </c>
      <c r="D10" s="263"/>
      <c r="E10" s="263"/>
      <c r="F10" s="264" t="s">
        <v>80</v>
      </c>
      <c r="G10" s="264"/>
      <c r="H10" s="264"/>
      <c r="I10" s="264"/>
      <c r="J10" s="264"/>
      <c r="K10" s="264"/>
      <c r="L10" s="264"/>
      <c r="M10" s="264"/>
      <c r="N10" s="264"/>
      <c r="O10" s="36"/>
      <c r="P10" s="36"/>
      <c r="Q10" s="36"/>
      <c r="R10" s="36"/>
      <c r="S10" s="36"/>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row>
    <row r="11" spans="1:85" s="8" customFormat="1" ht="30.95" customHeight="1" x14ac:dyDescent="0.25">
      <c r="A11" s="36"/>
      <c r="B11" s="36"/>
      <c r="C11" s="36"/>
      <c r="D11" s="36"/>
      <c r="E11" s="36"/>
      <c r="F11" s="36"/>
      <c r="G11" s="36"/>
      <c r="H11" s="36"/>
      <c r="I11" s="36"/>
      <c r="J11" s="38" t="s">
        <v>14</v>
      </c>
      <c r="K11" s="36"/>
      <c r="L11" s="36"/>
      <c r="M11" s="36"/>
      <c r="N11" s="36"/>
      <c r="O11" s="36"/>
      <c r="P11" s="36"/>
      <c r="Q11" s="36"/>
      <c r="R11" s="36"/>
      <c r="S11" s="36"/>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row>
    <row r="12" spans="1:85" s="8" customFormat="1" ht="30.95" customHeight="1" x14ac:dyDescent="0.25">
      <c r="A12" s="36"/>
      <c r="B12" s="36"/>
      <c r="C12" s="265" t="s">
        <v>81</v>
      </c>
      <c r="D12" s="265"/>
      <c r="E12" s="265"/>
      <c r="F12" s="265"/>
      <c r="G12" s="265"/>
      <c r="H12" s="265"/>
      <c r="I12" s="265"/>
      <c r="J12" s="265"/>
      <c r="K12" s="265"/>
      <c r="L12" s="265"/>
      <c r="M12" s="265"/>
      <c r="N12" s="265"/>
      <c r="O12" s="36"/>
      <c r="P12" s="36"/>
      <c r="Q12" s="36"/>
      <c r="R12" s="36"/>
      <c r="S12" s="36"/>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row>
    <row r="13" spans="1:85" s="8" customFormat="1" ht="30.95" customHeight="1" x14ac:dyDescent="0.25">
      <c r="A13" s="36"/>
      <c r="B13" s="36"/>
      <c r="C13" s="268" t="s">
        <v>69</v>
      </c>
      <c r="D13" s="268"/>
      <c r="E13" s="268"/>
      <c r="F13" s="269" t="s">
        <v>82</v>
      </c>
      <c r="G13" s="269"/>
      <c r="H13" s="269"/>
      <c r="I13" s="269"/>
      <c r="J13" s="269"/>
      <c r="K13" s="269"/>
      <c r="L13" s="269"/>
      <c r="M13" s="269"/>
      <c r="N13" s="269"/>
      <c r="O13" s="36"/>
      <c r="P13" s="36"/>
      <c r="Q13" s="36"/>
      <c r="R13" s="36"/>
      <c r="S13" s="36"/>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row>
    <row r="14" spans="1:85" s="8" customFormat="1" ht="30.95" customHeight="1" x14ac:dyDescent="0.25">
      <c r="A14" s="36"/>
      <c r="B14" s="36"/>
      <c r="C14" s="261" t="s">
        <v>83</v>
      </c>
      <c r="D14" s="261"/>
      <c r="E14" s="261"/>
      <c r="F14" s="262" t="s">
        <v>946</v>
      </c>
      <c r="G14" s="262"/>
      <c r="H14" s="262"/>
      <c r="I14" s="262"/>
      <c r="J14" s="262"/>
      <c r="K14" s="262"/>
      <c r="L14" s="262"/>
      <c r="M14" s="262"/>
      <c r="N14" s="262"/>
      <c r="O14" s="36"/>
      <c r="P14" s="36"/>
      <c r="Q14" s="36"/>
      <c r="R14" s="36"/>
      <c r="S14" s="36"/>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row>
    <row r="15" spans="1:85" s="8" customFormat="1" ht="30.95" customHeight="1" x14ac:dyDescent="0.25">
      <c r="A15" s="36"/>
      <c r="B15" s="36"/>
      <c r="C15" s="261" t="s">
        <v>84</v>
      </c>
      <c r="D15" s="261"/>
      <c r="E15" s="261"/>
      <c r="F15" s="262" t="s">
        <v>934</v>
      </c>
      <c r="G15" s="262"/>
      <c r="H15" s="262"/>
      <c r="I15" s="262"/>
      <c r="J15" s="262"/>
      <c r="K15" s="262"/>
      <c r="L15" s="262"/>
      <c r="M15" s="262"/>
      <c r="N15" s="262"/>
      <c r="O15" s="36"/>
      <c r="P15" s="36"/>
      <c r="Q15" s="36"/>
      <c r="R15" s="36"/>
      <c r="S15" s="36"/>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row>
    <row r="16" spans="1:85" s="8" customFormat="1" ht="30.95" customHeight="1" x14ac:dyDescent="0.25">
      <c r="A16" s="36"/>
      <c r="B16" s="36"/>
      <c r="C16" s="261" t="s">
        <v>85</v>
      </c>
      <c r="D16" s="261"/>
      <c r="E16" s="261"/>
      <c r="F16" s="262" t="s">
        <v>86</v>
      </c>
      <c r="G16" s="262"/>
      <c r="H16" s="262"/>
      <c r="I16" s="262"/>
      <c r="J16" s="262"/>
      <c r="K16" s="262"/>
      <c r="L16" s="262"/>
      <c r="M16" s="262"/>
      <c r="N16" s="262"/>
      <c r="O16" s="36"/>
      <c r="P16" s="36"/>
      <c r="Q16" s="36"/>
      <c r="R16" s="36"/>
      <c r="S16" s="36"/>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row>
    <row r="17" spans="1:85" s="8" customFormat="1" ht="30.95" customHeight="1" x14ac:dyDescent="0.25">
      <c r="A17" s="36"/>
      <c r="B17" s="36"/>
      <c r="C17" s="261" t="s">
        <v>87</v>
      </c>
      <c r="D17" s="261"/>
      <c r="E17" s="261"/>
      <c r="F17" s="262" t="s">
        <v>935</v>
      </c>
      <c r="G17" s="262"/>
      <c r="H17" s="262"/>
      <c r="I17" s="262"/>
      <c r="J17" s="262"/>
      <c r="K17" s="262"/>
      <c r="L17" s="262"/>
      <c r="M17" s="262"/>
      <c r="N17" s="262"/>
      <c r="O17" s="36"/>
      <c r="P17" s="36"/>
      <c r="Q17" s="36"/>
      <c r="R17" s="36"/>
      <c r="S17" s="36"/>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row>
    <row r="18" spans="1:85" s="8" customFormat="1" ht="30.95" customHeight="1" x14ac:dyDescent="0.25">
      <c r="A18" s="36"/>
      <c r="B18" s="36"/>
      <c r="C18" s="263" t="s">
        <v>88</v>
      </c>
      <c r="D18" s="263"/>
      <c r="E18" s="263"/>
      <c r="F18" s="264" t="s">
        <v>936</v>
      </c>
      <c r="G18" s="264"/>
      <c r="H18" s="264"/>
      <c r="I18" s="264"/>
      <c r="J18" s="264"/>
      <c r="K18" s="264"/>
      <c r="L18" s="264"/>
      <c r="M18" s="264"/>
      <c r="N18" s="264"/>
      <c r="O18" s="36"/>
      <c r="P18" s="36"/>
      <c r="Q18" s="36"/>
      <c r="R18" s="36"/>
      <c r="S18" s="36"/>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row>
    <row r="19" spans="1:85" s="8" customFormat="1" ht="30.95" customHeight="1" x14ac:dyDescent="0.25">
      <c r="A19" s="36"/>
      <c r="B19" s="36"/>
      <c r="C19" s="36"/>
      <c r="D19" s="36"/>
      <c r="E19" s="36"/>
      <c r="F19" s="36"/>
      <c r="G19" s="36"/>
      <c r="H19" s="36"/>
      <c r="I19" s="36"/>
      <c r="J19" s="36"/>
      <c r="K19" s="36"/>
      <c r="L19" s="36"/>
      <c r="M19" s="36"/>
      <c r="N19" s="36"/>
      <c r="O19" s="36"/>
      <c r="P19" s="36"/>
      <c r="Q19" s="36"/>
      <c r="R19" s="36"/>
      <c r="S19" s="36"/>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row>
    <row r="20" spans="1:85" s="8" customFormat="1" ht="30.95" customHeight="1" x14ac:dyDescent="0.25">
      <c r="A20" s="36"/>
      <c r="B20" s="36"/>
      <c r="C20" s="265" t="s">
        <v>89</v>
      </c>
      <c r="D20" s="265"/>
      <c r="E20" s="265"/>
      <c r="F20" s="265"/>
      <c r="G20" s="265"/>
      <c r="H20" s="265"/>
      <c r="I20" s="265"/>
      <c r="J20" s="265"/>
      <c r="K20" s="265"/>
      <c r="L20" s="265"/>
      <c r="M20" s="265"/>
      <c r="N20" s="265"/>
      <c r="O20" s="36"/>
      <c r="P20" s="36"/>
      <c r="Q20" s="36"/>
      <c r="R20" s="36"/>
      <c r="S20" s="36"/>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row>
    <row r="21" spans="1:85" s="8" customFormat="1" ht="30.95" customHeight="1" x14ac:dyDescent="0.25">
      <c r="A21" s="36"/>
      <c r="B21" s="36"/>
      <c r="C21" s="268" t="s">
        <v>69</v>
      </c>
      <c r="D21" s="268"/>
      <c r="E21" s="268"/>
      <c r="F21" s="269" t="s">
        <v>82</v>
      </c>
      <c r="G21" s="269"/>
      <c r="H21" s="269"/>
      <c r="I21" s="269"/>
      <c r="J21" s="269"/>
      <c r="K21" s="269"/>
      <c r="L21" s="269"/>
      <c r="M21" s="269"/>
      <c r="N21" s="269"/>
      <c r="O21" s="36"/>
      <c r="P21" s="36"/>
      <c r="Q21" s="36"/>
      <c r="R21" s="36"/>
      <c r="S21" s="36"/>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row>
    <row r="22" spans="1:85" s="8" customFormat="1" ht="30.95" customHeight="1" x14ac:dyDescent="0.25">
      <c r="A22" s="36"/>
      <c r="B22" s="36"/>
      <c r="C22" s="261" t="s">
        <v>83</v>
      </c>
      <c r="D22" s="261"/>
      <c r="E22" s="261"/>
      <c r="F22" s="262" t="s">
        <v>938</v>
      </c>
      <c r="G22" s="262"/>
      <c r="H22" s="262"/>
      <c r="I22" s="262"/>
      <c r="J22" s="262"/>
      <c r="K22" s="262"/>
      <c r="L22" s="262"/>
      <c r="M22" s="262"/>
      <c r="N22" s="262"/>
      <c r="O22" s="36"/>
      <c r="P22" s="36"/>
      <c r="Q22" s="36"/>
      <c r="R22" s="36"/>
      <c r="S22" s="36"/>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row>
    <row r="23" spans="1:85" s="8" customFormat="1" ht="30.95" customHeight="1" x14ac:dyDescent="0.25">
      <c r="A23" s="36"/>
      <c r="B23" s="36"/>
      <c r="C23" s="261" t="s">
        <v>90</v>
      </c>
      <c r="D23" s="261"/>
      <c r="E23" s="261"/>
      <c r="F23" s="262" t="s">
        <v>937</v>
      </c>
      <c r="G23" s="262"/>
      <c r="H23" s="262"/>
      <c r="I23" s="262"/>
      <c r="J23" s="262"/>
      <c r="K23" s="262"/>
      <c r="L23" s="262"/>
      <c r="M23" s="262"/>
      <c r="N23" s="262"/>
      <c r="O23" s="36"/>
      <c r="P23" s="36"/>
      <c r="Q23" s="36"/>
      <c r="R23" s="36"/>
      <c r="S23" s="36"/>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row>
    <row r="24" spans="1:85" s="8" customFormat="1" ht="30.95" customHeight="1" x14ac:dyDescent="0.25">
      <c r="A24" s="36"/>
      <c r="B24" s="36"/>
      <c r="C24" s="261" t="s">
        <v>91</v>
      </c>
      <c r="D24" s="261"/>
      <c r="E24" s="261"/>
      <c r="F24" s="262" t="s">
        <v>939</v>
      </c>
      <c r="G24" s="262"/>
      <c r="H24" s="262"/>
      <c r="I24" s="262"/>
      <c r="J24" s="262"/>
      <c r="K24" s="262"/>
      <c r="L24" s="262"/>
      <c r="M24" s="262"/>
      <c r="N24" s="262"/>
      <c r="O24" s="36"/>
      <c r="P24" s="36"/>
      <c r="Q24" s="36"/>
      <c r="R24" s="36"/>
      <c r="S24" s="36"/>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row>
    <row r="25" spans="1:85" s="8" customFormat="1" ht="30.95" customHeight="1" x14ac:dyDescent="0.25">
      <c r="A25" s="36"/>
      <c r="B25" s="36"/>
      <c r="C25" s="261" t="s">
        <v>92</v>
      </c>
      <c r="D25" s="261"/>
      <c r="E25" s="261"/>
      <c r="F25" s="262" t="s">
        <v>940</v>
      </c>
      <c r="G25" s="262"/>
      <c r="H25" s="262"/>
      <c r="I25" s="262"/>
      <c r="J25" s="262"/>
      <c r="K25" s="262"/>
      <c r="L25" s="262"/>
      <c r="M25" s="262"/>
      <c r="N25" s="262"/>
      <c r="O25" s="36"/>
      <c r="P25" s="36"/>
      <c r="Q25" s="36"/>
      <c r="R25" s="36"/>
      <c r="S25" s="36"/>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row>
    <row r="26" spans="1:85" s="8" customFormat="1" ht="30.95" customHeight="1" x14ac:dyDescent="0.25">
      <c r="A26" s="36"/>
      <c r="B26" s="36"/>
      <c r="C26" s="263" t="s">
        <v>93</v>
      </c>
      <c r="D26" s="263"/>
      <c r="E26" s="263"/>
      <c r="F26" s="264" t="s">
        <v>941</v>
      </c>
      <c r="G26" s="264"/>
      <c r="H26" s="264"/>
      <c r="I26" s="264"/>
      <c r="J26" s="264"/>
      <c r="K26" s="264"/>
      <c r="L26" s="264"/>
      <c r="M26" s="264"/>
      <c r="N26" s="264"/>
      <c r="O26" s="36"/>
      <c r="P26" s="36"/>
      <c r="Q26" s="36"/>
      <c r="R26" s="36"/>
      <c r="S26" s="36"/>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row>
    <row r="27" spans="1:85" s="8" customFormat="1" ht="30.95" customHeight="1" x14ac:dyDescent="0.25">
      <c r="A27" s="36"/>
      <c r="B27" s="36"/>
      <c r="C27" s="36"/>
      <c r="D27" s="36"/>
      <c r="E27" s="36"/>
      <c r="F27" s="36"/>
      <c r="G27" s="36"/>
      <c r="H27" s="36"/>
      <c r="I27" s="36"/>
      <c r="J27" s="36"/>
      <c r="K27" s="36"/>
      <c r="L27" s="36"/>
      <c r="M27" s="36"/>
      <c r="N27" s="36"/>
      <c r="O27" s="36"/>
      <c r="P27" s="36"/>
      <c r="Q27" s="36"/>
      <c r="R27" s="36"/>
      <c r="S27" s="36"/>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row>
    <row r="28" spans="1:85" s="8" customFormat="1" ht="30.95" customHeight="1" x14ac:dyDescent="0.25">
      <c r="A28" s="36"/>
      <c r="B28" s="36"/>
      <c r="C28" s="265" t="s">
        <v>94</v>
      </c>
      <c r="D28" s="265"/>
      <c r="E28" s="265"/>
      <c r="F28" s="265"/>
      <c r="G28" s="265"/>
      <c r="H28" s="265"/>
      <c r="I28" s="265"/>
      <c r="J28" s="265"/>
      <c r="K28" s="265"/>
      <c r="L28" s="265"/>
      <c r="M28" s="265"/>
      <c r="N28" s="265"/>
      <c r="O28" s="36"/>
      <c r="P28" s="36"/>
      <c r="Q28" s="36"/>
      <c r="R28" s="36"/>
      <c r="S28" s="36"/>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row>
    <row r="29" spans="1:85" s="8" customFormat="1" ht="30.95" customHeight="1" x14ac:dyDescent="0.25">
      <c r="A29" s="36"/>
      <c r="B29" s="36"/>
      <c r="C29" s="268" t="s">
        <v>69</v>
      </c>
      <c r="D29" s="268"/>
      <c r="E29" s="268"/>
      <c r="F29" s="269" t="s">
        <v>82</v>
      </c>
      <c r="G29" s="269"/>
      <c r="H29" s="269"/>
      <c r="I29" s="269"/>
      <c r="J29" s="269"/>
      <c r="K29" s="269"/>
      <c r="L29" s="269"/>
      <c r="M29" s="269"/>
      <c r="N29" s="269"/>
      <c r="O29" s="36"/>
      <c r="P29" s="36"/>
      <c r="Q29" s="36"/>
      <c r="R29" s="36"/>
      <c r="S29" s="36"/>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row>
    <row r="30" spans="1:85" s="8" customFormat="1" ht="30.95" customHeight="1" x14ac:dyDescent="0.25">
      <c r="A30" s="36"/>
      <c r="B30" s="36"/>
      <c r="C30" s="261" t="s">
        <v>95</v>
      </c>
      <c r="D30" s="261"/>
      <c r="E30" s="261"/>
      <c r="F30" s="262" t="s">
        <v>942</v>
      </c>
      <c r="G30" s="262"/>
      <c r="H30" s="262"/>
      <c r="I30" s="262"/>
      <c r="J30" s="262"/>
      <c r="K30" s="262"/>
      <c r="L30" s="262"/>
      <c r="M30" s="262"/>
      <c r="N30" s="262"/>
      <c r="O30" s="36"/>
      <c r="P30" s="36"/>
      <c r="Q30" s="36"/>
      <c r="R30" s="36"/>
      <c r="S30" s="36"/>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row>
    <row r="31" spans="1:85" s="8" customFormat="1" ht="30.95" customHeight="1" x14ac:dyDescent="0.25">
      <c r="A31" s="36"/>
      <c r="B31" s="36"/>
      <c r="C31" s="261" t="s">
        <v>84</v>
      </c>
      <c r="D31" s="261"/>
      <c r="E31" s="261"/>
      <c r="F31" s="262" t="s">
        <v>943</v>
      </c>
      <c r="G31" s="262"/>
      <c r="H31" s="262"/>
      <c r="I31" s="262"/>
      <c r="J31" s="262"/>
      <c r="K31" s="262"/>
      <c r="L31" s="262"/>
      <c r="M31" s="262"/>
      <c r="N31" s="262"/>
      <c r="O31" s="36"/>
      <c r="P31" s="36"/>
      <c r="Q31" s="36"/>
      <c r="R31" s="36"/>
      <c r="S31" s="36"/>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row>
    <row r="32" spans="1:85" s="8" customFormat="1" ht="30.95" customHeight="1" x14ac:dyDescent="0.25">
      <c r="A32" s="36"/>
      <c r="B32" s="36"/>
      <c r="C32" s="261" t="s">
        <v>96</v>
      </c>
      <c r="D32" s="261"/>
      <c r="E32" s="261"/>
      <c r="F32" s="262" t="s">
        <v>944</v>
      </c>
      <c r="G32" s="262"/>
      <c r="H32" s="262"/>
      <c r="I32" s="262"/>
      <c r="J32" s="262"/>
      <c r="K32" s="262"/>
      <c r="L32" s="262"/>
      <c r="M32" s="262"/>
      <c r="N32" s="262"/>
      <c r="O32" s="36"/>
      <c r="P32" s="36"/>
      <c r="Q32" s="36"/>
      <c r="R32" s="36"/>
      <c r="S32" s="36"/>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row>
    <row r="33" spans="1:85" s="8" customFormat="1" ht="30.95" customHeight="1" x14ac:dyDescent="0.25">
      <c r="A33" s="36"/>
      <c r="B33" s="36"/>
      <c r="C33" s="261" t="s">
        <v>87</v>
      </c>
      <c r="D33" s="261"/>
      <c r="E33" s="261"/>
      <c r="F33" s="262" t="s">
        <v>97</v>
      </c>
      <c r="G33" s="262"/>
      <c r="H33" s="262"/>
      <c r="I33" s="262"/>
      <c r="J33" s="262"/>
      <c r="K33" s="262"/>
      <c r="L33" s="262"/>
      <c r="M33" s="262"/>
      <c r="N33" s="262"/>
      <c r="O33" s="36"/>
      <c r="P33" s="36"/>
      <c r="Q33" s="36"/>
      <c r="R33" s="36"/>
      <c r="S33" s="36"/>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row>
    <row r="34" spans="1:85" s="8" customFormat="1" ht="30.95" customHeight="1" x14ac:dyDescent="0.25">
      <c r="A34" s="36"/>
      <c r="B34" s="36"/>
      <c r="C34" s="263" t="s">
        <v>98</v>
      </c>
      <c r="D34" s="263"/>
      <c r="E34" s="263"/>
      <c r="F34" s="264" t="s">
        <v>945</v>
      </c>
      <c r="G34" s="264"/>
      <c r="H34" s="264"/>
      <c r="I34" s="264"/>
      <c r="J34" s="264"/>
      <c r="K34" s="264"/>
      <c r="L34" s="264"/>
      <c r="M34" s="264"/>
      <c r="N34" s="264"/>
      <c r="O34" s="36"/>
      <c r="P34" s="36"/>
      <c r="Q34" s="36"/>
      <c r="R34" s="36"/>
      <c r="S34" s="36"/>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row>
    <row r="35" spans="1:85" s="8" customFormat="1" ht="30.95" customHeight="1" x14ac:dyDescent="0.25">
      <c r="A35" s="36"/>
      <c r="B35" s="36"/>
      <c r="C35" s="36"/>
      <c r="D35" s="36"/>
      <c r="E35" s="36"/>
      <c r="F35" s="36"/>
      <c r="G35" s="36"/>
      <c r="H35" s="36"/>
      <c r="I35" s="36"/>
      <c r="J35" s="36"/>
      <c r="K35" s="36"/>
      <c r="L35" s="36"/>
      <c r="M35" s="36"/>
      <c r="N35" s="36"/>
      <c r="O35" s="36"/>
      <c r="P35" s="36"/>
      <c r="Q35" s="36"/>
      <c r="R35" s="36"/>
      <c r="S35" s="36"/>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row>
    <row r="36" spans="1:85" s="8" customFormat="1" ht="30.95" customHeight="1" x14ac:dyDescent="0.25">
      <c r="A36" s="36"/>
      <c r="B36" s="36"/>
      <c r="C36" s="265" t="s">
        <v>99</v>
      </c>
      <c r="D36" s="265"/>
      <c r="E36" s="265"/>
      <c r="F36" s="265"/>
      <c r="G36" s="265"/>
      <c r="H36" s="265"/>
      <c r="I36" s="265"/>
      <c r="J36" s="265"/>
      <c r="K36" s="265"/>
      <c r="L36" s="265"/>
      <c r="M36" s="265"/>
      <c r="N36" s="265"/>
      <c r="O36" s="36"/>
      <c r="P36" s="36"/>
      <c r="Q36" s="36"/>
      <c r="R36" s="9"/>
      <c r="S36" s="29"/>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row>
    <row r="37" spans="1:85" s="8" customFormat="1" ht="30.95" customHeight="1" x14ac:dyDescent="0.25">
      <c r="A37" s="36"/>
      <c r="B37" s="36"/>
      <c r="C37" s="268" t="s">
        <v>69</v>
      </c>
      <c r="D37" s="268"/>
      <c r="E37" s="268"/>
      <c r="F37" s="269" t="s">
        <v>82</v>
      </c>
      <c r="G37" s="269"/>
      <c r="H37" s="269"/>
      <c r="I37" s="269"/>
      <c r="J37" s="269"/>
      <c r="K37" s="269"/>
      <c r="L37" s="269"/>
      <c r="M37" s="269"/>
      <c r="N37" s="269"/>
      <c r="O37" s="36"/>
      <c r="P37" s="36"/>
      <c r="Q37" s="36"/>
      <c r="R37" s="9"/>
      <c r="S37" s="29"/>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row>
    <row r="38" spans="1:85" s="8" customFormat="1" ht="45.6" customHeight="1" x14ac:dyDescent="0.25">
      <c r="A38" s="36"/>
      <c r="B38" s="36"/>
      <c r="C38" s="261" t="s">
        <v>100</v>
      </c>
      <c r="D38" s="261"/>
      <c r="E38" s="261"/>
      <c r="F38" s="262" t="s">
        <v>101</v>
      </c>
      <c r="G38" s="262"/>
      <c r="H38" s="262"/>
      <c r="I38" s="262"/>
      <c r="J38" s="262"/>
      <c r="K38" s="262"/>
      <c r="L38" s="262"/>
      <c r="M38" s="262"/>
      <c r="N38" s="262"/>
      <c r="O38" s="36"/>
      <c r="P38" s="36"/>
      <c r="Q38" s="36"/>
      <c r="R38" s="9"/>
      <c r="S38" s="29"/>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row>
    <row r="39" spans="1:85" s="8" customFormat="1" ht="30.95" customHeight="1" x14ac:dyDescent="0.25">
      <c r="A39" s="36"/>
      <c r="B39" s="36"/>
      <c r="C39" s="261" t="s">
        <v>102</v>
      </c>
      <c r="D39" s="261"/>
      <c r="E39" s="261"/>
      <c r="F39" s="262" t="s">
        <v>947</v>
      </c>
      <c r="G39" s="262"/>
      <c r="H39" s="262"/>
      <c r="I39" s="262"/>
      <c r="J39" s="262"/>
      <c r="K39" s="262"/>
      <c r="L39" s="262"/>
      <c r="M39" s="262"/>
      <c r="N39" s="262"/>
      <c r="O39" s="36"/>
      <c r="P39" s="36"/>
      <c r="Q39" s="36"/>
      <c r="R39" s="9"/>
      <c r="S39" s="29"/>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row>
    <row r="40" spans="1:85" s="8" customFormat="1" ht="30.95" customHeight="1" x14ac:dyDescent="0.25">
      <c r="A40" s="36"/>
      <c r="B40" s="36"/>
      <c r="C40" s="261" t="s">
        <v>103</v>
      </c>
      <c r="D40" s="261"/>
      <c r="E40" s="261"/>
      <c r="F40" s="262" t="s">
        <v>948</v>
      </c>
      <c r="G40" s="262"/>
      <c r="H40" s="262"/>
      <c r="I40" s="262"/>
      <c r="J40" s="262"/>
      <c r="K40" s="262"/>
      <c r="L40" s="262"/>
      <c r="M40" s="262"/>
      <c r="N40" s="262"/>
      <c r="O40" s="36"/>
      <c r="P40" s="36"/>
      <c r="Q40" s="36"/>
      <c r="R40" s="9"/>
      <c r="S40" s="29"/>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row>
    <row r="41" spans="1:85" s="8" customFormat="1" ht="30.95" customHeight="1" x14ac:dyDescent="0.25">
      <c r="A41" s="36"/>
      <c r="B41" s="36"/>
      <c r="C41" s="261" t="s">
        <v>84</v>
      </c>
      <c r="D41" s="261"/>
      <c r="E41" s="261"/>
      <c r="F41" s="262" t="s">
        <v>949</v>
      </c>
      <c r="G41" s="262"/>
      <c r="H41" s="262"/>
      <c r="I41" s="262"/>
      <c r="J41" s="262"/>
      <c r="K41" s="262"/>
      <c r="L41" s="262"/>
      <c r="M41" s="262"/>
      <c r="N41" s="262"/>
      <c r="O41" s="36"/>
      <c r="P41" s="36"/>
      <c r="Q41" s="36"/>
      <c r="R41" s="9"/>
      <c r="S41" s="29"/>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row>
    <row r="42" spans="1:85" s="8" customFormat="1" ht="30.95" customHeight="1" x14ac:dyDescent="0.25">
      <c r="A42" s="36"/>
      <c r="B42" s="36"/>
      <c r="C42" s="263" t="s">
        <v>104</v>
      </c>
      <c r="D42" s="263"/>
      <c r="E42" s="263"/>
      <c r="F42" s="264" t="s">
        <v>950</v>
      </c>
      <c r="G42" s="264"/>
      <c r="H42" s="264"/>
      <c r="I42" s="264"/>
      <c r="J42" s="264"/>
      <c r="K42" s="264"/>
      <c r="L42" s="264"/>
      <c r="M42" s="264"/>
      <c r="N42" s="264"/>
      <c r="O42" s="36"/>
      <c r="P42" s="36"/>
      <c r="Q42" s="36"/>
      <c r="R42" s="9"/>
      <c r="S42" s="29"/>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row>
    <row r="43" spans="1:85" s="8" customFormat="1" ht="30.95" customHeight="1" x14ac:dyDescent="0.25">
      <c r="A43" s="36"/>
      <c r="B43" s="36"/>
      <c r="C43" s="36"/>
      <c r="D43" s="36"/>
      <c r="E43" s="36"/>
      <c r="F43" s="36"/>
      <c r="G43" s="36"/>
      <c r="H43" s="36"/>
      <c r="I43" s="36"/>
      <c r="J43" s="36"/>
      <c r="K43" s="36"/>
      <c r="L43" s="36"/>
      <c r="M43" s="36"/>
      <c r="N43" s="36"/>
      <c r="O43" s="36"/>
      <c r="P43" s="36"/>
      <c r="Q43" s="36"/>
      <c r="R43" s="9"/>
      <c r="S43" s="29"/>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row>
    <row r="44" spans="1:85" s="8" customFormat="1" ht="30.95" customHeight="1" x14ac:dyDescent="0.25">
      <c r="A44" s="36"/>
      <c r="B44" s="36"/>
      <c r="C44" s="265" t="s">
        <v>99</v>
      </c>
      <c r="D44" s="265"/>
      <c r="E44" s="265"/>
      <c r="F44" s="265"/>
      <c r="G44" s="265"/>
      <c r="H44" s="265"/>
      <c r="I44" s="265"/>
      <c r="J44" s="265"/>
      <c r="K44" s="265"/>
      <c r="L44" s="265"/>
      <c r="M44" s="265"/>
      <c r="N44" s="265"/>
      <c r="O44" s="36"/>
      <c r="P44" s="36"/>
      <c r="Q44" s="36"/>
      <c r="R44" s="9"/>
      <c r="S44" s="29"/>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row>
    <row r="45" spans="1:85" s="8" customFormat="1" ht="30.95" customHeight="1" x14ac:dyDescent="0.25">
      <c r="A45" s="36"/>
      <c r="B45" s="36"/>
      <c r="C45" s="268" t="s">
        <v>69</v>
      </c>
      <c r="D45" s="268"/>
      <c r="E45" s="268"/>
      <c r="F45" s="269" t="s">
        <v>82</v>
      </c>
      <c r="G45" s="269"/>
      <c r="H45" s="269"/>
      <c r="I45" s="269"/>
      <c r="J45" s="269"/>
      <c r="K45" s="269"/>
      <c r="L45" s="269"/>
      <c r="M45" s="269"/>
      <c r="N45" s="269"/>
      <c r="O45" s="36"/>
      <c r="P45" s="36"/>
      <c r="Q45" s="36"/>
      <c r="R45" s="9"/>
      <c r="S45" s="29"/>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row>
    <row r="46" spans="1:85" s="8" customFormat="1" ht="30.95" customHeight="1" x14ac:dyDescent="0.25">
      <c r="A46" s="36"/>
      <c r="B46" s="36"/>
      <c r="C46" s="261" t="s">
        <v>100</v>
      </c>
      <c r="D46" s="261"/>
      <c r="E46" s="261"/>
      <c r="F46" s="262" t="s">
        <v>951</v>
      </c>
      <c r="G46" s="262"/>
      <c r="H46" s="262"/>
      <c r="I46" s="262"/>
      <c r="J46" s="262"/>
      <c r="K46" s="262"/>
      <c r="L46" s="262"/>
      <c r="M46" s="262"/>
      <c r="N46" s="262"/>
      <c r="O46" s="36"/>
      <c r="P46" s="36"/>
      <c r="Q46" s="36"/>
      <c r="R46" s="9"/>
      <c r="S46" s="29"/>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row>
    <row r="47" spans="1:85" s="8" customFormat="1" ht="30.95" customHeight="1" x14ac:dyDescent="0.25">
      <c r="A47" s="36"/>
      <c r="B47" s="36"/>
      <c r="C47" s="261" t="s">
        <v>102</v>
      </c>
      <c r="D47" s="261"/>
      <c r="E47" s="261"/>
      <c r="F47" s="262" t="s">
        <v>952</v>
      </c>
      <c r="G47" s="262"/>
      <c r="H47" s="262"/>
      <c r="I47" s="262"/>
      <c r="J47" s="262"/>
      <c r="K47" s="262"/>
      <c r="L47" s="262"/>
      <c r="M47" s="262"/>
      <c r="N47" s="262"/>
      <c r="O47" s="36"/>
      <c r="P47" s="36"/>
      <c r="Q47" s="36"/>
      <c r="R47" s="9"/>
      <c r="S47" s="29"/>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row>
    <row r="48" spans="1:85" s="8" customFormat="1" ht="30.95" customHeight="1" x14ac:dyDescent="0.25">
      <c r="A48" s="36"/>
      <c r="B48" s="36"/>
      <c r="C48" s="261" t="s">
        <v>103</v>
      </c>
      <c r="D48" s="261"/>
      <c r="E48" s="261"/>
      <c r="F48" s="262" t="s">
        <v>953</v>
      </c>
      <c r="G48" s="262"/>
      <c r="H48" s="262"/>
      <c r="I48" s="262"/>
      <c r="J48" s="262"/>
      <c r="K48" s="262"/>
      <c r="L48" s="262"/>
      <c r="M48" s="262"/>
      <c r="N48" s="262"/>
      <c r="O48" s="36"/>
      <c r="P48" s="36"/>
      <c r="Q48" s="36"/>
      <c r="R48" s="9"/>
      <c r="S48" s="29"/>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row>
    <row r="49" spans="1:85" s="8" customFormat="1" ht="39.75" customHeight="1" x14ac:dyDescent="0.25">
      <c r="A49" s="36"/>
      <c r="B49" s="36"/>
      <c r="C49" s="261" t="s">
        <v>84</v>
      </c>
      <c r="D49" s="261"/>
      <c r="E49" s="261"/>
      <c r="F49" s="262" t="s">
        <v>954</v>
      </c>
      <c r="G49" s="262"/>
      <c r="H49" s="262"/>
      <c r="I49" s="262"/>
      <c r="J49" s="262"/>
      <c r="K49" s="262"/>
      <c r="L49" s="262"/>
      <c r="M49" s="262"/>
      <c r="N49" s="262"/>
      <c r="O49" s="36"/>
      <c r="P49" s="36"/>
      <c r="Q49" s="36"/>
      <c r="R49" s="9"/>
      <c r="S49" s="29"/>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row>
    <row r="50" spans="1:85" s="8" customFormat="1" ht="39.75" customHeight="1" x14ac:dyDescent="0.25">
      <c r="A50" s="36"/>
      <c r="B50" s="36"/>
      <c r="C50" s="263" t="s">
        <v>104</v>
      </c>
      <c r="D50" s="263"/>
      <c r="E50" s="263"/>
      <c r="F50" s="264" t="s">
        <v>955</v>
      </c>
      <c r="G50" s="264"/>
      <c r="H50" s="264"/>
      <c r="I50" s="264"/>
      <c r="J50" s="264"/>
      <c r="K50" s="264"/>
      <c r="L50" s="264"/>
      <c r="M50" s="264"/>
      <c r="N50" s="264"/>
      <c r="O50" s="36"/>
      <c r="P50" s="36"/>
      <c r="Q50" s="36"/>
      <c r="R50" s="9"/>
      <c r="S50" s="29"/>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row>
    <row r="51" spans="1:85" s="8" customFormat="1" ht="39.75" customHeight="1" x14ac:dyDescent="0.25">
      <c r="A51" s="36"/>
      <c r="B51" s="36"/>
      <c r="C51" s="36"/>
      <c r="D51" s="36"/>
      <c r="E51" s="36"/>
      <c r="F51" s="36"/>
      <c r="G51" s="36"/>
      <c r="H51" s="36"/>
      <c r="I51" s="36"/>
      <c r="J51" s="36"/>
      <c r="K51" s="36"/>
      <c r="L51" s="36"/>
      <c r="M51" s="36"/>
      <c r="N51" s="36"/>
      <c r="O51" s="36"/>
      <c r="P51" s="36"/>
      <c r="Q51" s="36"/>
      <c r="R51" s="9"/>
      <c r="S51" s="29"/>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row>
    <row r="52" spans="1:85" s="8" customFormat="1" ht="30.95" customHeight="1" x14ac:dyDescent="0.25">
      <c r="A52" s="36"/>
      <c r="B52" s="36"/>
      <c r="C52" s="265" t="s">
        <v>105</v>
      </c>
      <c r="D52" s="265"/>
      <c r="E52" s="265"/>
      <c r="F52" s="265"/>
      <c r="G52" s="265"/>
      <c r="H52" s="265"/>
      <c r="I52" s="265"/>
      <c r="J52" s="265"/>
      <c r="K52" s="265"/>
      <c r="L52" s="265"/>
      <c r="M52" s="265"/>
      <c r="N52" s="265"/>
      <c r="O52" s="36"/>
      <c r="P52" s="36"/>
      <c r="Q52" s="36"/>
      <c r="R52" s="9"/>
      <c r="S52" s="29"/>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row>
    <row r="53" spans="1:85" s="8" customFormat="1" ht="30.95" customHeight="1" x14ac:dyDescent="0.25">
      <c r="A53" s="36"/>
      <c r="B53" s="36"/>
      <c r="C53" s="266" t="s">
        <v>106</v>
      </c>
      <c r="D53" s="266"/>
      <c r="E53" s="266"/>
      <c r="F53" s="39" t="s">
        <v>107</v>
      </c>
      <c r="G53" s="267" t="s">
        <v>82</v>
      </c>
      <c r="H53" s="267"/>
      <c r="I53" s="267"/>
      <c r="J53" s="267"/>
      <c r="K53" s="267"/>
      <c r="L53" s="267"/>
      <c r="M53" s="267"/>
      <c r="N53" s="267"/>
      <c r="O53" s="36"/>
      <c r="P53" s="36"/>
      <c r="Q53" s="36"/>
      <c r="R53" s="9"/>
      <c r="S53" s="29"/>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row>
    <row r="54" spans="1:85" s="8" customFormat="1" ht="76.900000000000006" customHeight="1" x14ac:dyDescent="0.25">
      <c r="A54" s="36"/>
      <c r="B54" s="36"/>
      <c r="C54" s="261" t="s">
        <v>95</v>
      </c>
      <c r="D54" s="261"/>
      <c r="E54" s="261"/>
      <c r="F54" s="40">
        <v>1</v>
      </c>
      <c r="G54" s="262" t="s">
        <v>108</v>
      </c>
      <c r="H54" s="262"/>
      <c r="I54" s="262"/>
      <c r="J54" s="262"/>
      <c r="K54" s="262"/>
      <c r="L54" s="262"/>
      <c r="M54" s="262"/>
      <c r="N54" s="262"/>
      <c r="O54" s="36"/>
      <c r="P54" s="36"/>
      <c r="Q54" s="36"/>
      <c r="R54" s="9"/>
      <c r="S54" s="29"/>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row>
    <row r="55" spans="1:85" s="8" customFormat="1" ht="76.900000000000006" customHeight="1" x14ac:dyDescent="0.25">
      <c r="A55" s="29"/>
      <c r="B55" s="36"/>
      <c r="C55" s="261" t="s">
        <v>109</v>
      </c>
      <c r="D55" s="261"/>
      <c r="E55" s="261"/>
      <c r="F55" s="40">
        <v>2</v>
      </c>
      <c r="G55" s="262" t="s">
        <v>110</v>
      </c>
      <c r="H55" s="262"/>
      <c r="I55" s="262"/>
      <c r="J55" s="262"/>
      <c r="K55" s="262"/>
      <c r="L55" s="262"/>
      <c r="M55" s="262"/>
      <c r="N55" s="262"/>
      <c r="O55" s="36"/>
      <c r="P55" s="36"/>
      <c r="Q55" s="36"/>
      <c r="R55" s="9"/>
      <c r="S55" s="29"/>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row>
    <row r="56" spans="1:85" s="8" customFormat="1" ht="76.900000000000006" customHeight="1" x14ac:dyDescent="0.25">
      <c r="A56" s="29"/>
      <c r="B56" s="36"/>
      <c r="C56" s="261" t="s">
        <v>111</v>
      </c>
      <c r="D56" s="261"/>
      <c r="E56" s="261"/>
      <c r="F56" s="40">
        <v>3</v>
      </c>
      <c r="G56" s="262" t="s">
        <v>112</v>
      </c>
      <c r="H56" s="262"/>
      <c r="I56" s="262"/>
      <c r="J56" s="262"/>
      <c r="K56" s="262"/>
      <c r="L56" s="262"/>
      <c r="M56" s="262"/>
      <c r="N56" s="262"/>
      <c r="O56" s="36"/>
      <c r="P56" s="36"/>
      <c r="Q56" s="36"/>
      <c r="R56" s="9"/>
      <c r="S56" s="29"/>
      <c r="T56" s="1"/>
      <c r="U56" s="41"/>
      <c r="V56" s="41"/>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row>
    <row r="57" spans="1:85" s="8" customFormat="1" ht="76.900000000000006" customHeight="1" x14ac:dyDescent="0.25">
      <c r="A57" s="29"/>
      <c r="B57" s="36"/>
      <c r="C57" s="263" t="s">
        <v>113</v>
      </c>
      <c r="D57" s="263"/>
      <c r="E57" s="263"/>
      <c r="F57" s="42">
        <v>5</v>
      </c>
      <c r="G57" s="264" t="s">
        <v>114</v>
      </c>
      <c r="H57" s="264"/>
      <c r="I57" s="264"/>
      <c r="J57" s="264"/>
      <c r="K57" s="264"/>
      <c r="L57" s="264"/>
      <c r="M57" s="264"/>
      <c r="N57" s="264"/>
      <c r="O57" s="36"/>
      <c r="P57" s="36"/>
      <c r="Q57" s="36"/>
      <c r="R57" s="9"/>
      <c r="S57" s="29"/>
      <c r="T57" s="259"/>
      <c r="U57" s="259"/>
      <c r="V57" s="259"/>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row>
    <row r="58" spans="1:85" s="29" customFormat="1" ht="14.85" customHeight="1" x14ac:dyDescent="0.25">
      <c r="C58" s="260"/>
      <c r="D58" s="260"/>
      <c r="E58" s="260"/>
      <c r="F58" s="9"/>
      <c r="G58" s="9"/>
      <c r="H58" s="43"/>
      <c r="I58" s="43"/>
      <c r="J58" s="43"/>
      <c r="K58" s="43"/>
      <c r="L58" s="43"/>
      <c r="M58" s="43"/>
      <c r="N58" s="43"/>
      <c r="O58" s="9"/>
      <c r="P58" s="9"/>
      <c r="Q58" s="9"/>
      <c r="R58" s="9"/>
      <c r="T58" s="1"/>
      <c r="U58" s="1"/>
      <c r="V58" s="1"/>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row>
    <row r="59" spans="1:85" s="29" customFormat="1" ht="14.85" customHeight="1" x14ac:dyDescent="0.25">
      <c r="C59" s="9"/>
      <c r="D59" s="9"/>
      <c r="E59" s="9"/>
      <c r="F59" s="9"/>
      <c r="G59" s="9"/>
      <c r="H59" s="3"/>
      <c r="I59" s="3"/>
      <c r="J59" s="44"/>
      <c r="K59" s="44"/>
      <c r="L59" s="44"/>
      <c r="M59" s="44"/>
      <c r="N59" s="44"/>
      <c r="O59" s="45"/>
      <c r="P59" s="9"/>
      <c r="Q59" s="9"/>
      <c r="R59" s="9"/>
      <c r="T59" s="1"/>
      <c r="U59" s="1"/>
      <c r="V59" s="1"/>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row>
  </sheetData>
  <sheetProtection selectLockedCells="1" selectUnlockedCells="1"/>
  <mergeCells count="92">
    <mergeCell ref="A1:S2"/>
    <mergeCell ref="C4:N4"/>
    <mergeCell ref="C5:E5"/>
    <mergeCell ref="F5:N5"/>
    <mergeCell ref="C6:E6"/>
    <mergeCell ref="F6:N6"/>
    <mergeCell ref="C14:E14"/>
    <mergeCell ref="F14:N14"/>
    <mergeCell ref="C7:E7"/>
    <mergeCell ref="F7:N7"/>
    <mergeCell ref="C8:E8"/>
    <mergeCell ref="F8:N8"/>
    <mergeCell ref="C9:E9"/>
    <mergeCell ref="F9:N9"/>
    <mergeCell ref="C10:E10"/>
    <mergeCell ref="F10:N10"/>
    <mergeCell ref="C12:N12"/>
    <mergeCell ref="C13:E13"/>
    <mergeCell ref="F13:N13"/>
    <mergeCell ref="C22:E22"/>
    <mergeCell ref="F22:N22"/>
    <mergeCell ref="C15:E15"/>
    <mergeCell ref="F15:N15"/>
    <mergeCell ref="C16:E16"/>
    <mergeCell ref="F16:N16"/>
    <mergeCell ref="C17:E17"/>
    <mergeCell ref="F17:N17"/>
    <mergeCell ref="C18:E18"/>
    <mergeCell ref="F18:N18"/>
    <mergeCell ref="C20:N20"/>
    <mergeCell ref="C21:E21"/>
    <mergeCell ref="F21:N21"/>
    <mergeCell ref="C30:E30"/>
    <mergeCell ref="F30:N30"/>
    <mergeCell ref="C23:E23"/>
    <mergeCell ref="F23:N23"/>
    <mergeCell ref="C24:E24"/>
    <mergeCell ref="F24:N24"/>
    <mergeCell ref="C25:E25"/>
    <mergeCell ref="F25:N25"/>
    <mergeCell ref="C26:E26"/>
    <mergeCell ref="F26:N26"/>
    <mergeCell ref="C28:N28"/>
    <mergeCell ref="C29:E29"/>
    <mergeCell ref="F29:N29"/>
    <mergeCell ref="C38:E38"/>
    <mergeCell ref="F38:N38"/>
    <mergeCell ref="C31:E31"/>
    <mergeCell ref="F31:N31"/>
    <mergeCell ref="C32:E32"/>
    <mergeCell ref="F32:N32"/>
    <mergeCell ref="C33:E33"/>
    <mergeCell ref="F33:N33"/>
    <mergeCell ref="C34:E34"/>
    <mergeCell ref="F34:N34"/>
    <mergeCell ref="C36:N36"/>
    <mergeCell ref="C37:E37"/>
    <mergeCell ref="F37:N37"/>
    <mergeCell ref="C46:E46"/>
    <mergeCell ref="F46:N46"/>
    <mergeCell ref="C39:E39"/>
    <mergeCell ref="F39:N39"/>
    <mergeCell ref="C40:E40"/>
    <mergeCell ref="F40:N40"/>
    <mergeCell ref="C41:E41"/>
    <mergeCell ref="F41:N41"/>
    <mergeCell ref="C42:E42"/>
    <mergeCell ref="F42:N42"/>
    <mergeCell ref="C44:N44"/>
    <mergeCell ref="C45:E45"/>
    <mergeCell ref="F45:N45"/>
    <mergeCell ref="C54:E54"/>
    <mergeCell ref="G54:N54"/>
    <mergeCell ref="C47:E47"/>
    <mergeCell ref="F47:N47"/>
    <mergeCell ref="C48:E48"/>
    <mergeCell ref="F48:N48"/>
    <mergeCell ref="C49:E49"/>
    <mergeCell ref="F49:N49"/>
    <mergeCell ref="C50:E50"/>
    <mergeCell ref="F50:N50"/>
    <mergeCell ref="C52:N52"/>
    <mergeCell ref="C53:E53"/>
    <mergeCell ref="G53:N53"/>
    <mergeCell ref="T57:V57"/>
    <mergeCell ref="C58:E58"/>
    <mergeCell ref="C55:E55"/>
    <mergeCell ref="G55:N55"/>
    <mergeCell ref="C56:E56"/>
    <mergeCell ref="G56:N56"/>
    <mergeCell ref="C57:E57"/>
    <mergeCell ref="G57:N57"/>
  </mergeCells>
  <hyperlinks>
    <hyperlink ref="J11" location="Definir_Contexto" display="2.1   Defina o Contexto" xr:uid="{00000000-0004-0000-0500-000000000000}"/>
  </hyperlinks>
  <pageMargins left="0.7" right="0.7" top="0.75" bottom="0.75" header="0.51180555555555551" footer="0.51180555555555551"/>
  <pageSetup paperSize="9"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tabColor indexed="63"/>
  </sheetPr>
  <dimension ref="A1:CG35"/>
  <sheetViews>
    <sheetView workbookViewId="0">
      <selection sqref="A1:S2"/>
    </sheetView>
  </sheetViews>
  <sheetFormatPr defaultColWidth="0" defaultRowHeight="15" customHeight="1" zeroHeight="1" x14ac:dyDescent="0.25"/>
  <cols>
    <col min="1" max="19" width="7.140625" style="6" customWidth="1"/>
    <col min="20" max="85" width="0" style="7" hidden="1" customWidth="1"/>
    <col min="86" max="16384" width="0" style="8" hidden="1"/>
  </cols>
  <sheetData>
    <row r="1" spans="1:36" s="8" customFormat="1" x14ac:dyDescent="0.25">
      <c r="A1" s="220" t="s">
        <v>10</v>
      </c>
      <c r="B1" s="220"/>
      <c r="C1" s="220"/>
      <c r="D1" s="220"/>
      <c r="E1" s="220"/>
      <c r="F1" s="220"/>
      <c r="G1" s="220"/>
      <c r="H1" s="220"/>
      <c r="I1" s="220"/>
      <c r="J1" s="220"/>
      <c r="K1" s="220"/>
      <c r="L1" s="220"/>
      <c r="M1" s="220"/>
      <c r="N1" s="220"/>
      <c r="O1" s="220"/>
      <c r="P1" s="220"/>
      <c r="Q1" s="220"/>
      <c r="R1" s="220"/>
      <c r="S1" s="220"/>
      <c r="T1" s="7"/>
      <c r="U1" s="7"/>
      <c r="V1" s="7"/>
      <c r="W1" s="7"/>
      <c r="X1" s="7"/>
      <c r="Y1" s="7"/>
      <c r="Z1" s="7"/>
      <c r="AA1" s="7"/>
      <c r="AB1" s="7"/>
      <c r="AC1" s="7"/>
      <c r="AD1" s="7"/>
      <c r="AE1" s="7"/>
      <c r="AF1" s="7"/>
      <c r="AG1" s="7"/>
      <c r="AH1" s="7"/>
      <c r="AI1" s="7"/>
      <c r="AJ1" s="7"/>
    </row>
    <row r="2" spans="1:36" s="8" customFormat="1" ht="41.1" customHeight="1" x14ac:dyDescent="0.25">
      <c r="A2" s="220"/>
      <c r="B2" s="220"/>
      <c r="C2" s="220"/>
      <c r="D2" s="220"/>
      <c r="E2" s="220"/>
      <c r="F2" s="220"/>
      <c r="G2" s="220"/>
      <c r="H2" s="220"/>
      <c r="I2" s="220"/>
      <c r="J2" s="220"/>
      <c r="K2" s="220"/>
      <c r="L2" s="220"/>
      <c r="M2" s="220"/>
      <c r="N2" s="220"/>
      <c r="O2" s="220"/>
      <c r="P2" s="220"/>
      <c r="Q2" s="220"/>
      <c r="R2" s="220"/>
      <c r="S2" s="220"/>
      <c r="T2" s="7"/>
      <c r="U2" s="7"/>
      <c r="V2" s="7"/>
      <c r="W2" s="7"/>
      <c r="X2" s="7"/>
      <c r="Y2" s="7"/>
      <c r="Z2" s="7"/>
      <c r="AA2" s="7"/>
      <c r="AB2" s="7"/>
      <c r="AC2" s="7"/>
      <c r="AD2" s="7"/>
      <c r="AE2" s="7"/>
      <c r="AF2" s="7"/>
      <c r="AG2" s="7"/>
      <c r="AH2" s="7"/>
      <c r="AI2" s="7"/>
      <c r="AJ2" s="7"/>
    </row>
    <row r="3" spans="1:36" x14ac:dyDescent="0.25">
      <c r="A3" s="221" t="s">
        <v>2</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20.85" customHeight="1" x14ac:dyDescent="0.25">
      <c r="A6" s="222" t="s">
        <v>115</v>
      </c>
      <c r="B6" s="222"/>
      <c r="C6" s="222"/>
      <c r="D6" s="222"/>
      <c r="E6" s="222"/>
      <c r="F6" s="222"/>
      <c r="G6" s="222"/>
      <c r="H6" s="222"/>
      <c r="I6" s="222"/>
      <c r="J6" s="222"/>
      <c r="K6" s="222"/>
      <c r="L6" s="222"/>
      <c r="M6" s="222"/>
      <c r="N6" s="222"/>
      <c r="O6" s="222"/>
      <c r="P6" s="222"/>
      <c r="Q6" s="222"/>
      <c r="R6" s="222"/>
      <c r="S6" s="222"/>
    </row>
    <row r="7" spans="1:36" ht="15.75" x14ac:dyDescent="0.25">
      <c r="A7" s="3"/>
      <c r="B7" s="10"/>
      <c r="C7" s="10"/>
      <c r="D7" s="10"/>
      <c r="E7" s="10"/>
      <c r="F7" s="10"/>
      <c r="G7" s="10"/>
      <c r="H7" s="10"/>
      <c r="I7" s="10"/>
      <c r="J7" s="10"/>
      <c r="K7" s="10"/>
      <c r="L7" s="10"/>
      <c r="M7" s="10"/>
      <c r="N7" s="10"/>
      <c r="O7" s="10"/>
      <c r="P7" s="10"/>
      <c r="Q7" s="10"/>
      <c r="R7" s="10"/>
      <c r="S7" s="9"/>
    </row>
    <row r="8" spans="1:36"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116</v>
      </c>
      <c r="B10" s="223"/>
      <c r="C10" s="223"/>
      <c r="D10" s="223"/>
      <c r="E10" s="223"/>
      <c r="F10" s="223"/>
      <c r="G10" s="223"/>
      <c r="H10" s="12"/>
      <c r="I10" s="12"/>
      <c r="J10" s="271" t="s">
        <v>117</v>
      </c>
      <c r="K10" s="271"/>
      <c r="L10" s="271"/>
      <c r="M10" s="271"/>
      <c r="N10" s="271"/>
      <c r="O10" s="271"/>
      <c r="P10" s="271"/>
      <c r="Q10" s="271"/>
      <c r="R10" s="9"/>
      <c r="S10" s="9"/>
    </row>
    <row r="11" spans="1:36" ht="15.75" customHeight="1" x14ac:dyDescent="0.25">
      <c r="A11" s="223"/>
      <c r="B11" s="223"/>
      <c r="C11" s="223"/>
      <c r="D11" s="223"/>
      <c r="E11" s="223"/>
      <c r="F11" s="223"/>
      <c r="G11" s="223"/>
      <c r="H11" s="12"/>
      <c r="I11" s="15"/>
      <c r="J11" s="216" t="s">
        <v>118</v>
      </c>
      <c r="K11" s="216"/>
      <c r="L11" s="216"/>
      <c r="M11" s="216"/>
      <c r="N11" s="216"/>
      <c r="O11" s="216"/>
      <c r="P11" s="216"/>
      <c r="Q11" s="216"/>
      <c r="R11" s="16"/>
      <c r="S11" s="16"/>
    </row>
    <row r="12" spans="1:36" ht="18" customHeight="1" x14ac:dyDescent="0.25">
      <c r="A12" s="223"/>
      <c r="B12" s="223"/>
      <c r="C12" s="223"/>
      <c r="D12" s="223"/>
      <c r="E12" s="223"/>
      <c r="F12" s="223"/>
      <c r="G12" s="223"/>
      <c r="H12" s="12"/>
      <c r="I12" s="15"/>
      <c r="J12" s="216"/>
      <c r="K12" s="216"/>
      <c r="L12" s="216"/>
      <c r="M12" s="216"/>
      <c r="N12" s="216"/>
      <c r="O12" s="216"/>
      <c r="P12" s="216"/>
      <c r="Q12" s="216"/>
      <c r="R12" s="19"/>
      <c r="S12" s="19"/>
    </row>
    <row r="13" spans="1:36" ht="14.85" customHeight="1" x14ac:dyDescent="0.25">
      <c r="A13" s="218" t="s">
        <v>15</v>
      </c>
      <c r="B13" s="218"/>
      <c r="C13" s="218"/>
      <c r="D13" s="218"/>
      <c r="E13" s="218"/>
      <c r="F13" s="218"/>
      <c r="G13" s="218"/>
      <c r="H13" s="12"/>
      <c r="I13" s="11"/>
      <c r="J13" s="216" t="s">
        <v>119</v>
      </c>
      <c r="K13" s="216"/>
      <c r="L13" s="216"/>
      <c r="M13" s="216"/>
      <c r="N13" s="216"/>
      <c r="O13" s="216"/>
      <c r="P13" s="216"/>
      <c r="Q13" s="216"/>
      <c r="R13" s="19"/>
      <c r="S13" s="19"/>
    </row>
    <row r="14" spans="1:36" ht="18" customHeight="1" x14ac:dyDescent="0.25">
      <c r="A14" s="218"/>
      <c r="B14" s="218"/>
      <c r="C14" s="218"/>
      <c r="D14" s="218"/>
      <c r="E14" s="218"/>
      <c r="F14" s="218"/>
      <c r="G14" s="218"/>
      <c r="H14" s="12"/>
      <c r="I14" s="11"/>
      <c r="J14" s="216"/>
      <c r="K14" s="216"/>
      <c r="L14" s="216"/>
      <c r="M14" s="216"/>
      <c r="N14" s="216"/>
      <c r="O14" s="216"/>
      <c r="P14" s="216"/>
      <c r="Q14" s="216"/>
      <c r="R14" s="19"/>
      <c r="S14" s="19"/>
    </row>
    <row r="15" spans="1:36" ht="17.850000000000001" customHeight="1" x14ac:dyDescent="0.25">
      <c r="A15" s="218"/>
      <c r="B15" s="218"/>
      <c r="C15" s="218"/>
      <c r="D15" s="218"/>
      <c r="E15" s="218"/>
      <c r="F15" s="218"/>
      <c r="G15" s="218"/>
      <c r="H15" s="12"/>
      <c r="I15" s="11"/>
      <c r="J15" s="216" t="s">
        <v>120</v>
      </c>
      <c r="K15" s="216"/>
      <c r="L15" s="216"/>
      <c r="M15" s="216"/>
      <c r="N15" s="216"/>
      <c r="O15" s="216"/>
      <c r="P15" s="216"/>
      <c r="Q15" s="216"/>
      <c r="R15" s="19"/>
      <c r="S15" s="19"/>
    </row>
    <row r="16" spans="1:36" ht="18" customHeight="1" x14ac:dyDescent="0.25">
      <c r="A16" s="219" t="s">
        <v>18</v>
      </c>
      <c r="B16" s="219"/>
      <c r="C16" s="219"/>
      <c r="D16" s="219"/>
      <c r="E16" s="219"/>
      <c r="F16" s="219"/>
      <c r="G16" s="219"/>
      <c r="H16" s="12"/>
      <c r="I16" s="11"/>
      <c r="J16" s="216"/>
      <c r="K16" s="216"/>
      <c r="L16" s="216"/>
      <c r="M16" s="216"/>
      <c r="N16" s="216"/>
      <c r="O16" s="216"/>
      <c r="P16" s="216"/>
      <c r="Q16" s="216"/>
      <c r="R16" s="19"/>
      <c r="S16" s="19"/>
    </row>
    <row r="17" spans="1:19" ht="21" x14ac:dyDescent="0.25">
      <c r="A17" s="12"/>
      <c r="B17" s="20"/>
      <c r="C17" s="20"/>
      <c r="D17" s="20"/>
      <c r="E17" s="20"/>
      <c r="F17" s="20"/>
      <c r="G17" s="12"/>
      <c r="H17" s="12"/>
      <c r="I17" s="11"/>
      <c r="J17" s="9"/>
      <c r="K17" s="9"/>
      <c r="L17" s="9"/>
      <c r="M17" s="9"/>
      <c r="N17" s="9"/>
      <c r="O17" s="9"/>
      <c r="P17" s="9"/>
      <c r="Q17" s="9"/>
      <c r="R17" s="19"/>
      <c r="S17" s="19"/>
    </row>
    <row r="18" spans="1:19" ht="18" customHeight="1" x14ac:dyDescent="0.25">
      <c r="A18" s="12"/>
      <c r="B18" s="20"/>
      <c r="C18" s="20"/>
      <c r="D18" s="20"/>
      <c r="E18" s="20"/>
      <c r="F18" s="20"/>
      <c r="G18" s="12"/>
      <c r="H18" s="12"/>
      <c r="I18" s="11"/>
      <c r="J18" s="9"/>
      <c r="K18" s="9"/>
      <c r="L18" s="9"/>
      <c r="M18" s="9"/>
      <c r="N18" s="9"/>
      <c r="O18" s="9"/>
      <c r="P18" s="9"/>
      <c r="Q18" s="9"/>
      <c r="R18" s="19"/>
      <c r="S18" s="19"/>
    </row>
    <row r="19" spans="1:19" ht="21" x14ac:dyDescent="0.25">
      <c r="A19" s="12"/>
      <c r="B19" s="20"/>
      <c r="C19" s="20"/>
      <c r="D19" s="20"/>
      <c r="E19" s="20"/>
      <c r="F19" s="20"/>
      <c r="G19" s="12"/>
      <c r="H19" s="12"/>
      <c r="I19" s="11"/>
      <c r="J19" s="217"/>
      <c r="K19" s="217"/>
      <c r="L19" s="217"/>
      <c r="M19" s="217"/>
      <c r="N19" s="217"/>
      <c r="O19" s="217"/>
      <c r="P19" s="217"/>
      <c r="Q19" s="12"/>
      <c r="R19" s="9"/>
      <c r="S19" s="9"/>
    </row>
    <row r="20" spans="1:19" ht="18" customHeight="1" x14ac:dyDescent="0.25">
      <c r="A20" s="12"/>
      <c r="B20" s="20"/>
      <c r="C20" s="20"/>
      <c r="D20" s="20"/>
      <c r="E20" s="20"/>
      <c r="F20" s="20"/>
      <c r="G20" s="12"/>
      <c r="H20" s="12"/>
      <c r="I20" s="11"/>
      <c r="J20" s="21"/>
      <c r="K20" s="21"/>
      <c r="L20" s="21"/>
      <c r="M20" s="21"/>
      <c r="N20" s="22"/>
      <c r="O20" s="22"/>
      <c r="P20" s="22"/>
      <c r="Q20" s="12"/>
      <c r="R20" s="9"/>
      <c r="S20" s="9"/>
    </row>
    <row r="21" spans="1:19" ht="21" x14ac:dyDescent="0.25">
      <c r="A21" s="9"/>
      <c r="B21" s="23"/>
      <c r="C21" s="23"/>
      <c r="D21" s="23"/>
      <c r="E21" s="23"/>
      <c r="F21" s="23"/>
      <c r="G21" s="9"/>
      <c r="H21" s="9"/>
      <c r="I21" s="9"/>
      <c r="J21" s="215"/>
      <c r="K21" s="215"/>
      <c r="L21" s="215"/>
      <c r="M21" s="215"/>
      <c r="N21" s="215"/>
      <c r="O21" s="215"/>
      <c r="P21" s="215"/>
      <c r="Q21" s="9"/>
      <c r="R21" s="9"/>
      <c r="S21" s="9"/>
    </row>
    <row r="22" spans="1:19" ht="18" customHeight="1" x14ac:dyDescent="0.25">
      <c r="A22" s="9"/>
      <c r="B22" s="23"/>
      <c r="C22" s="23"/>
      <c r="D22" s="23"/>
      <c r="E22" s="23"/>
      <c r="F22" s="23"/>
      <c r="G22" s="9"/>
      <c r="H22" s="9"/>
      <c r="I22" s="9"/>
      <c r="J22" s="24"/>
      <c r="K22" s="24"/>
      <c r="L22" s="24"/>
      <c r="M22" s="24"/>
      <c r="N22" s="25"/>
      <c r="O22" s="25"/>
      <c r="P22" s="25"/>
      <c r="Q22" s="9"/>
      <c r="R22" s="9"/>
      <c r="S22" s="9"/>
    </row>
    <row r="23" spans="1:19" ht="21" x14ac:dyDescent="0.25">
      <c r="A23" s="9"/>
      <c r="B23" s="23"/>
      <c r="C23" s="23"/>
      <c r="D23" s="23"/>
      <c r="E23" s="23"/>
      <c r="F23" s="23"/>
      <c r="G23" s="9"/>
      <c r="H23" s="9"/>
      <c r="I23" s="9"/>
      <c r="J23" s="215"/>
      <c r="K23" s="215"/>
      <c r="L23" s="215"/>
      <c r="M23" s="215"/>
      <c r="N23" s="215"/>
      <c r="O23" s="215"/>
      <c r="P23" s="215"/>
      <c r="Q23" s="9"/>
      <c r="R23" s="9"/>
      <c r="S23" s="9"/>
    </row>
    <row r="24" spans="1:19" ht="18" customHeight="1" x14ac:dyDescent="0.25">
      <c r="A24" s="9"/>
      <c r="B24" s="23"/>
      <c r="C24" s="23"/>
      <c r="D24" s="23"/>
      <c r="E24" s="23"/>
      <c r="F24" s="23"/>
      <c r="G24" s="9"/>
      <c r="H24" s="9"/>
      <c r="I24" s="9"/>
      <c r="J24" s="24"/>
      <c r="K24" s="24"/>
      <c r="L24" s="24"/>
      <c r="M24" s="24"/>
      <c r="N24" s="25"/>
      <c r="O24" s="25"/>
      <c r="P24" s="25"/>
      <c r="Q24" s="9"/>
      <c r="R24" s="9"/>
      <c r="S24" s="9"/>
    </row>
    <row r="25" spans="1:19" ht="21" x14ac:dyDescent="0.25">
      <c r="A25" s="9"/>
      <c r="B25" s="23"/>
      <c r="C25" s="23"/>
      <c r="D25" s="23"/>
      <c r="E25" s="23"/>
      <c r="F25" s="23"/>
      <c r="G25" s="9"/>
      <c r="H25" s="9"/>
      <c r="I25" s="9"/>
      <c r="J25" s="215"/>
      <c r="K25" s="215"/>
      <c r="L25" s="215"/>
      <c r="M25" s="215"/>
      <c r="N25" s="215"/>
      <c r="O25" s="215"/>
      <c r="P25" s="215"/>
      <c r="Q25" s="9"/>
      <c r="R25" s="9"/>
      <c r="S25" s="9"/>
    </row>
    <row r="26" spans="1:19" ht="18" customHeight="1" x14ac:dyDescent="0.25">
      <c r="A26" s="9"/>
      <c r="B26" s="23"/>
      <c r="C26" s="23"/>
      <c r="D26" s="23"/>
      <c r="E26" s="23"/>
      <c r="F26" s="23"/>
      <c r="G26" s="9"/>
      <c r="H26" s="9"/>
      <c r="I26" s="9"/>
      <c r="J26" s="24"/>
      <c r="K26" s="24"/>
      <c r="L26" s="24"/>
      <c r="M26" s="24"/>
      <c r="N26" s="25"/>
      <c r="O26" s="25"/>
      <c r="P26" s="25"/>
      <c r="Q26" s="9"/>
      <c r="R26" s="9"/>
      <c r="S26" s="9"/>
    </row>
    <row r="27" spans="1:19" ht="21" x14ac:dyDescent="0.25">
      <c r="A27" s="9"/>
      <c r="B27" s="23"/>
      <c r="C27" s="23"/>
      <c r="D27" s="23"/>
      <c r="E27" s="23"/>
      <c r="F27" s="23"/>
      <c r="G27" s="9"/>
      <c r="H27" s="9"/>
      <c r="I27" s="9"/>
      <c r="J27" s="215"/>
      <c r="K27" s="215"/>
      <c r="L27" s="215"/>
      <c r="M27" s="215"/>
      <c r="N27" s="215"/>
      <c r="O27" s="215"/>
      <c r="P27" s="215"/>
      <c r="Q27" s="9"/>
      <c r="R27" s="9"/>
      <c r="S27" s="9"/>
    </row>
    <row r="28" spans="1:19" ht="18" customHeight="1" x14ac:dyDescent="0.25">
      <c r="A28" s="9"/>
      <c r="B28" s="23"/>
      <c r="C28" s="23"/>
      <c r="D28" s="23"/>
      <c r="E28" s="23"/>
      <c r="F28" s="23"/>
      <c r="G28" s="9"/>
      <c r="H28" s="9"/>
      <c r="I28" s="9"/>
      <c r="J28" s="24"/>
      <c r="K28" s="24"/>
      <c r="L28" s="24"/>
      <c r="M28" s="24"/>
      <c r="N28" s="25"/>
      <c r="O28" s="25"/>
      <c r="P28" s="25"/>
      <c r="Q28" s="9"/>
      <c r="R28" s="9"/>
      <c r="S28" s="9"/>
    </row>
    <row r="29" spans="1:19" ht="15" customHeight="1" x14ac:dyDescent="0.25">
      <c r="A29" s="9"/>
      <c r="B29" s="23"/>
      <c r="C29" s="23"/>
      <c r="D29" s="23"/>
      <c r="E29" s="23"/>
      <c r="F29" s="23"/>
      <c r="G29" s="9"/>
      <c r="H29" s="9"/>
      <c r="I29" s="9"/>
      <c r="J29" s="215"/>
      <c r="K29" s="215"/>
      <c r="L29" s="215"/>
      <c r="M29" s="215"/>
      <c r="N29" s="215"/>
      <c r="O29" s="215"/>
      <c r="P29" s="215"/>
      <c r="Q29" s="9"/>
      <c r="R29" s="9"/>
      <c r="S29" s="9"/>
    </row>
    <row r="30" spans="1:19" ht="2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A1:S2"/>
    <mergeCell ref="A3:S4"/>
    <mergeCell ref="A6:S6"/>
    <mergeCell ref="A10:G12"/>
    <mergeCell ref="J10:Q10"/>
    <mergeCell ref="J11:Q12"/>
    <mergeCell ref="J23:P23"/>
    <mergeCell ref="J25:P25"/>
    <mergeCell ref="J27:P27"/>
    <mergeCell ref="J29:P29"/>
    <mergeCell ref="A13:G15"/>
    <mergeCell ref="J13:Q14"/>
    <mergeCell ref="J15:Q16"/>
    <mergeCell ref="A16:G16"/>
    <mergeCell ref="J19:P19"/>
    <mergeCell ref="J21:P21"/>
  </mergeCells>
  <hyperlinks>
    <hyperlink ref="J13" location="'LISTA AMEACAS'" display="3.2   Identifique as Ameaças" xr:uid="{00000000-0004-0000-0600-000000000000}"/>
    <hyperlink ref="J15" location="'CONTROLES EXIST'" display="3.3   Identifique os Controles Existentes ou Planejados" xr:uid="{00000000-0004-0000-0600-000001000000}"/>
    <hyperlink ref="J13:Q14" location="'LISTA AMEACAS'!A1" display="3.2   Identifique as Ameaças" xr:uid="{00000000-0004-0000-0600-000002000000}"/>
    <hyperlink ref="J15:Q16" location="'CONTROLES EXIST'!A1" display="3.3   Identifique os Controles Existentes ou Planejados" xr:uid="{00000000-0004-0000-0600-000003000000}"/>
    <hyperlink ref="J11:Q12" location="ATIVOS!A1" display="3.1   Identifique os Ativos" xr:uid="{00000000-0004-0000-0600-000004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8">
    <tabColor indexed="63"/>
  </sheetPr>
  <dimension ref="A1:CU51"/>
  <sheetViews>
    <sheetView workbookViewId="0">
      <pane ySplit="2" topLeftCell="A21" activePane="bottomLeft" state="frozen"/>
      <selection pane="bottomLeft" activeCell="K20" sqref="K20:Q20"/>
    </sheetView>
  </sheetViews>
  <sheetFormatPr defaultColWidth="0" defaultRowHeight="15" zeroHeight="1" x14ac:dyDescent="0.25"/>
  <cols>
    <col min="1" max="19" width="7.140625" style="180" customWidth="1"/>
    <col min="20" max="20" width="0" style="177" hidden="1" customWidth="1"/>
    <col min="21" max="84" width="0" style="178" hidden="1" customWidth="1"/>
    <col min="85" max="16384" width="0" style="179" hidden="1"/>
  </cols>
  <sheetData>
    <row r="1" spans="1:99" ht="14.85" customHeight="1" x14ac:dyDescent="0.25">
      <c r="A1" s="275" t="s">
        <v>121</v>
      </c>
      <c r="B1" s="275"/>
      <c r="C1" s="275"/>
      <c r="D1" s="275"/>
      <c r="E1" s="275"/>
      <c r="F1" s="275"/>
      <c r="G1" s="275"/>
      <c r="H1" s="275"/>
      <c r="I1" s="275"/>
      <c r="J1" s="275"/>
      <c r="K1" s="275"/>
      <c r="L1" s="275"/>
      <c r="M1" s="275"/>
      <c r="N1" s="275"/>
      <c r="O1" s="275"/>
      <c r="P1" s="275"/>
      <c r="Q1" s="275"/>
      <c r="R1" s="275"/>
      <c r="S1" s="275"/>
      <c r="T1" s="26"/>
      <c r="U1" s="26"/>
      <c r="V1" s="26"/>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row>
    <row r="2" spans="1:99" x14ac:dyDescent="0.25">
      <c r="A2" s="275"/>
      <c r="B2" s="275"/>
      <c r="C2" s="275"/>
      <c r="D2" s="275"/>
      <c r="E2" s="275"/>
      <c r="F2" s="275"/>
      <c r="G2" s="275"/>
      <c r="H2" s="275"/>
      <c r="I2" s="275"/>
      <c r="J2" s="275"/>
      <c r="K2" s="275"/>
      <c r="L2" s="275"/>
      <c r="M2" s="275"/>
      <c r="N2" s="275"/>
      <c r="O2" s="275"/>
      <c r="P2" s="275"/>
      <c r="Q2" s="275"/>
      <c r="R2" s="275"/>
      <c r="S2" s="275"/>
      <c r="T2" s="26"/>
      <c r="U2" s="26"/>
      <c r="V2" s="26"/>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row>
    <row r="3" spans="1:99" ht="17.649999999999999" customHeight="1" x14ac:dyDescent="0.25">
      <c r="A3" s="31"/>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row>
    <row r="4" spans="1:99" ht="17.649999999999999" customHeight="1" x14ac:dyDescent="0.25">
      <c r="A4" s="9"/>
      <c r="B4" s="213"/>
      <c r="C4" s="213"/>
      <c r="D4" s="213"/>
      <c r="E4" s="213"/>
      <c r="F4" s="213"/>
      <c r="G4" s="213"/>
      <c r="H4" s="213"/>
      <c r="I4" s="213"/>
      <c r="J4" s="213"/>
      <c r="K4" s="213"/>
      <c r="L4" s="213"/>
      <c r="M4" s="213"/>
      <c r="N4" s="213"/>
      <c r="O4" s="213"/>
      <c r="P4" s="213"/>
      <c r="Q4" s="213"/>
      <c r="R4" s="213"/>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row>
    <row r="5" spans="1:99" ht="17.649999999999999" customHeight="1" x14ac:dyDescent="0.25">
      <c r="A5" s="9"/>
      <c r="B5" s="213"/>
      <c r="C5" s="213"/>
      <c r="D5" s="213"/>
      <c r="E5" s="213"/>
      <c r="F5" s="213"/>
      <c r="G5" s="213"/>
      <c r="H5" s="213"/>
      <c r="I5" s="213"/>
      <c r="J5" s="213"/>
      <c r="K5" s="213"/>
      <c r="L5" s="213"/>
      <c r="M5" s="213"/>
      <c r="N5" s="213"/>
      <c r="O5" s="213"/>
      <c r="P5" s="213"/>
      <c r="Q5" s="213"/>
      <c r="R5" s="213"/>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row>
    <row r="6" spans="1:99" ht="17.649999999999999" customHeight="1" x14ac:dyDescent="0.25">
      <c r="A6" s="47"/>
      <c r="B6" s="213"/>
      <c r="C6" s="213"/>
      <c r="D6" s="213"/>
      <c r="E6" s="213"/>
      <c r="F6" s="213"/>
      <c r="G6" s="213"/>
      <c r="H6" s="213"/>
      <c r="I6" s="213"/>
      <c r="J6" s="213"/>
      <c r="K6" s="213"/>
      <c r="L6" s="213"/>
      <c r="M6" s="213"/>
      <c r="N6" s="213"/>
      <c r="O6" s="213"/>
      <c r="P6" s="213"/>
      <c r="Q6" s="213"/>
      <c r="R6" s="213"/>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row>
    <row r="7" spans="1:99" ht="17.649999999999999" customHeight="1" x14ac:dyDescent="0.25">
      <c r="A7" s="9"/>
      <c r="B7" s="213"/>
      <c r="C7" s="213"/>
      <c r="D7" s="213"/>
      <c r="E7" s="213"/>
      <c r="F7" s="213"/>
      <c r="G7" s="213"/>
      <c r="H7" s="213"/>
      <c r="I7" s="213"/>
      <c r="J7" s="213"/>
      <c r="K7" s="213"/>
      <c r="L7" s="213"/>
      <c r="M7" s="213"/>
      <c r="N7" s="213"/>
      <c r="O7" s="213"/>
      <c r="P7" s="213"/>
      <c r="Q7" s="213"/>
      <c r="R7" s="213"/>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row>
    <row r="8" spans="1:99" ht="17.649999999999999" customHeight="1" x14ac:dyDescent="0.25">
      <c r="A8" s="9"/>
      <c r="B8" s="213"/>
      <c r="C8" s="213"/>
      <c r="D8" s="213"/>
      <c r="E8" s="213"/>
      <c r="F8" s="213"/>
      <c r="G8" s="213"/>
      <c r="H8" s="213"/>
      <c r="I8" s="213"/>
      <c r="J8" s="213"/>
      <c r="K8" s="213"/>
      <c r="L8" s="213"/>
      <c r="M8" s="213"/>
      <c r="N8" s="213"/>
      <c r="O8" s="213"/>
      <c r="P8" s="213"/>
      <c r="Q8" s="213"/>
      <c r="R8" s="213"/>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row>
    <row r="9" spans="1:99" ht="17.649999999999999" customHeight="1" x14ac:dyDescent="0.25">
      <c r="A9" s="9"/>
      <c r="B9" s="213"/>
      <c r="C9" s="213"/>
      <c r="D9" s="213"/>
      <c r="E9" s="213"/>
      <c r="F9" s="213"/>
      <c r="G9" s="213"/>
      <c r="H9" s="213"/>
      <c r="I9" s="213"/>
      <c r="J9" s="213"/>
      <c r="K9" s="213"/>
      <c r="L9" s="213"/>
      <c r="M9" s="213"/>
      <c r="N9" s="213"/>
      <c r="O9" s="213"/>
      <c r="P9" s="213"/>
      <c r="Q9" s="213"/>
      <c r="R9" s="213"/>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row>
    <row r="10" spans="1:99" ht="17.649999999999999" customHeight="1" x14ac:dyDescent="0.25">
      <c r="A10" s="9"/>
      <c r="B10" s="213"/>
      <c r="C10" s="213"/>
      <c r="D10" s="213"/>
      <c r="E10" s="213"/>
      <c r="F10" s="213"/>
      <c r="G10" s="213"/>
      <c r="H10" s="213"/>
      <c r="I10" s="213"/>
      <c r="J10" s="213"/>
      <c r="K10" s="213"/>
      <c r="L10" s="213"/>
      <c r="M10" s="213"/>
      <c r="N10" s="213"/>
      <c r="O10" s="213"/>
      <c r="P10" s="213"/>
      <c r="Q10" s="213"/>
      <c r="R10" s="213"/>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row>
    <row r="11" spans="1:99" ht="17.649999999999999" customHeight="1" x14ac:dyDescent="0.25">
      <c r="A11" s="9"/>
      <c r="B11" s="213"/>
      <c r="C11" s="213"/>
      <c r="D11" s="213"/>
      <c r="E11" s="213"/>
      <c r="F11" s="213"/>
      <c r="G11" s="213"/>
      <c r="H11" s="213"/>
      <c r="I11" s="213"/>
      <c r="J11" s="213" t="s">
        <v>14</v>
      </c>
      <c r="K11" s="213"/>
      <c r="L11" s="213"/>
      <c r="M11" s="213"/>
      <c r="N11" s="213"/>
      <c r="O11" s="213"/>
      <c r="P11" s="213"/>
      <c r="Q11" s="213"/>
      <c r="R11" s="213"/>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row>
    <row r="12" spans="1:99" ht="17.649999999999999" customHeight="1" x14ac:dyDescent="0.25">
      <c r="A12" s="9"/>
      <c r="B12" s="213"/>
      <c r="C12" s="213"/>
      <c r="D12" s="213"/>
      <c r="E12" s="213"/>
      <c r="F12" s="213"/>
      <c r="G12" s="213"/>
      <c r="H12" s="213"/>
      <c r="I12" s="213"/>
      <c r="J12" s="213"/>
      <c r="K12" s="213"/>
      <c r="L12" s="213"/>
      <c r="M12" s="213"/>
      <c r="N12" s="213"/>
      <c r="O12" s="213"/>
      <c r="P12" s="213"/>
      <c r="Q12" s="213"/>
      <c r="R12" s="213"/>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row>
    <row r="13" spans="1:99" ht="17.649999999999999" customHeight="1" x14ac:dyDescent="0.25">
      <c r="A13" s="9"/>
      <c r="B13" s="213"/>
      <c r="C13" s="213"/>
      <c r="D13" s="213"/>
      <c r="E13" s="213"/>
      <c r="F13" s="213"/>
      <c r="G13" s="213"/>
      <c r="H13" s="213"/>
      <c r="I13" s="213"/>
      <c r="J13" s="213"/>
      <c r="K13" s="213"/>
      <c r="L13" s="213"/>
      <c r="M13" s="213"/>
      <c r="N13" s="213"/>
      <c r="O13" s="213"/>
      <c r="P13" s="213"/>
      <c r="Q13" s="213"/>
      <c r="R13" s="213"/>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row>
    <row r="14" spans="1:99" ht="17.649999999999999" customHeight="1" x14ac:dyDescent="0.25">
      <c r="A14" s="9"/>
      <c r="B14" s="213"/>
      <c r="C14" s="213"/>
      <c r="D14" s="213"/>
      <c r="E14" s="213"/>
      <c r="F14" s="213"/>
      <c r="G14" s="213"/>
      <c r="H14" s="213"/>
      <c r="I14" s="213"/>
      <c r="J14" s="213"/>
      <c r="K14" s="213"/>
      <c r="L14" s="213"/>
      <c r="M14" s="213"/>
      <c r="N14" s="213"/>
      <c r="O14" s="213"/>
      <c r="P14" s="213"/>
      <c r="Q14" s="213"/>
      <c r="R14" s="213"/>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row>
    <row r="15" spans="1:99" ht="17.649999999999999" customHeight="1" x14ac:dyDescent="0.25">
      <c r="A15" s="9"/>
      <c r="B15" s="213"/>
      <c r="C15" s="213"/>
      <c r="D15" s="213"/>
      <c r="E15" s="213"/>
      <c r="F15" s="213"/>
      <c r="G15" s="213"/>
      <c r="H15" s="213"/>
      <c r="I15" s="213"/>
      <c r="J15" s="213"/>
      <c r="K15" s="213"/>
      <c r="L15" s="213"/>
      <c r="M15" s="213"/>
      <c r="N15" s="213"/>
      <c r="O15" s="213"/>
      <c r="P15" s="213"/>
      <c r="Q15" s="213"/>
      <c r="R15" s="213"/>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row>
    <row r="16" spans="1:99" ht="17.649999999999999" customHeight="1" x14ac:dyDescent="0.25">
      <c r="A16" s="9"/>
      <c r="B16" s="213"/>
      <c r="C16" s="213"/>
      <c r="D16" s="213"/>
      <c r="E16" s="213"/>
      <c r="F16" s="213"/>
      <c r="G16" s="213"/>
      <c r="H16" s="213"/>
      <c r="I16" s="213"/>
      <c r="J16" s="213"/>
      <c r="K16" s="213"/>
      <c r="L16" s="213"/>
      <c r="M16" s="213"/>
      <c r="N16" s="213"/>
      <c r="O16" s="213"/>
      <c r="P16" s="213"/>
      <c r="Q16" s="213"/>
      <c r="R16" s="213"/>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row>
    <row r="17" spans="1:99"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row>
    <row r="18" spans="1:99" ht="14.25" customHeight="1" x14ac:dyDescent="0.25">
      <c r="A18" s="276"/>
      <c r="B18" s="276"/>
      <c r="C18" s="276"/>
      <c r="D18" s="276"/>
      <c r="E18" s="276"/>
      <c r="F18" s="276"/>
      <c r="G18" s="276"/>
      <c r="H18" s="276"/>
      <c r="I18" s="276"/>
      <c r="J18" s="276"/>
      <c r="K18" s="277" t="s">
        <v>122</v>
      </c>
      <c r="L18" s="277"/>
      <c r="M18" s="277"/>
      <c r="N18" s="277"/>
      <c r="O18" s="277"/>
      <c r="P18" s="277"/>
      <c r="Q18" s="277"/>
      <c r="R18" s="46"/>
      <c r="S18" s="46"/>
      <c r="T18" s="26"/>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8"/>
      <c r="CH18" s="8"/>
      <c r="CI18" s="8"/>
      <c r="CJ18" s="8"/>
      <c r="CK18" s="8"/>
      <c r="CL18" s="8"/>
      <c r="CM18" s="8"/>
      <c r="CN18" s="8"/>
      <c r="CO18" s="8"/>
      <c r="CP18" s="8"/>
      <c r="CQ18" s="8"/>
      <c r="CR18" s="8"/>
      <c r="CS18" s="8"/>
      <c r="CT18" s="8"/>
      <c r="CU18" s="8"/>
    </row>
    <row r="19" spans="1:99" ht="14.1" customHeight="1" x14ac:dyDescent="0.25">
      <c r="A19" s="276"/>
      <c r="B19" s="276"/>
      <c r="C19" s="276"/>
      <c r="D19" s="276"/>
      <c r="E19" s="276"/>
      <c r="F19" s="276"/>
      <c r="G19" s="276"/>
      <c r="H19" s="276"/>
      <c r="I19" s="276"/>
      <c r="J19" s="276"/>
      <c r="K19" s="277"/>
      <c r="L19" s="277"/>
      <c r="M19" s="277"/>
      <c r="N19" s="277"/>
      <c r="O19" s="277"/>
      <c r="P19" s="277"/>
      <c r="Q19" s="277"/>
      <c r="R19" s="46"/>
      <c r="S19" s="46"/>
      <c r="T19" s="26"/>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8"/>
      <c r="CH19" s="8"/>
      <c r="CI19" s="8"/>
      <c r="CJ19" s="8"/>
      <c r="CK19" s="8"/>
      <c r="CL19" s="8"/>
      <c r="CM19" s="8"/>
      <c r="CN19" s="8"/>
      <c r="CO19" s="8"/>
      <c r="CP19" s="8"/>
      <c r="CQ19" s="8"/>
      <c r="CR19" s="8"/>
      <c r="CS19" s="8"/>
      <c r="CT19" s="8"/>
      <c r="CU19" s="8"/>
    </row>
    <row r="20" spans="1:99" ht="25.35" customHeight="1" x14ac:dyDescent="0.25">
      <c r="A20" s="274" t="s">
        <v>123</v>
      </c>
      <c r="B20" s="182" t="s">
        <v>124</v>
      </c>
      <c r="C20" s="272" t="s">
        <v>956</v>
      </c>
      <c r="D20" s="272"/>
      <c r="E20" s="272"/>
      <c r="F20" s="272"/>
      <c r="G20" s="272"/>
      <c r="H20" s="272"/>
      <c r="I20" s="272"/>
      <c r="J20" s="272"/>
      <c r="K20" s="273" t="s">
        <v>957</v>
      </c>
      <c r="L20" s="273"/>
      <c r="M20" s="273"/>
      <c r="N20" s="273"/>
      <c r="O20" s="273"/>
      <c r="P20" s="273"/>
      <c r="Q20" s="273"/>
      <c r="R20" s="46"/>
      <c r="S20" s="46"/>
      <c r="T20" s="26"/>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8"/>
      <c r="CH20" s="8"/>
      <c r="CI20" s="8"/>
      <c r="CJ20" s="8"/>
      <c r="CK20" s="8"/>
      <c r="CL20" s="8"/>
      <c r="CM20" s="8"/>
      <c r="CN20" s="8"/>
      <c r="CO20" s="8"/>
      <c r="CP20" s="8"/>
      <c r="CQ20" s="8"/>
      <c r="CR20" s="8"/>
      <c r="CS20" s="8"/>
      <c r="CT20" s="8"/>
      <c r="CU20" s="8"/>
    </row>
    <row r="21" spans="1:99" ht="25.35" customHeight="1" x14ac:dyDescent="0.25">
      <c r="A21" s="274"/>
      <c r="B21" s="182" t="s">
        <v>125</v>
      </c>
      <c r="C21" s="272" t="s">
        <v>958</v>
      </c>
      <c r="D21" s="272"/>
      <c r="E21" s="272"/>
      <c r="F21" s="272"/>
      <c r="G21" s="272"/>
      <c r="H21" s="272"/>
      <c r="I21" s="272"/>
      <c r="J21" s="272"/>
      <c r="K21" s="273" t="s">
        <v>959</v>
      </c>
      <c r="L21" s="273"/>
      <c r="M21" s="273"/>
      <c r="N21" s="273"/>
      <c r="O21" s="273"/>
      <c r="P21" s="273"/>
      <c r="Q21" s="273"/>
      <c r="R21" s="46"/>
      <c r="S21" s="46"/>
      <c r="T21" s="26"/>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8"/>
      <c r="CH21" s="8"/>
      <c r="CI21" s="8"/>
      <c r="CJ21" s="8"/>
      <c r="CK21" s="8"/>
      <c r="CL21" s="8"/>
      <c r="CM21" s="8"/>
      <c r="CN21" s="8"/>
      <c r="CO21" s="8"/>
      <c r="CP21" s="8"/>
      <c r="CQ21" s="8"/>
      <c r="CR21" s="8"/>
      <c r="CS21" s="8"/>
      <c r="CT21" s="8"/>
      <c r="CU21" s="8"/>
    </row>
    <row r="22" spans="1:99" ht="25.35" customHeight="1" x14ac:dyDescent="0.25">
      <c r="A22" s="274"/>
      <c r="B22" s="182" t="s">
        <v>126</v>
      </c>
      <c r="C22" s="272" t="s">
        <v>960</v>
      </c>
      <c r="D22" s="272"/>
      <c r="E22" s="272"/>
      <c r="F22" s="272"/>
      <c r="G22" s="272"/>
      <c r="H22" s="272"/>
      <c r="I22" s="272"/>
      <c r="J22" s="272"/>
      <c r="K22" s="273" t="s">
        <v>961</v>
      </c>
      <c r="L22" s="273"/>
      <c r="M22" s="273"/>
      <c r="N22" s="273"/>
      <c r="O22" s="273"/>
      <c r="P22" s="273"/>
      <c r="Q22" s="273"/>
      <c r="R22" s="46"/>
      <c r="S22" s="46"/>
      <c r="T22" s="26"/>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8"/>
      <c r="CH22" s="8"/>
      <c r="CI22" s="8"/>
      <c r="CJ22" s="8"/>
      <c r="CK22" s="8"/>
      <c r="CL22" s="8"/>
      <c r="CM22" s="8"/>
      <c r="CN22" s="8"/>
      <c r="CO22" s="8"/>
      <c r="CP22" s="8"/>
      <c r="CQ22" s="8"/>
      <c r="CR22" s="8"/>
      <c r="CS22" s="8"/>
      <c r="CT22" s="8"/>
      <c r="CU22" s="8"/>
    </row>
    <row r="23" spans="1:99" ht="25.35" customHeight="1" x14ac:dyDescent="0.25">
      <c r="A23" s="274"/>
      <c r="B23" s="182" t="s">
        <v>127</v>
      </c>
      <c r="C23" s="272" t="s">
        <v>962</v>
      </c>
      <c r="D23" s="272"/>
      <c r="E23" s="272"/>
      <c r="F23" s="272"/>
      <c r="G23" s="272"/>
      <c r="H23" s="272"/>
      <c r="I23" s="272"/>
      <c r="J23" s="272"/>
      <c r="K23" s="273" t="s">
        <v>963</v>
      </c>
      <c r="L23" s="273"/>
      <c r="M23" s="273"/>
      <c r="N23" s="273"/>
      <c r="O23" s="273"/>
      <c r="P23" s="273"/>
      <c r="Q23" s="273"/>
      <c r="R23" s="46"/>
      <c r="S23" s="46"/>
      <c r="T23" s="26"/>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8"/>
      <c r="CH23" s="8"/>
      <c r="CI23" s="8"/>
      <c r="CJ23" s="8"/>
      <c r="CK23" s="8"/>
      <c r="CL23" s="8"/>
      <c r="CM23" s="8"/>
      <c r="CN23" s="8"/>
      <c r="CO23" s="8"/>
      <c r="CP23" s="8"/>
      <c r="CQ23" s="8"/>
      <c r="CR23" s="8"/>
      <c r="CS23" s="8"/>
      <c r="CT23" s="8"/>
      <c r="CU23" s="8"/>
    </row>
    <row r="24" spans="1:99" ht="25.35" customHeight="1" x14ac:dyDescent="0.25">
      <c r="A24" s="274"/>
      <c r="B24" s="182" t="s">
        <v>128</v>
      </c>
      <c r="C24" s="272" t="s">
        <v>964</v>
      </c>
      <c r="D24" s="272"/>
      <c r="E24" s="272"/>
      <c r="F24" s="272"/>
      <c r="G24" s="272"/>
      <c r="H24" s="272"/>
      <c r="I24" s="272"/>
      <c r="J24" s="272"/>
      <c r="K24" s="273" t="s">
        <v>965</v>
      </c>
      <c r="L24" s="273"/>
      <c r="M24" s="273"/>
      <c r="N24" s="273"/>
      <c r="O24" s="273"/>
      <c r="P24" s="273"/>
      <c r="Q24" s="273"/>
      <c r="R24" s="46"/>
      <c r="S24" s="46"/>
      <c r="T24" s="26"/>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8"/>
      <c r="CH24" s="8"/>
      <c r="CI24" s="8"/>
      <c r="CJ24" s="8"/>
      <c r="CK24" s="8"/>
      <c r="CL24" s="8"/>
      <c r="CM24" s="8"/>
      <c r="CN24" s="8"/>
      <c r="CO24" s="8"/>
      <c r="CP24" s="8"/>
      <c r="CQ24" s="8"/>
      <c r="CR24" s="8"/>
      <c r="CS24" s="8"/>
      <c r="CT24" s="8"/>
      <c r="CU24" s="8"/>
    </row>
    <row r="25" spans="1:99" ht="25.35" customHeight="1" x14ac:dyDescent="0.25">
      <c r="A25" s="274"/>
      <c r="B25" s="182" t="s">
        <v>129</v>
      </c>
      <c r="C25" s="272" t="s">
        <v>966</v>
      </c>
      <c r="D25" s="272"/>
      <c r="E25" s="272"/>
      <c r="F25" s="272"/>
      <c r="G25" s="272"/>
      <c r="H25" s="272"/>
      <c r="I25" s="272"/>
      <c r="J25" s="272"/>
      <c r="K25" s="273" t="s">
        <v>967</v>
      </c>
      <c r="L25" s="273"/>
      <c r="M25" s="273"/>
      <c r="N25" s="273"/>
      <c r="O25" s="273"/>
      <c r="P25" s="273"/>
      <c r="Q25" s="273"/>
      <c r="R25" s="46"/>
      <c r="S25" s="46"/>
      <c r="T25" s="26"/>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8"/>
      <c r="CH25" s="8"/>
      <c r="CI25" s="8"/>
      <c r="CJ25" s="8"/>
      <c r="CK25" s="8"/>
      <c r="CL25" s="8"/>
      <c r="CM25" s="8"/>
      <c r="CN25" s="8"/>
      <c r="CO25" s="8"/>
      <c r="CP25" s="8"/>
      <c r="CQ25" s="8"/>
      <c r="CR25" s="8"/>
      <c r="CS25" s="8"/>
      <c r="CT25" s="8"/>
      <c r="CU25" s="8"/>
    </row>
    <row r="26" spans="1:99" ht="25.35" customHeight="1" x14ac:dyDescent="0.25">
      <c r="A26" s="274"/>
      <c r="B26" s="182" t="s">
        <v>130</v>
      </c>
      <c r="C26" s="272" t="s">
        <v>968</v>
      </c>
      <c r="D26" s="272"/>
      <c r="E26" s="272"/>
      <c r="F26" s="272"/>
      <c r="G26" s="272"/>
      <c r="H26" s="272"/>
      <c r="I26" s="272"/>
      <c r="J26" s="272"/>
      <c r="K26" s="273" t="s">
        <v>969</v>
      </c>
      <c r="L26" s="273"/>
      <c r="M26" s="273"/>
      <c r="N26" s="273"/>
      <c r="O26" s="273"/>
      <c r="P26" s="273"/>
      <c r="Q26" s="273"/>
      <c r="R26" s="46"/>
      <c r="S26" s="46"/>
      <c r="T26" s="26"/>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8"/>
      <c r="CH26" s="8"/>
      <c r="CI26" s="8"/>
      <c r="CJ26" s="8"/>
      <c r="CK26" s="8"/>
      <c r="CL26" s="8"/>
      <c r="CM26" s="8"/>
      <c r="CN26" s="8"/>
      <c r="CO26" s="8"/>
      <c r="CP26" s="8"/>
      <c r="CQ26" s="8"/>
      <c r="CR26" s="8"/>
      <c r="CS26" s="8"/>
      <c r="CT26" s="8"/>
      <c r="CU26" s="8"/>
    </row>
    <row r="27" spans="1:99" ht="25.35" customHeight="1" x14ac:dyDescent="0.25">
      <c r="A27" s="274"/>
      <c r="B27" s="182" t="s">
        <v>131</v>
      </c>
      <c r="C27" s="272" t="s">
        <v>970</v>
      </c>
      <c r="D27" s="272"/>
      <c r="E27" s="272"/>
      <c r="F27" s="272"/>
      <c r="G27" s="272"/>
      <c r="H27" s="272"/>
      <c r="I27" s="272"/>
      <c r="J27" s="272"/>
      <c r="K27" s="273" t="s">
        <v>971</v>
      </c>
      <c r="L27" s="273"/>
      <c r="M27" s="273"/>
      <c r="N27" s="273"/>
      <c r="O27" s="273"/>
      <c r="P27" s="273"/>
      <c r="Q27" s="273"/>
      <c r="R27" s="46"/>
      <c r="S27" s="46"/>
      <c r="T27" s="26"/>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8"/>
      <c r="CH27" s="8"/>
      <c r="CI27" s="8"/>
      <c r="CJ27" s="8"/>
      <c r="CK27" s="8"/>
      <c r="CL27" s="8"/>
      <c r="CM27" s="8"/>
      <c r="CN27" s="8"/>
      <c r="CO27" s="8"/>
      <c r="CP27" s="8"/>
      <c r="CQ27" s="8"/>
      <c r="CR27" s="8"/>
      <c r="CS27" s="8"/>
      <c r="CT27" s="8"/>
      <c r="CU27" s="8"/>
    </row>
    <row r="28" spans="1:99" ht="25.35" customHeight="1" x14ac:dyDescent="0.25">
      <c r="A28" s="274"/>
      <c r="B28" s="182" t="s">
        <v>132</v>
      </c>
      <c r="C28" s="272" t="s">
        <v>972</v>
      </c>
      <c r="D28" s="272"/>
      <c r="E28" s="272"/>
      <c r="F28" s="272"/>
      <c r="G28" s="272"/>
      <c r="H28" s="272"/>
      <c r="I28" s="272"/>
      <c r="J28" s="272"/>
      <c r="K28" s="273" t="s">
        <v>973</v>
      </c>
      <c r="L28" s="273"/>
      <c r="M28" s="273"/>
      <c r="N28" s="273"/>
      <c r="O28" s="273"/>
      <c r="P28" s="273"/>
      <c r="Q28" s="273"/>
      <c r="R28" s="46"/>
      <c r="S28" s="46"/>
      <c r="T28" s="26"/>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8"/>
      <c r="CH28" s="8"/>
      <c r="CI28" s="8"/>
      <c r="CJ28" s="8"/>
      <c r="CK28" s="8"/>
      <c r="CL28" s="8"/>
      <c r="CM28" s="8"/>
      <c r="CN28" s="8"/>
      <c r="CO28" s="8"/>
      <c r="CP28" s="8"/>
      <c r="CQ28" s="8"/>
      <c r="CR28" s="8"/>
      <c r="CS28" s="8"/>
      <c r="CT28" s="8"/>
      <c r="CU28" s="8"/>
    </row>
    <row r="29" spans="1:99" ht="25.35" customHeight="1" x14ac:dyDescent="0.25">
      <c r="A29" s="274"/>
      <c r="B29" s="182" t="s">
        <v>133</v>
      </c>
      <c r="C29" s="272" t="s">
        <v>974</v>
      </c>
      <c r="D29" s="272"/>
      <c r="E29" s="272"/>
      <c r="F29" s="272"/>
      <c r="G29" s="272"/>
      <c r="H29" s="272"/>
      <c r="I29" s="272"/>
      <c r="J29" s="272"/>
      <c r="K29" s="273" t="s">
        <v>975</v>
      </c>
      <c r="L29" s="273"/>
      <c r="M29" s="273"/>
      <c r="N29" s="273"/>
      <c r="O29" s="273"/>
      <c r="P29" s="273"/>
      <c r="Q29" s="273"/>
      <c r="R29" s="46"/>
      <c r="S29" s="46"/>
      <c r="T29" s="26"/>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8"/>
      <c r="CH29" s="8"/>
      <c r="CI29" s="8"/>
      <c r="CJ29" s="8"/>
      <c r="CK29" s="8"/>
      <c r="CL29" s="8"/>
      <c r="CM29" s="8"/>
      <c r="CN29" s="8"/>
      <c r="CO29" s="8"/>
      <c r="CP29" s="8"/>
      <c r="CQ29" s="8"/>
      <c r="CR29" s="8"/>
      <c r="CS29" s="8"/>
      <c r="CT29" s="8"/>
      <c r="CU29" s="8"/>
    </row>
    <row r="30" spans="1:99" ht="25.35" customHeight="1" x14ac:dyDescent="0.25">
      <c r="A30" s="183"/>
      <c r="B30" s="181"/>
      <c r="C30" s="48"/>
      <c r="D30" s="48"/>
      <c r="E30" s="48"/>
      <c r="F30" s="48"/>
      <c r="G30" s="48"/>
      <c r="H30" s="48"/>
      <c r="I30" s="48"/>
      <c r="J30" s="48"/>
      <c r="K30" s="184"/>
      <c r="L30" s="184"/>
      <c r="M30" s="184"/>
      <c r="N30" s="184"/>
      <c r="O30" s="184"/>
      <c r="P30" s="184"/>
      <c r="Q30" s="184"/>
      <c r="R30" s="46"/>
      <c r="S30" s="46"/>
      <c r="T30" s="26"/>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8"/>
      <c r="CH30" s="8"/>
      <c r="CI30" s="8"/>
      <c r="CJ30" s="8"/>
      <c r="CK30" s="8"/>
      <c r="CL30" s="8"/>
      <c r="CM30" s="8"/>
      <c r="CN30" s="8"/>
      <c r="CO30" s="8"/>
      <c r="CP30" s="8"/>
      <c r="CQ30" s="8"/>
      <c r="CR30" s="8"/>
      <c r="CS30" s="8"/>
      <c r="CT30" s="8"/>
      <c r="CU30" s="8"/>
    </row>
    <row r="31" spans="1:99" ht="25.35" customHeight="1" x14ac:dyDescent="0.25">
      <c r="A31" s="183"/>
      <c r="B31" s="181"/>
      <c r="C31" s="48"/>
      <c r="D31" s="48"/>
      <c r="E31" s="48"/>
      <c r="F31" s="48"/>
      <c r="G31" s="48"/>
      <c r="H31" s="48"/>
      <c r="I31" s="48"/>
      <c r="J31" s="48"/>
      <c r="K31" s="184"/>
      <c r="L31" s="184"/>
      <c r="M31" s="184"/>
      <c r="N31" s="184"/>
      <c r="O31" s="184"/>
      <c r="P31" s="184"/>
      <c r="Q31" s="184"/>
      <c r="R31" s="9"/>
      <c r="S31" s="9"/>
      <c r="T31" s="26"/>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8"/>
      <c r="CH31" s="8"/>
      <c r="CI31" s="8"/>
      <c r="CJ31" s="8"/>
      <c r="CK31" s="8"/>
      <c r="CL31" s="8"/>
      <c r="CM31" s="8"/>
      <c r="CN31" s="8"/>
      <c r="CO31" s="8"/>
      <c r="CP31" s="8"/>
      <c r="CQ31" s="8"/>
      <c r="CR31" s="8"/>
      <c r="CS31" s="8"/>
      <c r="CT31" s="8"/>
      <c r="CU31" s="8"/>
    </row>
    <row r="32" spans="1:99" ht="25.35" customHeight="1" x14ac:dyDescent="0.25">
      <c r="A32" s="274" t="s">
        <v>134</v>
      </c>
      <c r="B32" s="182" t="s">
        <v>135</v>
      </c>
      <c r="C32" s="272" t="s">
        <v>976</v>
      </c>
      <c r="D32" s="272"/>
      <c r="E32" s="272"/>
      <c r="F32" s="272"/>
      <c r="G32" s="272"/>
      <c r="H32" s="272"/>
      <c r="I32" s="272"/>
      <c r="J32" s="272"/>
      <c r="K32" s="273" t="s">
        <v>977</v>
      </c>
      <c r="L32" s="273"/>
      <c r="M32" s="273"/>
      <c r="N32" s="273"/>
      <c r="O32" s="273"/>
      <c r="P32" s="273"/>
      <c r="Q32" s="273"/>
      <c r="R32" s="9"/>
      <c r="S32" s="9"/>
      <c r="T32" s="26"/>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8"/>
      <c r="CH32" s="8"/>
      <c r="CI32" s="8"/>
      <c r="CJ32" s="8"/>
      <c r="CK32" s="8"/>
      <c r="CL32" s="8"/>
      <c r="CM32" s="8"/>
      <c r="CN32" s="8"/>
      <c r="CO32" s="8"/>
      <c r="CP32" s="8"/>
      <c r="CQ32" s="8"/>
      <c r="CR32" s="8"/>
      <c r="CS32" s="8"/>
      <c r="CT32" s="8"/>
      <c r="CU32" s="8"/>
    </row>
    <row r="33" spans="1:18" ht="25.35" customHeight="1" x14ac:dyDescent="0.25">
      <c r="A33" s="274"/>
      <c r="B33" s="182" t="s">
        <v>136</v>
      </c>
      <c r="C33" s="272" t="s">
        <v>978</v>
      </c>
      <c r="D33" s="272"/>
      <c r="E33" s="272"/>
      <c r="F33" s="272"/>
      <c r="G33" s="272"/>
      <c r="H33" s="272"/>
      <c r="I33" s="272"/>
      <c r="J33" s="272"/>
      <c r="K33" s="273" t="s">
        <v>979</v>
      </c>
      <c r="L33" s="273"/>
      <c r="M33" s="273"/>
      <c r="N33" s="273"/>
      <c r="O33" s="273"/>
      <c r="P33" s="273"/>
      <c r="Q33" s="273"/>
      <c r="R33" s="9"/>
    </row>
    <row r="34" spans="1:18" ht="25.35" customHeight="1" x14ac:dyDescent="0.25">
      <c r="A34" s="274"/>
      <c r="B34" s="182" t="s">
        <v>137</v>
      </c>
      <c r="C34" s="272" t="s">
        <v>980</v>
      </c>
      <c r="D34" s="272"/>
      <c r="E34" s="272"/>
      <c r="F34" s="272"/>
      <c r="G34" s="272"/>
      <c r="H34" s="272"/>
      <c r="I34" s="272"/>
      <c r="J34" s="272"/>
      <c r="K34" s="273" t="s">
        <v>981</v>
      </c>
      <c r="L34" s="273"/>
      <c r="M34" s="273"/>
      <c r="N34" s="273"/>
      <c r="O34" s="273"/>
      <c r="P34" s="273"/>
      <c r="Q34" s="273"/>
      <c r="R34" s="9"/>
    </row>
    <row r="35" spans="1:18" ht="25.35" customHeight="1" x14ac:dyDescent="0.25">
      <c r="A35" s="274"/>
      <c r="B35" s="182" t="s">
        <v>138</v>
      </c>
      <c r="C35" s="272" t="s">
        <v>982</v>
      </c>
      <c r="D35" s="272"/>
      <c r="E35" s="272"/>
      <c r="F35" s="272"/>
      <c r="G35" s="272"/>
      <c r="H35" s="272"/>
      <c r="I35" s="272"/>
      <c r="J35" s="272"/>
      <c r="K35" s="273" t="s">
        <v>983</v>
      </c>
      <c r="L35" s="273"/>
      <c r="M35" s="273"/>
      <c r="N35" s="273"/>
      <c r="O35" s="273"/>
      <c r="P35" s="273"/>
      <c r="Q35" s="273"/>
      <c r="R35" s="9"/>
    </row>
    <row r="36" spans="1:18" ht="25.35" customHeight="1" x14ac:dyDescent="0.25">
      <c r="A36" s="274"/>
      <c r="B36" s="182" t="s">
        <v>139</v>
      </c>
      <c r="C36" s="272" t="s">
        <v>984</v>
      </c>
      <c r="D36" s="272"/>
      <c r="E36" s="272"/>
      <c r="F36" s="272"/>
      <c r="G36" s="272"/>
      <c r="H36" s="272"/>
      <c r="I36" s="272"/>
      <c r="J36" s="272"/>
      <c r="K36" s="273" t="s">
        <v>985</v>
      </c>
      <c r="L36" s="273"/>
      <c r="M36" s="273"/>
      <c r="N36" s="273"/>
      <c r="O36" s="273"/>
      <c r="P36" s="273"/>
      <c r="Q36" s="273"/>
      <c r="R36" s="9"/>
    </row>
    <row r="37" spans="1:18" ht="25.35" customHeight="1" x14ac:dyDescent="0.25">
      <c r="A37" s="274"/>
      <c r="B37" s="182" t="s">
        <v>140</v>
      </c>
      <c r="C37" s="272" t="s">
        <v>986</v>
      </c>
      <c r="D37" s="272"/>
      <c r="E37" s="272"/>
      <c r="F37" s="272"/>
      <c r="G37" s="272"/>
      <c r="H37" s="272"/>
      <c r="I37" s="272"/>
      <c r="J37" s="272"/>
      <c r="K37" s="273" t="s">
        <v>987</v>
      </c>
      <c r="L37" s="273"/>
      <c r="M37" s="273"/>
      <c r="N37" s="273"/>
      <c r="O37" s="273"/>
      <c r="P37" s="273"/>
      <c r="Q37" s="273"/>
      <c r="R37" s="9"/>
    </row>
    <row r="38" spans="1:18" ht="25.35" customHeight="1" x14ac:dyDescent="0.25">
      <c r="A38" s="274"/>
      <c r="B38" s="182" t="s">
        <v>141</v>
      </c>
      <c r="C38" s="272" t="s">
        <v>988</v>
      </c>
      <c r="D38" s="272"/>
      <c r="E38" s="272"/>
      <c r="F38" s="272"/>
      <c r="G38" s="272"/>
      <c r="H38" s="272"/>
      <c r="I38" s="272"/>
      <c r="J38" s="272"/>
      <c r="K38" s="273" t="s">
        <v>989</v>
      </c>
      <c r="L38" s="273"/>
      <c r="M38" s="273"/>
      <c r="N38" s="273"/>
      <c r="O38" s="273"/>
      <c r="P38" s="273"/>
      <c r="Q38" s="273"/>
      <c r="R38" s="9"/>
    </row>
    <row r="39" spans="1:18" ht="25.35" customHeight="1" x14ac:dyDescent="0.25">
      <c r="A39" s="274"/>
      <c r="B39" s="182" t="s">
        <v>142</v>
      </c>
      <c r="C39" s="272" t="s">
        <v>990</v>
      </c>
      <c r="D39" s="272"/>
      <c r="E39" s="272"/>
      <c r="F39" s="272"/>
      <c r="G39" s="272"/>
      <c r="H39" s="272"/>
      <c r="I39" s="272"/>
      <c r="J39" s="272"/>
      <c r="K39" s="273" t="s">
        <v>991</v>
      </c>
      <c r="L39" s="273"/>
      <c r="M39" s="273"/>
      <c r="N39" s="273"/>
      <c r="O39" s="273"/>
      <c r="P39" s="273"/>
      <c r="Q39" s="273"/>
      <c r="R39" s="9"/>
    </row>
    <row r="40" spans="1:18" ht="25.35" customHeight="1" x14ac:dyDescent="0.25">
      <c r="A40" s="274"/>
      <c r="B40" s="182" t="s">
        <v>143</v>
      </c>
      <c r="C40" s="272" t="s">
        <v>992</v>
      </c>
      <c r="D40" s="272"/>
      <c r="E40" s="272"/>
      <c r="F40" s="272"/>
      <c r="G40" s="272"/>
      <c r="H40" s="272"/>
      <c r="I40" s="272"/>
      <c r="J40" s="272"/>
      <c r="K40" s="273" t="s">
        <v>993</v>
      </c>
      <c r="L40" s="273"/>
      <c r="M40" s="273"/>
      <c r="N40" s="273"/>
      <c r="O40" s="273"/>
      <c r="P40" s="273"/>
      <c r="Q40" s="273"/>
      <c r="R40" s="9"/>
    </row>
    <row r="41" spans="1:18" ht="25.35" customHeight="1" x14ac:dyDescent="0.25">
      <c r="A41" s="274"/>
      <c r="B41" s="182" t="s">
        <v>144</v>
      </c>
      <c r="C41" s="272" t="s">
        <v>994</v>
      </c>
      <c r="D41" s="272"/>
      <c r="E41" s="272"/>
      <c r="F41" s="272"/>
      <c r="G41" s="272"/>
      <c r="H41" s="272"/>
      <c r="I41" s="272"/>
      <c r="J41" s="272"/>
      <c r="K41" s="273" t="s">
        <v>995</v>
      </c>
      <c r="L41" s="273"/>
      <c r="M41" s="273"/>
      <c r="N41" s="273"/>
      <c r="O41" s="273"/>
      <c r="P41" s="273"/>
      <c r="Q41" s="273"/>
      <c r="R41" s="9"/>
    </row>
    <row r="42" spans="1:18" ht="25.35" customHeight="1" x14ac:dyDescent="0.25">
      <c r="A42" s="274"/>
      <c r="B42" s="182" t="s">
        <v>145</v>
      </c>
      <c r="C42" s="272" t="s">
        <v>996</v>
      </c>
      <c r="D42" s="272"/>
      <c r="E42" s="272"/>
      <c r="F42" s="272"/>
      <c r="G42" s="272"/>
      <c r="H42" s="272"/>
      <c r="I42" s="272"/>
      <c r="J42" s="272"/>
      <c r="K42" s="273" t="s">
        <v>997</v>
      </c>
      <c r="L42" s="273"/>
      <c r="M42" s="273"/>
      <c r="N42" s="273"/>
      <c r="O42" s="273"/>
      <c r="P42" s="273"/>
      <c r="Q42" s="273"/>
      <c r="R42" s="9"/>
    </row>
    <row r="43" spans="1:18" ht="25.35" customHeight="1" x14ac:dyDescent="0.25">
      <c r="A43" s="274"/>
      <c r="B43" s="182" t="s">
        <v>146</v>
      </c>
      <c r="C43" s="272" t="s">
        <v>998</v>
      </c>
      <c r="D43" s="272"/>
      <c r="E43" s="272"/>
      <c r="F43" s="272"/>
      <c r="G43" s="272"/>
      <c r="H43" s="272"/>
      <c r="I43" s="272"/>
      <c r="J43" s="272"/>
      <c r="K43" s="273" t="s">
        <v>999</v>
      </c>
      <c r="L43" s="273"/>
      <c r="M43" s="273"/>
      <c r="N43" s="273"/>
      <c r="O43" s="273"/>
      <c r="P43" s="273"/>
      <c r="Q43" s="273"/>
      <c r="R43" s="9"/>
    </row>
    <row r="44" spans="1:18" ht="25.35" customHeight="1" x14ac:dyDescent="0.25">
      <c r="A44" s="274"/>
      <c r="B44" s="182" t="s">
        <v>147</v>
      </c>
      <c r="C44" s="272" t="s">
        <v>1000</v>
      </c>
      <c r="D44" s="272"/>
      <c r="E44" s="272"/>
      <c r="F44" s="272"/>
      <c r="G44" s="272"/>
      <c r="H44" s="272"/>
      <c r="I44" s="272"/>
      <c r="J44" s="272"/>
      <c r="K44" s="273" t="s">
        <v>1001</v>
      </c>
      <c r="L44" s="273"/>
      <c r="M44" s="273"/>
      <c r="N44" s="273"/>
      <c r="O44" s="273"/>
      <c r="P44" s="273"/>
      <c r="Q44" s="273"/>
      <c r="R44" s="9"/>
    </row>
    <row r="45" spans="1:18" ht="25.35" customHeight="1" x14ac:dyDescent="0.25">
      <c r="A45" s="274"/>
      <c r="B45" s="182" t="s">
        <v>148</v>
      </c>
      <c r="C45" s="272" t="s">
        <v>1002</v>
      </c>
      <c r="D45" s="272"/>
      <c r="E45" s="272"/>
      <c r="F45" s="272"/>
      <c r="G45" s="272"/>
      <c r="H45" s="272"/>
      <c r="I45" s="272"/>
      <c r="J45" s="272"/>
      <c r="K45" s="273" t="s">
        <v>1003</v>
      </c>
      <c r="L45" s="273"/>
      <c r="M45" s="273"/>
      <c r="N45" s="273"/>
      <c r="O45" s="273"/>
      <c r="P45" s="273"/>
      <c r="Q45" s="273"/>
      <c r="R45" s="9"/>
    </row>
    <row r="46" spans="1:18" ht="25.35" customHeight="1" x14ac:dyDescent="0.25">
      <c r="A46" s="274"/>
      <c r="B46" s="182" t="s">
        <v>149</v>
      </c>
      <c r="C46" s="272" t="s">
        <v>1003</v>
      </c>
      <c r="D46" s="272"/>
      <c r="E46" s="272"/>
      <c r="F46" s="272"/>
      <c r="G46" s="272"/>
      <c r="H46" s="272"/>
      <c r="I46" s="272"/>
      <c r="J46" s="272"/>
      <c r="K46" s="273" t="s">
        <v>1004</v>
      </c>
      <c r="L46" s="273"/>
      <c r="M46" s="273"/>
      <c r="N46" s="273"/>
      <c r="O46" s="273"/>
      <c r="P46" s="273"/>
      <c r="Q46" s="273"/>
      <c r="R46" s="9"/>
    </row>
    <row r="47" spans="1:18" ht="25.35" customHeight="1" x14ac:dyDescent="0.25">
      <c r="A47" s="274"/>
      <c r="B47" s="182" t="s">
        <v>150</v>
      </c>
      <c r="C47" s="272"/>
      <c r="D47" s="272"/>
      <c r="E47" s="272"/>
      <c r="F47" s="272"/>
      <c r="G47" s="272"/>
      <c r="H47" s="272"/>
      <c r="I47" s="272"/>
      <c r="J47" s="272"/>
      <c r="K47" s="273"/>
      <c r="L47" s="273"/>
      <c r="M47" s="273"/>
      <c r="N47" s="273"/>
      <c r="O47" s="273"/>
      <c r="P47" s="273"/>
      <c r="Q47" s="273"/>
      <c r="R47" s="9"/>
    </row>
    <row r="48" spans="1:18" ht="25.35" customHeight="1" x14ac:dyDescent="0.25">
      <c r="A48" s="274"/>
      <c r="B48" s="182" t="s">
        <v>151</v>
      </c>
      <c r="C48" s="272"/>
      <c r="D48" s="272"/>
      <c r="E48" s="272"/>
      <c r="F48" s="272"/>
      <c r="G48" s="272"/>
      <c r="H48" s="272"/>
      <c r="I48" s="272"/>
      <c r="J48" s="272"/>
      <c r="K48" s="273"/>
      <c r="L48" s="273"/>
      <c r="M48" s="273"/>
      <c r="N48" s="273"/>
      <c r="O48" s="273"/>
      <c r="P48" s="273"/>
      <c r="Q48" s="273"/>
      <c r="R48" s="9"/>
    </row>
    <row r="49" spans="1:18" ht="25.35" customHeight="1" x14ac:dyDescent="0.25">
      <c r="A49" s="274"/>
      <c r="B49" s="182" t="s">
        <v>152</v>
      </c>
      <c r="C49" s="272"/>
      <c r="D49" s="272"/>
      <c r="E49" s="272"/>
      <c r="F49" s="272"/>
      <c r="G49" s="272"/>
      <c r="H49" s="272"/>
      <c r="I49" s="272"/>
      <c r="J49" s="272"/>
      <c r="K49" s="273"/>
      <c r="L49" s="273"/>
      <c r="M49" s="273"/>
      <c r="N49" s="273"/>
      <c r="O49" s="273"/>
      <c r="P49" s="273"/>
      <c r="Q49" s="273"/>
      <c r="R49" s="9"/>
    </row>
    <row r="50" spans="1:18" ht="25.35" customHeight="1" x14ac:dyDescent="0.25">
      <c r="A50" s="274"/>
      <c r="B50" s="182" t="s">
        <v>153</v>
      </c>
      <c r="C50" s="272"/>
      <c r="D50" s="272"/>
      <c r="E50" s="272"/>
      <c r="F50" s="272"/>
      <c r="G50" s="272"/>
      <c r="H50" s="272"/>
      <c r="I50" s="272"/>
      <c r="J50" s="272"/>
      <c r="K50" s="273"/>
      <c r="L50" s="273"/>
      <c r="M50" s="273"/>
      <c r="N50" s="273"/>
      <c r="O50" s="273"/>
      <c r="P50" s="273"/>
      <c r="Q50" s="273"/>
      <c r="R50" s="9"/>
    </row>
    <row r="51" spans="1:18" ht="25.35" customHeight="1" x14ac:dyDescent="0.25">
      <c r="A51" s="274"/>
      <c r="B51" s="182" t="s">
        <v>154</v>
      </c>
      <c r="C51" s="272"/>
      <c r="D51" s="272"/>
      <c r="E51" s="272"/>
      <c r="F51" s="272"/>
      <c r="G51" s="272"/>
      <c r="H51" s="272"/>
      <c r="I51" s="272"/>
      <c r="J51" s="272"/>
      <c r="K51" s="273"/>
      <c r="L51" s="273"/>
      <c r="M51" s="273"/>
      <c r="N51" s="273"/>
      <c r="O51" s="273"/>
      <c r="P51" s="273"/>
      <c r="Q51" s="273"/>
      <c r="R51" s="9"/>
    </row>
  </sheetData>
  <sheetProtection selectLockedCells="1" selectUnlockedCells="1"/>
  <mergeCells count="66">
    <mergeCell ref="A1:S2"/>
    <mergeCell ref="B4:R16"/>
    <mergeCell ref="A18:J19"/>
    <mergeCell ref="K18:Q19"/>
    <mergeCell ref="A20:A29"/>
    <mergeCell ref="C20:J20"/>
    <mergeCell ref="K20:Q20"/>
    <mergeCell ref="C21:J21"/>
    <mergeCell ref="K21:Q21"/>
    <mergeCell ref="C22:J22"/>
    <mergeCell ref="K22:Q22"/>
    <mergeCell ref="C23:J23"/>
    <mergeCell ref="K23:Q23"/>
    <mergeCell ref="C24:J24"/>
    <mergeCell ref="K24:Q24"/>
    <mergeCell ref="C26:J26"/>
    <mergeCell ref="K26:Q26"/>
    <mergeCell ref="C27:J27"/>
    <mergeCell ref="K27:Q27"/>
    <mergeCell ref="C25:J25"/>
    <mergeCell ref="K25:Q25"/>
    <mergeCell ref="C28:J28"/>
    <mergeCell ref="K28:Q28"/>
    <mergeCell ref="C38:J38"/>
    <mergeCell ref="K38:Q38"/>
    <mergeCell ref="C29:J29"/>
    <mergeCell ref="K29:Q29"/>
    <mergeCell ref="A32:A51"/>
    <mergeCell ref="C32:J32"/>
    <mergeCell ref="K32:Q32"/>
    <mergeCell ref="C33:J33"/>
    <mergeCell ref="K33:Q33"/>
    <mergeCell ref="C34:J34"/>
    <mergeCell ref="K34:Q34"/>
    <mergeCell ref="C35:J35"/>
    <mergeCell ref="K35:Q35"/>
    <mergeCell ref="C36:J36"/>
    <mergeCell ref="K36:Q36"/>
    <mergeCell ref="C37:J37"/>
    <mergeCell ref="K37:Q37"/>
    <mergeCell ref="C39:J39"/>
    <mergeCell ref="K39:Q39"/>
    <mergeCell ref="C40:J40"/>
    <mergeCell ref="K40:Q40"/>
    <mergeCell ref="C41:J41"/>
    <mergeCell ref="K41:Q41"/>
    <mergeCell ref="C42:J42"/>
    <mergeCell ref="K42:Q42"/>
    <mergeCell ref="C43:J43"/>
    <mergeCell ref="K43:Q43"/>
    <mergeCell ref="C44:J44"/>
    <mergeCell ref="K44:Q44"/>
    <mergeCell ref="C45:J45"/>
    <mergeCell ref="K45:Q45"/>
    <mergeCell ref="C46:J46"/>
    <mergeCell ref="K46:Q46"/>
    <mergeCell ref="C47:J47"/>
    <mergeCell ref="K47:Q47"/>
    <mergeCell ref="C51:J51"/>
    <mergeCell ref="K51:Q51"/>
    <mergeCell ref="C48:J48"/>
    <mergeCell ref="K48:Q48"/>
    <mergeCell ref="C49:J49"/>
    <mergeCell ref="K49:Q49"/>
    <mergeCell ref="C50:J50"/>
    <mergeCell ref="K50:Q50"/>
  </mergeCells>
  <hyperlinks>
    <hyperlink ref="J11" location="Definir_Contexto" display="2.1   Defina o Contexto" xr:uid="{00000000-0004-0000-0700-000000000000}"/>
  </hyperlinks>
  <pageMargins left="0.7" right="0.7" top="0.75" bottom="0.75" header="0.51180555555555551" footer="0.51180555555555551"/>
  <pageSetup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9">
    <tabColor indexed="63"/>
  </sheetPr>
  <dimension ref="A1:DO63"/>
  <sheetViews>
    <sheetView zoomScale="85" zoomScaleNormal="85" workbookViewId="0">
      <pane ySplit="2" topLeftCell="A27" activePane="bottomLeft" state="frozen"/>
      <selection pane="bottomLeft" activeCell="I45" sqref="I45:L45"/>
    </sheetView>
  </sheetViews>
  <sheetFormatPr defaultColWidth="0" defaultRowHeight="15" zeroHeight="1" x14ac:dyDescent="0.25"/>
  <cols>
    <col min="1" max="11" width="7.140625" style="6" customWidth="1"/>
    <col min="12" max="19" width="7.140625" style="8" customWidth="1"/>
    <col min="20" max="119" width="0" style="7" hidden="1" customWidth="1"/>
    <col min="120" max="16384" width="0" style="8" hidden="1"/>
  </cols>
  <sheetData>
    <row r="1" spans="1:19" ht="14.85" customHeight="1" x14ac:dyDescent="0.25">
      <c r="A1" s="275" t="s">
        <v>155</v>
      </c>
      <c r="B1" s="275"/>
      <c r="C1" s="275"/>
      <c r="D1" s="275"/>
      <c r="E1" s="275"/>
      <c r="F1" s="275"/>
      <c r="G1" s="275"/>
      <c r="H1" s="275"/>
      <c r="I1" s="275"/>
      <c r="J1" s="275"/>
      <c r="K1" s="275"/>
      <c r="L1" s="275"/>
      <c r="M1" s="275"/>
      <c r="N1" s="275"/>
      <c r="O1" s="275"/>
      <c r="P1" s="275"/>
      <c r="Q1" s="275"/>
      <c r="R1" s="275"/>
      <c r="S1" s="275"/>
    </row>
    <row r="2" spans="1:19" ht="14.85" customHeight="1" x14ac:dyDescent="0.25">
      <c r="A2" s="275"/>
      <c r="B2" s="275"/>
      <c r="C2" s="275"/>
      <c r="D2" s="275"/>
      <c r="E2" s="275"/>
      <c r="F2" s="275"/>
      <c r="G2" s="275"/>
      <c r="H2" s="275"/>
      <c r="I2" s="275"/>
      <c r="J2" s="275"/>
      <c r="K2" s="275"/>
      <c r="L2" s="275"/>
      <c r="M2" s="275"/>
      <c r="N2" s="275"/>
      <c r="O2" s="275"/>
      <c r="P2" s="275"/>
      <c r="Q2" s="275"/>
      <c r="R2" s="275"/>
      <c r="S2" s="275"/>
    </row>
    <row r="3" spans="1:19" ht="17.649999999999999" customHeight="1" x14ac:dyDescent="0.25">
      <c r="A3" s="31"/>
      <c r="B3" s="9"/>
      <c r="C3" s="9"/>
      <c r="D3" s="9"/>
      <c r="E3" s="9"/>
      <c r="F3" s="9"/>
      <c r="G3" s="9"/>
      <c r="H3" s="9"/>
      <c r="I3" s="9"/>
      <c r="J3" s="9"/>
      <c r="K3" s="9"/>
      <c r="L3" s="9"/>
      <c r="M3" s="9"/>
      <c r="N3" s="9"/>
      <c r="O3" s="9"/>
      <c r="P3" s="9"/>
      <c r="Q3" s="9"/>
      <c r="R3" s="3"/>
      <c r="S3" s="3"/>
    </row>
    <row r="4" spans="1:19" ht="17.649999999999999" customHeight="1" x14ac:dyDescent="0.25">
      <c r="A4" s="9"/>
      <c r="B4" s="213"/>
      <c r="C4" s="213"/>
      <c r="D4" s="213"/>
      <c r="E4" s="213"/>
      <c r="F4" s="213"/>
      <c r="G4" s="213"/>
      <c r="H4" s="213"/>
      <c r="I4" s="213"/>
      <c r="J4" s="213"/>
      <c r="K4" s="213"/>
      <c r="L4" s="213"/>
      <c r="M4" s="213"/>
      <c r="N4" s="213"/>
      <c r="O4" s="213"/>
      <c r="P4" s="213"/>
      <c r="Q4" s="213"/>
      <c r="R4" s="213"/>
      <c r="S4" s="3"/>
    </row>
    <row r="5" spans="1:19" ht="17.649999999999999" customHeight="1" x14ac:dyDescent="0.25">
      <c r="A5" s="9"/>
      <c r="B5" s="213"/>
      <c r="C5" s="213"/>
      <c r="D5" s="213"/>
      <c r="E5" s="213"/>
      <c r="F5" s="213"/>
      <c r="G5" s="213"/>
      <c r="H5" s="213"/>
      <c r="I5" s="213"/>
      <c r="J5" s="213"/>
      <c r="K5" s="213"/>
      <c r="L5" s="213"/>
      <c r="M5" s="213"/>
      <c r="N5" s="213"/>
      <c r="O5" s="213"/>
      <c r="P5" s="213"/>
      <c r="Q5" s="213"/>
      <c r="R5" s="213"/>
      <c r="S5" s="3"/>
    </row>
    <row r="6" spans="1:19" ht="17.649999999999999" customHeight="1" x14ac:dyDescent="0.25">
      <c r="A6" s="47"/>
      <c r="B6" s="213"/>
      <c r="C6" s="213"/>
      <c r="D6" s="213"/>
      <c r="E6" s="213"/>
      <c r="F6" s="213"/>
      <c r="G6" s="213"/>
      <c r="H6" s="213"/>
      <c r="I6" s="213"/>
      <c r="J6" s="213"/>
      <c r="K6" s="213"/>
      <c r="L6" s="213"/>
      <c r="M6" s="213"/>
      <c r="N6" s="213"/>
      <c r="O6" s="213"/>
      <c r="P6" s="213"/>
      <c r="Q6" s="213"/>
      <c r="R6" s="213"/>
      <c r="S6" s="3"/>
    </row>
    <row r="7" spans="1:19" ht="17.649999999999999" customHeight="1" x14ac:dyDescent="0.25">
      <c r="A7" s="9"/>
      <c r="B7" s="213"/>
      <c r="C7" s="213"/>
      <c r="D7" s="213"/>
      <c r="E7" s="213"/>
      <c r="F7" s="213"/>
      <c r="G7" s="213"/>
      <c r="H7" s="213"/>
      <c r="I7" s="213"/>
      <c r="J7" s="213"/>
      <c r="K7" s="213"/>
      <c r="L7" s="213"/>
      <c r="M7" s="213"/>
      <c r="N7" s="213"/>
      <c r="O7" s="213"/>
      <c r="P7" s="213"/>
      <c r="Q7" s="213"/>
      <c r="R7" s="213"/>
      <c r="S7" s="3"/>
    </row>
    <row r="8" spans="1:19" ht="17.649999999999999" customHeight="1" x14ac:dyDescent="0.25">
      <c r="A8" s="9"/>
      <c r="B8" s="213"/>
      <c r="C8" s="213"/>
      <c r="D8" s="213"/>
      <c r="E8" s="213"/>
      <c r="F8" s="213"/>
      <c r="G8" s="213"/>
      <c r="H8" s="213"/>
      <c r="I8" s="213"/>
      <c r="J8" s="213"/>
      <c r="K8" s="213"/>
      <c r="L8" s="213"/>
      <c r="M8" s="213"/>
      <c r="N8" s="213"/>
      <c r="O8" s="213"/>
      <c r="P8" s="213"/>
      <c r="Q8" s="213"/>
      <c r="R8" s="213"/>
      <c r="S8" s="3"/>
    </row>
    <row r="9" spans="1:19" ht="17.649999999999999" customHeight="1" x14ac:dyDescent="0.25">
      <c r="A9" s="9"/>
      <c r="B9" s="213"/>
      <c r="C9" s="213"/>
      <c r="D9" s="213"/>
      <c r="E9" s="213"/>
      <c r="F9" s="213"/>
      <c r="G9" s="213"/>
      <c r="H9" s="213"/>
      <c r="I9" s="213"/>
      <c r="J9" s="213"/>
      <c r="K9" s="213"/>
      <c r="L9" s="213"/>
      <c r="M9" s="213"/>
      <c r="N9" s="213"/>
      <c r="O9" s="213"/>
      <c r="P9" s="213"/>
      <c r="Q9" s="213"/>
      <c r="R9" s="213"/>
      <c r="S9" s="3"/>
    </row>
    <row r="10" spans="1:19" ht="17.649999999999999" customHeight="1" x14ac:dyDescent="0.25">
      <c r="A10" s="9"/>
      <c r="B10" s="213"/>
      <c r="C10" s="213"/>
      <c r="D10" s="213"/>
      <c r="E10" s="213"/>
      <c r="F10" s="213"/>
      <c r="G10" s="213"/>
      <c r="H10" s="213"/>
      <c r="I10" s="213"/>
      <c r="J10" s="213"/>
      <c r="K10" s="213"/>
      <c r="L10" s="213"/>
      <c r="M10" s="213"/>
      <c r="N10" s="213"/>
      <c r="O10" s="213"/>
      <c r="P10" s="213"/>
      <c r="Q10" s="213"/>
      <c r="R10" s="213"/>
      <c r="S10" s="3"/>
    </row>
    <row r="11" spans="1:19" ht="17.649999999999999" customHeight="1" x14ac:dyDescent="0.25">
      <c r="A11" s="9"/>
      <c r="B11" s="213"/>
      <c r="C11" s="213"/>
      <c r="D11" s="213"/>
      <c r="E11" s="213"/>
      <c r="F11" s="213"/>
      <c r="G11" s="213"/>
      <c r="H11" s="213"/>
      <c r="I11" s="213"/>
      <c r="J11" s="213" t="s">
        <v>14</v>
      </c>
      <c r="K11" s="213"/>
      <c r="L11" s="213"/>
      <c r="M11" s="213"/>
      <c r="N11" s="213"/>
      <c r="O11" s="213"/>
      <c r="P11" s="213"/>
      <c r="Q11" s="213"/>
      <c r="R11" s="213"/>
      <c r="S11" s="3"/>
    </row>
    <row r="12" spans="1:19" ht="17.649999999999999" customHeight="1" x14ac:dyDescent="0.25">
      <c r="A12" s="9"/>
      <c r="B12" s="213"/>
      <c r="C12" s="213"/>
      <c r="D12" s="213"/>
      <c r="E12" s="213"/>
      <c r="F12" s="213"/>
      <c r="G12" s="213"/>
      <c r="H12" s="213"/>
      <c r="I12" s="213"/>
      <c r="J12" s="213"/>
      <c r="K12" s="213"/>
      <c r="L12" s="213"/>
      <c r="M12" s="213"/>
      <c r="N12" s="213"/>
      <c r="O12" s="213"/>
      <c r="P12" s="213"/>
      <c r="Q12" s="213"/>
      <c r="R12" s="213"/>
      <c r="S12" s="3"/>
    </row>
    <row r="13" spans="1:19" ht="17.649999999999999" customHeight="1" x14ac:dyDescent="0.25">
      <c r="A13" s="9"/>
      <c r="B13" s="213"/>
      <c r="C13" s="213"/>
      <c r="D13" s="213"/>
      <c r="E13" s="213"/>
      <c r="F13" s="213"/>
      <c r="G13" s="213"/>
      <c r="H13" s="213"/>
      <c r="I13" s="213"/>
      <c r="J13" s="213"/>
      <c r="K13" s="213"/>
      <c r="L13" s="213"/>
      <c r="M13" s="213"/>
      <c r="N13" s="213"/>
      <c r="O13" s="213"/>
      <c r="P13" s="213"/>
      <c r="Q13" s="213"/>
      <c r="R13" s="213"/>
      <c r="S13" s="3"/>
    </row>
    <row r="14" spans="1:19" ht="17.649999999999999" customHeight="1" x14ac:dyDescent="0.25">
      <c r="A14" s="9"/>
      <c r="B14" s="213"/>
      <c r="C14" s="213"/>
      <c r="D14" s="213"/>
      <c r="E14" s="213"/>
      <c r="F14" s="213"/>
      <c r="G14" s="213"/>
      <c r="H14" s="213"/>
      <c r="I14" s="213"/>
      <c r="J14" s="213"/>
      <c r="K14" s="213"/>
      <c r="L14" s="213"/>
      <c r="M14" s="213"/>
      <c r="N14" s="213"/>
      <c r="O14" s="213"/>
      <c r="P14" s="213"/>
      <c r="Q14" s="213"/>
      <c r="R14" s="213"/>
      <c r="S14" s="3"/>
    </row>
    <row r="15" spans="1:19" ht="17.649999999999999" customHeight="1" x14ac:dyDescent="0.25">
      <c r="A15" s="9"/>
      <c r="B15" s="213"/>
      <c r="C15" s="213"/>
      <c r="D15" s="213"/>
      <c r="E15" s="213"/>
      <c r="F15" s="213"/>
      <c r="G15" s="213"/>
      <c r="H15" s="213"/>
      <c r="I15" s="213"/>
      <c r="J15" s="213"/>
      <c r="K15" s="213"/>
      <c r="L15" s="213"/>
      <c r="M15" s="213"/>
      <c r="N15" s="213"/>
      <c r="O15" s="213"/>
      <c r="P15" s="213"/>
      <c r="Q15" s="213"/>
      <c r="R15" s="213"/>
      <c r="S15" s="3"/>
    </row>
    <row r="16" spans="1:19" ht="17.649999999999999" customHeight="1" x14ac:dyDescent="0.25">
      <c r="A16" s="9"/>
      <c r="B16" s="213"/>
      <c r="C16" s="213"/>
      <c r="D16" s="213"/>
      <c r="E16" s="213"/>
      <c r="F16" s="213"/>
      <c r="G16" s="213"/>
      <c r="H16" s="213"/>
      <c r="I16" s="213"/>
      <c r="J16" s="213"/>
      <c r="K16" s="213"/>
      <c r="L16" s="213"/>
      <c r="M16" s="213"/>
      <c r="N16" s="213"/>
      <c r="O16" s="213"/>
      <c r="P16" s="213"/>
      <c r="Q16" s="213"/>
      <c r="R16" s="213"/>
      <c r="S16" s="3"/>
    </row>
    <row r="17" spans="1:19" ht="17.649999999999999" customHeight="1" x14ac:dyDescent="0.25">
      <c r="A17" s="9"/>
      <c r="B17" s="3"/>
      <c r="C17" s="3"/>
      <c r="D17" s="3"/>
      <c r="E17" s="3"/>
      <c r="F17" s="3"/>
      <c r="G17" s="3"/>
      <c r="H17" s="3"/>
      <c r="I17" s="3"/>
      <c r="J17" s="3"/>
      <c r="K17" s="3"/>
      <c r="L17" s="3"/>
      <c r="M17" s="3"/>
      <c r="N17" s="3"/>
      <c r="O17" s="3"/>
      <c r="P17" s="3"/>
      <c r="Q17" s="46"/>
      <c r="R17" s="3"/>
      <c r="S17" s="3"/>
    </row>
    <row r="18" spans="1:19" ht="17.649999999999999" customHeight="1" x14ac:dyDescent="0.25">
      <c r="A18" s="9"/>
      <c r="B18" s="9"/>
      <c r="C18" s="9"/>
      <c r="D18" s="9"/>
      <c r="E18" s="9"/>
      <c r="F18" s="9"/>
      <c r="G18" s="9"/>
      <c r="H18" s="9"/>
      <c r="I18" s="9"/>
      <c r="J18" s="9"/>
      <c r="K18" s="9"/>
      <c r="L18" s="9"/>
      <c r="M18" s="29"/>
      <c r="N18" s="29"/>
      <c r="O18" s="29"/>
      <c r="P18" s="29"/>
      <c r="Q18" s="29"/>
      <c r="R18" s="3"/>
      <c r="S18" s="3"/>
    </row>
    <row r="19" spans="1:19" x14ac:dyDescent="0.25">
      <c r="A19" s="49"/>
      <c r="B19" s="286" t="s">
        <v>156</v>
      </c>
      <c r="C19" s="286"/>
      <c r="D19" s="286"/>
      <c r="E19" s="286" t="s">
        <v>157</v>
      </c>
      <c r="F19" s="286"/>
      <c r="G19" s="286"/>
      <c r="H19" s="286"/>
      <c r="I19" s="286" t="s">
        <v>158</v>
      </c>
      <c r="J19" s="286"/>
      <c r="K19" s="286"/>
      <c r="L19" s="286"/>
      <c r="M19" s="287" t="s">
        <v>122</v>
      </c>
      <c r="N19" s="287"/>
      <c r="O19" s="287"/>
      <c r="P19" s="287"/>
      <c r="Q19" s="287"/>
      <c r="R19" s="287"/>
      <c r="S19" s="287"/>
    </row>
    <row r="20" spans="1:19" x14ac:dyDescent="0.25">
      <c r="A20" s="49"/>
      <c r="B20" s="286"/>
      <c r="C20" s="286"/>
      <c r="D20" s="286"/>
      <c r="E20" s="286"/>
      <c r="F20" s="286"/>
      <c r="G20" s="286"/>
      <c r="H20" s="286"/>
      <c r="I20" s="286" t="s">
        <v>159</v>
      </c>
      <c r="J20" s="286"/>
      <c r="K20" s="286"/>
      <c r="L20" s="286"/>
      <c r="M20" s="287"/>
      <c r="N20" s="287"/>
      <c r="O20" s="287"/>
      <c r="P20" s="287"/>
      <c r="Q20" s="287"/>
      <c r="R20" s="287"/>
      <c r="S20" s="287"/>
    </row>
    <row r="21" spans="1:19" ht="25.5" customHeight="1" x14ac:dyDescent="0.25">
      <c r="A21" s="50" t="str">
        <f>ATIVOS!B20</f>
        <v>At 01</v>
      </c>
      <c r="B21" s="280" t="str">
        <f>ATIVOS!C20</f>
        <v>Infraestrutura de servidores em nuvem</v>
      </c>
      <c r="C21" s="280"/>
      <c r="D21" s="280"/>
      <c r="E21" s="281" t="s">
        <v>160</v>
      </c>
      <c r="F21" s="281"/>
      <c r="G21" s="281"/>
      <c r="H21" s="281"/>
      <c r="I21" s="282" t="s">
        <v>161</v>
      </c>
      <c r="J21" s="282"/>
      <c r="K21" s="282"/>
      <c r="L21" s="282"/>
      <c r="M21" s="283" t="s">
        <v>162</v>
      </c>
      <c r="N21" s="283"/>
      <c r="O21" s="283"/>
      <c r="P21" s="283"/>
      <c r="Q21" s="283"/>
      <c r="R21" s="283"/>
      <c r="S21" s="283"/>
    </row>
    <row r="22" spans="1:19" ht="25.5" customHeight="1" x14ac:dyDescent="0.25">
      <c r="A22" s="51" t="str">
        <f>ATIVOS!B21</f>
        <v>At 02</v>
      </c>
      <c r="B22" s="280" t="str">
        <f>ATIVOS!C21</f>
        <v xml:space="preserve"> Plataforma de monitoramento SOC 24/7</v>
      </c>
      <c r="C22" s="280"/>
      <c r="D22" s="280"/>
      <c r="E22" s="281" t="s">
        <v>163</v>
      </c>
      <c r="F22" s="281"/>
      <c r="G22" s="281"/>
      <c r="H22" s="281"/>
      <c r="I22" s="282" t="s">
        <v>164</v>
      </c>
      <c r="J22" s="282"/>
      <c r="K22" s="282"/>
      <c r="L22" s="282"/>
      <c r="M22" s="283" t="s">
        <v>165</v>
      </c>
      <c r="N22" s="283"/>
      <c r="O22" s="283"/>
      <c r="P22" s="283"/>
      <c r="Q22" s="283"/>
      <c r="R22" s="283"/>
      <c r="S22" s="283"/>
    </row>
    <row r="23" spans="1:19" ht="25.5" customHeight="1" x14ac:dyDescent="0.25">
      <c r="A23" s="51" t="str">
        <f>ATIVOS!B22</f>
        <v>At 03</v>
      </c>
      <c r="B23" s="280" t="str">
        <f>ATIVOS!C22</f>
        <v xml:space="preserve"> Ferramentas de análise de vulnerabilidades</v>
      </c>
      <c r="C23" s="280"/>
      <c r="D23" s="280"/>
      <c r="E23" s="281" t="s">
        <v>166</v>
      </c>
      <c r="F23" s="281"/>
      <c r="G23" s="281"/>
      <c r="H23" s="281"/>
      <c r="I23" s="282" t="s">
        <v>167</v>
      </c>
      <c r="J23" s="282"/>
      <c r="K23" s="282"/>
      <c r="L23" s="282"/>
      <c r="M23" s="283" t="s">
        <v>168</v>
      </c>
      <c r="N23" s="283"/>
      <c r="O23" s="283"/>
      <c r="P23" s="283"/>
      <c r="Q23" s="283"/>
      <c r="R23" s="283"/>
      <c r="S23" s="283"/>
    </row>
    <row r="24" spans="1:19" ht="25.5" customHeight="1" x14ac:dyDescent="0.25">
      <c r="A24" s="51" t="str">
        <f>ATIVOS!B23</f>
        <v>At 04</v>
      </c>
      <c r="B24" s="280" t="str">
        <f>ATIVOS!C23</f>
        <v>Sistemas de backup e recuperação de dados</v>
      </c>
      <c r="C24" s="280"/>
      <c r="D24" s="280"/>
      <c r="E24" s="281" t="s">
        <v>169</v>
      </c>
      <c r="F24" s="281"/>
      <c r="G24" s="281"/>
      <c r="H24" s="281"/>
      <c r="I24" s="282" t="s">
        <v>170</v>
      </c>
      <c r="J24" s="282"/>
      <c r="K24" s="282"/>
      <c r="L24" s="282"/>
      <c r="M24" s="283" t="s">
        <v>171</v>
      </c>
      <c r="N24" s="283"/>
      <c r="O24" s="283"/>
      <c r="P24" s="283"/>
      <c r="Q24" s="283"/>
      <c r="R24" s="283"/>
      <c r="S24" s="283"/>
    </row>
    <row r="25" spans="1:19" ht="25.5" customHeight="1" x14ac:dyDescent="0.25">
      <c r="A25" s="51" t="str">
        <f>ATIVOS!B24</f>
        <v>At 05</v>
      </c>
      <c r="B25" s="280" t="str">
        <f>ATIVOS!C24</f>
        <v>Código-fonte dos sistemas desenvolvidos</v>
      </c>
      <c r="C25" s="280"/>
      <c r="D25" s="280"/>
      <c r="E25" s="281" t="s">
        <v>172</v>
      </c>
      <c r="F25" s="281"/>
      <c r="G25" s="281"/>
      <c r="H25" s="281"/>
      <c r="I25" s="282" t="s">
        <v>173</v>
      </c>
      <c r="J25" s="282"/>
      <c r="K25" s="282"/>
      <c r="L25" s="282"/>
      <c r="M25" s="283" t="s">
        <v>174</v>
      </c>
      <c r="N25" s="283"/>
      <c r="O25" s="283"/>
      <c r="P25" s="283"/>
      <c r="Q25" s="283"/>
      <c r="R25" s="283"/>
      <c r="S25" s="283"/>
    </row>
    <row r="26" spans="1:19" ht="25.5" customHeight="1" x14ac:dyDescent="0.25">
      <c r="A26" s="51" t="str">
        <f>ATIVOS!B25</f>
        <v>At 06</v>
      </c>
      <c r="B26" s="280" t="str">
        <f>ATIVOS!C25</f>
        <v>Ambientes de desenvolvimento (Dev/Test/Prod)</v>
      </c>
      <c r="C26" s="280"/>
      <c r="D26" s="280"/>
      <c r="E26" s="281" t="s">
        <v>175</v>
      </c>
      <c r="F26" s="281"/>
      <c r="G26" s="281"/>
      <c r="H26" s="281"/>
      <c r="I26" s="282" t="s">
        <v>176</v>
      </c>
      <c r="J26" s="282"/>
      <c r="K26" s="282"/>
      <c r="L26" s="282"/>
      <c r="M26" s="283" t="s">
        <v>177</v>
      </c>
      <c r="N26" s="283"/>
      <c r="O26" s="283"/>
      <c r="P26" s="283"/>
      <c r="Q26" s="283"/>
      <c r="R26" s="283"/>
      <c r="S26" s="283"/>
    </row>
    <row r="27" spans="1:19" ht="25.5" customHeight="1" x14ac:dyDescent="0.25">
      <c r="A27" s="51" t="str">
        <f>ATIVOS!B26</f>
        <v>At 07</v>
      </c>
      <c r="B27" s="280" t="str">
        <f>ATIVOS!C26</f>
        <v>Banco de dados de clientes corporativos</v>
      </c>
      <c r="C27" s="280"/>
      <c r="D27" s="280"/>
      <c r="E27" s="281" t="s">
        <v>178</v>
      </c>
      <c r="F27" s="281"/>
      <c r="G27" s="281"/>
      <c r="H27" s="281"/>
      <c r="I27" s="282" t="s">
        <v>179</v>
      </c>
      <c r="J27" s="282"/>
      <c r="K27" s="282"/>
      <c r="L27" s="282"/>
      <c r="M27" s="283" t="s">
        <v>180</v>
      </c>
      <c r="N27" s="283"/>
      <c r="O27" s="283"/>
      <c r="P27" s="283"/>
      <c r="Q27" s="283"/>
      <c r="R27" s="283"/>
      <c r="S27" s="283"/>
    </row>
    <row r="28" spans="1:19" ht="25.5" customHeight="1" x14ac:dyDescent="0.25">
      <c r="A28" s="51" t="str">
        <f>ATIVOS!B27</f>
        <v>At 08</v>
      </c>
      <c r="B28" s="280" t="str">
        <f>ATIVOS!C27</f>
        <v>Logs e registros de segurança (SIEM)</v>
      </c>
      <c r="C28" s="280"/>
      <c r="D28" s="280"/>
      <c r="E28" s="281" t="s">
        <v>181</v>
      </c>
      <c r="F28" s="281"/>
      <c r="G28" s="281"/>
      <c r="H28" s="281"/>
      <c r="I28" s="282" t="s">
        <v>182</v>
      </c>
      <c r="J28" s="282"/>
      <c r="K28" s="282"/>
      <c r="L28" s="282"/>
      <c r="M28" s="283" t="s">
        <v>183</v>
      </c>
      <c r="N28" s="283"/>
      <c r="O28" s="283"/>
      <c r="P28" s="283"/>
      <c r="Q28" s="283"/>
      <c r="R28" s="283"/>
      <c r="S28" s="283"/>
    </row>
    <row r="29" spans="1:19" ht="25.5" customHeight="1" x14ac:dyDescent="0.25">
      <c r="A29" s="51" t="str">
        <f>ATIVOS!B28</f>
        <v>At 09</v>
      </c>
      <c r="B29" s="280" t="str">
        <f>ATIVOS!C28</f>
        <v xml:space="preserve"> Ferramentas de pentest (internas e licenciadas)</v>
      </c>
      <c r="C29" s="280"/>
      <c r="D29" s="280"/>
      <c r="E29" s="281" t="s">
        <v>184</v>
      </c>
      <c r="F29" s="281"/>
      <c r="G29" s="281"/>
      <c r="H29" s="281"/>
      <c r="I29" s="282" t="s">
        <v>185</v>
      </c>
      <c r="J29" s="282"/>
      <c r="K29" s="282"/>
      <c r="L29" s="282"/>
      <c r="M29" s="283" t="s">
        <v>186</v>
      </c>
      <c r="N29" s="283"/>
      <c r="O29" s="283"/>
      <c r="P29" s="283"/>
      <c r="Q29" s="283"/>
      <c r="R29" s="283"/>
      <c r="S29" s="283"/>
    </row>
    <row r="30" spans="1:19" ht="25.5" customHeight="1" x14ac:dyDescent="0.25">
      <c r="A30" s="51" t="str">
        <f>ATIVOS!B29</f>
        <v>At 10</v>
      </c>
      <c r="B30" s="280" t="str">
        <f>ATIVOS!C29</f>
        <v>Credenciais de acesso (senhas, tokens, chaves API)</v>
      </c>
      <c r="C30" s="280"/>
      <c r="D30" s="280"/>
      <c r="E30" s="281" t="s">
        <v>187</v>
      </c>
      <c r="F30" s="281"/>
      <c r="G30" s="281"/>
      <c r="H30" s="281"/>
      <c r="I30" s="282" t="s">
        <v>188</v>
      </c>
      <c r="J30" s="282"/>
      <c r="K30" s="282"/>
      <c r="L30" s="282"/>
      <c r="M30" s="283" t="s">
        <v>189</v>
      </c>
      <c r="N30" s="283"/>
      <c r="O30" s="283"/>
      <c r="P30" s="283"/>
      <c r="Q30" s="283"/>
      <c r="R30" s="283"/>
      <c r="S30" s="283"/>
    </row>
    <row r="31" spans="1:19" ht="25.5" customHeight="1" x14ac:dyDescent="0.25">
      <c r="A31" s="51" t="str">
        <f>ATIVOS!B32</f>
        <v>At 11</v>
      </c>
      <c r="B31" s="280" t="str">
        <f>ATIVOS!C32</f>
        <v>Infraestrutura de rede (firewalls, switches, VPN)</v>
      </c>
      <c r="C31" s="280"/>
      <c r="D31" s="280"/>
      <c r="E31" s="281" t="s">
        <v>190</v>
      </c>
      <c r="F31" s="281"/>
      <c r="G31" s="281"/>
      <c r="H31" s="281"/>
      <c r="I31" s="282" t="s">
        <v>191</v>
      </c>
      <c r="J31" s="282"/>
      <c r="K31" s="282"/>
      <c r="L31" s="282"/>
      <c r="M31" s="283" t="s">
        <v>192</v>
      </c>
      <c r="N31" s="283"/>
      <c r="O31" s="283"/>
      <c r="P31" s="283"/>
      <c r="Q31" s="283"/>
      <c r="R31" s="283"/>
      <c r="S31" s="283"/>
    </row>
    <row r="32" spans="1:19" ht="25.5" customHeight="1" x14ac:dyDescent="0.25">
      <c r="A32" s="51" t="str">
        <f>ATIVOS!B33</f>
        <v>At 12</v>
      </c>
      <c r="B32" s="280" t="str">
        <f>ATIVOS!C33</f>
        <v>Sistemas internos de gestão (ERP/CRM)</v>
      </c>
      <c r="C32" s="280"/>
      <c r="D32" s="280"/>
      <c r="E32" s="281" t="s">
        <v>193</v>
      </c>
      <c r="F32" s="281"/>
      <c r="G32" s="281"/>
      <c r="H32" s="281"/>
      <c r="I32" s="282" t="s">
        <v>194</v>
      </c>
      <c r="J32" s="282"/>
      <c r="K32" s="282"/>
      <c r="L32" s="282"/>
      <c r="M32" s="283" t="s">
        <v>195</v>
      </c>
      <c r="N32" s="283"/>
      <c r="O32" s="283"/>
      <c r="P32" s="283"/>
      <c r="Q32" s="283"/>
      <c r="R32" s="283"/>
      <c r="S32" s="283"/>
    </row>
    <row r="33" spans="1:19" ht="25.5" customHeight="1" x14ac:dyDescent="0.25">
      <c r="A33" s="51" t="str">
        <f>ATIVOS!B34</f>
        <v>At 13</v>
      </c>
      <c r="B33" s="280" t="str">
        <f>ATIVOS!C34</f>
        <v xml:space="preserve"> Plataforma de atendimento (Help Desk)</v>
      </c>
      <c r="C33" s="280"/>
      <c r="D33" s="280"/>
      <c r="E33" s="281" t="s">
        <v>196</v>
      </c>
      <c r="F33" s="281"/>
      <c r="G33" s="281"/>
      <c r="H33" s="281"/>
      <c r="I33" s="282" t="s">
        <v>197</v>
      </c>
      <c r="J33" s="282"/>
      <c r="K33" s="282"/>
      <c r="L33" s="282"/>
      <c r="M33" s="283" t="s">
        <v>198</v>
      </c>
      <c r="N33" s="283"/>
      <c r="O33" s="283"/>
      <c r="P33" s="283"/>
      <c r="Q33" s="283"/>
      <c r="R33" s="283"/>
      <c r="S33" s="283"/>
    </row>
    <row r="34" spans="1:19" ht="25.5" customHeight="1" x14ac:dyDescent="0.25">
      <c r="A34" s="51" t="str">
        <f>ATIVOS!B35</f>
        <v>At 14</v>
      </c>
      <c r="B34" s="280" t="str">
        <f>ATIVOS!C35</f>
        <v>Contratos e acordos com clientes (SLAs)</v>
      </c>
      <c r="C34" s="280"/>
      <c r="D34" s="280"/>
      <c r="E34" s="281" t="s">
        <v>199</v>
      </c>
      <c r="F34" s="281"/>
      <c r="G34" s="281"/>
      <c r="H34" s="281"/>
      <c r="I34" s="282" t="s">
        <v>200</v>
      </c>
      <c r="J34" s="282"/>
      <c r="K34" s="282"/>
      <c r="L34" s="282"/>
      <c r="M34" s="283" t="s">
        <v>201</v>
      </c>
      <c r="N34" s="283"/>
      <c r="O34" s="283"/>
      <c r="P34" s="283"/>
      <c r="Q34" s="283"/>
      <c r="R34" s="283"/>
      <c r="S34" s="283"/>
    </row>
    <row r="35" spans="1:19" ht="25.5" customHeight="1" x14ac:dyDescent="0.25">
      <c r="A35" s="51" t="str">
        <f>ATIVOS!B36</f>
        <v>At 15</v>
      </c>
      <c r="B35" s="280" t="str">
        <f>ATIVOS!C36</f>
        <v>Documentação técnica e procedimentos internos</v>
      </c>
      <c r="C35" s="280"/>
      <c r="D35" s="280"/>
      <c r="E35" s="284" t="s">
        <v>453</v>
      </c>
      <c r="F35" s="284"/>
      <c r="G35" s="284"/>
      <c r="H35" s="284"/>
      <c r="I35" s="285" t="s">
        <v>455</v>
      </c>
      <c r="J35" s="285"/>
      <c r="K35" s="285"/>
      <c r="L35" s="285"/>
      <c r="M35" s="283" t="s">
        <v>1005</v>
      </c>
      <c r="N35" s="283"/>
      <c r="O35" s="283"/>
      <c r="P35" s="283"/>
      <c r="Q35" s="283"/>
      <c r="R35" s="283"/>
      <c r="S35" s="283"/>
    </row>
    <row r="36" spans="1:19" ht="25.5" customHeight="1" x14ac:dyDescent="0.25">
      <c r="A36" s="51" t="str">
        <f>ATIVOS!B37</f>
        <v>At 16</v>
      </c>
      <c r="B36" s="280" t="str">
        <f>ATIVOS!C37</f>
        <v>Políticas de segurança da informação</v>
      </c>
      <c r="C36" s="280"/>
      <c r="D36" s="280"/>
      <c r="E36" s="281" t="s">
        <v>467</v>
      </c>
      <c r="F36" s="281"/>
      <c r="G36" s="281"/>
      <c r="H36" s="281"/>
      <c r="I36" s="282" t="s">
        <v>476</v>
      </c>
      <c r="J36" s="282"/>
      <c r="K36" s="282"/>
      <c r="L36" s="282"/>
      <c r="M36" s="283" t="s">
        <v>1006</v>
      </c>
      <c r="N36" s="283"/>
      <c r="O36" s="283"/>
      <c r="P36" s="283"/>
      <c r="Q36" s="283"/>
      <c r="R36" s="283"/>
      <c r="S36" s="283"/>
    </row>
    <row r="37" spans="1:19" ht="25.5" customHeight="1" x14ac:dyDescent="0.25">
      <c r="A37" s="51" t="str">
        <f>ATIVOS!B38</f>
        <v>At 17</v>
      </c>
      <c r="B37" s="280" t="str">
        <f>ATIVOS!C38</f>
        <v>Ambiente de virtualização (VMs e containers)</v>
      </c>
      <c r="C37" s="280"/>
      <c r="D37" s="280"/>
      <c r="E37" s="281" t="s">
        <v>462</v>
      </c>
      <c r="F37" s="281"/>
      <c r="G37" s="281"/>
      <c r="H37" s="281"/>
      <c r="I37" s="282" t="s">
        <v>1007</v>
      </c>
      <c r="J37" s="282"/>
      <c r="K37" s="282"/>
      <c r="L37" s="282"/>
      <c r="M37" s="283" t="s">
        <v>1010</v>
      </c>
      <c r="N37" s="283"/>
      <c r="O37" s="283"/>
      <c r="P37" s="283"/>
      <c r="Q37" s="283"/>
      <c r="R37" s="283"/>
      <c r="S37" s="283"/>
    </row>
    <row r="38" spans="1:19" ht="25.5" customHeight="1" x14ac:dyDescent="0.25">
      <c r="A38" s="51" t="str">
        <f>ATIVOS!B39</f>
        <v>At 18</v>
      </c>
      <c r="B38" s="280" t="str">
        <f>ATIVOS!C39</f>
        <v>Ferramentas de gestão de projetos (ex: Jira, Trello)</v>
      </c>
      <c r="C38" s="280"/>
      <c r="D38" s="280"/>
      <c r="E38" s="281" t="s">
        <v>465</v>
      </c>
      <c r="F38" s="281"/>
      <c r="G38" s="281"/>
      <c r="H38" s="281"/>
      <c r="I38" s="282" t="s">
        <v>473</v>
      </c>
      <c r="J38" s="282"/>
      <c r="K38" s="282"/>
      <c r="L38" s="282"/>
      <c r="M38" s="283" t="s">
        <v>1009</v>
      </c>
      <c r="N38" s="283"/>
      <c r="O38" s="283"/>
      <c r="P38" s="283"/>
      <c r="Q38" s="283"/>
      <c r="R38" s="283"/>
      <c r="S38" s="283"/>
    </row>
    <row r="39" spans="1:19" ht="25.5" customHeight="1" x14ac:dyDescent="0.25">
      <c r="A39" s="51" t="str">
        <f>ATIVOS!B40</f>
        <v>At 19</v>
      </c>
      <c r="B39" s="280" t="str">
        <f>ATIVOS!C40</f>
        <v>Dispositivos corporativos (notebooks, desktops)</v>
      </c>
      <c r="C39" s="280"/>
      <c r="D39" s="280"/>
      <c r="E39" s="281" t="s">
        <v>454</v>
      </c>
      <c r="F39" s="281"/>
      <c r="G39" s="281"/>
      <c r="H39" s="281"/>
      <c r="I39" s="282" t="s">
        <v>469</v>
      </c>
      <c r="J39" s="282"/>
      <c r="K39" s="282"/>
      <c r="L39" s="282"/>
      <c r="M39" s="283" t="s">
        <v>1008</v>
      </c>
      <c r="N39" s="283"/>
      <c r="O39" s="283"/>
      <c r="P39" s="283"/>
      <c r="Q39" s="283"/>
      <c r="R39" s="283"/>
      <c r="S39" s="283"/>
    </row>
    <row r="40" spans="1:19" ht="25.5" customHeight="1" x14ac:dyDescent="0.25">
      <c r="A40" s="51" t="str">
        <f>ATIVOS!B41</f>
        <v>At 20</v>
      </c>
      <c r="B40" s="280" t="str">
        <f>ATIVOS!C41</f>
        <v xml:space="preserve"> Sistemas de autenticação (AD, MFA, IAM)</v>
      </c>
      <c r="C40" s="280"/>
      <c r="D40" s="280"/>
      <c r="E40" s="281" t="s">
        <v>476</v>
      </c>
      <c r="F40" s="281"/>
      <c r="G40" s="281"/>
      <c r="H40" s="281"/>
      <c r="I40" s="282" t="s">
        <v>472</v>
      </c>
      <c r="J40" s="282"/>
      <c r="K40" s="282"/>
      <c r="L40" s="282"/>
      <c r="M40" s="283" t="s">
        <v>1011</v>
      </c>
      <c r="N40" s="283"/>
      <c r="O40" s="283"/>
      <c r="P40" s="283"/>
      <c r="Q40" s="283"/>
      <c r="R40" s="283"/>
      <c r="S40" s="283"/>
    </row>
    <row r="41" spans="1:19" ht="25.5" customHeight="1" x14ac:dyDescent="0.25">
      <c r="A41" s="51" t="str">
        <f>ATIVOS!B42</f>
        <v>At 21</v>
      </c>
      <c r="B41" s="280" t="str">
        <f>ATIVOS!C42</f>
        <v>Repositórios de código (Git, GitHub, GitLab)</v>
      </c>
      <c r="C41" s="280"/>
      <c r="D41" s="280"/>
      <c r="E41" s="281" t="s">
        <v>1012</v>
      </c>
      <c r="F41" s="281"/>
      <c r="G41" s="281"/>
      <c r="H41" s="281"/>
      <c r="I41" s="282" t="s">
        <v>1007</v>
      </c>
      <c r="J41" s="282"/>
      <c r="K41" s="282"/>
      <c r="L41" s="282"/>
      <c r="M41" s="283" t="s">
        <v>1013</v>
      </c>
      <c r="N41" s="283"/>
      <c r="O41" s="283"/>
      <c r="P41" s="283"/>
      <c r="Q41" s="283"/>
      <c r="R41" s="283"/>
      <c r="S41" s="283"/>
    </row>
    <row r="42" spans="1:19" ht="25.5" customHeight="1" x14ac:dyDescent="0.25">
      <c r="A42" s="51" t="str">
        <f>ATIVOS!B43</f>
        <v>At 22</v>
      </c>
      <c r="B42" s="280" t="str">
        <f>ATIVOS!C43</f>
        <v xml:space="preserve"> Plataforma de cloud utilizada (AWS, Azure, etc.)</v>
      </c>
      <c r="C42" s="280"/>
      <c r="D42" s="280"/>
      <c r="E42" s="281" t="s">
        <v>442</v>
      </c>
      <c r="F42" s="281"/>
      <c r="G42" s="281"/>
      <c r="H42" s="281"/>
      <c r="I42" s="282" t="s">
        <v>462</v>
      </c>
      <c r="J42" s="282"/>
      <c r="K42" s="282"/>
      <c r="L42" s="282"/>
      <c r="M42" s="283" t="s">
        <v>1014</v>
      </c>
      <c r="N42" s="283"/>
      <c r="O42" s="283"/>
      <c r="P42" s="283"/>
      <c r="Q42" s="283"/>
      <c r="R42" s="283"/>
      <c r="S42" s="283"/>
    </row>
    <row r="43" spans="1:19" ht="25.5" customHeight="1" x14ac:dyDescent="0.25">
      <c r="A43" s="51" t="str">
        <f>ATIVOS!B44</f>
        <v>At 23</v>
      </c>
      <c r="B43" s="280" t="str">
        <f>ATIVOS!C44</f>
        <v xml:space="preserve"> Dados sensíveis de clientes (LGPD)</v>
      </c>
      <c r="C43" s="280"/>
      <c r="D43" s="280"/>
      <c r="E43" s="281" t="s">
        <v>473</v>
      </c>
      <c r="F43" s="281"/>
      <c r="G43" s="281"/>
      <c r="H43" s="281"/>
      <c r="I43" s="282" t="s">
        <v>472</v>
      </c>
      <c r="J43" s="282"/>
      <c r="K43" s="282"/>
      <c r="L43" s="282"/>
      <c r="M43" s="283" t="s">
        <v>1015</v>
      </c>
      <c r="N43" s="283"/>
      <c r="O43" s="283"/>
      <c r="P43" s="283"/>
      <c r="Q43" s="283"/>
      <c r="R43" s="283"/>
      <c r="S43" s="283"/>
    </row>
    <row r="44" spans="1:19" ht="25.5" customHeight="1" x14ac:dyDescent="0.25">
      <c r="A44" s="51" t="str">
        <f>ATIVOS!B45</f>
        <v>At 24</v>
      </c>
      <c r="B44" s="280" t="str">
        <f>ATIVOS!C45</f>
        <v>Sistemas de comunicação interna (e-mail, chat)</v>
      </c>
      <c r="C44" s="280"/>
      <c r="D44" s="280"/>
      <c r="E44" s="281" t="s">
        <v>452</v>
      </c>
      <c r="F44" s="281"/>
      <c r="G44" s="281"/>
      <c r="H44" s="281"/>
      <c r="I44" s="282" t="s">
        <v>472</v>
      </c>
      <c r="J44" s="282"/>
      <c r="K44" s="282"/>
      <c r="L44" s="282"/>
      <c r="M44" s="283" t="s">
        <v>1016</v>
      </c>
      <c r="N44" s="283"/>
      <c r="O44" s="283"/>
      <c r="P44" s="283"/>
      <c r="Q44" s="283"/>
      <c r="R44" s="283"/>
      <c r="S44" s="283"/>
    </row>
    <row r="45" spans="1:19" ht="25.5" customHeight="1" x14ac:dyDescent="0.25">
      <c r="A45" s="51" t="str">
        <f>ATIVOS!B46</f>
        <v>At 25</v>
      </c>
      <c r="B45" s="280" t="str">
        <f>ATIVOS!C46</f>
        <v>Utilizados para troca de informações internas e externas, podendo ser alvo de phishing.</v>
      </c>
      <c r="C45" s="280"/>
      <c r="D45" s="280"/>
      <c r="E45" s="281" t="s">
        <v>479</v>
      </c>
      <c r="F45" s="281"/>
      <c r="G45" s="281"/>
      <c r="H45" s="281"/>
      <c r="I45" s="282" t="s">
        <v>462</v>
      </c>
      <c r="J45" s="282"/>
      <c r="K45" s="282"/>
      <c r="L45" s="282"/>
      <c r="M45" s="283" t="s">
        <v>1017</v>
      </c>
      <c r="N45" s="283"/>
      <c r="O45" s="283"/>
      <c r="P45" s="283"/>
      <c r="Q45" s="283"/>
      <c r="R45" s="283"/>
      <c r="S45" s="283"/>
    </row>
    <row r="46" spans="1:19" ht="25.5" customHeight="1" x14ac:dyDescent="0.25">
      <c r="A46" s="51" t="str">
        <f>ATIVOS!B47</f>
        <v>At 26</v>
      </c>
      <c r="B46" s="280">
        <f>ATIVOS!C47</f>
        <v>0</v>
      </c>
      <c r="C46" s="280"/>
      <c r="D46" s="280"/>
      <c r="E46" s="281" t="s">
        <v>202</v>
      </c>
      <c r="F46" s="281"/>
      <c r="G46" s="281"/>
      <c r="H46" s="281"/>
      <c r="I46" s="282" t="s">
        <v>202</v>
      </c>
      <c r="J46" s="282"/>
      <c r="K46" s="282"/>
      <c r="L46" s="282"/>
      <c r="M46" s="283"/>
      <c r="N46" s="283"/>
      <c r="O46" s="283"/>
      <c r="P46" s="283"/>
      <c r="Q46" s="283"/>
      <c r="R46" s="283"/>
      <c r="S46" s="283"/>
    </row>
    <row r="47" spans="1:19" ht="25.5" customHeight="1" x14ac:dyDescent="0.25">
      <c r="A47" s="51" t="str">
        <f>ATIVOS!B48</f>
        <v>At 27</v>
      </c>
      <c r="B47" s="280">
        <f>ATIVOS!C48</f>
        <v>0</v>
      </c>
      <c r="C47" s="280"/>
      <c r="D47" s="280"/>
      <c r="E47" s="281" t="s">
        <v>202</v>
      </c>
      <c r="F47" s="281"/>
      <c r="G47" s="281"/>
      <c r="H47" s="281"/>
      <c r="I47" s="282" t="s">
        <v>202</v>
      </c>
      <c r="J47" s="282"/>
      <c r="K47" s="282"/>
      <c r="L47" s="282"/>
      <c r="M47" s="283"/>
      <c r="N47" s="283"/>
      <c r="O47" s="283"/>
      <c r="P47" s="283"/>
      <c r="Q47" s="283"/>
      <c r="R47" s="283"/>
      <c r="S47" s="283"/>
    </row>
    <row r="48" spans="1:19" ht="25.5" customHeight="1" x14ac:dyDescent="0.25">
      <c r="A48" s="51" t="str">
        <f>ATIVOS!B49</f>
        <v>At 28</v>
      </c>
      <c r="B48" s="280">
        <f>ATIVOS!C49</f>
        <v>0</v>
      </c>
      <c r="C48" s="280"/>
      <c r="D48" s="280"/>
      <c r="E48" s="281" t="s">
        <v>202</v>
      </c>
      <c r="F48" s="281"/>
      <c r="G48" s="281"/>
      <c r="H48" s="281"/>
      <c r="I48" s="282" t="s">
        <v>202</v>
      </c>
      <c r="J48" s="282"/>
      <c r="K48" s="282"/>
      <c r="L48" s="282"/>
      <c r="M48" s="283"/>
      <c r="N48" s="283"/>
      <c r="O48" s="283"/>
      <c r="P48" s="283"/>
      <c r="Q48" s="283"/>
      <c r="R48" s="283"/>
      <c r="S48" s="283"/>
    </row>
    <row r="49" spans="1:19" ht="25.5" customHeight="1" x14ac:dyDescent="0.25">
      <c r="A49" s="51" t="str">
        <f>ATIVOS!B50</f>
        <v>At 29</v>
      </c>
      <c r="B49" s="280">
        <f>ATIVOS!C50</f>
        <v>0</v>
      </c>
      <c r="C49" s="280"/>
      <c r="D49" s="280"/>
      <c r="E49" s="281" t="s">
        <v>202</v>
      </c>
      <c r="F49" s="281"/>
      <c r="G49" s="281"/>
      <c r="H49" s="281"/>
      <c r="I49" s="282" t="s">
        <v>202</v>
      </c>
      <c r="J49" s="282"/>
      <c r="K49" s="282"/>
      <c r="L49" s="282"/>
      <c r="M49" s="283"/>
      <c r="N49" s="283"/>
      <c r="O49" s="283"/>
      <c r="P49" s="283"/>
      <c r="Q49" s="283"/>
      <c r="R49" s="283"/>
      <c r="S49" s="283"/>
    </row>
    <row r="50" spans="1:19" ht="25.5" customHeight="1" x14ac:dyDescent="0.25">
      <c r="A50" s="51" t="str">
        <f>ATIVOS!B51</f>
        <v>At 30</v>
      </c>
      <c r="B50" s="280">
        <f>ATIVOS!C51</f>
        <v>0</v>
      </c>
      <c r="C50" s="280"/>
      <c r="D50" s="280"/>
      <c r="E50" s="281" t="s">
        <v>202</v>
      </c>
      <c r="F50" s="281"/>
      <c r="G50" s="281"/>
      <c r="H50" s="281"/>
      <c r="I50" s="282" t="s">
        <v>202</v>
      </c>
      <c r="J50" s="282"/>
      <c r="K50" s="282"/>
      <c r="L50" s="282"/>
      <c r="M50" s="283"/>
      <c r="N50" s="283"/>
      <c r="O50" s="283"/>
      <c r="P50" s="283"/>
      <c r="Q50" s="283"/>
      <c r="R50" s="283"/>
      <c r="S50" s="283"/>
    </row>
    <row r="51" spans="1:19" s="7" customFormat="1" x14ac:dyDescent="0.25">
      <c r="A51" s="9"/>
      <c r="B51" s="9"/>
      <c r="C51" s="9"/>
      <c r="D51" s="9"/>
      <c r="E51" s="9"/>
      <c r="F51" s="9"/>
      <c r="G51" s="9"/>
      <c r="H51" s="9"/>
      <c r="I51" s="9"/>
      <c r="J51" s="9"/>
      <c r="K51" s="9"/>
      <c r="L51" s="29"/>
      <c r="M51" s="29"/>
      <c r="N51" s="29"/>
      <c r="O51" s="29"/>
      <c r="P51" s="29"/>
      <c r="Q51" s="29"/>
      <c r="R51" s="29"/>
      <c r="S51" s="29"/>
    </row>
    <row r="52" spans="1:19" s="7" customFormat="1" x14ac:dyDescent="0.25">
      <c r="A52" s="9"/>
      <c r="B52" s="9"/>
      <c r="C52" s="9"/>
      <c r="D52" s="9"/>
      <c r="E52" s="9"/>
      <c r="F52" s="9"/>
      <c r="G52" s="9"/>
      <c r="H52" s="9"/>
      <c r="I52" s="9"/>
      <c r="J52" s="9"/>
      <c r="K52" s="9"/>
      <c r="L52" s="29"/>
      <c r="M52" s="29"/>
      <c r="N52" s="29"/>
      <c r="O52" s="29"/>
      <c r="P52" s="29"/>
      <c r="Q52" s="29"/>
      <c r="R52" s="29"/>
      <c r="S52" s="29"/>
    </row>
    <row r="53" spans="1:19" s="7" customFormat="1" hidden="1" x14ac:dyDescent="0.25">
      <c r="A53" s="26"/>
      <c r="B53" s="26"/>
      <c r="C53" s="26"/>
      <c r="D53" s="26"/>
      <c r="E53" s="26"/>
      <c r="F53" s="26"/>
      <c r="G53" s="26"/>
      <c r="H53" s="26"/>
      <c r="I53" s="26"/>
      <c r="J53" s="26"/>
      <c r="K53" s="26"/>
    </row>
    <row r="54" spans="1:19" s="7" customFormat="1" hidden="1" x14ac:dyDescent="0.25">
      <c r="A54" s="26"/>
      <c r="B54" s="26"/>
      <c r="C54" s="26"/>
      <c r="D54" s="26"/>
      <c r="E54" s="26"/>
      <c r="F54" s="26"/>
      <c r="G54" s="26"/>
      <c r="H54" s="26"/>
      <c r="I54" s="26"/>
      <c r="J54" s="26"/>
      <c r="K54" s="26"/>
    </row>
    <row r="55" spans="1:19" s="7" customFormat="1" hidden="1" x14ac:dyDescent="0.25">
      <c r="A55" s="26"/>
      <c r="B55" s="26"/>
      <c r="C55" s="26"/>
      <c r="D55" s="26"/>
      <c r="E55" s="26"/>
      <c r="F55" s="26"/>
      <c r="G55" s="26"/>
      <c r="H55" s="26"/>
      <c r="I55" s="26"/>
      <c r="J55" s="26"/>
      <c r="K55" s="26"/>
    </row>
    <row r="56" spans="1:19" s="7" customFormat="1" hidden="1" x14ac:dyDescent="0.25">
      <c r="A56" s="278"/>
      <c r="B56" s="278"/>
      <c r="C56" s="279"/>
      <c r="D56" s="279"/>
      <c r="E56" s="279"/>
      <c r="F56" s="279"/>
      <c r="G56" s="26"/>
      <c r="H56" s="26"/>
      <c r="I56" s="26"/>
      <c r="J56" s="26"/>
      <c r="K56" s="26"/>
    </row>
    <row r="57" spans="1:19" s="7" customFormat="1" hidden="1" x14ac:dyDescent="0.25">
      <c r="A57" s="26"/>
      <c r="B57" s="26"/>
      <c r="C57" s="26"/>
      <c r="D57" s="26"/>
      <c r="E57" s="26"/>
      <c r="F57" s="26"/>
      <c r="G57" s="26"/>
      <c r="H57" s="26"/>
      <c r="I57" s="26"/>
      <c r="J57" s="26"/>
      <c r="K57" s="26"/>
    </row>
    <row r="58" spans="1:19" s="7" customFormat="1" hidden="1" x14ac:dyDescent="0.25">
      <c r="A58" s="26"/>
      <c r="B58" s="26"/>
      <c r="C58" s="26"/>
      <c r="D58" s="26"/>
      <c r="E58" s="26"/>
      <c r="F58" s="26"/>
      <c r="G58" s="26"/>
      <c r="H58" s="26"/>
      <c r="I58" s="26"/>
      <c r="J58" s="26"/>
      <c r="K58" s="26"/>
    </row>
    <row r="59" spans="1:19" s="7" customFormat="1" hidden="1" x14ac:dyDescent="0.25">
      <c r="A59" s="26"/>
      <c r="B59" s="26"/>
      <c r="C59" s="26"/>
      <c r="D59" s="26"/>
      <c r="E59" s="26"/>
      <c r="F59" s="26"/>
      <c r="G59" s="26"/>
      <c r="H59" s="26"/>
      <c r="I59" s="26"/>
      <c r="J59" s="26"/>
      <c r="K59" s="26"/>
    </row>
    <row r="60" spans="1:19" s="7" customFormat="1" hidden="1" x14ac:dyDescent="0.25">
      <c r="A60" s="26"/>
      <c r="B60" s="26"/>
      <c r="C60" s="26"/>
      <c r="D60" s="26"/>
      <c r="E60" s="26"/>
      <c r="F60" s="26"/>
      <c r="G60" s="26"/>
      <c r="H60" s="26"/>
      <c r="I60" s="26"/>
      <c r="J60" s="26"/>
      <c r="K60" s="26"/>
    </row>
    <row r="61" spans="1:19" s="7" customFormat="1" hidden="1" x14ac:dyDescent="0.25">
      <c r="A61" s="26"/>
      <c r="B61" s="26"/>
      <c r="C61" s="26"/>
      <c r="D61" s="26"/>
      <c r="E61" s="26"/>
      <c r="F61" s="26"/>
      <c r="G61" s="26"/>
      <c r="H61" s="26"/>
      <c r="I61" s="26"/>
      <c r="J61" s="26"/>
      <c r="K61" s="26"/>
    </row>
    <row r="62" spans="1:19" s="7" customFormat="1" hidden="1" x14ac:dyDescent="0.25">
      <c r="A62" s="26"/>
      <c r="B62" s="26"/>
      <c r="C62" s="26"/>
      <c r="D62" s="26"/>
      <c r="E62" s="26"/>
      <c r="F62" s="26"/>
      <c r="G62" s="26"/>
      <c r="H62" s="26"/>
      <c r="I62" s="26"/>
      <c r="J62" s="26"/>
      <c r="K62" s="26"/>
    </row>
    <row r="63" spans="1:19" s="7" customFormat="1" hidden="1" x14ac:dyDescent="0.25">
      <c r="A63" s="26"/>
      <c r="B63" s="26"/>
      <c r="C63" s="26"/>
      <c r="D63" s="26"/>
      <c r="E63" s="26"/>
      <c r="F63" s="26"/>
      <c r="G63" s="26"/>
      <c r="H63" s="26"/>
      <c r="I63" s="26"/>
      <c r="J63" s="26"/>
      <c r="K63" s="26"/>
    </row>
  </sheetData>
  <sheetProtection selectLockedCells="1" selectUnlockedCells="1"/>
  <mergeCells count="129">
    <mergeCell ref="A1:S2"/>
    <mergeCell ref="B4:R16"/>
    <mergeCell ref="B19:D20"/>
    <mergeCell ref="E19:H20"/>
    <mergeCell ref="I19:L20"/>
    <mergeCell ref="M19:S20"/>
    <mergeCell ref="B23:D23"/>
    <mergeCell ref="E23:H23"/>
    <mergeCell ref="I23:L23"/>
    <mergeCell ref="M23:S23"/>
    <mergeCell ref="B24:D24"/>
    <mergeCell ref="E24:H24"/>
    <mergeCell ref="I24:L24"/>
    <mergeCell ref="M24:S24"/>
    <mergeCell ref="B21:D21"/>
    <mergeCell ref="E21:H21"/>
    <mergeCell ref="I21:L21"/>
    <mergeCell ref="M21:S21"/>
    <mergeCell ref="B22:D22"/>
    <mergeCell ref="E22:H22"/>
    <mergeCell ref="I22:L22"/>
    <mergeCell ref="M22:S22"/>
    <mergeCell ref="B27:D27"/>
    <mergeCell ref="E27:H27"/>
    <mergeCell ref="I27:L27"/>
    <mergeCell ref="M27:S27"/>
    <mergeCell ref="B28:D28"/>
    <mergeCell ref="E28:H28"/>
    <mergeCell ref="I28:L28"/>
    <mergeCell ref="M28:S28"/>
    <mergeCell ref="B25:D25"/>
    <mergeCell ref="E25:H25"/>
    <mergeCell ref="I25:L25"/>
    <mergeCell ref="M25:S25"/>
    <mergeCell ref="B26:D26"/>
    <mergeCell ref="E26:H26"/>
    <mergeCell ref="I26:L26"/>
    <mergeCell ref="M26:S26"/>
    <mergeCell ref="B31:D31"/>
    <mergeCell ref="E31:H31"/>
    <mergeCell ref="I31:L31"/>
    <mergeCell ref="M31:S31"/>
    <mergeCell ref="B32:D32"/>
    <mergeCell ref="E32:H32"/>
    <mergeCell ref="I32:L32"/>
    <mergeCell ref="M32:S32"/>
    <mergeCell ref="B29:D29"/>
    <mergeCell ref="E29:H29"/>
    <mergeCell ref="I29:L29"/>
    <mergeCell ref="M29:S29"/>
    <mergeCell ref="B30:D30"/>
    <mergeCell ref="E30:H30"/>
    <mergeCell ref="I30:L30"/>
    <mergeCell ref="M30:S30"/>
    <mergeCell ref="B35:D35"/>
    <mergeCell ref="E35:H35"/>
    <mergeCell ref="I35:L35"/>
    <mergeCell ref="M35:S35"/>
    <mergeCell ref="B36:D36"/>
    <mergeCell ref="E36:H36"/>
    <mergeCell ref="I36:L36"/>
    <mergeCell ref="M36:S36"/>
    <mergeCell ref="B33:D33"/>
    <mergeCell ref="E33:H33"/>
    <mergeCell ref="I33:L33"/>
    <mergeCell ref="M33:S33"/>
    <mergeCell ref="B34:D34"/>
    <mergeCell ref="E34:H34"/>
    <mergeCell ref="I34:L34"/>
    <mergeCell ref="M34:S34"/>
    <mergeCell ref="B39:D39"/>
    <mergeCell ref="E39:H39"/>
    <mergeCell ref="I39:L39"/>
    <mergeCell ref="M39:S39"/>
    <mergeCell ref="B40:D40"/>
    <mergeCell ref="E40:H40"/>
    <mergeCell ref="I40:L40"/>
    <mergeCell ref="M40:S40"/>
    <mergeCell ref="B37:D37"/>
    <mergeCell ref="E37:H37"/>
    <mergeCell ref="I37:L37"/>
    <mergeCell ref="M37:S37"/>
    <mergeCell ref="B38:D38"/>
    <mergeCell ref="E38:H38"/>
    <mergeCell ref="I38:L38"/>
    <mergeCell ref="M38:S38"/>
    <mergeCell ref="B43:D43"/>
    <mergeCell ref="E43:H43"/>
    <mergeCell ref="I43:L43"/>
    <mergeCell ref="M43:S43"/>
    <mergeCell ref="B44:D44"/>
    <mergeCell ref="E44:H44"/>
    <mergeCell ref="I44:L44"/>
    <mergeCell ref="M44:S44"/>
    <mergeCell ref="B41:D41"/>
    <mergeCell ref="E41:H41"/>
    <mergeCell ref="I41:L41"/>
    <mergeCell ref="M41:S41"/>
    <mergeCell ref="B42:D42"/>
    <mergeCell ref="E42:H42"/>
    <mergeCell ref="I42:L42"/>
    <mergeCell ref="M42:S42"/>
    <mergeCell ref="B47:D47"/>
    <mergeCell ref="E47:H47"/>
    <mergeCell ref="I47:L47"/>
    <mergeCell ref="M47:S47"/>
    <mergeCell ref="B48:D48"/>
    <mergeCell ref="E48:H48"/>
    <mergeCell ref="I48:L48"/>
    <mergeCell ref="M48:S48"/>
    <mergeCell ref="B45:D45"/>
    <mergeCell ref="E45:H45"/>
    <mergeCell ref="I45:L45"/>
    <mergeCell ref="M45:S45"/>
    <mergeCell ref="B46:D46"/>
    <mergeCell ref="E46:H46"/>
    <mergeCell ref="I46:L46"/>
    <mergeCell ref="M46:S46"/>
    <mergeCell ref="A56:B56"/>
    <mergeCell ref="C56:D56"/>
    <mergeCell ref="E56:F56"/>
    <mergeCell ref="B49:D49"/>
    <mergeCell ref="E49:H49"/>
    <mergeCell ref="I49:L49"/>
    <mergeCell ref="M49:S49"/>
    <mergeCell ref="B50:D50"/>
    <mergeCell ref="E50:H50"/>
    <mergeCell ref="I50:L50"/>
    <mergeCell ref="M50:S50"/>
  </mergeCells>
  <dataValidations count="1">
    <dataValidation type="list" operator="equal" allowBlank="1" showInputMessage="1" showErrorMessage="1" sqref="I21:I50 E21:E50" xr:uid="{00000000-0002-0000-0800-000000000000}">
      <formula1>AMEACAS</formula1>
      <formula2>0</formula2>
    </dataValidation>
  </dataValidations>
  <hyperlinks>
    <hyperlink ref="J11" location="Definir_Contexto" display="2.1   Defina o Contexto" xr:uid="{00000000-0004-0000-08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10">
    <tabColor indexed="63"/>
  </sheetPr>
  <dimension ref="A1:IV200"/>
  <sheetViews>
    <sheetView workbookViewId="0">
      <pane ySplit="2" topLeftCell="A145" activePane="bottomLeft" state="frozen"/>
      <selection pane="bottomLeft" activeCell="M149" sqref="M149:S149"/>
    </sheetView>
  </sheetViews>
  <sheetFormatPr defaultColWidth="0" defaultRowHeight="15" zeroHeight="1" x14ac:dyDescent="0.25"/>
  <cols>
    <col min="1" max="19" width="7.140625" style="6" customWidth="1"/>
    <col min="20" max="16384" width="0" style="6" hidden="1"/>
  </cols>
  <sheetData>
    <row r="1" spans="1:125" s="8" customFormat="1" ht="14.85" customHeight="1" x14ac:dyDescent="0.25">
      <c r="A1" s="275" t="s">
        <v>203</v>
      </c>
      <c r="B1" s="275"/>
      <c r="C1" s="275"/>
      <c r="D1" s="275"/>
      <c r="E1" s="275"/>
      <c r="F1" s="275"/>
      <c r="G1" s="275"/>
      <c r="H1" s="275"/>
      <c r="I1" s="275"/>
      <c r="J1" s="275"/>
      <c r="K1" s="275"/>
      <c r="L1" s="275"/>
      <c r="M1" s="275"/>
      <c r="N1" s="275"/>
      <c r="O1" s="275"/>
      <c r="P1" s="275"/>
      <c r="Q1" s="275"/>
      <c r="R1" s="275"/>
      <c r="S1" s="275"/>
      <c r="T1" s="275"/>
      <c r="U1" s="275"/>
      <c r="V1" s="275"/>
      <c r="W1" s="275"/>
      <c r="X1" s="275"/>
      <c r="Y1" s="275"/>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row>
    <row r="2" spans="1:125" s="8" customFormat="1" ht="14.85" customHeight="1" x14ac:dyDescent="0.25">
      <c r="A2" s="275"/>
      <c r="B2" s="275"/>
      <c r="C2" s="275"/>
      <c r="D2" s="275"/>
      <c r="E2" s="275"/>
      <c r="F2" s="275"/>
      <c r="G2" s="275"/>
      <c r="H2" s="275"/>
      <c r="I2" s="275"/>
      <c r="J2" s="275"/>
      <c r="K2" s="275"/>
      <c r="L2" s="275"/>
      <c r="M2" s="275"/>
      <c r="N2" s="275"/>
      <c r="O2" s="275"/>
      <c r="P2" s="275"/>
      <c r="Q2" s="275"/>
      <c r="R2" s="275"/>
      <c r="S2" s="275"/>
      <c r="T2" s="275"/>
      <c r="U2" s="275"/>
      <c r="V2" s="275"/>
      <c r="W2" s="275"/>
      <c r="X2" s="275"/>
      <c r="Y2" s="275"/>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row>
    <row r="3" spans="1:125" s="8" customFormat="1" ht="18.75" customHeight="1" x14ac:dyDescent="0.25">
      <c r="A3" s="31"/>
      <c r="B3" s="9"/>
      <c r="C3" s="9"/>
      <c r="D3" s="9"/>
      <c r="E3" s="9"/>
      <c r="F3" s="9"/>
      <c r="G3" s="9"/>
      <c r="H3" s="9"/>
      <c r="I3" s="9"/>
      <c r="J3" s="9"/>
      <c r="K3" s="9"/>
      <c r="L3" s="9"/>
      <c r="M3" s="9"/>
      <c r="N3" s="9"/>
      <c r="O3" s="9"/>
      <c r="P3" s="9"/>
      <c r="Q3" s="9"/>
      <c r="R3" s="9"/>
      <c r="S3" s="9"/>
      <c r="T3" s="9"/>
      <c r="U3" s="9"/>
      <c r="V3" s="9"/>
      <c r="W3" s="9"/>
      <c r="X3" s="3"/>
      <c r="Y3" s="3"/>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row>
    <row r="4" spans="1:125" s="8" customFormat="1" ht="18.75" customHeight="1" x14ac:dyDescent="0.25">
      <c r="A4" s="9"/>
      <c r="B4" s="213"/>
      <c r="C4" s="213"/>
      <c r="D4" s="213"/>
      <c r="E4" s="213"/>
      <c r="F4" s="213"/>
      <c r="G4" s="213"/>
      <c r="H4" s="213"/>
      <c r="I4" s="213"/>
      <c r="J4" s="213"/>
      <c r="K4" s="213"/>
      <c r="L4" s="213"/>
      <c r="M4" s="213"/>
      <c r="N4" s="213"/>
      <c r="O4" s="213"/>
      <c r="P4" s="213"/>
      <c r="Q4" s="213"/>
      <c r="R4" s="213"/>
      <c r="S4" s="9"/>
      <c r="T4"/>
      <c r="U4"/>
      <c r="V4"/>
      <c r="W4"/>
      <c r="X4"/>
      <c r="Y4" s="3"/>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row>
    <row r="5" spans="1:125" s="8" customFormat="1" ht="18.75" customHeight="1" x14ac:dyDescent="0.25">
      <c r="A5" s="9"/>
      <c r="B5" s="213"/>
      <c r="C5" s="213"/>
      <c r="D5" s="213"/>
      <c r="E5" s="213"/>
      <c r="F5" s="213"/>
      <c r="G5" s="213"/>
      <c r="H5" s="213"/>
      <c r="I5" s="213"/>
      <c r="J5" s="213"/>
      <c r="K5" s="213"/>
      <c r="L5" s="213"/>
      <c r="M5" s="213"/>
      <c r="N5" s="213"/>
      <c r="O5" s="213"/>
      <c r="P5" s="213"/>
      <c r="Q5" s="213"/>
      <c r="R5" s="213"/>
      <c r="S5" s="9"/>
      <c r="T5"/>
      <c r="U5"/>
      <c r="V5"/>
      <c r="W5"/>
      <c r="X5"/>
      <c r="Y5" s="3"/>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row>
    <row r="6" spans="1:125" s="8" customFormat="1" ht="18.75" customHeight="1" x14ac:dyDescent="0.25">
      <c r="A6" s="47"/>
      <c r="B6" s="213"/>
      <c r="C6" s="213"/>
      <c r="D6" s="213"/>
      <c r="E6" s="213"/>
      <c r="F6" s="213"/>
      <c r="G6" s="213"/>
      <c r="H6" s="213"/>
      <c r="I6" s="213"/>
      <c r="J6" s="213"/>
      <c r="K6" s="213"/>
      <c r="L6" s="213"/>
      <c r="M6" s="213"/>
      <c r="N6" s="213"/>
      <c r="O6" s="213"/>
      <c r="P6" s="213"/>
      <c r="Q6" s="213"/>
      <c r="R6" s="213"/>
      <c r="S6" s="9"/>
      <c r="T6"/>
      <c r="U6"/>
      <c r="V6"/>
      <c r="W6"/>
      <c r="X6"/>
      <c r="Y6" s="3"/>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row>
    <row r="7" spans="1:125" s="8" customFormat="1" ht="18.75" customHeight="1" x14ac:dyDescent="0.25">
      <c r="A7" s="9"/>
      <c r="B7" s="213"/>
      <c r="C7" s="213"/>
      <c r="D7" s="213"/>
      <c r="E7" s="213"/>
      <c r="F7" s="213"/>
      <c r="G7" s="213"/>
      <c r="H7" s="213"/>
      <c r="I7" s="213"/>
      <c r="J7" s="213"/>
      <c r="K7" s="213"/>
      <c r="L7" s="213"/>
      <c r="M7" s="213"/>
      <c r="N7" s="213"/>
      <c r="O7" s="213"/>
      <c r="P7" s="213"/>
      <c r="Q7" s="213"/>
      <c r="R7" s="213"/>
      <c r="S7" s="9"/>
      <c r="T7"/>
      <c r="U7"/>
      <c r="V7"/>
      <c r="W7"/>
      <c r="X7"/>
      <c r="Y7" s="3"/>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row>
    <row r="8" spans="1:125" s="8" customFormat="1" ht="18.75" customHeight="1" x14ac:dyDescent="0.25">
      <c r="A8" s="9"/>
      <c r="B8" s="213"/>
      <c r="C8" s="213"/>
      <c r="D8" s="213"/>
      <c r="E8" s="213"/>
      <c r="F8" s="213"/>
      <c r="G8" s="213"/>
      <c r="H8" s="213"/>
      <c r="I8" s="213"/>
      <c r="J8" s="213"/>
      <c r="K8" s="213"/>
      <c r="L8" s="213"/>
      <c r="M8" s="213"/>
      <c r="N8" s="213"/>
      <c r="O8" s="213"/>
      <c r="P8" s="213"/>
      <c r="Q8" s="213"/>
      <c r="R8" s="213"/>
      <c r="S8" s="9"/>
      <c r="T8"/>
      <c r="U8"/>
      <c r="V8"/>
      <c r="W8"/>
      <c r="X8"/>
      <c r="Y8" s="3"/>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row>
    <row r="9" spans="1:125" s="8" customFormat="1" ht="18.75" customHeight="1" x14ac:dyDescent="0.25">
      <c r="A9" s="9"/>
      <c r="B9" s="213"/>
      <c r="C9" s="213"/>
      <c r="D9" s="213"/>
      <c r="E9" s="213"/>
      <c r="F9" s="213"/>
      <c r="G9" s="213"/>
      <c r="H9" s="213"/>
      <c r="I9" s="213"/>
      <c r="J9" s="213"/>
      <c r="K9" s="213"/>
      <c r="L9" s="213"/>
      <c r="M9" s="213"/>
      <c r="N9" s="213"/>
      <c r="O9" s="213"/>
      <c r="P9" s="213"/>
      <c r="Q9" s="213"/>
      <c r="R9" s="213"/>
      <c r="S9" s="9"/>
      <c r="T9"/>
      <c r="U9"/>
      <c r="V9"/>
      <c r="W9"/>
      <c r="X9"/>
      <c r="Y9" s="3"/>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row>
    <row r="10" spans="1:125" s="8" customFormat="1" ht="18.75" customHeight="1" x14ac:dyDescent="0.25">
      <c r="A10" s="9"/>
      <c r="B10" s="213"/>
      <c r="C10" s="213"/>
      <c r="D10" s="213"/>
      <c r="E10" s="213"/>
      <c r="F10" s="213"/>
      <c r="G10" s="213"/>
      <c r="H10" s="213"/>
      <c r="I10" s="213"/>
      <c r="J10" s="213"/>
      <c r="K10" s="213"/>
      <c r="L10" s="213"/>
      <c r="M10" s="213"/>
      <c r="N10" s="213"/>
      <c r="O10" s="213"/>
      <c r="P10" s="213"/>
      <c r="Q10" s="213"/>
      <c r="R10" s="213"/>
      <c r="S10" s="9"/>
      <c r="T10"/>
      <c r="U10"/>
      <c r="V10"/>
      <c r="W10"/>
      <c r="X10"/>
      <c r="Y10" s="3"/>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row>
    <row r="11" spans="1:125" s="8" customFormat="1" ht="18.75" customHeight="1" x14ac:dyDescent="0.25">
      <c r="A11" s="9"/>
      <c r="B11" s="213"/>
      <c r="C11" s="213"/>
      <c r="D11" s="213"/>
      <c r="E11" s="213"/>
      <c r="F11" s="213"/>
      <c r="G11" s="213"/>
      <c r="H11" s="213"/>
      <c r="I11" s="213"/>
      <c r="J11" s="213" t="s">
        <v>14</v>
      </c>
      <c r="K11" s="213"/>
      <c r="L11" s="213"/>
      <c r="M11" s="213"/>
      <c r="N11" s="213"/>
      <c r="O11" s="213"/>
      <c r="P11" s="213"/>
      <c r="Q11" s="213"/>
      <c r="R11" s="213"/>
      <c r="S11" s="9"/>
      <c r="T11"/>
      <c r="U11"/>
      <c r="V11"/>
      <c r="W11"/>
      <c r="X11"/>
      <c r="Y11" s="3"/>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row>
    <row r="12" spans="1:125" s="8" customFormat="1" ht="18.75" customHeight="1" x14ac:dyDescent="0.25">
      <c r="A12" s="9"/>
      <c r="B12" s="213"/>
      <c r="C12" s="213"/>
      <c r="D12" s="213"/>
      <c r="E12" s="213"/>
      <c r="F12" s="213"/>
      <c r="G12" s="213"/>
      <c r="H12" s="213"/>
      <c r="I12" s="213"/>
      <c r="J12" s="213"/>
      <c r="K12" s="213"/>
      <c r="L12" s="213"/>
      <c r="M12" s="213"/>
      <c r="N12" s="213"/>
      <c r="O12" s="213"/>
      <c r="P12" s="213"/>
      <c r="Q12" s="213"/>
      <c r="R12" s="213"/>
      <c r="S12" s="9"/>
      <c r="T12"/>
      <c r="U12"/>
      <c r="V12"/>
      <c r="W12"/>
      <c r="X12"/>
      <c r="Y12" s="3"/>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row>
    <row r="13" spans="1:125" s="8" customFormat="1" ht="18.75" customHeight="1" x14ac:dyDescent="0.25">
      <c r="A13" s="9"/>
      <c r="B13" s="213"/>
      <c r="C13" s="213"/>
      <c r="D13" s="213"/>
      <c r="E13" s="213"/>
      <c r="F13" s="213"/>
      <c r="G13" s="213"/>
      <c r="H13" s="213"/>
      <c r="I13" s="213"/>
      <c r="J13" s="213"/>
      <c r="K13" s="213"/>
      <c r="L13" s="213"/>
      <c r="M13" s="213"/>
      <c r="N13" s="213"/>
      <c r="O13" s="213"/>
      <c r="P13" s="213"/>
      <c r="Q13" s="213"/>
      <c r="R13" s="213"/>
      <c r="S13" s="9"/>
      <c r="T13"/>
      <c r="U13"/>
      <c r="V13"/>
      <c r="W13"/>
      <c r="X13"/>
      <c r="Y13" s="3"/>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row>
    <row r="14" spans="1:125" s="8" customFormat="1" ht="18.75" customHeight="1" x14ac:dyDescent="0.25">
      <c r="A14" s="9"/>
      <c r="B14" s="213"/>
      <c r="C14" s="213"/>
      <c r="D14" s="213"/>
      <c r="E14" s="213"/>
      <c r="F14" s="213"/>
      <c r="G14" s="213"/>
      <c r="H14" s="213"/>
      <c r="I14" s="213"/>
      <c r="J14" s="213"/>
      <c r="K14" s="213"/>
      <c r="L14" s="213"/>
      <c r="M14" s="213"/>
      <c r="N14" s="213"/>
      <c r="O14" s="213"/>
      <c r="P14" s="213"/>
      <c r="Q14" s="213"/>
      <c r="R14" s="213"/>
      <c r="S14" s="9"/>
      <c r="T14"/>
      <c r="U14"/>
      <c r="V14"/>
      <c r="W14"/>
      <c r="X14"/>
      <c r="Y14" s="3"/>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row>
    <row r="15" spans="1:125" s="8" customFormat="1" ht="18.75" customHeight="1" x14ac:dyDescent="0.25">
      <c r="A15" s="9"/>
      <c r="B15" s="213"/>
      <c r="C15" s="213"/>
      <c r="D15" s="213"/>
      <c r="E15" s="213"/>
      <c r="F15" s="213"/>
      <c r="G15" s="213"/>
      <c r="H15" s="213"/>
      <c r="I15" s="213"/>
      <c r="J15" s="213"/>
      <c r="K15" s="213"/>
      <c r="L15" s="213"/>
      <c r="M15" s="213"/>
      <c r="N15" s="213"/>
      <c r="O15" s="213"/>
      <c r="P15" s="213"/>
      <c r="Q15" s="213"/>
      <c r="R15" s="213"/>
      <c r="S15" s="9"/>
      <c r="T15"/>
      <c r="U15"/>
      <c r="V15"/>
      <c r="W15"/>
      <c r="X15"/>
      <c r="Y15" s="3"/>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row>
    <row r="16" spans="1:125" s="8" customFormat="1" ht="18.75" customHeight="1" x14ac:dyDescent="0.25">
      <c r="A16" s="9"/>
      <c r="B16" s="213"/>
      <c r="C16" s="213"/>
      <c r="D16" s="213"/>
      <c r="E16" s="213"/>
      <c r="F16" s="213"/>
      <c r="G16" s="213"/>
      <c r="H16" s="213"/>
      <c r="I16" s="213"/>
      <c r="J16" s="213"/>
      <c r="K16" s="213"/>
      <c r="L16" s="213"/>
      <c r="M16" s="213"/>
      <c r="N16" s="213"/>
      <c r="O16" s="213"/>
      <c r="P16" s="213"/>
      <c r="Q16" s="213"/>
      <c r="R16" s="213"/>
      <c r="S16" s="9"/>
      <c r="T16"/>
      <c r="U16"/>
      <c r="V16"/>
      <c r="W16"/>
      <c r="X16"/>
      <c r="Y16" s="3"/>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row>
    <row r="17" spans="1:125" s="8" customFormat="1" ht="18.75" customHeight="1" x14ac:dyDescent="0.25">
      <c r="A17" s="9"/>
      <c r="B17" s="3"/>
      <c r="C17" s="3"/>
      <c r="D17" s="3"/>
      <c r="E17" s="3"/>
      <c r="F17" s="3"/>
      <c r="G17" s="3"/>
      <c r="H17" s="3"/>
      <c r="I17" s="3"/>
      <c r="J17" s="3"/>
      <c r="K17" s="3"/>
      <c r="L17" s="3"/>
      <c r="M17" s="3"/>
      <c r="N17" s="3"/>
      <c r="O17" s="3"/>
      <c r="P17" s="3"/>
      <c r="Q17" s="3"/>
      <c r="R17" s="3"/>
      <c r="S17" s="3"/>
      <c r="T17" s="3"/>
      <c r="U17" s="3"/>
      <c r="V17" s="3"/>
      <c r="W17" s="46"/>
      <c r="X17" s="3"/>
      <c r="Y17" s="3"/>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row>
    <row r="18" spans="1:125" s="8" customFormat="1" ht="18.75" customHeight="1" x14ac:dyDescent="0.25">
      <c r="A18" s="9"/>
      <c r="B18" s="9"/>
      <c r="C18" s="9"/>
      <c r="D18" s="9"/>
      <c r="E18" s="9"/>
      <c r="F18" s="9"/>
      <c r="G18" s="9"/>
      <c r="H18" s="9"/>
      <c r="I18" s="9"/>
      <c r="J18" s="9"/>
      <c r="K18" s="9"/>
      <c r="L18" s="9"/>
      <c r="M18" s="9"/>
      <c r="N18" s="9"/>
      <c r="O18" s="9"/>
      <c r="P18" s="9"/>
      <c r="Q18" s="9"/>
      <c r="R18" s="9"/>
      <c r="S18" s="29"/>
      <c r="T18" s="29"/>
      <c r="U18" s="29"/>
      <c r="V18" s="29"/>
      <c r="W18" s="29"/>
      <c r="X18" s="3"/>
      <c r="Y18" s="3"/>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row>
    <row r="19" spans="1:125" ht="33.4" customHeight="1" x14ac:dyDescent="0.25">
      <c r="A19" s="52"/>
      <c r="B19" s="288" t="s">
        <v>204</v>
      </c>
      <c r="C19" s="288"/>
      <c r="D19" s="288"/>
      <c r="E19" s="286" t="s">
        <v>205</v>
      </c>
      <c r="F19" s="286"/>
      <c r="G19" s="286"/>
      <c r="H19" s="53"/>
      <c r="I19" s="53"/>
      <c r="J19" s="289" t="s">
        <v>206</v>
      </c>
      <c r="K19" s="289"/>
      <c r="L19" s="289"/>
      <c r="M19" s="286" t="s">
        <v>207</v>
      </c>
      <c r="N19" s="286"/>
      <c r="O19" s="286"/>
      <c r="P19" s="286"/>
      <c r="Q19" s="286"/>
      <c r="R19" s="286"/>
      <c r="S19" s="286"/>
    </row>
    <row r="20" spans="1:125" ht="25.35" customHeight="1" x14ac:dyDescent="0.25">
      <c r="A20" s="202" t="str">
        <f>'LISTA AMEACAS'!A21</f>
        <v>At 01</v>
      </c>
      <c r="B20" s="203" t="str">
        <f>'LISTA AMEACAS'!B21</f>
        <v>Infraestrutura de servidores em nuvem</v>
      </c>
      <c r="C20" s="203"/>
      <c r="D20" s="203"/>
      <c r="E20" s="290" t="str">
        <f>'LISTA AMEACAS'!E21</f>
        <v>Vazamento de informações</v>
      </c>
      <c r="F20" s="290"/>
      <c r="G20" s="290"/>
      <c r="H20" s="291" t="s">
        <v>208</v>
      </c>
      <c r="I20" s="291"/>
      <c r="J20" s="292" t="s">
        <v>209</v>
      </c>
      <c r="K20" s="292"/>
      <c r="L20" s="292"/>
      <c r="M20" s="293" t="s">
        <v>1057</v>
      </c>
      <c r="N20" s="293"/>
      <c r="O20" s="293"/>
      <c r="P20" s="293"/>
      <c r="Q20" s="293"/>
      <c r="R20" s="293"/>
      <c r="S20" s="293"/>
    </row>
    <row r="21" spans="1:125" ht="25.35" customHeight="1" x14ac:dyDescent="0.25">
      <c r="A21" s="202"/>
      <c r="B21" s="203"/>
      <c r="C21" s="203"/>
      <c r="D21" s="203"/>
      <c r="E21" s="290"/>
      <c r="F21" s="290"/>
      <c r="G21" s="290"/>
      <c r="H21" s="291" t="s">
        <v>208</v>
      </c>
      <c r="I21" s="291"/>
      <c r="J21" s="299" t="s">
        <v>209</v>
      </c>
      <c r="K21" s="299"/>
      <c r="L21" s="299"/>
      <c r="M21" s="300" t="s">
        <v>1058</v>
      </c>
      <c r="N21" s="300"/>
      <c r="O21" s="300"/>
      <c r="P21" s="300"/>
      <c r="Q21" s="300"/>
      <c r="R21" s="300"/>
      <c r="S21" s="300"/>
    </row>
    <row r="22" spans="1:125" ht="25.35" customHeight="1" x14ac:dyDescent="0.25">
      <c r="A22" s="202"/>
      <c r="B22" s="203"/>
      <c r="C22" s="203"/>
      <c r="D22" s="203"/>
      <c r="E22" s="294" t="str">
        <f>'LISTA AMEACAS'!I21</f>
        <v>Roubo de dados por concorrentes</v>
      </c>
      <c r="F22" s="294"/>
      <c r="G22" s="294"/>
      <c r="H22" s="291" t="s">
        <v>208</v>
      </c>
      <c r="I22" s="291"/>
      <c r="J22" s="295" t="s">
        <v>209</v>
      </c>
      <c r="K22" s="295"/>
      <c r="L22" s="295"/>
      <c r="M22" s="300" t="s">
        <v>1059</v>
      </c>
      <c r="N22" s="300"/>
      <c r="O22" s="300"/>
      <c r="P22" s="300"/>
      <c r="Q22" s="300"/>
      <c r="R22" s="300"/>
      <c r="S22" s="300"/>
    </row>
    <row r="23" spans="1:125" ht="25.35" customHeight="1" x14ac:dyDescent="0.25">
      <c r="A23" s="202"/>
      <c r="B23" s="203"/>
      <c r="C23" s="203"/>
      <c r="D23" s="203"/>
      <c r="E23" s="294"/>
      <c r="F23" s="294"/>
      <c r="G23" s="294"/>
      <c r="H23" s="296" t="s">
        <v>208</v>
      </c>
      <c r="I23" s="296"/>
      <c r="J23" s="187" t="s">
        <v>209</v>
      </c>
      <c r="K23" s="187"/>
      <c r="L23" s="187"/>
      <c r="M23" s="298" t="s">
        <v>1060</v>
      </c>
      <c r="N23" s="298"/>
      <c r="O23" s="298"/>
      <c r="P23" s="298"/>
      <c r="Q23" s="298"/>
      <c r="R23" s="298"/>
      <c r="S23" s="298"/>
    </row>
    <row r="24" spans="1:125" s="9" customFormat="1" ht="25.35" customHeight="1" x14ac:dyDescent="0.25">
      <c r="D24" s="54"/>
      <c r="E24" s="55"/>
      <c r="F24" s="3"/>
      <c r="G24" s="3"/>
      <c r="H24" s="3"/>
      <c r="I24" s="3"/>
      <c r="J24" s="3"/>
      <c r="K24" s="3"/>
      <c r="L24" s="3"/>
      <c r="M24" s="55"/>
      <c r="N24" s="55"/>
      <c r="O24" s="55"/>
      <c r="P24" s="55"/>
      <c r="Q24" s="55"/>
      <c r="R24" s="55"/>
      <c r="S24" s="55"/>
    </row>
    <row r="25" spans="1:125" ht="33.6" customHeight="1" x14ac:dyDescent="0.25">
      <c r="A25" s="52"/>
      <c r="B25" s="288" t="s">
        <v>204</v>
      </c>
      <c r="C25" s="288"/>
      <c r="D25" s="288"/>
      <c r="E25" s="286" t="s">
        <v>205</v>
      </c>
      <c r="F25" s="286"/>
      <c r="G25" s="286"/>
      <c r="H25" s="53"/>
      <c r="I25" s="53"/>
      <c r="J25" s="289" t="s">
        <v>206</v>
      </c>
      <c r="K25" s="289"/>
      <c r="L25" s="289"/>
      <c r="M25" s="286" t="s">
        <v>207</v>
      </c>
      <c r="N25" s="286"/>
      <c r="O25" s="286"/>
      <c r="P25" s="286"/>
      <c r="Q25" s="286"/>
      <c r="R25" s="286"/>
      <c r="S25" s="286"/>
    </row>
    <row r="26" spans="1:125" ht="25.35" customHeight="1" x14ac:dyDescent="0.25">
      <c r="A26" s="202" t="str">
        <f>'LISTA AMEACAS'!A22</f>
        <v>At 02</v>
      </c>
      <c r="B26" s="203" t="str">
        <f>'LISTA AMEACAS'!B22</f>
        <v xml:space="preserve"> Plataforma de monitoramento SOC 24/7</v>
      </c>
      <c r="C26" s="203"/>
      <c r="D26" s="203"/>
      <c r="E26" s="290" t="str">
        <f>'LISTA AMEACAS'!E22</f>
        <v>Perda de inovação por acesso indevido</v>
      </c>
      <c r="F26" s="290"/>
      <c r="G26" s="290"/>
      <c r="H26" s="291" t="s">
        <v>208</v>
      </c>
      <c r="I26" s="291"/>
      <c r="J26" s="292" t="s">
        <v>209</v>
      </c>
      <c r="K26" s="292"/>
      <c r="L26" s="292"/>
      <c r="M26" s="293" t="s">
        <v>1061</v>
      </c>
      <c r="N26" s="293"/>
      <c r="O26" s="293"/>
      <c r="P26" s="293"/>
      <c r="Q26" s="293"/>
      <c r="R26" s="293"/>
      <c r="S26" s="293"/>
    </row>
    <row r="27" spans="1:125" ht="25.35" customHeight="1" x14ac:dyDescent="0.25">
      <c r="A27" s="202"/>
      <c r="B27" s="202"/>
      <c r="C27" s="203"/>
      <c r="D27" s="203"/>
      <c r="E27" s="290"/>
      <c r="F27" s="290"/>
      <c r="G27" s="290"/>
      <c r="H27" s="291" t="s">
        <v>208</v>
      </c>
      <c r="I27" s="291"/>
      <c r="J27" s="292" t="s">
        <v>209</v>
      </c>
      <c r="K27" s="292"/>
      <c r="L27" s="292"/>
      <c r="M27" s="293" t="s">
        <v>1062</v>
      </c>
      <c r="N27" s="293"/>
      <c r="O27" s="293"/>
      <c r="P27" s="293"/>
      <c r="Q27" s="293"/>
      <c r="R27" s="293"/>
      <c r="S27" s="293"/>
    </row>
    <row r="28" spans="1:125" ht="25.35" customHeight="1" x14ac:dyDescent="0.25">
      <c r="A28" s="202"/>
      <c r="B28" s="202"/>
      <c r="C28" s="203"/>
      <c r="D28" s="203"/>
      <c r="E28" s="294" t="str">
        <f>'LISTA AMEACAS'!I22</f>
        <v>Interferência na produção de novos materiais</v>
      </c>
      <c r="F28" s="294"/>
      <c r="G28" s="294"/>
      <c r="H28" s="291" t="s">
        <v>208</v>
      </c>
      <c r="I28" s="291"/>
      <c r="J28" s="186" t="s">
        <v>211</v>
      </c>
      <c r="K28" s="186"/>
      <c r="L28" s="186"/>
      <c r="M28" s="293" t="s">
        <v>1063</v>
      </c>
      <c r="N28" s="293"/>
      <c r="O28" s="293"/>
      <c r="P28" s="293"/>
      <c r="Q28" s="293"/>
      <c r="R28" s="293"/>
      <c r="S28" s="293"/>
    </row>
    <row r="29" spans="1:125" ht="25.35" customHeight="1" x14ac:dyDescent="0.25">
      <c r="A29" s="202"/>
      <c r="B29" s="202"/>
      <c r="C29" s="203"/>
      <c r="D29" s="203"/>
      <c r="E29" s="294"/>
      <c r="F29" s="294"/>
      <c r="G29" s="294"/>
      <c r="H29" s="296" t="s">
        <v>208</v>
      </c>
      <c r="I29" s="296"/>
      <c r="J29" s="297" t="s">
        <v>209</v>
      </c>
      <c r="K29" s="297"/>
      <c r="L29" s="297"/>
      <c r="M29" s="298" t="s">
        <v>1064</v>
      </c>
      <c r="N29" s="298"/>
      <c r="O29" s="298"/>
      <c r="P29" s="298"/>
      <c r="Q29" s="298"/>
      <c r="R29" s="298"/>
      <c r="S29" s="298"/>
    </row>
    <row r="30" spans="1:125" s="8" customFormat="1" ht="11.1" customHeight="1" x14ac:dyDescent="0.25">
      <c r="A30" s="9"/>
      <c r="B30" s="9"/>
      <c r="C30" s="9"/>
      <c r="D30" s="9"/>
      <c r="E30" s="9"/>
      <c r="F30" s="9"/>
      <c r="G30" s="9"/>
      <c r="H30" s="9"/>
      <c r="I30" s="9"/>
      <c r="J30" s="9"/>
      <c r="K30" s="9"/>
      <c r="L30" s="9"/>
      <c r="M30" s="9"/>
      <c r="N30" s="9"/>
      <c r="O30" s="9"/>
      <c r="P30" s="9"/>
      <c r="Q30" s="9"/>
      <c r="R30" s="9"/>
      <c r="S30" s="29"/>
      <c r="T30" s="29"/>
      <c r="U30" s="29"/>
      <c r="V30" s="29"/>
      <c r="W30" s="29"/>
      <c r="X30" s="3"/>
      <c r="Y30" s="3"/>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row>
    <row r="31" spans="1:125" ht="33.6" customHeight="1" x14ac:dyDescent="0.25">
      <c r="A31" s="52"/>
      <c r="B31" s="288" t="s">
        <v>204</v>
      </c>
      <c r="C31" s="288"/>
      <c r="D31" s="288"/>
      <c r="E31" s="286" t="s">
        <v>205</v>
      </c>
      <c r="F31" s="286"/>
      <c r="G31" s="286"/>
      <c r="H31" s="53"/>
      <c r="I31" s="53"/>
      <c r="J31" s="289" t="s">
        <v>206</v>
      </c>
      <c r="K31" s="289"/>
      <c r="L31" s="289"/>
      <c r="M31" s="286" t="s">
        <v>207</v>
      </c>
      <c r="N31" s="286"/>
      <c r="O31" s="286"/>
      <c r="P31" s="286"/>
      <c r="Q31" s="286"/>
      <c r="R31" s="286"/>
      <c r="S31" s="286"/>
    </row>
    <row r="32" spans="1:125" ht="25.35" customHeight="1" x14ac:dyDescent="0.25">
      <c r="A32" s="202" t="str">
        <f>'LISTA AMEACAS'!A23</f>
        <v>At 03</v>
      </c>
      <c r="B32" s="203" t="str">
        <f>'LISTA AMEACAS'!B23</f>
        <v xml:space="preserve"> Ferramentas de análise de vulnerabilidades</v>
      </c>
      <c r="C32" s="203"/>
      <c r="D32" s="203"/>
      <c r="E32" s="290" t="str">
        <f>'LISTA AMEACAS'!E23</f>
        <v>Ataques cibernéticos</v>
      </c>
      <c r="F32" s="290"/>
      <c r="G32" s="290"/>
      <c r="H32" s="291" t="s">
        <v>208</v>
      </c>
      <c r="I32" s="291"/>
      <c r="J32" s="292" t="s">
        <v>211</v>
      </c>
      <c r="K32" s="292"/>
      <c r="L32" s="292"/>
      <c r="M32" s="293" t="s">
        <v>1065</v>
      </c>
      <c r="N32" s="293"/>
      <c r="O32" s="293"/>
      <c r="P32" s="293"/>
      <c r="Q32" s="293"/>
      <c r="R32" s="293"/>
      <c r="S32" s="293"/>
    </row>
    <row r="33" spans="1:125" ht="25.35" customHeight="1" x14ac:dyDescent="0.25">
      <c r="A33" s="202"/>
      <c r="B33" s="202"/>
      <c r="C33" s="203"/>
      <c r="D33" s="203"/>
      <c r="E33" s="290"/>
      <c r="F33" s="290"/>
      <c r="G33" s="290"/>
      <c r="H33" s="291" t="s">
        <v>208</v>
      </c>
      <c r="I33" s="291"/>
      <c r="J33" s="292" t="s">
        <v>209</v>
      </c>
      <c r="K33" s="292"/>
      <c r="L33" s="292"/>
      <c r="M33" s="293" t="s">
        <v>1066</v>
      </c>
      <c r="N33" s="293"/>
      <c r="O33" s="293"/>
      <c r="P33" s="293"/>
      <c r="Q33" s="293"/>
      <c r="R33" s="293"/>
      <c r="S33" s="293"/>
    </row>
    <row r="34" spans="1:125" ht="25.35" customHeight="1" x14ac:dyDescent="0.25">
      <c r="A34" s="202"/>
      <c r="B34" s="202"/>
      <c r="C34" s="203"/>
      <c r="D34" s="203"/>
      <c r="E34" s="294" t="str">
        <f>'LISTA AMEACAS'!I23</f>
        <v>Interrupção de serviços críticos</v>
      </c>
      <c r="F34" s="294"/>
      <c r="G34" s="294"/>
      <c r="H34" s="291" t="s">
        <v>208</v>
      </c>
      <c r="I34" s="291"/>
      <c r="J34" s="295" t="s">
        <v>209</v>
      </c>
      <c r="K34" s="295"/>
      <c r="L34" s="295"/>
      <c r="M34" s="293" t="s">
        <v>1067</v>
      </c>
      <c r="N34" s="293"/>
      <c r="O34" s="293"/>
      <c r="P34" s="293"/>
      <c r="Q34" s="293"/>
      <c r="R34" s="293"/>
      <c r="S34" s="293"/>
    </row>
    <row r="35" spans="1:125" ht="25.35" customHeight="1" x14ac:dyDescent="0.25">
      <c r="A35" s="202"/>
      <c r="B35" s="202"/>
      <c r="C35" s="203"/>
      <c r="D35" s="203"/>
      <c r="E35" s="294"/>
      <c r="F35" s="294"/>
      <c r="G35" s="294"/>
      <c r="H35" s="296" t="s">
        <v>208</v>
      </c>
      <c r="I35" s="296"/>
      <c r="J35" s="297" t="s">
        <v>209</v>
      </c>
      <c r="K35" s="297"/>
      <c r="L35" s="297"/>
      <c r="M35" s="298" t="s">
        <v>1068</v>
      </c>
      <c r="N35" s="298"/>
      <c r="O35" s="298"/>
      <c r="P35" s="298"/>
      <c r="Q35" s="298"/>
      <c r="R35" s="298"/>
      <c r="S35" s="298"/>
    </row>
    <row r="36" spans="1:125" s="8" customFormat="1" ht="11.1" customHeight="1" x14ac:dyDescent="0.25">
      <c r="A36" s="9"/>
      <c r="B36" s="9"/>
      <c r="C36" s="9"/>
      <c r="D36" s="9"/>
      <c r="E36" s="9"/>
      <c r="F36" s="9"/>
      <c r="G36" s="9"/>
      <c r="H36" s="9"/>
      <c r="I36" s="9"/>
      <c r="J36" s="9"/>
      <c r="K36" s="9"/>
      <c r="L36" s="9"/>
      <c r="M36" s="9"/>
      <c r="N36" s="9"/>
      <c r="O36" s="9"/>
      <c r="P36" s="9"/>
      <c r="Q36" s="9"/>
      <c r="R36" s="9"/>
      <c r="S36" s="29"/>
      <c r="T36" s="29"/>
      <c r="U36" s="29"/>
      <c r="V36" s="29"/>
      <c r="W36" s="29"/>
      <c r="X36" s="3"/>
      <c r="Y36" s="3"/>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row>
    <row r="37" spans="1:125" ht="33.6" customHeight="1" x14ac:dyDescent="0.25">
      <c r="A37" s="52"/>
      <c r="B37" s="288" t="s">
        <v>204</v>
      </c>
      <c r="C37" s="288"/>
      <c r="D37" s="288"/>
      <c r="E37" s="286" t="s">
        <v>205</v>
      </c>
      <c r="F37" s="286"/>
      <c r="G37" s="286"/>
      <c r="H37" s="53"/>
      <c r="I37" s="53"/>
      <c r="J37" s="289" t="s">
        <v>206</v>
      </c>
      <c r="K37" s="289"/>
      <c r="L37" s="289"/>
      <c r="M37" s="286" t="s">
        <v>207</v>
      </c>
      <c r="N37" s="286"/>
      <c r="O37" s="286"/>
      <c r="P37" s="286"/>
      <c r="Q37" s="286"/>
      <c r="R37" s="286"/>
      <c r="S37" s="286"/>
    </row>
    <row r="38" spans="1:125" ht="25.35" customHeight="1" x14ac:dyDescent="0.25">
      <c r="A38" s="202" t="str">
        <f>'LISTA AMEACAS'!A24</f>
        <v>At 04</v>
      </c>
      <c r="B38" s="203" t="str">
        <f>'LISTA AMEACAS'!B24</f>
        <v>Sistemas de backup e recuperação de dados</v>
      </c>
      <c r="C38" s="203"/>
      <c r="D38" s="203"/>
      <c r="E38" s="290" t="str">
        <f>'LISTA AMEACAS'!E24</f>
        <v>Roubo de informações</v>
      </c>
      <c r="F38" s="290"/>
      <c r="G38" s="290"/>
      <c r="H38" s="291" t="s">
        <v>208</v>
      </c>
      <c r="I38" s="291"/>
      <c r="J38" s="292" t="s">
        <v>211</v>
      </c>
      <c r="K38" s="292"/>
      <c r="L38" s="292"/>
      <c r="M38" s="293" t="s">
        <v>1069</v>
      </c>
      <c r="N38" s="293"/>
      <c r="O38" s="293"/>
      <c r="P38" s="293"/>
      <c r="Q38" s="293"/>
      <c r="R38" s="293"/>
      <c r="S38" s="293"/>
    </row>
    <row r="39" spans="1:125" ht="25.35" customHeight="1" x14ac:dyDescent="0.25">
      <c r="A39" s="202"/>
      <c r="B39" s="202"/>
      <c r="C39" s="203"/>
      <c r="D39" s="203"/>
      <c r="E39" s="290"/>
      <c r="F39" s="290"/>
      <c r="G39" s="290"/>
      <c r="H39" s="291" t="s">
        <v>208</v>
      </c>
      <c r="I39" s="291"/>
      <c r="J39" s="292" t="s">
        <v>209</v>
      </c>
      <c r="K39" s="292"/>
      <c r="L39" s="292"/>
      <c r="M39" s="293" t="s">
        <v>1070</v>
      </c>
      <c r="N39" s="293"/>
      <c r="O39" s="293"/>
      <c r="P39" s="293"/>
      <c r="Q39" s="293"/>
      <c r="R39" s="293"/>
      <c r="S39" s="293"/>
    </row>
    <row r="40" spans="1:125" ht="25.35" customHeight="1" x14ac:dyDescent="0.25">
      <c r="A40" s="202"/>
      <c r="B40" s="202"/>
      <c r="C40" s="203"/>
      <c r="D40" s="203"/>
      <c r="E40" s="294" t="str">
        <f>'LISTA AMEACAS'!I24</f>
        <v>Uso indevido por terceiros</v>
      </c>
      <c r="F40" s="294"/>
      <c r="G40" s="294"/>
      <c r="H40" s="291" t="s">
        <v>208</v>
      </c>
      <c r="I40" s="291"/>
      <c r="J40" s="295" t="s">
        <v>209</v>
      </c>
      <c r="K40" s="295"/>
      <c r="L40" s="295"/>
      <c r="M40" s="293" t="s">
        <v>1071</v>
      </c>
      <c r="N40" s="293"/>
      <c r="O40" s="293"/>
      <c r="P40" s="293"/>
      <c r="Q40" s="293"/>
      <c r="R40" s="293"/>
      <c r="S40" s="293"/>
    </row>
    <row r="41" spans="1:125" ht="25.35" customHeight="1" x14ac:dyDescent="0.25">
      <c r="A41" s="202"/>
      <c r="B41" s="202"/>
      <c r="C41" s="203"/>
      <c r="D41" s="203"/>
      <c r="E41" s="294"/>
      <c r="F41" s="294"/>
      <c r="G41" s="294"/>
      <c r="H41" s="296" t="s">
        <v>208</v>
      </c>
      <c r="I41" s="296"/>
      <c r="J41" s="297" t="s">
        <v>209</v>
      </c>
      <c r="K41" s="297"/>
      <c r="L41" s="297"/>
      <c r="M41" s="298" t="s">
        <v>1072</v>
      </c>
      <c r="N41" s="298"/>
      <c r="O41" s="298"/>
      <c r="P41" s="298"/>
      <c r="Q41" s="298"/>
      <c r="R41" s="298"/>
      <c r="S41" s="298"/>
    </row>
    <row r="42" spans="1:125" s="8" customFormat="1" ht="11.1" customHeight="1" x14ac:dyDescent="0.25">
      <c r="A42" s="9"/>
      <c r="B42" s="9"/>
      <c r="C42" s="9"/>
      <c r="D42" s="9"/>
      <c r="E42" s="9"/>
      <c r="F42" s="9"/>
      <c r="G42" s="9"/>
      <c r="H42" s="9"/>
      <c r="I42" s="9"/>
      <c r="J42" s="9"/>
      <c r="K42" s="9"/>
      <c r="L42" s="9"/>
      <c r="M42" s="9"/>
      <c r="N42" s="9"/>
      <c r="O42" s="9"/>
      <c r="P42" s="9"/>
      <c r="Q42" s="9"/>
      <c r="R42" s="9"/>
      <c r="S42" s="29"/>
      <c r="T42" s="29"/>
      <c r="U42" s="29"/>
      <c r="V42" s="29"/>
      <c r="W42" s="29"/>
      <c r="X42" s="3"/>
      <c r="Y42" s="3"/>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row>
    <row r="43" spans="1:125" ht="33.6" customHeight="1" x14ac:dyDescent="0.25">
      <c r="A43" s="52"/>
      <c r="B43" s="288" t="s">
        <v>204</v>
      </c>
      <c r="C43" s="288"/>
      <c r="D43" s="288"/>
      <c r="E43" s="286" t="s">
        <v>205</v>
      </c>
      <c r="F43" s="286"/>
      <c r="G43" s="286"/>
      <c r="H43" s="53"/>
      <c r="I43" s="53"/>
      <c r="J43" s="289" t="s">
        <v>206</v>
      </c>
      <c r="K43" s="289"/>
      <c r="L43" s="289"/>
      <c r="M43" s="286" t="s">
        <v>207</v>
      </c>
      <c r="N43" s="286"/>
      <c r="O43" s="286"/>
      <c r="P43" s="286"/>
      <c r="Q43" s="286"/>
      <c r="R43" s="286"/>
      <c r="S43" s="286"/>
    </row>
    <row r="44" spans="1:125" ht="25.35" customHeight="1" x14ac:dyDescent="0.25">
      <c r="A44" s="202" t="str">
        <f>'LISTA AMEACAS'!A25</f>
        <v>At 05</v>
      </c>
      <c r="B44" s="203" t="str">
        <f>'LISTA AMEACAS'!B25</f>
        <v>Código-fonte dos sistemas desenvolvidos</v>
      </c>
      <c r="C44" s="203"/>
      <c r="D44" s="203"/>
      <c r="E44" s="290" t="str">
        <f>'LISTA AMEACAS'!E25</f>
        <v>Falhas operacionais</v>
      </c>
      <c r="F44" s="290"/>
      <c r="G44" s="290"/>
      <c r="H44" s="291" t="s">
        <v>208</v>
      </c>
      <c r="I44" s="291"/>
      <c r="J44" s="292" t="s">
        <v>211</v>
      </c>
      <c r="K44" s="292"/>
      <c r="L44" s="292"/>
      <c r="M44" s="293" t="s">
        <v>1073</v>
      </c>
      <c r="N44" s="293"/>
      <c r="O44" s="293"/>
      <c r="P44" s="293"/>
      <c r="Q44" s="293"/>
      <c r="R44" s="293"/>
      <c r="S44" s="293"/>
    </row>
    <row r="45" spans="1:125" ht="25.35" customHeight="1" x14ac:dyDescent="0.25">
      <c r="A45" s="202"/>
      <c r="B45" s="202"/>
      <c r="C45" s="203"/>
      <c r="D45" s="203"/>
      <c r="E45" s="290"/>
      <c r="F45" s="290"/>
      <c r="G45" s="290"/>
      <c r="H45" s="291" t="s">
        <v>208</v>
      </c>
      <c r="I45" s="291"/>
      <c r="J45" s="292" t="s">
        <v>209</v>
      </c>
      <c r="K45" s="292"/>
      <c r="L45" s="292"/>
      <c r="M45" s="293" t="s">
        <v>1074</v>
      </c>
      <c r="N45" s="293"/>
      <c r="O45" s="293"/>
      <c r="P45" s="293"/>
      <c r="Q45" s="293"/>
      <c r="R45" s="293"/>
      <c r="S45" s="293"/>
    </row>
    <row r="46" spans="1:125" ht="25.35" customHeight="1" x14ac:dyDescent="0.25">
      <c r="A46" s="202"/>
      <c r="B46" s="202"/>
      <c r="C46" s="203"/>
      <c r="D46" s="203"/>
      <c r="E46" s="294" t="str">
        <f>'LISTA AMEACAS'!I25</f>
        <v>Sabotagem industrial</v>
      </c>
      <c r="F46" s="294"/>
      <c r="G46" s="294"/>
      <c r="H46" s="291" t="s">
        <v>208</v>
      </c>
      <c r="I46" s="291"/>
      <c r="J46" s="295" t="s">
        <v>209</v>
      </c>
      <c r="K46" s="295"/>
      <c r="L46" s="295"/>
      <c r="M46" s="293" t="s">
        <v>1075</v>
      </c>
      <c r="N46" s="293"/>
      <c r="O46" s="293"/>
      <c r="P46" s="293"/>
      <c r="Q46" s="293"/>
      <c r="R46" s="293"/>
      <c r="S46" s="293"/>
    </row>
    <row r="47" spans="1:125" ht="25.35" customHeight="1" x14ac:dyDescent="0.25">
      <c r="A47" s="202"/>
      <c r="B47" s="202"/>
      <c r="C47" s="203"/>
      <c r="D47" s="203"/>
      <c r="E47" s="294"/>
      <c r="F47" s="294"/>
      <c r="G47" s="294"/>
      <c r="H47" s="296" t="s">
        <v>208</v>
      </c>
      <c r="I47" s="296"/>
      <c r="J47" s="297" t="s">
        <v>209</v>
      </c>
      <c r="K47" s="297"/>
      <c r="L47" s="297"/>
      <c r="M47" s="298" t="s">
        <v>1076</v>
      </c>
      <c r="N47" s="298"/>
      <c r="O47" s="298"/>
      <c r="P47" s="298"/>
      <c r="Q47" s="298"/>
      <c r="R47" s="298"/>
      <c r="S47" s="298"/>
    </row>
    <row r="48" spans="1:125" s="8" customFormat="1" ht="11.1" customHeight="1" x14ac:dyDescent="0.25">
      <c r="A48" s="9"/>
      <c r="B48" s="9"/>
      <c r="C48" s="9"/>
      <c r="D48" s="9"/>
      <c r="E48" s="9"/>
      <c r="F48" s="9"/>
      <c r="G48" s="9"/>
      <c r="H48" s="9"/>
      <c r="I48" s="9"/>
      <c r="J48" s="9"/>
      <c r="K48" s="9"/>
      <c r="L48" s="9"/>
      <c r="M48" s="9"/>
      <c r="N48" s="9"/>
      <c r="O48" s="9"/>
      <c r="P48" s="9"/>
      <c r="Q48" s="9"/>
      <c r="R48" s="9"/>
      <c r="S48" s="29"/>
      <c r="T48" s="29"/>
      <c r="U48" s="29"/>
      <c r="V48" s="29"/>
      <c r="W48" s="29"/>
      <c r="X48" s="3"/>
      <c r="Y48" s="3"/>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row>
    <row r="49" spans="1:125" ht="33.6" customHeight="1" x14ac:dyDescent="0.25">
      <c r="A49" s="52"/>
      <c r="B49" s="288" t="s">
        <v>204</v>
      </c>
      <c r="C49" s="288"/>
      <c r="D49" s="288"/>
      <c r="E49" s="286" t="s">
        <v>205</v>
      </c>
      <c r="F49" s="286"/>
      <c r="G49" s="286"/>
      <c r="H49" s="53"/>
      <c r="I49" s="53"/>
      <c r="J49" s="289" t="s">
        <v>206</v>
      </c>
      <c r="K49" s="289"/>
      <c r="L49" s="289"/>
      <c r="M49" s="286" t="s">
        <v>207</v>
      </c>
      <c r="N49" s="286"/>
      <c r="O49" s="286"/>
      <c r="P49" s="286"/>
      <c r="Q49" s="286"/>
      <c r="R49" s="286"/>
      <c r="S49" s="286"/>
    </row>
    <row r="50" spans="1:125" ht="25.35" customHeight="1" x14ac:dyDescent="0.25">
      <c r="A50" s="202" t="str">
        <f>'LISTA AMEACAS'!A26</f>
        <v>At 06</v>
      </c>
      <c r="B50" s="203" t="str">
        <f>'LISTA AMEACAS'!B26</f>
        <v>Ambientes de desenvolvimento (Dev/Test/Prod)</v>
      </c>
      <c r="C50" s="203"/>
      <c r="D50" s="203"/>
      <c r="E50" s="290" t="str">
        <f>'LISTA AMEACAS'!E26</f>
        <v>Interrupção na cadeia logística</v>
      </c>
      <c r="F50" s="290"/>
      <c r="G50" s="290"/>
      <c r="H50" s="291" t="s">
        <v>208</v>
      </c>
      <c r="I50" s="291"/>
      <c r="J50" s="292" t="s">
        <v>209</v>
      </c>
      <c r="K50" s="292"/>
      <c r="L50" s="292"/>
      <c r="M50" s="293" t="s">
        <v>1077</v>
      </c>
      <c r="N50" s="293"/>
      <c r="O50" s="293"/>
      <c r="P50" s="293"/>
      <c r="Q50" s="293"/>
      <c r="R50" s="293"/>
      <c r="S50" s="293"/>
    </row>
    <row r="51" spans="1:125" ht="25.35" customHeight="1" x14ac:dyDescent="0.25">
      <c r="A51" s="202"/>
      <c r="B51" s="202"/>
      <c r="C51" s="203"/>
      <c r="D51" s="203"/>
      <c r="E51" s="290"/>
      <c r="F51" s="290"/>
      <c r="G51" s="290"/>
      <c r="H51" s="291" t="s">
        <v>208</v>
      </c>
      <c r="I51" s="291"/>
      <c r="J51" s="292" t="s">
        <v>209</v>
      </c>
      <c r="K51" s="292"/>
      <c r="L51" s="292"/>
      <c r="M51" s="293" t="s">
        <v>1078</v>
      </c>
      <c r="N51" s="293"/>
      <c r="O51" s="293"/>
      <c r="P51" s="293"/>
      <c r="Q51" s="293"/>
      <c r="R51" s="293"/>
      <c r="S51" s="293"/>
    </row>
    <row r="52" spans="1:125" ht="25.35" customHeight="1" x14ac:dyDescent="0.25">
      <c r="A52" s="202"/>
      <c r="B52" s="202"/>
      <c r="C52" s="203"/>
      <c r="D52" s="203"/>
      <c r="E52" s="294" t="str">
        <f>'LISTA AMEACAS'!I26</f>
        <v>Manipulação indevida de entregas</v>
      </c>
      <c r="F52" s="294"/>
      <c r="G52" s="294"/>
      <c r="H52" s="291" t="s">
        <v>208</v>
      </c>
      <c r="I52" s="291"/>
      <c r="J52" s="295" t="s">
        <v>211</v>
      </c>
      <c r="K52" s="295"/>
      <c r="L52" s="295"/>
      <c r="M52" s="293" t="s">
        <v>1079</v>
      </c>
      <c r="N52" s="293"/>
      <c r="O52" s="293"/>
      <c r="P52" s="293"/>
      <c r="Q52" s="293"/>
      <c r="R52" s="293"/>
      <c r="S52" s="293"/>
    </row>
    <row r="53" spans="1:125" ht="25.35" customHeight="1" x14ac:dyDescent="0.25">
      <c r="A53" s="202"/>
      <c r="B53" s="202"/>
      <c r="C53" s="203"/>
      <c r="D53" s="203"/>
      <c r="E53" s="294"/>
      <c r="F53" s="294"/>
      <c r="G53" s="294"/>
      <c r="H53" s="296" t="s">
        <v>208</v>
      </c>
      <c r="I53" s="296"/>
      <c r="J53" s="297" t="s">
        <v>209</v>
      </c>
      <c r="K53" s="297"/>
      <c r="L53" s="297"/>
      <c r="M53" s="298" t="s">
        <v>1080</v>
      </c>
      <c r="N53" s="298"/>
      <c r="O53" s="298"/>
      <c r="P53" s="298"/>
      <c r="Q53" s="298"/>
      <c r="R53" s="298"/>
      <c r="S53" s="298"/>
    </row>
    <row r="54" spans="1:125" s="8" customFormat="1" ht="11.1" customHeight="1" x14ac:dyDescent="0.25">
      <c r="A54" s="9"/>
      <c r="B54" s="9"/>
      <c r="C54" s="9"/>
      <c r="D54" s="9"/>
      <c r="E54" s="9"/>
      <c r="F54" s="9"/>
      <c r="G54" s="9"/>
      <c r="H54" s="9"/>
      <c r="I54" s="9"/>
      <c r="J54" s="9"/>
      <c r="K54" s="9"/>
      <c r="L54" s="9"/>
      <c r="M54" s="9"/>
      <c r="N54" s="9"/>
      <c r="O54" s="9"/>
      <c r="P54" s="9"/>
      <c r="Q54" s="9"/>
      <c r="R54" s="9"/>
      <c r="S54" s="29"/>
      <c r="T54" s="29"/>
      <c r="U54" s="29"/>
      <c r="V54" s="29"/>
      <c r="W54" s="29"/>
      <c r="X54" s="3"/>
      <c r="Y54" s="3"/>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row>
    <row r="55" spans="1:125" ht="33.6" customHeight="1" x14ac:dyDescent="0.25">
      <c r="A55" s="52"/>
      <c r="B55" s="288" t="s">
        <v>204</v>
      </c>
      <c r="C55" s="288"/>
      <c r="D55" s="288"/>
      <c r="E55" s="286" t="s">
        <v>205</v>
      </c>
      <c r="F55" s="286"/>
      <c r="G55" s="286"/>
      <c r="H55" s="53"/>
      <c r="I55" s="53"/>
      <c r="J55" s="289" t="s">
        <v>206</v>
      </c>
      <c r="K55" s="289"/>
      <c r="L55" s="289"/>
      <c r="M55" s="286" t="s">
        <v>207</v>
      </c>
      <c r="N55" s="286"/>
      <c r="O55" s="286"/>
      <c r="P55" s="286"/>
      <c r="Q55" s="286"/>
      <c r="R55" s="286"/>
      <c r="S55" s="286"/>
    </row>
    <row r="56" spans="1:125" ht="25.35" customHeight="1" x14ac:dyDescent="0.25">
      <c r="A56" s="202" t="str">
        <f>'LISTA AMEACAS'!A27</f>
        <v>At 07</v>
      </c>
      <c r="B56" s="203" t="str">
        <f>'LISTA AMEACAS'!B27</f>
        <v>Banco de dados de clientes corporativos</v>
      </c>
      <c r="C56" s="203"/>
      <c r="D56" s="203"/>
      <c r="E56" s="290" t="str">
        <f>'LISTA AMEACAS'!E27</f>
        <v>Fraudes financeiras</v>
      </c>
      <c r="F56" s="290"/>
      <c r="G56" s="290"/>
      <c r="H56" s="291" t="s">
        <v>208</v>
      </c>
      <c r="I56" s="291"/>
      <c r="J56" s="292" t="s">
        <v>209</v>
      </c>
      <c r="K56" s="292"/>
      <c r="L56" s="292"/>
      <c r="M56" s="293" t="s">
        <v>1081</v>
      </c>
      <c r="N56" s="293"/>
      <c r="O56" s="293"/>
      <c r="P56" s="293"/>
      <c r="Q56" s="293"/>
      <c r="R56" s="293"/>
      <c r="S56" s="293"/>
    </row>
    <row r="57" spans="1:125" ht="25.35" customHeight="1" x14ac:dyDescent="0.25">
      <c r="A57" s="202"/>
      <c r="B57" s="202"/>
      <c r="C57" s="203"/>
      <c r="D57" s="203"/>
      <c r="E57" s="290"/>
      <c r="F57" s="290"/>
      <c r="G57" s="290"/>
      <c r="H57" s="291" t="s">
        <v>208</v>
      </c>
      <c r="I57" s="291"/>
      <c r="J57" s="292" t="s">
        <v>209</v>
      </c>
      <c r="K57" s="292"/>
      <c r="L57" s="292"/>
      <c r="M57" s="293" t="s">
        <v>1082</v>
      </c>
      <c r="N57" s="293"/>
      <c r="O57" s="293"/>
      <c r="P57" s="293"/>
      <c r="Q57" s="293"/>
      <c r="R57" s="293"/>
      <c r="S57" s="293"/>
    </row>
    <row r="58" spans="1:125" ht="25.35" customHeight="1" x14ac:dyDescent="0.25">
      <c r="A58" s="202"/>
      <c r="B58" s="202"/>
      <c r="C58" s="203"/>
      <c r="D58" s="203"/>
      <c r="E58" s="294" t="str">
        <f>'LISTA AMEACAS'!I27</f>
        <v>Alteração não autorizada de registros</v>
      </c>
      <c r="F58" s="294"/>
      <c r="G58" s="294"/>
      <c r="H58" s="291" t="s">
        <v>208</v>
      </c>
      <c r="I58" s="291"/>
      <c r="J58" s="295" t="s">
        <v>211</v>
      </c>
      <c r="K58" s="295"/>
      <c r="L58" s="295"/>
      <c r="M58" s="293" t="s">
        <v>1083</v>
      </c>
      <c r="N58" s="293"/>
      <c r="O58" s="293"/>
      <c r="P58" s="293"/>
      <c r="Q58" s="293"/>
      <c r="R58" s="293"/>
      <c r="S58" s="293"/>
    </row>
    <row r="59" spans="1:125" ht="25.35" customHeight="1" x14ac:dyDescent="0.25">
      <c r="A59" s="202"/>
      <c r="B59" s="202"/>
      <c r="C59" s="203"/>
      <c r="D59" s="203"/>
      <c r="E59" s="294"/>
      <c r="F59" s="294"/>
      <c r="G59" s="294"/>
      <c r="H59" s="296" t="s">
        <v>208</v>
      </c>
      <c r="I59" s="296"/>
      <c r="J59" s="297" t="s">
        <v>209</v>
      </c>
      <c r="K59" s="297"/>
      <c r="L59" s="297"/>
      <c r="M59" s="298" t="s">
        <v>1084</v>
      </c>
      <c r="N59" s="298"/>
      <c r="O59" s="298"/>
      <c r="P59" s="298"/>
      <c r="Q59" s="298"/>
      <c r="R59" s="298"/>
      <c r="S59" s="298"/>
    </row>
    <row r="60" spans="1:125" s="8" customFormat="1" ht="11.1" customHeight="1" x14ac:dyDescent="0.25">
      <c r="A60" s="9"/>
      <c r="B60" s="9"/>
      <c r="C60" s="9"/>
      <c r="D60" s="9"/>
      <c r="E60" s="9"/>
      <c r="F60" s="9"/>
      <c r="G60" s="9"/>
      <c r="H60" s="9"/>
      <c r="I60" s="9"/>
      <c r="J60" s="9"/>
      <c r="K60" s="9"/>
      <c r="L60" s="9"/>
      <c r="M60" s="9"/>
      <c r="N60" s="9"/>
      <c r="O60" s="9"/>
      <c r="P60" s="9"/>
      <c r="Q60" s="9"/>
      <c r="R60" s="9"/>
      <c r="S60" s="29"/>
      <c r="T60" s="29"/>
      <c r="U60" s="29"/>
      <c r="V60" s="29"/>
      <c r="W60" s="29"/>
      <c r="X60" s="3"/>
      <c r="Y60" s="3"/>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row>
    <row r="61" spans="1:125" ht="33.6" customHeight="1" x14ac:dyDescent="0.25">
      <c r="A61" s="52"/>
      <c r="B61" s="288" t="s">
        <v>204</v>
      </c>
      <c r="C61" s="288"/>
      <c r="D61" s="288"/>
      <c r="E61" s="286" t="s">
        <v>205</v>
      </c>
      <c r="F61" s="286"/>
      <c r="G61" s="286"/>
      <c r="H61" s="53"/>
      <c r="I61" s="53"/>
      <c r="J61" s="289" t="s">
        <v>206</v>
      </c>
      <c r="K61" s="289"/>
      <c r="L61" s="289"/>
      <c r="M61" s="286" t="s">
        <v>207</v>
      </c>
      <c r="N61" s="286"/>
      <c r="O61" s="286"/>
      <c r="P61" s="286"/>
      <c r="Q61" s="286"/>
      <c r="R61" s="286"/>
      <c r="S61" s="286"/>
    </row>
    <row r="62" spans="1:125" ht="25.35" customHeight="1" x14ac:dyDescent="0.25">
      <c r="A62" s="202" t="str">
        <f>'LISTA AMEACAS'!A28</f>
        <v>At 08</v>
      </c>
      <c r="B62" s="203" t="str">
        <f>'LISTA AMEACAS'!B28</f>
        <v>Logs e registros de segurança (SIEM)</v>
      </c>
      <c r="C62" s="203"/>
      <c r="D62" s="203"/>
      <c r="E62" s="290" t="str">
        <f>'LISTA AMEACAS'!E28</f>
        <v>Falta de conformidade</v>
      </c>
      <c r="F62" s="290"/>
      <c r="G62" s="290"/>
      <c r="H62" s="291" t="s">
        <v>208</v>
      </c>
      <c r="I62" s="291"/>
      <c r="J62" s="292" t="s">
        <v>209</v>
      </c>
      <c r="K62" s="292"/>
      <c r="L62" s="292"/>
      <c r="M62" s="293" t="s">
        <v>1085</v>
      </c>
      <c r="N62" s="293"/>
      <c r="O62" s="293"/>
      <c r="P62" s="293"/>
      <c r="Q62" s="293"/>
      <c r="R62" s="293"/>
      <c r="S62" s="293"/>
    </row>
    <row r="63" spans="1:125" ht="25.35" customHeight="1" x14ac:dyDescent="0.25">
      <c r="A63" s="202"/>
      <c r="B63" s="202"/>
      <c r="C63" s="203"/>
      <c r="D63" s="203"/>
      <c r="E63" s="290"/>
      <c r="F63" s="290"/>
      <c r="G63" s="290"/>
      <c r="H63" s="291" t="s">
        <v>208</v>
      </c>
      <c r="I63" s="291"/>
      <c r="J63" s="292" t="s">
        <v>209</v>
      </c>
      <c r="K63" s="292"/>
      <c r="L63" s="292"/>
      <c r="M63" s="293" t="s">
        <v>1086</v>
      </c>
      <c r="N63" s="293"/>
      <c r="O63" s="293"/>
      <c r="P63" s="293"/>
      <c r="Q63" s="293"/>
      <c r="R63" s="293"/>
      <c r="S63" s="293"/>
    </row>
    <row r="64" spans="1:125" ht="25.35" customHeight="1" x14ac:dyDescent="0.25">
      <c r="A64" s="202"/>
      <c r="B64" s="202"/>
      <c r="C64" s="203"/>
      <c r="D64" s="203"/>
      <c r="E64" s="294" t="str">
        <f>'LISTA AMEACAS'!I28</f>
        <v>Desrespeito às normas de segurança</v>
      </c>
      <c r="F64" s="294"/>
      <c r="G64" s="294"/>
      <c r="H64" s="291" t="s">
        <v>208</v>
      </c>
      <c r="I64" s="291"/>
      <c r="J64" s="295" t="s">
        <v>209</v>
      </c>
      <c r="K64" s="295"/>
      <c r="L64" s="295"/>
      <c r="M64" s="293" t="s">
        <v>1087</v>
      </c>
      <c r="N64" s="293"/>
      <c r="O64" s="293"/>
      <c r="P64" s="293"/>
      <c r="Q64" s="293"/>
      <c r="R64" s="293"/>
      <c r="S64" s="293"/>
    </row>
    <row r="65" spans="1:125" ht="25.35" customHeight="1" x14ac:dyDescent="0.25">
      <c r="A65" s="202"/>
      <c r="B65" s="202"/>
      <c r="C65" s="203"/>
      <c r="D65" s="203"/>
      <c r="E65" s="294"/>
      <c r="F65" s="294"/>
      <c r="G65" s="294"/>
      <c r="H65" s="296" t="s">
        <v>208</v>
      </c>
      <c r="I65" s="296"/>
      <c r="J65" s="297" t="s">
        <v>209</v>
      </c>
      <c r="K65" s="297"/>
      <c r="L65" s="297"/>
      <c r="M65" s="298" t="s">
        <v>1088</v>
      </c>
      <c r="N65" s="298"/>
      <c r="O65" s="298"/>
      <c r="P65" s="298"/>
      <c r="Q65" s="298"/>
      <c r="R65" s="298"/>
      <c r="S65" s="298"/>
    </row>
    <row r="66" spans="1:125" s="8" customFormat="1" ht="11.1" customHeight="1" x14ac:dyDescent="0.25">
      <c r="A66" s="9"/>
      <c r="B66" s="9"/>
      <c r="C66" s="9"/>
      <c r="D66" s="9"/>
      <c r="E66" s="9"/>
      <c r="F66" s="9"/>
      <c r="G66" s="9"/>
      <c r="H66" s="9"/>
      <c r="I66" s="9"/>
      <c r="J66" s="9"/>
      <c r="K66" s="9"/>
      <c r="L66" s="9"/>
      <c r="M66" s="9"/>
      <c r="N66" s="9"/>
      <c r="O66" s="9"/>
      <c r="P66" s="9"/>
      <c r="Q66" s="9"/>
      <c r="R66" s="9"/>
      <c r="S66" s="29"/>
      <c r="T66" s="29"/>
      <c r="U66" s="29"/>
      <c r="V66" s="29"/>
      <c r="W66" s="29"/>
      <c r="X66" s="3"/>
      <c r="Y66" s="3"/>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row>
    <row r="67" spans="1:125" ht="33.6" customHeight="1" x14ac:dyDescent="0.25">
      <c r="A67" s="52"/>
      <c r="B67" s="288" t="s">
        <v>204</v>
      </c>
      <c r="C67" s="288"/>
      <c r="D67" s="288"/>
      <c r="E67" s="286" t="s">
        <v>205</v>
      </c>
      <c r="F67" s="286"/>
      <c r="G67" s="286"/>
      <c r="H67" s="53"/>
      <c r="I67" s="53"/>
      <c r="J67" s="289" t="s">
        <v>206</v>
      </c>
      <c r="K67" s="289"/>
      <c r="L67" s="289"/>
      <c r="M67" s="286" t="s">
        <v>207</v>
      </c>
      <c r="N67" s="286"/>
      <c r="O67" s="286"/>
      <c r="P67" s="286"/>
      <c r="Q67" s="286"/>
      <c r="R67" s="286"/>
      <c r="S67" s="286"/>
    </row>
    <row r="68" spans="1:125" ht="25.35" customHeight="1" x14ac:dyDescent="0.25">
      <c r="A68" s="202" t="str">
        <f>'LISTA AMEACAS'!A29</f>
        <v>At 09</v>
      </c>
      <c r="B68" s="203" t="str">
        <f>'LISTA AMEACAS'!B29</f>
        <v xml:space="preserve"> Ferramentas de pentest (internas e licenciadas)</v>
      </c>
      <c r="C68" s="203"/>
      <c r="D68" s="203"/>
      <c r="E68" s="290" t="str">
        <f>'LISTA AMEACAS'!E29</f>
        <v>Vazamento de dados pessoais</v>
      </c>
      <c r="F68" s="290"/>
      <c r="G68" s="290"/>
      <c r="H68" s="291" t="s">
        <v>208</v>
      </c>
      <c r="I68" s="291"/>
      <c r="J68" s="292" t="s">
        <v>209</v>
      </c>
      <c r="K68" s="292"/>
      <c r="L68" s="292"/>
      <c r="M68" s="293" t="s">
        <v>1089</v>
      </c>
      <c r="N68" s="293"/>
      <c r="O68" s="293"/>
      <c r="P68" s="293"/>
      <c r="Q68" s="293"/>
      <c r="R68" s="293"/>
      <c r="S68" s="293"/>
    </row>
    <row r="69" spans="1:125" ht="25.35" customHeight="1" x14ac:dyDescent="0.25">
      <c r="A69" s="202"/>
      <c r="B69" s="202"/>
      <c r="C69" s="203"/>
      <c r="D69" s="203"/>
      <c r="E69" s="290"/>
      <c r="F69" s="290"/>
      <c r="G69" s="290"/>
      <c r="H69" s="291" t="s">
        <v>208</v>
      </c>
      <c r="I69" s="291"/>
      <c r="J69" s="292" t="s">
        <v>209</v>
      </c>
      <c r="K69" s="292"/>
      <c r="L69" s="292"/>
      <c r="M69" s="293" t="s">
        <v>1090</v>
      </c>
      <c r="N69" s="293"/>
      <c r="O69" s="293"/>
      <c r="P69" s="293"/>
      <c r="Q69" s="293"/>
      <c r="R69" s="293"/>
      <c r="S69" s="293"/>
    </row>
    <row r="70" spans="1:125" ht="25.35" customHeight="1" x14ac:dyDescent="0.25">
      <c r="A70" s="202"/>
      <c r="B70" s="202"/>
      <c r="C70" s="203"/>
      <c r="D70" s="203"/>
      <c r="E70" s="294" t="str">
        <f>'LISTA AMEACAS'!I29</f>
        <v>Uso indevido de informações de colaboradores</v>
      </c>
      <c r="F70" s="294"/>
      <c r="G70" s="294"/>
      <c r="H70" s="291" t="s">
        <v>208</v>
      </c>
      <c r="I70" s="291"/>
      <c r="J70" s="295" t="s">
        <v>209</v>
      </c>
      <c r="K70" s="295"/>
      <c r="L70" s="295"/>
      <c r="M70" s="293" t="s">
        <v>1091</v>
      </c>
      <c r="N70" s="293"/>
      <c r="O70" s="293"/>
      <c r="P70" s="293"/>
      <c r="Q70" s="293"/>
      <c r="R70" s="293"/>
      <c r="S70" s="293"/>
    </row>
    <row r="71" spans="1:125" ht="25.35" customHeight="1" x14ac:dyDescent="0.25">
      <c r="A71" s="202"/>
      <c r="B71" s="202"/>
      <c r="C71" s="203"/>
      <c r="D71" s="203"/>
      <c r="E71" s="294"/>
      <c r="F71" s="294"/>
      <c r="G71" s="294"/>
      <c r="H71" s="296" t="s">
        <v>208</v>
      </c>
      <c r="I71" s="296"/>
      <c r="J71" s="297" t="s">
        <v>209</v>
      </c>
      <c r="K71" s="297"/>
      <c r="L71" s="297"/>
      <c r="M71" s="298" t="s">
        <v>1092</v>
      </c>
      <c r="N71" s="298"/>
      <c r="O71" s="298"/>
      <c r="P71" s="298"/>
      <c r="Q71" s="298"/>
      <c r="R71" s="298"/>
      <c r="S71" s="298"/>
    </row>
    <row r="72" spans="1:125" s="8" customFormat="1" ht="11.1" customHeight="1" x14ac:dyDescent="0.25">
      <c r="A72" s="9"/>
      <c r="B72" s="9"/>
      <c r="C72" s="9"/>
      <c r="D72" s="9"/>
      <c r="E72" s="9"/>
      <c r="F72" s="9"/>
      <c r="G72" s="9"/>
      <c r="H72" s="9"/>
      <c r="I72" s="9"/>
      <c r="J72" s="9"/>
      <c r="K72" s="9"/>
      <c r="L72" s="9"/>
      <c r="M72" s="9"/>
      <c r="N72" s="9"/>
      <c r="O72" s="9"/>
      <c r="P72" s="9"/>
      <c r="Q72" s="9"/>
      <c r="R72" s="9"/>
      <c r="S72" s="29"/>
      <c r="T72" s="29"/>
      <c r="U72" s="29"/>
      <c r="V72" s="29"/>
      <c r="W72" s="29"/>
      <c r="X72" s="3"/>
      <c r="Y72" s="3"/>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row>
    <row r="73" spans="1:125" ht="33.6" customHeight="1" x14ac:dyDescent="0.25">
      <c r="A73" s="52"/>
      <c r="B73" s="288" t="s">
        <v>204</v>
      </c>
      <c r="C73" s="288"/>
      <c r="D73" s="288"/>
      <c r="E73" s="286" t="s">
        <v>205</v>
      </c>
      <c r="F73" s="286"/>
      <c r="G73" s="286"/>
      <c r="H73" s="53"/>
      <c r="I73" s="53"/>
      <c r="J73" s="289" t="s">
        <v>206</v>
      </c>
      <c r="K73" s="289"/>
      <c r="L73" s="289"/>
      <c r="M73" s="286" t="s">
        <v>207</v>
      </c>
      <c r="N73" s="286"/>
      <c r="O73" s="286"/>
      <c r="P73" s="286"/>
      <c r="Q73" s="286"/>
      <c r="R73" s="286"/>
      <c r="S73" s="286"/>
    </row>
    <row r="74" spans="1:125" ht="25.35" customHeight="1" x14ac:dyDescent="0.25">
      <c r="A74" s="202" t="str">
        <f>'LISTA AMEACAS'!A30</f>
        <v>At 10</v>
      </c>
      <c r="B74" s="203" t="str">
        <f>'LISTA AMEACAS'!B30</f>
        <v>Credenciais de acesso (senhas, tokens, chaves API)</v>
      </c>
      <c r="C74" s="203"/>
      <c r="D74" s="203"/>
      <c r="E74" s="290" t="str">
        <f>'LISTA AMEACAS'!E30</f>
        <v>Ataques de phishing</v>
      </c>
      <c r="F74" s="290"/>
      <c r="G74" s="290"/>
      <c r="H74" s="291" t="s">
        <v>208</v>
      </c>
      <c r="I74" s="291"/>
      <c r="J74" s="292" t="s">
        <v>211</v>
      </c>
      <c r="K74" s="292"/>
      <c r="L74" s="292"/>
      <c r="M74" s="293" t="s">
        <v>1093</v>
      </c>
      <c r="N74" s="293"/>
      <c r="O74" s="293"/>
      <c r="P74" s="293"/>
      <c r="Q74" s="293"/>
      <c r="R74" s="293"/>
      <c r="S74" s="293"/>
    </row>
    <row r="75" spans="1:125" ht="25.35" customHeight="1" x14ac:dyDescent="0.25">
      <c r="A75" s="202"/>
      <c r="B75" s="202"/>
      <c r="C75" s="203"/>
      <c r="D75" s="203"/>
      <c r="E75" s="290"/>
      <c r="F75" s="290"/>
      <c r="G75" s="290"/>
      <c r="H75" s="291" t="s">
        <v>208</v>
      </c>
      <c r="I75" s="291"/>
      <c r="J75" s="292" t="s">
        <v>209</v>
      </c>
      <c r="K75" s="292"/>
      <c r="L75" s="292"/>
      <c r="M75" s="293" t="s">
        <v>1094</v>
      </c>
      <c r="N75" s="293"/>
      <c r="O75" s="293"/>
      <c r="P75" s="293"/>
      <c r="Q75" s="293"/>
      <c r="R75" s="293"/>
      <c r="S75" s="293"/>
    </row>
    <row r="76" spans="1:125" ht="25.35" customHeight="1" x14ac:dyDescent="0.25">
      <c r="A76" s="202"/>
      <c r="B76" s="202"/>
      <c r="C76" s="203"/>
      <c r="D76" s="203"/>
      <c r="E76" s="294" t="str">
        <f>'LISTA AMEACAS'!I30</f>
        <v>Roubo de credenciais</v>
      </c>
      <c r="F76" s="294"/>
      <c r="G76" s="294"/>
      <c r="H76" s="291" t="s">
        <v>208</v>
      </c>
      <c r="I76" s="291"/>
      <c r="J76" s="295" t="s">
        <v>209</v>
      </c>
      <c r="K76" s="295"/>
      <c r="L76" s="295"/>
      <c r="M76" s="293" t="s">
        <v>1095</v>
      </c>
      <c r="N76" s="293"/>
      <c r="O76" s="293"/>
      <c r="P76" s="293"/>
      <c r="Q76" s="293"/>
      <c r="R76" s="293"/>
      <c r="S76" s="293"/>
    </row>
    <row r="77" spans="1:125" ht="25.35" customHeight="1" x14ac:dyDescent="0.25">
      <c r="A77" s="202"/>
      <c r="B77" s="202"/>
      <c r="C77" s="203"/>
      <c r="D77" s="203"/>
      <c r="E77" s="294"/>
      <c r="F77" s="294"/>
      <c r="G77" s="294"/>
      <c r="H77" s="296" t="s">
        <v>208</v>
      </c>
      <c r="I77" s="296"/>
      <c r="J77" s="297" t="s">
        <v>209</v>
      </c>
      <c r="K77" s="297"/>
      <c r="L77" s="297"/>
      <c r="M77" s="298" t="s">
        <v>1096</v>
      </c>
      <c r="N77" s="298"/>
      <c r="O77" s="298"/>
      <c r="P77" s="298"/>
      <c r="Q77" s="298"/>
      <c r="R77" s="298"/>
      <c r="S77" s="298"/>
    </row>
    <row r="78" spans="1:125" s="8" customFormat="1" ht="11.1" customHeight="1" x14ac:dyDescent="0.25">
      <c r="A78" s="9"/>
      <c r="B78" s="9"/>
      <c r="C78" s="9"/>
      <c r="D78" s="9"/>
      <c r="E78" s="9"/>
      <c r="F78" s="9"/>
      <c r="G78" s="9"/>
      <c r="H78" s="9"/>
      <c r="I78" s="9"/>
      <c r="J78" s="9"/>
      <c r="K78" s="9"/>
      <c r="L78" s="9"/>
      <c r="M78" s="9"/>
      <c r="N78" s="9"/>
      <c r="O78" s="9"/>
      <c r="P78" s="9"/>
      <c r="Q78" s="9"/>
      <c r="R78" s="9"/>
      <c r="S78" s="29"/>
      <c r="T78" s="29"/>
      <c r="U78" s="29"/>
      <c r="V78" s="29"/>
      <c r="W78" s="29"/>
      <c r="X78" s="3"/>
      <c r="Y78" s="3"/>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row>
    <row r="79" spans="1:125" ht="33.6" customHeight="1" x14ac:dyDescent="0.25">
      <c r="A79" s="52"/>
      <c r="B79" s="288" t="s">
        <v>204</v>
      </c>
      <c r="C79" s="288"/>
      <c r="D79" s="288"/>
      <c r="E79" s="286" t="s">
        <v>205</v>
      </c>
      <c r="F79" s="286"/>
      <c r="G79" s="286"/>
      <c r="H79" s="53"/>
      <c r="I79" s="53"/>
      <c r="J79" s="289" t="s">
        <v>206</v>
      </c>
      <c r="K79" s="289"/>
      <c r="L79" s="289"/>
      <c r="M79" s="286" t="s">
        <v>207</v>
      </c>
      <c r="N79" s="286"/>
      <c r="O79" s="286"/>
      <c r="P79" s="286"/>
      <c r="Q79" s="286"/>
      <c r="R79" s="286"/>
      <c r="S79" s="286"/>
    </row>
    <row r="80" spans="1:125" ht="25.35" customHeight="1" x14ac:dyDescent="0.25">
      <c r="A80" s="202" t="str">
        <f>'LISTA AMEACAS'!A31</f>
        <v>At 11</v>
      </c>
      <c r="B80" s="203" t="str">
        <f>'LISTA AMEACAS'!B31</f>
        <v>Infraestrutura de rede (firewalls, switches, VPN)</v>
      </c>
      <c r="C80" s="203"/>
      <c r="D80" s="203"/>
      <c r="E80" s="290" t="str">
        <f>'LISTA AMEACAS'!E31</f>
        <v>Falha na infraestrutura</v>
      </c>
      <c r="F80" s="290"/>
      <c r="G80" s="290"/>
      <c r="H80" s="291" t="s">
        <v>208</v>
      </c>
      <c r="I80" s="291"/>
      <c r="J80" s="292" t="s">
        <v>211</v>
      </c>
      <c r="K80" s="292"/>
      <c r="L80" s="292"/>
      <c r="M80" s="293" t="s">
        <v>1097</v>
      </c>
      <c r="N80" s="293"/>
      <c r="O80" s="293"/>
      <c r="P80" s="293"/>
      <c r="Q80" s="293"/>
      <c r="R80" s="293"/>
      <c r="S80" s="293"/>
    </row>
    <row r="81" spans="1:125" ht="25.35" customHeight="1" x14ac:dyDescent="0.25">
      <c r="A81" s="202"/>
      <c r="B81" s="202"/>
      <c r="C81" s="203"/>
      <c r="D81" s="203"/>
      <c r="E81" s="290"/>
      <c r="F81" s="290"/>
      <c r="G81" s="290"/>
      <c r="H81" s="291" t="s">
        <v>208</v>
      </c>
      <c r="I81" s="291"/>
      <c r="J81" s="292" t="s">
        <v>209</v>
      </c>
      <c r="K81" s="292"/>
      <c r="L81" s="292"/>
      <c r="M81" s="293" t="s">
        <v>1098</v>
      </c>
      <c r="N81" s="293"/>
      <c r="O81" s="293"/>
      <c r="P81" s="293"/>
      <c r="Q81" s="293"/>
      <c r="R81" s="293"/>
      <c r="S81" s="293"/>
    </row>
    <row r="82" spans="1:125" ht="25.35" customHeight="1" x14ac:dyDescent="0.25">
      <c r="A82" s="202"/>
      <c r="B82" s="202"/>
      <c r="C82" s="203"/>
      <c r="D82" s="203"/>
      <c r="E82" s="294" t="str">
        <f>'LISTA AMEACAS'!I31</f>
        <v>Ataques cibernéticos e invasões</v>
      </c>
      <c r="F82" s="294"/>
      <c r="G82" s="294"/>
      <c r="H82" s="291" t="s">
        <v>208</v>
      </c>
      <c r="I82" s="291"/>
      <c r="J82" s="295" t="s">
        <v>211</v>
      </c>
      <c r="K82" s="295"/>
      <c r="L82" s="295"/>
      <c r="M82" s="293" t="s">
        <v>1099</v>
      </c>
      <c r="N82" s="293"/>
      <c r="O82" s="293"/>
      <c r="P82" s="293"/>
      <c r="Q82" s="293"/>
      <c r="R82" s="293"/>
      <c r="S82" s="293"/>
    </row>
    <row r="83" spans="1:125" ht="25.35" customHeight="1" x14ac:dyDescent="0.25">
      <c r="A83" s="202"/>
      <c r="B83" s="202"/>
      <c r="C83" s="203"/>
      <c r="D83" s="203"/>
      <c r="E83" s="294"/>
      <c r="F83" s="294"/>
      <c r="G83" s="294"/>
      <c r="H83" s="296" t="s">
        <v>208</v>
      </c>
      <c r="I83" s="296"/>
      <c r="J83" s="297" t="s">
        <v>209</v>
      </c>
      <c r="K83" s="297"/>
      <c r="L83" s="297"/>
      <c r="M83" s="298" t="s">
        <v>1100</v>
      </c>
      <c r="N83" s="298"/>
      <c r="O83" s="298"/>
      <c r="P83" s="298"/>
      <c r="Q83" s="298"/>
      <c r="R83" s="298"/>
      <c r="S83" s="298"/>
    </row>
    <row r="84" spans="1:125" s="8" customFormat="1" ht="11.1" customHeight="1" x14ac:dyDescent="0.25">
      <c r="A84" s="9"/>
      <c r="B84" s="9"/>
      <c r="C84" s="9"/>
      <c r="D84" s="9"/>
      <c r="E84" s="9"/>
      <c r="F84" s="9"/>
      <c r="G84" s="9"/>
      <c r="H84" s="9"/>
      <c r="I84" s="9"/>
      <c r="J84" s="9"/>
      <c r="K84" s="9"/>
      <c r="L84" s="9"/>
      <c r="M84" s="9"/>
      <c r="N84" s="9"/>
      <c r="O84" s="9"/>
      <c r="P84" s="9"/>
      <c r="Q84" s="9"/>
      <c r="R84" s="9"/>
      <c r="S84" s="29"/>
      <c r="T84" s="29"/>
      <c r="U84" s="29"/>
      <c r="V84" s="29"/>
      <c r="W84" s="29"/>
      <c r="X84" s="3"/>
      <c r="Y84" s="3"/>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row>
    <row r="85" spans="1:125" ht="33.6" customHeight="1" x14ac:dyDescent="0.25">
      <c r="A85" s="52"/>
      <c r="B85" s="288" t="s">
        <v>204</v>
      </c>
      <c r="C85" s="288"/>
      <c r="D85" s="288"/>
      <c r="E85" s="286" t="s">
        <v>205</v>
      </c>
      <c r="F85" s="286"/>
      <c r="G85" s="286"/>
      <c r="H85" s="53"/>
      <c r="I85" s="53"/>
      <c r="J85" s="289" t="s">
        <v>206</v>
      </c>
      <c r="K85" s="289"/>
      <c r="L85" s="289"/>
      <c r="M85" s="286" t="s">
        <v>207</v>
      </c>
      <c r="N85" s="286"/>
      <c r="O85" s="286"/>
      <c r="P85" s="286"/>
      <c r="Q85" s="286"/>
      <c r="R85" s="286"/>
      <c r="S85" s="286"/>
    </row>
    <row r="86" spans="1:125" ht="25.35" customHeight="1" x14ac:dyDescent="0.25">
      <c r="A86" s="202" t="str">
        <f>'LISTA AMEACAS'!A32</f>
        <v>At 12</v>
      </c>
      <c r="B86" s="203" t="str">
        <f>'LISTA AMEACAS'!B32</f>
        <v>Sistemas internos de gestão (ERP/CRM)</v>
      </c>
      <c r="C86" s="203"/>
      <c r="D86" s="203"/>
      <c r="E86" s="290" t="str">
        <f>'LISTA AMEACAS'!E32</f>
        <v>Malware e ataques de phishing</v>
      </c>
      <c r="F86" s="290"/>
      <c r="G86" s="290"/>
      <c r="H86" s="291" t="s">
        <v>208</v>
      </c>
      <c r="I86" s="291"/>
      <c r="J86" s="292" t="s">
        <v>211</v>
      </c>
      <c r="K86" s="292"/>
      <c r="L86" s="292"/>
      <c r="M86" s="293" t="s">
        <v>1101</v>
      </c>
      <c r="N86" s="293"/>
      <c r="O86" s="293"/>
      <c r="P86" s="293"/>
      <c r="Q86" s="293"/>
      <c r="R86" s="293"/>
      <c r="S86" s="293"/>
    </row>
    <row r="87" spans="1:125" ht="25.35" customHeight="1" x14ac:dyDescent="0.25">
      <c r="A87" s="202"/>
      <c r="B87" s="202"/>
      <c r="C87" s="203"/>
      <c r="D87" s="203"/>
      <c r="E87" s="290"/>
      <c r="F87" s="290"/>
      <c r="G87" s="290"/>
      <c r="H87" s="291" t="s">
        <v>208</v>
      </c>
      <c r="I87" s="291"/>
      <c r="J87" s="292" t="s">
        <v>209</v>
      </c>
      <c r="K87" s="292"/>
      <c r="L87" s="292"/>
      <c r="M87" s="293" t="s">
        <v>1102</v>
      </c>
      <c r="N87" s="293"/>
      <c r="O87" s="293"/>
      <c r="P87" s="293"/>
      <c r="Q87" s="293"/>
      <c r="R87" s="293"/>
      <c r="S87" s="293"/>
    </row>
    <row r="88" spans="1:125" ht="25.35" customHeight="1" x14ac:dyDescent="0.25">
      <c r="A88" s="202"/>
      <c r="B88" s="202"/>
      <c r="C88" s="203"/>
      <c r="D88" s="203"/>
      <c r="E88" s="294" t="str">
        <f>'LISTA AMEACAS'!I32</f>
        <v>Uso indevido por funcionários não autorizados</v>
      </c>
      <c r="F88" s="294"/>
      <c r="G88" s="294"/>
      <c r="H88" s="291" t="s">
        <v>208</v>
      </c>
      <c r="I88" s="291"/>
      <c r="J88" s="295" t="s">
        <v>211</v>
      </c>
      <c r="K88" s="295"/>
      <c r="L88" s="295"/>
      <c r="M88" s="293" t="s">
        <v>1103</v>
      </c>
      <c r="N88" s="293"/>
      <c r="O88" s="293"/>
      <c r="P88" s="293"/>
      <c r="Q88" s="293"/>
      <c r="R88" s="293"/>
      <c r="S88" s="293"/>
    </row>
    <row r="89" spans="1:125" ht="25.35" customHeight="1" x14ac:dyDescent="0.25">
      <c r="A89" s="202"/>
      <c r="B89" s="202"/>
      <c r="C89" s="203"/>
      <c r="D89" s="203"/>
      <c r="E89" s="294"/>
      <c r="F89" s="294"/>
      <c r="G89" s="294"/>
      <c r="H89" s="296" t="s">
        <v>208</v>
      </c>
      <c r="I89" s="296"/>
      <c r="J89" s="297" t="s">
        <v>209</v>
      </c>
      <c r="K89" s="297"/>
      <c r="L89" s="297"/>
      <c r="M89" s="298" t="s">
        <v>1104</v>
      </c>
      <c r="N89" s="298"/>
      <c r="O89" s="298"/>
      <c r="P89" s="298"/>
      <c r="Q89" s="298"/>
      <c r="R89" s="298"/>
      <c r="S89" s="298"/>
    </row>
    <row r="90" spans="1:125" s="8" customFormat="1" ht="11.1" customHeight="1" x14ac:dyDescent="0.25">
      <c r="A90" s="9"/>
      <c r="B90" s="9"/>
      <c r="C90" s="9"/>
      <c r="D90" s="9"/>
      <c r="E90" s="9"/>
      <c r="F90" s="9"/>
      <c r="G90" s="9"/>
      <c r="H90" s="9"/>
      <c r="I90" s="9"/>
      <c r="J90" s="9"/>
      <c r="K90" s="9"/>
      <c r="L90" s="9"/>
      <c r="M90" s="9"/>
      <c r="N90" s="9"/>
      <c r="O90" s="9"/>
      <c r="P90" s="9"/>
      <c r="Q90" s="9"/>
      <c r="R90" s="9"/>
      <c r="S90" s="29"/>
      <c r="T90" s="29"/>
      <c r="U90" s="29"/>
      <c r="V90" s="29"/>
      <c r="W90" s="29"/>
      <c r="X90" s="3"/>
      <c r="Y90" s="3"/>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row>
    <row r="91" spans="1:125" ht="33.6" customHeight="1" x14ac:dyDescent="0.25">
      <c r="A91" s="52"/>
      <c r="B91" s="288" t="s">
        <v>204</v>
      </c>
      <c r="C91" s="288"/>
      <c r="D91" s="288"/>
      <c r="E91" s="286" t="s">
        <v>205</v>
      </c>
      <c r="F91" s="286"/>
      <c r="G91" s="286"/>
      <c r="H91" s="53"/>
      <c r="I91" s="53"/>
      <c r="J91" s="289" t="s">
        <v>206</v>
      </c>
      <c r="K91" s="289"/>
      <c r="L91" s="289"/>
      <c r="M91" s="286" t="s">
        <v>207</v>
      </c>
      <c r="N91" s="286"/>
      <c r="O91" s="286"/>
      <c r="P91" s="286"/>
      <c r="Q91" s="286"/>
      <c r="R91" s="286"/>
      <c r="S91" s="286"/>
    </row>
    <row r="92" spans="1:125" ht="25.35" customHeight="1" x14ac:dyDescent="0.25">
      <c r="A92" s="202" t="str">
        <f>'LISTA AMEACAS'!A33</f>
        <v>At 13</v>
      </c>
      <c r="B92" s="203" t="str">
        <f>'LISTA AMEACAS'!B33</f>
        <v xml:space="preserve"> Plataforma de atendimento (Help Desk)</v>
      </c>
      <c r="C92" s="203"/>
      <c r="D92" s="203"/>
      <c r="E92" s="290" t="str">
        <f>'LISTA AMEACAS'!E33</f>
        <v>Acesso indevido a documentos</v>
      </c>
      <c r="F92" s="290"/>
      <c r="G92" s="290"/>
      <c r="H92" s="291" t="s">
        <v>208</v>
      </c>
      <c r="I92" s="291"/>
      <c r="J92" s="292" t="s">
        <v>211</v>
      </c>
      <c r="K92" s="292"/>
      <c r="L92" s="292"/>
      <c r="M92" s="293" t="s">
        <v>1105</v>
      </c>
      <c r="N92" s="293"/>
      <c r="O92" s="293"/>
      <c r="P92" s="293"/>
      <c r="Q92" s="293"/>
      <c r="R92" s="293"/>
      <c r="S92" s="293"/>
    </row>
    <row r="93" spans="1:125" ht="25.35" customHeight="1" x14ac:dyDescent="0.25">
      <c r="A93" s="202"/>
      <c r="B93" s="202"/>
      <c r="C93" s="203"/>
      <c r="D93" s="203"/>
      <c r="E93" s="290"/>
      <c r="F93" s="290"/>
      <c r="G93" s="290"/>
      <c r="H93" s="291" t="s">
        <v>208</v>
      </c>
      <c r="I93" s="291"/>
      <c r="J93" s="292" t="s">
        <v>209</v>
      </c>
      <c r="K93" s="292"/>
      <c r="L93" s="292"/>
      <c r="M93" s="293" t="s">
        <v>1106</v>
      </c>
      <c r="N93" s="293"/>
      <c r="O93" s="293"/>
      <c r="P93" s="293"/>
      <c r="Q93" s="293"/>
      <c r="R93" s="293"/>
      <c r="S93" s="293"/>
    </row>
    <row r="94" spans="1:125" ht="25.35" customHeight="1" x14ac:dyDescent="0.25">
      <c r="A94" s="202"/>
      <c r="B94" s="202"/>
      <c r="C94" s="203"/>
      <c r="D94" s="203"/>
      <c r="E94" s="294" t="str">
        <f>'LISTA AMEACAS'!I33</f>
        <v>Sabotagem ou falhas técnicas</v>
      </c>
      <c r="F94" s="294"/>
      <c r="G94" s="294"/>
      <c r="H94" s="291" t="s">
        <v>208</v>
      </c>
      <c r="I94" s="291"/>
      <c r="J94" s="295" t="s">
        <v>1018</v>
      </c>
      <c r="K94" s="295"/>
      <c r="L94" s="295"/>
      <c r="M94" s="293" t="s">
        <v>1107</v>
      </c>
      <c r="N94" s="293"/>
      <c r="O94" s="293"/>
      <c r="P94" s="293"/>
      <c r="Q94" s="293"/>
      <c r="R94" s="293"/>
      <c r="S94" s="293"/>
    </row>
    <row r="95" spans="1:125" ht="25.35" customHeight="1" x14ac:dyDescent="0.25">
      <c r="A95" s="202"/>
      <c r="B95" s="202"/>
      <c r="C95" s="203"/>
      <c r="D95" s="203"/>
      <c r="E95" s="294"/>
      <c r="F95" s="294"/>
      <c r="G95" s="294"/>
      <c r="H95" s="296" t="s">
        <v>208</v>
      </c>
      <c r="I95" s="296"/>
      <c r="J95" s="297" t="s">
        <v>209</v>
      </c>
      <c r="K95" s="297"/>
      <c r="L95" s="297"/>
      <c r="M95" s="298" t="s">
        <v>1108</v>
      </c>
      <c r="N95" s="298"/>
      <c r="O95" s="298"/>
      <c r="P95" s="298"/>
      <c r="Q95" s="298"/>
      <c r="R95" s="298"/>
      <c r="S95" s="298"/>
    </row>
    <row r="96" spans="1:125" s="8" customFormat="1" ht="11.1" customHeight="1" x14ac:dyDescent="0.25">
      <c r="A96" s="9"/>
      <c r="B96" s="9"/>
      <c r="C96" s="9"/>
      <c r="D96" s="9"/>
      <c r="E96" s="9"/>
      <c r="F96" s="9"/>
      <c r="G96" s="9"/>
      <c r="H96" s="9"/>
      <c r="I96" s="9"/>
      <c r="J96" s="9"/>
      <c r="K96" s="9"/>
      <c r="L96" s="9"/>
      <c r="M96" s="9"/>
      <c r="N96" s="9"/>
      <c r="O96" s="9"/>
      <c r="P96" s="9"/>
      <c r="Q96" s="9"/>
      <c r="R96" s="9"/>
      <c r="S96" s="29"/>
      <c r="T96" s="29"/>
      <c r="U96" s="29"/>
      <c r="V96" s="29"/>
      <c r="W96" s="29"/>
      <c r="X96" s="3"/>
      <c r="Y96" s="3"/>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row>
    <row r="97" spans="1:256" ht="33.6" customHeight="1" x14ac:dyDescent="0.25">
      <c r="A97" s="52"/>
      <c r="B97" s="288" t="s">
        <v>204</v>
      </c>
      <c r="C97" s="288"/>
      <c r="D97" s="288"/>
      <c r="E97" s="286" t="s">
        <v>205</v>
      </c>
      <c r="F97" s="286"/>
      <c r="G97" s="286"/>
      <c r="H97" s="53"/>
      <c r="I97" s="53"/>
      <c r="J97" s="289" t="s">
        <v>206</v>
      </c>
      <c r="K97" s="289"/>
      <c r="L97" s="289"/>
      <c r="M97" s="286" t="s">
        <v>207</v>
      </c>
      <c r="N97" s="286"/>
      <c r="O97" s="286"/>
      <c r="P97" s="286"/>
      <c r="Q97" s="286"/>
      <c r="R97" s="286"/>
      <c r="S97" s="286"/>
    </row>
    <row r="98" spans="1:256" ht="25.35" customHeight="1" x14ac:dyDescent="0.25">
      <c r="A98" s="202" t="str">
        <f>'LISTA AMEACAS'!A34</f>
        <v>At 14</v>
      </c>
      <c r="B98" s="203" t="str">
        <f>'LISTA AMEACAS'!B34</f>
        <v>Contratos e acordos com clientes (SLAs)</v>
      </c>
      <c r="C98" s="203"/>
      <c r="D98" s="203"/>
      <c r="E98" s="290" t="str">
        <f>'LISTA AMEACAS'!E34</f>
        <v>Exploração de vulnerabilidades</v>
      </c>
      <c r="F98" s="290"/>
      <c r="G98" s="290"/>
      <c r="H98" s="291" t="s">
        <v>208</v>
      </c>
      <c r="I98" s="291"/>
      <c r="J98" s="292" t="s">
        <v>209</v>
      </c>
      <c r="K98" s="292"/>
      <c r="L98" s="292"/>
      <c r="M98" s="293" t="s">
        <v>1112</v>
      </c>
      <c r="N98" s="293"/>
      <c r="O98" s="293"/>
      <c r="P98" s="293"/>
      <c r="Q98" s="293"/>
      <c r="R98" s="293"/>
      <c r="S98" s="293"/>
    </row>
    <row r="99" spans="1:256" ht="25.35" customHeight="1" x14ac:dyDescent="0.25">
      <c r="A99" s="202"/>
      <c r="B99" s="202"/>
      <c r="C99" s="203"/>
      <c r="D99" s="203"/>
      <c r="E99" s="290"/>
      <c r="F99" s="290"/>
      <c r="G99" s="290"/>
      <c r="H99" s="291" t="s">
        <v>208</v>
      </c>
      <c r="I99" s="291"/>
      <c r="J99" s="292" t="s">
        <v>209</v>
      </c>
      <c r="K99" s="292"/>
      <c r="L99" s="292"/>
      <c r="M99" s="293" t="s">
        <v>1114</v>
      </c>
      <c r="N99" s="293"/>
      <c r="O99" s="293"/>
      <c r="P99" s="293"/>
      <c r="Q99" s="293"/>
      <c r="R99" s="293"/>
      <c r="S99" s="293"/>
    </row>
    <row r="100" spans="1:256" ht="25.35" customHeight="1" x14ac:dyDescent="0.25">
      <c r="A100" s="202"/>
      <c r="B100" s="202"/>
      <c r="C100" s="203"/>
      <c r="D100" s="203"/>
      <c r="E100" s="294" t="str">
        <f>'LISTA AMEACAS'!I34</f>
        <v>Perda de dados por falha sistêmica</v>
      </c>
      <c r="F100" s="294"/>
      <c r="G100" s="294"/>
      <c r="H100" s="291" t="s">
        <v>208</v>
      </c>
      <c r="I100" s="291"/>
      <c r="J100" s="295" t="s">
        <v>211</v>
      </c>
      <c r="K100" s="295"/>
      <c r="L100" s="295"/>
      <c r="M100" s="293" t="s">
        <v>1113</v>
      </c>
      <c r="N100" s="293"/>
      <c r="O100" s="293"/>
      <c r="P100" s="293"/>
      <c r="Q100" s="293"/>
      <c r="R100" s="293"/>
      <c r="S100" s="293"/>
    </row>
    <row r="101" spans="1:256" ht="25.35" customHeight="1" x14ac:dyDescent="0.25">
      <c r="A101" s="202"/>
      <c r="B101" s="202"/>
      <c r="C101" s="203"/>
      <c r="D101" s="203"/>
      <c r="E101" s="294"/>
      <c r="F101" s="294"/>
      <c r="G101" s="294"/>
      <c r="H101" s="296" t="s">
        <v>208</v>
      </c>
      <c r="I101" s="296"/>
      <c r="J101" s="297" t="s">
        <v>209</v>
      </c>
      <c r="K101" s="297"/>
      <c r="L101" s="297"/>
      <c r="M101" s="298" t="s">
        <v>1115</v>
      </c>
      <c r="N101" s="298"/>
      <c r="O101" s="298"/>
      <c r="P101" s="298"/>
      <c r="Q101" s="298"/>
      <c r="R101" s="298"/>
      <c r="S101" s="298"/>
    </row>
    <row r="102" spans="1:256" s="8" customFormat="1" ht="11.1" customHeight="1" x14ac:dyDescent="0.25">
      <c r="A102" s="9"/>
      <c r="B102" s="9"/>
      <c r="C102" s="9"/>
      <c r="D102" s="9"/>
      <c r="E102" s="9"/>
      <c r="F102" s="9"/>
      <c r="G102" s="9"/>
      <c r="H102" s="9"/>
      <c r="I102" s="9"/>
      <c r="J102" s="9"/>
      <c r="K102" s="9"/>
      <c r="L102" s="9"/>
      <c r="M102" s="9"/>
      <c r="N102" s="9"/>
      <c r="O102" s="9"/>
      <c r="P102" s="9"/>
      <c r="Q102" s="9"/>
      <c r="R102" s="9"/>
      <c r="S102" s="29"/>
      <c r="T102" s="29"/>
      <c r="U102" s="29"/>
      <c r="V102" s="29"/>
      <c r="W102" s="29"/>
      <c r="X102" s="3"/>
      <c r="Y102" s="3"/>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row>
    <row r="103" spans="1:256" ht="33.6" customHeight="1" x14ac:dyDescent="0.25">
      <c r="A103" s="52"/>
      <c r="B103" s="288" t="s">
        <v>204</v>
      </c>
      <c r="C103" s="288"/>
      <c r="D103" s="288"/>
      <c r="E103" s="286" t="s">
        <v>205</v>
      </c>
      <c r="F103" s="286"/>
      <c r="G103" s="286"/>
      <c r="H103" s="53"/>
      <c r="I103" s="53"/>
      <c r="J103" s="289" t="s">
        <v>206</v>
      </c>
      <c r="K103" s="289"/>
      <c r="L103" s="289"/>
      <c r="M103" s="286" t="s">
        <v>207</v>
      </c>
      <c r="N103" s="286"/>
      <c r="O103" s="286"/>
      <c r="P103" s="286"/>
      <c r="Q103" s="286"/>
      <c r="R103" s="286"/>
      <c r="S103" s="286"/>
    </row>
    <row r="104" spans="1:256" ht="25.35" customHeight="1" x14ac:dyDescent="0.25">
      <c r="A104" s="202" t="str">
        <f>'LISTA AMEACAS'!A35</f>
        <v>At 15</v>
      </c>
      <c r="B104" s="203" t="str">
        <f>'LISTA AMEACAS'!B35</f>
        <v>Documentação técnica e procedimentos internos</v>
      </c>
      <c r="C104" s="203"/>
      <c r="D104" s="203"/>
      <c r="E104" s="290" t="str">
        <f>'LISTA AMEACAS'!E35</f>
        <v>Furto de mídia ou documentos</v>
      </c>
      <c r="F104" s="290"/>
      <c r="G104" s="290"/>
      <c r="H104" s="291" t="s">
        <v>208</v>
      </c>
      <c r="I104" s="291"/>
      <c r="J104" s="292" t="s">
        <v>211</v>
      </c>
      <c r="K104" s="292"/>
      <c r="L104" s="292"/>
      <c r="M104" s="293" t="s">
        <v>1110</v>
      </c>
      <c r="N104" s="293"/>
      <c r="O104" s="293"/>
      <c r="P104" s="293"/>
      <c r="Q104" s="293"/>
      <c r="R104" s="293"/>
      <c r="S104" s="293"/>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1:256" ht="25.35" customHeight="1" x14ac:dyDescent="0.25">
      <c r="A105" s="202"/>
      <c r="B105" s="202"/>
      <c r="C105" s="203"/>
      <c r="D105" s="203"/>
      <c r="E105" s="290"/>
      <c r="F105" s="290"/>
      <c r="G105" s="290"/>
      <c r="H105" s="291" t="s">
        <v>208</v>
      </c>
      <c r="I105" s="291"/>
      <c r="J105" s="292" t="s">
        <v>209</v>
      </c>
      <c r="K105" s="292"/>
      <c r="L105" s="292"/>
      <c r="M105" s="293" t="s">
        <v>1109</v>
      </c>
      <c r="N105" s="293"/>
      <c r="O105" s="293"/>
      <c r="P105" s="293"/>
      <c r="Q105" s="293"/>
      <c r="R105" s="293"/>
      <c r="S105" s="293"/>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1:256" ht="25.35" customHeight="1" x14ac:dyDescent="0.25">
      <c r="A106" s="202"/>
      <c r="B106" s="202"/>
      <c r="C106" s="203"/>
      <c r="D106" s="203"/>
      <c r="E106" s="294" t="str">
        <f>'LISTA AMEACAS'!I35</f>
        <v>Recuperação de mídia reciclada ou descartada</v>
      </c>
      <c r="F106" s="294"/>
      <c r="G106" s="294"/>
      <c r="H106" s="291" t="s">
        <v>208</v>
      </c>
      <c r="I106" s="291"/>
      <c r="J106" s="295" t="s">
        <v>209</v>
      </c>
      <c r="K106" s="295"/>
      <c r="L106" s="295"/>
      <c r="M106" s="293" t="s">
        <v>1111</v>
      </c>
      <c r="N106" s="293"/>
      <c r="O106" s="293"/>
      <c r="P106" s="293"/>
      <c r="Q106" s="293"/>
      <c r="R106" s="293"/>
      <c r="S106" s="293"/>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1:256" ht="25.35" customHeight="1" x14ac:dyDescent="0.25">
      <c r="A107" s="202"/>
      <c r="B107" s="202"/>
      <c r="C107" s="203"/>
      <c r="D107" s="203"/>
      <c r="E107" s="294"/>
      <c r="F107" s="294"/>
      <c r="G107" s="294"/>
      <c r="H107" s="296" t="s">
        <v>208</v>
      </c>
      <c r="I107" s="296"/>
      <c r="J107" s="297" t="s">
        <v>210</v>
      </c>
      <c r="K107" s="297"/>
      <c r="L107" s="297"/>
      <c r="M107" s="298"/>
      <c r="N107" s="298"/>
      <c r="O107" s="298"/>
      <c r="P107" s="298"/>
      <c r="Q107" s="298"/>
      <c r="R107" s="298"/>
      <c r="S107" s="298"/>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1:256" s="8" customFormat="1" ht="11.1" customHeight="1" x14ac:dyDescent="0.25">
      <c r="A108" s="9"/>
      <c r="B108" s="9"/>
      <c r="C108" s="9"/>
      <c r="D108" s="9"/>
      <c r="E108" s="9"/>
      <c r="F108" s="9"/>
      <c r="G108" s="9"/>
      <c r="H108" s="9"/>
      <c r="I108" s="9"/>
      <c r="J108" s="9"/>
      <c r="K108" s="9"/>
      <c r="L108" s="9"/>
      <c r="M108" s="9"/>
      <c r="N108" s="9"/>
      <c r="O108" s="9"/>
      <c r="P108" s="9"/>
      <c r="Q108" s="9"/>
      <c r="R108" s="9"/>
      <c r="S108" s="29"/>
      <c r="T108" s="29"/>
      <c r="U108" s="29"/>
      <c r="V108" s="29"/>
      <c r="W108" s="29"/>
      <c r="X108" s="3"/>
      <c r="Y108" s="3"/>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row>
    <row r="109" spans="1:256" ht="33.6" customHeight="1" x14ac:dyDescent="0.25">
      <c r="A109" s="52"/>
      <c r="B109" s="288" t="s">
        <v>204</v>
      </c>
      <c r="C109" s="288"/>
      <c r="D109" s="288"/>
      <c r="E109" s="286" t="s">
        <v>205</v>
      </c>
      <c r="F109" s="286"/>
      <c r="G109" s="286"/>
      <c r="H109" s="53"/>
      <c r="I109" s="53"/>
      <c r="J109" s="289" t="s">
        <v>206</v>
      </c>
      <c r="K109" s="289"/>
      <c r="L109" s="289"/>
      <c r="M109" s="286" t="s">
        <v>207</v>
      </c>
      <c r="N109" s="286"/>
      <c r="O109" s="286"/>
      <c r="P109" s="286"/>
      <c r="Q109" s="286"/>
      <c r="R109" s="286"/>
      <c r="S109" s="286"/>
    </row>
    <row r="110" spans="1:256" ht="25.35" customHeight="1" x14ac:dyDescent="0.25">
      <c r="A110" s="202" t="str">
        <f>'LISTA AMEACAS'!A36</f>
        <v>At 16</v>
      </c>
      <c r="B110" s="203" t="str">
        <f>'LISTA AMEACAS'!B36</f>
        <v>Políticas de segurança da informação</v>
      </c>
      <c r="C110" s="203"/>
      <c r="D110" s="203"/>
      <c r="E110" s="290" t="str">
        <f>'LISTA AMEACAS'!E36</f>
        <v>Violação das condições de uso do sistema de informação que possibilitam sua manutenção</v>
      </c>
      <c r="F110" s="290"/>
      <c r="G110" s="290"/>
      <c r="H110" s="291" t="s">
        <v>208</v>
      </c>
      <c r="I110" s="291"/>
      <c r="J110" s="292" t="s">
        <v>209</v>
      </c>
      <c r="K110" s="292"/>
      <c r="L110" s="292"/>
      <c r="M110" s="293" t="s">
        <v>1042</v>
      </c>
      <c r="N110" s="293"/>
      <c r="O110" s="293"/>
      <c r="P110" s="293"/>
      <c r="Q110" s="293"/>
      <c r="R110" s="293"/>
      <c r="S110" s="293"/>
    </row>
    <row r="111" spans="1:256" ht="25.35" customHeight="1" x14ac:dyDescent="0.25">
      <c r="A111" s="202"/>
      <c r="B111" s="202"/>
      <c r="C111" s="203"/>
      <c r="D111" s="203"/>
      <c r="E111" s="290"/>
      <c r="F111" s="290"/>
      <c r="G111" s="290"/>
      <c r="H111" s="291" t="s">
        <v>208</v>
      </c>
      <c r="I111" s="291"/>
      <c r="J111" s="292" t="s">
        <v>209</v>
      </c>
      <c r="K111" s="292"/>
      <c r="L111" s="292"/>
      <c r="M111" s="293" t="s">
        <v>1043</v>
      </c>
      <c r="N111" s="293"/>
      <c r="O111" s="293"/>
      <c r="P111" s="293"/>
      <c r="Q111" s="293"/>
      <c r="R111" s="293"/>
      <c r="S111" s="293"/>
    </row>
    <row r="112" spans="1:256" ht="25.35" customHeight="1" x14ac:dyDescent="0.25">
      <c r="A112" s="202"/>
      <c r="B112" s="202"/>
      <c r="C112" s="203"/>
      <c r="D112" s="203"/>
      <c r="E112" s="294" t="str">
        <f>'LISTA AMEACAS'!I36</f>
        <v>Abuso de direitos</v>
      </c>
      <c r="F112" s="294"/>
      <c r="G112" s="294"/>
      <c r="H112" s="291" t="s">
        <v>208</v>
      </c>
      <c r="I112" s="291"/>
      <c r="J112" s="295" t="s">
        <v>209</v>
      </c>
      <c r="K112" s="295"/>
      <c r="L112" s="295"/>
      <c r="M112" s="293" t="s">
        <v>1044</v>
      </c>
      <c r="N112" s="293"/>
      <c r="O112" s="293"/>
      <c r="P112" s="293"/>
      <c r="Q112" s="293"/>
      <c r="R112" s="293"/>
      <c r="S112" s="293"/>
    </row>
    <row r="113" spans="1:125" ht="25.35" customHeight="1" x14ac:dyDescent="0.25">
      <c r="A113" s="202"/>
      <c r="B113" s="202"/>
      <c r="C113" s="203"/>
      <c r="D113" s="203"/>
      <c r="E113" s="294"/>
      <c r="F113" s="294"/>
      <c r="G113" s="294"/>
      <c r="H113" s="296" t="s">
        <v>208</v>
      </c>
      <c r="I113" s="296"/>
      <c r="J113" s="297" t="s">
        <v>209</v>
      </c>
      <c r="K113" s="297"/>
      <c r="L113" s="297"/>
      <c r="M113" s="298" t="s">
        <v>1045</v>
      </c>
      <c r="N113" s="298"/>
      <c r="O113" s="298"/>
      <c r="P113" s="298"/>
      <c r="Q113" s="298"/>
      <c r="R113" s="298"/>
      <c r="S113" s="298"/>
    </row>
    <row r="114" spans="1:125" s="8" customFormat="1" ht="11.1" customHeight="1" x14ac:dyDescent="0.25">
      <c r="A114" s="9"/>
      <c r="B114" s="9"/>
      <c r="C114" s="9"/>
      <c r="D114" s="9"/>
      <c r="E114" s="9"/>
      <c r="F114" s="9"/>
      <c r="G114" s="9"/>
      <c r="H114" s="9"/>
      <c r="I114" s="9"/>
      <c r="J114" s="9"/>
      <c r="K114" s="9"/>
      <c r="L114" s="9"/>
      <c r="M114" s="9"/>
      <c r="N114" s="9"/>
      <c r="O114" s="9"/>
      <c r="P114" s="9"/>
      <c r="Q114" s="9"/>
      <c r="R114" s="9"/>
      <c r="S114" s="29"/>
      <c r="T114" s="29"/>
      <c r="U114" s="29"/>
      <c r="V114" s="29"/>
      <c r="W114" s="29"/>
      <c r="X114" s="3"/>
      <c r="Y114" s="3"/>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row>
    <row r="115" spans="1:125" ht="33.6" customHeight="1" x14ac:dyDescent="0.25">
      <c r="A115" s="52"/>
      <c r="B115" s="288" t="s">
        <v>204</v>
      </c>
      <c r="C115" s="288"/>
      <c r="D115" s="288"/>
      <c r="E115" s="286" t="s">
        <v>205</v>
      </c>
      <c r="F115" s="286"/>
      <c r="G115" s="286"/>
      <c r="H115" s="53"/>
      <c r="I115" s="53"/>
      <c r="J115" s="289" t="s">
        <v>206</v>
      </c>
      <c r="K115" s="289"/>
      <c r="L115" s="289"/>
      <c r="M115" s="286" t="s">
        <v>207</v>
      </c>
      <c r="N115" s="286"/>
      <c r="O115" s="286"/>
      <c r="P115" s="286"/>
      <c r="Q115" s="286"/>
      <c r="R115" s="286"/>
      <c r="S115" s="286"/>
    </row>
    <row r="116" spans="1:125" ht="25.35" customHeight="1" x14ac:dyDescent="0.25">
      <c r="A116" s="202" t="str">
        <f>'LISTA AMEACAS'!A37</f>
        <v>At 17</v>
      </c>
      <c r="B116" s="203" t="str">
        <f>'LISTA AMEACAS'!B37</f>
        <v>Ambiente de virtualização (VMs e containers)</v>
      </c>
      <c r="C116" s="203"/>
      <c r="D116" s="203"/>
      <c r="E116" s="290" t="str">
        <f>'LISTA AMEACAS'!E37</f>
        <v>Falha de equipamento</v>
      </c>
      <c r="F116" s="290"/>
      <c r="G116" s="290"/>
      <c r="H116" s="291" t="s">
        <v>208</v>
      </c>
      <c r="I116" s="291"/>
      <c r="J116" s="292" t="s">
        <v>211</v>
      </c>
      <c r="K116" s="292"/>
      <c r="L116" s="292"/>
      <c r="M116" s="293" t="s">
        <v>1019</v>
      </c>
      <c r="N116" s="293"/>
      <c r="O116" s="293"/>
      <c r="P116" s="293"/>
      <c r="Q116" s="293"/>
      <c r="R116" s="293"/>
      <c r="S116" s="293"/>
    </row>
    <row r="117" spans="1:125" ht="25.35" customHeight="1" x14ac:dyDescent="0.25">
      <c r="A117" s="202"/>
      <c r="B117" s="202"/>
      <c r="C117" s="203"/>
      <c r="D117" s="203"/>
      <c r="E117" s="290"/>
      <c r="F117" s="290"/>
      <c r="G117" s="290"/>
      <c r="H117" s="291" t="s">
        <v>208</v>
      </c>
      <c r="I117" s="291"/>
      <c r="J117" s="292" t="s">
        <v>209</v>
      </c>
      <c r="K117" s="292"/>
      <c r="L117" s="292"/>
      <c r="M117" s="293" t="s">
        <v>1020</v>
      </c>
      <c r="N117" s="293"/>
      <c r="O117" s="293"/>
      <c r="P117" s="293"/>
      <c r="Q117" s="293"/>
      <c r="R117" s="293"/>
      <c r="S117" s="293"/>
    </row>
    <row r="118" spans="1:125" ht="25.35" customHeight="1" x14ac:dyDescent="0.25">
      <c r="A118" s="202"/>
      <c r="B118" s="202"/>
      <c r="C118" s="203"/>
      <c r="D118" s="203"/>
      <c r="E118" s="294" t="str">
        <f>'LISTA AMEACAS'!I37</f>
        <v>Alteração do software</v>
      </c>
      <c r="F118" s="294"/>
      <c r="G118" s="294"/>
      <c r="H118" s="291" t="s">
        <v>208</v>
      </c>
      <c r="I118" s="291"/>
      <c r="J118" s="295" t="s">
        <v>211</v>
      </c>
      <c r="K118" s="295"/>
      <c r="L118" s="295"/>
      <c r="M118" s="293" t="s">
        <v>1021</v>
      </c>
      <c r="N118" s="293"/>
      <c r="O118" s="293"/>
      <c r="P118" s="293"/>
      <c r="Q118" s="293"/>
      <c r="R118" s="293"/>
      <c r="S118" s="293"/>
    </row>
    <row r="119" spans="1:125" ht="25.35" customHeight="1" x14ac:dyDescent="0.25">
      <c r="A119" s="202"/>
      <c r="B119" s="202"/>
      <c r="C119" s="203"/>
      <c r="D119" s="203"/>
      <c r="E119" s="294"/>
      <c r="F119" s="294"/>
      <c r="G119" s="294"/>
      <c r="H119" s="296" t="s">
        <v>208</v>
      </c>
      <c r="I119" s="296"/>
      <c r="J119" s="297" t="s">
        <v>209</v>
      </c>
      <c r="K119" s="297"/>
      <c r="L119" s="297"/>
      <c r="M119" s="298" t="s">
        <v>1022</v>
      </c>
      <c r="N119" s="298"/>
      <c r="O119" s="298"/>
      <c r="P119" s="298"/>
      <c r="Q119" s="298"/>
      <c r="R119" s="298"/>
      <c r="S119" s="298"/>
    </row>
    <row r="120" spans="1:125" s="8" customFormat="1" ht="11.1" customHeight="1" x14ac:dyDescent="0.25">
      <c r="A120" s="9"/>
      <c r="B120" s="9"/>
      <c r="C120" s="9"/>
      <c r="D120" s="9"/>
      <c r="E120" s="9"/>
      <c r="F120" s="9"/>
      <c r="G120" s="9"/>
      <c r="H120" s="9"/>
      <c r="I120" s="9"/>
      <c r="J120" s="9"/>
      <c r="K120" s="9"/>
      <c r="L120" s="9"/>
      <c r="M120" s="9"/>
      <c r="N120" s="9"/>
      <c r="O120" s="9"/>
      <c r="P120" s="9"/>
      <c r="Q120" s="9"/>
      <c r="R120" s="9"/>
      <c r="S120" s="29"/>
      <c r="T120" s="29"/>
      <c r="U120" s="29"/>
      <c r="V120" s="29"/>
      <c r="W120" s="29"/>
      <c r="X120" s="3"/>
      <c r="Y120" s="3"/>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row>
    <row r="121" spans="1:125" ht="33.6" customHeight="1" x14ac:dyDescent="0.25">
      <c r="A121" s="52"/>
      <c r="B121" s="288" t="s">
        <v>204</v>
      </c>
      <c r="C121" s="288"/>
      <c r="D121" s="288"/>
      <c r="E121" s="286" t="s">
        <v>205</v>
      </c>
      <c r="F121" s="286"/>
      <c r="G121" s="286"/>
      <c r="H121" s="53"/>
      <c r="I121" s="53"/>
      <c r="J121" s="289" t="s">
        <v>206</v>
      </c>
      <c r="K121" s="289"/>
      <c r="L121" s="289"/>
      <c r="M121" s="286" t="s">
        <v>207</v>
      </c>
      <c r="N121" s="286"/>
      <c r="O121" s="286"/>
      <c r="P121" s="286"/>
      <c r="Q121" s="286"/>
      <c r="R121" s="286"/>
      <c r="S121" s="286"/>
    </row>
    <row r="122" spans="1:125" ht="25.35" customHeight="1" x14ac:dyDescent="0.25">
      <c r="A122" s="202" t="str">
        <f>'LISTA AMEACAS'!A38</f>
        <v>At 18</v>
      </c>
      <c r="B122" s="203" t="str">
        <f>'LISTA AMEACAS'!B38</f>
        <v>Ferramentas de gestão de projetos (ex: Jira, Trello)</v>
      </c>
      <c r="C122" s="203"/>
      <c r="D122" s="203"/>
      <c r="E122" s="290" t="str">
        <f>'LISTA AMEACAS'!E38</f>
        <v>Saturação do sistema de informação</v>
      </c>
      <c r="F122" s="290"/>
      <c r="G122" s="290"/>
      <c r="H122" s="291" t="s">
        <v>208</v>
      </c>
      <c r="I122" s="291"/>
      <c r="J122" s="292" t="s">
        <v>211</v>
      </c>
      <c r="K122" s="292"/>
      <c r="L122" s="292"/>
      <c r="M122" s="293" t="s">
        <v>1023</v>
      </c>
      <c r="N122" s="293"/>
      <c r="O122" s="293"/>
      <c r="P122" s="293"/>
      <c r="Q122" s="293"/>
      <c r="R122" s="293"/>
      <c r="S122" s="293"/>
    </row>
    <row r="123" spans="1:125" ht="25.35" customHeight="1" x14ac:dyDescent="0.25">
      <c r="A123" s="202"/>
      <c r="B123" s="202"/>
      <c r="C123" s="203"/>
      <c r="D123" s="203"/>
      <c r="E123" s="290"/>
      <c r="F123" s="290"/>
      <c r="G123" s="290"/>
      <c r="H123" s="291" t="s">
        <v>208</v>
      </c>
      <c r="I123" s="291"/>
      <c r="J123" s="292" t="s">
        <v>209</v>
      </c>
      <c r="K123" s="292"/>
      <c r="L123" s="292"/>
      <c r="M123" s="293" t="s">
        <v>1024</v>
      </c>
      <c r="N123" s="293"/>
      <c r="O123" s="293"/>
      <c r="P123" s="293"/>
      <c r="Q123" s="293"/>
      <c r="R123" s="293"/>
      <c r="S123" s="293"/>
    </row>
    <row r="124" spans="1:125" ht="25.35" customHeight="1" x14ac:dyDescent="0.25">
      <c r="A124" s="202"/>
      <c r="B124" s="202"/>
      <c r="C124" s="203"/>
      <c r="D124" s="203"/>
      <c r="E124" s="294" t="str">
        <f>'LISTA AMEACAS'!I38</f>
        <v>Processamento ilegal de dados</v>
      </c>
      <c r="F124" s="294"/>
      <c r="G124" s="294"/>
      <c r="H124" s="291" t="s">
        <v>208</v>
      </c>
      <c r="I124" s="291"/>
      <c r="J124" s="295" t="s">
        <v>209</v>
      </c>
      <c r="K124" s="295"/>
      <c r="L124" s="295"/>
      <c r="M124" s="293" t="s">
        <v>1025</v>
      </c>
      <c r="N124" s="293"/>
      <c r="O124" s="293"/>
      <c r="P124" s="293"/>
      <c r="Q124" s="293"/>
      <c r="R124" s="293"/>
      <c r="S124" s="293"/>
    </row>
    <row r="125" spans="1:125" ht="25.35" customHeight="1" x14ac:dyDescent="0.25">
      <c r="A125" s="202"/>
      <c r="B125" s="202"/>
      <c r="C125" s="203"/>
      <c r="D125" s="203"/>
      <c r="E125" s="294"/>
      <c r="F125" s="294"/>
      <c r="G125" s="294"/>
      <c r="H125" s="296" t="s">
        <v>208</v>
      </c>
      <c r="I125" s="296"/>
      <c r="J125" s="297" t="s">
        <v>209</v>
      </c>
      <c r="K125" s="297"/>
      <c r="L125" s="297"/>
      <c r="M125" s="298" t="s">
        <v>1026</v>
      </c>
      <c r="N125" s="298"/>
      <c r="O125" s="298"/>
      <c r="P125" s="298"/>
      <c r="Q125" s="298"/>
      <c r="R125" s="298"/>
      <c r="S125" s="298"/>
    </row>
    <row r="126" spans="1:125" s="8" customFormat="1" ht="11.1" customHeight="1" x14ac:dyDescent="0.25">
      <c r="A126" s="9"/>
      <c r="B126" s="9"/>
      <c r="C126" s="9"/>
      <c r="D126" s="9"/>
      <c r="E126" s="9"/>
      <c r="F126" s="9"/>
      <c r="G126" s="9"/>
      <c r="H126" s="9"/>
      <c r="I126" s="9"/>
      <c r="J126" s="9"/>
      <c r="K126" s="9"/>
      <c r="L126" s="9"/>
      <c r="M126" s="9"/>
      <c r="N126" s="9"/>
      <c r="O126" s="9"/>
      <c r="P126" s="9"/>
      <c r="Q126" s="9"/>
      <c r="R126" s="9"/>
      <c r="S126" s="29"/>
      <c r="T126" s="29"/>
      <c r="U126" s="29"/>
      <c r="V126" s="29"/>
      <c r="W126" s="29"/>
      <c r="X126" s="3"/>
      <c r="Y126" s="3"/>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row>
    <row r="127" spans="1:125" ht="33.6" customHeight="1" x14ac:dyDescent="0.25">
      <c r="A127" s="52"/>
      <c r="B127" s="288" t="s">
        <v>204</v>
      </c>
      <c r="C127" s="288"/>
      <c r="D127" s="288"/>
      <c r="E127" s="286" t="s">
        <v>205</v>
      </c>
      <c r="F127" s="286"/>
      <c r="G127" s="286"/>
      <c r="H127" s="53"/>
      <c r="I127" s="53"/>
      <c r="J127" s="289" t="s">
        <v>206</v>
      </c>
      <c r="K127" s="289"/>
      <c r="L127" s="289"/>
      <c r="M127" s="286" t="s">
        <v>207</v>
      </c>
      <c r="N127" s="286"/>
      <c r="O127" s="286"/>
      <c r="P127" s="286"/>
      <c r="Q127" s="286"/>
      <c r="R127" s="286"/>
      <c r="S127" s="286"/>
    </row>
    <row r="128" spans="1:125" ht="25.35" customHeight="1" x14ac:dyDescent="0.25">
      <c r="A128" s="202" t="str">
        <f>'LISTA AMEACAS'!A39</f>
        <v>At 19</v>
      </c>
      <c r="B128" s="203" t="str">
        <f>'LISTA AMEACAS'!B39</f>
        <v>Dispositivos corporativos (notebooks, desktops)</v>
      </c>
      <c r="C128" s="203"/>
      <c r="D128" s="203"/>
      <c r="E128" s="290" t="str">
        <f>'LISTA AMEACAS'!E39</f>
        <v>Furto de equipamentos</v>
      </c>
      <c r="F128" s="290"/>
      <c r="G128" s="290"/>
      <c r="H128" s="291" t="s">
        <v>208</v>
      </c>
      <c r="I128" s="291"/>
      <c r="J128" s="292" t="s">
        <v>211</v>
      </c>
      <c r="K128" s="292"/>
      <c r="L128" s="292"/>
      <c r="M128" s="293" t="s">
        <v>1027</v>
      </c>
      <c r="N128" s="293"/>
      <c r="O128" s="293"/>
      <c r="P128" s="293"/>
      <c r="Q128" s="293"/>
      <c r="R128" s="293"/>
      <c r="S128" s="293"/>
    </row>
    <row r="129" spans="1:125" ht="25.35" customHeight="1" x14ac:dyDescent="0.25">
      <c r="A129" s="202"/>
      <c r="B129" s="202"/>
      <c r="C129" s="203"/>
      <c r="D129" s="203"/>
      <c r="E129" s="290"/>
      <c r="F129" s="290"/>
      <c r="G129" s="290"/>
      <c r="H129" s="291" t="s">
        <v>208</v>
      </c>
      <c r="I129" s="291"/>
      <c r="J129" s="292" t="s">
        <v>209</v>
      </c>
      <c r="K129" s="292"/>
      <c r="L129" s="292"/>
      <c r="M129" s="293" t="s">
        <v>1028</v>
      </c>
      <c r="N129" s="293"/>
      <c r="O129" s="293"/>
      <c r="P129" s="293"/>
      <c r="Q129" s="293"/>
      <c r="R129" s="293"/>
      <c r="S129" s="293"/>
    </row>
    <row r="130" spans="1:125" ht="25.35" customHeight="1" x14ac:dyDescent="0.25">
      <c r="A130" s="202"/>
      <c r="B130" s="202"/>
      <c r="C130" s="203"/>
      <c r="D130" s="203"/>
      <c r="E130" s="294" t="str">
        <f>'LISTA AMEACAS'!I39</f>
        <v>Uso não autorizado de equipamento</v>
      </c>
      <c r="F130" s="294"/>
      <c r="G130" s="294"/>
      <c r="H130" s="291" t="s">
        <v>208</v>
      </c>
      <c r="I130" s="291"/>
      <c r="J130" s="295" t="s">
        <v>211</v>
      </c>
      <c r="K130" s="295"/>
      <c r="L130" s="295"/>
      <c r="M130" s="293" t="s">
        <v>1029</v>
      </c>
      <c r="N130" s="293"/>
      <c r="O130" s="293"/>
      <c r="P130" s="293"/>
      <c r="Q130" s="293"/>
      <c r="R130" s="293"/>
      <c r="S130" s="293"/>
    </row>
    <row r="131" spans="1:125" ht="25.35" customHeight="1" x14ac:dyDescent="0.25">
      <c r="A131" s="202"/>
      <c r="B131" s="202"/>
      <c r="C131" s="203"/>
      <c r="D131" s="203"/>
      <c r="E131" s="294"/>
      <c r="F131" s="294"/>
      <c r="G131" s="294"/>
      <c r="H131" s="296" t="s">
        <v>208</v>
      </c>
      <c r="I131" s="296"/>
      <c r="J131" s="297" t="s">
        <v>209</v>
      </c>
      <c r="K131" s="297"/>
      <c r="L131" s="297"/>
      <c r="M131" s="298" t="s">
        <v>1030</v>
      </c>
      <c r="N131" s="298"/>
      <c r="O131" s="298"/>
      <c r="P131" s="298"/>
      <c r="Q131" s="298"/>
      <c r="R131" s="298"/>
      <c r="S131" s="298"/>
    </row>
    <row r="132" spans="1:125" s="8" customFormat="1" ht="11.1" customHeight="1" x14ac:dyDescent="0.25">
      <c r="A132" s="9"/>
      <c r="B132" s="9"/>
      <c r="C132" s="9"/>
      <c r="D132" s="9"/>
      <c r="E132" s="9"/>
      <c r="F132" s="9"/>
      <c r="G132" s="9"/>
      <c r="H132" s="9"/>
      <c r="I132" s="9"/>
      <c r="J132" s="9"/>
      <c r="K132" s="9"/>
      <c r="L132" s="9"/>
      <c r="M132" s="9"/>
      <c r="N132" s="9"/>
      <c r="O132" s="9"/>
      <c r="P132" s="9"/>
      <c r="Q132" s="9"/>
      <c r="R132" s="9"/>
      <c r="S132" s="29"/>
      <c r="T132" s="29"/>
      <c r="U132" s="29"/>
      <c r="V132" s="29"/>
      <c r="W132" s="29"/>
      <c r="X132" s="3"/>
      <c r="Y132" s="3"/>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row>
    <row r="133" spans="1:125" ht="33.6" customHeight="1" x14ac:dyDescent="0.25">
      <c r="A133" s="52"/>
      <c r="B133" s="288" t="s">
        <v>204</v>
      </c>
      <c r="C133" s="288"/>
      <c r="D133" s="288"/>
      <c r="E133" s="286" t="s">
        <v>205</v>
      </c>
      <c r="F133" s="286"/>
      <c r="G133" s="286"/>
      <c r="H133" s="53"/>
      <c r="I133" s="53"/>
      <c r="J133" s="289" t="s">
        <v>206</v>
      </c>
      <c r="K133" s="289"/>
      <c r="L133" s="289"/>
      <c r="M133" s="286" t="s">
        <v>207</v>
      </c>
      <c r="N133" s="286"/>
      <c r="O133" s="286"/>
      <c r="P133" s="286"/>
      <c r="Q133" s="286"/>
      <c r="R133" s="286"/>
      <c r="S133" s="286"/>
    </row>
    <row r="134" spans="1:125" ht="25.35" customHeight="1" x14ac:dyDescent="0.25">
      <c r="A134" s="202" t="str">
        <f>'LISTA AMEACAS'!A40</f>
        <v>At 20</v>
      </c>
      <c r="B134" s="203" t="str">
        <f>'LISTA AMEACAS'!B40</f>
        <v xml:space="preserve"> Sistemas de autenticação (AD, MFA, IAM)</v>
      </c>
      <c r="C134" s="203"/>
      <c r="D134" s="203"/>
      <c r="E134" s="290" t="str">
        <f>'LISTA AMEACAS'!E40</f>
        <v>Abuso de direitos</v>
      </c>
      <c r="F134" s="290"/>
      <c r="G134" s="290"/>
      <c r="H134" s="291" t="s">
        <v>208</v>
      </c>
      <c r="I134" s="291"/>
      <c r="J134" s="292" t="s">
        <v>211</v>
      </c>
      <c r="K134" s="292"/>
      <c r="L134" s="292"/>
      <c r="M134" s="293" t="s">
        <v>1031</v>
      </c>
      <c r="N134" s="293"/>
      <c r="O134" s="293"/>
      <c r="P134" s="293"/>
      <c r="Q134" s="293"/>
      <c r="R134" s="293"/>
      <c r="S134" s="293"/>
    </row>
    <row r="135" spans="1:125" ht="25.35" customHeight="1" x14ac:dyDescent="0.25">
      <c r="A135" s="202"/>
      <c r="B135" s="202"/>
      <c r="C135" s="203"/>
      <c r="D135" s="203"/>
      <c r="E135" s="290"/>
      <c r="F135" s="290"/>
      <c r="G135" s="290"/>
      <c r="H135" s="291" t="s">
        <v>208</v>
      </c>
      <c r="I135" s="291"/>
      <c r="J135" s="292" t="s">
        <v>209</v>
      </c>
      <c r="K135" s="292"/>
      <c r="L135" s="292"/>
      <c r="M135" s="293" t="s">
        <v>1032</v>
      </c>
      <c r="N135" s="293"/>
      <c r="O135" s="293"/>
      <c r="P135" s="293"/>
      <c r="Q135" s="293"/>
      <c r="R135" s="293"/>
      <c r="S135" s="293"/>
    </row>
    <row r="136" spans="1:125" ht="25.35" customHeight="1" x14ac:dyDescent="0.25">
      <c r="A136" s="202"/>
      <c r="B136" s="202"/>
      <c r="C136" s="203"/>
      <c r="D136" s="203"/>
      <c r="E136" s="294" t="str">
        <f>'LISTA AMEACAS'!I40</f>
        <v>Comprometimento dos dados</v>
      </c>
      <c r="F136" s="294"/>
      <c r="G136" s="294"/>
      <c r="H136" s="291" t="s">
        <v>208</v>
      </c>
      <c r="I136" s="291"/>
      <c r="J136" s="295" t="s">
        <v>211</v>
      </c>
      <c r="K136" s="295"/>
      <c r="L136" s="295"/>
      <c r="M136" s="293" t="s">
        <v>1033</v>
      </c>
      <c r="N136" s="293"/>
      <c r="O136" s="293"/>
      <c r="P136" s="293"/>
      <c r="Q136" s="293"/>
      <c r="R136" s="293"/>
      <c r="S136" s="293"/>
    </row>
    <row r="137" spans="1:125" ht="25.35" customHeight="1" x14ac:dyDescent="0.25">
      <c r="A137" s="202"/>
      <c r="B137" s="202"/>
      <c r="C137" s="203"/>
      <c r="D137" s="203"/>
      <c r="E137" s="294"/>
      <c r="F137" s="294"/>
      <c r="G137" s="294"/>
      <c r="H137" s="296" t="s">
        <v>208</v>
      </c>
      <c r="I137" s="296"/>
      <c r="J137" s="297" t="s">
        <v>209</v>
      </c>
      <c r="K137" s="297"/>
      <c r="L137" s="297"/>
      <c r="M137" s="298" t="s">
        <v>1034</v>
      </c>
      <c r="N137" s="298"/>
      <c r="O137" s="298"/>
      <c r="P137" s="298"/>
      <c r="Q137" s="298"/>
      <c r="R137" s="298"/>
      <c r="S137" s="298"/>
    </row>
    <row r="138" spans="1:125" s="8" customFormat="1" ht="11.1" customHeight="1" x14ac:dyDescent="0.25">
      <c r="A138" s="9"/>
      <c r="B138" s="9"/>
      <c r="C138" s="9"/>
      <c r="D138" s="9"/>
      <c r="E138" s="9"/>
      <c r="F138" s="9"/>
      <c r="G138" s="9"/>
      <c r="H138" s="9"/>
      <c r="I138" s="9"/>
      <c r="J138" s="9"/>
      <c r="K138" s="9"/>
      <c r="L138" s="9"/>
      <c r="M138" s="9"/>
      <c r="N138" s="9"/>
      <c r="O138" s="9"/>
      <c r="P138" s="9"/>
      <c r="Q138" s="9"/>
      <c r="R138" s="9"/>
      <c r="S138" s="29"/>
      <c r="T138" s="29"/>
      <c r="U138" s="29"/>
      <c r="V138" s="29"/>
      <c r="W138" s="29"/>
      <c r="X138" s="3"/>
      <c r="Y138" s="3"/>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row>
    <row r="139" spans="1:125" ht="33.6" customHeight="1" x14ac:dyDescent="0.25">
      <c r="A139" s="52"/>
      <c r="B139" s="288" t="s">
        <v>204</v>
      </c>
      <c r="C139" s="288"/>
      <c r="D139" s="288"/>
      <c r="E139" s="286" t="s">
        <v>205</v>
      </c>
      <c r="F139" s="286"/>
      <c r="G139" s="286"/>
      <c r="H139" s="53"/>
      <c r="I139" s="53"/>
      <c r="J139" s="289" t="s">
        <v>206</v>
      </c>
      <c r="K139" s="289"/>
      <c r="L139" s="289"/>
      <c r="M139" s="286" t="s">
        <v>207</v>
      </c>
      <c r="N139" s="286"/>
      <c r="O139" s="286"/>
      <c r="P139" s="286"/>
      <c r="Q139" s="286"/>
      <c r="R139" s="286"/>
      <c r="S139" s="286"/>
    </row>
    <row r="140" spans="1:125" ht="25.35" customHeight="1" x14ac:dyDescent="0.25">
      <c r="A140" s="202" t="str">
        <f>'LISTA AMEACAS'!A41</f>
        <v>At 21</v>
      </c>
      <c r="B140" s="203" t="str">
        <f>'LISTA AMEACAS'!B41</f>
        <v>Repositórios de código (Git, GitHub, GitLab)</v>
      </c>
      <c r="C140" s="203"/>
      <c r="D140" s="203"/>
      <c r="E140" s="290" t="str">
        <f>'LISTA AMEACAS'!E41</f>
        <v>Cópia ilegal de software</v>
      </c>
      <c r="F140" s="290"/>
      <c r="G140" s="290"/>
      <c r="H140" s="291" t="s">
        <v>208</v>
      </c>
      <c r="I140" s="291"/>
      <c r="J140" s="292" t="s">
        <v>211</v>
      </c>
      <c r="K140" s="292"/>
      <c r="L140" s="292"/>
      <c r="M140" s="293" t="s">
        <v>1035</v>
      </c>
      <c r="N140" s="293"/>
      <c r="O140" s="293"/>
      <c r="P140" s="293"/>
      <c r="Q140" s="293"/>
      <c r="R140" s="293"/>
      <c r="S140" s="293"/>
    </row>
    <row r="141" spans="1:125" ht="25.35" customHeight="1" x14ac:dyDescent="0.25">
      <c r="A141" s="202"/>
      <c r="B141" s="202"/>
      <c r="C141" s="203"/>
      <c r="D141" s="203"/>
      <c r="E141" s="290"/>
      <c r="F141" s="290"/>
      <c r="G141" s="290"/>
      <c r="H141" s="291" t="s">
        <v>208</v>
      </c>
      <c r="I141" s="291"/>
      <c r="J141" s="292" t="s">
        <v>209</v>
      </c>
      <c r="K141" s="292"/>
      <c r="L141" s="292"/>
      <c r="M141" s="293" t="s">
        <v>1036</v>
      </c>
      <c r="N141" s="293"/>
      <c r="O141" s="293"/>
      <c r="P141" s="293"/>
      <c r="Q141" s="293"/>
      <c r="R141" s="293"/>
      <c r="S141" s="293"/>
    </row>
    <row r="142" spans="1:125" ht="25.35" customHeight="1" x14ac:dyDescent="0.25">
      <c r="A142" s="202"/>
      <c r="B142" s="202"/>
      <c r="C142" s="203"/>
      <c r="D142" s="203"/>
      <c r="E142" s="294" t="str">
        <f>'LISTA AMEACAS'!I41</f>
        <v>Alteração do software</v>
      </c>
      <c r="F142" s="294"/>
      <c r="G142" s="294"/>
      <c r="H142" s="291" t="s">
        <v>208</v>
      </c>
      <c r="I142" s="291"/>
      <c r="J142" s="295" t="s">
        <v>211</v>
      </c>
      <c r="K142" s="295"/>
      <c r="L142" s="295"/>
      <c r="M142" s="293" t="s">
        <v>1037</v>
      </c>
      <c r="N142" s="293"/>
      <c r="O142" s="293"/>
      <c r="P142" s="293"/>
      <c r="Q142" s="293"/>
      <c r="R142" s="293"/>
      <c r="S142" s="293"/>
    </row>
    <row r="143" spans="1:125" ht="25.35" customHeight="1" x14ac:dyDescent="0.25">
      <c r="A143" s="202"/>
      <c r="B143" s="202"/>
      <c r="C143" s="203"/>
      <c r="D143" s="203"/>
      <c r="E143" s="294"/>
      <c r="F143" s="294"/>
      <c r="G143" s="294"/>
      <c r="H143" s="296" t="s">
        <v>208</v>
      </c>
      <c r="I143" s="296"/>
      <c r="J143" s="297" t="s">
        <v>209</v>
      </c>
      <c r="K143" s="297"/>
      <c r="L143" s="297"/>
      <c r="M143" s="298" t="s">
        <v>1038</v>
      </c>
      <c r="N143" s="298"/>
      <c r="O143" s="298"/>
      <c r="P143" s="298"/>
      <c r="Q143" s="298"/>
      <c r="R143" s="298"/>
      <c r="S143" s="298"/>
    </row>
    <row r="144" spans="1:125" s="8" customFormat="1" ht="11.1" customHeight="1" x14ac:dyDescent="0.25">
      <c r="A144" s="9"/>
      <c r="B144" s="9"/>
      <c r="C144" s="9"/>
      <c r="D144" s="9"/>
      <c r="E144" s="9"/>
      <c r="F144" s="9"/>
      <c r="G144" s="9"/>
      <c r="H144" s="9"/>
      <c r="I144" s="9"/>
      <c r="J144" s="9"/>
      <c r="K144" s="9"/>
      <c r="L144" s="9"/>
      <c r="M144" s="9"/>
      <c r="N144" s="9"/>
      <c r="O144" s="9"/>
      <c r="P144" s="9"/>
      <c r="Q144" s="9"/>
      <c r="R144" s="9"/>
      <c r="S144" s="29"/>
      <c r="T144" s="29"/>
      <c r="U144" s="29"/>
      <c r="V144" s="29"/>
      <c r="W144" s="29"/>
      <c r="X144" s="3"/>
      <c r="Y144" s="3"/>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row>
    <row r="145" spans="1:125" ht="33.6" customHeight="1" x14ac:dyDescent="0.25">
      <c r="A145" s="52"/>
      <c r="B145" s="288" t="s">
        <v>204</v>
      </c>
      <c r="C145" s="288"/>
      <c r="D145" s="288"/>
      <c r="E145" s="286" t="s">
        <v>205</v>
      </c>
      <c r="F145" s="286"/>
      <c r="G145" s="286"/>
      <c r="H145" s="53"/>
      <c r="I145" s="53"/>
      <c r="J145" s="289" t="s">
        <v>206</v>
      </c>
      <c r="K145" s="289"/>
      <c r="L145" s="289"/>
      <c r="M145" s="286" t="s">
        <v>207</v>
      </c>
      <c r="N145" s="286"/>
      <c r="O145" s="286"/>
      <c r="P145" s="286"/>
      <c r="Q145" s="286"/>
      <c r="R145" s="286"/>
      <c r="S145" s="286"/>
    </row>
    <row r="146" spans="1:125" ht="25.35" customHeight="1" x14ac:dyDescent="0.25">
      <c r="A146" s="202" t="str">
        <f>'LISTA AMEACAS'!A42</f>
        <v>At 22</v>
      </c>
      <c r="B146" s="203" t="str">
        <f>'LISTA AMEACAS'!B42</f>
        <v xml:space="preserve"> Plataforma de cloud utilizada (AWS, Azure, etc.)</v>
      </c>
      <c r="C146" s="203"/>
      <c r="D146" s="203"/>
      <c r="E146" s="290" t="str">
        <f>'LISTA AMEACAS'!E42</f>
        <v>Interrupção do suprimento de energia</v>
      </c>
      <c r="F146" s="290"/>
      <c r="G146" s="290"/>
      <c r="H146" s="291" t="s">
        <v>208</v>
      </c>
      <c r="I146" s="291"/>
      <c r="J146" s="292" t="s">
        <v>211</v>
      </c>
      <c r="K146" s="292"/>
      <c r="L146" s="292"/>
      <c r="M146" s="293" t="s">
        <v>1039</v>
      </c>
      <c r="N146" s="293"/>
      <c r="O146" s="293"/>
      <c r="P146" s="293"/>
      <c r="Q146" s="293"/>
      <c r="R146" s="293"/>
      <c r="S146" s="293"/>
    </row>
    <row r="147" spans="1:125" ht="25.35" customHeight="1" x14ac:dyDescent="0.25">
      <c r="A147" s="202"/>
      <c r="B147" s="202"/>
      <c r="C147" s="203"/>
      <c r="D147" s="203"/>
      <c r="E147" s="290"/>
      <c r="F147" s="290"/>
      <c r="G147" s="290"/>
      <c r="H147" s="291" t="s">
        <v>208</v>
      </c>
      <c r="I147" s="291"/>
      <c r="J147" s="292" t="s">
        <v>209</v>
      </c>
      <c r="K147" s="292"/>
      <c r="L147" s="292"/>
      <c r="M147" s="293" t="s">
        <v>1040</v>
      </c>
      <c r="N147" s="293"/>
      <c r="O147" s="293"/>
      <c r="P147" s="293"/>
      <c r="Q147" s="293"/>
      <c r="R147" s="293"/>
      <c r="S147" s="293"/>
    </row>
    <row r="148" spans="1:125" ht="25.35" customHeight="1" x14ac:dyDescent="0.25">
      <c r="A148" s="202"/>
      <c r="B148" s="202"/>
      <c r="C148" s="203"/>
      <c r="D148" s="203"/>
      <c r="E148" s="294" t="str">
        <f>'LISTA AMEACAS'!I42</f>
        <v>Falha de equipamento</v>
      </c>
      <c r="F148" s="294"/>
      <c r="G148" s="294"/>
      <c r="H148" s="291" t="s">
        <v>208</v>
      </c>
      <c r="I148" s="291"/>
      <c r="J148" s="295" t="s">
        <v>211</v>
      </c>
      <c r="K148" s="295"/>
      <c r="L148" s="295"/>
      <c r="M148" s="293" t="s">
        <v>1056</v>
      </c>
      <c r="N148" s="293"/>
      <c r="O148" s="293"/>
      <c r="P148" s="293"/>
      <c r="Q148" s="293"/>
      <c r="R148" s="293"/>
      <c r="S148" s="293"/>
    </row>
    <row r="149" spans="1:125" ht="25.35" customHeight="1" x14ac:dyDescent="0.25">
      <c r="A149" s="202"/>
      <c r="B149" s="202"/>
      <c r="C149" s="203"/>
      <c r="D149" s="203"/>
      <c r="E149" s="294"/>
      <c r="F149" s="294"/>
      <c r="G149" s="294"/>
      <c r="H149" s="296" t="s">
        <v>208</v>
      </c>
      <c r="I149" s="296"/>
      <c r="J149" s="297" t="s">
        <v>209</v>
      </c>
      <c r="K149" s="297"/>
      <c r="L149" s="297"/>
      <c r="M149" s="298" t="s">
        <v>1041</v>
      </c>
      <c r="N149" s="298"/>
      <c r="O149" s="298"/>
      <c r="P149" s="298"/>
      <c r="Q149" s="298"/>
      <c r="R149" s="298"/>
      <c r="S149" s="298"/>
    </row>
    <row r="150" spans="1:125" s="8" customFormat="1" ht="11.1" customHeight="1" x14ac:dyDescent="0.25">
      <c r="A150" s="9"/>
      <c r="B150" s="9"/>
      <c r="C150" s="9"/>
      <c r="D150" s="9"/>
      <c r="E150" s="9"/>
      <c r="F150" s="9"/>
      <c r="G150" s="9"/>
      <c r="H150" s="9"/>
      <c r="I150" s="9"/>
      <c r="J150" s="9"/>
      <c r="K150" s="9"/>
      <c r="L150" s="9"/>
      <c r="M150" s="9"/>
      <c r="N150" s="9"/>
      <c r="O150" s="9"/>
      <c r="P150" s="9"/>
      <c r="Q150" s="9"/>
      <c r="R150" s="9"/>
      <c r="S150" s="29"/>
      <c r="T150" s="29"/>
      <c r="U150" s="29"/>
      <c r="V150" s="29"/>
      <c r="W150" s="29"/>
      <c r="X150" s="3"/>
      <c r="Y150" s="3"/>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row>
    <row r="151" spans="1:125" ht="33.6" customHeight="1" x14ac:dyDescent="0.25">
      <c r="A151" s="52"/>
      <c r="B151" s="288" t="s">
        <v>204</v>
      </c>
      <c r="C151" s="288"/>
      <c r="D151" s="288"/>
      <c r="E151" s="286" t="s">
        <v>205</v>
      </c>
      <c r="F151" s="286"/>
      <c r="G151" s="286"/>
      <c r="H151" s="53"/>
      <c r="I151" s="53"/>
      <c r="J151" s="289" t="s">
        <v>206</v>
      </c>
      <c r="K151" s="289"/>
      <c r="L151" s="289"/>
      <c r="M151" s="286" t="s">
        <v>207</v>
      </c>
      <c r="N151" s="286"/>
      <c r="O151" s="286"/>
      <c r="P151" s="286"/>
      <c r="Q151" s="286"/>
      <c r="R151" s="286"/>
      <c r="S151" s="286"/>
    </row>
    <row r="152" spans="1:125" ht="25.35" customHeight="1" x14ac:dyDescent="0.25">
      <c r="A152" s="202" t="str">
        <f>'LISTA AMEACAS'!A43</f>
        <v>At 23</v>
      </c>
      <c r="B152" s="203" t="str">
        <f>'LISTA AMEACAS'!B43</f>
        <v xml:space="preserve"> Dados sensíveis de clientes (LGPD)</v>
      </c>
      <c r="C152" s="203"/>
      <c r="D152" s="203"/>
      <c r="E152" s="290" t="str">
        <f>'LISTA AMEACAS'!E43</f>
        <v>Processamento ilegal de dados</v>
      </c>
      <c r="F152" s="290"/>
      <c r="G152" s="290"/>
      <c r="H152" s="291" t="s">
        <v>208</v>
      </c>
      <c r="I152" s="291"/>
      <c r="J152" s="292" t="s">
        <v>211</v>
      </c>
      <c r="K152" s="292"/>
      <c r="L152" s="292"/>
      <c r="M152" s="293" t="s">
        <v>1119</v>
      </c>
      <c r="N152" s="293"/>
      <c r="O152" s="293"/>
      <c r="P152" s="293"/>
      <c r="Q152" s="293"/>
      <c r="R152" s="293"/>
      <c r="S152" s="293"/>
    </row>
    <row r="153" spans="1:125" ht="25.35" customHeight="1" x14ac:dyDescent="0.25">
      <c r="A153" s="202"/>
      <c r="B153" s="202"/>
      <c r="C153" s="203"/>
      <c r="D153" s="203"/>
      <c r="E153" s="290"/>
      <c r="F153" s="290"/>
      <c r="G153" s="290"/>
      <c r="H153" s="291" t="s">
        <v>208</v>
      </c>
      <c r="I153" s="291"/>
      <c r="J153" s="292" t="s">
        <v>209</v>
      </c>
      <c r="K153" s="292"/>
      <c r="L153" s="292"/>
      <c r="M153" s="293" t="s">
        <v>1118</v>
      </c>
      <c r="N153" s="293"/>
      <c r="O153" s="293"/>
      <c r="P153" s="293"/>
      <c r="Q153" s="293"/>
      <c r="R153" s="293"/>
      <c r="S153" s="293"/>
    </row>
    <row r="154" spans="1:125" ht="25.35" customHeight="1" x14ac:dyDescent="0.25">
      <c r="A154" s="202"/>
      <c r="B154" s="202"/>
      <c r="C154" s="203"/>
      <c r="D154" s="203"/>
      <c r="E154" s="294" t="str">
        <f>'LISTA AMEACAS'!I43</f>
        <v>Comprometimento dos dados</v>
      </c>
      <c r="F154" s="294"/>
      <c r="G154" s="294"/>
      <c r="H154" s="291" t="s">
        <v>208</v>
      </c>
      <c r="I154" s="291"/>
      <c r="J154" s="295" t="s">
        <v>211</v>
      </c>
      <c r="K154" s="295"/>
      <c r="L154" s="295"/>
      <c r="M154" s="293" t="s">
        <v>1046</v>
      </c>
      <c r="N154" s="293"/>
      <c r="O154" s="293"/>
      <c r="P154" s="293"/>
      <c r="Q154" s="293"/>
      <c r="R154" s="293"/>
      <c r="S154" s="293"/>
    </row>
    <row r="155" spans="1:125" ht="25.35" customHeight="1" x14ac:dyDescent="0.25">
      <c r="A155" s="202"/>
      <c r="B155" s="202"/>
      <c r="C155" s="203"/>
      <c r="D155" s="203"/>
      <c r="E155" s="294"/>
      <c r="F155" s="294"/>
      <c r="G155" s="294"/>
      <c r="H155" s="296" t="s">
        <v>208</v>
      </c>
      <c r="I155" s="296"/>
      <c r="J155" s="297" t="s">
        <v>209</v>
      </c>
      <c r="K155" s="297"/>
      <c r="L155" s="297"/>
      <c r="M155" s="298" t="s">
        <v>1047</v>
      </c>
      <c r="N155" s="298"/>
      <c r="O155" s="298"/>
      <c r="P155" s="298"/>
      <c r="Q155" s="298"/>
      <c r="R155" s="298"/>
      <c r="S155" s="298"/>
    </row>
    <row r="156" spans="1:125" s="8" customFormat="1" ht="11.1" customHeight="1" x14ac:dyDescent="0.25">
      <c r="A156" s="9"/>
      <c r="B156" s="9"/>
      <c r="C156" s="9"/>
      <c r="D156" s="9"/>
      <c r="E156" s="9"/>
      <c r="F156" s="9"/>
      <c r="G156" s="9"/>
      <c r="H156" s="9"/>
      <c r="I156" s="9"/>
      <c r="J156" s="9"/>
      <c r="K156" s="9"/>
      <c r="L156" s="9"/>
      <c r="M156" s="9"/>
      <c r="N156" s="9"/>
      <c r="O156" s="9"/>
      <c r="P156" s="9"/>
      <c r="Q156" s="9"/>
      <c r="R156" s="9"/>
      <c r="S156" s="29"/>
      <c r="T156" s="29"/>
      <c r="U156" s="29"/>
      <c r="V156" s="29"/>
      <c r="W156" s="29"/>
      <c r="X156" s="3"/>
      <c r="Y156" s="3"/>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row>
    <row r="157" spans="1:125" ht="33.6" customHeight="1" x14ac:dyDescent="0.25">
      <c r="A157" s="52"/>
      <c r="B157" s="288" t="s">
        <v>204</v>
      </c>
      <c r="C157" s="288"/>
      <c r="D157" s="288"/>
      <c r="E157" s="286" t="s">
        <v>205</v>
      </c>
      <c r="F157" s="286"/>
      <c r="G157" s="286"/>
      <c r="H157" s="53"/>
      <c r="I157" s="53"/>
      <c r="J157" s="289" t="s">
        <v>206</v>
      </c>
      <c r="K157" s="289"/>
      <c r="L157" s="289"/>
      <c r="M157" s="286" t="s">
        <v>207</v>
      </c>
      <c r="N157" s="286"/>
      <c r="O157" s="286"/>
      <c r="P157" s="286"/>
      <c r="Q157" s="286"/>
      <c r="R157" s="286"/>
      <c r="S157" s="286"/>
    </row>
    <row r="158" spans="1:125" ht="25.35" customHeight="1" x14ac:dyDescent="0.25">
      <c r="A158" s="202" t="str">
        <f>'LISTA AMEACAS'!A44</f>
        <v>At 24</v>
      </c>
      <c r="B158" s="203" t="str">
        <f>'LISTA AMEACAS'!B44</f>
        <v>Sistemas de comunicação interna (e-mail, chat)</v>
      </c>
      <c r="C158" s="203"/>
      <c r="D158" s="203"/>
      <c r="E158" s="290" t="str">
        <f>'LISTA AMEACAS'!E44</f>
        <v>Escuta não autorizada</v>
      </c>
      <c r="F158" s="290"/>
      <c r="G158" s="290"/>
      <c r="H158" s="291" t="s">
        <v>208</v>
      </c>
      <c r="I158" s="291"/>
      <c r="J158" s="292" t="s">
        <v>211</v>
      </c>
      <c r="K158" s="292"/>
      <c r="L158" s="292"/>
      <c r="M158" s="293" t="s">
        <v>1048</v>
      </c>
      <c r="N158" s="293"/>
      <c r="O158" s="293"/>
      <c r="P158" s="293"/>
      <c r="Q158" s="293"/>
      <c r="R158" s="293"/>
      <c r="S158" s="293"/>
    </row>
    <row r="159" spans="1:125" ht="25.35" customHeight="1" x14ac:dyDescent="0.25">
      <c r="A159" s="202"/>
      <c r="B159" s="202"/>
      <c r="C159" s="203"/>
      <c r="D159" s="203"/>
      <c r="E159" s="290"/>
      <c r="F159" s="290"/>
      <c r="G159" s="290"/>
      <c r="H159" s="291" t="s">
        <v>208</v>
      </c>
      <c r="I159" s="291"/>
      <c r="J159" s="292" t="s">
        <v>209</v>
      </c>
      <c r="K159" s="292"/>
      <c r="L159" s="292"/>
      <c r="M159" s="293" t="s">
        <v>1117</v>
      </c>
      <c r="N159" s="293"/>
      <c r="O159" s="293"/>
      <c r="P159" s="293"/>
      <c r="Q159" s="293"/>
      <c r="R159" s="293"/>
      <c r="S159" s="293"/>
    </row>
    <row r="160" spans="1:125" ht="25.35" customHeight="1" x14ac:dyDescent="0.25">
      <c r="A160" s="202"/>
      <c r="B160" s="202"/>
      <c r="C160" s="203"/>
      <c r="D160" s="203"/>
      <c r="E160" s="294" t="str">
        <f>'LISTA AMEACAS'!I44</f>
        <v>Comprometimento dos dados</v>
      </c>
      <c r="F160" s="294"/>
      <c r="G160" s="294"/>
      <c r="H160" s="291" t="s">
        <v>208</v>
      </c>
      <c r="I160" s="291"/>
      <c r="J160" s="295" t="s">
        <v>211</v>
      </c>
      <c r="K160" s="295"/>
      <c r="L160" s="295"/>
      <c r="M160" s="293" t="s">
        <v>1049</v>
      </c>
      <c r="N160" s="293"/>
      <c r="O160" s="293"/>
      <c r="P160" s="293"/>
      <c r="Q160" s="293"/>
      <c r="R160" s="293"/>
      <c r="S160" s="293"/>
    </row>
    <row r="161" spans="1:256" ht="25.35" customHeight="1" x14ac:dyDescent="0.25">
      <c r="A161" s="202"/>
      <c r="B161" s="202"/>
      <c r="C161" s="203"/>
      <c r="D161" s="203"/>
      <c r="E161" s="294"/>
      <c r="F161" s="294"/>
      <c r="G161" s="294"/>
      <c r="H161" s="296" t="s">
        <v>208</v>
      </c>
      <c r="I161" s="296"/>
      <c r="J161" s="297" t="s">
        <v>209</v>
      </c>
      <c r="K161" s="297"/>
      <c r="L161" s="297"/>
      <c r="M161" s="298" t="s">
        <v>1050</v>
      </c>
      <c r="N161" s="298"/>
      <c r="O161" s="298"/>
      <c r="P161" s="298"/>
      <c r="Q161" s="298"/>
      <c r="R161" s="298"/>
      <c r="S161" s="298"/>
    </row>
    <row r="162" spans="1:256" s="8" customFormat="1" ht="11.1" customHeight="1" x14ac:dyDescent="0.25">
      <c r="A162" s="9"/>
      <c r="B162" s="9"/>
      <c r="C162" s="9"/>
      <c r="D162" s="9"/>
      <c r="E162" s="9"/>
      <c r="F162" s="9"/>
      <c r="G162" s="9"/>
      <c r="H162" s="9"/>
      <c r="I162" s="9"/>
      <c r="J162" s="9"/>
      <c r="K162" s="9"/>
      <c r="L162" s="9"/>
      <c r="M162" s="9" t="s">
        <v>1051</v>
      </c>
      <c r="N162" s="9"/>
      <c r="O162" s="9"/>
      <c r="P162" s="9"/>
      <c r="Q162" s="9"/>
      <c r="R162" s="9"/>
      <c r="S162" s="29"/>
      <c r="T162" s="29"/>
      <c r="U162" s="29"/>
      <c r="V162" s="29"/>
      <c r="W162" s="29"/>
      <c r="X162" s="3"/>
      <c r="Y162" s="3"/>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row>
    <row r="163" spans="1:256" ht="33.6" customHeight="1" x14ac:dyDescent="0.25">
      <c r="A163" s="52"/>
      <c r="B163" s="288" t="s">
        <v>204</v>
      </c>
      <c r="C163" s="288"/>
      <c r="D163" s="288"/>
      <c r="E163" s="286" t="s">
        <v>205</v>
      </c>
      <c r="F163" s="286"/>
      <c r="G163" s="286"/>
      <c r="H163" s="53"/>
      <c r="I163" s="53"/>
      <c r="J163" s="289" t="s">
        <v>206</v>
      </c>
      <c r="K163" s="289"/>
      <c r="L163" s="289"/>
      <c r="M163" s="286" t="s">
        <v>207</v>
      </c>
      <c r="N163" s="286"/>
      <c r="O163" s="286"/>
      <c r="P163" s="286"/>
      <c r="Q163" s="286"/>
      <c r="R163" s="286"/>
      <c r="S163" s="286"/>
    </row>
    <row r="164" spans="1:256" ht="25.35" customHeight="1" x14ac:dyDescent="0.25">
      <c r="A164" s="202" t="str">
        <f>'LISTA AMEACAS'!A45</f>
        <v>At 25</v>
      </c>
      <c r="B164" s="203" t="str">
        <f>'LISTA AMEACAS'!B45</f>
        <v>Utilizados para troca de informações internas e externas, podendo ser alvo de phishing.</v>
      </c>
      <c r="C164" s="203"/>
      <c r="D164" s="203"/>
      <c r="E164" s="290" t="s">
        <v>1052</v>
      </c>
      <c r="F164" s="290"/>
      <c r="G164" s="290"/>
      <c r="H164" s="291" t="s">
        <v>208</v>
      </c>
      <c r="I164" s="291"/>
      <c r="J164" s="292" t="s">
        <v>211</v>
      </c>
      <c r="K164" s="292"/>
      <c r="L164" s="292"/>
      <c r="M164" s="293" t="s">
        <v>1053</v>
      </c>
      <c r="N164" s="293"/>
      <c r="O164" s="293"/>
      <c r="P164" s="293"/>
      <c r="Q164" s="293"/>
      <c r="R164" s="293"/>
      <c r="S164" s="293"/>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row>
    <row r="165" spans="1:256" ht="25.35" customHeight="1" x14ac:dyDescent="0.25">
      <c r="A165" s="202"/>
      <c r="B165" s="202"/>
      <c r="C165" s="203"/>
      <c r="D165" s="203"/>
      <c r="E165" s="290"/>
      <c r="F165" s="290"/>
      <c r="G165" s="290"/>
      <c r="H165" s="291" t="s">
        <v>208</v>
      </c>
      <c r="I165" s="291"/>
      <c r="J165" s="292" t="s">
        <v>209</v>
      </c>
      <c r="K165" s="292"/>
      <c r="L165" s="292"/>
      <c r="M165" s="293" t="s">
        <v>1054</v>
      </c>
      <c r="N165" s="293"/>
      <c r="O165" s="293"/>
      <c r="P165" s="293"/>
      <c r="Q165" s="293"/>
      <c r="R165" s="293"/>
      <c r="S165" s="293"/>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row>
    <row r="166" spans="1:256" ht="25.35" customHeight="1" x14ac:dyDescent="0.25">
      <c r="A166" s="202"/>
      <c r="B166" s="202"/>
      <c r="C166" s="203"/>
      <c r="D166" s="203"/>
      <c r="E166" s="294" t="str">
        <f>'LISTA AMEACAS'!I45</f>
        <v>Falha de equipamento</v>
      </c>
      <c r="F166" s="294"/>
      <c r="G166" s="294"/>
      <c r="H166" s="291" t="s">
        <v>208</v>
      </c>
      <c r="I166" s="291"/>
      <c r="J166" s="295" t="s">
        <v>211</v>
      </c>
      <c r="K166" s="295"/>
      <c r="L166" s="295"/>
      <c r="M166" s="293" t="s">
        <v>1055</v>
      </c>
      <c r="N166" s="293"/>
      <c r="O166" s="293"/>
      <c r="P166" s="293"/>
      <c r="Q166" s="293"/>
      <c r="R166" s="293"/>
      <c r="S166" s="293"/>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row>
    <row r="167" spans="1:256" ht="25.35" customHeight="1" x14ac:dyDescent="0.25">
      <c r="A167" s="202"/>
      <c r="B167" s="202"/>
      <c r="C167" s="203"/>
      <c r="D167" s="203"/>
      <c r="E167" s="294"/>
      <c r="F167" s="294"/>
      <c r="G167" s="294"/>
      <c r="H167" s="296" t="s">
        <v>208</v>
      </c>
      <c r="I167" s="296"/>
      <c r="J167" s="297" t="s">
        <v>209</v>
      </c>
      <c r="K167" s="297"/>
      <c r="L167" s="297"/>
      <c r="M167" s="298" t="s">
        <v>1116</v>
      </c>
      <c r="N167" s="298"/>
      <c r="O167" s="298"/>
      <c r="P167" s="298"/>
      <c r="Q167" s="298"/>
      <c r="R167" s="298"/>
      <c r="S167" s="298"/>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row>
    <row r="168" spans="1:256" s="8" customFormat="1" ht="11.1" customHeight="1" x14ac:dyDescent="0.25">
      <c r="A168" s="9"/>
      <c r="B168" s="9"/>
      <c r="C168" s="9"/>
      <c r="D168" s="9"/>
      <c r="E168" s="9"/>
      <c r="F168" s="9"/>
      <c r="G168" s="9"/>
      <c r="H168" s="9"/>
      <c r="I168" s="9"/>
      <c r="J168" s="9"/>
      <c r="K168" s="9"/>
      <c r="L168" s="9"/>
      <c r="M168" s="9"/>
      <c r="N168" s="9"/>
      <c r="O168" s="9"/>
      <c r="P168" s="9"/>
      <c r="Q168" s="9"/>
      <c r="R168" s="9"/>
      <c r="S168" s="29"/>
      <c r="T168" s="29"/>
      <c r="U168" s="29"/>
      <c r="V168" s="29"/>
      <c r="W168" s="29"/>
      <c r="X168" s="3"/>
      <c r="Y168" s="3"/>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row>
    <row r="169" spans="1:256" ht="33.6" customHeight="1" x14ac:dyDescent="0.25">
      <c r="A169" s="52"/>
      <c r="B169" s="288" t="s">
        <v>204</v>
      </c>
      <c r="C169" s="288"/>
      <c r="D169" s="288"/>
      <c r="E169" s="286" t="s">
        <v>205</v>
      </c>
      <c r="F169" s="286"/>
      <c r="G169" s="286"/>
      <c r="H169" s="53"/>
      <c r="I169" s="53"/>
      <c r="J169" s="289" t="s">
        <v>206</v>
      </c>
      <c r="K169" s="289"/>
      <c r="L169" s="289"/>
      <c r="M169" s="286" t="s">
        <v>207</v>
      </c>
      <c r="N169" s="286"/>
      <c r="O169" s="286"/>
      <c r="P169" s="286"/>
      <c r="Q169" s="286"/>
      <c r="R169" s="286"/>
      <c r="S169" s="286"/>
    </row>
    <row r="170" spans="1:256" ht="25.35" customHeight="1" x14ac:dyDescent="0.25">
      <c r="A170" s="202" t="str">
        <f>'LISTA AMEACAS'!A46</f>
        <v>At 26</v>
      </c>
      <c r="B170" s="203">
        <f>'LISTA AMEACAS'!B46</f>
        <v>0</v>
      </c>
      <c r="C170" s="203"/>
      <c r="D170" s="203"/>
      <c r="E170" s="290" t="str">
        <f>'LISTA AMEACAS'!E46</f>
        <v>Identifique uma Ameaça</v>
      </c>
      <c r="F170" s="290"/>
      <c r="G170" s="290"/>
      <c r="H170" s="291" t="s">
        <v>208</v>
      </c>
      <c r="I170" s="291"/>
      <c r="J170" s="292" t="s">
        <v>210</v>
      </c>
      <c r="K170" s="292"/>
      <c r="L170" s="292"/>
      <c r="M170" s="293"/>
      <c r="N170" s="293"/>
      <c r="O170" s="293"/>
      <c r="P170" s="293"/>
      <c r="Q170" s="293"/>
      <c r="R170" s="293"/>
      <c r="S170" s="293"/>
    </row>
    <row r="171" spans="1:256" ht="25.35" customHeight="1" x14ac:dyDescent="0.25">
      <c r="A171" s="202"/>
      <c r="B171" s="202"/>
      <c r="C171" s="203"/>
      <c r="D171" s="203"/>
      <c r="E171" s="290"/>
      <c r="F171" s="290"/>
      <c r="G171" s="290"/>
      <c r="H171" s="291" t="s">
        <v>208</v>
      </c>
      <c r="I171" s="291"/>
      <c r="J171" s="292" t="s">
        <v>210</v>
      </c>
      <c r="K171" s="292"/>
      <c r="L171" s="292"/>
      <c r="M171" s="293"/>
      <c r="N171" s="293"/>
      <c r="O171" s="293"/>
      <c r="P171" s="293"/>
      <c r="Q171" s="293"/>
      <c r="R171" s="293"/>
      <c r="S171" s="293"/>
    </row>
    <row r="172" spans="1:256" ht="25.35" customHeight="1" x14ac:dyDescent="0.25">
      <c r="A172" s="202"/>
      <c r="B172" s="202"/>
      <c r="C172" s="203"/>
      <c r="D172" s="203"/>
      <c r="E172" s="294" t="str">
        <f>'LISTA AMEACAS'!I46</f>
        <v>Identifique uma Ameaça</v>
      </c>
      <c r="F172" s="294"/>
      <c r="G172" s="294"/>
      <c r="H172" s="291" t="s">
        <v>208</v>
      </c>
      <c r="I172" s="291"/>
      <c r="J172" s="295" t="s">
        <v>210</v>
      </c>
      <c r="K172" s="295"/>
      <c r="L172" s="295"/>
      <c r="M172" s="293"/>
      <c r="N172" s="293"/>
      <c r="O172" s="293"/>
      <c r="P172" s="293"/>
      <c r="Q172" s="293"/>
      <c r="R172" s="293"/>
      <c r="S172" s="293"/>
    </row>
    <row r="173" spans="1:256" ht="25.35" customHeight="1" x14ac:dyDescent="0.25">
      <c r="A173" s="202"/>
      <c r="B173" s="202"/>
      <c r="C173" s="203"/>
      <c r="D173" s="203"/>
      <c r="E173" s="294"/>
      <c r="F173" s="294"/>
      <c r="G173" s="294"/>
      <c r="H173" s="296" t="s">
        <v>208</v>
      </c>
      <c r="I173" s="296"/>
      <c r="J173" s="297" t="s">
        <v>210</v>
      </c>
      <c r="K173" s="297"/>
      <c r="L173" s="297"/>
      <c r="M173" s="298"/>
      <c r="N173" s="298"/>
      <c r="O173" s="298"/>
      <c r="P173" s="298"/>
      <c r="Q173" s="298"/>
      <c r="R173" s="298"/>
      <c r="S173" s="298"/>
    </row>
    <row r="174" spans="1:256" s="8" customFormat="1" ht="11.1" customHeight="1" x14ac:dyDescent="0.25">
      <c r="A174" s="9"/>
      <c r="B174" s="9"/>
      <c r="C174" s="9"/>
      <c r="D174" s="9"/>
      <c r="E174" s="9"/>
      <c r="F174" s="9"/>
      <c r="G174" s="9"/>
      <c r="H174" s="9"/>
      <c r="I174" s="9"/>
      <c r="J174" s="9"/>
      <c r="K174" s="9"/>
      <c r="L174" s="9"/>
      <c r="M174" s="9"/>
      <c r="N174" s="9"/>
      <c r="O174" s="9"/>
      <c r="P174" s="9"/>
      <c r="Q174" s="9"/>
      <c r="R174" s="9"/>
      <c r="S174" s="29"/>
      <c r="T174" s="29"/>
      <c r="U174" s="29"/>
      <c r="V174" s="29"/>
      <c r="W174" s="29"/>
      <c r="X174" s="3"/>
      <c r="Y174" s="3"/>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row>
    <row r="175" spans="1:256" ht="33.6" customHeight="1" x14ac:dyDescent="0.25">
      <c r="A175" s="52"/>
      <c r="B175" s="288" t="s">
        <v>204</v>
      </c>
      <c r="C175" s="288"/>
      <c r="D175" s="288"/>
      <c r="E175" s="286" t="s">
        <v>205</v>
      </c>
      <c r="F175" s="286"/>
      <c r="G175" s="286"/>
      <c r="H175" s="53"/>
      <c r="I175" s="53"/>
      <c r="J175" s="289" t="s">
        <v>206</v>
      </c>
      <c r="K175" s="289"/>
      <c r="L175" s="289"/>
      <c r="M175" s="286" t="s">
        <v>207</v>
      </c>
      <c r="N175" s="286"/>
      <c r="O175" s="286"/>
      <c r="P175" s="286"/>
      <c r="Q175" s="286"/>
      <c r="R175" s="286"/>
      <c r="S175" s="286"/>
    </row>
    <row r="176" spans="1:256" ht="25.35" customHeight="1" x14ac:dyDescent="0.25">
      <c r="A176" s="202" t="str">
        <f>'LISTA AMEACAS'!A47</f>
        <v>At 27</v>
      </c>
      <c r="B176" s="203">
        <f>'LISTA AMEACAS'!B47</f>
        <v>0</v>
      </c>
      <c r="C176" s="203"/>
      <c r="D176" s="203"/>
      <c r="E176" s="290" t="str">
        <f>'LISTA AMEACAS'!E47</f>
        <v>Identifique uma Ameaça</v>
      </c>
      <c r="F176" s="290"/>
      <c r="G176" s="290"/>
      <c r="H176" s="291" t="s">
        <v>208</v>
      </c>
      <c r="I176" s="291"/>
      <c r="J176" s="292" t="s">
        <v>210</v>
      </c>
      <c r="K176" s="292"/>
      <c r="L176" s="292"/>
      <c r="M176" s="293"/>
      <c r="N176" s="293"/>
      <c r="O176" s="293"/>
      <c r="P176" s="293"/>
      <c r="Q176" s="293"/>
      <c r="R176" s="293"/>
      <c r="S176" s="293"/>
    </row>
    <row r="177" spans="1:256" ht="25.35" customHeight="1" x14ac:dyDescent="0.25">
      <c r="A177" s="202"/>
      <c r="B177" s="202"/>
      <c r="C177" s="203"/>
      <c r="D177" s="203"/>
      <c r="E177" s="290"/>
      <c r="F177" s="290"/>
      <c r="G177" s="290"/>
      <c r="H177" s="291" t="s">
        <v>208</v>
      </c>
      <c r="I177" s="291"/>
      <c r="J177" s="292" t="s">
        <v>210</v>
      </c>
      <c r="K177" s="292"/>
      <c r="L177" s="292"/>
      <c r="M177" s="293"/>
      <c r="N177" s="293"/>
      <c r="O177" s="293"/>
      <c r="P177" s="293"/>
      <c r="Q177" s="293"/>
      <c r="R177" s="293"/>
      <c r="S177" s="293"/>
    </row>
    <row r="178" spans="1:256" ht="25.35" customHeight="1" x14ac:dyDescent="0.25">
      <c r="A178" s="202"/>
      <c r="B178" s="202"/>
      <c r="C178" s="203"/>
      <c r="D178" s="203"/>
      <c r="E178" s="294" t="str">
        <f>'LISTA AMEACAS'!I47</f>
        <v>Identifique uma Ameaça</v>
      </c>
      <c r="F178" s="294"/>
      <c r="G178" s="294"/>
      <c r="H178" s="291" t="s">
        <v>208</v>
      </c>
      <c r="I178" s="291"/>
      <c r="J178" s="295" t="s">
        <v>210</v>
      </c>
      <c r="K178" s="295"/>
      <c r="L178" s="295"/>
      <c r="M178" s="293"/>
      <c r="N178" s="293"/>
      <c r="O178" s="293"/>
      <c r="P178" s="293"/>
      <c r="Q178" s="293"/>
      <c r="R178" s="293"/>
      <c r="S178" s="293"/>
    </row>
    <row r="179" spans="1:256" ht="25.35" customHeight="1" x14ac:dyDescent="0.25">
      <c r="A179" s="202"/>
      <c r="B179" s="202"/>
      <c r="C179" s="203"/>
      <c r="D179" s="203"/>
      <c r="E179" s="294"/>
      <c r="F179" s="294"/>
      <c r="G179" s="294"/>
      <c r="H179" s="296" t="s">
        <v>208</v>
      </c>
      <c r="I179" s="296"/>
      <c r="J179" s="297" t="s">
        <v>210</v>
      </c>
      <c r="K179" s="297"/>
      <c r="L179" s="297"/>
      <c r="M179" s="298"/>
      <c r="N179" s="298"/>
      <c r="O179" s="298"/>
      <c r="P179" s="298"/>
      <c r="Q179" s="298"/>
      <c r="R179" s="298"/>
      <c r="S179" s="298"/>
    </row>
    <row r="180" spans="1:256" s="8" customFormat="1" ht="11.1" customHeight="1" x14ac:dyDescent="0.25">
      <c r="A180" s="9"/>
      <c r="B180" s="9"/>
      <c r="C180" s="9"/>
      <c r="D180" s="9"/>
      <c r="E180" s="9"/>
      <c r="F180" s="9"/>
      <c r="G180" s="9"/>
      <c r="H180" s="9"/>
      <c r="I180" s="9"/>
      <c r="J180" s="9"/>
      <c r="K180" s="9"/>
      <c r="L180" s="9"/>
      <c r="M180" s="9"/>
      <c r="N180" s="9"/>
      <c r="O180" s="9"/>
      <c r="P180" s="9"/>
      <c r="Q180" s="9"/>
      <c r="R180" s="9"/>
      <c r="S180" s="29"/>
      <c r="T180" s="29"/>
      <c r="U180" s="29"/>
      <c r="V180" s="29"/>
      <c r="W180" s="29"/>
      <c r="X180" s="3"/>
      <c r="Y180" s="3"/>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row>
    <row r="181" spans="1:256" ht="33.6" customHeight="1" x14ac:dyDescent="0.25">
      <c r="A181" s="52"/>
      <c r="B181" s="288" t="s">
        <v>204</v>
      </c>
      <c r="C181" s="288"/>
      <c r="D181" s="288"/>
      <c r="E181" s="286" t="s">
        <v>205</v>
      </c>
      <c r="F181" s="286"/>
      <c r="G181" s="286"/>
      <c r="H181" s="53"/>
      <c r="I181" s="53"/>
      <c r="J181" s="289" t="s">
        <v>206</v>
      </c>
      <c r="K181" s="289"/>
      <c r="L181" s="289"/>
      <c r="M181" s="286" t="s">
        <v>207</v>
      </c>
      <c r="N181" s="286"/>
      <c r="O181" s="286"/>
      <c r="P181" s="286"/>
      <c r="Q181" s="286"/>
      <c r="R181" s="286"/>
      <c r="S181" s="286"/>
    </row>
    <row r="182" spans="1:256" ht="25.35" customHeight="1" x14ac:dyDescent="0.25">
      <c r="A182" s="202" t="str">
        <f>'LISTA AMEACAS'!A48</f>
        <v>At 28</v>
      </c>
      <c r="B182" s="203">
        <f>'LISTA AMEACAS'!B48</f>
        <v>0</v>
      </c>
      <c r="C182" s="203"/>
      <c r="D182" s="203"/>
      <c r="E182" s="290" t="str">
        <f>'LISTA AMEACAS'!E48</f>
        <v>Identifique uma Ameaça</v>
      </c>
      <c r="F182" s="290"/>
      <c r="G182" s="290"/>
      <c r="H182" s="291" t="s">
        <v>208</v>
      </c>
      <c r="I182" s="291"/>
      <c r="J182" s="292" t="s">
        <v>210</v>
      </c>
      <c r="K182" s="292"/>
      <c r="L182" s="292"/>
      <c r="M182" s="293"/>
      <c r="N182" s="293"/>
      <c r="O182" s="293"/>
      <c r="P182" s="293"/>
      <c r="Q182" s="293"/>
      <c r="R182" s="293"/>
      <c r="S182" s="293"/>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row>
    <row r="183" spans="1:256" ht="25.35" customHeight="1" x14ac:dyDescent="0.25">
      <c r="A183" s="202"/>
      <c r="B183" s="202"/>
      <c r="C183" s="203"/>
      <c r="D183" s="203"/>
      <c r="E183" s="290"/>
      <c r="F183" s="290"/>
      <c r="G183" s="290"/>
      <c r="H183" s="291" t="s">
        <v>208</v>
      </c>
      <c r="I183" s="291"/>
      <c r="J183" s="292" t="s">
        <v>210</v>
      </c>
      <c r="K183" s="292"/>
      <c r="L183" s="292"/>
      <c r="M183" s="293"/>
      <c r="N183" s="293"/>
      <c r="O183" s="293"/>
      <c r="P183" s="293"/>
      <c r="Q183" s="293"/>
      <c r="R183" s="293"/>
      <c r="S183" s="29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row>
    <row r="184" spans="1:256" ht="25.35" customHeight="1" x14ac:dyDescent="0.25">
      <c r="A184" s="202"/>
      <c r="B184" s="202"/>
      <c r="C184" s="203"/>
      <c r="D184" s="203"/>
      <c r="E184" s="294" t="str">
        <f>'LISTA AMEACAS'!I48</f>
        <v>Identifique uma Ameaça</v>
      </c>
      <c r="F184" s="294"/>
      <c r="G184" s="294"/>
      <c r="H184" s="291" t="s">
        <v>208</v>
      </c>
      <c r="I184" s="291"/>
      <c r="J184" s="295" t="s">
        <v>210</v>
      </c>
      <c r="K184" s="295"/>
      <c r="L184" s="295"/>
      <c r="M184" s="293"/>
      <c r="N184" s="293"/>
      <c r="O184" s="293"/>
      <c r="P184" s="293"/>
      <c r="Q184" s="293"/>
      <c r="R184" s="293"/>
      <c r="S184" s="293"/>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row>
    <row r="185" spans="1:256" ht="25.35" customHeight="1" x14ac:dyDescent="0.25">
      <c r="A185" s="202"/>
      <c r="B185" s="202"/>
      <c r="C185" s="203"/>
      <c r="D185" s="203"/>
      <c r="E185" s="294"/>
      <c r="F185" s="294"/>
      <c r="G185" s="294"/>
      <c r="H185" s="296" t="s">
        <v>208</v>
      </c>
      <c r="I185" s="296"/>
      <c r="J185" s="297" t="s">
        <v>210</v>
      </c>
      <c r="K185" s="297"/>
      <c r="L185" s="297"/>
      <c r="M185" s="298"/>
      <c r="N185" s="298"/>
      <c r="O185" s="298"/>
      <c r="P185" s="298"/>
      <c r="Q185" s="298"/>
      <c r="R185" s="298"/>
      <c r="S185" s="298"/>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row>
    <row r="186" spans="1:256" s="8" customFormat="1" ht="11.1" customHeight="1" x14ac:dyDescent="0.25">
      <c r="A186" s="9"/>
      <c r="B186" s="9"/>
      <c r="C186" s="9"/>
      <c r="D186" s="9"/>
      <c r="E186" s="9"/>
      <c r="F186" s="9"/>
      <c r="G186" s="9"/>
      <c r="H186" s="9"/>
      <c r="I186" s="9"/>
      <c r="J186" s="9"/>
      <c r="K186" s="9"/>
      <c r="L186" s="9"/>
      <c r="M186" s="9"/>
      <c r="N186" s="9"/>
      <c r="O186" s="9"/>
      <c r="P186" s="9"/>
      <c r="Q186" s="9"/>
      <c r="R186" s="9"/>
      <c r="S186" s="29"/>
      <c r="T186" s="29"/>
      <c r="U186" s="29"/>
      <c r="V186" s="29"/>
      <c r="W186" s="29"/>
      <c r="X186" s="3"/>
      <c r="Y186" s="3"/>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row>
    <row r="187" spans="1:256" ht="33.6" customHeight="1" x14ac:dyDescent="0.25">
      <c r="A187" s="52"/>
      <c r="B187" s="288" t="s">
        <v>204</v>
      </c>
      <c r="C187" s="288"/>
      <c r="D187" s="288"/>
      <c r="E187" s="286" t="s">
        <v>205</v>
      </c>
      <c r="F187" s="286"/>
      <c r="G187" s="286"/>
      <c r="H187" s="53"/>
      <c r="I187" s="53"/>
      <c r="J187" s="289" t="s">
        <v>206</v>
      </c>
      <c r="K187" s="289"/>
      <c r="L187" s="289"/>
      <c r="M187" s="286" t="s">
        <v>207</v>
      </c>
      <c r="N187" s="286"/>
      <c r="O187" s="286"/>
      <c r="P187" s="286"/>
      <c r="Q187" s="286"/>
      <c r="R187" s="286"/>
      <c r="S187" s="286"/>
    </row>
    <row r="188" spans="1:256" ht="25.35" customHeight="1" x14ac:dyDescent="0.25">
      <c r="A188" s="202" t="str">
        <f>'LISTA AMEACAS'!A49</f>
        <v>At 29</v>
      </c>
      <c r="B188" s="203">
        <f>'LISTA AMEACAS'!B49</f>
        <v>0</v>
      </c>
      <c r="C188" s="203"/>
      <c r="D188" s="203"/>
      <c r="E188" s="290" t="str">
        <f>'LISTA AMEACAS'!E49</f>
        <v>Identifique uma Ameaça</v>
      </c>
      <c r="F188" s="290"/>
      <c r="G188" s="290"/>
      <c r="H188" s="291" t="s">
        <v>208</v>
      </c>
      <c r="I188" s="291"/>
      <c r="J188" s="292" t="s">
        <v>210</v>
      </c>
      <c r="K188" s="292"/>
      <c r="L188" s="292"/>
      <c r="M188" s="293"/>
      <c r="N188" s="293"/>
      <c r="O188" s="293"/>
      <c r="P188" s="293"/>
      <c r="Q188" s="293"/>
      <c r="R188" s="293"/>
      <c r="S188" s="293"/>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row>
    <row r="189" spans="1:256" ht="25.35" customHeight="1" x14ac:dyDescent="0.25">
      <c r="A189" s="202"/>
      <c r="B189" s="202"/>
      <c r="C189" s="203"/>
      <c r="D189" s="203"/>
      <c r="E189" s="290"/>
      <c r="F189" s="290"/>
      <c r="G189" s="290"/>
      <c r="H189" s="291" t="s">
        <v>208</v>
      </c>
      <c r="I189" s="291"/>
      <c r="J189" s="292" t="s">
        <v>210</v>
      </c>
      <c r="K189" s="292"/>
      <c r="L189" s="292"/>
      <c r="M189" s="293"/>
      <c r="N189" s="293"/>
      <c r="O189" s="293"/>
      <c r="P189" s="293"/>
      <c r="Q189" s="293"/>
      <c r="R189" s="293"/>
      <c r="S189" s="293"/>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row>
    <row r="190" spans="1:256" ht="25.35" customHeight="1" x14ac:dyDescent="0.25">
      <c r="A190" s="202"/>
      <c r="B190" s="202"/>
      <c r="C190" s="203"/>
      <c r="D190" s="203"/>
      <c r="E190" s="294" t="str">
        <f>'LISTA AMEACAS'!I49</f>
        <v>Identifique uma Ameaça</v>
      </c>
      <c r="F190" s="294"/>
      <c r="G190" s="294"/>
      <c r="H190" s="291" t="s">
        <v>208</v>
      </c>
      <c r="I190" s="291"/>
      <c r="J190" s="295" t="s">
        <v>210</v>
      </c>
      <c r="K190" s="295"/>
      <c r="L190" s="295"/>
      <c r="M190" s="293"/>
      <c r="N190" s="293"/>
      <c r="O190" s="293"/>
      <c r="P190" s="293"/>
      <c r="Q190" s="293"/>
      <c r="R190" s="293"/>
      <c r="S190" s="293"/>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row>
    <row r="191" spans="1:256" ht="25.35" customHeight="1" x14ac:dyDescent="0.25">
      <c r="A191" s="202"/>
      <c r="B191" s="202"/>
      <c r="C191" s="203"/>
      <c r="D191" s="203"/>
      <c r="E191" s="294"/>
      <c r="F191" s="294"/>
      <c r="G191" s="294"/>
      <c r="H191" s="296" t="s">
        <v>208</v>
      </c>
      <c r="I191" s="296"/>
      <c r="J191" s="297" t="s">
        <v>210</v>
      </c>
      <c r="K191" s="297"/>
      <c r="L191" s="297"/>
      <c r="M191" s="298"/>
      <c r="N191" s="298"/>
      <c r="O191" s="298"/>
      <c r="P191" s="298"/>
      <c r="Q191" s="298"/>
      <c r="R191" s="298"/>
      <c r="S191" s="298"/>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row>
    <row r="192" spans="1:256" s="8" customFormat="1" ht="11.1" customHeight="1" x14ac:dyDescent="0.25">
      <c r="A192" s="9"/>
      <c r="B192" s="9"/>
      <c r="C192" s="9"/>
      <c r="D192" s="9"/>
      <c r="E192" s="9"/>
      <c r="F192" s="9"/>
      <c r="G192" s="9"/>
      <c r="H192" s="9"/>
      <c r="I192" s="9"/>
      <c r="J192" s="9"/>
      <c r="K192" s="9"/>
      <c r="L192" s="9"/>
      <c r="M192" s="9"/>
      <c r="N192" s="9"/>
      <c r="O192" s="9"/>
      <c r="P192" s="9"/>
      <c r="Q192" s="9"/>
      <c r="R192" s="9"/>
      <c r="S192" s="29"/>
      <c r="T192" s="29"/>
      <c r="U192" s="29"/>
      <c r="V192" s="29"/>
      <c r="W192" s="29"/>
      <c r="X192" s="3"/>
      <c r="Y192" s="3"/>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row>
    <row r="193" spans="1:19" ht="33.6" customHeight="1" x14ac:dyDescent="0.25">
      <c r="A193" s="52"/>
      <c r="B193" s="288" t="s">
        <v>204</v>
      </c>
      <c r="C193" s="288"/>
      <c r="D193" s="288"/>
      <c r="E193" s="286" t="s">
        <v>205</v>
      </c>
      <c r="F193" s="286"/>
      <c r="G193" s="286"/>
      <c r="H193" s="53"/>
      <c r="I193" s="53"/>
      <c r="J193" s="289" t="s">
        <v>206</v>
      </c>
      <c r="K193" s="289"/>
      <c r="L193" s="289"/>
      <c r="M193" s="286" t="s">
        <v>207</v>
      </c>
      <c r="N193" s="286"/>
      <c r="O193" s="286"/>
      <c r="P193" s="286"/>
      <c r="Q193" s="286"/>
      <c r="R193" s="286"/>
      <c r="S193" s="286"/>
    </row>
    <row r="194" spans="1:19" ht="25.35" customHeight="1" x14ac:dyDescent="0.25">
      <c r="A194" s="202" t="str">
        <f>'LISTA AMEACAS'!A50</f>
        <v>At 30</v>
      </c>
      <c r="B194" s="203">
        <f>'LISTA AMEACAS'!B50</f>
        <v>0</v>
      </c>
      <c r="C194" s="203"/>
      <c r="D194" s="203"/>
      <c r="E194" s="290" t="str">
        <f>'LISTA AMEACAS'!E50</f>
        <v>Identifique uma Ameaça</v>
      </c>
      <c r="F194" s="290"/>
      <c r="G194" s="290"/>
      <c r="H194" s="291" t="s">
        <v>208</v>
      </c>
      <c r="I194" s="291"/>
      <c r="J194" s="292" t="s">
        <v>210</v>
      </c>
      <c r="K194" s="292"/>
      <c r="L194" s="292"/>
      <c r="M194" s="293"/>
      <c r="N194" s="293"/>
      <c r="O194" s="293"/>
      <c r="P194" s="293"/>
      <c r="Q194" s="293"/>
      <c r="R194" s="293"/>
      <c r="S194" s="293"/>
    </row>
    <row r="195" spans="1:19" ht="25.35" customHeight="1" x14ac:dyDescent="0.25">
      <c r="A195" s="202"/>
      <c r="B195" s="202"/>
      <c r="C195" s="203"/>
      <c r="D195" s="203"/>
      <c r="E195" s="290"/>
      <c r="F195" s="290"/>
      <c r="G195" s="290"/>
      <c r="H195" s="291" t="s">
        <v>208</v>
      </c>
      <c r="I195" s="291"/>
      <c r="J195" s="292" t="s">
        <v>210</v>
      </c>
      <c r="K195" s="292"/>
      <c r="L195" s="292"/>
      <c r="M195" s="293"/>
      <c r="N195" s="293"/>
      <c r="O195" s="293"/>
      <c r="P195" s="293"/>
      <c r="Q195" s="293"/>
      <c r="R195" s="293"/>
      <c r="S195" s="293"/>
    </row>
    <row r="196" spans="1:19" ht="25.35" customHeight="1" x14ac:dyDescent="0.25">
      <c r="A196" s="202"/>
      <c r="B196" s="202"/>
      <c r="C196" s="203"/>
      <c r="D196" s="203"/>
      <c r="E196" s="294" t="str">
        <f>'LISTA AMEACAS'!I50</f>
        <v>Identifique uma Ameaça</v>
      </c>
      <c r="F196" s="294"/>
      <c r="G196" s="294"/>
      <c r="H196" s="291" t="s">
        <v>208</v>
      </c>
      <c r="I196" s="291"/>
      <c r="J196" s="295" t="s">
        <v>210</v>
      </c>
      <c r="K196" s="295"/>
      <c r="L196" s="295"/>
      <c r="M196" s="293"/>
      <c r="N196" s="293"/>
      <c r="O196" s="293"/>
      <c r="P196" s="293"/>
      <c r="Q196" s="293"/>
      <c r="R196" s="293"/>
      <c r="S196" s="293"/>
    </row>
    <row r="197" spans="1:19" ht="25.35" customHeight="1" x14ac:dyDescent="0.25">
      <c r="A197" s="202"/>
      <c r="B197" s="202"/>
      <c r="C197" s="203"/>
      <c r="D197" s="203"/>
      <c r="E197" s="294"/>
      <c r="F197" s="294"/>
      <c r="G197" s="294"/>
      <c r="H197" s="296" t="s">
        <v>208</v>
      </c>
      <c r="I197" s="296"/>
      <c r="J197" s="297" t="s">
        <v>210</v>
      </c>
      <c r="K197" s="297"/>
      <c r="L197" s="297"/>
      <c r="M197" s="298"/>
      <c r="N197" s="298"/>
      <c r="O197" s="298"/>
      <c r="P197" s="298"/>
      <c r="Q197" s="298"/>
      <c r="R197" s="298"/>
      <c r="S197" s="298"/>
    </row>
    <row r="198" spans="1:19" x14ac:dyDescent="0.25">
      <c r="A198" s="9"/>
      <c r="B198" s="9"/>
      <c r="C198" s="9"/>
      <c r="D198" s="9"/>
      <c r="E198" s="9"/>
      <c r="F198" s="9"/>
      <c r="G198" s="9"/>
      <c r="H198" s="9"/>
      <c r="I198" s="9"/>
      <c r="J198" s="9"/>
      <c r="K198" s="9"/>
      <c r="L198" s="9"/>
      <c r="M198" s="9"/>
      <c r="N198" s="9"/>
      <c r="O198" s="9"/>
      <c r="P198" s="9"/>
      <c r="Q198" s="9"/>
      <c r="R198" s="9"/>
      <c r="S198" s="9"/>
    </row>
    <row r="199" spans="1:19" x14ac:dyDescent="0.25">
      <c r="A199" s="9"/>
      <c r="B199" s="9"/>
      <c r="C199" s="9"/>
      <c r="D199" s="9"/>
      <c r="E199" s="9"/>
      <c r="F199" s="9"/>
      <c r="G199" s="9"/>
      <c r="H199" s="9"/>
      <c r="I199" s="9"/>
      <c r="J199" s="9"/>
      <c r="K199" s="9"/>
      <c r="L199" s="9"/>
      <c r="M199" s="9"/>
      <c r="N199" s="9"/>
      <c r="O199" s="9"/>
      <c r="P199" s="9"/>
      <c r="Q199" s="9"/>
      <c r="R199" s="9"/>
      <c r="S199" s="9"/>
    </row>
    <row r="200" spans="1:19" hidden="1" x14ac:dyDescent="0.25">
      <c r="A200" s="9"/>
      <c r="B200" s="9"/>
      <c r="C200" s="9"/>
      <c r="D200" s="9"/>
      <c r="E200" s="9"/>
      <c r="F200" s="9"/>
      <c r="G200" s="9"/>
      <c r="H200" s="9"/>
      <c r="I200" s="9"/>
      <c r="J200" s="9"/>
      <c r="K200" s="9"/>
      <c r="L200" s="9"/>
      <c r="M200" s="9"/>
      <c r="N200" s="9"/>
      <c r="O200" s="9"/>
      <c r="P200" s="9"/>
      <c r="Q200" s="9"/>
      <c r="R200" s="9"/>
      <c r="S200" s="9"/>
    </row>
  </sheetData>
  <sheetProtection selectLockedCells="1" selectUnlockedCells="1"/>
  <mergeCells count="600">
    <mergeCell ref="A1:Y2"/>
    <mergeCell ref="B4:R16"/>
    <mergeCell ref="B19:D19"/>
    <mergeCell ref="E19:G19"/>
    <mergeCell ref="J19:L19"/>
    <mergeCell ref="M19:S19"/>
    <mergeCell ref="H22:I22"/>
    <mergeCell ref="J22:L22"/>
    <mergeCell ref="M22:S22"/>
    <mergeCell ref="H23:I23"/>
    <mergeCell ref="M23:S23"/>
    <mergeCell ref="A20:A23"/>
    <mergeCell ref="B20:D23"/>
    <mergeCell ref="E20:G21"/>
    <mergeCell ref="H20:I20"/>
    <mergeCell ref="J20:L20"/>
    <mergeCell ref="M20:S20"/>
    <mergeCell ref="H21:I21"/>
    <mergeCell ref="J21:L21"/>
    <mergeCell ref="M21:S21"/>
    <mergeCell ref="E22:G23"/>
    <mergeCell ref="B25:D25"/>
    <mergeCell ref="E25:G25"/>
    <mergeCell ref="J25:L25"/>
    <mergeCell ref="M25:S25"/>
    <mergeCell ref="A26:A29"/>
    <mergeCell ref="B26:D29"/>
    <mergeCell ref="E26:G27"/>
    <mergeCell ref="H26:I26"/>
    <mergeCell ref="J26:L26"/>
    <mergeCell ref="M26:S26"/>
    <mergeCell ref="H27:I27"/>
    <mergeCell ref="J27:L27"/>
    <mergeCell ref="M27:S27"/>
    <mergeCell ref="E28:G29"/>
    <mergeCell ref="H28:I28"/>
    <mergeCell ref="M28:S28"/>
    <mergeCell ref="H29:I29"/>
    <mergeCell ref="J29:L29"/>
    <mergeCell ref="M29:S29"/>
    <mergeCell ref="B31:D31"/>
    <mergeCell ref="E31:G31"/>
    <mergeCell ref="J31:L31"/>
    <mergeCell ref="M31:S31"/>
    <mergeCell ref="A32:A35"/>
    <mergeCell ref="B32:D35"/>
    <mergeCell ref="E32:G33"/>
    <mergeCell ref="H32:I32"/>
    <mergeCell ref="J32:L32"/>
    <mergeCell ref="M32:S32"/>
    <mergeCell ref="H33:I33"/>
    <mergeCell ref="J33:L33"/>
    <mergeCell ref="M33:S33"/>
    <mergeCell ref="E34:G35"/>
    <mergeCell ref="H34:I34"/>
    <mergeCell ref="J34:L34"/>
    <mergeCell ref="M34:S34"/>
    <mergeCell ref="H35:I35"/>
    <mergeCell ref="J35:L35"/>
    <mergeCell ref="M35:S35"/>
    <mergeCell ref="B37:D37"/>
    <mergeCell ref="E37:G37"/>
    <mergeCell ref="J37:L37"/>
    <mergeCell ref="M37:S37"/>
    <mergeCell ref="A38:A41"/>
    <mergeCell ref="B38:D41"/>
    <mergeCell ref="E38:G39"/>
    <mergeCell ref="H38:I38"/>
    <mergeCell ref="J38:L38"/>
    <mergeCell ref="M38:S38"/>
    <mergeCell ref="H39:I39"/>
    <mergeCell ref="J39:L39"/>
    <mergeCell ref="M39:S39"/>
    <mergeCell ref="E40:G41"/>
    <mergeCell ref="H40:I40"/>
    <mergeCell ref="J40:L40"/>
    <mergeCell ref="M40:S40"/>
    <mergeCell ref="H41:I41"/>
    <mergeCell ref="J41:L41"/>
    <mergeCell ref="M41:S41"/>
    <mergeCell ref="B43:D43"/>
    <mergeCell ref="E43:G43"/>
    <mergeCell ref="J43:L43"/>
    <mergeCell ref="M43:S43"/>
    <mergeCell ref="A44:A47"/>
    <mergeCell ref="B44:D47"/>
    <mergeCell ref="E44:G45"/>
    <mergeCell ref="H44:I44"/>
    <mergeCell ref="J44:L44"/>
    <mergeCell ref="M44:S44"/>
    <mergeCell ref="H45:I45"/>
    <mergeCell ref="J45:L45"/>
    <mergeCell ref="M45:S45"/>
    <mergeCell ref="E46:G47"/>
    <mergeCell ref="H46:I46"/>
    <mergeCell ref="J46:L46"/>
    <mergeCell ref="M46:S46"/>
    <mergeCell ref="H47:I47"/>
    <mergeCell ref="J47:L47"/>
    <mergeCell ref="M47:S47"/>
    <mergeCell ref="B49:D49"/>
    <mergeCell ref="E49:G49"/>
    <mergeCell ref="J49:L49"/>
    <mergeCell ref="M49:S49"/>
    <mergeCell ref="A50:A53"/>
    <mergeCell ref="B50:D53"/>
    <mergeCell ref="E50:G51"/>
    <mergeCell ref="H50:I50"/>
    <mergeCell ref="J50:L50"/>
    <mergeCell ref="M50:S50"/>
    <mergeCell ref="H51:I51"/>
    <mergeCell ref="J51:L51"/>
    <mergeCell ref="M51:S51"/>
    <mergeCell ref="E52:G53"/>
    <mergeCell ref="H52:I52"/>
    <mergeCell ref="J52:L52"/>
    <mergeCell ref="M52:S52"/>
    <mergeCell ref="H53:I53"/>
    <mergeCell ref="J53:L53"/>
    <mergeCell ref="M53:S53"/>
    <mergeCell ref="B55:D55"/>
    <mergeCell ref="E55:G55"/>
    <mergeCell ref="J55:L55"/>
    <mergeCell ref="M55:S55"/>
    <mergeCell ref="A56:A59"/>
    <mergeCell ref="B56:D59"/>
    <mergeCell ref="E56:G57"/>
    <mergeCell ref="H56:I56"/>
    <mergeCell ref="J56:L56"/>
    <mergeCell ref="M56:S56"/>
    <mergeCell ref="H57:I57"/>
    <mergeCell ref="J57:L57"/>
    <mergeCell ref="M57:S57"/>
    <mergeCell ref="E58:G59"/>
    <mergeCell ref="H58:I58"/>
    <mergeCell ref="J58:L58"/>
    <mergeCell ref="M58:S58"/>
    <mergeCell ref="H59:I59"/>
    <mergeCell ref="J59:L59"/>
    <mergeCell ref="M59:S59"/>
    <mergeCell ref="B61:D61"/>
    <mergeCell ref="E61:G61"/>
    <mergeCell ref="J61:L61"/>
    <mergeCell ref="M61:S61"/>
    <mergeCell ref="A62:A65"/>
    <mergeCell ref="B62:D65"/>
    <mergeCell ref="E62:G63"/>
    <mergeCell ref="H62:I62"/>
    <mergeCell ref="J62:L62"/>
    <mergeCell ref="M62:S62"/>
    <mergeCell ref="H63:I63"/>
    <mergeCell ref="J63:L63"/>
    <mergeCell ref="M63:S63"/>
    <mergeCell ref="E64:G65"/>
    <mergeCell ref="H64:I64"/>
    <mergeCell ref="J64:L64"/>
    <mergeCell ref="M64:S64"/>
    <mergeCell ref="H65:I65"/>
    <mergeCell ref="J65:L65"/>
    <mergeCell ref="M65:S65"/>
    <mergeCell ref="B67:D67"/>
    <mergeCell ref="E67:G67"/>
    <mergeCell ref="J67:L67"/>
    <mergeCell ref="M67:S67"/>
    <mergeCell ref="A68:A71"/>
    <mergeCell ref="B68:D71"/>
    <mergeCell ref="E68:G69"/>
    <mergeCell ref="H68:I68"/>
    <mergeCell ref="J68:L68"/>
    <mergeCell ref="M68:S68"/>
    <mergeCell ref="H69:I69"/>
    <mergeCell ref="J69:L69"/>
    <mergeCell ref="M69:S69"/>
    <mergeCell ref="E70:G71"/>
    <mergeCell ref="H70:I70"/>
    <mergeCell ref="J70:L70"/>
    <mergeCell ref="M70:S70"/>
    <mergeCell ref="H71:I71"/>
    <mergeCell ref="J71:L71"/>
    <mergeCell ref="M71:S71"/>
    <mergeCell ref="B73:D73"/>
    <mergeCell ref="E73:G73"/>
    <mergeCell ref="J73:L73"/>
    <mergeCell ref="M73:S73"/>
    <mergeCell ref="A74:A77"/>
    <mergeCell ref="B74:D77"/>
    <mergeCell ref="E74:G75"/>
    <mergeCell ref="H74:I74"/>
    <mergeCell ref="J74:L74"/>
    <mergeCell ref="M74:S74"/>
    <mergeCell ref="H75:I75"/>
    <mergeCell ref="J75:L75"/>
    <mergeCell ref="M75:S75"/>
    <mergeCell ref="E76:G77"/>
    <mergeCell ref="H76:I76"/>
    <mergeCell ref="J76:L76"/>
    <mergeCell ref="M76:S76"/>
    <mergeCell ref="H77:I77"/>
    <mergeCell ref="J77:L77"/>
    <mergeCell ref="M77:S77"/>
    <mergeCell ref="B79:D79"/>
    <mergeCell ref="E79:G79"/>
    <mergeCell ref="J79:L79"/>
    <mergeCell ref="M79:S79"/>
    <mergeCell ref="A80:A83"/>
    <mergeCell ref="B80:D83"/>
    <mergeCell ref="E80:G81"/>
    <mergeCell ref="H80:I80"/>
    <mergeCell ref="J80:L80"/>
    <mergeCell ref="M80:S80"/>
    <mergeCell ref="H81:I81"/>
    <mergeCell ref="J81:L81"/>
    <mergeCell ref="M81:S81"/>
    <mergeCell ref="E82:G83"/>
    <mergeCell ref="H82:I82"/>
    <mergeCell ref="J82:L82"/>
    <mergeCell ref="M82:S82"/>
    <mergeCell ref="H83:I83"/>
    <mergeCell ref="J83:L83"/>
    <mergeCell ref="M83:S83"/>
    <mergeCell ref="B85:D85"/>
    <mergeCell ref="E85:G85"/>
    <mergeCell ref="J85:L85"/>
    <mergeCell ref="M85:S85"/>
    <mergeCell ref="A86:A89"/>
    <mergeCell ref="B86:D89"/>
    <mergeCell ref="E86:G87"/>
    <mergeCell ref="H86:I86"/>
    <mergeCell ref="J86:L86"/>
    <mergeCell ref="M86:S86"/>
    <mergeCell ref="H87:I87"/>
    <mergeCell ref="J87:L87"/>
    <mergeCell ref="M87:S87"/>
    <mergeCell ref="E88:G89"/>
    <mergeCell ref="H88:I88"/>
    <mergeCell ref="J88:L88"/>
    <mergeCell ref="M88:S88"/>
    <mergeCell ref="H89:I89"/>
    <mergeCell ref="J89:L89"/>
    <mergeCell ref="M89:S89"/>
    <mergeCell ref="B91:D91"/>
    <mergeCell ref="E91:G91"/>
    <mergeCell ref="J91:L91"/>
    <mergeCell ref="M91:S91"/>
    <mergeCell ref="A92:A95"/>
    <mergeCell ref="B92:D95"/>
    <mergeCell ref="E92:G93"/>
    <mergeCell ref="H92:I92"/>
    <mergeCell ref="J92:L92"/>
    <mergeCell ref="M92:S92"/>
    <mergeCell ref="H93:I93"/>
    <mergeCell ref="J93:L93"/>
    <mergeCell ref="M93:S93"/>
    <mergeCell ref="E94:G95"/>
    <mergeCell ref="H94:I94"/>
    <mergeCell ref="J94:L94"/>
    <mergeCell ref="M94:S94"/>
    <mergeCell ref="H95:I95"/>
    <mergeCell ref="J95:L95"/>
    <mergeCell ref="M95:S95"/>
    <mergeCell ref="B97:D97"/>
    <mergeCell ref="E97:G97"/>
    <mergeCell ref="J97:L97"/>
    <mergeCell ref="M97:S97"/>
    <mergeCell ref="A98:A101"/>
    <mergeCell ref="B98:D101"/>
    <mergeCell ref="E98:G99"/>
    <mergeCell ref="H98:I98"/>
    <mergeCell ref="J98:L98"/>
    <mergeCell ref="M98:S98"/>
    <mergeCell ref="H99:I99"/>
    <mergeCell ref="J99:L99"/>
    <mergeCell ref="M99:S99"/>
    <mergeCell ref="E100:G101"/>
    <mergeCell ref="H100:I100"/>
    <mergeCell ref="J100:L100"/>
    <mergeCell ref="M100:S100"/>
    <mergeCell ref="H101:I101"/>
    <mergeCell ref="J101:L101"/>
    <mergeCell ref="M101:S101"/>
    <mergeCell ref="B103:D103"/>
    <mergeCell ref="E103:G103"/>
    <mergeCell ref="J103:L103"/>
    <mergeCell ref="M103:S103"/>
    <mergeCell ref="A104:A107"/>
    <mergeCell ref="B104:D107"/>
    <mergeCell ref="E104:G105"/>
    <mergeCell ref="H104:I104"/>
    <mergeCell ref="J104:L104"/>
    <mergeCell ref="M104:S104"/>
    <mergeCell ref="H105:I105"/>
    <mergeCell ref="J105:L105"/>
    <mergeCell ref="M105:S105"/>
    <mergeCell ref="E106:G107"/>
    <mergeCell ref="H106:I106"/>
    <mergeCell ref="J106:L106"/>
    <mergeCell ref="M106:S106"/>
    <mergeCell ref="H107:I107"/>
    <mergeCell ref="J107:L107"/>
    <mergeCell ref="M107:S107"/>
    <mergeCell ref="B109:D109"/>
    <mergeCell ref="E109:G109"/>
    <mergeCell ref="J109:L109"/>
    <mergeCell ref="M109:S109"/>
    <mergeCell ref="A110:A113"/>
    <mergeCell ref="B110:D113"/>
    <mergeCell ref="E110:G111"/>
    <mergeCell ref="H110:I110"/>
    <mergeCell ref="J110:L110"/>
    <mergeCell ref="M110:S110"/>
    <mergeCell ref="H111:I111"/>
    <mergeCell ref="J111:L111"/>
    <mergeCell ref="M111:S111"/>
    <mergeCell ref="E112:G113"/>
    <mergeCell ref="H112:I112"/>
    <mergeCell ref="J112:L112"/>
    <mergeCell ref="M112:S112"/>
    <mergeCell ref="H113:I113"/>
    <mergeCell ref="J113:L113"/>
    <mergeCell ref="M113:S113"/>
    <mergeCell ref="B115:D115"/>
    <mergeCell ref="E115:G115"/>
    <mergeCell ref="J115:L115"/>
    <mergeCell ref="M115:S115"/>
    <mergeCell ref="A116:A119"/>
    <mergeCell ref="B116:D119"/>
    <mergeCell ref="E116:G117"/>
    <mergeCell ref="H116:I116"/>
    <mergeCell ref="J116:L116"/>
    <mergeCell ref="M116:S116"/>
    <mergeCell ref="H117:I117"/>
    <mergeCell ref="J117:L117"/>
    <mergeCell ref="M117:S117"/>
    <mergeCell ref="E118:G119"/>
    <mergeCell ref="H118:I118"/>
    <mergeCell ref="J118:L118"/>
    <mergeCell ref="M118:S118"/>
    <mergeCell ref="H119:I119"/>
    <mergeCell ref="J119:L119"/>
    <mergeCell ref="M119:S119"/>
    <mergeCell ref="B121:D121"/>
    <mergeCell ref="E121:G121"/>
    <mergeCell ref="J121:L121"/>
    <mergeCell ref="M121:S121"/>
    <mergeCell ref="A122:A125"/>
    <mergeCell ref="B122:D125"/>
    <mergeCell ref="E122:G123"/>
    <mergeCell ref="H122:I122"/>
    <mergeCell ref="J122:L122"/>
    <mergeCell ref="M122:S122"/>
    <mergeCell ref="H123:I123"/>
    <mergeCell ref="J123:L123"/>
    <mergeCell ref="M123:S123"/>
    <mergeCell ref="E124:G125"/>
    <mergeCell ref="H124:I124"/>
    <mergeCell ref="J124:L124"/>
    <mergeCell ref="M124:S124"/>
    <mergeCell ref="H125:I125"/>
    <mergeCell ref="J125:L125"/>
    <mergeCell ref="M125:S125"/>
    <mergeCell ref="B127:D127"/>
    <mergeCell ref="E127:G127"/>
    <mergeCell ref="J127:L127"/>
    <mergeCell ref="M127:S127"/>
    <mergeCell ref="A128:A131"/>
    <mergeCell ref="B128:D131"/>
    <mergeCell ref="E128:G129"/>
    <mergeCell ref="H128:I128"/>
    <mergeCell ref="J128:L128"/>
    <mergeCell ref="M128:S128"/>
    <mergeCell ref="H129:I129"/>
    <mergeCell ref="J129:L129"/>
    <mergeCell ref="M129:S129"/>
    <mergeCell ref="E130:G131"/>
    <mergeCell ref="H130:I130"/>
    <mergeCell ref="J130:L130"/>
    <mergeCell ref="M130:S130"/>
    <mergeCell ref="H131:I131"/>
    <mergeCell ref="J131:L131"/>
    <mergeCell ref="M131:S131"/>
    <mergeCell ref="B133:D133"/>
    <mergeCell ref="E133:G133"/>
    <mergeCell ref="J133:L133"/>
    <mergeCell ref="M133:S133"/>
    <mergeCell ref="A134:A137"/>
    <mergeCell ref="B134:D137"/>
    <mergeCell ref="E134:G135"/>
    <mergeCell ref="H134:I134"/>
    <mergeCell ref="J134:L134"/>
    <mergeCell ref="M134:S134"/>
    <mergeCell ref="H135:I135"/>
    <mergeCell ref="J135:L135"/>
    <mergeCell ref="M135:S135"/>
    <mergeCell ref="E136:G137"/>
    <mergeCell ref="H136:I136"/>
    <mergeCell ref="J136:L136"/>
    <mergeCell ref="M136:S136"/>
    <mergeCell ref="H137:I137"/>
    <mergeCell ref="J137:L137"/>
    <mergeCell ref="M137:S137"/>
    <mergeCell ref="B139:D139"/>
    <mergeCell ref="E139:G139"/>
    <mergeCell ref="J139:L139"/>
    <mergeCell ref="M139:S139"/>
    <mergeCell ref="A140:A143"/>
    <mergeCell ref="B140:D143"/>
    <mergeCell ref="E140:G141"/>
    <mergeCell ref="H140:I140"/>
    <mergeCell ref="J140:L140"/>
    <mergeCell ref="M140:S140"/>
    <mergeCell ref="H141:I141"/>
    <mergeCell ref="J141:L141"/>
    <mergeCell ref="M141:S141"/>
    <mergeCell ref="E142:G143"/>
    <mergeCell ref="H142:I142"/>
    <mergeCell ref="J142:L142"/>
    <mergeCell ref="M142:S142"/>
    <mergeCell ref="H143:I143"/>
    <mergeCell ref="J143:L143"/>
    <mergeCell ref="M143:S143"/>
    <mergeCell ref="B145:D145"/>
    <mergeCell ref="E145:G145"/>
    <mergeCell ref="J145:L145"/>
    <mergeCell ref="M145:S145"/>
    <mergeCell ref="A146:A149"/>
    <mergeCell ref="B146:D149"/>
    <mergeCell ref="E146:G147"/>
    <mergeCell ref="H146:I146"/>
    <mergeCell ref="J146:L146"/>
    <mergeCell ref="M146:S146"/>
    <mergeCell ref="H147:I147"/>
    <mergeCell ref="J147:L147"/>
    <mergeCell ref="M147:S147"/>
    <mergeCell ref="E148:G149"/>
    <mergeCell ref="H148:I148"/>
    <mergeCell ref="J148:L148"/>
    <mergeCell ref="M148:S148"/>
    <mergeCell ref="H149:I149"/>
    <mergeCell ref="J149:L149"/>
    <mergeCell ref="M149:S149"/>
    <mergeCell ref="B151:D151"/>
    <mergeCell ref="E151:G151"/>
    <mergeCell ref="J151:L151"/>
    <mergeCell ref="M151:S151"/>
    <mergeCell ref="A152:A155"/>
    <mergeCell ref="B152:D155"/>
    <mergeCell ref="E152:G153"/>
    <mergeCell ref="H152:I152"/>
    <mergeCell ref="J152:L152"/>
    <mergeCell ref="M152:S152"/>
    <mergeCell ref="H153:I153"/>
    <mergeCell ref="J153:L153"/>
    <mergeCell ref="M153:S153"/>
    <mergeCell ref="E154:G155"/>
    <mergeCell ref="H154:I154"/>
    <mergeCell ref="J154:L154"/>
    <mergeCell ref="M154:S154"/>
    <mergeCell ref="H155:I155"/>
    <mergeCell ref="J155:L155"/>
    <mergeCell ref="M155:S155"/>
    <mergeCell ref="B157:D157"/>
    <mergeCell ref="E157:G157"/>
    <mergeCell ref="J157:L157"/>
    <mergeCell ref="M157:S157"/>
    <mergeCell ref="A158:A161"/>
    <mergeCell ref="B158:D161"/>
    <mergeCell ref="E158:G159"/>
    <mergeCell ref="H158:I158"/>
    <mergeCell ref="J158:L158"/>
    <mergeCell ref="M158:S158"/>
    <mergeCell ref="H159:I159"/>
    <mergeCell ref="J159:L159"/>
    <mergeCell ref="M159:S159"/>
    <mergeCell ref="E160:G161"/>
    <mergeCell ref="H160:I160"/>
    <mergeCell ref="J160:L160"/>
    <mergeCell ref="M160:S160"/>
    <mergeCell ref="H161:I161"/>
    <mergeCell ref="J161:L161"/>
    <mergeCell ref="M161:S161"/>
    <mergeCell ref="B163:D163"/>
    <mergeCell ref="E163:G163"/>
    <mergeCell ref="J163:L163"/>
    <mergeCell ref="M163:S163"/>
    <mergeCell ref="A164:A167"/>
    <mergeCell ref="B164:D167"/>
    <mergeCell ref="E164:G165"/>
    <mergeCell ref="H164:I164"/>
    <mergeCell ref="J164:L164"/>
    <mergeCell ref="M164:S164"/>
    <mergeCell ref="H165:I165"/>
    <mergeCell ref="J165:L165"/>
    <mergeCell ref="M165:S165"/>
    <mergeCell ref="E166:G167"/>
    <mergeCell ref="H166:I166"/>
    <mergeCell ref="J166:L166"/>
    <mergeCell ref="M166:S166"/>
    <mergeCell ref="H167:I167"/>
    <mergeCell ref="J167:L167"/>
    <mergeCell ref="M167:S167"/>
    <mergeCell ref="B169:D169"/>
    <mergeCell ref="E169:G169"/>
    <mergeCell ref="J169:L169"/>
    <mergeCell ref="M169:S169"/>
    <mergeCell ref="A170:A173"/>
    <mergeCell ref="B170:D173"/>
    <mergeCell ref="E170:G171"/>
    <mergeCell ref="H170:I170"/>
    <mergeCell ref="J170:L170"/>
    <mergeCell ref="M170:S170"/>
    <mergeCell ref="H171:I171"/>
    <mergeCell ref="J171:L171"/>
    <mergeCell ref="M171:S171"/>
    <mergeCell ref="E172:G173"/>
    <mergeCell ref="H172:I172"/>
    <mergeCell ref="J172:L172"/>
    <mergeCell ref="M172:S172"/>
    <mergeCell ref="H173:I173"/>
    <mergeCell ref="J173:L173"/>
    <mergeCell ref="M173:S173"/>
    <mergeCell ref="B175:D175"/>
    <mergeCell ref="E175:G175"/>
    <mergeCell ref="J175:L175"/>
    <mergeCell ref="M175:S175"/>
    <mergeCell ref="A176:A179"/>
    <mergeCell ref="B176:D179"/>
    <mergeCell ref="E176:G177"/>
    <mergeCell ref="H176:I176"/>
    <mergeCell ref="J176:L176"/>
    <mergeCell ref="M176:S176"/>
    <mergeCell ref="H177:I177"/>
    <mergeCell ref="J177:L177"/>
    <mergeCell ref="M177:S177"/>
    <mergeCell ref="E178:G179"/>
    <mergeCell ref="H178:I178"/>
    <mergeCell ref="J178:L178"/>
    <mergeCell ref="M178:S178"/>
    <mergeCell ref="H179:I179"/>
    <mergeCell ref="J179:L179"/>
    <mergeCell ref="M179:S179"/>
    <mergeCell ref="B181:D181"/>
    <mergeCell ref="E181:G181"/>
    <mergeCell ref="J181:L181"/>
    <mergeCell ref="M181:S181"/>
    <mergeCell ref="A182:A185"/>
    <mergeCell ref="B182:D185"/>
    <mergeCell ref="E182:G183"/>
    <mergeCell ref="H182:I182"/>
    <mergeCell ref="J182:L182"/>
    <mergeCell ref="M182:S182"/>
    <mergeCell ref="H183:I183"/>
    <mergeCell ref="J183:L183"/>
    <mergeCell ref="M183:S183"/>
    <mergeCell ref="E184:G185"/>
    <mergeCell ref="H184:I184"/>
    <mergeCell ref="J184:L184"/>
    <mergeCell ref="M184:S184"/>
    <mergeCell ref="H185:I185"/>
    <mergeCell ref="J185:L185"/>
    <mergeCell ref="M185:S185"/>
    <mergeCell ref="B187:D187"/>
    <mergeCell ref="E187:G187"/>
    <mergeCell ref="J187:L187"/>
    <mergeCell ref="M187:S187"/>
    <mergeCell ref="A188:A191"/>
    <mergeCell ref="B188:D191"/>
    <mergeCell ref="E188:G189"/>
    <mergeCell ref="H188:I188"/>
    <mergeCell ref="J188:L188"/>
    <mergeCell ref="M188:S188"/>
    <mergeCell ref="H189:I189"/>
    <mergeCell ref="J189:L189"/>
    <mergeCell ref="M189:S189"/>
    <mergeCell ref="E190:G191"/>
    <mergeCell ref="H190:I190"/>
    <mergeCell ref="J190:L190"/>
    <mergeCell ref="M190:S190"/>
    <mergeCell ref="H191:I191"/>
    <mergeCell ref="J191:L191"/>
    <mergeCell ref="M191:S191"/>
    <mergeCell ref="B193:D193"/>
    <mergeCell ref="E193:G193"/>
    <mergeCell ref="J193:L193"/>
    <mergeCell ref="M193:S193"/>
    <mergeCell ref="A194:A197"/>
    <mergeCell ref="B194:D197"/>
    <mergeCell ref="E194:G195"/>
    <mergeCell ref="H194:I194"/>
    <mergeCell ref="J194:L194"/>
    <mergeCell ref="M194:S194"/>
    <mergeCell ref="H195:I195"/>
    <mergeCell ref="J195:L195"/>
    <mergeCell ref="M195:S195"/>
    <mergeCell ref="E196:G197"/>
    <mergeCell ref="H196:I196"/>
    <mergeCell ref="J196:L196"/>
    <mergeCell ref="M196:S196"/>
    <mergeCell ref="H197:I197"/>
    <mergeCell ref="J197:L197"/>
    <mergeCell ref="M197:S197"/>
  </mergeCells>
  <hyperlinks>
    <hyperlink ref="J11" location="Definir_Contexto" display="2.1   Defina o Contexto" xr:uid="{00000000-0004-0000-09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11">
    <tabColor indexed="63"/>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3</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222" t="s">
        <v>212</v>
      </c>
      <c r="B6" s="222"/>
      <c r="C6" s="222"/>
      <c r="D6" s="222"/>
      <c r="E6" s="222"/>
      <c r="F6" s="222"/>
      <c r="G6" s="222"/>
      <c r="H6" s="222"/>
      <c r="I6" s="222"/>
      <c r="J6" s="222"/>
      <c r="K6" s="222"/>
      <c r="L6" s="222"/>
      <c r="M6" s="222"/>
      <c r="N6" s="222"/>
      <c r="O6" s="222"/>
      <c r="P6" s="222"/>
      <c r="Q6" s="222"/>
      <c r="R6" s="222"/>
      <c r="S6" s="222"/>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213</v>
      </c>
      <c r="B10" s="223"/>
      <c r="C10" s="223"/>
      <c r="D10" s="223"/>
      <c r="E10" s="223"/>
      <c r="F10" s="223"/>
      <c r="G10" s="223"/>
      <c r="H10" s="12"/>
      <c r="I10" s="12"/>
      <c r="J10" s="13" t="s">
        <v>214</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01" t="s">
        <v>215</v>
      </c>
      <c r="K11" s="301"/>
      <c r="L11" s="301"/>
      <c r="M11" s="301"/>
      <c r="N11" s="301"/>
      <c r="O11" s="301"/>
      <c r="P11" s="301"/>
      <c r="Q11" s="301"/>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01"/>
      <c r="K12" s="301"/>
      <c r="L12" s="301"/>
      <c r="M12" s="301"/>
      <c r="N12" s="301"/>
      <c r="O12" s="301"/>
      <c r="P12" s="301"/>
      <c r="Q12" s="301"/>
      <c r="R12" s="19"/>
      <c r="S12" s="19"/>
    </row>
    <row r="13" spans="1:36" ht="15.75" customHeight="1" x14ac:dyDescent="0.25">
      <c r="A13" s="218" t="s">
        <v>15</v>
      </c>
      <c r="B13" s="218"/>
      <c r="C13" s="218"/>
      <c r="D13" s="218"/>
      <c r="E13" s="218"/>
      <c r="F13" s="218"/>
      <c r="G13" s="218"/>
      <c r="H13" s="12"/>
      <c r="I13" s="11"/>
      <c r="J13" s="301" t="s">
        <v>216</v>
      </c>
      <c r="K13" s="301"/>
      <c r="L13" s="301"/>
      <c r="M13" s="301"/>
      <c r="N13" s="301"/>
      <c r="O13" s="301"/>
      <c r="P13" s="301"/>
      <c r="Q13" s="301"/>
      <c r="R13" s="19"/>
      <c r="S13" s="19"/>
    </row>
    <row r="14" spans="1:36" x14ac:dyDescent="0.25">
      <c r="A14" s="218"/>
      <c r="B14" s="218"/>
      <c r="C14" s="218"/>
      <c r="D14" s="218"/>
      <c r="E14" s="218"/>
      <c r="F14" s="218"/>
      <c r="G14" s="218"/>
      <c r="H14" s="12"/>
      <c r="I14" s="11"/>
      <c r="J14" s="301"/>
      <c r="K14" s="301"/>
      <c r="L14" s="301"/>
      <c r="M14" s="301"/>
      <c r="N14" s="301"/>
      <c r="O14" s="301"/>
      <c r="P14" s="301"/>
      <c r="Q14" s="301"/>
      <c r="R14" s="19"/>
      <c r="S14" s="19"/>
    </row>
    <row r="15" spans="1:36" ht="18" customHeight="1" x14ac:dyDescent="0.25">
      <c r="A15" s="218"/>
      <c r="B15" s="218"/>
      <c r="C15" s="218"/>
      <c r="D15" s="218"/>
      <c r="E15" s="218"/>
      <c r="F15" s="218"/>
      <c r="G15" s="218"/>
      <c r="H15" s="12"/>
      <c r="I15" s="11"/>
      <c r="J15" s="301"/>
      <c r="K15" s="301"/>
      <c r="L15" s="301"/>
      <c r="M15" s="301"/>
      <c r="N15" s="301"/>
      <c r="O15" s="301"/>
      <c r="P15" s="301"/>
      <c r="Q15" s="301"/>
      <c r="R15" s="19"/>
      <c r="S15" s="19"/>
    </row>
    <row r="16" spans="1:36" ht="17.25" x14ac:dyDescent="0.25">
      <c r="A16" s="219" t="s">
        <v>18</v>
      </c>
      <c r="B16" s="219"/>
      <c r="C16" s="219"/>
      <c r="D16" s="219"/>
      <c r="E16" s="219"/>
      <c r="F16" s="219"/>
      <c r="G16" s="219"/>
      <c r="H16" s="12"/>
      <c r="I16" s="11"/>
      <c r="J16" s="301"/>
      <c r="K16" s="301"/>
      <c r="L16" s="301"/>
      <c r="M16" s="301"/>
      <c r="N16" s="301"/>
      <c r="O16" s="301"/>
      <c r="P16" s="301"/>
      <c r="Q16" s="301"/>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hidden="1"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6"/>
    <mergeCell ref="A10:G12"/>
    <mergeCell ref="J11:Q12"/>
    <mergeCell ref="A13:G15"/>
    <mergeCell ref="J13:Q14"/>
    <mergeCell ref="J15:Q16"/>
    <mergeCell ref="A16:G16"/>
    <mergeCell ref="J19:P19"/>
    <mergeCell ref="J21:P21"/>
    <mergeCell ref="J23:P23"/>
    <mergeCell ref="J25:P25"/>
    <mergeCell ref="J27:P27"/>
  </mergeCells>
  <hyperlinks>
    <hyperlink ref="J11" location="Definir_Contexto" display="2.1   Defina o Contexto" xr:uid="{00000000-0004-0000-0A00-000000000000}"/>
    <hyperlink ref="J13" location="CONSEQUENCIAS" display="4.2   Identifique as Consequencias" xr:uid="{00000000-0004-0000-0A00-000001000000}"/>
    <hyperlink ref="J11:Q12" location="VULNERABILIDADES!A1" display="4.1   Identifique as Vulnerabilidades" xr:uid="{00000000-0004-0000-0A00-000002000000}"/>
    <hyperlink ref="J13:Q14" location="CONSEQUENCIAS!A1" display="4.2   Identifique as Consequencias" xr:uid="{00000000-0004-0000-0A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12">
    <tabColor indexed="63"/>
  </sheetPr>
  <dimension ref="A1:IV319"/>
  <sheetViews>
    <sheetView workbookViewId="0">
      <pane ySplit="2" topLeftCell="A149" activePane="bottomLeft" state="frozen"/>
      <selection pane="bottomLeft" activeCell="I166" sqref="I166:J167"/>
    </sheetView>
  </sheetViews>
  <sheetFormatPr defaultColWidth="0" defaultRowHeight="15" zeroHeight="1" x14ac:dyDescent="0.25"/>
  <cols>
    <col min="1" max="6" width="7.140625" style="26" customWidth="1"/>
    <col min="7" max="8" width="5.28515625" style="26" customWidth="1"/>
    <col min="9" max="9" width="9.42578125" style="26" customWidth="1"/>
    <col min="10" max="10" width="9.5703125" style="26" customWidth="1"/>
    <col min="11" max="25" width="7.140625" style="26" customWidth="1"/>
    <col min="26" max="16384" width="0" style="26" hidden="1"/>
  </cols>
  <sheetData>
    <row r="1" spans="1:131" s="8" customFormat="1" ht="14.85" customHeight="1" x14ac:dyDescent="0.25">
      <c r="A1" s="319" t="s">
        <v>217</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row>
    <row r="2" spans="1:131" s="8" customFormat="1" ht="14.85" customHeight="1" x14ac:dyDescent="0.25">
      <c r="A2" s="319"/>
      <c r="B2" s="319"/>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row>
    <row r="3" spans="1:131" s="8" customFormat="1" ht="17.649999999999999" customHeight="1" x14ac:dyDescent="0.25">
      <c r="A3" s="31"/>
      <c r="B3" s="9"/>
      <c r="C3" s="9"/>
      <c r="D3" s="9"/>
      <c r="E3" s="9"/>
      <c r="F3" s="9"/>
      <c r="G3" s="9"/>
      <c r="H3" s="9"/>
      <c r="I3" s="9"/>
      <c r="J3" s="9"/>
      <c r="K3" s="9"/>
      <c r="L3" s="9"/>
      <c r="M3" s="9"/>
      <c r="N3" s="9"/>
      <c r="O3" s="9"/>
      <c r="P3" s="9"/>
      <c r="Q3" s="9"/>
      <c r="R3" s="9"/>
      <c r="S3" s="9"/>
      <c r="T3" s="9"/>
      <c r="U3" s="9"/>
      <c r="V3" s="9"/>
      <c r="W3" s="9"/>
      <c r="X3" s="9"/>
      <c r="Y3" s="9"/>
      <c r="Z3" s="9"/>
      <c r="AA3" s="9"/>
      <c r="AB3" s="9"/>
      <c r="AC3" s="9"/>
      <c r="AD3" s="3"/>
      <c r="AE3" s="3"/>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row>
    <row r="4" spans="1:131" s="8" customFormat="1" ht="17.649999999999999" customHeight="1" x14ac:dyDescent="0.25">
      <c r="A4" s="9"/>
      <c r="B4" s="213"/>
      <c r="C4" s="213"/>
      <c r="D4" s="213"/>
      <c r="E4" s="213"/>
      <c r="F4" s="213"/>
      <c r="G4" s="213"/>
      <c r="H4" s="213"/>
      <c r="I4" s="213"/>
      <c r="J4" s="213"/>
      <c r="K4" s="213"/>
      <c r="L4" s="213"/>
      <c r="M4" s="213"/>
      <c r="N4" s="213"/>
      <c r="O4" s="213"/>
      <c r="P4" s="213"/>
      <c r="Q4" s="213"/>
      <c r="R4" s="213"/>
      <c r="S4" s="3"/>
      <c r="T4" s="3"/>
      <c r="U4" s="3"/>
      <c r="V4" s="3"/>
      <c r="W4" s="3"/>
      <c r="X4" s="3"/>
      <c r="Y4" s="9"/>
      <c r="Z4"/>
      <c r="AA4"/>
      <c r="AB4"/>
      <c r="AC4"/>
      <c r="AD4"/>
      <c r="AE4" s="3"/>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row>
    <row r="5" spans="1:131" s="8" customFormat="1" ht="17.649999999999999" customHeight="1" x14ac:dyDescent="0.25">
      <c r="A5" s="9"/>
      <c r="B5" s="213"/>
      <c r="C5" s="213"/>
      <c r="D5" s="213"/>
      <c r="E5" s="213"/>
      <c r="F5" s="213"/>
      <c r="G5" s="213"/>
      <c r="H5" s="213"/>
      <c r="I5" s="213"/>
      <c r="J5" s="213"/>
      <c r="K5" s="213"/>
      <c r="L5" s="213"/>
      <c r="M5" s="213"/>
      <c r="N5" s="213"/>
      <c r="O5" s="213"/>
      <c r="P5" s="213"/>
      <c r="Q5" s="213"/>
      <c r="R5" s="213"/>
      <c r="S5" s="3"/>
      <c r="T5" s="3"/>
      <c r="U5" s="3"/>
      <c r="V5" s="3"/>
      <c r="W5" s="3"/>
      <c r="X5" s="3"/>
      <c r="Y5" s="9"/>
      <c r="Z5"/>
      <c r="AA5"/>
      <c r="AB5"/>
      <c r="AC5"/>
      <c r="AD5"/>
      <c r="AE5" s="3"/>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row>
    <row r="6" spans="1:131" s="8" customFormat="1" ht="17.649999999999999" customHeight="1" x14ac:dyDescent="0.25">
      <c r="A6" s="47"/>
      <c r="B6" s="213"/>
      <c r="C6" s="213"/>
      <c r="D6" s="213"/>
      <c r="E6" s="213"/>
      <c r="F6" s="213"/>
      <c r="G6" s="213"/>
      <c r="H6" s="213"/>
      <c r="I6" s="213"/>
      <c r="J6" s="213"/>
      <c r="K6" s="213"/>
      <c r="L6" s="213"/>
      <c r="M6" s="213"/>
      <c r="N6" s="213"/>
      <c r="O6" s="213"/>
      <c r="P6" s="213"/>
      <c r="Q6" s="213"/>
      <c r="R6" s="213"/>
      <c r="S6" s="3"/>
      <c r="T6" s="3"/>
      <c r="U6" s="3"/>
      <c r="V6" s="3"/>
      <c r="W6" s="3"/>
      <c r="X6" s="3"/>
      <c r="Y6" s="9"/>
      <c r="Z6"/>
      <c r="AA6"/>
      <c r="AB6"/>
      <c r="AC6"/>
      <c r="AD6"/>
      <c r="AE6" s="3"/>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row>
    <row r="7" spans="1:131" s="8" customFormat="1" ht="17.649999999999999" customHeight="1" x14ac:dyDescent="0.25">
      <c r="A7" s="9"/>
      <c r="B7" s="213"/>
      <c r="C7" s="213"/>
      <c r="D7" s="213"/>
      <c r="E7" s="213"/>
      <c r="F7" s="213"/>
      <c r="G7" s="213"/>
      <c r="H7" s="213"/>
      <c r="I7" s="213"/>
      <c r="J7" s="213"/>
      <c r="K7" s="213"/>
      <c r="L7" s="213"/>
      <c r="M7" s="213"/>
      <c r="N7" s="213"/>
      <c r="O7" s="213"/>
      <c r="P7" s="213"/>
      <c r="Q7" s="213"/>
      <c r="R7" s="213"/>
      <c r="S7" s="3"/>
      <c r="T7" s="3"/>
      <c r="U7" s="3"/>
      <c r="V7" s="3"/>
      <c r="W7" s="3"/>
      <c r="X7" s="3"/>
      <c r="Y7" s="9"/>
      <c r="Z7"/>
      <c r="AA7"/>
      <c r="AB7"/>
      <c r="AC7"/>
      <c r="AD7"/>
      <c r="AE7" s="3"/>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row>
    <row r="8" spans="1:131" s="8" customFormat="1" ht="17.649999999999999" customHeight="1" x14ac:dyDescent="0.25">
      <c r="A8" s="9"/>
      <c r="B8" s="213"/>
      <c r="C8" s="213"/>
      <c r="D8" s="213"/>
      <c r="E8" s="213"/>
      <c r="F8" s="213"/>
      <c r="G8" s="213"/>
      <c r="H8" s="213"/>
      <c r="I8" s="213"/>
      <c r="J8" s="213"/>
      <c r="K8" s="213"/>
      <c r="L8" s="213"/>
      <c r="M8" s="213"/>
      <c r="N8" s="213"/>
      <c r="O8" s="213"/>
      <c r="P8" s="213"/>
      <c r="Q8" s="213"/>
      <c r="R8" s="213"/>
      <c r="S8" s="3"/>
      <c r="T8" s="3"/>
      <c r="U8" s="3"/>
      <c r="V8" s="3"/>
      <c r="W8" s="3"/>
      <c r="X8" s="3"/>
      <c r="Y8" s="9"/>
      <c r="Z8"/>
      <c r="AA8"/>
      <c r="AB8"/>
      <c r="AC8"/>
      <c r="AD8"/>
      <c r="AE8" s="3"/>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row>
    <row r="9" spans="1:131" s="8" customFormat="1" ht="17.649999999999999" customHeight="1" x14ac:dyDescent="0.25">
      <c r="A9" s="9"/>
      <c r="B9" s="213"/>
      <c r="C9" s="213"/>
      <c r="D9" s="213"/>
      <c r="E9" s="213"/>
      <c r="F9" s="213"/>
      <c r="G9" s="213"/>
      <c r="H9" s="213"/>
      <c r="I9" s="213"/>
      <c r="J9" s="213"/>
      <c r="K9" s="213"/>
      <c r="L9" s="213"/>
      <c r="M9" s="213"/>
      <c r="N9" s="213"/>
      <c r="O9" s="213"/>
      <c r="P9" s="213"/>
      <c r="Q9" s="213"/>
      <c r="R9" s="213"/>
      <c r="S9" s="3"/>
      <c r="T9" s="3"/>
      <c r="U9" s="3"/>
      <c r="V9" s="3"/>
      <c r="W9" s="3"/>
      <c r="X9" s="3"/>
      <c r="Y9" s="9"/>
      <c r="Z9"/>
      <c r="AA9"/>
      <c r="AB9"/>
      <c r="AC9"/>
      <c r="AD9"/>
      <c r="AE9" s="3"/>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row>
    <row r="10" spans="1:131" s="8" customFormat="1" ht="17.649999999999999" customHeight="1" x14ac:dyDescent="0.25">
      <c r="A10" s="9"/>
      <c r="B10" s="213"/>
      <c r="C10" s="213"/>
      <c r="D10" s="213"/>
      <c r="E10" s="213"/>
      <c r="F10" s="213"/>
      <c r="G10" s="213"/>
      <c r="H10" s="213"/>
      <c r="I10" s="213"/>
      <c r="J10" s="213"/>
      <c r="K10" s="213"/>
      <c r="L10" s="213"/>
      <c r="M10" s="213"/>
      <c r="N10" s="213"/>
      <c r="O10" s="213"/>
      <c r="P10" s="213"/>
      <c r="Q10" s="213"/>
      <c r="R10" s="213"/>
      <c r="S10" s="3"/>
      <c r="T10" s="3"/>
      <c r="U10" s="3"/>
      <c r="V10" s="3"/>
      <c r="W10" s="3"/>
      <c r="X10" s="3"/>
      <c r="Y10" s="9"/>
      <c r="Z10"/>
      <c r="AA10"/>
      <c r="AB10"/>
      <c r="AC10"/>
      <c r="AD10"/>
      <c r="AE10" s="3"/>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row>
    <row r="11" spans="1:131" s="8" customFormat="1" ht="17.649999999999999" customHeight="1" x14ac:dyDescent="0.25">
      <c r="A11" s="9"/>
      <c r="B11" s="213"/>
      <c r="C11" s="213"/>
      <c r="D11" s="213"/>
      <c r="E11" s="213"/>
      <c r="F11" s="213"/>
      <c r="G11" s="213"/>
      <c r="H11" s="213"/>
      <c r="I11" s="213"/>
      <c r="J11" s="213" t="s">
        <v>14</v>
      </c>
      <c r="K11" s="213"/>
      <c r="L11" s="213"/>
      <c r="M11" s="213"/>
      <c r="N11" s="213"/>
      <c r="O11" s="213"/>
      <c r="P11" s="213"/>
      <c r="Q11" s="213"/>
      <c r="R11" s="213"/>
      <c r="S11" s="3"/>
      <c r="T11" s="3"/>
      <c r="U11" s="3"/>
      <c r="V11" s="3"/>
      <c r="W11" s="3"/>
      <c r="X11" s="3"/>
      <c r="Y11" s="9"/>
      <c r="Z11"/>
      <c r="AA11"/>
      <c r="AB11"/>
      <c r="AC11"/>
      <c r="AD11"/>
      <c r="AE11" s="3"/>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row>
    <row r="12" spans="1:131" s="8" customFormat="1" ht="17.649999999999999" customHeight="1" x14ac:dyDescent="0.25">
      <c r="A12" s="9"/>
      <c r="B12" s="213"/>
      <c r="C12" s="213"/>
      <c r="D12" s="213"/>
      <c r="E12" s="213"/>
      <c r="F12" s="213"/>
      <c r="G12" s="213"/>
      <c r="H12" s="213"/>
      <c r="I12" s="213"/>
      <c r="J12" s="213"/>
      <c r="K12" s="213"/>
      <c r="L12" s="213"/>
      <c r="M12" s="213"/>
      <c r="N12" s="213"/>
      <c r="O12" s="213"/>
      <c r="P12" s="213"/>
      <c r="Q12" s="213"/>
      <c r="R12" s="213"/>
      <c r="S12" s="3"/>
      <c r="T12" s="3"/>
      <c r="U12" s="3"/>
      <c r="V12" s="3"/>
      <c r="W12" s="3"/>
      <c r="X12" s="3"/>
      <c r="Y12" s="9"/>
      <c r="Z12"/>
      <c r="AA12"/>
      <c r="AB12"/>
      <c r="AC12"/>
      <c r="AD12"/>
      <c r="AE12" s="3"/>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row>
    <row r="13" spans="1:131" s="8" customFormat="1" ht="17.649999999999999" customHeight="1" x14ac:dyDescent="0.25">
      <c r="A13" s="9"/>
      <c r="B13" s="213"/>
      <c r="C13" s="213"/>
      <c r="D13" s="213"/>
      <c r="E13" s="213"/>
      <c r="F13" s="213"/>
      <c r="G13" s="213"/>
      <c r="H13" s="213"/>
      <c r="I13" s="213"/>
      <c r="J13" s="213"/>
      <c r="K13" s="213"/>
      <c r="L13" s="213"/>
      <c r="M13" s="213"/>
      <c r="N13" s="213"/>
      <c r="O13" s="213"/>
      <c r="P13" s="213"/>
      <c r="Q13" s="213"/>
      <c r="R13" s="213"/>
      <c r="S13" s="3"/>
      <c r="T13" s="3"/>
      <c r="U13" s="3"/>
      <c r="V13" s="3"/>
      <c r="W13" s="3"/>
      <c r="X13" s="3"/>
      <c r="Y13" s="9"/>
      <c r="Z13"/>
      <c r="AA13"/>
      <c r="AB13"/>
      <c r="AC13"/>
      <c r="AD13"/>
      <c r="AE13" s="3"/>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row>
    <row r="14" spans="1:131" s="8" customFormat="1" ht="17.649999999999999" customHeight="1" x14ac:dyDescent="0.25">
      <c r="A14" s="9"/>
      <c r="B14" s="213"/>
      <c r="C14" s="213"/>
      <c r="D14" s="213"/>
      <c r="E14" s="213"/>
      <c r="F14" s="213"/>
      <c r="G14" s="213"/>
      <c r="H14" s="213"/>
      <c r="I14" s="213"/>
      <c r="J14" s="213"/>
      <c r="K14" s="213"/>
      <c r="L14" s="213"/>
      <c r="M14" s="213"/>
      <c r="N14" s="213"/>
      <c r="O14" s="213"/>
      <c r="P14" s="213"/>
      <c r="Q14" s="213"/>
      <c r="R14" s="213"/>
      <c r="S14" s="3"/>
      <c r="T14" s="3"/>
      <c r="U14" s="3"/>
      <c r="V14" s="3"/>
      <c r="W14" s="3"/>
      <c r="X14" s="3"/>
      <c r="Y14" s="9"/>
      <c r="Z14"/>
      <c r="AA14"/>
      <c r="AB14"/>
      <c r="AC14"/>
      <c r="AD14"/>
      <c r="AE14" s="3"/>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row>
    <row r="15" spans="1:131" s="8" customFormat="1" ht="17.649999999999999" customHeight="1" x14ac:dyDescent="0.25">
      <c r="A15" s="9"/>
      <c r="B15" s="213"/>
      <c r="C15" s="213"/>
      <c r="D15" s="213"/>
      <c r="E15" s="213"/>
      <c r="F15" s="213"/>
      <c r="G15" s="213"/>
      <c r="H15" s="213"/>
      <c r="I15" s="213"/>
      <c r="J15" s="213"/>
      <c r="K15" s="213"/>
      <c r="L15" s="213"/>
      <c r="M15" s="213"/>
      <c r="N15" s="213"/>
      <c r="O15" s="213"/>
      <c r="P15" s="213"/>
      <c r="Q15" s="213"/>
      <c r="R15" s="213"/>
      <c r="S15" s="3"/>
      <c r="T15" s="3"/>
      <c r="U15" s="3"/>
      <c r="V15" s="3"/>
      <c r="W15" s="3"/>
      <c r="X15" s="3"/>
      <c r="Y15" s="9"/>
      <c r="Z15"/>
      <c r="AA15"/>
      <c r="AB15"/>
      <c r="AC15"/>
      <c r="AD15"/>
      <c r="AE15" s="3"/>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row>
    <row r="16" spans="1:131" s="8" customFormat="1" ht="17.649999999999999" customHeight="1" x14ac:dyDescent="0.25">
      <c r="A16" s="9"/>
      <c r="B16" s="213"/>
      <c r="C16" s="213"/>
      <c r="D16" s="213"/>
      <c r="E16" s="213"/>
      <c r="F16" s="213"/>
      <c r="G16" s="213"/>
      <c r="H16" s="213"/>
      <c r="I16" s="213"/>
      <c r="J16" s="213"/>
      <c r="K16" s="213"/>
      <c r="L16" s="213"/>
      <c r="M16" s="213"/>
      <c r="N16" s="213"/>
      <c r="O16" s="213"/>
      <c r="P16" s="213"/>
      <c r="Q16" s="213"/>
      <c r="R16" s="213"/>
      <c r="S16" s="3"/>
      <c r="T16" s="3"/>
      <c r="U16" s="3"/>
      <c r="V16" s="3"/>
      <c r="W16" s="3"/>
      <c r="X16" s="3"/>
      <c r="Y16" s="9"/>
      <c r="Z16"/>
      <c r="AA16"/>
      <c r="AB16"/>
      <c r="AC16"/>
      <c r="AD16"/>
      <c r="AE16" s="3"/>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row>
    <row r="17" spans="1:256" s="8" customFormat="1" ht="17.649999999999999" customHeight="1" x14ac:dyDescent="0.25">
      <c r="A17" s="9"/>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46"/>
      <c r="AD17" s="3"/>
      <c r="AE17" s="3"/>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row>
    <row r="18" spans="1:256" s="8" customFormat="1" ht="18.600000000000001"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29"/>
      <c r="Z18" s="29"/>
      <c r="AA18" s="29"/>
      <c r="AB18" s="29"/>
      <c r="AC18" s="29"/>
      <c r="AD18" s="3"/>
      <c r="AE18" s="3"/>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row>
    <row r="19" spans="1:256" s="58" customFormat="1" ht="33.75" customHeight="1" x14ac:dyDescent="0.25">
      <c r="A19" s="56"/>
      <c r="B19" s="207" t="s">
        <v>204</v>
      </c>
      <c r="C19" s="207"/>
      <c r="D19" s="207" t="s">
        <v>205</v>
      </c>
      <c r="E19" s="207"/>
      <c r="F19" s="207"/>
      <c r="G19" s="313"/>
      <c r="H19" s="313"/>
      <c r="I19" s="313" t="s">
        <v>218</v>
      </c>
      <c r="J19" s="313"/>
      <c r="K19" s="57" t="s">
        <v>219</v>
      </c>
      <c r="L19" s="207" t="s">
        <v>220</v>
      </c>
      <c r="M19" s="207"/>
      <c r="N19" s="207"/>
      <c r="O19" s="207"/>
      <c r="P19" s="207"/>
      <c r="Q19" s="207"/>
      <c r="R19" s="207"/>
      <c r="S19" s="209" t="s">
        <v>207</v>
      </c>
      <c r="T19" s="209"/>
      <c r="U19" s="209"/>
      <c r="V19" s="209"/>
      <c r="W19" s="209"/>
      <c r="X19" s="209"/>
      <c r="Y19" s="209"/>
    </row>
    <row r="20" spans="1:256" s="60" customFormat="1" ht="15" customHeight="1" x14ac:dyDescent="0.2">
      <c r="A20" s="202" t="s">
        <v>124</v>
      </c>
      <c r="B20" s="203" t="str">
        <f>'LISTA AMEACAS'!B21</f>
        <v>Infraestrutura de servidores em nuvem</v>
      </c>
      <c r="C20" s="203"/>
      <c r="D20" s="290" t="str">
        <f>'LISTA AMEACAS'!E21</f>
        <v>Vazamento de informações</v>
      </c>
      <c r="E20" s="290"/>
      <c r="F20" s="290"/>
      <c r="G20" s="306" t="s">
        <v>208</v>
      </c>
      <c r="H20" s="306"/>
      <c r="I20" s="307" t="str">
        <f>'CONTROLES EXIST'!J20</f>
        <v>Planejado</v>
      </c>
      <c r="J20" s="307"/>
      <c r="K20" s="59">
        <v>1</v>
      </c>
      <c r="L20" s="305" t="s">
        <v>1122</v>
      </c>
      <c r="M20" s="305"/>
      <c r="N20" s="305"/>
      <c r="O20" s="305"/>
      <c r="P20" s="305"/>
      <c r="Q20" s="305"/>
      <c r="R20" s="305"/>
      <c r="S20" s="304" t="s">
        <v>1123</v>
      </c>
      <c r="T20" s="304"/>
      <c r="U20" s="304"/>
      <c r="V20" s="304"/>
      <c r="W20" s="304"/>
      <c r="X20" s="304"/>
      <c r="Y20" s="304"/>
    </row>
    <row r="21" spans="1:256" s="60" customFormat="1" ht="15" customHeight="1" x14ac:dyDescent="0.2">
      <c r="A21" s="202"/>
      <c r="B21" s="203"/>
      <c r="C21" s="203"/>
      <c r="D21" s="290"/>
      <c r="E21" s="290"/>
      <c r="F21" s="290"/>
      <c r="G21" s="306"/>
      <c r="H21" s="306"/>
      <c r="I21" s="307"/>
      <c r="J21" s="307"/>
      <c r="K21" s="59">
        <v>2</v>
      </c>
      <c r="L21" s="305" t="s">
        <v>1130</v>
      </c>
      <c r="M21" s="305"/>
      <c r="N21" s="305"/>
      <c r="O21" s="305"/>
      <c r="P21" s="305"/>
      <c r="Q21" s="305"/>
      <c r="R21" s="305"/>
      <c r="S21" s="304" t="s">
        <v>1131</v>
      </c>
      <c r="T21" s="304"/>
      <c r="U21" s="304"/>
      <c r="V21" s="304"/>
      <c r="W21" s="304"/>
      <c r="X21" s="304"/>
      <c r="Y21" s="304"/>
    </row>
    <row r="22" spans="1:256" s="60" customFormat="1" ht="15" customHeight="1" x14ac:dyDescent="0.2">
      <c r="A22" s="202"/>
      <c r="B22" s="203"/>
      <c r="C22" s="203"/>
      <c r="D22" s="290"/>
      <c r="E22" s="290"/>
      <c r="F22" s="290"/>
      <c r="G22" s="306" t="s">
        <v>208</v>
      </c>
      <c r="H22" s="306"/>
      <c r="I22" s="307" t="str">
        <f>'CONTROLES EXIST'!J21</f>
        <v>Planejado</v>
      </c>
      <c r="J22" s="307"/>
      <c r="K22" s="59">
        <v>3</v>
      </c>
      <c r="L22" s="305" t="s">
        <v>1124</v>
      </c>
      <c r="M22" s="305"/>
      <c r="N22" s="305"/>
      <c r="O22" s="305"/>
      <c r="P22" s="305"/>
      <c r="Q22" s="305"/>
      <c r="R22" s="305"/>
      <c r="S22" s="304" t="s">
        <v>1125</v>
      </c>
      <c r="T22" s="304"/>
      <c r="U22" s="304"/>
      <c r="V22" s="304"/>
      <c r="W22" s="304"/>
      <c r="X22" s="304"/>
      <c r="Y22" s="304"/>
    </row>
    <row r="23" spans="1:256" s="60" customFormat="1" ht="15" customHeight="1" x14ac:dyDescent="0.2">
      <c r="A23" s="202"/>
      <c r="B23" s="203"/>
      <c r="C23" s="203"/>
      <c r="D23" s="290"/>
      <c r="E23" s="290"/>
      <c r="F23" s="290"/>
      <c r="G23" s="306"/>
      <c r="H23" s="306"/>
      <c r="I23" s="307"/>
      <c r="J23" s="307"/>
      <c r="K23" s="59">
        <v>4</v>
      </c>
      <c r="L23" s="305" t="s">
        <v>1132</v>
      </c>
      <c r="M23" s="305"/>
      <c r="N23" s="305"/>
      <c r="O23" s="305"/>
      <c r="P23" s="305"/>
      <c r="Q23" s="305"/>
      <c r="R23" s="305"/>
      <c r="S23" s="304" t="s">
        <v>1133</v>
      </c>
      <c r="T23" s="304"/>
      <c r="U23" s="304"/>
      <c r="V23" s="304"/>
      <c r="W23" s="304"/>
      <c r="X23" s="304"/>
      <c r="Y23" s="304"/>
    </row>
    <row r="24" spans="1:256" s="60" customFormat="1" ht="15" customHeight="1" x14ac:dyDescent="0.2">
      <c r="A24" s="202"/>
      <c r="B24" s="203"/>
      <c r="C24" s="203"/>
      <c r="D24" s="308" t="str">
        <f>'LISTA AMEACAS'!I21</f>
        <v>Roubo de dados por concorrentes</v>
      </c>
      <c r="E24" s="308"/>
      <c r="F24" s="308"/>
      <c r="G24" s="306" t="s">
        <v>208</v>
      </c>
      <c r="H24" s="306"/>
      <c r="I24" s="309" t="str">
        <f>'CONTROLES EXIST'!J22</f>
        <v>Planejado</v>
      </c>
      <c r="J24" s="309"/>
      <c r="K24" s="59">
        <v>5</v>
      </c>
      <c r="L24" s="310" t="s">
        <v>1126</v>
      </c>
      <c r="M24" s="310"/>
      <c r="N24" s="310"/>
      <c r="O24" s="310"/>
      <c r="P24" s="310"/>
      <c r="Q24" s="310"/>
      <c r="R24" s="310"/>
      <c r="S24" s="304" t="s">
        <v>1127</v>
      </c>
      <c r="T24" s="304"/>
      <c r="U24" s="304"/>
      <c r="V24" s="304"/>
      <c r="W24" s="304"/>
      <c r="X24" s="304"/>
      <c r="Y24" s="304"/>
    </row>
    <row r="25" spans="1:256" s="60" customFormat="1" ht="15" customHeight="1" x14ac:dyDescent="0.2">
      <c r="A25" s="202"/>
      <c r="B25" s="203"/>
      <c r="C25" s="203"/>
      <c r="D25" s="308"/>
      <c r="E25" s="308"/>
      <c r="F25" s="308"/>
      <c r="G25" s="306" t="s">
        <v>208</v>
      </c>
      <c r="H25" s="306"/>
      <c r="I25" s="309"/>
      <c r="J25" s="309"/>
      <c r="K25" s="59">
        <v>6</v>
      </c>
      <c r="L25" s="310" t="s">
        <v>1134</v>
      </c>
      <c r="M25" s="310"/>
      <c r="N25" s="310"/>
      <c r="O25" s="310"/>
      <c r="P25" s="310"/>
      <c r="Q25" s="310"/>
      <c r="R25" s="310"/>
      <c r="S25" s="304" t="s">
        <v>1135</v>
      </c>
      <c r="T25" s="304"/>
      <c r="U25" s="304"/>
      <c r="V25" s="304"/>
      <c r="W25" s="304"/>
      <c r="X25" s="304"/>
      <c r="Y25" s="304"/>
    </row>
    <row r="26" spans="1:256" s="60" customFormat="1" ht="15" customHeight="1" x14ac:dyDescent="0.2">
      <c r="A26" s="202"/>
      <c r="B26" s="203"/>
      <c r="C26" s="203"/>
      <c r="D26" s="308"/>
      <c r="E26" s="308"/>
      <c r="F26" s="308"/>
      <c r="G26" s="311" t="s">
        <v>221</v>
      </c>
      <c r="H26" s="311"/>
      <c r="I26" s="312" t="str">
        <f>'CONTROLES EXIST'!J23</f>
        <v>Planejado</v>
      </c>
      <c r="J26" s="312"/>
      <c r="K26" s="59">
        <v>7</v>
      </c>
      <c r="L26" s="310" t="s">
        <v>1128</v>
      </c>
      <c r="M26" s="310"/>
      <c r="N26" s="310"/>
      <c r="O26" s="310"/>
      <c r="P26" s="310"/>
      <c r="Q26" s="310"/>
      <c r="R26" s="310"/>
      <c r="S26" s="304" t="s">
        <v>1129</v>
      </c>
      <c r="T26" s="304"/>
      <c r="U26" s="304"/>
      <c r="V26" s="304"/>
      <c r="W26" s="304"/>
      <c r="X26" s="304"/>
      <c r="Y26" s="304"/>
    </row>
    <row r="27" spans="1:256" s="175" customFormat="1" ht="15" customHeight="1" x14ac:dyDescent="0.2">
      <c r="A27" s="202"/>
      <c r="B27" s="202"/>
      <c r="C27" s="203"/>
      <c r="D27" s="308"/>
      <c r="E27" s="308"/>
      <c r="F27" s="308"/>
      <c r="G27" s="311"/>
      <c r="H27" s="311"/>
      <c r="I27" s="312"/>
      <c r="J27" s="312"/>
      <c r="K27" s="61">
        <v>8</v>
      </c>
      <c r="L27" s="314" t="s">
        <v>1136</v>
      </c>
      <c r="M27" s="314"/>
      <c r="N27" s="314"/>
      <c r="O27" s="314"/>
      <c r="P27" s="314"/>
      <c r="Q27" s="314"/>
      <c r="R27" s="314"/>
      <c r="S27" s="315" t="s">
        <v>1137</v>
      </c>
      <c r="T27" s="315"/>
      <c r="U27" s="315"/>
      <c r="V27" s="315"/>
      <c r="W27" s="315"/>
      <c r="X27" s="315"/>
      <c r="Y27" s="315"/>
      <c r="Z27" s="315"/>
      <c r="AA27" s="315"/>
      <c r="AB27" s="315"/>
      <c r="AC27" s="315"/>
      <c r="AD27" s="315"/>
      <c r="AE27" s="315"/>
      <c r="AF27" s="315"/>
      <c r="AG27" s="315"/>
      <c r="AH27" s="315"/>
      <c r="AI27" s="315"/>
      <c r="AJ27" s="315"/>
      <c r="AK27" s="315"/>
      <c r="AL27" s="315"/>
      <c r="AM27" s="315"/>
      <c r="AN27" s="315"/>
      <c r="AO27" s="315"/>
      <c r="AP27" s="315"/>
      <c r="AQ27" s="315"/>
      <c r="AR27" s="315"/>
      <c r="AS27" s="315"/>
      <c r="AT27" s="315"/>
      <c r="AU27" s="315"/>
      <c r="AV27" s="315"/>
      <c r="AW27" s="315"/>
      <c r="AX27" s="315"/>
      <c r="AY27" s="315"/>
      <c r="AZ27" s="315"/>
      <c r="BA27" s="315"/>
      <c r="BB27" s="315"/>
      <c r="BC27" s="315"/>
      <c r="BD27" s="315"/>
      <c r="BE27" s="315"/>
      <c r="BF27" s="315"/>
      <c r="BG27" s="315"/>
      <c r="BH27" s="315"/>
      <c r="BI27" s="315"/>
      <c r="BJ27" s="315"/>
      <c r="BK27" s="315"/>
      <c r="BL27" s="315"/>
      <c r="BM27" s="315"/>
      <c r="BN27" s="315"/>
      <c r="BO27" s="315"/>
      <c r="BP27" s="315"/>
      <c r="BQ27" s="315"/>
      <c r="BR27" s="315"/>
      <c r="BS27" s="315"/>
      <c r="BT27" s="315"/>
      <c r="BU27" s="315"/>
      <c r="BV27" s="315"/>
      <c r="BW27" s="315"/>
      <c r="BX27" s="315"/>
      <c r="BY27" s="315"/>
      <c r="BZ27" s="315"/>
      <c r="CA27" s="315"/>
      <c r="CB27" s="315"/>
      <c r="CC27" s="315"/>
      <c r="CD27" s="315"/>
      <c r="CE27" s="315"/>
      <c r="CF27" s="315"/>
      <c r="CG27" s="315"/>
      <c r="CH27" s="315"/>
      <c r="CI27" s="315"/>
      <c r="CJ27" s="315"/>
      <c r="CK27" s="315"/>
      <c r="CL27" s="315"/>
      <c r="CM27" s="315"/>
      <c r="CN27" s="315"/>
      <c r="CO27" s="315"/>
      <c r="CP27" s="315"/>
      <c r="CQ27" s="315"/>
      <c r="CR27" s="315"/>
      <c r="CS27" s="315"/>
      <c r="CT27" s="315"/>
      <c r="CU27" s="315"/>
      <c r="CV27" s="315"/>
      <c r="CW27" s="315"/>
      <c r="CX27" s="315"/>
      <c r="CY27" s="315"/>
      <c r="CZ27" s="315"/>
      <c r="DA27" s="315"/>
      <c r="DB27" s="315"/>
      <c r="DC27" s="315"/>
      <c r="DD27" s="315"/>
      <c r="DE27" s="315"/>
      <c r="DF27" s="315"/>
      <c r="DG27" s="315"/>
      <c r="DH27" s="315"/>
      <c r="DI27" s="315"/>
      <c r="DJ27" s="315"/>
      <c r="DK27" s="315"/>
      <c r="DL27" s="315"/>
      <c r="DM27" s="315"/>
      <c r="DN27" s="315"/>
      <c r="DO27" s="315"/>
      <c r="DP27" s="315"/>
      <c r="DQ27" s="315"/>
      <c r="DR27" s="315"/>
      <c r="DS27" s="315"/>
      <c r="DT27" s="315"/>
      <c r="DU27" s="315"/>
      <c r="DV27" s="315"/>
      <c r="DW27" s="315"/>
      <c r="DX27" s="315"/>
      <c r="DY27" s="315"/>
      <c r="DZ27" s="315"/>
      <c r="EA27" s="315"/>
      <c r="EB27" s="315"/>
      <c r="EC27" s="315"/>
      <c r="ED27" s="315"/>
      <c r="EE27" s="315"/>
      <c r="EF27" s="315"/>
      <c r="EG27" s="315"/>
      <c r="EH27" s="315"/>
      <c r="EI27" s="315"/>
      <c r="EJ27" s="315"/>
      <c r="EK27" s="315"/>
      <c r="EL27" s="315"/>
      <c r="EM27" s="315"/>
      <c r="EN27" s="315"/>
      <c r="EO27" s="315"/>
      <c r="EP27" s="315"/>
      <c r="EQ27" s="315"/>
      <c r="ER27" s="315"/>
      <c r="ES27" s="315"/>
      <c r="ET27" s="315"/>
      <c r="EU27" s="315"/>
      <c r="EV27" s="315"/>
      <c r="EW27" s="315"/>
      <c r="EX27" s="315"/>
      <c r="EY27" s="315"/>
      <c r="EZ27" s="315"/>
      <c r="FA27" s="315"/>
      <c r="FB27" s="315"/>
      <c r="FC27" s="315"/>
      <c r="FD27" s="315"/>
      <c r="FE27" s="315"/>
      <c r="FF27" s="315"/>
      <c r="FG27" s="315"/>
      <c r="FH27" s="315"/>
      <c r="FI27" s="315"/>
      <c r="FJ27" s="315"/>
      <c r="FK27" s="315"/>
      <c r="FL27" s="315"/>
      <c r="FM27" s="315"/>
      <c r="FN27" s="315"/>
      <c r="FO27" s="315"/>
      <c r="FP27" s="315"/>
      <c r="FQ27" s="315"/>
      <c r="FR27" s="315"/>
      <c r="FS27" s="315"/>
      <c r="FT27" s="315"/>
      <c r="FU27" s="315"/>
      <c r="FV27" s="315"/>
      <c r="FW27" s="315"/>
      <c r="FX27" s="315"/>
      <c r="FY27" s="315"/>
      <c r="FZ27" s="315"/>
      <c r="GA27" s="315"/>
      <c r="GB27" s="315"/>
      <c r="GC27" s="315"/>
      <c r="GD27" s="315"/>
      <c r="GE27" s="315"/>
      <c r="GF27" s="315"/>
      <c r="GG27" s="315"/>
      <c r="GH27" s="315"/>
      <c r="GI27" s="315"/>
      <c r="GJ27" s="315"/>
      <c r="GK27" s="315"/>
      <c r="GL27" s="315"/>
      <c r="GM27" s="315"/>
      <c r="GN27" s="315"/>
      <c r="GO27" s="315"/>
      <c r="GP27" s="315"/>
      <c r="GQ27" s="315"/>
      <c r="GR27" s="315"/>
      <c r="GS27" s="315"/>
      <c r="GT27" s="315"/>
      <c r="GU27" s="315"/>
      <c r="GV27" s="315"/>
      <c r="GW27" s="315"/>
      <c r="GX27" s="315"/>
      <c r="GY27" s="315"/>
      <c r="GZ27" s="315"/>
      <c r="HA27" s="315"/>
      <c r="HB27" s="315"/>
      <c r="HC27" s="315"/>
      <c r="HD27" s="315"/>
      <c r="HE27" s="315"/>
      <c r="HF27" s="315"/>
      <c r="HG27" s="315"/>
      <c r="HH27" s="315"/>
      <c r="HI27" s="315"/>
      <c r="HJ27" s="315"/>
      <c r="HK27" s="315"/>
      <c r="HL27" s="315"/>
      <c r="HM27" s="315"/>
      <c r="HN27" s="315"/>
      <c r="HO27" s="315"/>
      <c r="HP27" s="315"/>
      <c r="HQ27" s="315"/>
      <c r="HR27" s="315"/>
      <c r="HS27" s="315"/>
      <c r="HT27" s="315"/>
      <c r="HU27" s="315"/>
      <c r="HV27" s="315"/>
      <c r="HW27" s="315"/>
      <c r="HX27" s="315"/>
      <c r="HY27" s="315"/>
      <c r="HZ27" s="315"/>
      <c r="IA27" s="315"/>
      <c r="IB27" s="315"/>
      <c r="IC27" s="315"/>
      <c r="ID27" s="315"/>
      <c r="IE27" s="315"/>
      <c r="IF27" s="315"/>
      <c r="IG27" s="315"/>
      <c r="IH27" s="315"/>
      <c r="II27" s="315"/>
      <c r="IJ27" s="315"/>
      <c r="IK27" s="315"/>
      <c r="IL27" s="315"/>
      <c r="IM27" s="315"/>
      <c r="IN27" s="315"/>
      <c r="IO27" s="315"/>
      <c r="IP27" s="315"/>
      <c r="IQ27" s="315"/>
      <c r="IR27" s="315"/>
      <c r="IS27" s="315"/>
      <c r="IT27" s="315"/>
      <c r="IU27" s="315"/>
      <c r="IV27" s="315"/>
    </row>
    <row r="28" spans="1:256" s="65" customFormat="1" ht="13.35" customHeight="1" x14ac:dyDescent="0.25">
      <c r="A28" s="9"/>
      <c r="B28" s="9"/>
      <c r="C28" s="9"/>
      <c r="D28" s="9"/>
      <c r="E28" s="9"/>
      <c r="F28" s="9"/>
      <c r="G28" s="9"/>
      <c r="H28" s="9"/>
      <c r="I28" s="48"/>
      <c r="J28" s="48"/>
      <c r="K28" s="9"/>
      <c r="L28" s="48"/>
      <c r="M28" s="48"/>
      <c r="N28" s="48"/>
      <c r="O28" s="48"/>
      <c r="P28" s="48"/>
      <c r="Q28" s="48"/>
      <c r="R28" s="48"/>
      <c r="S28" s="48"/>
      <c r="T28" s="48"/>
      <c r="U28" s="48"/>
      <c r="V28" s="48"/>
      <c r="W28" s="48"/>
      <c r="X28" s="48"/>
      <c r="Y28" s="62"/>
      <c r="Z28" s="62"/>
      <c r="AA28" s="62"/>
      <c r="AB28" s="62"/>
      <c r="AC28" s="62"/>
      <c r="AD28" s="63"/>
      <c r="AE28" s="63"/>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c r="CY28" s="64"/>
      <c r="CZ28" s="64"/>
      <c r="DA28" s="64"/>
      <c r="DB28" s="64"/>
      <c r="DC28" s="64"/>
      <c r="DD28" s="64"/>
      <c r="DE28" s="64"/>
      <c r="DF28" s="64"/>
      <c r="DG28" s="64"/>
      <c r="DH28" s="64"/>
      <c r="DI28" s="64"/>
      <c r="DJ28" s="64"/>
      <c r="DK28" s="64"/>
      <c r="DL28" s="64"/>
      <c r="DM28" s="64"/>
      <c r="DN28" s="64"/>
      <c r="DO28" s="64"/>
      <c r="DP28" s="64"/>
      <c r="DQ28" s="64"/>
      <c r="DR28" s="64"/>
      <c r="DS28" s="64"/>
      <c r="DT28" s="64"/>
      <c r="DU28" s="64"/>
      <c r="DV28" s="64"/>
      <c r="DW28" s="64"/>
      <c r="DX28" s="64"/>
      <c r="DY28" s="64"/>
      <c r="DZ28" s="64"/>
      <c r="EA28" s="64"/>
    </row>
    <row r="29" spans="1:256" s="58" customFormat="1" ht="33.75" customHeight="1" x14ac:dyDescent="0.25">
      <c r="A29" s="56"/>
      <c r="B29" s="207" t="s">
        <v>204</v>
      </c>
      <c r="C29" s="207"/>
      <c r="D29" s="207" t="s">
        <v>205</v>
      </c>
      <c r="E29" s="207"/>
      <c r="F29" s="207"/>
      <c r="G29" s="313"/>
      <c r="H29" s="313"/>
      <c r="I29" s="207" t="s">
        <v>218</v>
      </c>
      <c r="J29" s="207"/>
      <c r="K29" s="57" t="s">
        <v>219</v>
      </c>
      <c r="L29" s="207" t="s">
        <v>220</v>
      </c>
      <c r="M29" s="207"/>
      <c r="N29" s="207"/>
      <c r="O29" s="207"/>
      <c r="P29" s="207"/>
      <c r="Q29" s="207"/>
      <c r="R29" s="207"/>
      <c r="S29" s="209" t="s">
        <v>207</v>
      </c>
      <c r="T29" s="209"/>
      <c r="U29" s="209"/>
      <c r="V29" s="209"/>
      <c r="W29" s="209"/>
      <c r="X29" s="209"/>
      <c r="Y29" s="209"/>
    </row>
    <row r="30" spans="1:256" s="60" customFormat="1" ht="15" customHeight="1" x14ac:dyDescent="0.2">
      <c r="A30" s="202" t="str">
        <f>'LISTA AMEACAS'!A22</f>
        <v>At 02</v>
      </c>
      <c r="B30" s="203" t="str">
        <f>'LISTA AMEACAS'!B22</f>
        <v xml:space="preserve"> Plataforma de monitoramento SOC 24/7</v>
      </c>
      <c r="C30" s="203"/>
      <c r="D30" s="290" t="str">
        <f>'LISTA AMEACAS'!E22</f>
        <v>Perda de inovação por acesso indevido</v>
      </c>
      <c r="E30" s="290"/>
      <c r="F30" s="290"/>
      <c r="G30" s="306" t="s">
        <v>208</v>
      </c>
      <c r="H30" s="306"/>
      <c r="I30" s="307" t="str">
        <f>'CONTROLES EXIST'!J26</f>
        <v>Planejado</v>
      </c>
      <c r="J30" s="307"/>
      <c r="K30" s="59">
        <v>1</v>
      </c>
      <c r="L30" s="305" t="s">
        <v>222</v>
      </c>
      <c r="M30" s="305"/>
      <c r="N30" s="305"/>
      <c r="O30" s="305"/>
      <c r="P30" s="305"/>
      <c r="Q30" s="305"/>
      <c r="R30" s="305"/>
      <c r="S30" s="304" t="s">
        <v>223</v>
      </c>
      <c r="T30" s="304"/>
      <c r="U30" s="304"/>
      <c r="V30" s="304"/>
      <c r="W30" s="304"/>
      <c r="X30" s="304"/>
      <c r="Y30" s="304"/>
    </row>
    <row r="31" spans="1:256" s="60" customFormat="1" ht="15" customHeight="1" x14ac:dyDescent="0.2">
      <c r="A31" s="202"/>
      <c r="B31" s="202"/>
      <c r="C31" s="203"/>
      <c r="D31" s="290"/>
      <c r="E31" s="290"/>
      <c r="F31" s="290"/>
      <c r="G31" s="306"/>
      <c r="H31" s="306"/>
      <c r="I31" s="307"/>
      <c r="J31" s="307"/>
      <c r="K31" s="59">
        <v>2</v>
      </c>
      <c r="L31" s="305" t="s">
        <v>1138</v>
      </c>
      <c r="M31" s="305"/>
      <c r="N31" s="305"/>
      <c r="O31" s="305"/>
      <c r="P31" s="305"/>
      <c r="Q31" s="305"/>
      <c r="R31" s="305"/>
      <c r="S31" s="304" t="s">
        <v>1139</v>
      </c>
      <c r="T31" s="304"/>
      <c r="U31" s="304"/>
      <c r="V31" s="304"/>
      <c r="W31" s="304"/>
      <c r="X31" s="304"/>
      <c r="Y31" s="304"/>
    </row>
    <row r="32" spans="1:256" s="60" customFormat="1" ht="15" customHeight="1" x14ac:dyDescent="0.2">
      <c r="A32" s="202"/>
      <c r="B32" s="202"/>
      <c r="C32" s="203"/>
      <c r="D32" s="290"/>
      <c r="E32" s="290"/>
      <c r="F32" s="290"/>
      <c r="G32" s="306" t="s">
        <v>208</v>
      </c>
      <c r="H32" s="306"/>
      <c r="I32" s="307" t="str">
        <f>'CONTROLES EXIST'!J27</f>
        <v>Planejado</v>
      </c>
      <c r="J32" s="307"/>
      <c r="K32" s="59">
        <v>3</v>
      </c>
      <c r="L32" s="305" t="s">
        <v>1140</v>
      </c>
      <c r="M32" s="305"/>
      <c r="N32" s="305"/>
      <c r="O32" s="305"/>
      <c r="P32" s="305"/>
      <c r="Q32" s="305"/>
      <c r="R32" s="305"/>
      <c r="S32" s="304" t="s">
        <v>1141</v>
      </c>
      <c r="T32" s="304"/>
      <c r="U32" s="304"/>
      <c r="V32" s="304"/>
      <c r="W32" s="304"/>
      <c r="X32" s="304"/>
      <c r="Y32" s="304"/>
    </row>
    <row r="33" spans="1:256" s="60" customFormat="1" ht="15" customHeight="1" x14ac:dyDescent="0.2">
      <c r="A33" s="202"/>
      <c r="B33" s="202"/>
      <c r="C33" s="203"/>
      <c r="D33" s="290"/>
      <c r="E33" s="290"/>
      <c r="F33" s="290"/>
      <c r="G33" s="306"/>
      <c r="H33" s="306"/>
      <c r="I33" s="307"/>
      <c r="J33" s="307"/>
      <c r="K33" s="59">
        <v>4</v>
      </c>
      <c r="L33" s="305" t="s">
        <v>1142</v>
      </c>
      <c r="M33" s="305"/>
      <c r="N33" s="305"/>
      <c r="O33" s="305"/>
      <c r="P33" s="305"/>
      <c r="Q33" s="305"/>
      <c r="R33" s="305"/>
      <c r="S33" s="304" t="s">
        <v>1143</v>
      </c>
      <c r="T33" s="304"/>
      <c r="U33" s="304"/>
      <c r="V33" s="304"/>
      <c r="W33" s="304"/>
      <c r="X33" s="304"/>
      <c r="Y33" s="304"/>
    </row>
    <row r="34" spans="1:256" s="60" customFormat="1" ht="15" customHeight="1" x14ac:dyDescent="0.2">
      <c r="A34" s="202"/>
      <c r="B34" s="202"/>
      <c r="C34" s="203"/>
      <c r="D34" s="308" t="str">
        <f>'LISTA AMEACAS'!I22</f>
        <v>Interferência na produção de novos materiais</v>
      </c>
      <c r="E34" s="308"/>
      <c r="F34" s="308"/>
      <c r="G34" s="306" t="s">
        <v>208</v>
      </c>
      <c r="H34" s="306"/>
      <c r="I34" s="309" t="str">
        <f>'CONTROLES EXIST'!J28</f>
        <v>Existente</v>
      </c>
      <c r="J34" s="309"/>
      <c r="K34" s="59">
        <v>5</v>
      </c>
      <c r="L34" s="318" t="s">
        <v>1148</v>
      </c>
      <c r="M34" s="318"/>
      <c r="N34" s="318"/>
      <c r="O34" s="318"/>
      <c r="P34" s="318"/>
      <c r="Q34" s="318"/>
      <c r="R34" s="318"/>
      <c r="S34" s="304" t="s">
        <v>224</v>
      </c>
      <c r="T34" s="304"/>
      <c r="U34" s="304"/>
      <c r="V34" s="304"/>
      <c r="W34" s="304"/>
      <c r="X34" s="304"/>
      <c r="Y34" s="304"/>
    </row>
    <row r="35" spans="1:256" s="60" customFormat="1" ht="15" customHeight="1" x14ac:dyDescent="0.2">
      <c r="A35" s="202"/>
      <c r="B35" s="202"/>
      <c r="C35" s="203"/>
      <c r="D35" s="308"/>
      <c r="E35" s="308"/>
      <c r="F35" s="308"/>
      <c r="G35" s="306" t="s">
        <v>208</v>
      </c>
      <c r="H35" s="306"/>
      <c r="I35" s="309"/>
      <c r="J35" s="309"/>
      <c r="K35" s="59">
        <v>6</v>
      </c>
      <c r="L35" s="310" t="s">
        <v>1144</v>
      </c>
      <c r="M35" s="310"/>
      <c r="N35" s="310"/>
      <c r="O35" s="310"/>
      <c r="P35" s="310"/>
      <c r="Q35" s="310"/>
      <c r="R35" s="310"/>
      <c r="S35" s="304" t="s">
        <v>1145</v>
      </c>
      <c r="T35" s="304"/>
      <c r="U35" s="304"/>
      <c r="V35" s="304"/>
      <c r="W35" s="304"/>
      <c r="X35" s="304"/>
      <c r="Y35" s="304"/>
    </row>
    <row r="36" spans="1:256" s="60" customFormat="1" ht="15" customHeight="1" x14ac:dyDescent="0.2">
      <c r="A36" s="202"/>
      <c r="B36" s="202"/>
      <c r="C36" s="203"/>
      <c r="D36" s="308"/>
      <c r="E36" s="308"/>
      <c r="F36" s="308"/>
      <c r="G36" s="311" t="s">
        <v>221</v>
      </c>
      <c r="H36" s="311"/>
      <c r="I36" s="312" t="str">
        <f>'CONTROLES EXIST'!J29</f>
        <v>Planejado</v>
      </c>
      <c r="J36" s="312"/>
      <c r="K36" s="59">
        <v>7</v>
      </c>
      <c r="L36" s="310" t="s">
        <v>1146</v>
      </c>
      <c r="M36" s="310"/>
      <c r="N36" s="310"/>
      <c r="O36" s="310"/>
      <c r="P36" s="310"/>
      <c r="Q36" s="310"/>
      <c r="R36" s="310"/>
      <c r="S36" s="304" t="s">
        <v>1147</v>
      </c>
      <c r="T36" s="304"/>
      <c r="U36" s="304"/>
      <c r="V36" s="304"/>
      <c r="W36" s="304"/>
      <c r="X36" s="304"/>
      <c r="Y36" s="304"/>
    </row>
    <row r="37" spans="1:256" s="175" customFormat="1" ht="15" customHeight="1" x14ac:dyDescent="0.2">
      <c r="A37" s="202"/>
      <c r="B37" s="202"/>
      <c r="C37" s="203"/>
      <c r="D37" s="308"/>
      <c r="E37" s="308"/>
      <c r="F37" s="308"/>
      <c r="G37" s="311"/>
      <c r="H37" s="311"/>
      <c r="I37" s="312"/>
      <c r="J37" s="312"/>
      <c r="K37" s="61">
        <v>8</v>
      </c>
      <c r="L37" s="314" t="s">
        <v>1149</v>
      </c>
      <c r="M37" s="302"/>
      <c r="N37" s="302"/>
      <c r="O37" s="302"/>
      <c r="P37" s="302"/>
      <c r="Q37" s="302"/>
      <c r="R37" s="302"/>
      <c r="S37" s="315" t="s">
        <v>1150</v>
      </c>
      <c r="T37" s="303"/>
      <c r="U37" s="303"/>
      <c r="V37" s="303"/>
      <c r="W37" s="303"/>
      <c r="X37" s="303"/>
      <c r="Y37" s="303"/>
      <c r="Z37" s="303"/>
      <c r="AA37" s="303"/>
      <c r="AB37" s="303"/>
      <c r="AC37" s="303"/>
      <c r="AD37" s="303"/>
      <c r="AE37" s="303"/>
      <c r="AF37" s="303"/>
      <c r="AG37" s="303"/>
      <c r="AH37" s="303"/>
      <c r="AI37" s="303"/>
      <c r="AJ37" s="303"/>
      <c r="AK37" s="303"/>
      <c r="AL37" s="303"/>
      <c r="AM37" s="303"/>
      <c r="AN37" s="303"/>
      <c r="AO37" s="303"/>
      <c r="AP37" s="303"/>
      <c r="AQ37" s="303"/>
      <c r="AR37" s="303"/>
      <c r="AS37" s="303"/>
      <c r="AT37" s="303"/>
      <c r="AU37" s="303"/>
      <c r="AV37" s="303"/>
      <c r="AW37" s="303"/>
      <c r="AX37" s="303"/>
      <c r="AY37" s="303"/>
      <c r="AZ37" s="303"/>
      <c r="BA37" s="303"/>
      <c r="BB37" s="303"/>
      <c r="BC37" s="303"/>
      <c r="BD37" s="303"/>
      <c r="BE37" s="303"/>
      <c r="BF37" s="303"/>
      <c r="BG37" s="303"/>
      <c r="BH37" s="303"/>
      <c r="BI37" s="303"/>
      <c r="BJ37" s="303"/>
      <c r="BK37" s="303"/>
      <c r="BL37" s="303"/>
      <c r="BM37" s="303"/>
      <c r="BN37" s="303"/>
      <c r="BO37" s="303"/>
      <c r="BP37" s="303"/>
      <c r="BQ37" s="303"/>
      <c r="BR37" s="303"/>
      <c r="BS37" s="303"/>
      <c r="BT37" s="303"/>
      <c r="BU37" s="303"/>
      <c r="BV37" s="303"/>
      <c r="BW37" s="303"/>
      <c r="BX37" s="303"/>
      <c r="BY37" s="303"/>
      <c r="BZ37" s="303"/>
      <c r="CA37" s="303"/>
      <c r="CB37" s="303"/>
      <c r="CC37" s="303"/>
      <c r="CD37" s="303"/>
      <c r="CE37" s="303"/>
      <c r="CF37" s="303"/>
      <c r="CG37" s="303"/>
      <c r="CH37" s="303"/>
      <c r="CI37" s="303"/>
      <c r="CJ37" s="303"/>
      <c r="CK37" s="303"/>
      <c r="CL37" s="303"/>
      <c r="CM37" s="303"/>
      <c r="CN37" s="303"/>
      <c r="CO37" s="303"/>
      <c r="CP37" s="303"/>
      <c r="CQ37" s="303"/>
      <c r="CR37" s="303"/>
      <c r="CS37" s="303"/>
      <c r="CT37" s="303"/>
      <c r="CU37" s="303"/>
      <c r="CV37" s="303"/>
      <c r="CW37" s="303"/>
      <c r="CX37" s="303"/>
      <c r="CY37" s="303"/>
      <c r="CZ37" s="303"/>
      <c r="DA37" s="303"/>
      <c r="DB37" s="303"/>
      <c r="DC37" s="303"/>
      <c r="DD37" s="303"/>
      <c r="DE37" s="303"/>
      <c r="DF37" s="303"/>
      <c r="DG37" s="303"/>
      <c r="DH37" s="303"/>
      <c r="DI37" s="303"/>
      <c r="DJ37" s="303"/>
      <c r="DK37" s="303"/>
      <c r="DL37" s="303"/>
      <c r="DM37" s="303"/>
      <c r="DN37" s="303"/>
      <c r="DO37" s="303"/>
      <c r="DP37" s="303"/>
      <c r="DQ37" s="303"/>
      <c r="DR37" s="303"/>
      <c r="DS37" s="303"/>
      <c r="DT37" s="303"/>
      <c r="DU37" s="303"/>
      <c r="DV37" s="303"/>
      <c r="DW37" s="303"/>
      <c r="DX37" s="303"/>
      <c r="DY37" s="303"/>
      <c r="DZ37" s="303"/>
      <c r="EA37" s="303"/>
      <c r="EB37" s="303"/>
      <c r="EC37" s="303"/>
      <c r="ED37" s="303"/>
      <c r="EE37" s="303"/>
      <c r="EF37" s="303"/>
      <c r="EG37" s="303"/>
      <c r="EH37" s="303"/>
      <c r="EI37" s="303"/>
      <c r="EJ37" s="303"/>
      <c r="EK37" s="303"/>
      <c r="EL37" s="303"/>
      <c r="EM37" s="303"/>
      <c r="EN37" s="303"/>
      <c r="EO37" s="303"/>
      <c r="EP37" s="303"/>
      <c r="EQ37" s="303"/>
      <c r="ER37" s="303"/>
      <c r="ES37" s="303"/>
      <c r="ET37" s="303"/>
      <c r="EU37" s="303"/>
      <c r="EV37" s="303"/>
      <c r="EW37" s="303"/>
      <c r="EX37" s="303"/>
      <c r="EY37" s="303"/>
      <c r="EZ37" s="303"/>
      <c r="FA37" s="303"/>
      <c r="FB37" s="303"/>
      <c r="FC37" s="303"/>
      <c r="FD37" s="303"/>
      <c r="FE37" s="303"/>
      <c r="FF37" s="303"/>
      <c r="FG37" s="303"/>
      <c r="FH37" s="303"/>
      <c r="FI37" s="303"/>
      <c r="FJ37" s="303"/>
      <c r="FK37" s="303"/>
      <c r="FL37" s="303"/>
      <c r="FM37" s="303"/>
      <c r="FN37" s="303"/>
      <c r="FO37" s="303"/>
      <c r="FP37" s="303"/>
      <c r="FQ37" s="303"/>
      <c r="FR37" s="303"/>
      <c r="FS37" s="303"/>
      <c r="FT37" s="303"/>
      <c r="FU37" s="303"/>
      <c r="FV37" s="303"/>
      <c r="FW37" s="303"/>
      <c r="FX37" s="303"/>
      <c r="FY37" s="303"/>
      <c r="FZ37" s="303"/>
      <c r="GA37" s="303"/>
      <c r="GB37" s="303"/>
      <c r="GC37" s="303"/>
      <c r="GD37" s="303"/>
      <c r="GE37" s="303"/>
      <c r="GF37" s="303"/>
      <c r="GG37" s="303"/>
      <c r="GH37" s="303"/>
      <c r="GI37" s="303"/>
      <c r="GJ37" s="303"/>
      <c r="GK37" s="303"/>
      <c r="GL37" s="303"/>
      <c r="GM37" s="303"/>
      <c r="GN37" s="303"/>
      <c r="GO37" s="303"/>
      <c r="GP37" s="303"/>
      <c r="GQ37" s="303"/>
      <c r="GR37" s="303"/>
      <c r="GS37" s="303"/>
      <c r="GT37" s="303"/>
      <c r="GU37" s="303"/>
      <c r="GV37" s="303"/>
      <c r="GW37" s="303"/>
      <c r="GX37" s="303"/>
      <c r="GY37" s="303"/>
      <c r="GZ37" s="303"/>
      <c r="HA37" s="303"/>
      <c r="HB37" s="303"/>
      <c r="HC37" s="303"/>
      <c r="HD37" s="303"/>
      <c r="HE37" s="303"/>
      <c r="HF37" s="303"/>
      <c r="HG37" s="303"/>
      <c r="HH37" s="303"/>
      <c r="HI37" s="303"/>
      <c r="HJ37" s="303"/>
      <c r="HK37" s="303"/>
      <c r="HL37" s="303"/>
      <c r="HM37" s="303"/>
      <c r="HN37" s="303"/>
      <c r="HO37" s="303"/>
      <c r="HP37" s="303"/>
      <c r="HQ37" s="303"/>
      <c r="HR37" s="303"/>
      <c r="HS37" s="303"/>
      <c r="HT37" s="303"/>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row>
    <row r="38" spans="1:256" s="65" customFormat="1" ht="13.35" customHeight="1" x14ac:dyDescent="0.25">
      <c r="A38" s="9"/>
      <c r="B38" s="9"/>
      <c r="C38" s="9"/>
      <c r="D38" s="9"/>
      <c r="E38" s="9"/>
      <c r="F38" s="9"/>
      <c r="G38" s="9"/>
      <c r="H38" s="9"/>
      <c r="I38" s="48"/>
      <c r="J38" s="48"/>
      <c r="K38" s="9"/>
      <c r="L38" s="48"/>
      <c r="M38" s="48"/>
      <c r="N38" s="48"/>
      <c r="O38" s="48"/>
      <c r="P38" s="48"/>
      <c r="Q38" s="48"/>
      <c r="R38" s="48"/>
      <c r="S38" s="48"/>
      <c r="T38" s="48"/>
      <c r="U38" s="48"/>
      <c r="V38" s="48"/>
      <c r="W38" s="48"/>
      <c r="X38" s="48"/>
      <c r="Y38" s="62"/>
      <c r="Z38" s="62"/>
      <c r="AA38" s="62"/>
      <c r="AB38" s="62"/>
      <c r="AC38" s="62"/>
      <c r="AD38" s="63"/>
      <c r="AE38" s="63"/>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64"/>
      <c r="BY38" s="64"/>
      <c r="BZ38" s="64"/>
      <c r="CA38" s="64"/>
      <c r="CB38" s="64"/>
      <c r="CC38" s="64"/>
      <c r="CD38" s="64"/>
      <c r="CE38" s="64"/>
      <c r="CF38" s="64"/>
      <c r="CG38" s="64"/>
      <c r="CH38" s="64"/>
      <c r="CI38" s="64"/>
      <c r="CJ38" s="64"/>
      <c r="CK38" s="64"/>
      <c r="CL38" s="64"/>
      <c r="CM38" s="64"/>
      <c r="CN38" s="64"/>
      <c r="CO38" s="64"/>
      <c r="CP38" s="64"/>
      <c r="CQ38" s="64"/>
      <c r="CR38" s="64"/>
      <c r="CS38" s="64"/>
      <c r="CT38" s="64"/>
      <c r="CU38" s="64"/>
      <c r="CV38" s="64"/>
      <c r="CW38" s="64"/>
      <c r="CX38" s="64"/>
      <c r="CY38" s="64"/>
      <c r="CZ38" s="64"/>
      <c r="DA38" s="64"/>
      <c r="DB38" s="64"/>
      <c r="DC38" s="64"/>
      <c r="DD38" s="64"/>
      <c r="DE38" s="64"/>
      <c r="DF38" s="64"/>
      <c r="DG38" s="64"/>
      <c r="DH38" s="64"/>
      <c r="DI38" s="64"/>
      <c r="DJ38" s="64"/>
      <c r="DK38" s="64"/>
      <c r="DL38" s="64"/>
      <c r="DM38" s="64"/>
      <c r="DN38" s="64"/>
      <c r="DO38" s="64"/>
      <c r="DP38" s="64"/>
      <c r="DQ38" s="64"/>
      <c r="DR38" s="64"/>
      <c r="DS38" s="64"/>
      <c r="DT38" s="64"/>
      <c r="DU38" s="64"/>
      <c r="DV38" s="64"/>
      <c r="DW38" s="64"/>
      <c r="DX38" s="64"/>
      <c r="DY38" s="64"/>
      <c r="DZ38" s="64"/>
      <c r="EA38" s="64"/>
    </row>
    <row r="39" spans="1:256" s="58" customFormat="1" ht="33.75" customHeight="1" x14ac:dyDescent="0.25">
      <c r="A39" s="56"/>
      <c r="B39" s="207" t="s">
        <v>204</v>
      </c>
      <c r="C39" s="207"/>
      <c r="D39" s="207" t="s">
        <v>205</v>
      </c>
      <c r="E39" s="207"/>
      <c r="F39" s="207"/>
      <c r="G39" s="313"/>
      <c r="H39" s="313"/>
      <c r="I39" s="207" t="s">
        <v>218</v>
      </c>
      <c r="J39" s="207"/>
      <c r="K39" s="57" t="s">
        <v>219</v>
      </c>
      <c r="L39" s="207" t="s">
        <v>220</v>
      </c>
      <c r="M39" s="207"/>
      <c r="N39" s="207"/>
      <c r="O39" s="207"/>
      <c r="P39" s="207"/>
      <c r="Q39" s="207"/>
      <c r="R39" s="207"/>
      <c r="S39" s="209" t="s">
        <v>207</v>
      </c>
      <c r="T39" s="209"/>
      <c r="U39" s="209"/>
      <c r="V39" s="209"/>
      <c r="W39" s="209"/>
      <c r="X39" s="209"/>
      <c r="Y39" s="209"/>
    </row>
    <row r="40" spans="1:256" s="60" customFormat="1" ht="15" customHeight="1" x14ac:dyDescent="0.2">
      <c r="A40" s="202" t="str">
        <f>'LISTA AMEACAS'!A23</f>
        <v>At 03</v>
      </c>
      <c r="B40" s="203" t="str">
        <f>'LISTA AMEACAS'!B23</f>
        <v xml:space="preserve"> Ferramentas de análise de vulnerabilidades</v>
      </c>
      <c r="C40" s="203"/>
      <c r="D40" s="290" t="str">
        <f>'LISTA AMEACAS'!E23</f>
        <v>Ataques cibernéticos</v>
      </c>
      <c r="E40" s="290"/>
      <c r="F40" s="290"/>
      <c r="G40" s="306" t="s">
        <v>208</v>
      </c>
      <c r="H40" s="306"/>
      <c r="I40" s="307" t="str">
        <f>'CONTROLES EXIST'!J32</f>
        <v>Existente</v>
      </c>
      <c r="J40" s="307"/>
      <c r="K40" s="59">
        <v>1</v>
      </c>
      <c r="L40" s="305" t="s">
        <v>225</v>
      </c>
      <c r="M40" s="305"/>
      <c r="N40" s="305"/>
      <c r="O40" s="305"/>
      <c r="P40" s="305"/>
      <c r="Q40" s="305"/>
      <c r="R40" s="305"/>
      <c r="S40" s="304" t="s">
        <v>226</v>
      </c>
      <c r="T40" s="304"/>
      <c r="U40" s="304"/>
      <c r="V40" s="304"/>
      <c r="W40" s="304"/>
      <c r="X40" s="304"/>
      <c r="Y40" s="304"/>
    </row>
    <row r="41" spans="1:256" s="60" customFormat="1" ht="15" customHeight="1" x14ac:dyDescent="0.2">
      <c r="A41" s="202"/>
      <c r="B41" s="202"/>
      <c r="C41" s="203"/>
      <c r="D41" s="290"/>
      <c r="E41" s="290"/>
      <c r="F41" s="290"/>
      <c r="G41" s="306"/>
      <c r="H41" s="306"/>
      <c r="I41" s="307"/>
      <c r="J41" s="307"/>
      <c r="K41" s="59">
        <v>2</v>
      </c>
      <c r="L41" s="305" t="s">
        <v>1151</v>
      </c>
      <c r="M41" s="305"/>
      <c r="N41" s="305"/>
      <c r="O41" s="305"/>
      <c r="P41" s="305"/>
      <c r="Q41" s="305"/>
      <c r="R41" s="305"/>
      <c r="S41" s="304" t="s">
        <v>1152</v>
      </c>
      <c r="T41" s="304"/>
      <c r="U41" s="304"/>
      <c r="V41" s="304"/>
      <c r="W41" s="304"/>
      <c r="X41" s="304"/>
      <c r="Y41" s="304"/>
    </row>
    <row r="42" spans="1:256" s="60" customFormat="1" ht="15" customHeight="1" x14ac:dyDescent="0.2">
      <c r="A42" s="202"/>
      <c r="B42" s="202"/>
      <c r="C42" s="203"/>
      <c r="D42" s="290"/>
      <c r="E42" s="290"/>
      <c r="F42" s="290"/>
      <c r="G42" s="306" t="s">
        <v>208</v>
      </c>
      <c r="H42" s="306"/>
      <c r="I42" s="307" t="str">
        <f>'CONTROLES EXIST'!J33</f>
        <v>Planejado</v>
      </c>
      <c r="J42" s="307"/>
      <c r="K42" s="59">
        <v>3</v>
      </c>
      <c r="L42" s="305" t="s">
        <v>1153</v>
      </c>
      <c r="M42" s="305"/>
      <c r="N42" s="305"/>
      <c r="O42" s="305"/>
      <c r="P42" s="305"/>
      <c r="Q42" s="305"/>
      <c r="R42" s="305"/>
      <c r="S42" s="304" t="s">
        <v>1154</v>
      </c>
      <c r="T42" s="304"/>
      <c r="U42" s="304"/>
      <c r="V42" s="304"/>
      <c r="W42" s="304"/>
      <c r="X42" s="304"/>
      <c r="Y42" s="304"/>
    </row>
    <row r="43" spans="1:256" s="60" customFormat="1" ht="15" customHeight="1" x14ac:dyDescent="0.2">
      <c r="A43" s="202"/>
      <c r="B43" s="202"/>
      <c r="C43" s="203"/>
      <c r="D43" s="290"/>
      <c r="E43" s="290"/>
      <c r="F43" s="290"/>
      <c r="G43" s="306"/>
      <c r="H43" s="306"/>
      <c r="I43" s="307"/>
      <c r="J43" s="307"/>
      <c r="K43" s="59">
        <v>4</v>
      </c>
      <c r="L43" s="305" t="s">
        <v>1155</v>
      </c>
      <c r="M43" s="305"/>
      <c r="N43" s="305"/>
      <c r="O43" s="305"/>
      <c r="P43" s="305"/>
      <c r="Q43" s="305"/>
      <c r="R43" s="305"/>
      <c r="S43" s="304" t="s">
        <v>1156</v>
      </c>
      <c r="T43" s="304"/>
      <c r="U43" s="304"/>
      <c r="V43" s="304"/>
      <c r="W43" s="304"/>
      <c r="X43" s="304"/>
      <c r="Y43" s="304"/>
    </row>
    <row r="44" spans="1:256" s="60" customFormat="1" ht="15" customHeight="1" x14ac:dyDescent="0.2">
      <c r="A44" s="202"/>
      <c r="B44" s="202"/>
      <c r="C44" s="203"/>
      <c r="D44" s="308" t="str">
        <f>'LISTA AMEACAS'!I23</f>
        <v>Interrupção de serviços críticos</v>
      </c>
      <c r="E44" s="308"/>
      <c r="F44" s="308"/>
      <c r="G44" s="306" t="s">
        <v>208</v>
      </c>
      <c r="H44" s="306"/>
      <c r="I44" s="309" t="str">
        <f>'CONTROLES EXIST'!J34</f>
        <v>Planejado</v>
      </c>
      <c r="J44" s="309"/>
      <c r="K44" s="59">
        <v>5</v>
      </c>
      <c r="L44" s="310" t="s">
        <v>227</v>
      </c>
      <c r="M44" s="310"/>
      <c r="N44" s="310"/>
      <c r="O44" s="310"/>
      <c r="P44" s="310"/>
      <c r="Q44" s="310"/>
      <c r="R44" s="310"/>
      <c r="S44" s="304" t="s">
        <v>228</v>
      </c>
      <c r="T44" s="304"/>
      <c r="U44" s="304"/>
      <c r="V44" s="304"/>
      <c r="W44" s="304"/>
      <c r="X44" s="304"/>
      <c r="Y44" s="304"/>
    </row>
    <row r="45" spans="1:256" s="60" customFormat="1" ht="15" customHeight="1" x14ac:dyDescent="0.2">
      <c r="A45" s="202"/>
      <c r="B45" s="202"/>
      <c r="C45" s="203"/>
      <c r="D45" s="308"/>
      <c r="E45" s="308"/>
      <c r="F45" s="308"/>
      <c r="G45" s="306" t="s">
        <v>208</v>
      </c>
      <c r="H45" s="306"/>
      <c r="I45" s="309"/>
      <c r="J45" s="309"/>
      <c r="K45" s="59">
        <v>6</v>
      </c>
      <c r="L45" s="310" t="s">
        <v>1157</v>
      </c>
      <c r="M45" s="310"/>
      <c r="N45" s="310"/>
      <c r="O45" s="310"/>
      <c r="P45" s="310"/>
      <c r="Q45" s="310"/>
      <c r="R45" s="310"/>
      <c r="S45" s="304" t="s">
        <v>1158</v>
      </c>
      <c r="T45" s="304"/>
      <c r="U45" s="304"/>
      <c r="V45" s="304"/>
      <c r="W45" s="304"/>
      <c r="X45" s="304"/>
      <c r="Y45" s="304"/>
    </row>
    <row r="46" spans="1:256" s="60" customFormat="1" ht="15" customHeight="1" x14ac:dyDescent="0.2">
      <c r="A46" s="202"/>
      <c r="B46" s="202"/>
      <c r="C46" s="203"/>
      <c r="D46" s="308"/>
      <c r="E46" s="308"/>
      <c r="F46" s="308"/>
      <c r="G46" s="311" t="s">
        <v>221</v>
      </c>
      <c r="H46" s="311"/>
      <c r="I46" s="312" t="str">
        <f>'CONTROLES EXIST'!J35</f>
        <v>Planejado</v>
      </c>
      <c r="J46" s="312"/>
      <c r="K46" s="59">
        <v>7</v>
      </c>
      <c r="L46" s="310" t="s">
        <v>1159</v>
      </c>
      <c r="M46" s="310"/>
      <c r="N46" s="310"/>
      <c r="O46" s="310"/>
      <c r="P46" s="310"/>
      <c r="Q46" s="310"/>
      <c r="R46" s="310"/>
      <c r="S46" s="304" t="s">
        <v>1160</v>
      </c>
      <c r="T46" s="304"/>
      <c r="U46" s="304"/>
      <c r="V46" s="304"/>
      <c r="W46" s="304"/>
      <c r="X46" s="304"/>
      <c r="Y46" s="304"/>
    </row>
    <row r="47" spans="1:256" s="175" customFormat="1" ht="15" customHeight="1" x14ac:dyDescent="0.2">
      <c r="A47" s="202"/>
      <c r="B47" s="202"/>
      <c r="C47" s="203"/>
      <c r="D47" s="308"/>
      <c r="E47" s="308"/>
      <c r="F47" s="308"/>
      <c r="G47" s="311"/>
      <c r="H47" s="311"/>
      <c r="I47" s="312"/>
      <c r="J47" s="312"/>
      <c r="K47" s="61">
        <v>8</v>
      </c>
      <c r="L47" s="314" t="s">
        <v>1161</v>
      </c>
      <c r="M47" s="302"/>
      <c r="N47" s="302"/>
      <c r="O47" s="302"/>
      <c r="P47" s="302"/>
      <c r="Q47" s="302"/>
      <c r="R47" s="302"/>
      <c r="S47" s="315" t="s">
        <v>1162</v>
      </c>
      <c r="T47" s="303"/>
      <c r="U47" s="303"/>
      <c r="V47" s="303"/>
      <c r="W47" s="303"/>
      <c r="X47" s="303"/>
      <c r="Y47" s="303"/>
      <c r="Z47" s="303"/>
      <c r="AA47" s="303"/>
      <c r="AB47" s="303"/>
      <c r="AC47" s="303"/>
      <c r="AD47" s="303"/>
      <c r="AE47" s="303"/>
      <c r="AF47" s="303"/>
      <c r="AG47" s="303"/>
      <c r="AH47" s="303"/>
      <c r="AI47" s="303"/>
      <c r="AJ47" s="303"/>
      <c r="AK47" s="303"/>
      <c r="AL47" s="303"/>
      <c r="AM47" s="303"/>
      <c r="AN47" s="303"/>
      <c r="AO47" s="303"/>
      <c r="AP47" s="303"/>
      <c r="AQ47" s="303"/>
      <c r="AR47" s="303"/>
      <c r="AS47" s="303"/>
      <c r="AT47" s="303"/>
      <c r="AU47" s="303"/>
      <c r="AV47" s="303"/>
      <c r="AW47" s="303"/>
      <c r="AX47" s="303"/>
      <c r="AY47" s="303"/>
      <c r="AZ47" s="303"/>
      <c r="BA47" s="303"/>
      <c r="BB47" s="303"/>
      <c r="BC47" s="303"/>
      <c r="BD47" s="303"/>
      <c r="BE47" s="303"/>
      <c r="BF47" s="303"/>
      <c r="BG47" s="303"/>
      <c r="BH47" s="303"/>
      <c r="BI47" s="303"/>
      <c r="BJ47" s="303"/>
      <c r="BK47" s="303"/>
      <c r="BL47" s="303"/>
      <c r="BM47" s="303"/>
      <c r="BN47" s="303"/>
      <c r="BO47" s="303"/>
      <c r="BP47" s="303"/>
      <c r="BQ47" s="303"/>
      <c r="BR47" s="303"/>
      <c r="BS47" s="303"/>
      <c r="BT47" s="303"/>
      <c r="BU47" s="303"/>
      <c r="BV47" s="303"/>
      <c r="BW47" s="303"/>
      <c r="BX47" s="303"/>
      <c r="BY47" s="303"/>
      <c r="BZ47" s="303"/>
      <c r="CA47" s="303"/>
      <c r="CB47" s="303"/>
      <c r="CC47" s="303"/>
      <c r="CD47" s="303"/>
      <c r="CE47" s="303"/>
      <c r="CF47" s="303"/>
      <c r="CG47" s="303"/>
      <c r="CH47" s="303"/>
      <c r="CI47" s="303"/>
      <c r="CJ47" s="303"/>
      <c r="CK47" s="303"/>
      <c r="CL47" s="303"/>
      <c r="CM47" s="303"/>
      <c r="CN47" s="303"/>
      <c r="CO47" s="303"/>
      <c r="CP47" s="303"/>
      <c r="CQ47" s="303"/>
      <c r="CR47" s="303"/>
      <c r="CS47" s="303"/>
      <c r="CT47" s="303"/>
      <c r="CU47" s="303"/>
      <c r="CV47" s="303"/>
      <c r="CW47" s="303"/>
      <c r="CX47" s="303"/>
      <c r="CY47" s="303"/>
      <c r="CZ47" s="303"/>
      <c r="DA47" s="303"/>
      <c r="DB47" s="303"/>
      <c r="DC47" s="303"/>
      <c r="DD47" s="303"/>
      <c r="DE47" s="303"/>
      <c r="DF47" s="303"/>
      <c r="DG47" s="303"/>
      <c r="DH47" s="303"/>
      <c r="DI47" s="303"/>
      <c r="DJ47" s="303"/>
      <c r="DK47" s="303"/>
      <c r="DL47" s="303"/>
      <c r="DM47" s="303"/>
      <c r="DN47" s="303"/>
      <c r="DO47" s="303"/>
      <c r="DP47" s="303"/>
      <c r="DQ47" s="303"/>
      <c r="DR47" s="303"/>
      <c r="DS47" s="303"/>
      <c r="DT47" s="303"/>
      <c r="DU47" s="303"/>
      <c r="DV47" s="303"/>
      <c r="DW47" s="303"/>
      <c r="DX47" s="303"/>
      <c r="DY47" s="303"/>
      <c r="DZ47" s="303"/>
      <c r="EA47" s="303"/>
      <c r="EB47" s="303"/>
      <c r="EC47" s="303"/>
      <c r="ED47" s="303"/>
      <c r="EE47" s="303"/>
      <c r="EF47" s="303"/>
      <c r="EG47" s="303"/>
      <c r="EH47" s="303"/>
      <c r="EI47" s="303"/>
      <c r="EJ47" s="303"/>
      <c r="EK47" s="303"/>
      <c r="EL47" s="303"/>
      <c r="EM47" s="303"/>
      <c r="EN47" s="303"/>
      <c r="EO47" s="303"/>
      <c r="EP47" s="303"/>
      <c r="EQ47" s="303"/>
      <c r="ER47" s="303"/>
      <c r="ES47" s="303"/>
      <c r="ET47" s="303"/>
      <c r="EU47" s="303"/>
      <c r="EV47" s="303"/>
      <c r="EW47" s="303"/>
      <c r="EX47" s="303"/>
      <c r="EY47" s="303"/>
      <c r="EZ47" s="303"/>
      <c r="FA47" s="303"/>
      <c r="FB47" s="303"/>
      <c r="FC47" s="303"/>
      <c r="FD47" s="303"/>
      <c r="FE47" s="303"/>
      <c r="FF47" s="303"/>
      <c r="FG47" s="303"/>
      <c r="FH47" s="303"/>
      <c r="FI47" s="303"/>
      <c r="FJ47" s="303"/>
      <c r="FK47" s="303"/>
      <c r="FL47" s="303"/>
      <c r="FM47" s="303"/>
      <c r="FN47" s="303"/>
      <c r="FO47" s="303"/>
      <c r="FP47" s="303"/>
      <c r="FQ47" s="303"/>
      <c r="FR47" s="303"/>
      <c r="FS47" s="303"/>
      <c r="FT47" s="303"/>
      <c r="FU47" s="303"/>
      <c r="FV47" s="303"/>
      <c r="FW47" s="303"/>
      <c r="FX47" s="303"/>
      <c r="FY47" s="303"/>
      <c r="FZ47" s="303"/>
      <c r="GA47" s="303"/>
      <c r="GB47" s="303"/>
      <c r="GC47" s="303"/>
      <c r="GD47" s="303"/>
      <c r="GE47" s="303"/>
      <c r="GF47" s="303"/>
      <c r="GG47" s="303"/>
      <c r="GH47" s="303"/>
      <c r="GI47" s="303"/>
      <c r="GJ47" s="303"/>
      <c r="GK47" s="303"/>
      <c r="GL47" s="303"/>
      <c r="GM47" s="303"/>
      <c r="GN47" s="303"/>
      <c r="GO47" s="303"/>
      <c r="GP47" s="303"/>
      <c r="GQ47" s="303"/>
      <c r="GR47" s="303"/>
      <c r="GS47" s="303"/>
      <c r="GT47" s="303"/>
      <c r="GU47" s="303"/>
      <c r="GV47" s="303"/>
      <c r="GW47" s="303"/>
      <c r="GX47" s="303"/>
      <c r="GY47" s="303"/>
      <c r="GZ47" s="303"/>
      <c r="HA47" s="303"/>
      <c r="HB47" s="303"/>
      <c r="HC47" s="303"/>
      <c r="HD47" s="303"/>
      <c r="HE47" s="303"/>
      <c r="HF47" s="303"/>
      <c r="HG47" s="303"/>
      <c r="HH47" s="303"/>
      <c r="HI47" s="303"/>
      <c r="HJ47" s="303"/>
      <c r="HK47" s="303"/>
      <c r="HL47" s="303"/>
      <c r="HM47" s="303"/>
      <c r="HN47" s="303"/>
      <c r="HO47" s="303"/>
      <c r="HP47" s="303"/>
      <c r="HQ47" s="303"/>
      <c r="HR47" s="303"/>
      <c r="HS47" s="303"/>
      <c r="HT47" s="303"/>
      <c r="HU47" s="303"/>
      <c r="HV47" s="303"/>
      <c r="HW47" s="303"/>
      <c r="HX47" s="303"/>
      <c r="HY47" s="303"/>
      <c r="HZ47" s="303"/>
      <c r="IA47" s="303"/>
      <c r="IB47" s="303"/>
      <c r="IC47" s="303"/>
      <c r="ID47" s="303"/>
      <c r="IE47" s="303"/>
      <c r="IF47" s="303"/>
      <c r="IG47" s="303"/>
      <c r="IH47" s="303"/>
      <c r="II47" s="303"/>
      <c r="IJ47" s="303"/>
      <c r="IK47" s="303"/>
      <c r="IL47" s="303"/>
      <c r="IM47" s="303"/>
      <c r="IN47" s="303"/>
      <c r="IO47" s="303"/>
      <c r="IP47" s="303"/>
      <c r="IQ47" s="303"/>
      <c r="IR47" s="303"/>
      <c r="IS47" s="303"/>
      <c r="IT47" s="303"/>
      <c r="IU47" s="303"/>
      <c r="IV47" s="303"/>
    </row>
    <row r="48" spans="1:256" s="65" customFormat="1" ht="13.35" customHeight="1" x14ac:dyDescent="0.25">
      <c r="A48" s="9"/>
      <c r="B48" s="9"/>
      <c r="C48" s="9"/>
      <c r="D48" s="9"/>
      <c r="E48" s="9"/>
      <c r="F48" s="9"/>
      <c r="G48" s="9"/>
      <c r="H48" s="9"/>
      <c r="I48" s="48"/>
      <c r="J48" s="48"/>
      <c r="K48" s="9"/>
      <c r="L48" s="48"/>
      <c r="M48" s="48"/>
      <c r="N48" s="48"/>
      <c r="O48" s="48"/>
      <c r="P48" s="48"/>
      <c r="Q48" s="48"/>
      <c r="R48" s="48"/>
      <c r="S48" s="48"/>
      <c r="T48" s="48"/>
      <c r="U48" s="48"/>
      <c r="V48" s="48"/>
      <c r="W48" s="48"/>
      <c r="X48" s="48"/>
      <c r="Y48" s="62"/>
      <c r="Z48" s="62"/>
      <c r="AA48" s="62"/>
      <c r="AB48" s="62"/>
      <c r="AC48" s="62"/>
      <c r="AD48" s="63"/>
      <c r="AE48" s="63"/>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c r="CY48" s="64"/>
      <c r="CZ48" s="64"/>
      <c r="DA48" s="64"/>
      <c r="DB48" s="64"/>
      <c r="DC48" s="64"/>
      <c r="DD48" s="64"/>
      <c r="DE48" s="64"/>
      <c r="DF48" s="64"/>
      <c r="DG48" s="64"/>
      <c r="DH48" s="64"/>
      <c r="DI48" s="64"/>
      <c r="DJ48" s="64"/>
      <c r="DK48" s="64"/>
      <c r="DL48" s="64"/>
      <c r="DM48" s="64"/>
      <c r="DN48" s="64"/>
      <c r="DO48" s="64"/>
      <c r="DP48" s="64"/>
      <c r="DQ48" s="64"/>
      <c r="DR48" s="64"/>
      <c r="DS48" s="64"/>
      <c r="DT48" s="64"/>
      <c r="DU48" s="64"/>
      <c r="DV48" s="64"/>
      <c r="DW48" s="64"/>
      <c r="DX48" s="64"/>
      <c r="DY48" s="64"/>
      <c r="DZ48" s="64"/>
      <c r="EA48" s="64"/>
    </row>
    <row r="49" spans="1:256" s="58" customFormat="1" ht="33.75" customHeight="1" x14ac:dyDescent="0.25">
      <c r="A49" s="56"/>
      <c r="B49" s="207" t="s">
        <v>204</v>
      </c>
      <c r="C49" s="207"/>
      <c r="D49" s="207" t="s">
        <v>205</v>
      </c>
      <c r="E49" s="207"/>
      <c r="F49" s="207"/>
      <c r="G49" s="313"/>
      <c r="H49" s="313"/>
      <c r="I49" s="207" t="s">
        <v>218</v>
      </c>
      <c r="J49" s="207"/>
      <c r="K49" s="57" t="s">
        <v>219</v>
      </c>
      <c r="L49" s="207" t="s">
        <v>220</v>
      </c>
      <c r="M49" s="207"/>
      <c r="N49" s="207"/>
      <c r="O49" s="207"/>
      <c r="P49" s="207"/>
      <c r="Q49" s="207"/>
      <c r="R49" s="207"/>
      <c r="S49" s="209" t="s">
        <v>207</v>
      </c>
      <c r="T49" s="209"/>
      <c r="U49" s="209"/>
      <c r="V49" s="209"/>
      <c r="W49" s="209"/>
      <c r="X49" s="209"/>
      <c r="Y49" s="209"/>
    </row>
    <row r="50" spans="1:256" s="60" customFormat="1" ht="15" customHeight="1" x14ac:dyDescent="0.2">
      <c r="A50" s="202" t="str">
        <f>'LISTA AMEACAS'!A24</f>
        <v>At 04</v>
      </c>
      <c r="B50" s="203" t="str">
        <f>'LISTA AMEACAS'!B24</f>
        <v>Sistemas de backup e recuperação de dados</v>
      </c>
      <c r="C50" s="203"/>
      <c r="D50" s="290" t="str">
        <f>'LISTA AMEACAS'!E24</f>
        <v>Roubo de informações</v>
      </c>
      <c r="E50" s="290"/>
      <c r="F50" s="290"/>
      <c r="G50" s="306" t="s">
        <v>208</v>
      </c>
      <c r="H50" s="306"/>
      <c r="I50" s="307" t="str">
        <f>'CONTROLES EXIST'!J38</f>
        <v>Existente</v>
      </c>
      <c r="J50" s="307"/>
      <c r="K50" s="59">
        <v>1</v>
      </c>
      <c r="L50" s="305" t="s">
        <v>229</v>
      </c>
      <c r="M50" s="305"/>
      <c r="N50" s="305"/>
      <c r="O50" s="305"/>
      <c r="P50" s="305"/>
      <c r="Q50" s="305"/>
      <c r="R50" s="305"/>
      <c r="S50" s="304" t="s">
        <v>230</v>
      </c>
      <c r="T50" s="304"/>
      <c r="U50" s="304"/>
      <c r="V50" s="304"/>
      <c r="W50" s="304"/>
      <c r="X50" s="304"/>
      <c r="Y50" s="304"/>
    </row>
    <row r="51" spans="1:256" s="60" customFormat="1" ht="15" customHeight="1" x14ac:dyDescent="0.2">
      <c r="A51" s="202"/>
      <c r="B51" s="202"/>
      <c r="C51" s="203"/>
      <c r="D51" s="290"/>
      <c r="E51" s="290"/>
      <c r="F51" s="290"/>
      <c r="G51" s="306"/>
      <c r="H51" s="306"/>
      <c r="I51" s="307"/>
      <c r="J51" s="307"/>
      <c r="K51" s="59">
        <v>2</v>
      </c>
      <c r="L51" s="305" t="s">
        <v>1163</v>
      </c>
      <c r="M51" s="305"/>
      <c r="N51" s="305"/>
      <c r="O51" s="305"/>
      <c r="P51" s="305"/>
      <c r="Q51" s="305"/>
      <c r="R51" s="305"/>
      <c r="S51" s="304" t="s">
        <v>1164</v>
      </c>
      <c r="T51" s="304"/>
      <c r="U51" s="304"/>
      <c r="V51" s="304"/>
      <c r="W51" s="304"/>
      <c r="X51" s="304"/>
      <c r="Y51" s="304"/>
    </row>
    <row r="52" spans="1:256" s="60" customFormat="1" ht="15" customHeight="1" x14ac:dyDescent="0.2">
      <c r="A52" s="202"/>
      <c r="B52" s="202"/>
      <c r="C52" s="203"/>
      <c r="D52" s="290"/>
      <c r="E52" s="290"/>
      <c r="F52" s="290"/>
      <c r="G52" s="306" t="s">
        <v>208</v>
      </c>
      <c r="H52" s="306"/>
      <c r="I52" s="307" t="str">
        <f>'CONTROLES EXIST'!J39</f>
        <v>Planejado</v>
      </c>
      <c r="J52" s="307"/>
      <c r="K52" s="59">
        <v>3</v>
      </c>
      <c r="L52" s="305" t="s">
        <v>1165</v>
      </c>
      <c r="M52" s="305"/>
      <c r="N52" s="305"/>
      <c r="O52" s="305"/>
      <c r="P52" s="305"/>
      <c r="Q52" s="305"/>
      <c r="R52" s="305"/>
      <c r="S52" s="304" t="s">
        <v>1166</v>
      </c>
      <c r="T52" s="304"/>
      <c r="U52" s="304"/>
      <c r="V52" s="304"/>
      <c r="W52" s="304"/>
      <c r="X52" s="304"/>
      <c r="Y52" s="304"/>
    </row>
    <row r="53" spans="1:256" s="60" customFormat="1" ht="15" customHeight="1" x14ac:dyDescent="0.2">
      <c r="A53" s="202"/>
      <c r="B53" s="202"/>
      <c r="C53" s="203"/>
      <c r="D53" s="290"/>
      <c r="E53" s="290"/>
      <c r="F53" s="290"/>
      <c r="G53" s="306"/>
      <c r="H53" s="306"/>
      <c r="I53" s="307"/>
      <c r="J53" s="307"/>
      <c r="K53" s="59">
        <v>4</v>
      </c>
      <c r="L53" s="305" t="s">
        <v>1167</v>
      </c>
      <c r="M53" s="305"/>
      <c r="N53" s="305"/>
      <c r="O53" s="305"/>
      <c r="P53" s="305"/>
      <c r="Q53" s="305"/>
      <c r="R53" s="305"/>
      <c r="S53" s="304" t="s">
        <v>1168</v>
      </c>
      <c r="T53" s="304"/>
      <c r="U53" s="304"/>
      <c r="V53" s="304"/>
      <c r="W53" s="304"/>
      <c r="X53" s="304"/>
      <c r="Y53" s="304"/>
    </row>
    <row r="54" spans="1:256" s="60" customFormat="1" ht="15" customHeight="1" x14ac:dyDescent="0.2">
      <c r="A54" s="202"/>
      <c r="B54" s="202"/>
      <c r="C54" s="203"/>
      <c r="D54" s="308" t="str">
        <f>'LISTA AMEACAS'!I24</f>
        <v>Uso indevido por terceiros</v>
      </c>
      <c r="E54" s="308"/>
      <c r="F54" s="308"/>
      <c r="G54" s="306" t="s">
        <v>208</v>
      </c>
      <c r="H54" s="306"/>
      <c r="I54" s="309" t="str">
        <f>'CONTROLES EXIST'!J40</f>
        <v>Planejado</v>
      </c>
      <c r="J54" s="309"/>
      <c r="K54" s="59">
        <v>5</v>
      </c>
      <c r="L54" s="310" t="s">
        <v>231</v>
      </c>
      <c r="M54" s="310"/>
      <c r="N54" s="310"/>
      <c r="O54" s="310"/>
      <c r="P54" s="310"/>
      <c r="Q54" s="310"/>
      <c r="R54" s="310"/>
      <c r="S54" s="304" t="s">
        <v>232</v>
      </c>
      <c r="T54" s="304"/>
      <c r="U54" s="304"/>
      <c r="V54" s="304"/>
      <c r="W54" s="304"/>
      <c r="X54" s="304"/>
      <c r="Y54" s="304"/>
    </row>
    <row r="55" spans="1:256" s="60" customFormat="1" ht="15" customHeight="1" x14ac:dyDescent="0.2">
      <c r="A55" s="202"/>
      <c r="B55" s="202"/>
      <c r="C55" s="203"/>
      <c r="D55" s="308"/>
      <c r="E55" s="308"/>
      <c r="F55" s="308"/>
      <c r="G55" s="306" t="s">
        <v>208</v>
      </c>
      <c r="H55" s="306"/>
      <c r="I55" s="309"/>
      <c r="J55" s="309"/>
      <c r="K55" s="59">
        <v>6</v>
      </c>
      <c r="L55" s="310" t="s">
        <v>1169</v>
      </c>
      <c r="M55" s="310"/>
      <c r="N55" s="310"/>
      <c r="O55" s="310"/>
      <c r="P55" s="310"/>
      <c r="Q55" s="310"/>
      <c r="R55" s="310"/>
      <c r="S55" s="304" t="s">
        <v>1170</v>
      </c>
      <c r="T55" s="304"/>
      <c r="U55" s="304"/>
      <c r="V55" s="304"/>
      <c r="W55" s="304"/>
      <c r="X55" s="304"/>
      <c r="Y55" s="304"/>
    </row>
    <row r="56" spans="1:256" s="60" customFormat="1" ht="15" customHeight="1" x14ac:dyDescent="0.2">
      <c r="A56" s="202"/>
      <c r="B56" s="202"/>
      <c r="C56" s="203"/>
      <c r="D56" s="308"/>
      <c r="E56" s="308"/>
      <c r="F56" s="308"/>
      <c r="G56" s="311" t="s">
        <v>221</v>
      </c>
      <c r="H56" s="311"/>
      <c r="I56" s="312" t="str">
        <f>'CONTROLES EXIST'!J41</f>
        <v>Planejado</v>
      </c>
      <c r="J56" s="312"/>
      <c r="K56" s="59">
        <v>7</v>
      </c>
      <c r="L56" s="310" t="s">
        <v>1171</v>
      </c>
      <c r="M56" s="310"/>
      <c r="N56" s="310"/>
      <c r="O56" s="310"/>
      <c r="P56" s="310"/>
      <c r="Q56" s="310"/>
      <c r="R56" s="310"/>
      <c r="S56" s="304" t="s">
        <v>1172</v>
      </c>
      <c r="T56" s="304"/>
      <c r="U56" s="304"/>
      <c r="V56" s="304"/>
      <c r="W56" s="304"/>
      <c r="X56" s="304"/>
      <c r="Y56" s="304"/>
    </row>
    <row r="57" spans="1:256" s="175" customFormat="1" ht="15" customHeight="1" x14ac:dyDescent="0.2">
      <c r="A57" s="202"/>
      <c r="B57" s="202"/>
      <c r="C57" s="203"/>
      <c r="D57" s="308"/>
      <c r="E57" s="308"/>
      <c r="F57" s="308"/>
      <c r="G57" s="311"/>
      <c r="H57" s="311"/>
      <c r="I57" s="312"/>
      <c r="J57" s="312"/>
      <c r="K57" s="61">
        <v>8</v>
      </c>
      <c r="L57" s="314" t="s">
        <v>1173</v>
      </c>
      <c r="M57" s="302"/>
      <c r="N57" s="302"/>
      <c r="O57" s="302"/>
      <c r="P57" s="302"/>
      <c r="Q57" s="302"/>
      <c r="R57" s="302"/>
      <c r="S57" s="315" t="s">
        <v>1174</v>
      </c>
      <c r="T57" s="303"/>
      <c r="U57" s="303"/>
      <c r="V57" s="303"/>
      <c r="W57" s="303"/>
      <c r="X57" s="303"/>
      <c r="Y57" s="303"/>
      <c r="Z57" s="303"/>
      <c r="AA57" s="303"/>
      <c r="AB57" s="303"/>
      <c r="AC57" s="303"/>
      <c r="AD57" s="303"/>
      <c r="AE57" s="303"/>
      <c r="AF57" s="303"/>
      <c r="AG57" s="303"/>
      <c r="AH57" s="303"/>
      <c r="AI57" s="303"/>
      <c r="AJ57" s="303"/>
      <c r="AK57" s="303"/>
      <c r="AL57" s="303"/>
      <c r="AM57" s="303"/>
      <c r="AN57" s="303"/>
      <c r="AO57" s="303"/>
      <c r="AP57" s="303"/>
      <c r="AQ57" s="303"/>
      <c r="AR57" s="303"/>
      <c r="AS57" s="303"/>
      <c r="AT57" s="303"/>
      <c r="AU57" s="303"/>
      <c r="AV57" s="303"/>
      <c r="AW57" s="303"/>
      <c r="AX57" s="303"/>
      <c r="AY57" s="303"/>
      <c r="AZ57" s="303"/>
      <c r="BA57" s="303"/>
      <c r="BB57" s="303"/>
      <c r="BC57" s="303"/>
      <c r="BD57" s="303"/>
      <c r="BE57" s="303"/>
      <c r="BF57" s="303"/>
      <c r="BG57" s="303"/>
      <c r="BH57" s="303"/>
      <c r="BI57" s="303"/>
      <c r="BJ57" s="303"/>
      <c r="BK57" s="303"/>
      <c r="BL57" s="303"/>
      <c r="BM57" s="303"/>
      <c r="BN57" s="303"/>
      <c r="BO57" s="303"/>
      <c r="BP57" s="303"/>
      <c r="BQ57" s="303"/>
      <c r="BR57" s="303"/>
      <c r="BS57" s="303"/>
      <c r="BT57" s="303"/>
      <c r="BU57" s="303"/>
      <c r="BV57" s="303"/>
      <c r="BW57" s="303"/>
      <c r="BX57" s="303"/>
      <c r="BY57" s="303"/>
      <c r="BZ57" s="303"/>
      <c r="CA57" s="303"/>
      <c r="CB57" s="303"/>
      <c r="CC57" s="303"/>
      <c r="CD57" s="303"/>
      <c r="CE57" s="303"/>
      <c r="CF57" s="303"/>
      <c r="CG57" s="303"/>
      <c r="CH57" s="303"/>
      <c r="CI57" s="303"/>
      <c r="CJ57" s="303"/>
      <c r="CK57" s="303"/>
      <c r="CL57" s="303"/>
      <c r="CM57" s="303"/>
      <c r="CN57" s="303"/>
      <c r="CO57" s="303"/>
      <c r="CP57" s="303"/>
      <c r="CQ57" s="303"/>
      <c r="CR57" s="303"/>
      <c r="CS57" s="303"/>
      <c r="CT57" s="303"/>
      <c r="CU57" s="303"/>
      <c r="CV57" s="303"/>
      <c r="CW57" s="303"/>
      <c r="CX57" s="303"/>
      <c r="CY57" s="303"/>
      <c r="CZ57" s="303"/>
      <c r="DA57" s="303"/>
      <c r="DB57" s="303"/>
      <c r="DC57" s="303"/>
      <c r="DD57" s="303"/>
      <c r="DE57" s="303"/>
      <c r="DF57" s="303"/>
      <c r="DG57" s="303"/>
      <c r="DH57" s="303"/>
      <c r="DI57" s="303"/>
      <c r="DJ57" s="303"/>
      <c r="DK57" s="303"/>
      <c r="DL57" s="303"/>
      <c r="DM57" s="303"/>
      <c r="DN57" s="303"/>
      <c r="DO57" s="303"/>
      <c r="DP57" s="303"/>
      <c r="DQ57" s="303"/>
      <c r="DR57" s="303"/>
      <c r="DS57" s="303"/>
      <c r="DT57" s="303"/>
      <c r="DU57" s="303"/>
      <c r="DV57" s="303"/>
      <c r="DW57" s="303"/>
      <c r="DX57" s="303"/>
      <c r="DY57" s="303"/>
      <c r="DZ57" s="303"/>
      <c r="EA57" s="303"/>
      <c r="EB57" s="303"/>
      <c r="EC57" s="303"/>
      <c r="ED57" s="303"/>
      <c r="EE57" s="303"/>
      <c r="EF57" s="303"/>
      <c r="EG57" s="303"/>
      <c r="EH57" s="303"/>
      <c r="EI57" s="303"/>
      <c r="EJ57" s="303"/>
      <c r="EK57" s="303"/>
      <c r="EL57" s="303"/>
      <c r="EM57" s="303"/>
      <c r="EN57" s="303"/>
      <c r="EO57" s="303"/>
      <c r="EP57" s="303"/>
      <c r="EQ57" s="303"/>
      <c r="ER57" s="303"/>
      <c r="ES57" s="303"/>
      <c r="ET57" s="303"/>
      <c r="EU57" s="303"/>
      <c r="EV57" s="303"/>
      <c r="EW57" s="303"/>
      <c r="EX57" s="303"/>
      <c r="EY57" s="303"/>
      <c r="EZ57" s="303"/>
      <c r="FA57" s="303"/>
      <c r="FB57" s="303"/>
      <c r="FC57" s="303"/>
      <c r="FD57" s="303"/>
      <c r="FE57" s="303"/>
      <c r="FF57" s="303"/>
      <c r="FG57" s="303"/>
      <c r="FH57" s="303"/>
      <c r="FI57" s="303"/>
      <c r="FJ57" s="303"/>
      <c r="FK57" s="303"/>
      <c r="FL57" s="303"/>
      <c r="FM57" s="303"/>
      <c r="FN57" s="303"/>
      <c r="FO57" s="303"/>
      <c r="FP57" s="303"/>
      <c r="FQ57" s="303"/>
      <c r="FR57" s="303"/>
      <c r="FS57" s="303"/>
      <c r="FT57" s="303"/>
      <c r="FU57" s="303"/>
      <c r="FV57" s="303"/>
      <c r="FW57" s="303"/>
      <c r="FX57" s="303"/>
      <c r="FY57" s="303"/>
      <c r="FZ57" s="303"/>
      <c r="GA57" s="303"/>
      <c r="GB57" s="303"/>
      <c r="GC57" s="303"/>
      <c r="GD57" s="303"/>
      <c r="GE57" s="303"/>
      <c r="GF57" s="303"/>
      <c r="GG57" s="303"/>
      <c r="GH57" s="303"/>
      <c r="GI57" s="303"/>
      <c r="GJ57" s="303"/>
      <c r="GK57" s="303"/>
      <c r="GL57" s="303"/>
      <c r="GM57" s="303"/>
      <c r="GN57" s="303"/>
      <c r="GO57" s="303"/>
      <c r="GP57" s="303"/>
      <c r="GQ57" s="303"/>
      <c r="GR57" s="303"/>
      <c r="GS57" s="303"/>
      <c r="GT57" s="303"/>
      <c r="GU57" s="303"/>
      <c r="GV57" s="303"/>
      <c r="GW57" s="303"/>
      <c r="GX57" s="303"/>
      <c r="GY57" s="303"/>
      <c r="GZ57" s="303"/>
      <c r="HA57" s="303"/>
      <c r="HB57" s="303"/>
      <c r="HC57" s="303"/>
      <c r="HD57" s="303"/>
      <c r="HE57" s="303"/>
      <c r="HF57" s="303"/>
      <c r="HG57" s="303"/>
      <c r="HH57" s="303"/>
      <c r="HI57" s="303"/>
      <c r="HJ57" s="303"/>
      <c r="HK57" s="303"/>
      <c r="HL57" s="303"/>
      <c r="HM57" s="303"/>
      <c r="HN57" s="303"/>
      <c r="HO57" s="303"/>
      <c r="HP57" s="303"/>
      <c r="HQ57" s="303"/>
      <c r="HR57" s="303"/>
      <c r="HS57" s="303"/>
      <c r="HT57" s="303"/>
      <c r="HU57" s="303"/>
      <c r="HV57" s="303"/>
      <c r="HW57" s="303"/>
      <c r="HX57" s="303"/>
      <c r="HY57" s="303"/>
      <c r="HZ57" s="303"/>
      <c r="IA57" s="303"/>
      <c r="IB57" s="303"/>
      <c r="IC57" s="303"/>
      <c r="ID57" s="303"/>
      <c r="IE57" s="303"/>
      <c r="IF57" s="303"/>
      <c r="IG57" s="303"/>
      <c r="IH57" s="303"/>
      <c r="II57" s="303"/>
      <c r="IJ57" s="303"/>
      <c r="IK57" s="303"/>
      <c r="IL57" s="303"/>
      <c r="IM57" s="303"/>
      <c r="IN57" s="303"/>
      <c r="IO57" s="303"/>
      <c r="IP57" s="303"/>
      <c r="IQ57" s="303"/>
      <c r="IR57" s="303"/>
      <c r="IS57" s="303"/>
      <c r="IT57" s="303"/>
      <c r="IU57" s="303"/>
      <c r="IV57" s="303"/>
    </row>
    <row r="58" spans="1:256" s="65" customFormat="1" ht="13.35" customHeight="1" x14ac:dyDescent="0.25">
      <c r="A58" s="9"/>
      <c r="B58" s="9"/>
      <c r="C58" s="9"/>
      <c r="D58" s="9"/>
      <c r="E58" s="9"/>
      <c r="F58" s="9"/>
      <c r="G58" s="9"/>
      <c r="H58" s="9"/>
      <c r="I58" s="48"/>
      <c r="J58" s="48"/>
      <c r="K58" s="9"/>
      <c r="L58" s="48"/>
      <c r="M58" s="48"/>
      <c r="N58" s="48"/>
      <c r="O58" s="48"/>
      <c r="P58" s="48"/>
      <c r="Q58" s="48"/>
      <c r="R58" s="48"/>
      <c r="S58" s="48"/>
      <c r="T58" s="48"/>
      <c r="U58" s="48"/>
      <c r="V58" s="48"/>
      <c r="W58" s="48"/>
      <c r="X58" s="48"/>
      <c r="Y58" s="62"/>
      <c r="Z58" s="62"/>
      <c r="AA58" s="62"/>
      <c r="AB58" s="62"/>
      <c r="AC58" s="62"/>
      <c r="AD58" s="63"/>
      <c r="AE58" s="63"/>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4"/>
      <c r="DV58" s="64"/>
      <c r="DW58" s="64"/>
      <c r="DX58" s="64"/>
      <c r="DY58" s="64"/>
      <c r="DZ58" s="64"/>
      <c r="EA58" s="64"/>
    </row>
    <row r="59" spans="1:256" s="58" customFormat="1" ht="33.75" customHeight="1" x14ac:dyDescent="0.25">
      <c r="A59" s="56"/>
      <c r="B59" s="207" t="s">
        <v>204</v>
      </c>
      <c r="C59" s="207"/>
      <c r="D59" s="207" t="s">
        <v>205</v>
      </c>
      <c r="E59" s="207"/>
      <c r="F59" s="207"/>
      <c r="G59" s="313"/>
      <c r="H59" s="313"/>
      <c r="I59" s="207" t="s">
        <v>218</v>
      </c>
      <c r="J59" s="207"/>
      <c r="K59" s="57" t="s">
        <v>219</v>
      </c>
      <c r="L59" s="207" t="s">
        <v>220</v>
      </c>
      <c r="M59" s="207"/>
      <c r="N59" s="207"/>
      <c r="O59" s="207"/>
      <c r="P59" s="207"/>
      <c r="Q59" s="207"/>
      <c r="R59" s="207"/>
      <c r="S59" s="209" t="s">
        <v>207</v>
      </c>
      <c r="T59" s="209"/>
      <c r="U59" s="209"/>
      <c r="V59" s="209"/>
      <c r="W59" s="209"/>
      <c r="X59" s="209"/>
      <c r="Y59" s="209"/>
    </row>
    <row r="60" spans="1:256" s="60" customFormat="1" ht="15" customHeight="1" x14ac:dyDescent="0.2">
      <c r="A60" s="202" t="str">
        <f>'LISTA AMEACAS'!A25</f>
        <v>At 05</v>
      </c>
      <c r="B60" s="203" t="str">
        <f>'LISTA AMEACAS'!B25</f>
        <v>Código-fonte dos sistemas desenvolvidos</v>
      </c>
      <c r="C60" s="203"/>
      <c r="D60" s="290" t="str">
        <f>'LISTA AMEACAS'!E25</f>
        <v>Falhas operacionais</v>
      </c>
      <c r="E60" s="290"/>
      <c r="F60" s="290"/>
      <c r="G60" s="306" t="s">
        <v>208</v>
      </c>
      <c r="H60" s="306"/>
      <c r="I60" s="307" t="str">
        <f>'CONTROLES EXIST'!J44</f>
        <v>Existente</v>
      </c>
      <c r="J60" s="307"/>
      <c r="K60" s="59">
        <v>1</v>
      </c>
      <c r="L60" s="305" t="s">
        <v>233</v>
      </c>
      <c r="M60" s="305"/>
      <c r="N60" s="305"/>
      <c r="O60" s="305"/>
      <c r="P60" s="305"/>
      <c r="Q60" s="305"/>
      <c r="R60" s="305"/>
      <c r="S60" s="304" t="s">
        <v>234</v>
      </c>
      <c r="T60" s="304"/>
      <c r="U60" s="304"/>
      <c r="V60" s="304"/>
      <c r="W60" s="304"/>
      <c r="X60" s="304"/>
      <c r="Y60" s="304"/>
    </row>
    <row r="61" spans="1:256" s="60" customFormat="1" ht="15" customHeight="1" x14ac:dyDescent="0.2">
      <c r="A61" s="202"/>
      <c r="B61" s="202"/>
      <c r="C61" s="203"/>
      <c r="D61" s="290"/>
      <c r="E61" s="290"/>
      <c r="F61" s="290"/>
      <c r="G61" s="306"/>
      <c r="H61" s="306"/>
      <c r="I61" s="307"/>
      <c r="J61" s="307"/>
      <c r="K61" s="59">
        <v>2</v>
      </c>
      <c r="L61" s="305" t="s">
        <v>1175</v>
      </c>
      <c r="M61" s="305"/>
      <c r="N61" s="305"/>
      <c r="O61" s="305"/>
      <c r="P61" s="305"/>
      <c r="Q61" s="305"/>
      <c r="R61" s="305"/>
      <c r="S61" s="304" t="s">
        <v>1176</v>
      </c>
      <c r="T61" s="304"/>
      <c r="U61" s="304"/>
      <c r="V61" s="304"/>
      <c r="W61" s="304"/>
      <c r="X61" s="304"/>
      <c r="Y61" s="304"/>
    </row>
    <row r="62" spans="1:256" s="60" customFormat="1" ht="15" customHeight="1" x14ac:dyDescent="0.2">
      <c r="A62" s="202"/>
      <c r="B62" s="202"/>
      <c r="C62" s="203"/>
      <c r="D62" s="290"/>
      <c r="E62" s="290"/>
      <c r="F62" s="290"/>
      <c r="G62" s="306" t="s">
        <v>208</v>
      </c>
      <c r="H62" s="306"/>
      <c r="I62" s="307" t="str">
        <f>'CONTROLES EXIST'!J45</f>
        <v>Planejado</v>
      </c>
      <c r="J62" s="307"/>
      <c r="K62" s="59">
        <v>3</v>
      </c>
      <c r="L62" s="305" t="s">
        <v>1177</v>
      </c>
      <c r="M62" s="305"/>
      <c r="N62" s="305"/>
      <c r="O62" s="305"/>
      <c r="P62" s="305"/>
      <c r="Q62" s="305"/>
      <c r="R62" s="305"/>
      <c r="S62" s="304" t="s">
        <v>1178</v>
      </c>
      <c r="T62" s="304"/>
      <c r="U62" s="304"/>
      <c r="V62" s="304"/>
      <c r="W62" s="304"/>
      <c r="X62" s="304"/>
      <c r="Y62" s="304"/>
    </row>
    <row r="63" spans="1:256" s="60" customFormat="1" ht="15" customHeight="1" x14ac:dyDescent="0.2">
      <c r="A63" s="202"/>
      <c r="B63" s="202"/>
      <c r="C63" s="203"/>
      <c r="D63" s="290"/>
      <c r="E63" s="290"/>
      <c r="F63" s="290"/>
      <c r="G63" s="306"/>
      <c r="H63" s="306"/>
      <c r="I63" s="307"/>
      <c r="J63" s="307"/>
      <c r="K63" s="59">
        <v>4</v>
      </c>
      <c r="L63" s="305" t="s">
        <v>1179</v>
      </c>
      <c r="M63" s="305"/>
      <c r="N63" s="305"/>
      <c r="O63" s="305"/>
      <c r="P63" s="305"/>
      <c r="Q63" s="305"/>
      <c r="R63" s="305"/>
      <c r="S63" s="304" t="s">
        <v>1180</v>
      </c>
      <c r="T63" s="304"/>
      <c r="U63" s="304"/>
      <c r="V63" s="304"/>
      <c r="W63" s="304"/>
      <c r="X63" s="304"/>
      <c r="Y63" s="304"/>
    </row>
    <row r="64" spans="1:256" s="60" customFormat="1" ht="15" customHeight="1" x14ac:dyDescent="0.2">
      <c r="A64" s="202"/>
      <c r="B64" s="202"/>
      <c r="C64" s="203"/>
      <c r="D64" s="308" t="str">
        <f>'LISTA AMEACAS'!I25</f>
        <v>Sabotagem industrial</v>
      </c>
      <c r="E64" s="308"/>
      <c r="F64" s="308"/>
      <c r="G64" s="306" t="s">
        <v>208</v>
      </c>
      <c r="H64" s="306"/>
      <c r="I64" s="309" t="str">
        <f>'CONTROLES EXIST'!J46</f>
        <v>Planejado</v>
      </c>
      <c r="J64" s="309"/>
      <c r="K64" s="59">
        <v>5</v>
      </c>
      <c r="L64" s="305" t="s">
        <v>235</v>
      </c>
      <c r="M64" s="305"/>
      <c r="N64" s="305"/>
      <c r="O64" s="305"/>
      <c r="P64" s="305"/>
      <c r="Q64" s="305"/>
      <c r="R64" s="305"/>
      <c r="S64" s="304" t="s">
        <v>236</v>
      </c>
      <c r="T64" s="304"/>
      <c r="U64" s="304"/>
      <c r="V64" s="304"/>
      <c r="W64" s="304"/>
      <c r="X64" s="304"/>
      <c r="Y64" s="304"/>
    </row>
    <row r="65" spans="1:256" s="60" customFormat="1" ht="15" customHeight="1" x14ac:dyDescent="0.2">
      <c r="A65" s="202"/>
      <c r="B65" s="202"/>
      <c r="C65" s="203"/>
      <c r="D65" s="308"/>
      <c r="E65" s="308"/>
      <c r="F65" s="308"/>
      <c r="G65" s="306" t="s">
        <v>208</v>
      </c>
      <c r="H65" s="306"/>
      <c r="I65" s="309"/>
      <c r="J65" s="309"/>
      <c r="K65" s="59">
        <v>6</v>
      </c>
      <c r="L65" s="310" t="s">
        <v>1181</v>
      </c>
      <c r="M65" s="310"/>
      <c r="N65" s="310"/>
      <c r="O65" s="310"/>
      <c r="P65" s="310"/>
      <c r="Q65" s="310"/>
      <c r="R65" s="310"/>
      <c r="S65" s="304" t="s">
        <v>1182</v>
      </c>
      <c r="T65" s="304"/>
      <c r="U65" s="304"/>
      <c r="V65" s="304"/>
      <c r="W65" s="304"/>
      <c r="X65" s="304"/>
      <c r="Y65" s="304"/>
    </row>
    <row r="66" spans="1:256" s="60" customFormat="1" ht="15" customHeight="1" x14ac:dyDescent="0.2">
      <c r="A66" s="202"/>
      <c r="B66" s="202"/>
      <c r="C66" s="203"/>
      <c r="D66" s="308"/>
      <c r="E66" s="308"/>
      <c r="F66" s="308"/>
      <c r="G66" s="311" t="s">
        <v>221</v>
      </c>
      <c r="H66" s="311"/>
      <c r="I66" s="312" t="str">
        <f>'CONTROLES EXIST'!J47</f>
        <v>Planejado</v>
      </c>
      <c r="J66" s="312"/>
      <c r="K66" s="59">
        <v>7</v>
      </c>
      <c r="L66" s="310" t="s">
        <v>1183</v>
      </c>
      <c r="M66" s="310"/>
      <c r="N66" s="310"/>
      <c r="O66" s="310"/>
      <c r="P66" s="310"/>
      <c r="Q66" s="310"/>
      <c r="R66" s="310"/>
      <c r="S66" s="304" t="s">
        <v>1184</v>
      </c>
      <c r="T66" s="304"/>
      <c r="U66" s="304"/>
      <c r="V66" s="304"/>
      <c r="W66" s="304"/>
      <c r="X66" s="304"/>
      <c r="Y66" s="304"/>
    </row>
    <row r="67" spans="1:256" s="175" customFormat="1" ht="15" customHeight="1" x14ac:dyDescent="0.2">
      <c r="A67" s="202"/>
      <c r="B67" s="202"/>
      <c r="C67" s="203"/>
      <c r="D67" s="308"/>
      <c r="E67" s="308"/>
      <c r="F67" s="308"/>
      <c r="G67" s="311"/>
      <c r="H67" s="311"/>
      <c r="I67" s="312"/>
      <c r="J67" s="312"/>
      <c r="K67" s="61">
        <v>8</v>
      </c>
      <c r="L67" s="314" t="s">
        <v>1185</v>
      </c>
      <c r="M67" s="302"/>
      <c r="N67" s="302"/>
      <c r="O67" s="302"/>
      <c r="P67" s="302"/>
      <c r="Q67" s="302"/>
      <c r="R67" s="302"/>
      <c r="S67" s="315" t="s">
        <v>1186</v>
      </c>
      <c r="T67" s="303"/>
      <c r="U67" s="303"/>
      <c r="V67" s="303"/>
      <c r="W67" s="303"/>
      <c r="X67" s="303"/>
      <c r="Y67" s="303"/>
      <c r="Z67" s="303"/>
      <c r="AA67" s="303"/>
      <c r="AB67" s="303"/>
      <c r="AC67" s="303"/>
      <c r="AD67" s="303"/>
      <c r="AE67" s="303"/>
      <c r="AF67" s="303"/>
      <c r="AG67" s="303"/>
      <c r="AH67" s="303"/>
      <c r="AI67" s="303"/>
      <c r="AJ67" s="303"/>
      <c r="AK67" s="303"/>
      <c r="AL67" s="303"/>
      <c r="AM67" s="303"/>
      <c r="AN67" s="303"/>
      <c r="AO67" s="303"/>
      <c r="AP67" s="303"/>
      <c r="AQ67" s="303"/>
      <c r="AR67" s="303"/>
      <c r="AS67" s="303"/>
      <c r="AT67" s="303"/>
      <c r="AU67" s="303"/>
      <c r="AV67" s="303"/>
      <c r="AW67" s="303"/>
      <c r="AX67" s="303"/>
      <c r="AY67" s="303"/>
      <c r="AZ67" s="303"/>
      <c r="BA67" s="303"/>
      <c r="BB67" s="303"/>
      <c r="BC67" s="303"/>
      <c r="BD67" s="303"/>
      <c r="BE67" s="303"/>
      <c r="BF67" s="303"/>
      <c r="BG67" s="303"/>
      <c r="BH67" s="303"/>
      <c r="BI67" s="303"/>
      <c r="BJ67" s="303"/>
      <c r="BK67" s="303"/>
      <c r="BL67" s="303"/>
      <c r="BM67" s="303"/>
      <c r="BN67" s="303"/>
      <c r="BO67" s="303"/>
      <c r="BP67" s="303"/>
      <c r="BQ67" s="303"/>
      <c r="BR67" s="303"/>
      <c r="BS67" s="303"/>
      <c r="BT67" s="303"/>
      <c r="BU67" s="303"/>
      <c r="BV67" s="303"/>
      <c r="BW67" s="303"/>
      <c r="BX67" s="303"/>
      <c r="BY67" s="303"/>
      <c r="BZ67" s="303"/>
      <c r="CA67" s="303"/>
      <c r="CB67" s="303"/>
      <c r="CC67" s="303"/>
      <c r="CD67" s="303"/>
      <c r="CE67" s="303"/>
      <c r="CF67" s="303"/>
      <c r="CG67" s="303"/>
      <c r="CH67" s="303"/>
      <c r="CI67" s="303"/>
      <c r="CJ67" s="303"/>
      <c r="CK67" s="303"/>
      <c r="CL67" s="303"/>
      <c r="CM67" s="303"/>
      <c r="CN67" s="303"/>
      <c r="CO67" s="303"/>
      <c r="CP67" s="303"/>
      <c r="CQ67" s="303"/>
      <c r="CR67" s="303"/>
      <c r="CS67" s="303"/>
      <c r="CT67" s="303"/>
      <c r="CU67" s="303"/>
      <c r="CV67" s="303"/>
      <c r="CW67" s="303"/>
      <c r="CX67" s="303"/>
      <c r="CY67" s="303"/>
      <c r="CZ67" s="303"/>
      <c r="DA67" s="303"/>
      <c r="DB67" s="303"/>
      <c r="DC67" s="303"/>
      <c r="DD67" s="303"/>
      <c r="DE67" s="303"/>
      <c r="DF67" s="303"/>
      <c r="DG67" s="303"/>
      <c r="DH67" s="303"/>
      <c r="DI67" s="303"/>
      <c r="DJ67" s="303"/>
      <c r="DK67" s="303"/>
      <c r="DL67" s="303"/>
      <c r="DM67" s="303"/>
      <c r="DN67" s="303"/>
      <c r="DO67" s="303"/>
      <c r="DP67" s="303"/>
      <c r="DQ67" s="303"/>
      <c r="DR67" s="303"/>
      <c r="DS67" s="303"/>
      <c r="DT67" s="303"/>
      <c r="DU67" s="303"/>
      <c r="DV67" s="303"/>
      <c r="DW67" s="303"/>
      <c r="DX67" s="303"/>
      <c r="DY67" s="303"/>
      <c r="DZ67" s="303"/>
      <c r="EA67" s="303"/>
      <c r="EB67" s="303"/>
      <c r="EC67" s="303"/>
      <c r="ED67" s="303"/>
      <c r="EE67" s="303"/>
      <c r="EF67" s="303"/>
      <c r="EG67" s="303"/>
      <c r="EH67" s="303"/>
      <c r="EI67" s="303"/>
      <c r="EJ67" s="303"/>
      <c r="EK67" s="303"/>
      <c r="EL67" s="303"/>
      <c r="EM67" s="303"/>
      <c r="EN67" s="303"/>
      <c r="EO67" s="303"/>
      <c r="EP67" s="303"/>
      <c r="EQ67" s="303"/>
      <c r="ER67" s="303"/>
      <c r="ES67" s="303"/>
      <c r="ET67" s="303"/>
      <c r="EU67" s="303"/>
      <c r="EV67" s="303"/>
      <c r="EW67" s="303"/>
      <c r="EX67" s="303"/>
      <c r="EY67" s="303"/>
      <c r="EZ67" s="303"/>
      <c r="FA67" s="303"/>
      <c r="FB67" s="303"/>
      <c r="FC67" s="303"/>
      <c r="FD67" s="303"/>
      <c r="FE67" s="303"/>
      <c r="FF67" s="303"/>
      <c r="FG67" s="303"/>
      <c r="FH67" s="303"/>
      <c r="FI67" s="303"/>
      <c r="FJ67" s="303"/>
      <c r="FK67" s="303"/>
      <c r="FL67" s="303"/>
      <c r="FM67" s="303"/>
      <c r="FN67" s="303"/>
      <c r="FO67" s="303"/>
      <c r="FP67" s="303"/>
      <c r="FQ67" s="303"/>
      <c r="FR67" s="303"/>
      <c r="FS67" s="303"/>
      <c r="FT67" s="303"/>
      <c r="FU67" s="303"/>
      <c r="FV67" s="303"/>
      <c r="FW67" s="303"/>
      <c r="FX67" s="303"/>
      <c r="FY67" s="303"/>
      <c r="FZ67" s="303"/>
      <c r="GA67" s="303"/>
      <c r="GB67" s="303"/>
      <c r="GC67" s="303"/>
      <c r="GD67" s="303"/>
      <c r="GE67" s="303"/>
      <c r="GF67" s="303"/>
      <c r="GG67" s="303"/>
      <c r="GH67" s="303"/>
      <c r="GI67" s="303"/>
      <c r="GJ67" s="303"/>
      <c r="GK67" s="303"/>
      <c r="GL67" s="303"/>
      <c r="GM67" s="303"/>
      <c r="GN67" s="303"/>
      <c r="GO67" s="303"/>
      <c r="GP67" s="303"/>
      <c r="GQ67" s="303"/>
      <c r="GR67" s="303"/>
      <c r="GS67" s="303"/>
      <c r="GT67" s="303"/>
      <c r="GU67" s="303"/>
      <c r="GV67" s="303"/>
      <c r="GW67" s="303"/>
      <c r="GX67" s="303"/>
      <c r="GY67" s="303"/>
      <c r="GZ67" s="303"/>
      <c r="HA67" s="303"/>
      <c r="HB67" s="303"/>
      <c r="HC67" s="303"/>
      <c r="HD67" s="303"/>
      <c r="HE67" s="303"/>
      <c r="HF67" s="303"/>
      <c r="HG67" s="303"/>
      <c r="HH67" s="303"/>
      <c r="HI67" s="303"/>
      <c r="HJ67" s="303"/>
      <c r="HK67" s="303"/>
      <c r="HL67" s="303"/>
      <c r="HM67" s="303"/>
      <c r="HN67" s="303"/>
      <c r="HO67" s="303"/>
      <c r="HP67" s="303"/>
      <c r="HQ67" s="303"/>
      <c r="HR67" s="303"/>
      <c r="HS67" s="303"/>
      <c r="HT67" s="303"/>
      <c r="HU67" s="303"/>
      <c r="HV67" s="303"/>
      <c r="HW67" s="303"/>
      <c r="HX67" s="303"/>
      <c r="HY67" s="303"/>
      <c r="HZ67" s="303"/>
      <c r="IA67" s="303"/>
      <c r="IB67" s="303"/>
      <c r="IC67" s="303"/>
      <c r="ID67" s="303"/>
      <c r="IE67" s="303"/>
      <c r="IF67" s="303"/>
      <c r="IG67" s="303"/>
      <c r="IH67" s="303"/>
      <c r="II67" s="303"/>
      <c r="IJ67" s="303"/>
      <c r="IK67" s="303"/>
      <c r="IL67" s="303"/>
      <c r="IM67" s="303"/>
      <c r="IN67" s="303"/>
      <c r="IO67" s="303"/>
      <c r="IP67" s="303"/>
      <c r="IQ67" s="303"/>
      <c r="IR67" s="303"/>
      <c r="IS67" s="303"/>
      <c r="IT67" s="303"/>
      <c r="IU67" s="303"/>
      <c r="IV67" s="303"/>
    </row>
    <row r="68" spans="1:256" s="65" customFormat="1" ht="13.35" customHeight="1" x14ac:dyDescent="0.25">
      <c r="A68" s="9"/>
      <c r="B68" s="9"/>
      <c r="C68" s="9"/>
      <c r="D68" s="9"/>
      <c r="E68" s="9"/>
      <c r="F68" s="9"/>
      <c r="G68" s="9"/>
      <c r="H68" s="9"/>
      <c r="I68" s="48"/>
      <c r="J68" s="48"/>
      <c r="K68" s="9"/>
      <c r="L68" s="48"/>
      <c r="M68" s="48"/>
      <c r="N68" s="48"/>
      <c r="O68" s="48"/>
      <c r="P68" s="48"/>
      <c r="Q68" s="48"/>
      <c r="R68" s="48"/>
      <c r="S68" s="48"/>
      <c r="T68" s="48"/>
      <c r="U68" s="48"/>
      <c r="V68" s="48"/>
      <c r="W68" s="48"/>
      <c r="X68" s="48"/>
      <c r="Y68" s="62"/>
      <c r="Z68" s="62"/>
      <c r="AA68" s="62"/>
      <c r="AB68" s="62"/>
      <c r="AC68" s="62"/>
      <c r="AD68" s="63"/>
      <c r="AE68" s="63"/>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c r="BM68" s="64"/>
      <c r="BN68" s="64"/>
      <c r="BO68" s="64"/>
      <c r="BP68" s="64"/>
      <c r="BQ68" s="64"/>
      <c r="BR68" s="64"/>
      <c r="BS68" s="64"/>
      <c r="BT68" s="64"/>
      <c r="BU68" s="64"/>
      <c r="BV68" s="64"/>
      <c r="BW68" s="64"/>
      <c r="BX68" s="64"/>
      <c r="BY68" s="64"/>
      <c r="BZ68" s="64"/>
      <c r="CA68" s="64"/>
      <c r="CB68" s="64"/>
      <c r="CC68" s="64"/>
      <c r="CD68" s="64"/>
      <c r="CE68" s="64"/>
      <c r="CF68" s="64"/>
      <c r="CG68" s="64"/>
      <c r="CH68" s="64"/>
      <c r="CI68" s="64"/>
      <c r="CJ68" s="64"/>
      <c r="CK68" s="64"/>
      <c r="CL68" s="64"/>
      <c r="CM68" s="64"/>
      <c r="CN68" s="64"/>
      <c r="CO68" s="64"/>
      <c r="CP68" s="64"/>
      <c r="CQ68" s="64"/>
      <c r="CR68" s="64"/>
      <c r="CS68" s="64"/>
      <c r="CT68" s="64"/>
      <c r="CU68" s="64"/>
      <c r="CV68" s="64"/>
      <c r="CW68" s="64"/>
      <c r="CX68" s="64"/>
      <c r="CY68" s="64"/>
      <c r="CZ68" s="64"/>
      <c r="DA68" s="64"/>
      <c r="DB68" s="64"/>
      <c r="DC68" s="64"/>
      <c r="DD68" s="64"/>
      <c r="DE68" s="64"/>
      <c r="DF68" s="64"/>
      <c r="DG68" s="64"/>
      <c r="DH68" s="64"/>
      <c r="DI68" s="64"/>
      <c r="DJ68" s="64"/>
      <c r="DK68" s="64"/>
      <c r="DL68" s="64"/>
      <c r="DM68" s="64"/>
      <c r="DN68" s="64"/>
      <c r="DO68" s="64"/>
      <c r="DP68" s="64"/>
      <c r="DQ68" s="64"/>
      <c r="DR68" s="64"/>
      <c r="DS68" s="64"/>
      <c r="DT68" s="64"/>
      <c r="DU68" s="64"/>
      <c r="DV68" s="64"/>
      <c r="DW68" s="64"/>
      <c r="DX68" s="64"/>
      <c r="DY68" s="64"/>
      <c r="DZ68" s="64"/>
      <c r="EA68" s="64"/>
    </row>
    <row r="69" spans="1:256" s="58" customFormat="1" ht="33.75" customHeight="1" x14ac:dyDescent="0.25">
      <c r="A69" s="56"/>
      <c r="B69" s="207" t="s">
        <v>204</v>
      </c>
      <c r="C69" s="207"/>
      <c r="D69" s="207" t="s">
        <v>205</v>
      </c>
      <c r="E69" s="207"/>
      <c r="F69" s="207"/>
      <c r="G69" s="313"/>
      <c r="H69" s="313"/>
      <c r="I69" s="207" t="s">
        <v>218</v>
      </c>
      <c r="J69" s="207"/>
      <c r="K69" s="57" t="s">
        <v>219</v>
      </c>
      <c r="L69" s="207" t="s">
        <v>220</v>
      </c>
      <c r="M69" s="207"/>
      <c r="N69" s="207"/>
      <c r="O69" s="207"/>
      <c r="P69" s="207"/>
      <c r="Q69" s="207"/>
      <c r="R69" s="207"/>
      <c r="S69" s="209" t="s">
        <v>207</v>
      </c>
      <c r="T69" s="209"/>
      <c r="U69" s="209"/>
      <c r="V69" s="209"/>
      <c r="W69" s="209"/>
      <c r="X69" s="209"/>
      <c r="Y69" s="209"/>
    </row>
    <row r="70" spans="1:256" s="60" customFormat="1" ht="15" customHeight="1" x14ac:dyDescent="0.2">
      <c r="A70" s="202" t="str">
        <f>'LISTA AMEACAS'!A26</f>
        <v>At 06</v>
      </c>
      <c r="B70" s="203" t="str">
        <f>'LISTA AMEACAS'!B26</f>
        <v>Ambientes de desenvolvimento (Dev/Test/Prod)</v>
      </c>
      <c r="C70" s="203"/>
      <c r="D70" s="290" t="str">
        <f>'LISTA AMEACAS'!E26</f>
        <v>Interrupção na cadeia logística</v>
      </c>
      <c r="E70" s="290"/>
      <c r="F70" s="290"/>
      <c r="G70" s="306" t="s">
        <v>208</v>
      </c>
      <c r="H70" s="306"/>
      <c r="I70" s="307" t="str">
        <f>'CONTROLES EXIST'!J50</f>
        <v>Planejado</v>
      </c>
      <c r="J70" s="307"/>
      <c r="K70" s="59">
        <v>1</v>
      </c>
      <c r="L70" s="305" t="s">
        <v>237</v>
      </c>
      <c r="M70" s="305"/>
      <c r="N70" s="305"/>
      <c r="O70" s="305"/>
      <c r="P70" s="305"/>
      <c r="Q70" s="305"/>
      <c r="R70" s="305"/>
      <c r="S70" s="304" t="s">
        <v>238</v>
      </c>
      <c r="T70" s="304"/>
      <c r="U70" s="304"/>
      <c r="V70" s="304"/>
      <c r="W70" s="304"/>
      <c r="X70" s="304"/>
      <c r="Y70" s="304"/>
    </row>
    <row r="71" spans="1:256" s="60" customFormat="1" ht="15" customHeight="1" x14ac:dyDescent="0.2">
      <c r="A71" s="202"/>
      <c r="B71" s="202"/>
      <c r="C71" s="203"/>
      <c r="D71" s="290"/>
      <c r="E71" s="290"/>
      <c r="F71" s="290"/>
      <c r="G71" s="306"/>
      <c r="H71" s="306"/>
      <c r="I71" s="307"/>
      <c r="J71" s="307"/>
      <c r="K71" s="59">
        <v>2</v>
      </c>
      <c r="L71" s="305" t="s">
        <v>1187</v>
      </c>
      <c r="M71" s="305"/>
      <c r="N71" s="305"/>
      <c r="O71" s="305"/>
      <c r="P71" s="305"/>
      <c r="Q71" s="305"/>
      <c r="R71" s="305"/>
      <c r="S71" s="304" t="s">
        <v>1188</v>
      </c>
      <c r="T71" s="304"/>
      <c r="U71" s="304"/>
      <c r="V71" s="304"/>
      <c r="W71" s="304"/>
      <c r="X71" s="304"/>
      <c r="Y71" s="304"/>
    </row>
    <row r="72" spans="1:256" s="60" customFormat="1" ht="15" customHeight="1" x14ac:dyDescent="0.2">
      <c r="A72" s="202"/>
      <c r="B72" s="202"/>
      <c r="C72" s="203"/>
      <c r="D72" s="290"/>
      <c r="E72" s="290"/>
      <c r="F72" s="290"/>
      <c r="G72" s="306" t="s">
        <v>208</v>
      </c>
      <c r="H72" s="306"/>
      <c r="I72" s="307" t="str">
        <f>'CONTROLES EXIST'!J51</f>
        <v>Planejado</v>
      </c>
      <c r="J72" s="307"/>
      <c r="K72" s="59">
        <v>3</v>
      </c>
      <c r="L72" s="305" t="s">
        <v>1189</v>
      </c>
      <c r="M72" s="305"/>
      <c r="N72" s="305"/>
      <c r="O72" s="305"/>
      <c r="P72" s="305"/>
      <c r="Q72" s="305"/>
      <c r="R72" s="305"/>
      <c r="S72" s="304" t="s">
        <v>1190</v>
      </c>
      <c r="T72" s="304"/>
      <c r="U72" s="304"/>
      <c r="V72" s="304"/>
      <c r="W72" s="304"/>
      <c r="X72" s="304"/>
      <c r="Y72" s="304"/>
    </row>
    <row r="73" spans="1:256" s="60" customFormat="1" ht="15" customHeight="1" x14ac:dyDescent="0.2">
      <c r="A73" s="202"/>
      <c r="B73" s="202"/>
      <c r="C73" s="203"/>
      <c r="D73" s="290"/>
      <c r="E73" s="290"/>
      <c r="F73" s="290"/>
      <c r="G73" s="306"/>
      <c r="H73" s="306"/>
      <c r="I73" s="307"/>
      <c r="J73" s="307"/>
      <c r="K73" s="59">
        <v>4</v>
      </c>
      <c r="L73" s="305" t="s">
        <v>1191</v>
      </c>
      <c r="M73" s="305"/>
      <c r="N73" s="305"/>
      <c r="O73" s="305"/>
      <c r="P73" s="305"/>
      <c r="Q73" s="305"/>
      <c r="R73" s="305"/>
      <c r="S73" s="304" t="s">
        <v>1192</v>
      </c>
      <c r="T73" s="304"/>
      <c r="U73" s="304"/>
      <c r="V73" s="304"/>
      <c r="W73" s="304"/>
      <c r="X73" s="304"/>
      <c r="Y73" s="304"/>
    </row>
    <row r="74" spans="1:256" s="60" customFormat="1" ht="15" customHeight="1" x14ac:dyDescent="0.2">
      <c r="A74" s="202"/>
      <c r="B74" s="202"/>
      <c r="C74" s="203"/>
      <c r="D74" s="308" t="str">
        <f>'LISTA AMEACAS'!I26</f>
        <v>Manipulação indevida de entregas</v>
      </c>
      <c r="E74" s="308"/>
      <c r="F74" s="308"/>
      <c r="G74" s="306" t="s">
        <v>208</v>
      </c>
      <c r="H74" s="306"/>
      <c r="I74" s="309" t="str">
        <f>'CONTROLES EXIST'!J52</f>
        <v>Existente</v>
      </c>
      <c r="J74" s="309"/>
      <c r="K74" s="59">
        <v>5</v>
      </c>
      <c r="L74" s="310" t="s">
        <v>239</v>
      </c>
      <c r="M74" s="310"/>
      <c r="N74" s="310"/>
      <c r="O74" s="310"/>
      <c r="P74" s="310"/>
      <c r="Q74" s="310"/>
      <c r="R74" s="310"/>
      <c r="S74" s="304" t="s">
        <v>240</v>
      </c>
      <c r="T74" s="304"/>
      <c r="U74" s="304"/>
      <c r="V74" s="304"/>
      <c r="W74" s="304"/>
      <c r="X74" s="304"/>
      <c r="Y74" s="304"/>
    </row>
    <row r="75" spans="1:256" s="60" customFormat="1" ht="15" customHeight="1" x14ac:dyDescent="0.2">
      <c r="A75" s="202"/>
      <c r="B75" s="202"/>
      <c r="C75" s="203"/>
      <c r="D75" s="308"/>
      <c r="E75" s="308"/>
      <c r="F75" s="308"/>
      <c r="G75" s="306" t="s">
        <v>208</v>
      </c>
      <c r="H75" s="306"/>
      <c r="I75" s="309"/>
      <c r="J75" s="309"/>
      <c r="K75" s="59">
        <v>6</v>
      </c>
      <c r="L75" s="310" t="s">
        <v>1193</v>
      </c>
      <c r="M75" s="310"/>
      <c r="N75" s="310"/>
      <c r="O75" s="310"/>
      <c r="P75" s="310"/>
      <c r="Q75" s="310"/>
      <c r="R75" s="310"/>
      <c r="S75" s="304" t="s">
        <v>1194</v>
      </c>
      <c r="T75" s="304"/>
      <c r="U75" s="304"/>
      <c r="V75" s="304"/>
      <c r="W75" s="304"/>
      <c r="X75" s="304"/>
      <c r="Y75" s="304"/>
    </row>
    <row r="76" spans="1:256" s="60" customFormat="1" ht="15" customHeight="1" x14ac:dyDescent="0.2">
      <c r="A76" s="202"/>
      <c r="B76" s="202"/>
      <c r="C76" s="203"/>
      <c r="D76" s="308"/>
      <c r="E76" s="308"/>
      <c r="F76" s="308"/>
      <c r="G76" s="311" t="s">
        <v>221</v>
      </c>
      <c r="H76" s="311"/>
      <c r="I76" s="312" t="str">
        <f>'CONTROLES EXIST'!J53</f>
        <v>Planejado</v>
      </c>
      <c r="J76" s="312"/>
      <c r="K76" s="59">
        <v>7</v>
      </c>
      <c r="L76" s="310" t="s">
        <v>1195</v>
      </c>
      <c r="M76" s="310"/>
      <c r="N76" s="310"/>
      <c r="O76" s="310"/>
      <c r="P76" s="310"/>
      <c r="Q76" s="310"/>
      <c r="R76" s="310"/>
      <c r="S76" s="304" t="s">
        <v>1196</v>
      </c>
      <c r="T76" s="304"/>
      <c r="U76" s="304"/>
      <c r="V76" s="304"/>
      <c r="W76" s="304"/>
      <c r="X76" s="304"/>
      <c r="Y76" s="304"/>
    </row>
    <row r="77" spans="1:256" s="175" customFormat="1" ht="15" customHeight="1" x14ac:dyDescent="0.2">
      <c r="A77" s="202"/>
      <c r="B77" s="202"/>
      <c r="C77" s="203"/>
      <c r="D77" s="308"/>
      <c r="E77" s="308"/>
      <c r="F77" s="308"/>
      <c r="G77" s="311"/>
      <c r="H77" s="311"/>
      <c r="I77" s="312"/>
      <c r="J77" s="312"/>
      <c r="K77" s="61">
        <v>8</v>
      </c>
      <c r="L77" s="314" t="s">
        <v>1197</v>
      </c>
      <c r="M77" s="302"/>
      <c r="N77" s="302"/>
      <c r="O77" s="302"/>
      <c r="P77" s="302"/>
      <c r="Q77" s="302"/>
      <c r="R77" s="302"/>
      <c r="S77" s="315" t="s">
        <v>1198</v>
      </c>
      <c r="T77" s="303"/>
      <c r="U77" s="303"/>
      <c r="V77" s="303"/>
      <c r="W77" s="303"/>
      <c r="X77" s="303"/>
      <c r="Y77" s="303"/>
      <c r="Z77" s="303"/>
      <c r="AA77" s="303"/>
      <c r="AB77" s="303"/>
      <c r="AC77" s="303"/>
      <c r="AD77" s="303"/>
      <c r="AE77" s="303"/>
      <c r="AF77" s="303"/>
      <c r="AG77" s="303"/>
      <c r="AH77" s="303"/>
      <c r="AI77" s="303"/>
      <c r="AJ77" s="303"/>
      <c r="AK77" s="303"/>
      <c r="AL77" s="303"/>
      <c r="AM77" s="303"/>
      <c r="AN77" s="303"/>
      <c r="AO77" s="303"/>
      <c r="AP77" s="303"/>
      <c r="AQ77" s="303"/>
      <c r="AR77" s="303"/>
      <c r="AS77" s="303"/>
      <c r="AT77" s="303"/>
      <c r="AU77" s="303"/>
      <c r="AV77" s="303"/>
      <c r="AW77" s="303"/>
      <c r="AX77" s="303"/>
      <c r="AY77" s="303"/>
      <c r="AZ77" s="303"/>
      <c r="BA77" s="303"/>
      <c r="BB77" s="303"/>
      <c r="BC77" s="303"/>
      <c r="BD77" s="303"/>
      <c r="BE77" s="303"/>
      <c r="BF77" s="303"/>
      <c r="BG77" s="303"/>
      <c r="BH77" s="303"/>
      <c r="BI77" s="303"/>
      <c r="BJ77" s="303"/>
      <c r="BK77" s="303"/>
      <c r="BL77" s="303"/>
      <c r="BM77" s="303"/>
      <c r="BN77" s="303"/>
      <c r="BO77" s="303"/>
      <c r="BP77" s="303"/>
      <c r="BQ77" s="303"/>
      <c r="BR77" s="303"/>
      <c r="BS77" s="303"/>
      <c r="BT77" s="303"/>
      <c r="BU77" s="303"/>
      <c r="BV77" s="303"/>
      <c r="BW77" s="303"/>
      <c r="BX77" s="303"/>
      <c r="BY77" s="303"/>
      <c r="BZ77" s="303"/>
      <c r="CA77" s="303"/>
      <c r="CB77" s="303"/>
      <c r="CC77" s="303"/>
      <c r="CD77" s="303"/>
      <c r="CE77" s="303"/>
      <c r="CF77" s="303"/>
      <c r="CG77" s="303"/>
      <c r="CH77" s="303"/>
      <c r="CI77" s="303"/>
      <c r="CJ77" s="303"/>
      <c r="CK77" s="303"/>
      <c r="CL77" s="303"/>
      <c r="CM77" s="303"/>
      <c r="CN77" s="303"/>
      <c r="CO77" s="303"/>
      <c r="CP77" s="303"/>
      <c r="CQ77" s="303"/>
      <c r="CR77" s="303"/>
      <c r="CS77" s="303"/>
      <c r="CT77" s="303"/>
      <c r="CU77" s="303"/>
      <c r="CV77" s="303"/>
      <c r="CW77" s="303"/>
      <c r="CX77" s="303"/>
      <c r="CY77" s="303"/>
      <c r="CZ77" s="303"/>
      <c r="DA77" s="303"/>
      <c r="DB77" s="303"/>
      <c r="DC77" s="303"/>
      <c r="DD77" s="303"/>
      <c r="DE77" s="303"/>
      <c r="DF77" s="303"/>
      <c r="DG77" s="303"/>
      <c r="DH77" s="303"/>
      <c r="DI77" s="303"/>
      <c r="DJ77" s="303"/>
      <c r="DK77" s="303"/>
      <c r="DL77" s="303"/>
      <c r="DM77" s="303"/>
      <c r="DN77" s="303"/>
      <c r="DO77" s="303"/>
      <c r="DP77" s="303"/>
      <c r="DQ77" s="303"/>
      <c r="DR77" s="303"/>
      <c r="DS77" s="303"/>
      <c r="DT77" s="303"/>
      <c r="DU77" s="303"/>
      <c r="DV77" s="303"/>
      <c r="DW77" s="303"/>
      <c r="DX77" s="303"/>
      <c r="DY77" s="303"/>
      <c r="DZ77" s="303"/>
      <c r="EA77" s="303"/>
      <c r="EB77" s="303"/>
      <c r="EC77" s="303"/>
      <c r="ED77" s="303"/>
      <c r="EE77" s="303"/>
      <c r="EF77" s="303"/>
      <c r="EG77" s="303"/>
      <c r="EH77" s="303"/>
      <c r="EI77" s="303"/>
      <c r="EJ77" s="303"/>
      <c r="EK77" s="303"/>
      <c r="EL77" s="303"/>
      <c r="EM77" s="303"/>
      <c r="EN77" s="303"/>
      <c r="EO77" s="303"/>
      <c r="EP77" s="303"/>
      <c r="EQ77" s="303"/>
      <c r="ER77" s="303"/>
      <c r="ES77" s="303"/>
      <c r="ET77" s="303"/>
      <c r="EU77" s="303"/>
      <c r="EV77" s="303"/>
      <c r="EW77" s="303"/>
      <c r="EX77" s="303"/>
      <c r="EY77" s="303"/>
      <c r="EZ77" s="303"/>
      <c r="FA77" s="303"/>
      <c r="FB77" s="303"/>
      <c r="FC77" s="303"/>
      <c r="FD77" s="303"/>
      <c r="FE77" s="303"/>
      <c r="FF77" s="303"/>
      <c r="FG77" s="303"/>
      <c r="FH77" s="303"/>
      <c r="FI77" s="303"/>
      <c r="FJ77" s="303"/>
      <c r="FK77" s="303"/>
      <c r="FL77" s="303"/>
      <c r="FM77" s="303"/>
      <c r="FN77" s="303"/>
      <c r="FO77" s="303"/>
      <c r="FP77" s="303"/>
      <c r="FQ77" s="303"/>
      <c r="FR77" s="303"/>
      <c r="FS77" s="303"/>
      <c r="FT77" s="303"/>
      <c r="FU77" s="303"/>
      <c r="FV77" s="303"/>
      <c r="FW77" s="303"/>
      <c r="FX77" s="303"/>
      <c r="FY77" s="303"/>
      <c r="FZ77" s="303"/>
      <c r="GA77" s="303"/>
      <c r="GB77" s="303"/>
      <c r="GC77" s="303"/>
      <c r="GD77" s="303"/>
      <c r="GE77" s="303"/>
      <c r="GF77" s="303"/>
      <c r="GG77" s="303"/>
      <c r="GH77" s="303"/>
      <c r="GI77" s="303"/>
      <c r="GJ77" s="303"/>
      <c r="GK77" s="303"/>
      <c r="GL77" s="303"/>
      <c r="GM77" s="303"/>
      <c r="GN77" s="303"/>
      <c r="GO77" s="303"/>
      <c r="GP77" s="303"/>
      <c r="GQ77" s="303"/>
      <c r="GR77" s="303"/>
      <c r="GS77" s="303"/>
      <c r="GT77" s="303"/>
      <c r="GU77" s="303"/>
      <c r="GV77" s="303"/>
      <c r="GW77" s="303"/>
      <c r="GX77" s="303"/>
      <c r="GY77" s="303"/>
      <c r="GZ77" s="303"/>
      <c r="HA77" s="303"/>
      <c r="HB77" s="303"/>
      <c r="HC77" s="303"/>
      <c r="HD77" s="303"/>
      <c r="HE77" s="303"/>
      <c r="HF77" s="303"/>
      <c r="HG77" s="303"/>
      <c r="HH77" s="303"/>
      <c r="HI77" s="303"/>
      <c r="HJ77" s="303"/>
      <c r="HK77" s="303"/>
      <c r="HL77" s="303"/>
      <c r="HM77" s="303"/>
      <c r="HN77" s="303"/>
      <c r="HO77" s="303"/>
      <c r="HP77" s="303"/>
      <c r="HQ77" s="303"/>
      <c r="HR77" s="303"/>
      <c r="HS77" s="303"/>
      <c r="HT77" s="303"/>
      <c r="HU77" s="303"/>
      <c r="HV77" s="303"/>
      <c r="HW77" s="303"/>
      <c r="HX77" s="303"/>
      <c r="HY77" s="303"/>
      <c r="HZ77" s="303"/>
      <c r="IA77" s="303"/>
      <c r="IB77" s="303"/>
      <c r="IC77" s="303"/>
      <c r="ID77" s="303"/>
      <c r="IE77" s="303"/>
      <c r="IF77" s="303"/>
      <c r="IG77" s="303"/>
      <c r="IH77" s="303"/>
      <c r="II77" s="303"/>
      <c r="IJ77" s="303"/>
      <c r="IK77" s="303"/>
      <c r="IL77" s="303"/>
      <c r="IM77" s="303"/>
      <c r="IN77" s="303"/>
      <c r="IO77" s="303"/>
      <c r="IP77" s="303"/>
      <c r="IQ77" s="303"/>
      <c r="IR77" s="303"/>
      <c r="IS77" s="303"/>
      <c r="IT77" s="303"/>
      <c r="IU77" s="303"/>
      <c r="IV77" s="303"/>
    </row>
    <row r="78" spans="1:256" s="65" customFormat="1" ht="13.35" customHeight="1" x14ac:dyDescent="0.25">
      <c r="A78" s="9"/>
      <c r="B78" s="9"/>
      <c r="C78" s="9"/>
      <c r="D78" s="9"/>
      <c r="E78" s="9"/>
      <c r="F78" s="9"/>
      <c r="G78" s="9"/>
      <c r="H78" s="9"/>
      <c r="I78" s="48"/>
      <c r="J78" s="48"/>
      <c r="K78" s="9"/>
      <c r="L78" s="48"/>
      <c r="M78" s="48"/>
      <c r="N78" s="48"/>
      <c r="O78" s="48"/>
      <c r="P78" s="48"/>
      <c r="Q78" s="48"/>
      <c r="R78" s="48"/>
      <c r="S78" s="48"/>
      <c r="T78" s="48"/>
      <c r="U78" s="48"/>
      <c r="V78" s="48"/>
      <c r="W78" s="48"/>
      <c r="X78" s="48"/>
      <c r="Y78" s="62"/>
      <c r="Z78" s="62"/>
      <c r="AA78" s="62"/>
      <c r="AB78" s="62"/>
      <c r="AC78" s="62"/>
      <c r="AD78" s="63"/>
      <c r="AE78" s="63"/>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c r="BD78" s="64"/>
      <c r="BE78" s="64"/>
      <c r="BF78" s="64"/>
      <c r="BG78" s="64"/>
      <c r="BH78" s="64"/>
      <c r="BI78" s="64"/>
      <c r="BJ78" s="64"/>
      <c r="BK78" s="64"/>
      <c r="BL78" s="64"/>
      <c r="BM78" s="64"/>
      <c r="BN78" s="64"/>
      <c r="BO78" s="64"/>
      <c r="BP78" s="64"/>
      <c r="BQ78" s="64"/>
      <c r="BR78" s="64"/>
      <c r="BS78" s="64"/>
      <c r="BT78" s="64"/>
      <c r="BU78" s="64"/>
      <c r="BV78" s="64"/>
      <c r="BW78" s="64"/>
      <c r="BX78" s="64"/>
      <c r="BY78" s="64"/>
      <c r="BZ78" s="64"/>
      <c r="CA78" s="64"/>
      <c r="CB78" s="64"/>
      <c r="CC78" s="64"/>
      <c r="CD78" s="64"/>
      <c r="CE78" s="64"/>
      <c r="CF78" s="64"/>
      <c r="CG78" s="64"/>
      <c r="CH78" s="64"/>
      <c r="CI78" s="64"/>
      <c r="CJ78" s="64"/>
      <c r="CK78" s="64"/>
      <c r="CL78" s="64"/>
      <c r="CM78" s="64"/>
      <c r="CN78" s="64"/>
      <c r="CO78" s="64"/>
      <c r="CP78" s="64"/>
      <c r="CQ78" s="64"/>
      <c r="CR78" s="64"/>
      <c r="CS78" s="64"/>
      <c r="CT78" s="64"/>
      <c r="CU78" s="64"/>
      <c r="CV78" s="64"/>
      <c r="CW78" s="64"/>
      <c r="CX78" s="64"/>
      <c r="CY78" s="64"/>
      <c r="CZ78" s="64"/>
      <c r="DA78" s="64"/>
      <c r="DB78" s="64"/>
      <c r="DC78" s="64"/>
      <c r="DD78" s="64"/>
      <c r="DE78" s="64"/>
      <c r="DF78" s="64"/>
      <c r="DG78" s="64"/>
      <c r="DH78" s="64"/>
      <c r="DI78" s="64"/>
      <c r="DJ78" s="64"/>
      <c r="DK78" s="64"/>
      <c r="DL78" s="64"/>
      <c r="DM78" s="64"/>
      <c r="DN78" s="64"/>
      <c r="DO78" s="64"/>
      <c r="DP78" s="64"/>
      <c r="DQ78" s="64"/>
      <c r="DR78" s="64"/>
      <c r="DS78" s="64"/>
      <c r="DT78" s="64"/>
      <c r="DU78" s="64"/>
      <c r="DV78" s="64"/>
      <c r="DW78" s="64"/>
      <c r="DX78" s="64"/>
      <c r="DY78" s="64"/>
      <c r="DZ78" s="64"/>
      <c r="EA78" s="64"/>
    </row>
    <row r="79" spans="1:256" s="58" customFormat="1" ht="33.75" customHeight="1" x14ac:dyDescent="0.25">
      <c r="A79" s="56"/>
      <c r="B79" s="207" t="s">
        <v>204</v>
      </c>
      <c r="C79" s="207"/>
      <c r="D79" s="207" t="s">
        <v>205</v>
      </c>
      <c r="E79" s="207"/>
      <c r="F79" s="207"/>
      <c r="G79" s="313"/>
      <c r="H79" s="313"/>
      <c r="I79" s="207" t="s">
        <v>218</v>
      </c>
      <c r="J79" s="207"/>
      <c r="K79" s="57" t="s">
        <v>219</v>
      </c>
      <c r="L79" s="207" t="s">
        <v>220</v>
      </c>
      <c r="M79" s="207"/>
      <c r="N79" s="207"/>
      <c r="O79" s="207"/>
      <c r="P79" s="207"/>
      <c r="Q79" s="207"/>
      <c r="R79" s="207"/>
      <c r="S79" s="209" t="s">
        <v>207</v>
      </c>
      <c r="T79" s="209"/>
      <c r="U79" s="209"/>
      <c r="V79" s="209"/>
      <c r="W79" s="209"/>
      <c r="X79" s="209"/>
      <c r="Y79" s="209"/>
    </row>
    <row r="80" spans="1:256" s="60" customFormat="1" ht="15" customHeight="1" x14ac:dyDescent="0.2">
      <c r="A80" s="202" t="str">
        <f>'LISTA AMEACAS'!A27</f>
        <v>At 07</v>
      </c>
      <c r="B80" s="203" t="str">
        <f>'LISTA AMEACAS'!B27</f>
        <v>Banco de dados de clientes corporativos</v>
      </c>
      <c r="C80" s="203"/>
      <c r="D80" s="290" t="str">
        <f>'LISTA AMEACAS'!E27</f>
        <v>Fraudes financeiras</v>
      </c>
      <c r="E80" s="290"/>
      <c r="F80" s="290"/>
      <c r="G80" s="306" t="s">
        <v>208</v>
      </c>
      <c r="H80" s="306"/>
      <c r="I80" s="307" t="str">
        <f>'CONTROLES EXIST'!J56</f>
        <v>Planejado</v>
      </c>
      <c r="J80" s="307"/>
      <c r="K80" s="59">
        <v>1</v>
      </c>
      <c r="L80" s="305" t="s">
        <v>241</v>
      </c>
      <c r="M80" s="305"/>
      <c r="N80" s="305"/>
      <c r="O80" s="305"/>
      <c r="P80" s="305"/>
      <c r="Q80" s="305"/>
      <c r="R80" s="305"/>
      <c r="S80" s="304" t="s">
        <v>242</v>
      </c>
      <c r="T80" s="304"/>
      <c r="U80" s="304"/>
      <c r="V80" s="304"/>
      <c r="W80" s="304"/>
      <c r="X80" s="304"/>
      <c r="Y80" s="304"/>
    </row>
    <row r="81" spans="1:256" s="60" customFormat="1" ht="15" customHeight="1" x14ac:dyDescent="0.2">
      <c r="A81" s="202"/>
      <c r="B81" s="202"/>
      <c r="C81" s="203"/>
      <c r="D81" s="290"/>
      <c r="E81" s="290"/>
      <c r="F81" s="290"/>
      <c r="G81" s="306"/>
      <c r="H81" s="306"/>
      <c r="I81" s="307"/>
      <c r="J81" s="307"/>
      <c r="K81" s="59">
        <v>2</v>
      </c>
      <c r="L81" s="305" t="s">
        <v>1199</v>
      </c>
      <c r="M81" s="305"/>
      <c r="N81" s="305"/>
      <c r="O81" s="305"/>
      <c r="P81" s="305"/>
      <c r="Q81" s="305"/>
      <c r="R81" s="305"/>
      <c r="S81" s="304" t="s">
        <v>1200</v>
      </c>
      <c r="T81" s="304"/>
      <c r="U81" s="304"/>
      <c r="V81" s="304"/>
      <c r="W81" s="304"/>
      <c r="X81" s="304"/>
      <c r="Y81" s="304"/>
    </row>
    <row r="82" spans="1:256" s="60" customFormat="1" ht="15" customHeight="1" x14ac:dyDescent="0.2">
      <c r="A82" s="202"/>
      <c r="B82" s="202"/>
      <c r="C82" s="203"/>
      <c r="D82" s="290"/>
      <c r="E82" s="290"/>
      <c r="F82" s="290"/>
      <c r="G82" s="306" t="s">
        <v>208</v>
      </c>
      <c r="H82" s="306"/>
      <c r="I82" s="307" t="str">
        <f>'CONTROLES EXIST'!J57</f>
        <v>Planejado</v>
      </c>
      <c r="J82" s="307"/>
      <c r="K82" s="59">
        <v>3</v>
      </c>
      <c r="L82" s="305" t="s">
        <v>1201</v>
      </c>
      <c r="M82" s="305"/>
      <c r="N82" s="305"/>
      <c r="O82" s="305"/>
      <c r="P82" s="305"/>
      <c r="Q82" s="305"/>
      <c r="R82" s="305"/>
      <c r="S82" s="304" t="s">
        <v>1202</v>
      </c>
      <c r="T82" s="304"/>
      <c r="U82" s="304"/>
      <c r="V82" s="304"/>
      <c r="W82" s="304"/>
      <c r="X82" s="304"/>
      <c r="Y82" s="304"/>
    </row>
    <row r="83" spans="1:256" s="60" customFormat="1" ht="15" customHeight="1" x14ac:dyDescent="0.2">
      <c r="A83" s="202"/>
      <c r="B83" s="202"/>
      <c r="C83" s="203"/>
      <c r="D83" s="290"/>
      <c r="E83" s="290"/>
      <c r="F83" s="290"/>
      <c r="G83" s="306"/>
      <c r="H83" s="306"/>
      <c r="I83" s="307"/>
      <c r="J83" s="307"/>
      <c r="K83" s="59">
        <v>4</v>
      </c>
      <c r="L83" s="305" t="s">
        <v>1203</v>
      </c>
      <c r="M83" s="305"/>
      <c r="N83" s="305"/>
      <c r="O83" s="305"/>
      <c r="P83" s="305"/>
      <c r="Q83" s="305"/>
      <c r="R83" s="305"/>
      <c r="S83" s="304" t="s">
        <v>1204</v>
      </c>
      <c r="T83" s="304"/>
      <c r="U83" s="304"/>
      <c r="V83" s="304"/>
      <c r="W83" s="304"/>
      <c r="X83" s="304"/>
      <c r="Y83" s="304"/>
    </row>
    <row r="84" spans="1:256" s="60" customFormat="1" ht="15" customHeight="1" x14ac:dyDescent="0.2">
      <c r="A84" s="202"/>
      <c r="B84" s="202"/>
      <c r="C84" s="203"/>
      <c r="D84" s="308" t="str">
        <f>'LISTA AMEACAS'!I27</f>
        <v>Alteração não autorizada de registros</v>
      </c>
      <c r="E84" s="308"/>
      <c r="F84" s="308"/>
      <c r="G84" s="306" t="s">
        <v>208</v>
      </c>
      <c r="H84" s="306"/>
      <c r="I84" s="309" t="str">
        <f>'CONTROLES EXIST'!J58</f>
        <v>Existente</v>
      </c>
      <c r="J84" s="309"/>
      <c r="K84" s="59">
        <v>5</v>
      </c>
      <c r="L84" s="310" t="s">
        <v>243</v>
      </c>
      <c r="M84" s="310"/>
      <c r="N84" s="310"/>
      <c r="O84" s="310"/>
      <c r="P84" s="310"/>
      <c r="Q84" s="310"/>
      <c r="R84" s="310"/>
      <c r="S84" s="304" t="s">
        <v>244</v>
      </c>
      <c r="T84" s="304"/>
      <c r="U84" s="304"/>
      <c r="V84" s="304"/>
      <c r="W84" s="304"/>
      <c r="X84" s="304"/>
      <c r="Y84" s="304"/>
    </row>
    <row r="85" spans="1:256" s="60" customFormat="1" ht="15" customHeight="1" x14ac:dyDescent="0.2">
      <c r="A85" s="202"/>
      <c r="B85" s="202"/>
      <c r="C85" s="203"/>
      <c r="D85" s="308"/>
      <c r="E85" s="308"/>
      <c r="F85" s="308"/>
      <c r="G85" s="306" t="s">
        <v>208</v>
      </c>
      <c r="H85" s="306"/>
      <c r="I85" s="309"/>
      <c r="J85" s="309"/>
      <c r="K85" s="59">
        <v>6</v>
      </c>
      <c r="L85" s="310" t="s">
        <v>1205</v>
      </c>
      <c r="M85" s="310"/>
      <c r="N85" s="310"/>
      <c r="O85" s="310"/>
      <c r="P85" s="310"/>
      <c r="Q85" s="310"/>
      <c r="R85" s="310"/>
      <c r="S85" s="304" t="s">
        <v>1206</v>
      </c>
      <c r="T85" s="304"/>
      <c r="U85" s="304"/>
      <c r="V85" s="304"/>
      <c r="W85" s="304"/>
      <c r="X85" s="304"/>
      <c r="Y85" s="304"/>
    </row>
    <row r="86" spans="1:256" s="60" customFormat="1" ht="15" customHeight="1" x14ac:dyDescent="0.2">
      <c r="A86" s="202"/>
      <c r="B86" s="202"/>
      <c r="C86" s="203"/>
      <c r="D86" s="308"/>
      <c r="E86" s="308"/>
      <c r="F86" s="308"/>
      <c r="G86" s="311" t="s">
        <v>221</v>
      </c>
      <c r="H86" s="311"/>
      <c r="I86" s="312" t="str">
        <f>'CONTROLES EXIST'!J59</f>
        <v>Planejado</v>
      </c>
      <c r="J86" s="312"/>
      <c r="K86" s="59">
        <v>7</v>
      </c>
      <c r="L86" s="310" t="s">
        <v>1207</v>
      </c>
      <c r="M86" s="310"/>
      <c r="N86" s="310"/>
      <c r="O86" s="310"/>
      <c r="P86" s="310"/>
      <c r="Q86" s="310"/>
      <c r="R86" s="310"/>
      <c r="S86" s="304" t="s">
        <v>1208</v>
      </c>
      <c r="T86" s="304"/>
      <c r="U86" s="304"/>
      <c r="V86" s="304"/>
      <c r="W86" s="304"/>
      <c r="X86" s="304"/>
      <c r="Y86" s="304"/>
    </row>
    <row r="87" spans="1:256" s="175" customFormat="1" ht="15" customHeight="1" x14ac:dyDescent="0.2">
      <c r="A87" s="202"/>
      <c r="B87" s="202"/>
      <c r="C87" s="203"/>
      <c r="D87" s="308"/>
      <c r="E87" s="308"/>
      <c r="F87" s="308"/>
      <c r="G87" s="311"/>
      <c r="H87" s="311"/>
      <c r="I87" s="312"/>
      <c r="J87" s="312"/>
      <c r="K87" s="61">
        <v>8</v>
      </c>
      <c r="L87" s="314" t="s">
        <v>1209</v>
      </c>
      <c r="M87" s="302"/>
      <c r="N87" s="302"/>
      <c r="O87" s="302"/>
      <c r="P87" s="302"/>
      <c r="Q87" s="302"/>
      <c r="R87" s="302"/>
      <c r="S87" s="315" t="s">
        <v>1210</v>
      </c>
      <c r="T87" s="303"/>
      <c r="U87" s="303"/>
      <c r="V87" s="303"/>
      <c r="W87" s="303"/>
      <c r="X87" s="303"/>
      <c r="Y87" s="303"/>
      <c r="Z87" s="303"/>
      <c r="AA87" s="303"/>
      <c r="AB87" s="303"/>
      <c r="AC87" s="303"/>
      <c r="AD87" s="303"/>
      <c r="AE87" s="303"/>
      <c r="AF87" s="303"/>
      <c r="AG87" s="303"/>
      <c r="AH87" s="303"/>
      <c r="AI87" s="303"/>
      <c r="AJ87" s="303"/>
      <c r="AK87" s="303"/>
      <c r="AL87" s="303"/>
      <c r="AM87" s="303"/>
      <c r="AN87" s="303"/>
      <c r="AO87" s="303"/>
      <c r="AP87" s="303"/>
      <c r="AQ87" s="303"/>
      <c r="AR87" s="303"/>
      <c r="AS87" s="303"/>
      <c r="AT87" s="303"/>
      <c r="AU87" s="303"/>
      <c r="AV87" s="303"/>
      <c r="AW87" s="303"/>
      <c r="AX87" s="303"/>
      <c r="AY87" s="303"/>
      <c r="AZ87" s="303"/>
      <c r="BA87" s="303"/>
      <c r="BB87" s="303"/>
      <c r="BC87" s="303"/>
      <c r="BD87" s="303"/>
      <c r="BE87" s="303"/>
      <c r="BF87" s="303"/>
      <c r="BG87" s="303"/>
      <c r="BH87" s="303"/>
      <c r="BI87" s="303"/>
      <c r="BJ87" s="303"/>
      <c r="BK87" s="303"/>
      <c r="BL87" s="303"/>
      <c r="BM87" s="303"/>
      <c r="BN87" s="303"/>
      <c r="BO87" s="303"/>
      <c r="BP87" s="303"/>
      <c r="BQ87" s="303"/>
      <c r="BR87" s="303"/>
      <c r="BS87" s="303"/>
      <c r="BT87" s="303"/>
      <c r="BU87" s="303"/>
      <c r="BV87" s="303"/>
      <c r="BW87" s="303"/>
      <c r="BX87" s="303"/>
      <c r="BY87" s="303"/>
      <c r="BZ87" s="303"/>
      <c r="CA87" s="303"/>
      <c r="CB87" s="303"/>
      <c r="CC87" s="303"/>
      <c r="CD87" s="303"/>
      <c r="CE87" s="303"/>
      <c r="CF87" s="303"/>
      <c r="CG87" s="303"/>
      <c r="CH87" s="303"/>
      <c r="CI87" s="303"/>
      <c r="CJ87" s="303"/>
      <c r="CK87" s="303"/>
      <c r="CL87" s="303"/>
      <c r="CM87" s="303"/>
      <c r="CN87" s="303"/>
      <c r="CO87" s="303"/>
      <c r="CP87" s="303"/>
      <c r="CQ87" s="303"/>
      <c r="CR87" s="303"/>
      <c r="CS87" s="303"/>
      <c r="CT87" s="303"/>
      <c r="CU87" s="303"/>
      <c r="CV87" s="303"/>
      <c r="CW87" s="303"/>
      <c r="CX87" s="303"/>
      <c r="CY87" s="303"/>
      <c r="CZ87" s="303"/>
      <c r="DA87" s="303"/>
      <c r="DB87" s="303"/>
      <c r="DC87" s="303"/>
      <c r="DD87" s="303"/>
      <c r="DE87" s="303"/>
      <c r="DF87" s="303"/>
      <c r="DG87" s="303"/>
      <c r="DH87" s="303"/>
      <c r="DI87" s="303"/>
      <c r="DJ87" s="303"/>
      <c r="DK87" s="303"/>
      <c r="DL87" s="303"/>
      <c r="DM87" s="303"/>
      <c r="DN87" s="303"/>
      <c r="DO87" s="303"/>
      <c r="DP87" s="303"/>
      <c r="DQ87" s="303"/>
      <c r="DR87" s="303"/>
      <c r="DS87" s="303"/>
      <c r="DT87" s="303"/>
      <c r="DU87" s="303"/>
      <c r="DV87" s="303"/>
      <c r="DW87" s="303"/>
      <c r="DX87" s="303"/>
      <c r="DY87" s="303"/>
      <c r="DZ87" s="303"/>
      <c r="EA87" s="303"/>
      <c r="EB87" s="303"/>
      <c r="EC87" s="303"/>
      <c r="ED87" s="303"/>
      <c r="EE87" s="303"/>
      <c r="EF87" s="303"/>
      <c r="EG87" s="303"/>
      <c r="EH87" s="303"/>
      <c r="EI87" s="303"/>
      <c r="EJ87" s="303"/>
      <c r="EK87" s="303"/>
      <c r="EL87" s="303"/>
      <c r="EM87" s="303"/>
      <c r="EN87" s="303"/>
      <c r="EO87" s="303"/>
      <c r="EP87" s="303"/>
      <c r="EQ87" s="303"/>
      <c r="ER87" s="303"/>
      <c r="ES87" s="303"/>
      <c r="ET87" s="303"/>
      <c r="EU87" s="303"/>
      <c r="EV87" s="303"/>
      <c r="EW87" s="303"/>
      <c r="EX87" s="303"/>
      <c r="EY87" s="303"/>
      <c r="EZ87" s="303"/>
      <c r="FA87" s="303"/>
      <c r="FB87" s="303"/>
      <c r="FC87" s="303"/>
      <c r="FD87" s="303"/>
      <c r="FE87" s="303"/>
      <c r="FF87" s="303"/>
      <c r="FG87" s="303"/>
      <c r="FH87" s="303"/>
      <c r="FI87" s="303"/>
      <c r="FJ87" s="303"/>
      <c r="FK87" s="303"/>
      <c r="FL87" s="303"/>
      <c r="FM87" s="303"/>
      <c r="FN87" s="303"/>
      <c r="FO87" s="303"/>
      <c r="FP87" s="303"/>
      <c r="FQ87" s="303"/>
      <c r="FR87" s="303"/>
      <c r="FS87" s="303"/>
      <c r="FT87" s="303"/>
      <c r="FU87" s="303"/>
      <c r="FV87" s="303"/>
      <c r="FW87" s="303"/>
      <c r="FX87" s="303"/>
      <c r="FY87" s="303"/>
      <c r="FZ87" s="303"/>
      <c r="GA87" s="303"/>
      <c r="GB87" s="303"/>
      <c r="GC87" s="303"/>
      <c r="GD87" s="303"/>
      <c r="GE87" s="303"/>
      <c r="GF87" s="303"/>
      <c r="GG87" s="303"/>
      <c r="GH87" s="303"/>
      <c r="GI87" s="303"/>
      <c r="GJ87" s="303"/>
      <c r="GK87" s="303"/>
      <c r="GL87" s="303"/>
      <c r="GM87" s="303"/>
      <c r="GN87" s="303"/>
      <c r="GO87" s="303"/>
      <c r="GP87" s="303"/>
      <c r="GQ87" s="303"/>
      <c r="GR87" s="303"/>
      <c r="GS87" s="303"/>
      <c r="GT87" s="303"/>
      <c r="GU87" s="303"/>
      <c r="GV87" s="303"/>
      <c r="GW87" s="303"/>
      <c r="GX87" s="303"/>
      <c r="GY87" s="303"/>
      <c r="GZ87" s="303"/>
      <c r="HA87" s="303"/>
      <c r="HB87" s="303"/>
      <c r="HC87" s="303"/>
      <c r="HD87" s="303"/>
      <c r="HE87" s="303"/>
      <c r="HF87" s="303"/>
      <c r="HG87" s="303"/>
      <c r="HH87" s="303"/>
      <c r="HI87" s="303"/>
      <c r="HJ87" s="303"/>
      <c r="HK87" s="303"/>
      <c r="HL87" s="303"/>
      <c r="HM87" s="303"/>
      <c r="HN87" s="303"/>
      <c r="HO87" s="303"/>
      <c r="HP87" s="303"/>
      <c r="HQ87" s="303"/>
      <c r="HR87" s="303"/>
      <c r="HS87" s="303"/>
      <c r="HT87" s="303"/>
      <c r="HU87" s="303"/>
      <c r="HV87" s="303"/>
      <c r="HW87" s="303"/>
      <c r="HX87" s="303"/>
      <c r="HY87" s="303"/>
      <c r="HZ87" s="303"/>
      <c r="IA87" s="303"/>
      <c r="IB87" s="303"/>
      <c r="IC87" s="303"/>
      <c r="ID87" s="303"/>
      <c r="IE87" s="303"/>
      <c r="IF87" s="303"/>
      <c r="IG87" s="303"/>
      <c r="IH87" s="303"/>
      <c r="II87" s="303"/>
      <c r="IJ87" s="303"/>
      <c r="IK87" s="303"/>
      <c r="IL87" s="303"/>
      <c r="IM87" s="303"/>
      <c r="IN87" s="303"/>
      <c r="IO87" s="303"/>
      <c r="IP87" s="303"/>
      <c r="IQ87" s="303"/>
      <c r="IR87" s="303"/>
      <c r="IS87" s="303"/>
      <c r="IT87" s="303"/>
      <c r="IU87" s="303"/>
      <c r="IV87" s="303"/>
    </row>
    <row r="88" spans="1:256" s="65" customFormat="1" ht="13.35" customHeight="1" x14ac:dyDescent="0.25">
      <c r="A88" s="9"/>
      <c r="B88" s="9"/>
      <c r="C88" s="9"/>
      <c r="D88" s="9"/>
      <c r="E88" s="9"/>
      <c r="F88" s="9"/>
      <c r="G88" s="9"/>
      <c r="H88" s="9"/>
      <c r="I88" s="48"/>
      <c r="J88" s="48"/>
      <c r="K88" s="9"/>
      <c r="L88" s="48"/>
      <c r="M88" s="48"/>
      <c r="N88" s="48"/>
      <c r="O88" s="48"/>
      <c r="P88" s="48"/>
      <c r="Q88" s="48"/>
      <c r="R88" s="48"/>
      <c r="S88" s="48"/>
      <c r="T88" s="48"/>
      <c r="U88" s="48"/>
      <c r="V88" s="48"/>
      <c r="W88" s="48"/>
      <c r="X88" s="48"/>
      <c r="Y88" s="62"/>
      <c r="Z88" s="62"/>
      <c r="AA88" s="62"/>
      <c r="AB88" s="62"/>
      <c r="AC88" s="62"/>
      <c r="AD88" s="63"/>
      <c r="AE88" s="63"/>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64"/>
      <c r="CT88" s="64"/>
      <c r="CU88" s="64"/>
      <c r="CV88" s="64"/>
      <c r="CW88" s="64"/>
      <c r="CX88" s="64"/>
      <c r="CY88" s="64"/>
      <c r="CZ88" s="64"/>
      <c r="DA88" s="64"/>
      <c r="DB88" s="64"/>
      <c r="DC88" s="64"/>
      <c r="DD88" s="64"/>
      <c r="DE88" s="64"/>
      <c r="DF88" s="64"/>
      <c r="DG88" s="64"/>
      <c r="DH88" s="64"/>
      <c r="DI88" s="64"/>
      <c r="DJ88" s="64"/>
      <c r="DK88" s="64"/>
      <c r="DL88" s="64"/>
      <c r="DM88" s="64"/>
      <c r="DN88" s="64"/>
      <c r="DO88" s="64"/>
      <c r="DP88" s="64"/>
      <c r="DQ88" s="64"/>
      <c r="DR88" s="64"/>
      <c r="DS88" s="64"/>
      <c r="DT88" s="64"/>
      <c r="DU88" s="64"/>
      <c r="DV88" s="64"/>
      <c r="DW88" s="64"/>
      <c r="DX88" s="64"/>
      <c r="DY88" s="64"/>
      <c r="DZ88" s="64"/>
      <c r="EA88" s="64"/>
    </row>
    <row r="89" spans="1:256" s="58" customFormat="1" ht="33.75" customHeight="1" x14ac:dyDescent="0.25">
      <c r="A89" s="56"/>
      <c r="B89" s="207" t="s">
        <v>204</v>
      </c>
      <c r="C89" s="207"/>
      <c r="D89" s="207" t="s">
        <v>205</v>
      </c>
      <c r="E89" s="207"/>
      <c r="F89" s="207"/>
      <c r="G89" s="313"/>
      <c r="H89" s="313"/>
      <c r="I89" s="207" t="s">
        <v>218</v>
      </c>
      <c r="J89" s="207"/>
      <c r="K89" s="57" t="s">
        <v>219</v>
      </c>
      <c r="L89" s="207" t="s">
        <v>220</v>
      </c>
      <c r="M89" s="207"/>
      <c r="N89" s="207"/>
      <c r="O89" s="207"/>
      <c r="P89" s="207"/>
      <c r="Q89" s="207"/>
      <c r="R89" s="207"/>
      <c r="S89" s="209" t="s">
        <v>207</v>
      </c>
      <c r="T89" s="209"/>
      <c r="U89" s="209"/>
      <c r="V89" s="209"/>
      <c r="W89" s="209"/>
      <c r="X89" s="209"/>
      <c r="Y89" s="209"/>
    </row>
    <row r="90" spans="1:256" s="60" customFormat="1" ht="15" customHeight="1" x14ac:dyDescent="0.2">
      <c r="A90" s="202" t="str">
        <f>'LISTA AMEACAS'!A28</f>
        <v>At 08</v>
      </c>
      <c r="B90" s="203" t="str">
        <f>'LISTA AMEACAS'!B28</f>
        <v>Logs e registros de segurança (SIEM)</v>
      </c>
      <c r="C90" s="203"/>
      <c r="D90" s="290" t="str">
        <f>'LISTA AMEACAS'!E28</f>
        <v>Falta de conformidade</v>
      </c>
      <c r="E90" s="290"/>
      <c r="F90" s="290"/>
      <c r="G90" s="306" t="s">
        <v>208</v>
      </c>
      <c r="H90" s="306"/>
      <c r="I90" s="307" t="str">
        <f>'CONTROLES EXIST'!J62</f>
        <v>Planejado</v>
      </c>
      <c r="J90" s="307"/>
      <c r="K90" s="59">
        <v>1</v>
      </c>
      <c r="L90" s="305" t="s">
        <v>245</v>
      </c>
      <c r="M90" s="305"/>
      <c r="N90" s="305"/>
      <c r="O90" s="305"/>
      <c r="P90" s="305"/>
      <c r="Q90" s="305"/>
      <c r="R90" s="305"/>
      <c r="S90" s="304" t="s">
        <v>246</v>
      </c>
      <c r="T90" s="304"/>
      <c r="U90" s="304"/>
      <c r="V90" s="304"/>
      <c r="W90" s="304"/>
      <c r="X90" s="304"/>
      <c r="Y90" s="304"/>
    </row>
    <row r="91" spans="1:256" s="60" customFormat="1" ht="15" customHeight="1" x14ac:dyDescent="0.2">
      <c r="A91" s="202"/>
      <c r="B91" s="202"/>
      <c r="C91" s="203"/>
      <c r="D91" s="290"/>
      <c r="E91" s="290"/>
      <c r="F91" s="290"/>
      <c r="G91" s="306"/>
      <c r="H91" s="306"/>
      <c r="I91" s="307"/>
      <c r="J91" s="307"/>
      <c r="K91" s="59">
        <v>2</v>
      </c>
      <c r="L91" s="305" t="s">
        <v>1211</v>
      </c>
      <c r="M91" s="305"/>
      <c r="N91" s="305"/>
      <c r="O91" s="305"/>
      <c r="P91" s="305"/>
      <c r="Q91" s="305"/>
      <c r="R91" s="305"/>
      <c r="S91" s="304" t="s">
        <v>1212</v>
      </c>
      <c r="T91" s="304"/>
      <c r="U91" s="304"/>
      <c r="V91" s="304"/>
      <c r="W91" s="304"/>
      <c r="X91" s="304"/>
      <c r="Y91" s="304"/>
    </row>
    <row r="92" spans="1:256" s="60" customFormat="1" ht="15" customHeight="1" x14ac:dyDescent="0.2">
      <c r="A92" s="202"/>
      <c r="B92" s="202"/>
      <c r="C92" s="203"/>
      <c r="D92" s="290"/>
      <c r="E92" s="290"/>
      <c r="F92" s="290"/>
      <c r="G92" s="306" t="s">
        <v>208</v>
      </c>
      <c r="H92" s="306"/>
      <c r="I92" s="307" t="str">
        <f>'CONTROLES EXIST'!J63</f>
        <v>Planejado</v>
      </c>
      <c r="J92" s="307"/>
      <c r="K92" s="59">
        <v>3</v>
      </c>
      <c r="L92" s="305" t="s">
        <v>1213</v>
      </c>
      <c r="M92" s="305"/>
      <c r="N92" s="305"/>
      <c r="O92" s="305"/>
      <c r="P92" s="305"/>
      <c r="Q92" s="305"/>
      <c r="R92" s="305"/>
      <c r="S92" s="304" t="s">
        <v>1214</v>
      </c>
      <c r="T92" s="304"/>
      <c r="U92" s="304"/>
      <c r="V92" s="304"/>
      <c r="W92" s="304"/>
      <c r="X92" s="304"/>
      <c r="Y92" s="304"/>
    </row>
    <row r="93" spans="1:256" s="60" customFormat="1" ht="15" customHeight="1" x14ac:dyDescent="0.2">
      <c r="A93" s="202"/>
      <c r="B93" s="202"/>
      <c r="C93" s="203"/>
      <c r="D93" s="290"/>
      <c r="E93" s="290"/>
      <c r="F93" s="290"/>
      <c r="G93" s="306"/>
      <c r="H93" s="306"/>
      <c r="I93" s="307"/>
      <c r="J93" s="307"/>
      <c r="K93" s="59">
        <v>4</v>
      </c>
      <c r="L93" s="305" t="s">
        <v>1215</v>
      </c>
      <c r="M93" s="305"/>
      <c r="N93" s="305"/>
      <c r="O93" s="305"/>
      <c r="P93" s="305"/>
      <c r="Q93" s="305"/>
      <c r="R93" s="305"/>
      <c r="S93" s="304" t="s">
        <v>1216</v>
      </c>
      <c r="T93" s="304"/>
      <c r="U93" s="304"/>
      <c r="V93" s="304"/>
      <c r="W93" s="304"/>
      <c r="X93" s="304"/>
      <c r="Y93" s="304"/>
    </row>
    <row r="94" spans="1:256" s="60" customFormat="1" ht="15" customHeight="1" x14ac:dyDescent="0.2">
      <c r="A94" s="202"/>
      <c r="B94" s="202"/>
      <c r="C94" s="203"/>
      <c r="D94" s="308" t="str">
        <f>'LISTA AMEACAS'!I28</f>
        <v>Desrespeito às normas de segurança</v>
      </c>
      <c r="E94" s="308"/>
      <c r="F94" s="308"/>
      <c r="G94" s="306" t="s">
        <v>208</v>
      </c>
      <c r="H94" s="306"/>
      <c r="I94" s="309" t="str">
        <f>'CONTROLES EXIST'!J64</f>
        <v>Planejado</v>
      </c>
      <c r="J94" s="309"/>
      <c r="K94" s="59">
        <v>5</v>
      </c>
      <c r="L94" s="310" t="s">
        <v>247</v>
      </c>
      <c r="M94" s="310"/>
      <c r="N94" s="310"/>
      <c r="O94" s="310"/>
      <c r="P94" s="310"/>
      <c r="Q94" s="310"/>
      <c r="R94" s="310"/>
      <c r="S94" s="304" t="s">
        <v>248</v>
      </c>
      <c r="T94" s="304"/>
      <c r="U94" s="304"/>
      <c r="V94" s="304"/>
      <c r="W94" s="304"/>
      <c r="X94" s="304"/>
      <c r="Y94" s="304"/>
    </row>
    <row r="95" spans="1:256" s="60" customFormat="1" ht="15" customHeight="1" x14ac:dyDescent="0.2">
      <c r="A95" s="202"/>
      <c r="B95" s="202"/>
      <c r="C95" s="203"/>
      <c r="D95" s="308"/>
      <c r="E95" s="308"/>
      <c r="F95" s="308"/>
      <c r="G95" s="306" t="s">
        <v>208</v>
      </c>
      <c r="H95" s="306"/>
      <c r="I95" s="309"/>
      <c r="J95" s="309"/>
      <c r="K95" s="59">
        <v>6</v>
      </c>
      <c r="L95" s="310" t="s">
        <v>1217</v>
      </c>
      <c r="M95" s="310"/>
      <c r="N95" s="310"/>
      <c r="O95" s="310"/>
      <c r="P95" s="310"/>
      <c r="Q95" s="310"/>
      <c r="R95" s="310"/>
      <c r="S95" s="304" t="s">
        <v>1218</v>
      </c>
      <c r="T95" s="304"/>
      <c r="U95" s="304"/>
      <c r="V95" s="304"/>
      <c r="W95" s="304"/>
      <c r="X95" s="304"/>
      <c r="Y95" s="304"/>
    </row>
    <row r="96" spans="1:256" s="60" customFormat="1" ht="15" customHeight="1" x14ac:dyDescent="0.2">
      <c r="A96" s="202"/>
      <c r="B96" s="202"/>
      <c r="C96" s="203"/>
      <c r="D96" s="308"/>
      <c r="E96" s="308"/>
      <c r="F96" s="308"/>
      <c r="G96" s="311" t="s">
        <v>221</v>
      </c>
      <c r="H96" s="311"/>
      <c r="I96" s="312" t="str">
        <f>'CONTROLES EXIST'!J65</f>
        <v>Planejado</v>
      </c>
      <c r="J96" s="312"/>
      <c r="K96" s="59">
        <v>7</v>
      </c>
      <c r="L96" s="310" t="s">
        <v>1219</v>
      </c>
      <c r="M96" s="310"/>
      <c r="N96" s="310"/>
      <c r="O96" s="310"/>
      <c r="P96" s="310"/>
      <c r="Q96" s="310"/>
      <c r="R96" s="310"/>
      <c r="S96" s="304" t="s">
        <v>1220</v>
      </c>
      <c r="T96" s="304"/>
      <c r="U96" s="304"/>
      <c r="V96" s="304"/>
      <c r="W96" s="304"/>
      <c r="X96" s="304"/>
      <c r="Y96" s="304"/>
    </row>
    <row r="97" spans="1:256" s="175" customFormat="1" ht="15" customHeight="1" x14ac:dyDescent="0.2">
      <c r="A97" s="202"/>
      <c r="B97" s="202"/>
      <c r="C97" s="203"/>
      <c r="D97" s="308"/>
      <c r="E97" s="308"/>
      <c r="F97" s="308"/>
      <c r="G97" s="311"/>
      <c r="H97" s="311"/>
      <c r="I97" s="312"/>
      <c r="J97" s="312"/>
      <c r="K97" s="61">
        <v>8</v>
      </c>
      <c r="L97" s="314" t="s">
        <v>1165</v>
      </c>
      <c r="M97" s="302"/>
      <c r="N97" s="302"/>
      <c r="O97" s="302"/>
      <c r="P97" s="302"/>
      <c r="Q97" s="302"/>
      <c r="R97" s="302"/>
      <c r="S97" s="315" t="s">
        <v>1221</v>
      </c>
      <c r="T97" s="303"/>
      <c r="U97" s="303"/>
      <c r="V97" s="303"/>
      <c r="W97" s="303"/>
      <c r="X97" s="303"/>
      <c r="Y97" s="303"/>
      <c r="Z97" s="303"/>
      <c r="AA97" s="303"/>
      <c r="AB97" s="303"/>
      <c r="AC97" s="303"/>
      <c r="AD97" s="303"/>
      <c r="AE97" s="303"/>
      <c r="AF97" s="303"/>
      <c r="AG97" s="303"/>
      <c r="AH97" s="303"/>
      <c r="AI97" s="303"/>
      <c r="AJ97" s="303"/>
      <c r="AK97" s="303"/>
      <c r="AL97" s="303"/>
      <c r="AM97" s="303"/>
      <c r="AN97" s="303"/>
      <c r="AO97" s="303"/>
      <c r="AP97" s="303"/>
      <c r="AQ97" s="303"/>
      <c r="AR97" s="303"/>
      <c r="AS97" s="303"/>
      <c r="AT97" s="303"/>
      <c r="AU97" s="303"/>
      <c r="AV97" s="303"/>
      <c r="AW97" s="303"/>
      <c r="AX97" s="303"/>
      <c r="AY97" s="303"/>
      <c r="AZ97" s="303"/>
      <c r="BA97" s="303"/>
      <c r="BB97" s="303"/>
      <c r="BC97" s="303"/>
      <c r="BD97" s="303"/>
      <c r="BE97" s="303"/>
      <c r="BF97" s="303"/>
      <c r="BG97" s="303"/>
      <c r="BH97" s="303"/>
      <c r="BI97" s="303"/>
      <c r="BJ97" s="303"/>
      <c r="BK97" s="303"/>
      <c r="BL97" s="303"/>
      <c r="BM97" s="303"/>
      <c r="BN97" s="303"/>
      <c r="BO97" s="303"/>
      <c r="BP97" s="303"/>
      <c r="BQ97" s="303"/>
      <c r="BR97" s="303"/>
      <c r="BS97" s="303"/>
      <c r="BT97" s="303"/>
      <c r="BU97" s="303"/>
      <c r="BV97" s="303"/>
      <c r="BW97" s="303"/>
      <c r="BX97" s="303"/>
      <c r="BY97" s="303"/>
      <c r="BZ97" s="303"/>
      <c r="CA97" s="303"/>
      <c r="CB97" s="303"/>
      <c r="CC97" s="303"/>
      <c r="CD97" s="303"/>
      <c r="CE97" s="303"/>
      <c r="CF97" s="303"/>
      <c r="CG97" s="303"/>
      <c r="CH97" s="303"/>
      <c r="CI97" s="303"/>
      <c r="CJ97" s="303"/>
      <c r="CK97" s="303"/>
      <c r="CL97" s="303"/>
      <c r="CM97" s="303"/>
      <c r="CN97" s="303"/>
      <c r="CO97" s="303"/>
      <c r="CP97" s="303"/>
      <c r="CQ97" s="303"/>
      <c r="CR97" s="303"/>
      <c r="CS97" s="303"/>
      <c r="CT97" s="303"/>
      <c r="CU97" s="303"/>
      <c r="CV97" s="303"/>
      <c r="CW97" s="303"/>
      <c r="CX97" s="303"/>
      <c r="CY97" s="303"/>
      <c r="CZ97" s="303"/>
      <c r="DA97" s="303"/>
      <c r="DB97" s="303"/>
      <c r="DC97" s="303"/>
      <c r="DD97" s="303"/>
      <c r="DE97" s="303"/>
      <c r="DF97" s="303"/>
      <c r="DG97" s="303"/>
      <c r="DH97" s="303"/>
      <c r="DI97" s="303"/>
      <c r="DJ97" s="303"/>
      <c r="DK97" s="303"/>
      <c r="DL97" s="303"/>
      <c r="DM97" s="303"/>
      <c r="DN97" s="303"/>
      <c r="DO97" s="303"/>
      <c r="DP97" s="303"/>
      <c r="DQ97" s="303"/>
      <c r="DR97" s="303"/>
      <c r="DS97" s="303"/>
      <c r="DT97" s="303"/>
      <c r="DU97" s="303"/>
      <c r="DV97" s="303"/>
      <c r="DW97" s="303"/>
      <c r="DX97" s="303"/>
      <c r="DY97" s="303"/>
      <c r="DZ97" s="303"/>
      <c r="EA97" s="303"/>
      <c r="EB97" s="303"/>
      <c r="EC97" s="303"/>
      <c r="ED97" s="303"/>
      <c r="EE97" s="303"/>
      <c r="EF97" s="303"/>
      <c r="EG97" s="303"/>
      <c r="EH97" s="303"/>
      <c r="EI97" s="303"/>
      <c r="EJ97" s="303"/>
      <c r="EK97" s="303"/>
      <c r="EL97" s="303"/>
      <c r="EM97" s="303"/>
      <c r="EN97" s="303"/>
      <c r="EO97" s="303"/>
      <c r="EP97" s="303"/>
      <c r="EQ97" s="303"/>
      <c r="ER97" s="303"/>
      <c r="ES97" s="303"/>
      <c r="ET97" s="303"/>
      <c r="EU97" s="303"/>
      <c r="EV97" s="303"/>
      <c r="EW97" s="303"/>
      <c r="EX97" s="303"/>
      <c r="EY97" s="303"/>
      <c r="EZ97" s="303"/>
      <c r="FA97" s="303"/>
      <c r="FB97" s="303"/>
      <c r="FC97" s="303"/>
      <c r="FD97" s="303"/>
      <c r="FE97" s="303"/>
      <c r="FF97" s="303"/>
      <c r="FG97" s="303"/>
      <c r="FH97" s="303"/>
      <c r="FI97" s="303"/>
      <c r="FJ97" s="303"/>
      <c r="FK97" s="303"/>
      <c r="FL97" s="303"/>
      <c r="FM97" s="303"/>
      <c r="FN97" s="303"/>
      <c r="FO97" s="303"/>
      <c r="FP97" s="303"/>
      <c r="FQ97" s="303"/>
      <c r="FR97" s="303"/>
      <c r="FS97" s="303"/>
      <c r="FT97" s="303"/>
      <c r="FU97" s="303"/>
      <c r="FV97" s="303"/>
      <c r="FW97" s="303"/>
      <c r="FX97" s="303"/>
      <c r="FY97" s="303"/>
      <c r="FZ97" s="303"/>
      <c r="GA97" s="303"/>
      <c r="GB97" s="303"/>
      <c r="GC97" s="303"/>
      <c r="GD97" s="303"/>
      <c r="GE97" s="303"/>
      <c r="GF97" s="303"/>
      <c r="GG97" s="303"/>
      <c r="GH97" s="303"/>
      <c r="GI97" s="303"/>
      <c r="GJ97" s="303"/>
      <c r="GK97" s="303"/>
      <c r="GL97" s="303"/>
      <c r="GM97" s="303"/>
      <c r="GN97" s="303"/>
      <c r="GO97" s="303"/>
      <c r="GP97" s="303"/>
      <c r="GQ97" s="303"/>
      <c r="GR97" s="303"/>
      <c r="GS97" s="303"/>
      <c r="GT97" s="303"/>
      <c r="GU97" s="303"/>
      <c r="GV97" s="303"/>
      <c r="GW97" s="303"/>
      <c r="GX97" s="303"/>
      <c r="GY97" s="303"/>
      <c r="GZ97" s="303"/>
      <c r="HA97" s="303"/>
      <c r="HB97" s="303"/>
      <c r="HC97" s="303"/>
      <c r="HD97" s="303"/>
      <c r="HE97" s="303"/>
      <c r="HF97" s="303"/>
      <c r="HG97" s="303"/>
      <c r="HH97" s="303"/>
      <c r="HI97" s="303"/>
      <c r="HJ97" s="303"/>
      <c r="HK97" s="303"/>
      <c r="HL97" s="303"/>
      <c r="HM97" s="303"/>
      <c r="HN97" s="303"/>
      <c r="HO97" s="303"/>
      <c r="HP97" s="303"/>
      <c r="HQ97" s="303"/>
      <c r="HR97" s="303"/>
      <c r="HS97" s="303"/>
      <c r="HT97" s="303"/>
      <c r="HU97" s="303"/>
      <c r="HV97" s="303"/>
      <c r="HW97" s="303"/>
      <c r="HX97" s="303"/>
      <c r="HY97" s="303"/>
      <c r="HZ97" s="303"/>
      <c r="IA97" s="303"/>
      <c r="IB97" s="303"/>
      <c r="IC97" s="303"/>
      <c r="ID97" s="303"/>
      <c r="IE97" s="303"/>
      <c r="IF97" s="303"/>
      <c r="IG97" s="303"/>
      <c r="IH97" s="303"/>
      <c r="II97" s="303"/>
      <c r="IJ97" s="303"/>
      <c r="IK97" s="303"/>
      <c r="IL97" s="303"/>
      <c r="IM97" s="303"/>
      <c r="IN97" s="303"/>
      <c r="IO97" s="303"/>
      <c r="IP97" s="303"/>
      <c r="IQ97" s="303"/>
      <c r="IR97" s="303"/>
      <c r="IS97" s="303"/>
      <c r="IT97" s="303"/>
      <c r="IU97" s="303"/>
      <c r="IV97" s="303"/>
    </row>
    <row r="98" spans="1:256" s="65" customFormat="1" ht="13.35" customHeight="1" x14ac:dyDescent="0.25">
      <c r="A98" s="9"/>
      <c r="B98" s="9"/>
      <c r="C98" s="9"/>
      <c r="D98" s="9"/>
      <c r="E98" s="9"/>
      <c r="F98" s="9"/>
      <c r="G98" s="9"/>
      <c r="H98" s="9"/>
      <c r="I98" s="48"/>
      <c r="J98" s="48"/>
      <c r="K98" s="9"/>
      <c r="L98" s="48"/>
      <c r="M98" s="48"/>
      <c r="N98" s="48"/>
      <c r="O98" s="48"/>
      <c r="P98" s="48"/>
      <c r="Q98" s="48"/>
      <c r="R98" s="48"/>
      <c r="S98" s="48"/>
      <c r="T98" s="48"/>
      <c r="U98" s="48"/>
      <c r="V98" s="48"/>
      <c r="W98" s="48"/>
      <c r="X98" s="48"/>
      <c r="Y98" s="62"/>
      <c r="Z98" s="62"/>
      <c r="AA98" s="62"/>
      <c r="AB98" s="62"/>
      <c r="AC98" s="62"/>
      <c r="AD98" s="63"/>
      <c r="AE98" s="63"/>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c r="CY98" s="64"/>
      <c r="CZ98" s="64"/>
      <c r="DA98" s="64"/>
      <c r="DB98" s="64"/>
      <c r="DC98" s="64"/>
      <c r="DD98" s="64"/>
      <c r="DE98" s="64"/>
      <c r="DF98" s="64"/>
      <c r="DG98" s="64"/>
      <c r="DH98" s="64"/>
      <c r="DI98" s="64"/>
      <c r="DJ98" s="64"/>
      <c r="DK98" s="64"/>
      <c r="DL98" s="64"/>
      <c r="DM98" s="64"/>
      <c r="DN98" s="64"/>
      <c r="DO98" s="64"/>
      <c r="DP98" s="64"/>
      <c r="DQ98" s="64"/>
      <c r="DR98" s="64"/>
      <c r="DS98" s="64"/>
      <c r="DT98" s="64"/>
      <c r="DU98" s="64"/>
      <c r="DV98" s="64"/>
      <c r="DW98" s="64"/>
      <c r="DX98" s="64"/>
      <c r="DY98" s="64"/>
      <c r="DZ98" s="64"/>
      <c r="EA98" s="64"/>
    </row>
    <row r="99" spans="1:256" s="58" customFormat="1" ht="33.75" customHeight="1" x14ac:dyDescent="0.25">
      <c r="A99" s="56"/>
      <c r="B99" s="207" t="s">
        <v>204</v>
      </c>
      <c r="C99" s="207"/>
      <c r="D99" s="207" t="s">
        <v>205</v>
      </c>
      <c r="E99" s="207"/>
      <c r="F99" s="207"/>
      <c r="G99" s="313"/>
      <c r="H99" s="313"/>
      <c r="I99" s="207" t="s">
        <v>218</v>
      </c>
      <c r="J99" s="207"/>
      <c r="K99" s="57" t="s">
        <v>219</v>
      </c>
      <c r="L99" s="207" t="s">
        <v>220</v>
      </c>
      <c r="M99" s="207"/>
      <c r="N99" s="207"/>
      <c r="O99" s="207"/>
      <c r="P99" s="207"/>
      <c r="Q99" s="207"/>
      <c r="R99" s="207"/>
      <c r="S99" s="209" t="s">
        <v>207</v>
      </c>
      <c r="T99" s="209"/>
      <c r="U99" s="209"/>
      <c r="V99" s="209"/>
      <c r="W99" s="209"/>
      <c r="X99" s="209"/>
      <c r="Y99" s="209"/>
    </row>
    <row r="100" spans="1:256" s="60" customFormat="1" ht="15" customHeight="1" x14ac:dyDescent="0.2">
      <c r="A100" s="202" t="str">
        <f>'LISTA AMEACAS'!A29</f>
        <v>At 09</v>
      </c>
      <c r="B100" s="203" t="str">
        <f>'LISTA AMEACAS'!B29</f>
        <v xml:space="preserve"> Ferramentas de pentest (internas e licenciadas)</v>
      </c>
      <c r="C100" s="203"/>
      <c r="D100" s="290" t="str">
        <f>'LISTA AMEACAS'!E29</f>
        <v>Vazamento de dados pessoais</v>
      </c>
      <c r="E100" s="290"/>
      <c r="F100" s="290"/>
      <c r="G100" s="306" t="s">
        <v>208</v>
      </c>
      <c r="H100" s="306"/>
      <c r="I100" s="307" t="s">
        <v>249</v>
      </c>
      <c r="J100" s="307"/>
      <c r="K100" s="59">
        <v>1</v>
      </c>
      <c r="L100" s="305" t="s">
        <v>250</v>
      </c>
      <c r="M100" s="305"/>
      <c r="N100" s="305"/>
      <c r="O100" s="305"/>
      <c r="P100" s="305"/>
      <c r="Q100" s="305"/>
      <c r="R100" s="305"/>
      <c r="S100" s="304" t="s">
        <v>251</v>
      </c>
      <c r="T100" s="304"/>
      <c r="U100" s="304"/>
      <c r="V100" s="304"/>
      <c r="W100" s="304"/>
      <c r="X100" s="304"/>
      <c r="Y100" s="304"/>
    </row>
    <row r="101" spans="1:256" s="60" customFormat="1" ht="15" customHeight="1" x14ac:dyDescent="0.2">
      <c r="A101" s="202"/>
      <c r="B101" s="202"/>
      <c r="C101" s="203"/>
      <c r="D101" s="290"/>
      <c r="E101" s="290"/>
      <c r="F101" s="290"/>
      <c r="G101" s="306"/>
      <c r="H101" s="306"/>
      <c r="I101" s="307"/>
      <c r="J101" s="307"/>
      <c r="K101" s="59">
        <v>2</v>
      </c>
      <c r="L101" s="305" t="s">
        <v>1228</v>
      </c>
      <c r="M101" s="305"/>
      <c r="N101" s="305"/>
      <c r="O101" s="305"/>
      <c r="P101" s="305"/>
      <c r="Q101" s="305"/>
      <c r="R101" s="305"/>
      <c r="S101" s="304" t="s">
        <v>1229</v>
      </c>
      <c r="T101" s="304"/>
      <c r="U101" s="304"/>
      <c r="V101" s="304"/>
      <c r="W101" s="304"/>
      <c r="X101" s="304"/>
      <c r="Y101" s="304"/>
    </row>
    <row r="102" spans="1:256" s="60" customFormat="1" ht="15" customHeight="1" x14ac:dyDescent="0.2">
      <c r="A102" s="202"/>
      <c r="B102" s="202"/>
      <c r="C102" s="203"/>
      <c r="D102" s="290"/>
      <c r="E102" s="290"/>
      <c r="F102" s="290"/>
      <c r="G102" s="306" t="s">
        <v>208</v>
      </c>
      <c r="H102" s="306"/>
      <c r="I102" s="307" t="str">
        <f>'CONTROLES EXIST'!J69</f>
        <v>Planejado</v>
      </c>
      <c r="J102" s="307"/>
      <c r="K102" s="59">
        <v>3</v>
      </c>
      <c r="L102" s="305" t="s">
        <v>1230</v>
      </c>
      <c r="M102" s="305"/>
      <c r="N102" s="305"/>
      <c r="O102" s="305"/>
      <c r="P102" s="305"/>
      <c r="Q102" s="305"/>
      <c r="R102" s="305"/>
      <c r="S102" s="304" t="s">
        <v>1231</v>
      </c>
      <c r="T102" s="304"/>
      <c r="U102" s="304"/>
      <c r="V102" s="304"/>
      <c r="W102" s="304"/>
      <c r="X102" s="304"/>
      <c r="Y102" s="304"/>
    </row>
    <row r="103" spans="1:256" s="60" customFormat="1" ht="15" customHeight="1" x14ac:dyDescent="0.2">
      <c r="A103" s="202"/>
      <c r="B103" s="202"/>
      <c r="C103" s="203"/>
      <c r="D103" s="290"/>
      <c r="E103" s="290"/>
      <c r="F103" s="290"/>
      <c r="G103" s="306"/>
      <c r="H103" s="306"/>
      <c r="I103" s="307"/>
      <c r="J103" s="307"/>
      <c r="K103" s="59">
        <v>4</v>
      </c>
      <c r="L103" s="305" t="s">
        <v>1232</v>
      </c>
      <c r="M103" s="305"/>
      <c r="N103" s="305"/>
      <c r="O103" s="305"/>
      <c r="P103" s="305"/>
      <c r="Q103" s="305"/>
      <c r="R103" s="305"/>
      <c r="S103" s="304" t="s">
        <v>1233</v>
      </c>
      <c r="T103" s="304"/>
      <c r="U103" s="304"/>
      <c r="V103" s="304"/>
      <c r="W103" s="304"/>
      <c r="X103" s="304"/>
      <c r="Y103" s="304"/>
    </row>
    <row r="104" spans="1:256" s="60" customFormat="1" ht="15" customHeight="1" x14ac:dyDescent="0.2">
      <c r="A104" s="202"/>
      <c r="B104" s="202"/>
      <c r="C104" s="203"/>
      <c r="D104" s="308" t="str">
        <f>'LISTA AMEACAS'!I29</f>
        <v>Uso indevido de informações de colaboradores</v>
      </c>
      <c r="E104" s="308"/>
      <c r="F104" s="308"/>
      <c r="G104" s="306" t="s">
        <v>208</v>
      </c>
      <c r="H104" s="306"/>
      <c r="I104" s="309" t="str">
        <f>'CONTROLES EXIST'!J70</f>
        <v>Planejado</v>
      </c>
      <c r="J104" s="309"/>
      <c r="K104" s="59">
        <v>5</v>
      </c>
      <c r="L104" s="310" t="s">
        <v>252</v>
      </c>
      <c r="M104" s="310"/>
      <c r="N104" s="310"/>
      <c r="O104" s="310"/>
      <c r="P104" s="310"/>
      <c r="Q104" s="310"/>
      <c r="R104" s="310"/>
      <c r="S104" s="304" t="s">
        <v>253</v>
      </c>
      <c r="T104" s="304"/>
      <c r="U104" s="304"/>
      <c r="V104" s="304"/>
      <c r="W104" s="304"/>
      <c r="X104" s="304"/>
      <c r="Y104" s="304"/>
    </row>
    <row r="105" spans="1:256" s="60" customFormat="1" ht="15" customHeight="1" x14ac:dyDescent="0.2">
      <c r="A105" s="202"/>
      <c r="B105" s="202"/>
      <c r="C105" s="203"/>
      <c r="D105" s="308"/>
      <c r="E105" s="308"/>
      <c r="F105" s="308"/>
      <c r="G105" s="306" t="s">
        <v>208</v>
      </c>
      <c r="H105" s="306"/>
      <c r="I105" s="309"/>
      <c r="J105" s="309"/>
      <c r="K105" s="59">
        <v>6</v>
      </c>
      <c r="L105" s="310" t="s">
        <v>1222</v>
      </c>
      <c r="M105" s="310"/>
      <c r="N105" s="310"/>
      <c r="O105" s="310"/>
      <c r="P105" s="310"/>
      <c r="Q105" s="310"/>
      <c r="R105" s="310"/>
      <c r="S105" s="304" t="s">
        <v>1223</v>
      </c>
      <c r="T105" s="304"/>
      <c r="U105" s="304"/>
      <c r="V105" s="304"/>
      <c r="W105" s="304"/>
      <c r="X105" s="304"/>
      <c r="Y105" s="304"/>
    </row>
    <row r="106" spans="1:256" s="60" customFormat="1" ht="15" customHeight="1" x14ac:dyDescent="0.2">
      <c r="A106" s="202"/>
      <c r="B106" s="202"/>
      <c r="C106" s="203"/>
      <c r="D106" s="308"/>
      <c r="E106" s="308"/>
      <c r="F106" s="308"/>
      <c r="G106" s="311" t="s">
        <v>221</v>
      </c>
      <c r="H106" s="311"/>
      <c r="I106" s="312" t="str">
        <f>'CONTROLES EXIST'!J71</f>
        <v>Planejado</v>
      </c>
      <c r="J106" s="312"/>
      <c r="K106" s="59">
        <v>7</v>
      </c>
      <c r="L106" s="310" t="s">
        <v>1224</v>
      </c>
      <c r="M106" s="310"/>
      <c r="N106" s="310"/>
      <c r="O106" s="310"/>
      <c r="P106" s="310"/>
      <c r="Q106" s="310"/>
      <c r="R106" s="310"/>
      <c r="S106" s="304" t="s">
        <v>1225</v>
      </c>
      <c r="T106" s="304"/>
      <c r="U106" s="304"/>
      <c r="V106" s="304"/>
      <c r="W106" s="304"/>
      <c r="X106" s="304"/>
      <c r="Y106" s="304"/>
    </row>
    <row r="107" spans="1:256" s="175" customFormat="1" ht="15" customHeight="1" x14ac:dyDescent="0.2">
      <c r="A107" s="202"/>
      <c r="B107" s="202"/>
      <c r="C107" s="203"/>
      <c r="D107" s="308"/>
      <c r="E107" s="308"/>
      <c r="F107" s="308"/>
      <c r="G107" s="311"/>
      <c r="H107" s="311"/>
      <c r="I107" s="312"/>
      <c r="J107" s="312"/>
      <c r="K107" s="61">
        <v>8</v>
      </c>
      <c r="L107" s="314" t="s">
        <v>1226</v>
      </c>
      <c r="M107" s="302"/>
      <c r="N107" s="302"/>
      <c r="O107" s="302"/>
      <c r="P107" s="302"/>
      <c r="Q107" s="302"/>
      <c r="R107" s="302"/>
      <c r="S107" s="315" t="s">
        <v>1227</v>
      </c>
      <c r="T107" s="303"/>
      <c r="U107" s="303"/>
      <c r="V107" s="303"/>
      <c r="W107" s="303"/>
      <c r="X107" s="303"/>
      <c r="Y107" s="303"/>
      <c r="Z107" s="303"/>
      <c r="AA107" s="303"/>
      <c r="AB107" s="303"/>
      <c r="AC107" s="303"/>
      <c r="AD107" s="303"/>
      <c r="AE107" s="303"/>
      <c r="AF107" s="303"/>
      <c r="AG107" s="303"/>
      <c r="AH107" s="303"/>
      <c r="AI107" s="303"/>
      <c r="AJ107" s="303"/>
      <c r="AK107" s="303"/>
      <c r="AL107" s="303"/>
      <c r="AM107" s="303"/>
      <c r="AN107" s="303"/>
      <c r="AO107" s="303"/>
      <c r="AP107" s="303"/>
      <c r="AQ107" s="303"/>
      <c r="AR107" s="303"/>
      <c r="AS107" s="303"/>
      <c r="AT107" s="303"/>
      <c r="AU107" s="303"/>
      <c r="AV107" s="303"/>
      <c r="AW107" s="303"/>
      <c r="AX107" s="303"/>
      <c r="AY107" s="303"/>
      <c r="AZ107" s="303"/>
      <c r="BA107" s="303"/>
      <c r="BB107" s="303"/>
      <c r="BC107" s="303"/>
      <c r="BD107" s="303"/>
      <c r="BE107" s="303"/>
      <c r="BF107" s="303"/>
      <c r="BG107" s="303"/>
      <c r="BH107" s="303"/>
      <c r="BI107" s="303"/>
      <c r="BJ107" s="303"/>
      <c r="BK107" s="303"/>
      <c r="BL107" s="303"/>
      <c r="BM107" s="303"/>
      <c r="BN107" s="303"/>
      <c r="BO107" s="303"/>
      <c r="BP107" s="303"/>
      <c r="BQ107" s="303"/>
      <c r="BR107" s="303"/>
      <c r="BS107" s="303"/>
      <c r="BT107" s="303"/>
      <c r="BU107" s="303"/>
      <c r="BV107" s="303"/>
      <c r="BW107" s="303"/>
      <c r="BX107" s="303"/>
      <c r="BY107" s="303"/>
      <c r="BZ107" s="303"/>
      <c r="CA107" s="303"/>
      <c r="CB107" s="303"/>
      <c r="CC107" s="303"/>
      <c r="CD107" s="303"/>
      <c r="CE107" s="303"/>
      <c r="CF107" s="303"/>
      <c r="CG107" s="303"/>
      <c r="CH107" s="303"/>
      <c r="CI107" s="303"/>
      <c r="CJ107" s="303"/>
      <c r="CK107" s="303"/>
      <c r="CL107" s="303"/>
      <c r="CM107" s="303"/>
      <c r="CN107" s="303"/>
      <c r="CO107" s="303"/>
      <c r="CP107" s="303"/>
      <c r="CQ107" s="303"/>
      <c r="CR107" s="303"/>
      <c r="CS107" s="303"/>
      <c r="CT107" s="303"/>
      <c r="CU107" s="303"/>
      <c r="CV107" s="303"/>
      <c r="CW107" s="303"/>
      <c r="CX107" s="303"/>
      <c r="CY107" s="303"/>
      <c r="CZ107" s="303"/>
      <c r="DA107" s="303"/>
      <c r="DB107" s="303"/>
      <c r="DC107" s="303"/>
      <c r="DD107" s="303"/>
      <c r="DE107" s="303"/>
      <c r="DF107" s="303"/>
      <c r="DG107" s="303"/>
      <c r="DH107" s="303"/>
      <c r="DI107" s="303"/>
      <c r="DJ107" s="303"/>
      <c r="DK107" s="303"/>
      <c r="DL107" s="303"/>
      <c r="DM107" s="303"/>
      <c r="DN107" s="303"/>
      <c r="DO107" s="303"/>
      <c r="DP107" s="303"/>
      <c r="DQ107" s="303"/>
      <c r="DR107" s="303"/>
      <c r="DS107" s="303"/>
      <c r="DT107" s="303"/>
      <c r="DU107" s="303"/>
      <c r="DV107" s="303"/>
      <c r="DW107" s="303"/>
      <c r="DX107" s="303"/>
      <c r="DY107" s="303"/>
      <c r="DZ107" s="303"/>
      <c r="EA107" s="303"/>
      <c r="EB107" s="303"/>
      <c r="EC107" s="303"/>
      <c r="ED107" s="303"/>
      <c r="EE107" s="303"/>
      <c r="EF107" s="303"/>
      <c r="EG107" s="303"/>
      <c r="EH107" s="303"/>
      <c r="EI107" s="303"/>
      <c r="EJ107" s="303"/>
      <c r="EK107" s="303"/>
      <c r="EL107" s="303"/>
      <c r="EM107" s="303"/>
      <c r="EN107" s="303"/>
      <c r="EO107" s="303"/>
      <c r="EP107" s="303"/>
      <c r="EQ107" s="303"/>
      <c r="ER107" s="303"/>
      <c r="ES107" s="303"/>
      <c r="ET107" s="303"/>
      <c r="EU107" s="303"/>
      <c r="EV107" s="303"/>
      <c r="EW107" s="303"/>
      <c r="EX107" s="303"/>
      <c r="EY107" s="303"/>
      <c r="EZ107" s="303"/>
      <c r="FA107" s="303"/>
      <c r="FB107" s="303"/>
      <c r="FC107" s="303"/>
      <c r="FD107" s="303"/>
      <c r="FE107" s="303"/>
      <c r="FF107" s="303"/>
      <c r="FG107" s="303"/>
      <c r="FH107" s="303"/>
      <c r="FI107" s="303"/>
      <c r="FJ107" s="303"/>
      <c r="FK107" s="303"/>
      <c r="FL107" s="303"/>
      <c r="FM107" s="303"/>
      <c r="FN107" s="303"/>
      <c r="FO107" s="303"/>
      <c r="FP107" s="303"/>
      <c r="FQ107" s="303"/>
      <c r="FR107" s="303"/>
      <c r="FS107" s="303"/>
      <c r="FT107" s="303"/>
      <c r="FU107" s="303"/>
      <c r="FV107" s="303"/>
      <c r="FW107" s="303"/>
      <c r="FX107" s="303"/>
      <c r="FY107" s="303"/>
      <c r="FZ107" s="303"/>
      <c r="GA107" s="303"/>
      <c r="GB107" s="303"/>
      <c r="GC107" s="303"/>
      <c r="GD107" s="303"/>
      <c r="GE107" s="303"/>
      <c r="GF107" s="303"/>
      <c r="GG107" s="303"/>
      <c r="GH107" s="303"/>
      <c r="GI107" s="303"/>
      <c r="GJ107" s="303"/>
      <c r="GK107" s="303"/>
      <c r="GL107" s="303"/>
      <c r="GM107" s="303"/>
      <c r="GN107" s="303"/>
      <c r="GO107" s="303"/>
      <c r="GP107" s="303"/>
      <c r="GQ107" s="303"/>
      <c r="GR107" s="303"/>
      <c r="GS107" s="303"/>
      <c r="GT107" s="303"/>
      <c r="GU107" s="303"/>
      <c r="GV107" s="303"/>
      <c r="GW107" s="303"/>
      <c r="GX107" s="303"/>
      <c r="GY107" s="303"/>
      <c r="GZ107" s="303"/>
      <c r="HA107" s="303"/>
      <c r="HB107" s="303"/>
      <c r="HC107" s="303"/>
      <c r="HD107" s="303"/>
      <c r="HE107" s="303"/>
      <c r="HF107" s="303"/>
      <c r="HG107" s="303"/>
      <c r="HH107" s="303"/>
      <c r="HI107" s="303"/>
      <c r="HJ107" s="303"/>
      <c r="HK107" s="303"/>
      <c r="HL107" s="303"/>
      <c r="HM107" s="303"/>
      <c r="HN107" s="303"/>
      <c r="HO107" s="303"/>
      <c r="HP107" s="303"/>
      <c r="HQ107" s="303"/>
      <c r="HR107" s="303"/>
      <c r="HS107" s="303"/>
      <c r="HT107" s="303"/>
      <c r="HU107" s="303"/>
      <c r="HV107" s="303"/>
      <c r="HW107" s="303"/>
      <c r="HX107" s="303"/>
      <c r="HY107" s="303"/>
      <c r="HZ107" s="303"/>
      <c r="IA107" s="303"/>
      <c r="IB107" s="303"/>
      <c r="IC107" s="303"/>
      <c r="ID107" s="303"/>
      <c r="IE107" s="303"/>
      <c r="IF107" s="303"/>
      <c r="IG107" s="303"/>
      <c r="IH107" s="303"/>
      <c r="II107" s="303"/>
      <c r="IJ107" s="303"/>
      <c r="IK107" s="303"/>
      <c r="IL107" s="303"/>
      <c r="IM107" s="303"/>
      <c r="IN107" s="303"/>
      <c r="IO107" s="303"/>
      <c r="IP107" s="303"/>
      <c r="IQ107" s="303"/>
      <c r="IR107" s="303"/>
      <c r="IS107" s="303"/>
      <c r="IT107" s="303"/>
      <c r="IU107" s="303"/>
      <c r="IV107" s="303"/>
    </row>
    <row r="108" spans="1:256" s="65" customFormat="1" ht="13.35" customHeight="1" x14ac:dyDescent="0.25">
      <c r="A108" s="9"/>
      <c r="B108" s="9"/>
      <c r="C108" s="9"/>
      <c r="D108" s="9"/>
      <c r="E108" s="9"/>
      <c r="F108" s="9"/>
      <c r="G108" s="9"/>
      <c r="H108" s="9"/>
      <c r="I108" s="48"/>
      <c r="J108" s="48"/>
      <c r="K108" s="9"/>
      <c r="L108" s="48"/>
      <c r="M108" s="48"/>
      <c r="N108" s="48"/>
      <c r="O108" s="48"/>
      <c r="P108" s="48"/>
      <c r="Q108" s="48"/>
      <c r="R108" s="48"/>
      <c r="S108" s="48"/>
      <c r="T108" s="48"/>
      <c r="U108" s="48"/>
      <c r="V108" s="48"/>
      <c r="W108" s="48"/>
      <c r="X108" s="48"/>
      <c r="Y108" s="62"/>
      <c r="Z108" s="62"/>
      <c r="AA108" s="62"/>
      <c r="AB108" s="62"/>
      <c r="AC108" s="62"/>
      <c r="AD108" s="63"/>
      <c r="AE108" s="63"/>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c r="CY108" s="64"/>
      <c r="CZ108" s="64"/>
      <c r="DA108" s="64"/>
      <c r="DB108" s="64"/>
      <c r="DC108" s="64"/>
      <c r="DD108" s="64"/>
      <c r="DE108" s="64"/>
      <c r="DF108" s="64"/>
      <c r="DG108" s="64"/>
      <c r="DH108" s="64"/>
      <c r="DI108" s="64"/>
      <c r="DJ108" s="64"/>
      <c r="DK108" s="64"/>
      <c r="DL108" s="64"/>
      <c r="DM108" s="64"/>
      <c r="DN108" s="64"/>
      <c r="DO108" s="64"/>
      <c r="DP108" s="64"/>
      <c r="DQ108" s="64"/>
      <c r="DR108" s="64"/>
      <c r="DS108" s="64"/>
      <c r="DT108" s="64"/>
      <c r="DU108" s="64"/>
      <c r="DV108" s="64"/>
      <c r="DW108" s="64"/>
      <c r="DX108" s="64"/>
      <c r="DY108" s="64"/>
      <c r="DZ108" s="64"/>
      <c r="EA108" s="64"/>
    </row>
    <row r="109" spans="1:256" s="58" customFormat="1" ht="33.75" customHeight="1" x14ac:dyDescent="0.25">
      <c r="A109" s="56"/>
      <c r="B109" s="207" t="s">
        <v>204</v>
      </c>
      <c r="C109" s="207"/>
      <c r="D109" s="207" t="s">
        <v>205</v>
      </c>
      <c r="E109" s="207"/>
      <c r="F109" s="207"/>
      <c r="G109" s="313"/>
      <c r="H109" s="313"/>
      <c r="I109" s="207" t="s">
        <v>218</v>
      </c>
      <c r="J109" s="207"/>
      <c r="K109" s="57" t="s">
        <v>219</v>
      </c>
      <c r="L109" s="207" t="s">
        <v>220</v>
      </c>
      <c r="M109" s="207"/>
      <c r="N109" s="207"/>
      <c r="O109" s="207"/>
      <c r="P109" s="207"/>
      <c r="Q109" s="207"/>
      <c r="R109" s="207"/>
      <c r="S109" s="209" t="s">
        <v>207</v>
      </c>
      <c r="T109" s="209"/>
      <c r="U109" s="209"/>
      <c r="V109" s="209"/>
      <c r="W109" s="209"/>
      <c r="X109" s="209"/>
      <c r="Y109" s="209"/>
    </row>
    <row r="110" spans="1:256" s="60" customFormat="1" ht="15" customHeight="1" x14ac:dyDescent="0.2">
      <c r="A110" s="202" t="str">
        <f>'LISTA AMEACAS'!A30</f>
        <v>At 10</v>
      </c>
      <c r="B110" s="203" t="str">
        <f>'LISTA AMEACAS'!B30</f>
        <v>Credenciais de acesso (senhas, tokens, chaves API)</v>
      </c>
      <c r="C110" s="203"/>
      <c r="D110" s="290" t="str">
        <f>'LISTA AMEACAS'!E30</f>
        <v>Ataques de phishing</v>
      </c>
      <c r="E110" s="290"/>
      <c r="F110" s="290"/>
      <c r="G110" s="306" t="s">
        <v>208</v>
      </c>
      <c r="H110" s="306"/>
      <c r="I110" s="307" t="str">
        <f>'CONTROLES EXIST'!J74</f>
        <v>Existente</v>
      </c>
      <c r="J110" s="307"/>
      <c r="K110" s="59">
        <v>1</v>
      </c>
      <c r="L110" s="305" t="s">
        <v>254</v>
      </c>
      <c r="M110" s="305"/>
      <c r="N110" s="305"/>
      <c r="O110" s="305"/>
      <c r="P110" s="305"/>
      <c r="Q110" s="305"/>
      <c r="R110" s="305"/>
      <c r="S110" s="304" t="s">
        <v>255</v>
      </c>
      <c r="T110" s="304"/>
      <c r="U110" s="304"/>
      <c r="V110" s="304"/>
      <c r="W110" s="304"/>
      <c r="X110" s="304"/>
      <c r="Y110" s="304"/>
    </row>
    <row r="111" spans="1:256" s="60" customFormat="1" ht="15" customHeight="1" x14ac:dyDescent="0.2">
      <c r="A111" s="202"/>
      <c r="B111" s="202"/>
      <c r="C111" s="203"/>
      <c r="D111" s="290"/>
      <c r="E111" s="290"/>
      <c r="F111" s="290"/>
      <c r="G111" s="306"/>
      <c r="H111" s="306"/>
      <c r="I111" s="307"/>
      <c r="J111" s="307"/>
      <c r="K111" s="59">
        <v>2</v>
      </c>
      <c r="L111" s="305" t="s">
        <v>1240</v>
      </c>
      <c r="M111" s="305"/>
      <c r="N111" s="305"/>
      <c r="O111" s="305"/>
      <c r="P111" s="305"/>
      <c r="Q111" s="305"/>
      <c r="R111" s="305"/>
      <c r="S111" s="304" t="s">
        <v>1241</v>
      </c>
      <c r="T111" s="304"/>
      <c r="U111" s="304"/>
      <c r="V111" s="304"/>
      <c r="W111" s="304"/>
      <c r="X111" s="304"/>
      <c r="Y111" s="304"/>
    </row>
    <row r="112" spans="1:256" s="60" customFormat="1" ht="15" customHeight="1" x14ac:dyDescent="0.2">
      <c r="A112" s="202"/>
      <c r="B112" s="202"/>
      <c r="C112" s="203"/>
      <c r="D112" s="290"/>
      <c r="E112" s="290"/>
      <c r="F112" s="290"/>
      <c r="G112" s="306" t="s">
        <v>208</v>
      </c>
      <c r="H112" s="306"/>
      <c r="I112" s="307" t="str">
        <f>'CONTROLES EXIST'!J75</f>
        <v>Planejado</v>
      </c>
      <c r="J112" s="307"/>
      <c r="K112" s="59">
        <v>3</v>
      </c>
      <c r="L112" s="305" t="s">
        <v>1242</v>
      </c>
      <c r="M112" s="305"/>
      <c r="N112" s="305"/>
      <c r="O112" s="305"/>
      <c r="P112" s="305"/>
      <c r="Q112" s="305"/>
      <c r="R112" s="305"/>
      <c r="S112" s="304" t="s">
        <v>1243</v>
      </c>
      <c r="T112" s="304"/>
      <c r="U112" s="304"/>
      <c r="V112" s="304"/>
      <c r="W112" s="304"/>
      <c r="X112" s="304"/>
      <c r="Y112" s="304"/>
    </row>
    <row r="113" spans="1:256" s="60" customFormat="1" ht="15" customHeight="1" x14ac:dyDescent="0.2">
      <c r="A113" s="202"/>
      <c r="B113" s="202"/>
      <c r="C113" s="203"/>
      <c r="D113" s="290"/>
      <c r="E113" s="290"/>
      <c r="F113" s="290"/>
      <c r="G113" s="306"/>
      <c r="H113" s="306"/>
      <c r="I113" s="307"/>
      <c r="J113" s="307"/>
      <c r="K113" s="59">
        <v>4</v>
      </c>
      <c r="L113" s="305" t="s">
        <v>1244</v>
      </c>
      <c r="M113" s="305"/>
      <c r="N113" s="305"/>
      <c r="O113" s="305"/>
      <c r="P113" s="305"/>
      <c r="Q113" s="305"/>
      <c r="R113" s="305"/>
      <c r="S113" s="304" t="s">
        <v>1245</v>
      </c>
      <c r="T113" s="304"/>
      <c r="U113" s="304"/>
      <c r="V113" s="304"/>
      <c r="W113" s="304"/>
      <c r="X113" s="304"/>
      <c r="Y113" s="304"/>
    </row>
    <row r="114" spans="1:256" s="60" customFormat="1" ht="15" customHeight="1" x14ac:dyDescent="0.2">
      <c r="A114" s="202"/>
      <c r="B114" s="202"/>
      <c r="C114" s="203"/>
      <c r="D114" s="308" t="str">
        <f>'LISTA AMEACAS'!I30</f>
        <v>Roubo de credenciais</v>
      </c>
      <c r="E114" s="308"/>
      <c r="F114" s="308"/>
      <c r="G114" s="306" t="s">
        <v>208</v>
      </c>
      <c r="H114" s="306"/>
      <c r="I114" s="309" t="str">
        <f>'CONTROLES EXIST'!J76</f>
        <v>Planejado</v>
      </c>
      <c r="J114" s="309"/>
      <c r="K114" s="59">
        <v>5</v>
      </c>
      <c r="L114" s="310" t="s">
        <v>256</v>
      </c>
      <c r="M114" s="310"/>
      <c r="N114" s="310"/>
      <c r="O114" s="310"/>
      <c r="P114" s="310"/>
      <c r="Q114" s="310"/>
      <c r="R114" s="310"/>
      <c r="S114" s="304" t="s">
        <v>257</v>
      </c>
      <c r="T114" s="304"/>
      <c r="U114" s="304"/>
      <c r="V114" s="304"/>
      <c r="W114" s="304"/>
      <c r="X114" s="304"/>
      <c r="Y114" s="304"/>
    </row>
    <row r="115" spans="1:256" s="60" customFormat="1" ht="15" customHeight="1" x14ac:dyDescent="0.2">
      <c r="A115" s="202"/>
      <c r="B115" s="202"/>
      <c r="C115" s="203"/>
      <c r="D115" s="308"/>
      <c r="E115" s="308"/>
      <c r="F115" s="308"/>
      <c r="G115" s="306" t="s">
        <v>208</v>
      </c>
      <c r="H115" s="306"/>
      <c r="I115" s="309"/>
      <c r="J115" s="309"/>
      <c r="K115" s="59">
        <v>6</v>
      </c>
      <c r="L115" s="310" t="s">
        <v>1234</v>
      </c>
      <c r="M115" s="310"/>
      <c r="N115" s="310"/>
      <c r="O115" s="310"/>
      <c r="P115" s="310"/>
      <c r="Q115" s="310"/>
      <c r="R115" s="310"/>
      <c r="S115" s="304" t="s">
        <v>1235</v>
      </c>
      <c r="T115" s="304"/>
      <c r="U115" s="304"/>
      <c r="V115" s="304"/>
      <c r="W115" s="304"/>
      <c r="X115" s="304"/>
      <c r="Y115" s="304"/>
    </row>
    <row r="116" spans="1:256" s="60" customFormat="1" ht="15" customHeight="1" x14ac:dyDescent="0.2">
      <c r="A116" s="202"/>
      <c r="B116" s="202"/>
      <c r="C116" s="203"/>
      <c r="D116" s="308"/>
      <c r="E116" s="308"/>
      <c r="F116" s="308"/>
      <c r="G116" s="311" t="s">
        <v>221</v>
      </c>
      <c r="H116" s="311"/>
      <c r="I116" s="312" t="str">
        <f>'CONTROLES EXIST'!J77</f>
        <v>Planejado</v>
      </c>
      <c r="J116" s="312"/>
      <c r="K116" s="59">
        <v>7</v>
      </c>
      <c r="L116" s="310" t="s">
        <v>1236</v>
      </c>
      <c r="M116" s="310"/>
      <c r="N116" s="310"/>
      <c r="O116" s="310"/>
      <c r="P116" s="310"/>
      <c r="Q116" s="310"/>
      <c r="R116" s="310"/>
      <c r="S116" s="304" t="s">
        <v>1237</v>
      </c>
      <c r="T116" s="304"/>
      <c r="U116" s="304"/>
      <c r="V116" s="304"/>
      <c r="W116" s="304"/>
      <c r="X116" s="304"/>
      <c r="Y116" s="304"/>
    </row>
    <row r="117" spans="1:256" s="175" customFormat="1" ht="15" customHeight="1" x14ac:dyDescent="0.2">
      <c r="A117" s="202"/>
      <c r="B117" s="202"/>
      <c r="C117" s="203"/>
      <c r="D117" s="308"/>
      <c r="E117" s="308"/>
      <c r="F117" s="308"/>
      <c r="G117" s="311"/>
      <c r="H117" s="311"/>
      <c r="I117" s="312"/>
      <c r="J117" s="312"/>
      <c r="K117" s="61">
        <v>8</v>
      </c>
      <c r="L117" s="314" t="s">
        <v>1238</v>
      </c>
      <c r="M117" s="302"/>
      <c r="N117" s="302"/>
      <c r="O117" s="302"/>
      <c r="P117" s="302"/>
      <c r="Q117" s="302"/>
      <c r="R117" s="302"/>
      <c r="S117" s="315" t="s">
        <v>1239</v>
      </c>
      <c r="T117" s="303"/>
      <c r="U117" s="303"/>
      <c r="V117" s="303"/>
      <c r="W117" s="303"/>
      <c r="X117" s="303"/>
      <c r="Y117" s="303"/>
      <c r="Z117" s="303"/>
      <c r="AA117" s="303"/>
      <c r="AB117" s="303"/>
      <c r="AC117" s="303"/>
      <c r="AD117" s="303"/>
      <c r="AE117" s="303"/>
      <c r="AF117" s="303"/>
      <c r="AG117" s="303"/>
      <c r="AH117" s="303"/>
      <c r="AI117" s="303"/>
      <c r="AJ117" s="303"/>
      <c r="AK117" s="303"/>
      <c r="AL117" s="303"/>
      <c r="AM117" s="303"/>
      <c r="AN117" s="303"/>
      <c r="AO117" s="303"/>
      <c r="AP117" s="303"/>
      <c r="AQ117" s="303"/>
      <c r="AR117" s="303"/>
      <c r="AS117" s="303"/>
      <c r="AT117" s="303"/>
      <c r="AU117" s="303"/>
      <c r="AV117" s="303"/>
      <c r="AW117" s="303"/>
      <c r="AX117" s="303"/>
      <c r="AY117" s="303"/>
      <c r="AZ117" s="303"/>
      <c r="BA117" s="303"/>
      <c r="BB117" s="303"/>
      <c r="BC117" s="303"/>
      <c r="BD117" s="303"/>
      <c r="BE117" s="303"/>
      <c r="BF117" s="303"/>
      <c r="BG117" s="303"/>
      <c r="BH117" s="303"/>
      <c r="BI117" s="303"/>
      <c r="BJ117" s="303"/>
      <c r="BK117" s="303"/>
      <c r="BL117" s="303"/>
      <c r="BM117" s="303"/>
      <c r="BN117" s="303"/>
      <c r="BO117" s="303"/>
      <c r="BP117" s="303"/>
      <c r="BQ117" s="303"/>
      <c r="BR117" s="303"/>
      <c r="BS117" s="303"/>
      <c r="BT117" s="303"/>
      <c r="BU117" s="303"/>
      <c r="BV117" s="303"/>
      <c r="BW117" s="303"/>
      <c r="BX117" s="303"/>
      <c r="BY117" s="303"/>
      <c r="BZ117" s="303"/>
      <c r="CA117" s="303"/>
      <c r="CB117" s="303"/>
      <c r="CC117" s="303"/>
      <c r="CD117" s="303"/>
      <c r="CE117" s="303"/>
      <c r="CF117" s="303"/>
      <c r="CG117" s="303"/>
      <c r="CH117" s="303"/>
      <c r="CI117" s="303"/>
      <c r="CJ117" s="303"/>
      <c r="CK117" s="303"/>
      <c r="CL117" s="303"/>
      <c r="CM117" s="303"/>
      <c r="CN117" s="303"/>
      <c r="CO117" s="303"/>
      <c r="CP117" s="303"/>
      <c r="CQ117" s="303"/>
      <c r="CR117" s="303"/>
      <c r="CS117" s="303"/>
      <c r="CT117" s="303"/>
      <c r="CU117" s="303"/>
      <c r="CV117" s="303"/>
      <c r="CW117" s="303"/>
      <c r="CX117" s="303"/>
      <c r="CY117" s="303"/>
      <c r="CZ117" s="303"/>
      <c r="DA117" s="303"/>
      <c r="DB117" s="303"/>
      <c r="DC117" s="303"/>
      <c r="DD117" s="303"/>
      <c r="DE117" s="303"/>
      <c r="DF117" s="303"/>
      <c r="DG117" s="303"/>
      <c r="DH117" s="303"/>
      <c r="DI117" s="303"/>
      <c r="DJ117" s="303"/>
      <c r="DK117" s="303"/>
      <c r="DL117" s="303"/>
      <c r="DM117" s="303"/>
      <c r="DN117" s="303"/>
      <c r="DO117" s="303"/>
      <c r="DP117" s="303"/>
      <c r="DQ117" s="303"/>
      <c r="DR117" s="303"/>
      <c r="DS117" s="303"/>
      <c r="DT117" s="303"/>
      <c r="DU117" s="303"/>
      <c r="DV117" s="303"/>
      <c r="DW117" s="303"/>
      <c r="DX117" s="303"/>
      <c r="DY117" s="303"/>
      <c r="DZ117" s="303"/>
      <c r="EA117" s="303"/>
      <c r="EB117" s="303"/>
      <c r="EC117" s="303"/>
      <c r="ED117" s="303"/>
      <c r="EE117" s="303"/>
      <c r="EF117" s="303"/>
      <c r="EG117" s="303"/>
      <c r="EH117" s="303"/>
      <c r="EI117" s="303"/>
      <c r="EJ117" s="303"/>
      <c r="EK117" s="303"/>
      <c r="EL117" s="303"/>
      <c r="EM117" s="303"/>
      <c r="EN117" s="303"/>
      <c r="EO117" s="303"/>
      <c r="EP117" s="303"/>
      <c r="EQ117" s="303"/>
      <c r="ER117" s="303"/>
      <c r="ES117" s="303"/>
      <c r="ET117" s="303"/>
      <c r="EU117" s="303"/>
      <c r="EV117" s="303"/>
      <c r="EW117" s="303"/>
      <c r="EX117" s="303"/>
      <c r="EY117" s="303"/>
      <c r="EZ117" s="303"/>
      <c r="FA117" s="303"/>
      <c r="FB117" s="303"/>
      <c r="FC117" s="303"/>
      <c r="FD117" s="303"/>
      <c r="FE117" s="303"/>
      <c r="FF117" s="303"/>
      <c r="FG117" s="303"/>
      <c r="FH117" s="303"/>
      <c r="FI117" s="303"/>
      <c r="FJ117" s="303"/>
      <c r="FK117" s="303"/>
      <c r="FL117" s="303"/>
      <c r="FM117" s="303"/>
      <c r="FN117" s="303"/>
      <c r="FO117" s="303"/>
      <c r="FP117" s="303"/>
      <c r="FQ117" s="303"/>
      <c r="FR117" s="303"/>
      <c r="FS117" s="303"/>
      <c r="FT117" s="303"/>
      <c r="FU117" s="303"/>
      <c r="FV117" s="303"/>
      <c r="FW117" s="303"/>
      <c r="FX117" s="303"/>
      <c r="FY117" s="303"/>
      <c r="FZ117" s="303"/>
      <c r="GA117" s="303"/>
      <c r="GB117" s="303"/>
      <c r="GC117" s="303"/>
      <c r="GD117" s="303"/>
      <c r="GE117" s="303"/>
      <c r="GF117" s="303"/>
      <c r="GG117" s="303"/>
      <c r="GH117" s="303"/>
      <c r="GI117" s="303"/>
      <c r="GJ117" s="303"/>
      <c r="GK117" s="303"/>
      <c r="GL117" s="303"/>
      <c r="GM117" s="303"/>
      <c r="GN117" s="303"/>
      <c r="GO117" s="303"/>
      <c r="GP117" s="303"/>
      <c r="GQ117" s="303"/>
      <c r="GR117" s="303"/>
      <c r="GS117" s="303"/>
      <c r="GT117" s="303"/>
      <c r="GU117" s="303"/>
      <c r="GV117" s="303"/>
      <c r="GW117" s="303"/>
      <c r="GX117" s="303"/>
      <c r="GY117" s="303"/>
      <c r="GZ117" s="303"/>
      <c r="HA117" s="303"/>
      <c r="HB117" s="303"/>
      <c r="HC117" s="303"/>
      <c r="HD117" s="303"/>
      <c r="HE117" s="303"/>
      <c r="HF117" s="303"/>
      <c r="HG117" s="303"/>
      <c r="HH117" s="303"/>
      <c r="HI117" s="303"/>
      <c r="HJ117" s="303"/>
      <c r="HK117" s="303"/>
      <c r="HL117" s="303"/>
      <c r="HM117" s="303"/>
      <c r="HN117" s="303"/>
      <c r="HO117" s="303"/>
      <c r="HP117" s="303"/>
      <c r="HQ117" s="303"/>
      <c r="HR117" s="303"/>
      <c r="HS117" s="303"/>
      <c r="HT117" s="303"/>
      <c r="HU117" s="303"/>
      <c r="HV117" s="303"/>
      <c r="HW117" s="303"/>
      <c r="HX117" s="303"/>
      <c r="HY117" s="303"/>
      <c r="HZ117" s="303"/>
      <c r="IA117" s="303"/>
      <c r="IB117" s="303"/>
      <c r="IC117" s="303"/>
      <c r="ID117" s="303"/>
      <c r="IE117" s="303"/>
      <c r="IF117" s="303"/>
      <c r="IG117" s="303"/>
      <c r="IH117" s="303"/>
      <c r="II117" s="303"/>
      <c r="IJ117" s="303"/>
      <c r="IK117" s="303"/>
      <c r="IL117" s="303"/>
      <c r="IM117" s="303"/>
      <c r="IN117" s="303"/>
      <c r="IO117" s="303"/>
      <c r="IP117" s="303"/>
      <c r="IQ117" s="303"/>
      <c r="IR117" s="303"/>
      <c r="IS117" s="303"/>
      <c r="IT117" s="303"/>
      <c r="IU117" s="303"/>
      <c r="IV117" s="303"/>
    </row>
    <row r="118" spans="1:256" s="65" customFormat="1" ht="13.35" customHeight="1" x14ac:dyDescent="0.25">
      <c r="A118" s="9"/>
      <c r="B118" s="9"/>
      <c r="C118" s="9"/>
      <c r="D118" s="9"/>
      <c r="E118" s="9"/>
      <c r="F118" s="9"/>
      <c r="G118" s="9"/>
      <c r="H118" s="9"/>
      <c r="I118" s="48"/>
      <c r="J118" s="48"/>
      <c r="K118" s="9"/>
      <c r="L118" s="48"/>
      <c r="M118" s="48"/>
      <c r="N118" s="48"/>
      <c r="O118" s="48"/>
      <c r="P118" s="48"/>
      <c r="Q118" s="48"/>
      <c r="R118" s="48"/>
      <c r="S118" s="48"/>
      <c r="T118" s="48"/>
      <c r="U118" s="48"/>
      <c r="V118" s="48"/>
      <c r="W118" s="48"/>
      <c r="X118" s="48"/>
      <c r="Y118" s="62"/>
      <c r="Z118" s="62"/>
      <c r="AA118" s="62"/>
      <c r="AB118" s="62"/>
      <c r="AC118" s="62"/>
      <c r="AD118" s="63"/>
      <c r="AE118" s="63"/>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c r="CY118" s="64"/>
      <c r="CZ118" s="64"/>
      <c r="DA118" s="64"/>
      <c r="DB118" s="64"/>
      <c r="DC118" s="64"/>
      <c r="DD118" s="64"/>
      <c r="DE118" s="64"/>
      <c r="DF118" s="64"/>
      <c r="DG118" s="64"/>
      <c r="DH118" s="64"/>
      <c r="DI118" s="64"/>
      <c r="DJ118" s="64"/>
      <c r="DK118" s="64"/>
      <c r="DL118" s="64"/>
      <c r="DM118" s="64"/>
      <c r="DN118" s="64"/>
      <c r="DO118" s="64"/>
      <c r="DP118" s="64"/>
      <c r="DQ118" s="64"/>
      <c r="DR118" s="64"/>
      <c r="DS118" s="64"/>
      <c r="DT118" s="64"/>
      <c r="DU118" s="64"/>
      <c r="DV118" s="64"/>
      <c r="DW118" s="64"/>
      <c r="DX118" s="64"/>
      <c r="DY118" s="64"/>
      <c r="DZ118" s="64"/>
      <c r="EA118" s="64"/>
    </row>
    <row r="119" spans="1:256" s="58" customFormat="1" ht="33.75" customHeight="1" x14ac:dyDescent="0.25">
      <c r="A119" s="56"/>
      <c r="B119" s="207" t="s">
        <v>204</v>
      </c>
      <c r="C119" s="207"/>
      <c r="D119" s="207" t="s">
        <v>205</v>
      </c>
      <c r="E119" s="207"/>
      <c r="F119" s="207"/>
      <c r="G119" s="313"/>
      <c r="H119" s="313"/>
      <c r="I119" s="207" t="s">
        <v>218</v>
      </c>
      <c r="J119" s="207"/>
      <c r="K119" s="57" t="s">
        <v>219</v>
      </c>
      <c r="L119" s="207" t="s">
        <v>220</v>
      </c>
      <c r="M119" s="207"/>
      <c r="N119" s="207"/>
      <c r="O119" s="207"/>
      <c r="P119" s="207"/>
      <c r="Q119" s="207"/>
      <c r="R119" s="207"/>
      <c r="S119" s="209" t="s">
        <v>207</v>
      </c>
      <c r="T119" s="209"/>
      <c r="U119" s="209"/>
      <c r="V119" s="209"/>
      <c r="W119" s="209"/>
      <c r="X119" s="209"/>
      <c r="Y119" s="209"/>
    </row>
    <row r="120" spans="1:256" s="60" customFormat="1" ht="15" customHeight="1" x14ac:dyDescent="0.2">
      <c r="A120" s="202" t="str">
        <f>'LISTA AMEACAS'!A31</f>
        <v>At 11</v>
      </c>
      <c r="B120" s="203" t="str">
        <f>'LISTA AMEACAS'!B31</f>
        <v>Infraestrutura de rede (firewalls, switches, VPN)</v>
      </c>
      <c r="C120" s="203"/>
      <c r="D120" s="290" t="str">
        <f>'LISTA AMEACAS'!E31</f>
        <v>Falha na infraestrutura</v>
      </c>
      <c r="E120" s="290"/>
      <c r="F120" s="290"/>
      <c r="G120" s="306" t="s">
        <v>208</v>
      </c>
      <c r="H120" s="306"/>
      <c r="I120" s="307" t="str">
        <f>'CONTROLES EXIST'!J80</f>
        <v>Existente</v>
      </c>
      <c r="J120" s="307"/>
      <c r="K120" s="59">
        <v>1</v>
      </c>
      <c r="L120" s="305" t="s">
        <v>258</v>
      </c>
      <c r="M120" s="305"/>
      <c r="N120" s="305"/>
      <c r="O120" s="305"/>
      <c r="P120" s="305"/>
      <c r="Q120" s="305"/>
      <c r="R120" s="305"/>
      <c r="S120" s="304" t="s">
        <v>259</v>
      </c>
      <c r="T120" s="304"/>
      <c r="U120" s="304"/>
      <c r="V120" s="304"/>
      <c r="W120" s="304"/>
      <c r="X120" s="304"/>
      <c r="Y120" s="304"/>
    </row>
    <row r="121" spans="1:256" s="60" customFormat="1" ht="15" customHeight="1" x14ac:dyDescent="0.2">
      <c r="A121" s="202"/>
      <c r="B121" s="202"/>
      <c r="C121" s="203"/>
      <c r="D121" s="290"/>
      <c r="E121" s="290"/>
      <c r="F121" s="290"/>
      <c r="G121" s="306"/>
      <c r="H121" s="306"/>
      <c r="I121" s="307"/>
      <c r="J121" s="307"/>
      <c r="K121" s="59">
        <v>2</v>
      </c>
      <c r="L121" s="305" t="s">
        <v>1246</v>
      </c>
      <c r="M121" s="305"/>
      <c r="N121" s="305"/>
      <c r="O121" s="305"/>
      <c r="P121" s="305"/>
      <c r="Q121" s="305"/>
      <c r="R121" s="305"/>
      <c r="S121" s="304" t="s">
        <v>1247</v>
      </c>
      <c r="T121" s="304"/>
      <c r="U121" s="304"/>
      <c r="V121" s="304"/>
      <c r="W121" s="304"/>
      <c r="X121" s="304"/>
      <c r="Y121" s="304"/>
    </row>
    <row r="122" spans="1:256" s="60" customFormat="1" ht="15" customHeight="1" x14ac:dyDescent="0.2">
      <c r="A122" s="202"/>
      <c r="B122" s="202"/>
      <c r="C122" s="203"/>
      <c r="D122" s="290"/>
      <c r="E122" s="290"/>
      <c r="F122" s="290"/>
      <c r="G122" s="306" t="s">
        <v>208</v>
      </c>
      <c r="H122" s="306"/>
      <c r="I122" s="307" t="str">
        <f>'CONTROLES EXIST'!J81</f>
        <v>Planejado</v>
      </c>
      <c r="J122" s="307"/>
      <c r="K122" s="59">
        <v>3</v>
      </c>
      <c r="L122" s="305" t="s">
        <v>1248</v>
      </c>
      <c r="M122" s="305"/>
      <c r="N122" s="305"/>
      <c r="O122" s="305"/>
      <c r="P122" s="305"/>
      <c r="Q122" s="305"/>
      <c r="R122" s="305"/>
      <c r="S122" s="304" t="s">
        <v>1249</v>
      </c>
      <c r="T122" s="304"/>
      <c r="U122" s="304"/>
      <c r="V122" s="304"/>
      <c r="W122" s="304"/>
      <c r="X122" s="304"/>
      <c r="Y122" s="304"/>
    </row>
    <row r="123" spans="1:256" s="60" customFormat="1" ht="15" customHeight="1" x14ac:dyDescent="0.2">
      <c r="A123" s="202"/>
      <c r="B123" s="202"/>
      <c r="C123" s="203"/>
      <c r="D123" s="290"/>
      <c r="E123" s="290"/>
      <c r="F123" s="290"/>
      <c r="G123" s="306"/>
      <c r="H123" s="306"/>
      <c r="I123" s="307"/>
      <c r="J123" s="307"/>
      <c r="K123" s="59">
        <v>4</v>
      </c>
      <c r="L123" s="305" t="s">
        <v>1250</v>
      </c>
      <c r="M123" s="305"/>
      <c r="N123" s="305"/>
      <c r="O123" s="305"/>
      <c r="P123" s="305"/>
      <c r="Q123" s="305"/>
      <c r="R123" s="305"/>
      <c r="S123" s="304" t="s">
        <v>1251</v>
      </c>
      <c r="T123" s="304"/>
      <c r="U123" s="304"/>
      <c r="V123" s="304"/>
      <c r="W123" s="304"/>
      <c r="X123" s="304"/>
      <c r="Y123" s="304"/>
    </row>
    <row r="124" spans="1:256" s="60" customFormat="1" ht="15" customHeight="1" x14ac:dyDescent="0.2">
      <c r="A124" s="202"/>
      <c r="B124" s="202"/>
      <c r="C124" s="203"/>
      <c r="D124" s="308" t="str">
        <f>'LISTA AMEACAS'!I31</f>
        <v>Ataques cibernéticos e invasões</v>
      </c>
      <c r="E124" s="308"/>
      <c r="F124" s="308"/>
      <c r="G124" s="306" t="s">
        <v>208</v>
      </c>
      <c r="H124" s="306"/>
      <c r="I124" s="309" t="str">
        <f>'CONTROLES EXIST'!J82</f>
        <v>Existente</v>
      </c>
      <c r="J124" s="309"/>
      <c r="K124" s="59">
        <v>5</v>
      </c>
      <c r="L124" s="310" t="s">
        <v>260</v>
      </c>
      <c r="M124" s="310"/>
      <c r="N124" s="310"/>
      <c r="O124" s="310"/>
      <c r="P124" s="310"/>
      <c r="Q124" s="310"/>
      <c r="R124" s="310"/>
      <c r="S124" s="304" t="s">
        <v>261</v>
      </c>
      <c r="T124" s="304"/>
      <c r="U124" s="304"/>
      <c r="V124" s="304"/>
      <c r="W124" s="304"/>
      <c r="X124" s="304"/>
      <c r="Y124" s="304"/>
    </row>
    <row r="125" spans="1:256" s="60" customFormat="1" ht="15" customHeight="1" x14ac:dyDescent="0.2">
      <c r="A125" s="202"/>
      <c r="B125" s="202"/>
      <c r="C125" s="203"/>
      <c r="D125" s="308"/>
      <c r="E125" s="308"/>
      <c r="F125" s="308"/>
      <c r="G125" s="306" t="s">
        <v>208</v>
      </c>
      <c r="H125" s="306"/>
      <c r="I125" s="309"/>
      <c r="J125" s="309"/>
      <c r="K125" s="59">
        <v>6</v>
      </c>
      <c r="L125" s="310" t="s">
        <v>1252</v>
      </c>
      <c r="M125" s="310"/>
      <c r="N125" s="310"/>
      <c r="O125" s="310"/>
      <c r="P125" s="310"/>
      <c r="Q125" s="310"/>
      <c r="R125" s="310"/>
      <c r="S125" s="304" t="s">
        <v>1253</v>
      </c>
      <c r="T125" s="304"/>
      <c r="U125" s="304"/>
      <c r="V125" s="304"/>
      <c r="W125" s="304"/>
      <c r="X125" s="304"/>
      <c r="Y125" s="304"/>
    </row>
    <row r="126" spans="1:256" s="60" customFormat="1" ht="15" customHeight="1" x14ac:dyDescent="0.2">
      <c r="A126" s="202"/>
      <c r="B126" s="202"/>
      <c r="C126" s="203"/>
      <c r="D126" s="308"/>
      <c r="E126" s="308"/>
      <c r="F126" s="308"/>
      <c r="G126" s="311" t="s">
        <v>221</v>
      </c>
      <c r="H126" s="311"/>
      <c r="I126" s="312" t="str">
        <f>'CONTROLES EXIST'!J83</f>
        <v>Planejado</v>
      </c>
      <c r="J126" s="312"/>
      <c r="K126" s="59">
        <v>7</v>
      </c>
      <c r="L126" s="310" t="s">
        <v>1254</v>
      </c>
      <c r="M126" s="310"/>
      <c r="N126" s="310"/>
      <c r="O126" s="310"/>
      <c r="P126" s="310"/>
      <c r="Q126" s="310"/>
      <c r="R126" s="310"/>
      <c r="S126" s="304" t="s">
        <v>1255</v>
      </c>
      <c r="T126" s="304"/>
      <c r="U126" s="304"/>
      <c r="V126" s="304"/>
      <c r="W126" s="304"/>
      <c r="X126" s="304"/>
      <c r="Y126" s="304"/>
    </row>
    <row r="127" spans="1:256" s="175" customFormat="1" ht="15" customHeight="1" x14ac:dyDescent="0.2">
      <c r="A127" s="202"/>
      <c r="B127" s="202"/>
      <c r="C127" s="203"/>
      <c r="D127" s="308"/>
      <c r="E127" s="308"/>
      <c r="F127" s="308"/>
      <c r="G127" s="311"/>
      <c r="H127" s="311"/>
      <c r="I127" s="312"/>
      <c r="J127" s="312"/>
      <c r="K127" s="61">
        <v>8</v>
      </c>
      <c r="L127" s="314" t="s">
        <v>1256</v>
      </c>
      <c r="M127" s="302"/>
      <c r="N127" s="302"/>
      <c r="O127" s="302"/>
      <c r="P127" s="302"/>
      <c r="Q127" s="302"/>
      <c r="R127" s="302"/>
      <c r="S127" s="315" t="s">
        <v>1257</v>
      </c>
      <c r="T127" s="303"/>
      <c r="U127" s="303"/>
      <c r="V127" s="303"/>
      <c r="W127" s="303"/>
      <c r="X127" s="303"/>
      <c r="Y127" s="303"/>
      <c r="Z127" s="303"/>
      <c r="AA127" s="303"/>
      <c r="AB127" s="303"/>
      <c r="AC127" s="303"/>
      <c r="AD127" s="303"/>
      <c r="AE127" s="303"/>
      <c r="AF127" s="303"/>
      <c r="AG127" s="303"/>
      <c r="AH127" s="303"/>
      <c r="AI127" s="303"/>
      <c r="AJ127" s="303"/>
      <c r="AK127" s="303"/>
      <c r="AL127" s="303"/>
      <c r="AM127" s="303"/>
      <c r="AN127" s="303"/>
      <c r="AO127" s="303"/>
      <c r="AP127" s="303"/>
      <c r="AQ127" s="303"/>
      <c r="AR127" s="303"/>
      <c r="AS127" s="303"/>
      <c r="AT127" s="303"/>
      <c r="AU127" s="303"/>
      <c r="AV127" s="303"/>
      <c r="AW127" s="303"/>
      <c r="AX127" s="303"/>
      <c r="AY127" s="303"/>
      <c r="AZ127" s="303"/>
      <c r="BA127" s="303"/>
      <c r="BB127" s="303"/>
      <c r="BC127" s="303"/>
      <c r="BD127" s="303"/>
      <c r="BE127" s="303"/>
      <c r="BF127" s="303"/>
      <c r="BG127" s="303"/>
      <c r="BH127" s="303"/>
      <c r="BI127" s="303"/>
      <c r="BJ127" s="303"/>
      <c r="BK127" s="303"/>
      <c r="BL127" s="303"/>
      <c r="BM127" s="303"/>
      <c r="BN127" s="303"/>
      <c r="BO127" s="303"/>
      <c r="BP127" s="303"/>
      <c r="BQ127" s="303"/>
      <c r="BR127" s="303"/>
      <c r="BS127" s="303"/>
      <c r="BT127" s="303"/>
      <c r="BU127" s="303"/>
      <c r="BV127" s="303"/>
      <c r="BW127" s="303"/>
      <c r="BX127" s="303"/>
      <c r="BY127" s="303"/>
      <c r="BZ127" s="303"/>
      <c r="CA127" s="303"/>
      <c r="CB127" s="303"/>
      <c r="CC127" s="303"/>
      <c r="CD127" s="303"/>
      <c r="CE127" s="303"/>
      <c r="CF127" s="303"/>
      <c r="CG127" s="303"/>
      <c r="CH127" s="303"/>
      <c r="CI127" s="303"/>
      <c r="CJ127" s="303"/>
      <c r="CK127" s="303"/>
      <c r="CL127" s="303"/>
      <c r="CM127" s="303"/>
      <c r="CN127" s="303"/>
      <c r="CO127" s="303"/>
      <c r="CP127" s="303"/>
      <c r="CQ127" s="303"/>
      <c r="CR127" s="303"/>
      <c r="CS127" s="303"/>
      <c r="CT127" s="303"/>
      <c r="CU127" s="303"/>
      <c r="CV127" s="303"/>
      <c r="CW127" s="303"/>
      <c r="CX127" s="303"/>
      <c r="CY127" s="303"/>
      <c r="CZ127" s="303"/>
      <c r="DA127" s="303"/>
      <c r="DB127" s="303"/>
      <c r="DC127" s="303"/>
      <c r="DD127" s="303"/>
      <c r="DE127" s="303"/>
      <c r="DF127" s="303"/>
      <c r="DG127" s="303"/>
      <c r="DH127" s="303"/>
      <c r="DI127" s="303"/>
      <c r="DJ127" s="303"/>
      <c r="DK127" s="303"/>
      <c r="DL127" s="303"/>
      <c r="DM127" s="303"/>
      <c r="DN127" s="303"/>
      <c r="DO127" s="303"/>
      <c r="DP127" s="303"/>
      <c r="DQ127" s="303"/>
      <c r="DR127" s="303"/>
      <c r="DS127" s="303"/>
      <c r="DT127" s="303"/>
      <c r="DU127" s="303"/>
      <c r="DV127" s="303"/>
      <c r="DW127" s="303"/>
      <c r="DX127" s="303"/>
      <c r="DY127" s="303"/>
      <c r="DZ127" s="303"/>
      <c r="EA127" s="303"/>
      <c r="EB127" s="303"/>
      <c r="EC127" s="303"/>
      <c r="ED127" s="303"/>
      <c r="EE127" s="303"/>
      <c r="EF127" s="303"/>
      <c r="EG127" s="303"/>
      <c r="EH127" s="303"/>
      <c r="EI127" s="303"/>
      <c r="EJ127" s="303"/>
      <c r="EK127" s="303"/>
      <c r="EL127" s="303"/>
      <c r="EM127" s="303"/>
      <c r="EN127" s="303"/>
      <c r="EO127" s="303"/>
      <c r="EP127" s="303"/>
      <c r="EQ127" s="303"/>
      <c r="ER127" s="303"/>
      <c r="ES127" s="303"/>
      <c r="ET127" s="303"/>
      <c r="EU127" s="303"/>
      <c r="EV127" s="303"/>
      <c r="EW127" s="303"/>
      <c r="EX127" s="303"/>
      <c r="EY127" s="303"/>
      <c r="EZ127" s="303"/>
      <c r="FA127" s="303"/>
      <c r="FB127" s="303"/>
      <c r="FC127" s="303"/>
      <c r="FD127" s="303"/>
      <c r="FE127" s="303"/>
      <c r="FF127" s="303"/>
      <c r="FG127" s="303"/>
      <c r="FH127" s="303"/>
      <c r="FI127" s="303"/>
      <c r="FJ127" s="303"/>
      <c r="FK127" s="303"/>
      <c r="FL127" s="303"/>
      <c r="FM127" s="303"/>
      <c r="FN127" s="303"/>
      <c r="FO127" s="303"/>
      <c r="FP127" s="303"/>
      <c r="FQ127" s="303"/>
      <c r="FR127" s="303"/>
      <c r="FS127" s="303"/>
      <c r="FT127" s="303"/>
      <c r="FU127" s="303"/>
      <c r="FV127" s="303"/>
      <c r="FW127" s="303"/>
      <c r="FX127" s="303"/>
      <c r="FY127" s="303"/>
      <c r="FZ127" s="303"/>
      <c r="GA127" s="303"/>
      <c r="GB127" s="303"/>
      <c r="GC127" s="303"/>
      <c r="GD127" s="303"/>
      <c r="GE127" s="303"/>
      <c r="GF127" s="303"/>
      <c r="GG127" s="303"/>
      <c r="GH127" s="303"/>
      <c r="GI127" s="303"/>
      <c r="GJ127" s="303"/>
      <c r="GK127" s="303"/>
      <c r="GL127" s="303"/>
      <c r="GM127" s="303"/>
      <c r="GN127" s="303"/>
      <c r="GO127" s="303"/>
      <c r="GP127" s="303"/>
      <c r="GQ127" s="303"/>
      <c r="GR127" s="303"/>
      <c r="GS127" s="303"/>
      <c r="GT127" s="303"/>
      <c r="GU127" s="303"/>
      <c r="GV127" s="303"/>
      <c r="GW127" s="303"/>
      <c r="GX127" s="303"/>
      <c r="GY127" s="303"/>
      <c r="GZ127" s="303"/>
      <c r="HA127" s="303"/>
      <c r="HB127" s="303"/>
      <c r="HC127" s="303"/>
      <c r="HD127" s="303"/>
      <c r="HE127" s="303"/>
      <c r="HF127" s="303"/>
      <c r="HG127" s="303"/>
      <c r="HH127" s="303"/>
      <c r="HI127" s="303"/>
      <c r="HJ127" s="303"/>
      <c r="HK127" s="303"/>
      <c r="HL127" s="303"/>
      <c r="HM127" s="303"/>
      <c r="HN127" s="303"/>
      <c r="HO127" s="303"/>
      <c r="HP127" s="303"/>
      <c r="HQ127" s="303"/>
      <c r="HR127" s="303"/>
      <c r="HS127" s="303"/>
      <c r="HT127" s="303"/>
      <c r="HU127" s="303"/>
      <c r="HV127" s="303"/>
      <c r="HW127" s="303"/>
      <c r="HX127" s="303"/>
      <c r="HY127" s="303"/>
      <c r="HZ127" s="303"/>
      <c r="IA127" s="303"/>
      <c r="IB127" s="303"/>
      <c r="IC127" s="303"/>
      <c r="ID127" s="303"/>
      <c r="IE127" s="303"/>
      <c r="IF127" s="303"/>
      <c r="IG127" s="303"/>
      <c r="IH127" s="303"/>
      <c r="II127" s="303"/>
      <c r="IJ127" s="303"/>
      <c r="IK127" s="303"/>
      <c r="IL127" s="303"/>
      <c r="IM127" s="303"/>
      <c r="IN127" s="303"/>
      <c r="IO127" s="303"/>
      <c r="IP127" s="303"/>
      <c r="IQ127" s="303"/>
      <c r="IR127" s="303"/>
      <c r="IS127" s="303"/>
      <c r="IT127" s="303"/>
      <c r="IU127" s="303"/>
      <c r="IV127" s="303"/>
    </row>
    <row r="128" spans="1:256" s="65" customFormat="1" ht="13.35" customHeight="1" x14ac:dyDescent="0.25">
      <c r="A128" s="9"/>
      <c r="B128" s="9"/>
      <c r="C128" s="9"/>
      <c r="D128" s="9"/>
      <c r="E128" s="9"/>
      <c r="F128" s="9"/>
      <c r="G128" s="9"/>
      <c r="H128" s="9"/>
      <c r="I128" s="48"/>
      <c r="J128" s="48"/>
      <c r="K128" s="9"/>
      <c r="L128" s="48"/>
      <c r="M128" s="48"/>
      <c r="N128" s="48"/>
      <c r="O128" s="48"/>
      <c r="P128" s="48"/>
      <c r="Q128" s="48"/>
      <c r="R128" s="48"/>
      <c r="S128" s="48"/>
      <c r="T128" s="48"/>
      <c r="U128" s="48"/>
      <c r="V128" s="48"/>
      <c r="W128" s="48"/>
      <c r="X128" s="48"/>
      <c r="Y128" s="62"/>
      <c r="Z128" s="62"/>
      <c r="AA128" s="62"/>
      <c r="AB128" s="62"/>
      <c r="AC128" s="62"/>
      <c r="AD128" s="63"/>
      <c r="AE128" s="63"/>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c r="CY128" s="64"/>
      <c r="CZ128" s="64"/>
      <c r="DA128" s="64"/>
      <c r="DB128" s="64"/>
      <c r="DC128" s="64"/>
      <c r="DD128" s="64"/>
      <c r="DE128" s="64"/>
      <c r="DF128" s="64"/>
      <c r="DG128" s="64"/>
      <c r="DH128" s="64"/>
      <c r="DI128" s="64"/>
      <c r="DJ128" s="64"/>
      <c r="DK128" s="64"/>
      <c r="DL128" s="64"/>
      <c r="DM128" s="64"/>
      <c r="DN128" s="64"/>
      <c r="DO128" s="64"/>
      <c r="DP128" s="64"/>
      <c r="DQ128" s="64"/>
      <c r="DR128" s="64"/>
      <c r="DS128" s="64"/>
      <c r="DT128" s="64"/>
      <c r="DU128" s="64"/>
      <c r="DV128" s="64"/>
      <c r="DW128" s="64"/>
      <c r="DX128" s="64"/>
      <c r="DY128" s="64"/>
      <c r="DZ128" s="64"/>
      <c r="EA128" s="64"/>
    </row>
    <row r="129" spans="1:256" s="58" customFormat="1" ht="33.75" customHeight="1" x14ac:dyDescent="0.25">
      <c r="A129" s="56"/>
      <c r="B129" s="207" t="s">
        <v>204</v>
      </c>
      <c r="C129" s="207"/>
      <c r="D129" s="207" t="s">
        <v>205</v>
      </c>
      <c r="E129" s="207"/>
      <c r="F129" s="207"/>
      <c r="G129" s="313"/>
      <c r="H129" s="313"/>
      <c r="I129" s="207" t="s">
        <v>218</v>
      </c>
      <c r="J129" s="207"/>
      <c r="K129" s="57" t="s">
        <v>219</v>
      </c>
      <c r="L129" s="207" t="s">
        <v>220</v>
      </c>
      <c r="M129" s="207"/>
      <c r="N129" s="207"/>
      <c r="O129" s="207"/>
      <c r="P129" s="207"/>
      <c r="Q129" s="207"/>
      <c r="R129" s="207"/>
      <c r="S129" s="209" t="s">
        <v>207</v>
      </c>
      <c r="T129" s="209"/>
      <c r="U129" s="209"/>
      <c r="V129" s="209"/>
      <c r="W129" s="209"/>
      <c r="X129" s="209"/>
      <c r="Y129" s="209"/>
    </row>
    <row r="130" spans="1:256" s="60" customFormat="1" ht="15" customHeight="1" x14ac:dyDescent="0.2">
      <c r="A130" s="202" t="str">
        <f>'LISTA AMEACAS'!A32</f>
        <v>At 12</v>
      </c>
      <c r="B130" s="203" t="str">
        <f>'LISTA AMEACAS'!B32</f>
        <v>Sistemas internos de gestão (ERP/CRM)</v>
      </c>
      <c r="C130" s="203"/>
      <c r="D130" s="290" t="str">
        <f>'LISTA AMEACAS'!E32</f>
        <v>Malware e ataques de phishing</v>
      </c>
      <c r="E130" s="290"/>
      <c r="F130" s="290"/>
      <c r="G130" s="306" t="s">
        <v>208</v>
      </c>
      <c r="H130" s="306"/>
      <c r="I130" s="307" t="str">
        <f>'CONTROLES EXIST'!J86</f>
        <v>Existente</v>
      </c>
      <c r="J130" s="307"/>
      <c r="K130" s="59">
        <v>1</v>
      </c>
      <c r="L130" s="305" t="s">
        <v>262</v>
      </c>
      <c r="M130" s="305"/>
      <c r="N130" s="305"/>
      <c r="O130" s="305"/>
      <c r="P130" s="305"/>
      <c r="Q130" s="305"/>
      <c r="R130" s="305"/>
      <c r="S130" s="304" t="s">
        <v>262</v>
      </c>
      <c r="T130" s="304"/>
      <c r="U130" s="304"/>
      <c r="V130" s="304"/>
      <c r="W130" s="304"/>
      <c r="X130" s="304"/>
      <c r="Y130" s="304"/>
    </row>
    <row r="131" spans="1:256" s="60" customFormat="1" ht="15" customHeight="1" x14ac:dyDescent="0.2">
      <c r="A131" s="202"/>
      <c r="B131" s="202"/>
      <c r="C131" s="203"/>
      <c r="D131" s="290"/>
      <c r="E131" s="290"/>
      <c r="F131" s="290"/>
      <c r="G131" s="306"/>
      <c r="H131" s="306"/>
      <c r="I131" s="307"/>
      <c r="J131" s="307"/>
      <c r="K131" s="59">
        <v>2</v>
      </c>
      <c r="L131" s="305" t="s">
        <v>1258</v>
      </c>
      <c r="M131" s="305"/>
      <c r="N131" s="305"/>
      <c r="O131" s="305"/>
      <c r="P131" s="305"/>
      <c r="Q131" s="305"/>
      <c r="R131" s="305"/>
      <c r="S131" s="304" t="s">
        <v>1259</v>
      </c>
      <c r="T131" s="304"/>
      <c r="U131" s="304"/>
      <c r="V131" s="304"/>
      <c r="W131" s="304"/>
      <c r="X131" s="304"/>
      <c r="Y131" s="304"/>
    </row>
    <row r="132" spans="1:256" s="60" customFormat="1" ht="15" customHeight="1" x14ac:dyDescent="0.2">
      <c r="A132" s="202"/>
      <c r="B132" s="202"/>
      <c r="C132" s="203"/>
      <c r="D132" s="290"/>
      <c r="E132" s="290"/>
      <c r="F132" s="290"/>
      <c r="G132" s="306" t="s">
        <v>208</v>
      </c>
      <c r="H132" s="306"/>
      <c r="I132" s="307" t="str">
        <f>'CONTROLES EXIST'!J87</f>
        <v>Planejado</v>
      </c>
      <c r="J132" s="307"/>
      <c r="K132" s="59">
        <v>3</v>
      </c>
      <c r="L132" s="305" t="s">
        <v>1260</v>
      </c>
      <c r="M132" s="305"/>
      <c r="N132" s="305"/>
      <c r="O132" s="305"/>
      <c r="P132" s="305"/>
      <c r="Q132" s="305"/>
      <c r="R132" s="305"/>
      <c r="S132" s="304" t="s">
        <v>1261</v>
      </c>
      <c r="T132" s="304"/>
      <c r="U132" s="304"/>
      <c r="V132" s="304"/>
      <c r="W132" s="304"/>
      <c r="X132" s="304"/>
      <c r="Y132" s="304"/>
    </row>
    <row r="133" spans="1:256" s="60" customFormat="1" ht="15" customHeight="1" x14ac:dyDescent="0.2">
      <c r="A133" s="202"/>
      <c r="B133" s="202"/>
      <c r="C133" s="203"/>
      <c r="D133" s="290"/>
      <c r="E133" s="290"/>
      <c r="F133" s="290"/>
      <c r="G133" s="306"/>
      <c r="H133" s="306"/>
      <c r="I133" s="307"/>
      <c r="J133" s="307"/>
      <c r="K133" s="59">
        <v>4</v>
      </c>
      <c r="L133" s="317" t="s">
        <v>1262</v>
      </c>
      <c r="M133" s="317"/>
      <c r="N133" s="317"/>
      <c r="O133" s="317"/>
      <c r="P133" s="317"/>
      <c r="Q133" s="317"/>
      <c r="R133" s="317"/>
      <c r="S133" s="304" t="s">
        <v>1263</v>
      </c>
      <c r="T133" s="304"/>
      <c r="U133" s="304"/>
      <c r="V133" s="304"/>
      <c r="W133" s="304"/>
      <c r="X133" s="304"/>
      <c r="Y133" s="304"/>
    </row>
    <row r="134" spans="1:256" s="60" customFormat="1" ht="15" customHeight="1" x14ac:dyDescent="0.2">
      <c r="A134" s="202"/>
      <c r="B134" s="202"/>
      <c r="C134" s="203"/>
      <c r="D134" s="308" t="str">
        <f>'LISTA AMEACAS'!I32</f>
        <v>Uso indevido por funcionários não autorizados</v>
      </c>
      <c r="E134" s="308"/>
      <c r="F134" s="308"/>
      <c r="G134" s="306" t="s">
        <v>208</v>
      </c>
      <c r="H134" s="306"/>
      <c r="I134" s="309" t="str">
        <f>'CONTROLES EXIST'!J88</f>
        <v>Existente</v>
      </c>
      <c r="J134" s="309"/>
      <c r="K134" s="59">
        <v>5</v>
      </c>
      <c r="L134" s="310" t="s">
        <v>263</v>
      </c>
      <c r="M134" s="310"/>
      <c r="N134" s="310"/>
      <c r="O134" s="310"/>
      <c r="P134" s="310"/>
      <c r="Q134" s="310"/>
      <c r="R134" s="310"/>
      <c r="S134" s="304" t="s">
        <v>264</v>
      </c>
      <c r="T134" s="304"/>
      <c r="U134" s="304"/>
      <c r="V134" s="304"/>
      <c r="W134" s="304"/>
      <c r="X134" s="304"/>
      <c r="Y134" s="304"/>
    </row>
    <row r="135" spans="1:256" s="60" customFormat="1" ht="15" customHeight="1" x14ac:dyDescent="0.2">
      <c r="A135" s="202"/>
      <c r="B135" s="202"/>
      <c r="C135" s="203"/>
      <c r="D135" s="308"/>
      <c r="E135" s="308"/>
      <c r="F135" s="308"/>
      <c r="G135" s="306" t="s">
        <v>208</v>
      </c>
      <c r="H135" s="306"/>
      <c r="I135" s="309"/>
      <c r="J135" s="309"/>
      <c r="K135" s="59">
        <v>6</v>
      </c>
      <c r="L135" s="310" t="s">
        <v>1264</v>
      </c>
      <c r="M135" s="310"/>
      <c r="N135" s="310"/>
      <c r="O135" s="310"/>
      <c r="P135" s="310"/>
      <c r="Q135" s="310"/>
      <c r="R135" s="310"/>
      <c r="S135" s="304" t="s">
        <v>1265</v>
      </c>
      <c r="T135" s="304"/>
      <c r="U135" s="304"/>
      <c r="V135" s="304"/>
      <c r="W135" s="304"/>
      <c r="X135" s="304"/>
      <c r="Y135" s="304"/>
    </row>
    <row r="136" spans="1:256" s="60" customFormat="1" ht="15" customHeight="1" x14ac:dyDescent="0.2">
      <c r="A136" s="202"/>
      <c r="B136" s="202"/>
      <c r="C136" s="203"/>
      <c r="D136" s="308"/>
      <c r="E136" s="308"/>
      <c r="F136" s="308"/>
      <c r="G136" s="311" t="s">
        <v>221</v>
      </c>
      <c r="H136" s="311"/>
      <c r="I136" s="312" t="str">
        <f>'CONTROLES EXIST'!J89</f>
        <v>Planejado</v>
      </c>
      <c r="J136" s="312"/>
      <c r="K136" s="59">
        <v>7</v>
      </c>
      <c r="L136" s="310" t="s">
        <v>1266</v>
      </c>
      <c r="M136" s="310"/>
      <c r="N136" s="310"/>
      <c r="O136" s="310"/>
      <c r="P136" s="310"/>
      <c r="Q136" s="310"/>
      <c r="R136" s="310"/>
      <c r="S136" s="304" t="s">
        <v>1267</v>
      </c>
      <c r="T136" s="304"/>
      <c r="U136" s="304"/>
      <c r="V136" s="304"/>
      <c r="W136" s="304"/>
      <c r="X136" s="304"/>
      <c r="Y136" s="304"/>
    </row>
    <row r="137" spans="1:256" s="175" customFormat="1" ht="15" customHeight="1" x14ac:dyDescent="0.2">
      <c r="A137" s="202"/>
      <c r="B137" s="202"/>
      <c r="C137" s="203"/>
      <c r="D137" s="308"/>
      <c r="E137" s="308"/>
      <c r="F137" s="308"/>
      <c r="G137" s="311"/>
      <c r="H137" s="311"/>
      <c r="I137" s="312"/>
      <c r="J137" s="312"/>
      <c r="K137" s="61">
        <v>8</v>
      </c>
      <c r="L137" s="314" t="s">
        <v>1268</v>
      </c>
      <c r="M137" s="302"/>
      <c r="N137" s="302"/>
      <c r="O137" s="302"/>
      <c r="P137" s="302"/>
      <c r="Q137" s="302"/>
      <c r="R137" s="302"/>
      <c r="S137" s="315" t="s">
        <v>1269</v>
      </c>
      <c r="T137" s="303"/>
      <c r="U137" s="303"/>
      <c r="V137" s="303"/>
      <c r="W137" s="303"/>
      <c r="X137" s="303"/>
      <c r="Y137" s="303"/>
      <c r="Z137" s="303"/>
      <c r="AA137" s="303"/>
      <c r="AB137" s="303"/>
      <c r="AC137" s="303"/>
      <c r="AD137" s="303"/>
      <c r="AE137" s="303"/>
      <c r="AF137" s="303"/>
      <c r="AG137" s="303"/>
      <c r="AH137" s="303"/>
      <c r="AI137" s="303"/>
      <c r="AJ137" s="303"/>
      <c r="AK137" s="303"/>
      <c r="AL137" s="303"/>
      <c r="AM137" s="303"/>
      <c r="AN137" s="303"/>
      <c r="AO137" s="303"/>
      <c r="AP137" s="303"/>
      <c r="AQ137" s="303"/>
      <c r="AR137" s="303"/>
      <c r="AS137" s="303"/>
      <c r="AT137" s="303"/>
      <c r="AU137" s="303"/>
      <c r="AV137" s="303"/>
      <c r="AW137" s="303"/>
      <c r="AX137" s="303"/>
      <c r="AY137" s="303"/>
      <c r="AZ137" s="303"/>
      <c r="BA137" s="303"/>
      <c r="BB137" s="303"/>
      <c r="BC137" s="303"/>
      <c r="BD137" s="303"/>
      <c r="BE137" s="303"/>
      <c r="BF137" s="303"/>
      <c r="BG137" s="303"/>
      <c r="BH137" s="303"/>
      <c r="BI137" s="303"/>
      <c r="BJ137" s="303"/>
      <c r="BK137" s="303"/>
      <c r="BL137" s="303"/>
      <c r="BM137" s="303"/>
      <c r="BN137" s="303"/>
      <c r="BO137" s="303"/>
      <c r="BP137" s="303"/>
      <c r="BQ137" s="303"/>
      <c r="BR137" s="303"/>
      <c r="BS137" s="303"/>
      <c r="BT137" s="303"/>
      <c r="BU137" s="303"/>
      <c r="BV137" s="303"/>
      <c r="BW137" s="303"/>
      <c r="BX137" s="303"/>
      <c r="BY137" s="303"/>
      <c r="BZ137" s="303"/>
      <c r="CA137" s="303"/>
      <c r="CB137" s="303"/>
      <c r="CC137" s="303"/>
      <c r="CD137" s="303"/>
      <c r="CE137" s="303"/>
      <c r="CF137" s="303"/>
      <c r="CG137" s="303"/>
      <c r="CH137" s="303"/>
      <c r="CI137" s="303"/>
      <c r="CJ137" s="303"/>
      <c r="CK137" s="303"/>
      <c r="CL137" s="303"/>
      <c r="CM137" s="303"/>
      <c r="CN137" s="303"/>
      <c r="CO137" s="303"/>
      <c r="CP137" s="303"/>
      <c r="CQ137" s="303"/>
      <c r="CR137" s="303"/>
      <c r="CS137" s="303"/>
      <c r="CT137" s="303"/>
      <c r="CU137" s="303"/>
      <c r="CV137" s="303"/>
      <c r="CW137" s="303"/>
      <c r="CX137" s="303"/>
      <c r="CY137" s="303"/>
      <c r="CZ137" s="303"/>
      <c r="DA137" s="303"/>
      <c r="DB137" s="303"/>
      <c r="DC137" s="303"/>
      <c r="DD137" s="303"/>
      <c r="DE137" s="303"/>
      <c r="DF137" s="303"/>
      <c r="DG137" s="303"/>
      <c r="DH137" s="303"/>
      <c r="DI137" s="303"/>
      <c r="DJ137" s="303"/>
      <c r="DK137" s="303"/>
      <c r="DL137" s="303"/>
      <c r="DM137" s="303"/>
      <c r="DN137" s="303"/>
      <c r="DO137" s="303"/>
      <c r="DP137" s="303"/>
      <c r="DQ137" s="303"/>
      <c r="DR137" s="303"/>
      <c r="DS137" s="303"/>
      <c r="DT137" s="303"/>
      <c r="DU137" s="303"/>
      <c r="DV137" s="303"/>
      <c r="DW137" s="303"/>
      <c r="DX137" s="303"/>
      <c r="DY137" s="303"/>
      <c r="DZ137" s="303"/>
      <c r="EA137" s="303"/>
      <c r="EB137" s="303"/>
      <c r="EC137" s="303"/>
      <c r="ED137" s="303"/>
      <c r="EE137" s="303"/>
      <c r="EF137" s="303"/>
      <c r="EG137" s="303"/>
      <c r="EH137" s="303"/>
      <c r="EI137" s="303"/>
      <c r="EJ137" s="303"/>
      <c r="EK137" s="303"/>
      <c r="EL137" s="303"/>
      <c r="EM137" s="303"/>
      <c r="EN137" s="303"/>
      <c r="EO137" s="303"/>
      <c r="EP137" s="303"/>
      <c r="EQ137" s="303"/>
      <c r="ER137" s="303"/>
      <c r="ES137" s="303"/>
      <c r="ET137" s="303"/>
      <c r="EU137" s="303"/>
      <c r="EV137" s="303"/>
      <c r="EW137" s="303"/>
      <c r="EX137" s="303"/>
      <c r="EY137" s="303"/>
      <c r="EZ137" s="303"/>
      <c r="FA137" s="303"/>
      <c r="FB137" s="303"/>
      <c r="FC137" s="303"/>
      <c r="FD137" s="303"/>
      <c r="FE137" s="303"/>
      <c r="FF137" s="303"/>
      <c r="FG137" s="303"/>
      <c r="FH137" s="303"/>
      <c r="FI137" s="303"/>
      <c r="FJ137" s="303"/>
      <c r="FK137" s="303"/>
      <c r="FL137" s="303"/>
      <c r="FM137" s="303"/>
      <c r="FN137" s="303"/>
      <c r="FO137" s="303"/>
      <c r="FP137" s="303"/>
      <c r="FQ137" s="303"/>
      <c r="FR137" s="303"/>
      <c r="FS137" s="303"/>
      <c r="FT137" s="303"/>
      <c r="FU137" s="303"/>
      <c r="FV137" s="303"/>
      <c r="FW137" s="303"/>
      <c r="FX137" s="303"/>
      <c r="FY137" s="303"/>
      <c r="FZ137" s="303"/>
      <c r="GA137" s="303"/>
      <c r="GB137" s="303"/>
      <c r="GC137" s="303"/>
      <c r="GD137" s="303"/>
      <c r="GE137" s="303"/>
      <c r="GF137" s="303"/>
      <c r="GG137" s="303"/>
      <c r="GH137" s="303"/>
      <c r="GI137" s="303"/>
      <c r="GJ137" s="303"/>
      <c r="GK137" s="303"/>
      <c r="GL137" s="303"/>
      <c r="GM137" s="303"/>
      <c r="GN137" s="303"/>
      <c r="GO137" s="303"/>
      <c r="GP137" s="303"/>
      <c r="GQ137" s="303"/>
      <c r="GR137" s="303"/>
      <c r="GS137" s="303"/>
      <c r="GT137" s="303"/>
      <c r="GU137" s="303"/>
      <c r="GV137" s="303"/>
      <c r="GW137" s="303"/>
      <c r="GX137" s="303"/>
      <c r="GY137" s="303"/>
      <c r="GZ137" s="303"/>
      <c r="HA137" s="303"/>
      <c r="HB137" s="303"/>
      <c r="HC137" s="303"/>
      <c r="HD137" s="303"/>
      <c r="HE137" s="303"/>
      <c r="HF137" s="303"/>
      <c r="HG137" s="303"/>
      <c r="HH137" s="303"/>
      <c r="HI137" s="303"/>
      <c r="HJ137" s="303"/>
      <c r="HK137" s="303"/>
      <c r="HL137" s="303"/>
      <c r="HM137" s="303"/>
      <c r="HN137" s="303"/>
      <c r="HO137" s="303"/>
      <c r="HP137" s="303"/>
      <c r="HQ137" s="303"/>
      <c r="HR137" s="303"/>
      <c r="HS137" s="303"/>
      <c r="HT137" s="303"/>
      <c r="HU137" s="303"/>
      <c r="HV137" s="303"/>
      <c r="HW137" s="303"/>
      <c r="HX137" s="303"/>
      <c r="HY137" s="303"/>
      <c r="HZ137" s="303"/>
      <c r="IA137" s="303"/>
      <c r="IB137" s="303"/>
      <c r="IC137" s="303"/>
      <c r="ID137" s="303"/>
      <c r="IE137" s="303"/>
      <c r="IF137" s="303"/>
      <c r="IG137" s="303"/>
      <c r="IH137" s="303"/>
      <c r="II137" s="303"/>
      <c r="IJ137" s="303"/>
      <c r="IK137" s="303"/>
      <c r="IL137" s="303"/>
      <c r="IM137" s="303"/>
      <c r="IN137" s="303"/>
      <c r="IO137" s="303"/>
      <c r="IP137" s="303"/>
      <c r="IQ137" s="303"/>
      <c r="IR137" s="303"/>
      <c r="IS137" s="303"/>
      <c r="IT137" s="303"/>
      <c r="IU137" s="303"/>
      <c r="IV137" s="303"/>
    </row>
    <row r="138" spans="1:256" s="65" customFormat="1" ht="13.35" customHeight="1" x14ac:dyDescent="0.25">
      <c r="A138" s="9"/>
      <c r="B138" s="9"/>
      <c r="C138" s="9"/>
      <c r="D138" s="9"/>
      <c r="E138" s="9"/>
      <c r="F138" s="9"/>
      <c r="G138" s="9"/>
      <c r="H138" s="9"/>
      <c r="I138" s="48"/>
      <c r="J138" s="48"/>
      <c r="K138" s="9"/>
      <c r="L138" s="48"/>
      <c r="M138" s="48"/>
      <c r="N138" s="48"/>
      <c r="O138" s="48"/>
      <c r="P138" s="48"/>
      <c r="Q138" s="48"/>
      <c r="R138" s="48"/>
      <c r="S138" s="48"/>
      <c r="T138" s="48"/>
      <c r="U138" s="48"/>
      <c r="V138" s="48"/>
      <c r="W138" s="48"/>
      <c r="X138" s="48"/>
      <c r="Y138" s="62"/>
      <c r="Z138" s="62"/>
      <c r="AA138" s="62"/>
      <c r="AB138" s="62"/>
      <c r="AC138" s="62"/>
      <c r="AD138" s="63"/>
      <c r="AE138" s="63"/>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c r="CY138" s="64"/>
      <c r="CZ138" s="64"/>
      <c r="DA138" s="64"/>
      <c r="DB138" s="64"/>
      <c r="DC138" s="64"/>
      <c r="DD138" s="64"/>
      <c r="DE138" s="64"/>
      <c r="DF138" s="64"/>
      <c r="DG138" s="64"/>
      <c r="DH138" s="64"/>
      <c r="DI138" s="64"/>
      <c r="DJ138" s="64"/>
      <c r="DK138" s="64"/>
      <c r="DL138" s="64"/>
      <c r="DM138" s="64"/>
      <c r="DN138" s="64"/>
      <c r="DO138" s="64"/>
      <c r="DP138" s="64"/>
      <c r="DQ138" s="64"/>
      <c r="DR138" s="64"/>
      <c r="DS138" s="64"/>
      <c r="DT138" s="64"/>
      <c r="DU138" s="64"/>
      <c r="DV138" s="64"/>
      <c r="DW138" s="64"/>
      <c r="DX138" s="64"/>
      <c r="DY138" s="64"/>
      <c r="DZ138" s="64"/>
      <c r="EA138" s="64"/>
    </row>
    <row r="139" spans="1:256" s="58" customFormat="1" ht="33.75" customHeight="1" x14ac:dyDescent="0.25">
      <c r="A139" s="56"/>
      <c r="B139" s="207" t="s">
        <v>204</v>
      </c>
      <c r="C139" s="207"/>
      <c r="D139" s="207" t="s">
        <v>205</v>
      </c>
      <c r="E139" s="207"/>
      <c r="F139" s="207"/>
      <c r="G139" s="313"/>
      <c r="H139" s="313"/>
      <c r="I139" s="207" t="s">
        <v>218</v>
      </c>
      <c r="J139" s="207"/>
      <c r="K139" s="57" t="s">
        <v>219</v>
      </c>
      <c r="L139" s="207" t="s">
        <v>220</v>
      </c>
      <c r="M139" s="207"/>
      <c r="N139" s="207"/>
      <c r="O139" s="207"/>
      <c r="P139" s="207"/>
      <c r="Q139" s="207"/>
      <c r="R139" s="207"/>
      <c r="S139" s="209" t="s">
        <v>207</v>
      </c>
      <c r="T139" s="209"/>
      <c r="U139" s="209"/>
      <c r="V139" s="209"/>
      <c r="W139" s="209"/>
      <c r="X139" s="209"/>
      <c r="Y139" s="209"/>
    </row>
    <row r="140" spans="1:256" s="60" customFormat="1" ht="15" customHeight="1" x14ac:dyDescent="0.2">
      <c r="A140" s="202" t="str">
        <f>'LISTA AMEACAS'!A33</f>
        <v>At 13</v>
      </c>
      <c r="B140" s="203" t="str">
        <f>'LISTA AMEACAS'!B33</f>
        <v xml:space="preserve"> Plataforma de atendimento (Help Desk)</v>
      </c>
      <c r="C140" s="203"/>
      <c r="D140" s="290" t="str">
        <f>'LISTA AMEACAS'!E33</f>
        <v>Acesso indevido a documentos</v>
      </c>
      <c r="E140" s="290"/>
      <c r="F140" s="290"/>
      <c r="G140" s="306" t="s">
        <v>208</v>
      </c>
      <c r="H140" s="306"/>
      <c r="I140" s="307" t="str">
        <f>'CONTROLES EXIST'!J92</f>
        <v>Existente</v>
      </c>
      <c r="J140" s="307"/>
      <c r="K140" s="59">
        <v>1</v>
      </c>
      <c r="L140" s="305" t="s">
        <v>1270</v>
      </c>
      <c r="M140" s="305"/>
      <c r="N140" s="305"/>
      <c r="O140" s="305"/>
      <c r="P140" s="305"/>
      <c r="Q140" s="305"/>
      <c r="R140" s="305"/>
      <c r="S140" s="304" t="s">
        <v>1271</v>
      </c>
      <c r="T140" s="304"/>
      <c r="U140" s="304"/>
      <c r="V140" s="304"/>
      <c r="W140" s="304"/>
      <c r="X140" s="304"/>
      <c r="Y140" s="304"/>
    </row>
    <row r="141" spans="1:256" s="60" customFormat="1" ht="15" customHeight="1" x14ac:dyDescent="0.2">
      <c r="A141" s="202"/>
      <c r="B141" s="202"/>
      <c r="C141" s="203"/>
      <c r="D141" s="290"/>
      <c r="E141" s="290"/>
      <c r="F141" s="290"/>
      <c r="G141" s="306"/>
      <c r="H141" s="306"/>
      <c r="I141" s="307"/>
      <c r="J141" s="307"/>
      <c r="K141" s="59">
        <v>2</v>
      </c>
      <c r="L141" s="305" t="s">
        <v>1272</v>
      </c>
      <c r="M141" s="305"/>
      <c r="N141" s="305"/>
      <c r="O141" s="305"/>
      <c r="P141" s="305"/>
      <c r="Q141" s="305"/>
      <c r="R141" s="305"/>
      <c r="S141" s="304" t="s">
        <v>1273</v>
      </c>
      <c r="T141" s="304"/>
      <c r="U141" s="304"/>
      <c r="V141" s="304"/>
      <c r="W141" s="304"/>
      <c r="X141" s="304"/>
      <c r="Y141" s="304"/>
    </row>
    <row r="142" spans="1:256" s="60" customFormat="1" ht="15" customHeight="1" x14ac:dyDescent="0.2">
      <c r="A142" s="202"/>
      <c r="B142" s="202"/>
      <c r="C142" s="203"/>
      <c r="D142" s="290"/>
      <c r="E142" s="290"/>
      <c r="F142" s="290"/>
      <c r="G142" s="306" t="s">
        <v>208</v>
      </c>
      <c r="H142" s="306"/>
      <c r="I142" s="307" t="str">
        <f>'CONTROLES EXIST'!J93</f>
        <v>Planejado</v>
      </c>
      <c r="J142" s="307"/>
      <c r="K142" s="59">
        <v>3</v>
      </c>
      <c r="L142" s="305" t="s">
        <v>1274</v>
      </c>
      <c r="M142" s="305"/>
      <c r="N142" s="305"/>
      <c r="O142" s="305"/>
      <c r="P142" s="305"/>
      <c r="Q142" s="305"/>
      <c r="R142" s="305"/>
      <c r="S142" s="304" t="s">
        <v>1275</v>
      </c>
      <c r="T142" s="304"/>
      <c r="U142" s="304"/>
      <c r="V142" s="304"/>
      <c r="W142" s="304"/>
      <c r="X142" s="304"/>
      <c r="Y142" s="304"/>
    </row>
    <row r="143" spans="1:256" s="60" customFormat="1" ht="15" customHeight="1" x14ac:dyDescent="0.2">
      <c r="A143" s="202"/>
      <c r="B143" s="202"/>
      <c r="C143" s="203"/>
      <c r="D143" s="290"/>
      <c r="E143" s="290"/>
      <c r="F143" s="290"/>
      <c r="G143" s="306"/>
      <c r="H143" s="306"/>
      <c r="I143" s="307"/>
      <c r="J143" s="307"/>
      <c r="K143" s="59">
        <v>4</v>
      </c>
      <c r="L143" s="305" t="s">
        <v>1276</v>
      </c>
      <c r="M143" s="305"/>
      <c r="N143" s="305"/>
      <c r="O143" s="305"/>
      <c r="P143" s="305"/>
      <c r="Q143" s="305"/>
      <c r="R143" s="305"/>
      <c r="S143" s="304" t="s">
        <v>1277</v>
      </c>
      <c r="T143" s="304"/>
      <c r="U143" s="304"/>
      <c r="V143" s="304"/>
      <c r="W143" s="304"/>
      <c r="X143" s="304"/>
      <c r="Y143" s="304"/>
    </row>
    <row r="144" spans="1:256" s="60" customFormat="1" ht="15" customHeight="1" x14ac:dyDescent="0.2">
      <c r="A144" s="202"/>
      <c r="B144" s="202"/>
      <c r="C144" s="203"/>
      <c r="D144" s="308" t="str">
        <f>'LISTA AMEACAS'!I33</f>
        <v>Sabotagem ou falhas técnicas</v>
      </c>
      <c r="E144" s="308"/>
      <c r="F144" s="308"/>
      <c r="G144" s="306" t="s">
        <v>208</v>
      </c>
      <c r="H144" s="306"/>
      <c r="I144" s="309" t="str">
        <f>'CONTROLES EXIST'!J94</f>
        <v xml:space="preserve">Planejado </v>
      </c>
      <c r="J144" s="309"/>
      <c r="K144" s="59">
        <v>5</v>
      </c>
      <c r="L144" s="316" t="s">
        <v>265</v>
      </c>
      <c r="M144" s="316"/>
      <c r="N144" s="316"/>
      <c r="O144" s="316"/>
      <c r="P144" s="316"/>
      <c r="Q144" s="316"/>
      <c r="R144" s="316"/>
      <c r="S144" s="304" t="s">
        <v>266</v>
      </c>
      <c r="T144" s="304"/>
      <c r="U144" s="304"/>
      <c r="V144" s="304"/>
      <c r="W144" s="304"/>
      <c r="X144" s="304"/>
      <c r="Y144" s="304"/>
    </row>
    <row r="145" spans="1:256" s="60" customFormat="1" ht="15" customHeight="1" x14ac:dyDescent="0.2">
      <c r="A145" s="202"/>
      <c r="B145" s="202"/>
      <c r="C145" s="203"/>
      <c r="D145" s="308"/>
      <c r="E145" s="308"/>
      <c r="F145" s="308"/>
      <c r="G145" s="306" t="s">
        <v>208</v>
      </c>
      <c r="H145" s="306"/>
      <c r="I145" s="309"/>
      <c r="J145" s="309"/>
      <c r="K145" s="59">
        <v>6</v>
      </c>
      <c r="L145" s="310" t="s">
        <v>1278</v>
      </c>
      <c r="M145" s="310"/>
      <c r="N145" s="310"/>
      <c r="O145" s="310"/>
      <c r="P145" s="310"/>
      <c r="Q145" s="310"/>
      <c r="R145" s="310"/>
      <c r="S145" s="304" t="s">
        <v>1279</v>
      </c>
      <c r="T145" s="304"/>
      <c r="U145" s="304"/>
      <c r="V145" s="304"/>
      <c r="W145" s="304"/>
      <c r="X145" s="304"/>
      <c r="Y145" s="304"/>
    </row>
    <row r="146" spans="1:256" s="60" customFormat="1" ht="15" customHeight="1" x14ac:dyDescent="0.2">
      <c r="A146" s="202"/>
      <c r="B146" s="202"/>
      <c r="C146" s="203"/>
      <c r="D146" s="308"/>
      <c r="E146" s="308"/>
      <c r="F146" s="308"/>
      <c r="G146" s="311" t="s">
        <v>221</v>
      </c>
      <c r="H146" s="311"/>
      <c r="I146" s="312" t="str">
        <f>'CONTROLES EXIST'!J95</f>
        <v>Planejado</v>
      </c>
      <c r="J146" s="312"/>
      <c r="K146" s="59">
        <v>7</v>
      </c>
      <c r="L146" s="310" t="s">
        <v>1280</v>
      </c>
      <c r="M146" s="310"/>
      <c r="N146" s="310"/>
      <c r="O146" s="310"/>
      <c r="P146" s="310"/>
      <c r="Q146" s="310"/>
      <c r="R146" s="310"/>
      <c r="S146" s="304" t="s">
        <v>1281</v>
      </c>
      <c r="T146" s="304"/>
      <c r="U146" s="304"/>
      <c r="V146" s="304"/>
      <c r="W146" s="304"/>
      <c r="X146" s="304"/>
      <c r="Y146" s="304"/>
    </row>
    <row r="147" spans="1:256" s="175" customFormat="1" ht="15" customHeight="1" x14ac:dyDescent="0.2">
      <c r="A147" s="202"/>
      <c r="B147" s="202"/>
      <c r="C147" s="203"/>
      <c r="D147" s="308"/>
      <c r="E147" s="308"/>
      <c r="F147" s="308"/>
      <c r="G147" s="311"/>
      <c r="H147" s="311"/>
      <c r="I147" s="312"/>
      <c r="J147" s="312"/>
      <c r="K147" s="61">
        <v>8</v>
      </c>
      <c r="L147" s="314" t="s">
        <v>1282</v>
      </c>
      <c r="M147" s="302"/>
      <c r="N147" s="302"/>
      <c r="O147" s="302"/>
      <c r="P147" s="302"/>
      <c r="Q147" s="302"/>
      <c r="R147" s="302"/>
      <c r="S147" s="315" t="s">
        <v>1283</v>
      </c>
      <c r="T147" s="303"/>
      <c r="U147" s="303"/>
      <c r="V147" s="303"/>
      <c r="W147" s="303"/>
      <c r="X147" s="303"/>
      <c r="Y147" s="303"/>
      <c r="Z147" s="303"/>
      <c r="AA147" s="303"/>
      <c r="AB147" s="303"/>
      <c r="AC147" s="303"/>
      <c r="AD147" s="303"/>
      <c r="AE147" s="303"/>
      <c r="AF147" s="303"/>
      <c r="AG147" s="303"/>
      <c r="AH147" s="303"/>
      <c r="AI147" s="303"/>
      <c r="AJ147" s="303"/>
      <c r="AK147" s="303"/>
      <c r="AL147" s="303"/>
      <c r="AM147" s="303"/>
      <c r="AN147" s="303"/>
      <c r="AO147" s="303"/>
      <c r="AP147" s="303"/>
      <c r="AQ147" s="303"/>
      <c r="AR147" s="303"/>
      <c r="AS147" s="303"/>
      <c r="AT147" s="303"/>
      <c r="AU147" s="303"/>
      <c r="AV147" s="303"/>
      <c r="AW147" s="303"/>
      <c r="AX147" s="303"/>
      <c r="AY147" s="303"/>
      <c r="AZ147" s="303"/>
      <c r="BA147" s="303"/>
      <c r="BB147" s="303"/>
      <c r="BC147" s="303"/>
      <c r="BD147" s="303"/>
      <c r="BE147" s="303"/>
      <c r="BF147" s="303"/>
      <c r="BG147" s="303"/>
      <c r="BH147" s="303"/>
      <c r="BI147" s="303"/>
      <c r="BJ147" s="303"/>
      <c r="BK147" s="303"/>
      <c r="BL147" s="303"/>
      <c r="BM147" s="303"/>
      <c r="BN147" s="303"/>
      <c r="BO147" s="303"/>
      <c r="BP147" s="303"/>
      <c r="BQ147" s="303"/>
      <c r="BR147" s="303"/>
      <c r="BS147" s="303"/>
      <c r="BT147" s="303"/>
      <c r="BU147" s="303"/>
      <c r="BV147" s="303"/>
      <c r="BW147" s="303"/>
      <c r="BX147" s="303"/>
      <c r="BY147" s="303"/>
      <c r="BZ147" s="303"/>
      <c r="CA147" s="303"/>
      <c r="CB147" s="303"/>
      <c r="CC147" s="303"/>
      <c r="CD147" s="303"/>
      <c r="CE147" s="303"/>
      <c r="CF147" s="303"/>
      <c r="CG147" s="303"/>
      <c r="CH147" s="303"/>
      <c r="CI147" s="303"/>
      <c r="CJ147" s="303"/>
      <c r="CK147" s="303"/>
      <c r="CL147" s="303"/>
      <c r="CM147" s="303"/>
      <c r="CN147" s="303"/>
      <c r="CO147" s="303"/>
      <c r="CP147" s="303"/>
      <c r="CQ147" s="303"/>
      <c r="CR147" s="303"/>
      <c r="CS147" s="303"/>
      <c r="CT147" s="303"/>
      <c r="CU147" s="303"/>
      <c r="CV147" s="303"/>
      <c r="CW147" s="303"/>
      <c r="CX147" s="303"/>
      <c r="CY147" s="303"/>
      <c r="CZ147" s="303"/>
      <c r="DA147" s="303"/>
      <c r="DB147" s="303"/>
      <c r="DC147" s="303"/>
      <c r="DD147" s="303"/>
      <c r="DE147" s="303"/>
      <c r="DF147" s="303"/>
      <c r="DG147" s="303"/>
      <c r="DH147" s="303"/>
      <c r="DI147" s="303"/>
      <c r="DJ147" s="303"/>
      <c r="DK147" s="303"/>
      <c r="DL147" s="303"/>
      <c r="DM147" s="303"/>
      <c r="DN147" s="303"/>
      <c r="DO147" s="303"/>
      <c r="DP147" s="303"/>
      <c r="DQ147" s="303"/>
      <c r="DR147" s="303"/>
      <c r="DS147" s="303"/>
      <c r="DT147" s="303"/>
      <c r="DU147" s="303"/>
      <c r="DV147" s="303"/>
      <c r="DW147" s="303"/>
      <c r="DX147" s="303"/>
      <c r="DY147" s="303"/>
      <c r="DZ147" s="303"/>
      <c r="EA147" s="303"/>
      <c r="EB147" s="303"/>
      <c r="EC147" s="303"/>
      <c r="ED147" s="303"/>
      <c r="EE147" s="303"/>
      <c r="EF147" s="303"/>
      <c r="EG147" s="303"/>
      <c r="EH147" s="303"/>
      <c r="EI147" s="303"/>
      <c r="EJ147" s="303"/>
      <c r="EK147" s="303"/>
      <c r="EL147" s="303"/>
      <c r="EM147" s="303"/>
      <c r="EN147" s="303"/>
      <c r="EO147" s="303"/>
      <c r="EP147" s="303"/>
      <c r="EQ147" s="303"/>
      <c r="ER147" s="303"/>
      <c r="ES147" s="303"/>
      <c r="ET147" s="303"/>
      <c r="EU147" s="303"/>
      <c r="EV147" s="303"/>
      <c r="EW147" s="303"/>
      <c r="EX147" s="303"/>
      <c r="EY147" s="303"/>
      <c r="EZ147" s="303"/>
      <c r="FA147" s="303"/>
      <c r="FB147" s="303"/>
      <c r="FC147" s="303"/>
      <c r="FD147" s="303"/>
      <c r="FE147" s="303"/>
      <c r="FF147" s="303"/>
      <c r="FG147" s="303"/>
      <c r="FH147" s="303"/>
      <c r="FI147" s="303"/>
      <c r="FJ147" s="303"/>
      <c r="FK147" s="303"/>
      <c r="FL147" s="303"/>
      <c r="FM147" s="303"/>
      <c r="FN147" s="303"/>
      <c r="FO147" s="303"/>
      <c r="FP147" s="303"/>
      <c r="FQ147" s="303"/>
      <c r="FR147" s="303"/>
      <c r="FS147" s="303"/>
      <c r="FT147" s="303"/>
      <c r="FU147" s="303"/>
      <c r="FV147" s="303"/>
      <c r="FW147" s="303"/>
      <c r="FX147" s="303"/>
      <c r="FY147" s="303"/>
      <c r="FZ147" s="303"/>
      <c r="GA147" s="303"/>
      <c r="GB147" s="303"/>
      <c r="GC147" s="303"/>
      <c r="GD147" s="303"/>
      <c r="GE147" s="303"/>
      <c r="GF147" s="303"/>
      <c r="GG147" s="303"/>
      <c r="GH147" s="303"/>
      <c r="GI147" s="303"/>
      <c r="GJ147" s="303"/>
      <c r="GK147" s="303"/>
      <c r="GL147" s="303"/>
      <c r="GM147" s="303"/>
      <c r="GN147" s="303"/>
      <c r="GO147" s="303"/>
      <c r="GP147" s="303"/>
      <c r="GQ147" s="303"/>
      <c r="GR147" s="303"/>
      <c r="GS147" s="303"/>
      <c r="GT147" s="303"/>
      <c r="GU147" s="303"/>
      <c r="GV147" s="303"/>
      <c r="GW147" s="303"/>
      <c r="GX147" s="303"/>
      <c r="GY147" s="303"/>
      <c r="GZ147" s="303"/>
      <c r="HA147" s="303"/>
      <c r="HB147" s="303"/>
      <c r="HC147" s="303"/>
      <c r="HD147" s="303"/>
      <c r="HE147" s="303"/>
      <c r="HF147" s="303"/>
      <c r="HG147" s="303"/>
      <c r="HH147" s="303"/>
      <c r="HI147" s="303"/>
      <c r="HJ147" s="303"/>
      <c r="HK147" s="303"/>
      <c r="HL147" s="303"/>
      <c r="HM147" s="303"/>
      <c r="HN147" s="303"/>
      <c r="HO147" s="303"/>
      <c r="HP147" s="303"/>
      <c r="HQ147" s="303"/>
      <c r="HR147" s="303"/>
      <c r="HS147" s="303"/>
      <c r="HT147" s="303"/>
      <c r="HU147" s="303"/>
      <c r="HV147" s="303"/>
      <c r="HW147" s="303"/>
      <c r="HX147" s="303"/>
      <c r="HY147" s="303"/>
      <c r="HZ147" s="303"/>
      <c r="IA147" s="303"/>
      <c r="IB147" s="303"/>
      <c r="IC147" s="303"/>
      <c r="ID147" s="303"/>
      <c r="IE147" s="303"/>
      <c r="IF147" s="303"/>
      <c r="IG147" s="303"/>
      <c r="IH147" s="303"/>
      <c r="II147" s="303"/>
      <c r="IJ147" s="303"/>
      <c r="IK147" s="303"/>
      <c r="IL147" s="303"/>
      <c r="IM147" s="303"/>
      <c r="IN147" s="303"/>
      <c r="IO147" s="303"/>
      <c r="IP147" s="303"/>
      <c r="IQ147" s="303"/>
      <c r="IR147" s="303"/>
      <c r="IS147" s="303"/>
      <c r="IT147" s="303"/>
      <c r="IU147" s="303"/>
      <c r="IV147" s="303"/>
    </row>
    <row r="148" spans="1:256" s="65" customFormat="1" ht="13.35" customHeight="1" x14ac:dyDescent="0.25">
      <c r="A148" s="9"/>
      <c r="B148" s="9"/>
      <c r="C148" s="9"/>
      <c r="D148" s="9"/>
      <c r="E148" s="9"/>
      <c r="F148" s="9"/>
      <c r="G148" s="9"/>
      <c r="H148" s="9"/>
      <c r="I148" s="48"/>
      <c r="J148" s="48"/>
      <c r="K148" s="9"/>
      <c r="L148" s="48"/>
      <c r="M148" s="48"/>
      <c r="N148" s="48"/>
      <c r="O148" s="48"/>
      <c r="P148" s="48"/>
      <c r="Q148" s="48"/>
      <c r="R148" s="48"/>
      <c r="S148" s="48"/>
      <c r="T148" s="48"/>
      <c r="U148" s="48"/>
      <c r="V148" s="48"/>
      <c r="W148" s="48"/>
      <c r="X148" s="48"/>
      <c r="Y148" s="62"/>
      <c r="Z148" s="62"/>
      <c r="AA148" s="62"/>
      <c r="AB148" s="62"/>
      <c r="AC148" s="62"/>
      <c r="AD148" s="63"/>
      <c r="AE148" s="63"/>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c r="CY148" s="64"/>
      <c r="CZ148" s="64"/>
      <c r="DA148" s="64"/>
      <c r="DB148" s="64"/>
      <c r="DC148" s="64"/>
      <c r="DD148" s="64"/>
      <c r="DE148" s="64"/>
      <c r="DF148" s="64"/>
      <c r="DG148" s="64"/>
      <c r="DH148" s="64"/>
      <c r="DI148" s="64"/>
      <c r="DJ148" s="64"/>
      <c r="DK148" s="64"/>
      <c r="DL148" s="64"/>
      <c r="DM148" s="64"/>
      <c r="DN148" s="64"/>
      <c r="DO148" s="64"/>
      <c r="DP148" s="64"/>
      <c r="DQ148" s="64"/>
      <c r="DR148" s="64"/>
      <c r="DS148" s="64"/>
      <c r="DT148" s="64"/>
      <c r="DU148" s="64"/>
      <c r="DV148" s="64"/>
      <c r="DW148" s="64"/>
      <c r="DX148" s="64"/>
      <c r="DY148" s="64"/>
      <c r="DZ148" s="64"/>
      <c r="EA148" s="64"/>
    </row>
    <row r="149" spans="1:256" s="58" customFormat="1" ht="33.75" customHeight="1" x14ac:dyDescent="0.25">
      <c r="A149" s="56"/>
      <c r="B149" s="207" t="s">
        <v>204</v>
      </c>
      <c r="C149" s="207"/>
      <c r="D149" s="207" t="s">
        <v>205</v>
      </c>
      <c r="E149" s="207"/>
      <c r="F149" s="207"/>
      <c r="G149" s="313"/>
      <c r="H149" s="313"/>
      <c r="I149" s="207" t="s">
        <v>218</v>
      </c>
      <c r="J149" s="207"/>
      <c r="K149" s="57" t="s">
        <v>219</v>
      </c>
      <c r="L149" s="207" t="s">
        <v>220</v>
      </c>
      <c r="M149" s="207"/>
      <c r="N149" s="207"/>
      <c r="O149" s="207"/>
      <c r="P149" s="207"/>
      <c r="Q149" s="207"/>
      <c r="R149" s="207"/>
      <c r="S149" s="209" t="s">
        <v>207</v>
      </c>
      <c r="T149" s="209"/>
      <c r="U149" s="209"/>
      <c r="V149" s="209"/>
      <c r="W149" s="209"/>
      <c r="X149" s="209"/>
      <c r="Y149" s="209"/>
    </row>
    <row r="150" spans="1:256" s="60" customFormat="1" ht="15" customHeight="1" x14ac:dyDescent="0.2">
      <c r="A150" s="202" t="str">
        <f>'LISTA AMEACAS'!A34</f>
        <v>At 14</v>
      </c>
      <c r="B150" s="203" t="str">
        <f>'LISTA AMEACAS'!B34</f>
        <v>Contratos e acordos com clientes (SLAs)</v>
      </c>
      <c r="C150" s="203"/>
      <c r="D150" s="290" t="str">
        <f>'LISTA AMEACAS'!E34</f>
        <v>Exploração de vulnerabilidades</v>
      </c>
      <c r="E150" s="290"/>
      <c r="F150" s="290"/>
      <c r="G150" s="306" t="s">
        <v>208</v>
      </c>
      <c r="H150" s="306"/>
      <c r="I150" s="307" t="str">
        <f>'CONTROLES EXIST'!J98</f>
        <v>Planejado</v>
      </c>
      <c r="J150" s="307"/>
      <c r="K150" s="59">
        <v>1</v>
      </c>
      <c r="L150" s="305" t="s">
        <v>267</v>
      </c>
      <c r="M150" s="305"/>
      <c r="N150" s="305"/>
      <c r="O150" s="305"/>
      <c r="P150" s="305"/>
      <c r="Q150" s="305"/>
      <c r="R150" s="305"/>
      <c r="S150" s="304" t="s">
        <v>268</v>
      </c>
      <c r="T150" s="304"/>
      <c r="U150" s="304"/>
      <c r="V150" s="304"/>
      <c r="W150" s="304"/>
      <c r="X150" s="304"/>
      <c r="Y150" s="304"/>
    </row>
    <row r="151" spans="1:256" s="60" customFormat="1" ht="15" customHeight="1" x14ac:dyDescent="0.2">
      <c r="A151" s="202"/>
      <c r="B151" s="202"/>
      <c r="C151" s="203"/>
      <c r="D151" s="290"/>
      <c r="E151" s="290"/>
      <c r="F151" s="290"/>
      <c r="G151" s="306"/>
      <c r="H151" s="306"/>
      <c r="I151" s="307"/>
      <c r="J151" s="307"/>
      <c r="K151" s="59">
        <v>2</v>
      </c>
      <c r="L151" s="305" t="s">
        <v>1290</v>
      </c>
      <c r="M151" s="305"/>
      <c r="N151" s="305"/>
      <c r="O151" s="305"/>
      <c r="P151" s="305"/>
      <c r="Q151" s="305"/>
      <c r="R151" s="305"/>
      <c r="S151" s="304" t="s">
        <v>1291</v>
      </c>
      <c r="T151" s="304"/>
      <c r="U151" s="304"/>
      <c r="V151" s="304"/>
      <c r="W151" s="304"/>
      <c r="X151" s="304"/>
      <c r="Y151" s="304"/>
    </row>
    <row r="152" spans="1:256" s="60" customFormat="1" ht="15" customHeight="1" x14ac:dyDescent="0.2">
      <c r="A152" s="202"/>
      <c r="B152" s="202"/>
      <c r="C152" s="203"/>
      <c r="D152" s="290"/>
      <c r="E152" s="290"/>
      <c r="F152" s="290"/>
      <c r="G152" s="306" t="s">
        <v>208</v>
      </c>
      <c r="H152" s="306"/>
      <c r="I152" s="307" t="str">
        <f>'CONTROLES EXIST'!J99</f>
        <v>Planejado</v>
      </c>
      <c r="J152" s="307"/>
      <c r="K152" s="59">
        <v>3</v>
      </c>
      <c r="L152" s="305" t="s">
        <v>1292</v>
      </c>
      <c r="M152" s="305"/>
      <c r="N152" s="305"/>
      <c r="O152" s="305"/>
      <c r="P152" s="305"/>
      <c r="Q152" s="305"/>
      <c r="R152" s="305"/>
      <c r="S152" s="304" t="s">
        <v>1293</v>
      </c>
      <c r="T152" s="304"/>
      <c r="U152" s="304"/>
      <c r="V152" s="304"/>
      <c r="W152" s="304"/>
      <c r="X152" s="304"/>
      <c r="Y152" s="304"/>
    </row>
    <row r="153" spans="1:256" s="60" customFormat="1" ht="15" customHeight="1" x14ac:dyDescent="0.2">
      <c r="A153" s="202"/>
      <c r="B153" s="202"/>
      <c r="C153" s="203"/>
      <c r="D153" s="290"/>
      <c r="E153" s="290"/>
      <c r="F153" s="290"/>
      <c r="G153" s="306"/>
      <c r="H153" s="306"/>
      <c r="I153" s="307"/>
      <c r="J153" s="307"/>
      <c r="K153" s="59">
        <v>4</v>
      </c>
      <c r="L153" s="305" t="s">
        <v>1294</v>
      </c>
      <c r="M153" s="305"/>
      <c r="N153" s="305"/>
      <c r="O153" s="305"/>
      <c r="P153" s="305"/>
      <c r="Q153" s="305"/>
      <c r="R153" s="305"/>
      <c r="S153" s="304" t="s">
        <v>1295</v>
      </c>
      <c r="T153" s="304"/>
      <c r="U153" s="304"/>
      <c r="V153" s="304"/>
      <c r="W153" s="304"/>
      <c r="X153" s="304"/>
      <c r="Y153" s="304"/>
    </row>
    <row r="154" spans="1:256" s="60" customFormat="1" ht="15" customHeight="1" x14ac:dyDescent="0.2">
      <c r="A154" s="202"/>
      <c r="B154" s="202"/>
      <c r="C154" s="203"/>
      <c r="D154" s="308" t="str">
        <f>'LISTA AMEACAS'!I34</f>
        <v>Perda de dados por falha sistêmica</v>
      </c>
      <c r="E154" s="308"/>
      <c r="F154" s="308"/>
      <c r="G154" s="306" t="s">
        <v>208</v>
      </c>
      <c r="H154" s="306"/>
      <c r="I154" s="309" t="str">
        <f>'CONTROLES EXIST'!J100</f>
        <v>Existente</v>
      </c>
      <c r="J154" s="309"/>
      <c r="K154" s="59">
        <v>5</v>
      </c>
      <c r="L154" s="310" t="s">
        <v>269</v>
      </c>
      <c r="M154" s="310"/>
      <c r="N154" s="310"/>
      <c r="O154" s="310"/>
      <c r="P154" s="310"/>
      <c r="Q154" s="310"/>
      <c r="R154" s="310"/>
      <c r="S154" s="304" t="s">
        <v>270</v>
      </c>
      <c r="T154" s="304"/>
      <c r="U154" s="304"/>
      <c r="V154" s="304"/>
      <c r="W154" s="304"/>
      <c r="X154" s="304"/>
      <c r="Y154" s="304"/>
    </row>
    <row r="155" spans="1:256" s="60" customFormat="1" ht="15" customHeight="1" x14ac:dyDescent="0.2">
      <c r="A155" s="202"/>
      <c r="B155" s="202"/>
      <c r="C155" s="203"/>
      <c r="D155" s="308"/>
      <c r="E155" s="308"/>
      <c r="F155" s="308"/>
      <c r="G155" s="306" t="s">
        <v>208</v>
      </c>
      <c r="H155" s="306"/>
      <c r="I155" s="309"/>
      <c r="J155" s="309"/>
      <c r="K155" s="59">
        <v>6</v>
      </c>
      <c r="L155" s="310" t="s">
        <v>1284</v>
      </c>
      <c r="M155" s="310"/>
      <c r="N155" s="310"/>
      <c r="O155" s="310"/>
      <c r="P155" s="310"/>
      <c r="Q155" s="310"/>
      <c r="R155" s="310"/>
      <c r="S155" s="304" t="s">
        <v>1285</v>
      </c>
      <c r="T155" s="304"/>
      <c r="U155" s="304"/>
      <c r="V155" s="304"/>
      <c r="W155" s="304"/>
      <c r="X155" s="304"/>
      <c r="Y155" s="304"/>
    </row>
    <row r="156" spans="1:256" s="60" customFormat="1" ht="15" customHeight="1" x14ac:dyDescent="0.2">
      <c r="A156" s="202"/>
      <c r="B156" s="202"/>
      <c r="C156" s="203"/>
      <c r="D156" s="308"/>
      <c r="E156" s="308"/>
      <c r="F156" s="308"/>
      <c r="G156" s="311" t="s">
        <v>221</v>
      </c>
      <c r="H156" s="311"/>
      <c r="I156" s="312" t="str">
        <f>'CONTROLES EXIST'!J101</f>
        <v>Planejado</v>
      </c>
      <c r="J156" s="312"/>
      <c r="K156" s="59">
        <v>7</v>
      </c>
      <c r="L156" s="310" t="s">
        <v>1286</v>
      </c>
      <c r="M156" s="310"/>
      <c r="N156" s="310"/>
      <c r="O156" s="310"/>
      <c r="P156" s="310"/>
      <c r="Q156" s="310"/>
      <c r="R156" s="310"/>
      <c r="S156" s="304" t="s">
        <v>1287</v>
      </c>
      <c r="T156" s="304"/>
      <c r="U156" s="304"/>
      <c r="V156" s="304"/>
      <c r="W156" s="304"/>
      <c r="X156" s="304"/>
      <c r="Y156" s="304"/>
    </row>
    <row r="157" spans="1:256" s="175" customFormat="1" ht="15" customHeight="1" x14ac:dyDescent="0.2">
      <c r="A157" s="202"/>
      <c r="B157" s="202"/>
      <c r="C157" s="203"/>
      <c r="D157" s="308"/>
      <c r="E157" s="308"/>
      <c r="F157" s="308"/>
      <c r="G157" s="311"/>
      <c r="H157" s="311"/>
      <c r="I157" s="312"/>
      <c r="J157" s="312"/>
      <c r="K157" s="188">
        <v>8</v>
      </c>
      <c r="L157" s="314" t="s">
        <v>1288</v>
      </c>
      <c r="M157" s="302"/>
      <c r="N157" s="302"/>
      <c r="O157" s="302"/>
      <c r="P157" s="302"/>
      <c r="Q157" s="302"/>
      <c r="R157" s="302"/>
      <c r="S157" s="315" t="s">
        <v>1289</v>
      </c>
      <c r="T157" s="303"/>
      <c r="U157" s="303"/>
      <c r="V157" s="303"/>
      <c r="W157" s="303"/>
      <c r="X157" s="303"/>
      <c r="Y157" s="303"/>
      <c r="Z157" s="303"/>
      <c r="AA157" s="303"/>
      <c r="AB157" s="303"/>
      <c r="AC157" s="303"/>
      <c r="AD157" s="303"/>
      <c r="AE157" s="303"/>
      <c r="AF157" s="303"/>
      <c r="AG157" s="303"/>
      <c r="AH157" s="303"/>
      <c r="AI157" s="303"/>
      <c r="AJ157" s="303"/>
      <c r="AK157" s="303"/>
      <c r="AL157" s="303"/>
      <c r="AM157" s="303"/>
      <c r="AN157" s="303"/>
      <c r="AO157" s="303"/>
      <c r="AP157" s="303"/>
      <c r="AQ157" s="303"/>
      <c r="AR157" s="303"/>
      <c r="AS157" s="303"/>
      <c r="AT157" s="303"/>
      <c r="AU157" s="303"/>
      <c r="AV157" s="303"/>
      <c r="AW157" s="303"/>
      <c r="AX157" s="303"/>
      <c r="AY157" s="303"/>
      <c r="AZ157" s="303"/>
      <c r="BA157" s="303"/>
      <c r="BB157" s="303"/>
      <c r="BC157" s="303"/>
      <c r="BD157" s="303"/>
      <c r="BE157" s="303"/>
      <c r="BF157" s="303"/>
      <c r="BG157" s="303"/>
      <c r="BH157" s="303"/>
      <c r="BI157" s="303"/>
      <c r="BJ157" s="303"/>
      <c r="BK157" s="303"/>
      <c r="BL157" s="303"/>
      <c r="BM157" s="303"/>
      <c r="BN157" s="303"/>
      <c r="BO157" s="303"/>
      <c r="BP157" s="303"/>
      <c r="BQ157" s="303"/>
      <c r="BR157" s="303"/>
      <c r="BS157" s="303"/>
      <c r="BT157" s="303"/>
      <c r="BU157" s="303"/>
      <c r="BV157" s="303"/>
      <c r="BW157" s="303"/>
      <c r="BX157" s="303"/>
      <c r="BY157" s="303"/>
      <c r="BZ157" s="303"/>
      <c r="CA157" s="303"/>
      <c r="CB157" s="303"/>
      <c r="CC157" s="303"/>
      <c r="CD157" s="303"/>
      <c r="CE157" s="303"/>
      <c r="CF157" s="303"/>
      <c r="CG157" s="303"/>
      <c r="CH157" s="303"/>
      <c r="CI157" s="303"/>
      <c r="CJ157" s="303"/>
      <c r="CK157" s="303"/>
      <c r="CL157" s="303"/>
      <c r="CM157" s="303"/>
      <c r="CN157" s="303"/>
      <c r="CO157" s="303"/>
      <c r="CP157" s="303"/>
      <c r="CQ157" s="303"/>
      <c r="CR157" s="303"/>
      <c r="CS157" s="303"/>
      <c r="CT157" s="303"/>
      <c r="CU157" s="303"/>
      <c r="CV157" s="303"/>
      <c r="CW157" s="303"/>
      <c r="CX157" s="303"/>
      <c r="CY157" s="303"/>
      <c r="CZ157" s="303"/>
      <c r="DA157" s="303"/>
      <c r="DB157" s="303"/>
      <c r="DC157" s="303"/>
      <c r="DD157" s="303"/>
      <c r="DE157" s="303"/>
      <c r="DF157" s="303"/>
      <c r="DG157" s="303"/>
      <c r="DH157" s="303"/>
      <c r="DI157" s="303"/>
      <c r="DJ157" s="303"/>
      <c r="DK157" s="303"/>
      <c r="DL157" s="303"/>
      <c r="DM157" s="303"/>
      <c r="DN157" s="303"/>
      <c r="DO157" s="303"/>
      <c r="DP157" s="303"/>
      <c r="DQ157" s="303"/>
      <c r="DR157" s="303"/>
      <c r="DS157" s="303"/>
      <c r="DT157" s="303"/>
      <c r="DU157" s="303"/>
      <c r="DV157" s="303"/>
      <c r="DW157" s="303"/>
      <c r="DX157" s="303"/>
      <c r="DY157" s="303"/>
      <c r="DZ157" s="303"/>
      <c r="EA157" s="303"/>
      <c r="EB157" s="303"/>
      <c r="EC157" s="303"/>
      <c r="ED157" s="303"/>
      <c r="EE157" s="303"/>
      <c r="EF157" s="303"/>
      <c r="EG157" s="303"/>
      <c r="EH157" s="303"/>
      <c r="EI157" s="303"/>
      <c r="EJ157" s="303"/>
      <c r="EK157" s="303"/>
      <c r="EL157" s="303"/>
      <c r="EM157" s="303"/>
      <c r="EN157" s="303"/>
      <c r="EO157" s="303"/>
      <c r="EP157" s="303"/>
      <c r="EQ157" s="303"/>
      <c r="ER157" s="303"/>
      <c r="ES157" s="303"/>
      <c r="ET157" s="303"/>
      <c r="EU157" s="303"/>
      <c r="EV157" s="303"/>
      <c r="EW157" s="303"/>
      <c r="EX157" s="303"/>
      <c r="EY157" s="303"/>
      <c r="EZ157" s="303"/>
      <c r="FA157" s="303"/>
      <c r="FB157" s="303"/>
      <c r="FC157" s="303"/>
      <c r="FD157" s="303"/>
      <c r="FE157" s="303"/>
      <c r="FF157" s="303"/>
      <c r="FG157" s="303"/>
      <c r="FH157" s="303"/>
      <c r="FI157" s="303"/>
      <c r="FJ157" s="303"/>
      <c r="FK157" s="303"/>
      <c r="FL157" s="303"/>
      <c r="FM157" s="303"/>
      <c r="FN157" s="303"/>
      <c r="FO157" s="303"/>
      <c r="FP157" s="303"/>
      <c r="FQ157" s="303"/>
      <c r="FR157" s="303"/>
      <c r="FS157" s="303"/>
      <c r="FT157" s="303"/>
      <c r="FU157" s="303"/>
      <c r="FV157" s="303"/>
      <c r="FW157" s="303"/>
      <c r="FX157" s="303"/>
      <c r="FY157" s="303"/>
      <c r="FZ157" s="303"/>
      <c r="GA157" s="303"/>
      <c r="GB157" s="303"/>
      <c r="GC157" s="303"/>
      <c r="GD157" s="303"/>
      <c r="GE157" s="303"/>
      <c r="GF157" s="303"/>
      <c r="GG157" s="303"/>
      <c r="GH157" s="303"/>
      <c r="GI157" s="303"/>
      <c r="GJ157" s="303"/>
      <c r="GK157" s="303"/>
      <c r="GL157" s="303"/>
      <c r="GM157" s="303"/>
      <c r="GN157" s="303"/>
      <c r="GO157" s="303"/>
      <c r="GP157" s="303"/>
      <c r="GQ157" s="303"/>
      <c r="GR157" s="303"/>
      <c r="GS157" s="303"/>
      <c r="GT157" s="303"/>
      <c r="GU157" s="303"/>
      <c r="GV157" s="303"/>
      <c r="GW157" s="303"/>
      <c r="GX157" s="303"/>
      <c r="GY157" s="303"/>
      <c r="GZ157" s="303"/>
      <c r="HA157" s="303"/>
      <c r="HB157" s="303"/>
      <c r="HC157" s="303"/>
      <c r="HD157" s="303"/>
      <c r="HE157" s="303"/>
      <c r="HF157" s="303"/>
      <c r="HG157" s="303"/>
      <c r="HH157" s="303"/>
      <c r="HI157" s="303"/>
      <c r="HJ157" s="303"/>
      <c r="HK157" s="303"/>
      <c r="HL157" s="303"/>
      <c r="HM157" s="303"/>
      <c r="HN157" s="303"/>
      <c r="HO157" s="303"/>
      <c r="HP157" s="303"/>
      <c r="HQ157" s="303"/>
      <c r="HR157" s="303"/>
      <c r="HS157" s="303"/>
      <c r="HT157" s="303"/>
      <c r="HU157" s="303"/>
      <c r="HV157" s="303"/>
      <c r="HW157" s="303"/>
      <c r="HX157" s="303"/>
      <c r="HY157" s="303"/>
      <c r="HZ157" s="303"/>
      <c r="IA157" s="303"/>
      <c r="IB157" s="303"/>
      <c r="IC157" s="303"/>
      <c r="ID157" s="303"/>
      <c r="IE157" s="303"/>
      <c r="IF157" s="303"/>
      <c r="IG157" s="303"/>
      <c r="IH157" s="303"/>
      <c r="II157" s="303"/>
      <c r="IJ157" s="303"/>
      <c r="IK157" s="303"/>
      <c r="IL157" s="303"/>
      <c r="IM157" s="303"/>
      <c r="IN157" s="303"/>
      <c r="IO157" s="303"/>
      <c r="IP157" s="303"/>
      <c r="IQ157" s="303"/>
      <c r="IR157" s="303"/>
      <c r="IS157" s="303"/>
      <c r="IT157" s="303"/>
      <c r="IU157" s="303"/>
      <c r="IV157" s="303"/>
    </row>
    <row r="158" spans="1:256" s="65" customFormat="1" ht="13.35" customHeight="1" x14ac:dyDescent="0.25">
      <c r="A158" s="9"/>
      <c r="B158" s="9"/>
      <c r="C158" s="9"/>
      <c r="D158" s="9"/>
      <c r="E158" s="9"/>
      <c r="F158" s="9"/>
      <c r="G158" s="9"/>
      <c r="H158" s="9"/>
      <c r="I158" s="48"/>
      <c r="J158" s="48"/>
      <c r="K158" s="9"/>
      <c r="L158" s="48"/>
      <c r="M158" s="48"/>
      <c r="N158" s="48"/>
      <c r="O158" s="48"/>
      <c r="P158" s="48"/>
      <c r="Q158" s="48"/>
      <c r="R158" s="48"/>
      <c r="S158" s="48"/>
      <c r="T158" s="48"/>
      <c r="U158" s="48"/>
      <c r="V158" s="48"/>
      <c r="W158" s="48"/>
      <c r="X158" s="48"/>
      <c r="Y158" s="62"/>
      <c r="Z158" s="62"/>
      <c r="AA158" s="62"/>
      <c r="AB158" s="62"/>
      <c r="AC158" s="62"/>
      <c r="AD158" s="63"/>
      <c r="AE158" s="63"/>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c r="CY158" s="64"/>
      <c r="CZ158" s="64"/>
      <c r="DA158" s="64"/>
      <c r="DB158" s="64"/>
      <c r="DC158" s="64"/>
      <c r="DD158" s="64"/>
      <c r="DE158" s="64"/>
      <c r="DF158" s="64"/>
      <c r="DG158" s="64"/>
      <c r="DH158" s="64"/>
      <c r="DI158" s="64"/>
      <c r="DJ158" s="64"/>
      <c r="DK158" s="64"/>
      <c r="DL158" s="64"/>
      <c r="DM158" s="64"/>
      <c r="DN158" s="64"/>
      <c r="DO158" s="64"/>
      <c r="DP158" s="64"/>
      <c r="DQ158" s="64"/>
      <c r="DR158" s="64"/>
      <c r="DS158" s="64"/>
      <c r="DT158" s="64"/>
      <c r="DU158" s="64"/>
      <c r="DV158" s="64"/>
      <c r="DW158" s="64"/>
      <c r="DX158" s="64"/>
      <c r="DY158" s="64"/>
      <c r="DZ158" s="64"/>
      <c r="EA158" s="64"/>
    </row>
    <row r="159" spans="1:256" s="58" customFormat="1" ht="33.75" customHeight="1" x14ac:dyDescent="0.25">
      <c r="A159" s="56"/>
      <c r="B159" s="207" t="s">
        <v>204</v>
      </c>
      <c r="C159" s="207"/>
      <c r="D159" s="207" t="s">
        <v>205</v>
      </c>
      <c r="E159" s="207"/>
      <c r="F159" s="207"/>
      <c r="G159" s="313"/>
      <c r="H159" s="313"/>
      <c r="I159" s="207" t="s">
        <v>218</v>
      </c>
      <c r="J159" s="207"/>
      <c r="K159" s="57" t="s">
        <v>219</v>
      </c>
      <c r="L159" s="207" t="s">
        <v>220</v>
      </c>
      <c r="M159" s="207"/>
      <c r="N159" s="207"/>
      <c r="O159" s="207"/>
      <c r="P159" s="207"/>
      <c r="Q159" s="207"/>
      <c r="R159" s="207"/>
      <c r="S159" s="209" t="s">
        <v>207</v>
      </c>
      <c r="T159" s="209"/>
      <c r="U159" s="209"/>
      <c r="V159" s="209"/>
      <c r="W159" s="209"/>
      <c r="X159" s="209"/>
      <c r="Y159" s="209"/>
    </row>
    <row r="160" spans="1:256" s="60" customFormat="1" ht="15" customHeight="1" x14ac:dyDescent="0.2">
      <c r="A160" s="202" t="str">
        <f>'LISTA AMEACAS'!A35</f>
        <v>At 15</v>
      </c>
      <c r="B160" s="203" t="str">
        <f>'LISTA AMEACAS'!B35</f>
        <v>Documentação técnica e procedimentos internos</v>
      </c>
      <c r="C160" s="203"/>
      <c r="D160" s="290" t="str">
        <f>'LISTA AMEACAS'!E35</f>
        <v>Furto de mídia ou documentos</v>
      </c>
      <c r="E160" s="290"/>
      <c r="F160" s="290"/>
      <c r="G160" s="306" t="s">
        <v>208</v>
      </c>
      <c r="H160" s="306"/>
      <c r="I160" s="307" t="str">
        <f>'CONTROLES EXIST'!J104</f>
        <v>Existente</v>
      </c>
      <c r="J160" s="307"/>
      <c r="K160" s="59">
        <v>1</v>
      </c>
      <c r="L160" s="305" t="s">
        <v>1296</v>
      </c>
      <c r="M160" s="305"/>
      <c r="N160" s="305"/>
      <c r="O160" s="305"/>
      <c r="P160" s="305"/>
      <c r="Q160" s="305"/>
      <c r="R160" s="305"/>
      <c r="S160" s="304" t="s">
        <v>1297</v>
      </c>
      <c r="T160" s="304"/>
      <c r="U160" s="304"/>
      <c r="V160" s="304"/>
      <c r="W160" s="304"/>
      <c r="X160" s="304"/>
      <c r="Y160" s="304"/>
    </row>
    <row r="161" spans="1:256" s="60" customFormat="1" ht="15" customHeight="1" x14ac:dyDescent="0.2">
      <c r="A161" s="202"/>
      <c r="B161" s="202"/>
      <c r="C161" s="203"/>
      <c r="D161" s="290"/>
      <c r="E161" s="290"/>
      <c r="F161" s="290"/>
      <c r="G161" s="306"/>
      <c r="H161" s="306"/>
      <c r="I161" s="307"/>
      <c r="J161" s="307"/>
      <c r="K161" s="59">
        <v>2</v>
      </c>
      <c r="L161" s="305" t="s">
        <v>1298</v>
      </c>
      <c r="M161" s="305"/>
      <c r="N161" s="305"/>
      <c r="O161" s="305"/>
      <c r="P161" s="305"/>
      <c r="Q161" s="305"/>
      <c r="R161" s="305"/>
      <c r="S161" s="304" t="s">
        <v>1299</v>
      </c>
      <c r="T161" s="304"/>
      <c r="U161" s="304"/>
      <c r="V161" s="304"/>
      <c r="W161" s="304"/>
      <c r="X161" s="304"/>
      <c r="Y161" s="304"/>
    </row>
    <row r="162" spans="1:256" s="60" customFormat="1" ht="15" customHeight="1" x14ac:dyDescent="0.2">
      <c r="A162" s="202"/>
      <c r="B162" s="202"/>
      <c r="C162" s="203"/>
      <c r="D162" s="290"/>
      <c r="E162" s="290"/>
      <c r="F162" s="290"/>
      <c r="G162" s="306" t="s">
        <v>208</v>
      </c>
      <c r="H162" s="306"/>
      <c r="I162" s="307" t="str">
        <f>'CONTROLES EXIST'!J105</f>
        <v>Planejado</v>
      </c>
      <c r="J162" s="307"/>
      <c r="K162" s="59">
        <v>3</v>
      </c>
      <c r="L162" s="305" t="s">
        <v>1300</v>
      </c>
      <c r="M162" s="305"/>
      <c r="N162" s="305"/>
      <c r="O162" s="305"/>
      <c r="P162" s="305"/>
      <c r="Q162" s="305"/>
      <c r="R162" s="305"/>
      <c r="S162" s="304" t="s">
        <v>1301</v>
      </c>
      <c r="T162" s="304"/>
      <c r="U162" s="304"/>
      <c r="V162" s="304"/>
      <c r="W162" s="304"/>
      <c r="X162" s="304"/>
      <c r="Y162" s="304"/>
    </row>
    <row r="163" spans="1:256" s="60" customFormat="1" ht="15" customHeight="1" x14ac:dyDescent="0.2">
      <c r="A163" s="202"/>
      <c r="B163" s="202"/>
      <c r="C163" s="203"/>
      <c r="D163" s="290"/>
      <c r="E163" s="290"/>
      <c r="F163" s="290"/>
      <c r="G163" s="306"/>
      <c r="H163" s="306"/>
      <c r="I163" s="307"/>
      <c r="J163" s="307"/>
      <c r="K163" s="59">
        <v>4</v>
      </c>
      <c r="L163" s="305" t="s">
        <v>1302</v>
      </c>
      <c r="M163" s="305"/>
      <c r="N163" s="305"/>
      <c r="O163" s="305"/>
      <c r="P163" s="305"/>
      <c r="Q163" s="305"/>
      <c r="R163" s="305"/>
      <c r="S163" s="304" t="s">
        <v>1303</v>
      </c>
      <c r="T163" s="304"/>
      <c r="U163" s="304"/>
      <c r="V163" s="304"/>
      <c r="W163" s="304"/>
      <c r="X163" s="304"/>
      <c r="Y163" s="304"/>
    </row>
    <row r="164" spans="1:256" s="60" customFormat="1" ht="15" customHeight="1" x14ac:dyDescent="0.2">
      <c r="A164" s="202"/>
      <c r="B164" s="202"/>
      <c r="C164" s="203"/>
      <c r="D164" s="308" t="str">
        <f>'LISTA AMEACAS'!I35</f>
        <v>Recuperação de mídia reciclada ou descartada</v>
      </c>
      <c r="E164" s="308"/>
      <c r="F164" s="308"/>
      <c r="G164" s="306" t="s">
        <v>208</v>
      </c>
      <c r="H164" s="306"/>
      <c r="I164" s="309" t="str">
        <f>'CONTROLES EXIST'!J106</f>
        <v>Planejado</v>
      </c>
      <c r="J164" s="309"/>
      <c r="K164" s="59">
        <v>5</v>
      </c>
      <c r="L164" s="310" t="s">
        <v>1304</v>
      </c>
      <c r="M164" s="310"/>
      <c r="N164" s="310"/>
      <c r="O164" s="310"/>
      <c r="P164" s="310"/>
      <c r="Q164" s="310"/>
      <c r="R164" s="310"/>
      <c r="S164" s="304" t="s">
        <v>1305</v>
      </c>
      <c r="T164" s="304"/>
      <c r="U164" s="304"/>
      <c r="V164" s="304"/>
      <c r="W164" s="304"/>
      <c r="X164" s="304"/>
      <c r="Y164" s="304"/>
    </row>
    <row r="165" spans="1:256" s="60" customFormat="1" ht="15" customHeight="1" x14ac:dyDescent="0.2">
      <c r="A165" s="202"/>
      <c r="B165" s="202"/>
      <c r="C165" s="203"/>
      <c r="D165" s="308"/>
      <c r="E165" s="308"/>
      <c r="F165" s="308"/>
      <c r="G165" s="306" t="s">
        <v>208</v>
      </c>
      <c r="H165" s="306"/>
      <c r="I165" s="309"/>
      <c r="J165" s="309"/>
      <c r="K165" s="59">
        <v>6</v>
      </c>
      <c r="L165" s="310" t="s">
        <v>1306</v>
      </c>
      <c r="M165" s="310"/>
      <c r="N165" s="310"/>
      <c r="O165" s="310"/>
      <c r="P165" s="310"/>
      <c r="Q165" s="310"/>
      <c r="R165" s="310"/>
      <c r="S165" s="304" t="s">
        <v>1307</v>
      </c>
      <c r="T165" s="304"/>
      <c r="U165" s="304"/>
      <c r="V165" s="304"/>
      <c r="W165" s="304"/>
      <c r="X165" s="304"/>
      <c r="Y165" s="304"/>
    </row>
    <row r="166" spans="1:256" s="60" customFormat="1" ht="15" customHeight="1" x14ac:dyDescent="0.2">
      <c r="A166" s="202"/>
      <c r="B166" s="202"/>
      <c r="C166" s="203"/>
      <c r="D166" s="308"/>
      <c r="E166" s="308"/>
      <c r="F166" s="308"/>
      <c r="G166" s="311" t="s">
        <v>221</v>
      </c>
      <c r="H166" s="311"/>
      <c r="I166" s="312" t="str">
        <f>'CONTROLES EXIST'!J107</f>
        <v>Não existe</v>
      </c>
      <c r="J166" s="312"/>
      <c r="K166" s="59">
        <v>7</v>
      </c>
      <c r="L166" s="310" t="s">
        <v>1308</v>
      </c>
      <c r="M166" s="310"/>
      <c r="N166" s="310"/>
      <c r="O166" s="310"/>
      <c r="P166" s="310"/>
      <c r="Q166" s="310"/>
      <c r="R166" s="310"/>
      <c r="S166" s="304" t="s">
        <v>1309</v>
      </c>
      <c r="T166" s="304"/>
      <c r="U166" s="304"/>
      <c r="V166" s="304"/>
      <c r="W166" s="304"/>
      <c r="X166" s="304"/>
      <c r="Y166" s="304"/>
    </row>
    <row r="167" spans="1:256" s="175" customFormat="1" ht="15" customHeight="1" x14ac:dyDescent="0.2">
      <c r="A167" s="202"/>
      <c r="B167" s="202"/>
      <c r="C167" s="203"/>
      <c r="D167" s="308"/>
      <c r="E167" s="308"/>
      <c r="F167" s="308"/>
      <c r="G167" s="311"/>
      <c r="H167" s="311"/>
      <c r="I167" s="312"/>
      <c r="J167" s="312"/>
      <c r="K167" s="61">
        <v>8</v>
      </c>
      <c r="L167" s="302"/>
      <c r="M167" s="302"/>
      <c r="N167" s="302"/>
      <c r="O167" s="302"/>
      <c r="P167" s="302"/>
      <c r="Q167" s="302"/>
      <c r="R167" s="302"/>
      <c r="S167" s="303"/>
      <c r="T167" s="303"/>
      <c r="U167" s="303"/>
      <c r="V167" s="303"/>
      <c r="W167" s="303"/>
      <c r="X167" s="303"/>
      <c r="Y167" s="303"/>
      <c r="Z167" s="303"/>
      <c r="AA167" s="303"/>
      <c r="AB167" s="303"/>
      <c r="AC167" s="303"/>
      <c r="AD167" s="303"/>
      <c r="AE167" s="303"/>
      <c r="AF167" s="303"/>
      <c r="AG167" s="303"/>
      <c r="AH167" s="303"/>
      <c r="AI167" s="303"/>
      <c r="AJ167" s="303"/>
      <c r="AK167" s="303"/>
      <c r="AL167" s="303"/>
      <c r="AM167" s="303"/>
      <c r="AN167" s="303"/>
      <c r="AO167" s="303"/>
      <c r="AP167" s="303"/>
      <c r="AQ167" s="303"/>
      <c r="AR167" s="303"/>
      <c r="AS167" s="303"/>
      <c r="AT167" s="303"/>
      <c r="AU167" s="303"/>
      <c r="AV167" s="303"/>
      <c r="AW167" s="303"/>
      <c r="AX167" s="303"/>
      <c r="AY167" s="303"/>
      <c r="AZ167" s="303"/>
      <c r="BA167" s="303"/>
      <c r="BB167" s="303"/>
      <c r="BC167" s="303"/>
      <c r="BD167" s="303"/>
      <c r="BE167" s="303"/>
      <c r="BF167" s="303"/>
      <c r="BG167" s="303"/>
      <c r="BH167" s="303"/>
      <c r="BI167" s="303"/>
      <c r="BJ167" s="303"/>
      <c r="BK167" s="303"/>
      <c r="BL167" s="303"/>
      <c r="BM167" s="303"/>
      <c r="BN167" s="303"/>
      <c r="BO167" s="303"/>
      <c r="BP167" s="303"/>
      <c r="BQ167" s="303"/>
      <c r="BR167" s="303"/>
      <c r="BS167" s="303"/>
      <c r="BT167" s="303"/>
      <c r="BU167" s="303"/>
      <c r="BV167" s="303"/>
      <c r="BW167" s="303"/>
      <c r="BX167" s="303"/>
      <c r="BY167" s="303"/>
      <c r="BZ167" s="303"/>
      <c r="CA167" s="303"/>
      <c r="CB167" s="303"/>
      <c r="CC167" s="303"/>
      <c r="CD167" s="303"/>
      <c r="CE167" s="303"/>
      <c r="CF167" s="303"/>
      <c r="CG167" s="303"/>
      <c r="CH167" s="303"/>
      <c r="CI167" s="303"/>
      <c r="CJ167" s="303"/>
      <c r="CK167" s="303"/>
      <c r="CL167" s="303"/>
      <c r="CM167" s="303"/>
      <c r="CN167" s="303"/>
      <c r="CO167" s="303"/>
      <c r="CP167" s="303"/>
      <c r="CQ167" s="303"/>
      <c r="CR167" s="303"/>
      <c r="CS167" s="303"/>
      <c r="CT167" s="303"/>
      <c r="CU167" s="303"/>
      <c r="CV167" s="303"/>
      <c r="CW167" s="303"/>
      <c r="CX167" s="303"/>
      <c r="CY167" s="303"/>
      <c r="CZ167" s="303"/>
      <c r="DA167" s="303"/>
      <c r="DB167" s="303"/>
      <c r="DC167" s="303"/>
      <c r="DD167" s="303"/>
      <c r="DE167" s="303"/>
      <c r="DF167" s="303"/>
      <c r="DG167" s="303"/>
      <c r="DH167" s="303"/>
      <c r="DI167" s="303"/>
      <c r="DJ167" s="303"/>
      <c r="DK167" s="303"/>
      <c r="DL167" s="303"/>
      <c r="DM167" s="303"/>
      <c r="DN167" s="303"/>
      <c r="DO167" s="303"/>
      <c r="DP167" s="303"/>
      <c r="DQ167" s="303"/>
      <c r="DR167" s="303"/>
      <c r="DS167" s="303"/>
      <c r="DT167" s="303"/>
      <c r="DU167" s="303"/>
      <c r="DV167" s="303"/>
      <c r="DW167" s="303"/>
      <c r="DX167" s="303"/>
      <c r="DY167" s="303"/>
      <c r="DZ167" s="303"/>
      <c r="EA167" s="303"/>
      <c r="EB167" s="303"/>
      <c r="EC167" s="303"/>
      <c r="ED167" s="303"/>
      <c r="EE167" s="303"/>
      <c r="EF167" s="303"/>
      <c r="EG167" s="303"/>
      <c r="EH167" s="303"/>
      <c r="EI167" s="303"/>
      <c r="EJ167" s="303"/>
      <c r="EK167" s="303"/>
      <c r="EL167" s="303"/>
      <c r="EM167" s="303"/>
      <c r="EN167" s="303"/>
      <c r="EO167" s="303"/>
      <c r="EP167" s="303"/>
      <c r="EQ167" s="303"/>
      <c r="ER167" s="303"/>
      <c r="ES167" s="303"/>
      <c r="ET167" s="303"/>
      <c r="EU167" s="303"/>
      <c r="EV167" s="303"/>
      <c r="EW167" s="303"/>
      <c r="EX167" s="303"/>
      <c r="EY167" s="303"/>
      <c r="EZ167" s="303"/>
      <c r="FA167" s="303"/>
      <c r="FB167" s="303"/>
      <c r="FC167" s="303"/>
      <c r="FD167" s="303"/>
      <c r="FE167" s="303"/>
      <c r="FF167" s="303"/>
      <c r="FG167" s="303"/>
      <c r="FH167" s="303"/>
      <c r="FI167" s="303"/>
      <c r="FJ167" s="303"/>
      <c r="FK167" s="303"/>
      <c r="FL167" s="303"/>
      <c r="FM167" s="303"/>
      <c r="FN167" s="303"/>
      <c r="FO167" s="303"/>
      <c r="FP167" s="303"/>
      <c r="FQ167" s="303"/>
      <c r="FR167" s="303"/>
      <c r="FS167" s="303"/>
      <c r="FT167" s="303"/>
      <c r="FU167" s="303"/>
      <c r="FV167" s="303"/>
      <c r="FW167" s="303"/>
      <c r="FX167" s="303"/>
      <c r="FY167" s="303"/>
      <c r="FZ167" s="303"/>
      <c r="GA167" s="303"/>
      <c r="GB167" s="303"/>
      <c r="GC167" s="303"/>
      <c r="GD167" s="303"/>
      <c r="GE167" s="303"/>
      <c r="GF167" s="303"/>
      <c r="GG167" s="303"/>
      <c r="GH167" s="303"/>
      <c r="GI167" s="303"/>
      <c r="GJ167" s="303"/>
      <c r="GK167" s="303"/>
      <c r="GL167" s="303"/>
      <c r="GM167" s="303"/>
      <c r="GN167" s="303"/>
      <c r="GO167" s="303"/>
      <c r="GP167" s="303"/>
      <c r="GQ167" s="303"/>
      <c r="GR167" s="303"/>
      <c r="GS167" s="303"/>
      <c r="GT167" s="303"/>
      <c r="GU167" s="303"/>
      <c r="GV167" s="303"/>
      <c r="GW167" s="303"/>
      <c r="GX167" s="303"/>
      <c r="GY167" s="303"/>
      <c r="GZ167" s="303"/>
      <c r="HA167" s="303"/>
      <c r="HB167" s="303"/>
      <c r="HC167" s="303"/>
      <c r="HD167" s="303"/>
      <c r="HE167" s="303"/>
      <c r="HF167" s="303"/>
      <c r="HG167" s="303"/>
      <c r="HH167" s="303"/>
      <c r="HI167" s="303"/>
      <c r="HJ167" s="303"/>
      <c r="HK167" s="303"/>
      <c r="HL167" s="303"/>
      <c r="HM167" s="303"/>
      <c r="HN167" s="303"/>
      <c r="HO167" s="303"/>
      <c r="HP167" s="303"/>
      <c r="HQ167" s="303"/>
      <c r="HR167" s="303"/>
      <c r="HS167" s="303"/>
      <c r="HT167" s="303"/>
      <c r="HU167" s="303"/>
      <c r="HV167" s="303"/>
      <c r="HW167" s="303"/>
      <c r="HX167" s="303"/>
      <c r="HY167" s="303"/>
      <c r="HZ167" s="303"/>
      <c r="IA167" s="303"/>
      <c r="IB167" s="303"/>
      <c r="IC167" s="303"/>
      <c r="ID167" s="303"/>
      <c r="IE167" s="303"/>
      <c r="IF167" s="303"/>
      <c r="IG167" s="303"/>
      <c r="IH167" s="303"/>
      <c r="II167" s="303"/>
      <c r="IJ167" s="303"/>
      <c r="IK167" s="303"/>
      <c r="IL167" s="303"/>
      <c r="IM167" s="303"/>
      <c r="IN167" s="303"/>
      <c r="IO167" s="303"/>
      <c r="IP167" s="303"/>
      <c r="IQ167" s="303"/>
      <c r="IR167" s="303"/>
      <c r="IS167" s="303"/>
      <c r="IT167" s="303"/>
      <c r="IU167" s="303"/>
      <c r="IV167" s="303"/>
    </row>
    <row r="168" spans="1:256" s="65" customFormat="1" ht="13.35" customHeight="1" x14ac:dyDescent="0.25">
      <c r="A168" s="9"/>
      <c r="B168" s="9"/>
      <c r="C168" s="9"/>
      <c r="D168" s="9"/>
      <c r="E168" s="9"/>
      <c r="F168" s="9"/>
      <c r="G168" s="9"/>
      <c r="H168" s="9"/>
      <c r="I168" s="48"/>
      <c r="J168" s="48"/>
      <c r="K168" s="9"/>
      <c r="L168" s="48"/>
      <c r="M168" s="48"/>
      <c r="N168" s="48"/>
      <c r="O168" s="48"/>
      <c r="P168" s="48"/>
      <c r="Q168" s="48"/>
      <c r="R168" s="48"/>
      <c r="S168" s="48"/>
      <c r="T168" s="48"/>
      <c r="U168" s="48"/>
      <c r="V168" s="48"/>
      <c r="W168" s="48"/>
      <c r="X168" s="48"/>
      <c r="Y168" s="62"/>
      <c r="Z168" s="62"/>
      <c r="AA168" s="62"/>
      <c r="AB168" s="62"/>
      <c r="AC168" s="62"/>
      <c r="AD168" s="63"/>
      <c r="AE168" s="63"/>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c r="CY168" s="64"/>
      <c r="CZ168" s="64"/>
      <c r="DA168" s="64"/>
      <c r="DB168" s="64"/>
      <c r="DC168" s="64"/>
      <c r="DD168" s="64"/>
      <c r="DE168" s="64"/>
      <c r="DF168" s="64"/>
      <c r="DG168" s="64"/>
      <c r="DH168" s="64"/>
      <c r="DI168" s="64"/>
      <c r="DJ168" s="64"/>
      <c r="DK168" s="64"/>
      <c r="DL168" s="64"/>
      <c r="DM168" s="64"/>
      <c r="DN168" s="64"/>
      <c r="DO168" s="64"/>
      <c r="DP168" s="64"/>
      <c r="DQ168" s="64"/>
      <c r="DR168" s="64"/>
      <c r="DS168" s="64"/>
      <c r="DT168" s="64"/>
      <c r="DU168" s="64"/>
      <c r="DV168" s="64"/>
      <c r="DW168" s="64"/>
      <c r="DX168" s="64"/>
      <c r="DY168" s="64"/>
      <c r="DZ168" s="64"/>
      <c r="EA168" s="64"/>
    </row>
    <row r="169" spans="1:256" s="58" customFormat="1" ht="33.75" customHeight="1" x14ac:dyDescent="0.25">
      <c r="A169" s="56"/>
      <c r="B169" s="207" t="s">
        <v>204</v>
      </c>
      <c r="C169" s="207"/>
      <c r="D169" s="207" t="s">
        <v>205</v>
      </c>
      <c r="E169" s="207"/>
      <c r="F169" s="207"/>
      <c r="G169" s="313"/>
      <c r="H169" s="313"/>
      <c r="I169" s="207" t="s">
        <v>218</v>
      </c>
      <c r="J169" s="207"/>
      <c r="K169" s="57" t="s">
        <v>219</v>
      </c>
      <c r="L169" s="207" t="s">
        <v>220</v>
      </c>
      <c r="M169" s="207"/>
      <c r="N169" s="207"/>
      <c r="O169" s="207"/>
      <c r="P169" s="207"/>
      <c r="Q169" s="207"/>
      <c r="R169" s="207"/>
      <c r="S169" s="209" t="s">
        <v>207</v>
      </c>
      <c r="T169" s="209"/>
      <c r="U169" s="209"/>
      <c r="V169" s="209"/>
      <c r="W169" s="209"/>
      <c r="X169" s="209"/>
      <c r="Y169" s="209"/>
    </row>
    <row r="170" spans="1:256" s="60" customFormat="1" ht="15" customHeight="1" x14ac:dyDescent="0.2">
      <c r="A170" s="202" t="str">
        <f>'LISTA AMEACAS'!A36</f>
        <v>At 16</v>
      </c>
      <c r="B170" s="203" t="str">
        <f>'LISTA AMEACAS'!B36</f>
        <v>Políticas de segurança da informação</v>
      </c>
      <c r="C170" s="203"/>
      <c r="D170" s="290" t="str">
        <f>'LISTA AMEACAS'!E36</f>
        <v>Violação das condições de uso do sistema de informação que possibilitam sua manutenção</v>
      </c>
      <c r="E170" s="290"/>
      <c r="F170" s="290"/>
      <c r="G170" s="306" t="s">
        <v>208</v>
      </c>
      <c r="H170" s="306"/>
      <c r="I170" s="307" t="str">
        <f>'CONTROLES EXIST'!J110</f>
        <v>Planejado</v>
      </c>
      <c r="J170" s="307"/>
      <c r="K170" s="59">
        <v>1</v>
      </c>
      <c r="L170" s="305" t="s">
        <v>1310</v>
      </c>
      <c r="M170" s="305"/>
      <c r="N170" s="305"/>
      <c r="O170" s="305"/>
      <c r="P170" s="305"/>
      <c r="Q170" s="305"/>
      <c r="R170" s="305"/>
      <c r="S170" s="304" t="s">
        <v>1311</v>
      </c>
      <c r="T170" s="304"/>
      <c r="U170" s="304"/>
      <c r="V170" s="304"/>
      <c r="W170" s="304"/>
      <c r="X170" s="304"/>
      <c r="Y170" s="304"/>
    </row>
    <row r="171" spans="1:256" s="60" customFormat="1" ht="15" customHeight="1" x14ac:dyDescent="0.2">
      <c r="A171" s="202"/>
      <c r="B171" s="202"/>
      <c r="C171" s="203"/>
      <c r="D171" s="290"/>
      <c r="E171" s="290"/>
      <c r="F171" s="290"/>
      <c r="G171" s="306"/>
      <c r="H171" s="306"/>
      <c r="I171" s="307"/>
      <c r="J171" s="307"/>
      <c r="K171" s="59">
        <v>2</v>
      </c>
      <c r="L171" s="305" t="s">
        <v>1312</v>
      </c>
      <c r="M171" s="305"/>
      <c r="N171" s="305"/>
      <c r="O171" s="305"/>
      <c r="P171" s="305"/>
      <c r="Q171" s="305"/>
      <c r="R171" s="305"/>
      <c r="S171" s="304" t="s">
        <v>1313</v>
      </c>
      <c r="T171" s="304"/>
      <c r="U171" s="304"/>
      <c r="V171" s="304"/>
      <c r="W171" s="304"/>
      <c r="X171" s="304"/>
      <c r="Y171" s="304"/>
    </row>
    <row r="172" spans="1:256" s="60" customFormat="1" ht="15" customHeight="1" x14ac:dyDescent="0.2">
      <c r="A172" s="202"/>
      <c r="B172" s="202"/>
      <c r="C172" s="203"/>
      <c r="D172" s="290"/>
      <c r="E172" s="290"/>
      <c r="F172" s="290"/>
      <c r="G172" s="306" t="s">
        <v>208</v>
      </c>
      <c r="H172" s="306"/>
      <c r="I172" s="307" t="str">
        <f>'CONTROLES EXIST'!J111</f>
        <v>Planejado</v>
      </c>
      <c r="J172" s="307"/>
      <c r="K172" s="59">
        <v>3</v>
      </c>
      <c r="L172" s="305" t="s">
        <v>1314</v>
      </c>
      <c r="M172" s="305"/>
      <c r="N172" s="305"/>
      <c r="O172" s="305"/>
      <c r="P172" s="305"/>
      <c r="Q172" s="305"/>
      <c r="R172" s="305"/>
      <c r="S172" s="304" t="s">
        <v>1315</v>
      </c>
      <c r="T172" s="304"/>
      <c r="U172" s="304"/>
      <c r="V172" s="304"/>
      <c r="W172" s="304"/>
      <c r="X172" s="304"/>
      <c r="Y172" s="304"/>
    </row>
    <row r="173" spans="1:256" s="60" customFormat="1" ht="15" customHeight="1" x14ac:dyDescent="0.2">
      <c r="A173" s="202"/>
      <c r="B173" s="202"/>
      <c r="C173" s="203"/>
      <c r="D173" s="290"/>
      <c r="E173" s="290"/>
      <c r="F173" s="290"/>
      <c r="G173" s="306"/>
      <c r="H173" s="306"/>
      <c r="I173" s="307"/>
      <c r="J173" s="307"/>
      <c r="K173" s="59">
        <v>4</v>
      </c>
      <c r="L173" s="305" t="s">
        <v>1316</v>
      </c>
      <c r="M173" s="305"/>
      <c r="N173" s="305"/>
      <c r="O173" s="305"/>
      <c r="P173" s="305"/>
      <c r="Q173" s="305"/>
      <c r="R173" s="305"/>
      <c r="S173" s="304" t="s">
        <v>1317</v>
      </c>
      <c r="T173" s="304"/>
      <c r="U173" s="304"/>
      <c r="V173" s="304"/>
      <c r="W173" s="304"/>
      <c r="X173" s="304"/>
      <c r="Y173" s="304"/>
    </row>
    <row r="174" spans="1:256" s="60" customFormat="1" ht="15" customHeight="1" x14ac:dyDescent="0.2">
      <c r="A174" s="202"/>
      <c r="B174" s="202"/>
      <c r="C174" s="203"/>
      <c r="D174" s="308" t="str">
        <f>'LISTA AMEACAS'!I36</f>
        <v>Abuso de direitos</v>
      </c>
      <c r="E174" s="308"/>
      <c r="F174" s="308"/>
      <c r="G174" s="306" t="s">
        <v>208</v>
      </c>
      <c r="H174" s="306"/>
      <c r="I174" s="309" t="str">
        <f>'CONTROLES EXIST'!J112</f>
        <v>Planejado</v>
      </c>
      <c r="J174" s="309"/>
      <c r="K174" s="59">
        <v>5</v>
      </c>
      <c r="L174" s="310" t="s">
        <v>1318</v>
      </c>
      <c r="M174" s="310"/>
      <c r="N174" s="310"/>
      <c r="O174" s="310"/>
      <c r="P174" s="310"/>
      <c r="Q174" s="310"/>
      <c r="R174" s="310"/>
      <c r="S174" s="304" t="s">
        <v>1319</v>
      </c>
      <c r="T174" s="304"/>
      <c r="U174" s="304"/>
      <c r="V174" s="304"/>
      <c r="W174" s="304"/>
      <c r="X174" s="304"/>
      <c r="Y174" s="304"/>
    </row>
    <row r="175" spans="1:256" s="60" customFormat="1" ht="15" customHeight="1" x14ac:dyDescent="0.2">
      <c r="A175" s="202"/>
      <c r="B175" s="202"/>
      <c r="C175" s="203"/>
      <c r="D175" s="308"/>
      <c r="E175" s="308"/>
      <c r="F175" s="308"/>
      <c r="G175" s="306" t="s">
        <v>208</v>
      </c>
      <c r="H175" s="306"/>
      <c r="I175" s="309"/>
      <c r="J175" s="309"/>
      <c r="K175" s="59">
        <v>6</v>
      </c>
      <c r="L175" s="310" t="s">
        <v>1320</v>
      </c>
      <c r="M175" s="310"/>
      <c r="N175" s="310"/>
      <c r="O175" s="310"/>
      <c r="P175" s="310"/>
      <c r="Q175" s="310"/>
      <c r="R175" s="310"/>
      <c r="S175" s="304" t="s">
        <v>1321</v>
      </c>
      <c r="T175" s="304"/>
      <c r="U175" s="304"/>
      <c r="V175" s="304"/>
      <c r="W175" s="304"/>
      <c r="X175" s="304"/>
      <c r="Y175" s="304"/>
    </row>
    <row r="176" spans="1:256" s="60" customFormat="1" ht="15" customHeight="1" x14ac:dyDescent="0.2">
      <c r="A176" s="202"/>
      <c r="B176" s="202"/>
      <c r="C176" s="203"/>
      <c r="D176" s="308"/>
      <c r="E176" s="308"/>
      <c r="F176" s="308"/>
      <c r="G176" s="311" t="s">
        <v>221</v>
      </c>
      <c r="H176" s="311"/>
      <c r="I176" s="312" t="str">
        <f>'CONTROLES EXIST'!J113</f>
        <v>Planejado</v>
      </c>
      <c r="J176" s="312"/>
      <c r="K176" s="59">
        <v>7</v>
      </c>
      <c r="L176" s="310" t="s">
        <v>1322</v>
      </c>
      <c r="M176" s="310"/>
      <c r="N176" s="310"/>
      <c r="O176" s="310"/>
      <c r="P176" s="310"/>
      <c r="Q176" s="310"/>
      <c r="R176" s="310"/>
      <c r="S176" s="304" t="s">
        <v>1323</v>
      </c>
      <c r="T176" s="304"/>
      <c r="U176" s="304"/>
      <c r="V176" s="304"/>
      <c r="W176" s="304"/>
      <c r="X176" s="304"/>
      <c r="Y176" s="304"/>
    </row>
    <row r="177" spans="1:256" s="175" customFormat="1" ht="15" customHeight="1" x14ac:dyDescent="0.2">
      <c r="A177" s="202"/>
      <c r="B177" s="202"/>
      <c r="C177" s="203"/>
      <c r="D177" s="308"/>
      <c r="E177" s="308"/>
      <c r="F177" s="308"/>
      <c r="G177" s="311"/>
      <c r="H177" s="311"/>
      <c r="I177" s="312"/>
      <c r="J177" s="312"/>
      <c r="K177" s="61">
        <v>8</v>
      </c>
      <c r="L177" s="314" t="s">
        <v>1324</v>
      </c>
      <c r="M177" s="302"/>
      <c r="N177" s="302"/>
      <c r="O177" s="302"/>
      <c r="P177" s="302"/>
      <c r="Q177" s="302"/>
      <c r="R177" s="302"/>
      <c r="S177" s="315" t="s">
        <v>1325</v>
      </c>
      <c r="T177" s="303"/>
      <c r="U177" s="303"/>
      <c r="V177" s="303"/>
      <c r="W177" s="303"/>
      <c r="X177" s="303"/>
      <c r="Y177" s="303"/>
      <c r="Z177" s="303"/>
      <c r="AA177" s="303"/>
      <c r="AB177" s="303"/>
      <c r="AC177" s="303"/>
      <c r="AD177" s="303"/>
      <c r="AE177" s="303"/>
      <c r="AF177" s="303"/>
      <c r="AG177" s="303"/>
      <c r="AH177" s="303"/>
      <c r="AI177" s="303"/>
      <c r="AJ177" s="303"/>
      <c r="AK177" s="303"/>
      <c r="AL177" s="303"/>
      <c r="AM177" s="303"/>
      <c r="AN177" s="303"/>
      <c r="AO177" s="303"/>
      <c r="AP177" s="303"/>
      <c r="AQ177" s="303"/>
      <c r="AR177" s="303"/>
      <c r="AS177" s="303"/>
      <c r="AT177" s="303"/>
      <c r="AU177" s="303"/>
      <c r="AV177" s="303"/>
      <c r="AW177" s="303"/>
      <c r="AX177" s="303"/>
      <c r="AY177" s="303"/>
      <c r="AZ177" s="303"/>
      <c r="BA177" s="303"/>
      <c r="BB177" s="303"/>
      <c r="BC177" s="303"/>
      <c r="BD177" s="303"/>
      <c r="BE177" s="303"/>
      <c r="BF177" s="303"/>
      <c r="BG177" s="303"/>
      <c r="BH177" s="303"/>
      <c r="BI177" s="303"/>
      <c r="BJ177" s="303"/>
      <c r="BK177" s="303"/>
      <c r="BL177" s="303"/>
      <c r="BM177" s="303"/>
      <c r="BN177" s="303"/>
      <c r="BO177" s="303"/>
      <c r="BP177" s="303"/>
      <c r="BQ177" s="303"/>
      <c r="BR177" s="303"/>
      <c r="BS177" s="303"/>
      <c r="BT177" s="303"/>
      <c r="BU177" s="303"/>
      <c r="BV177" s="303"/>
      <c r="BW177" s="303"/>
      <c r="BX177" s="303"/>
      <c r="BY177" s="303"/>
      <c r="BZ177" s="303"/>
      <c r="CA177" s="303"/>
      <c r="CB177" s="303"/>
      <c r="CC177" s="303"/>
      <c r="CD177" s="303"/>
      <c r="CE177" s="303"/>
      <c r="CF177" s="303"/>
      <c r="CG177" s="303"/>
      <c r="CH177" s="303"/>
      <c r="CI177" s="303"/>
      <c r="CJ177" s="303"/>
      <c r="CK177" s="303"/>
      <c r="CL177" s="303"/>
      <c r="CM177" s="303"/>
      <c r="CN177" s="303"/>
      <c r="CO177" s="303"/>
      <c r="CP177" s="303"/>
      <c r="CQ177" s="303"/>
      <c r="CR177" s="303"/>
      <c r="CS177" s="303"/>
      <c r="CT177" s="303"/>
      <c r="CU177" s="303"/>
      <c r="CV177" s="303"/>
      <c r="CW177" s="303"/>
      <c r="CX177" s="303"/>
      <c r="CY177" s="303"/>
      <c r="CZ177" s="303"/>
      <c r="DA177" s="303"/>
      <c r="DB177" s="303"/>
      <c r="DC177" s="303"/>
      <c r="DD177" s="303"/>
      <c r="DE177" s="303"/>
      <c r="DF177" s="303"/>
      <c r="DG177" s="303"/>
      <c r="DH177" s="303"/>
      <c r="DI177" s="303"/>
      <c r="DJ177" s="303"/>
      <c r="DK177" s="303"/>
      <c r="DL177" s="303"/>
      <c r="DM177" s="303"/>
      <c r="DN177" s="303"/>
      <c r="DO177" s="303"/>
      <c r="DP177" s="303"/>
      <c r="DQ177" s="303"/>
      <c r="DR177" s="303"/>
      <c r="DS177" s="303"/>
      <c r="DT177" s="303"/>
      <c r="DU177" s="303"/>
      <c r="DV177" s="303"/>
      <c r="DW177" s="303"/>
      <c r="DX177" s="303"/>
      <c r="DY177" s="303"/>
      <c r="DZ177" s="303"/>
      <c r="EA177" s="303"/>
      <c r="EB177" s="303"/>
      <c r="EC177" s="303"/>
      <c r="ED177" s="303"/>
      <c r="EE177" s="303"/>
      <c r="EF177" s="303"/>
      <c r="EG177" s="303"/>
      <c r="EH177" s="303"/>
      <c r="EI177" s="303"/>
      <c r="EJ177" s="303"/>
      <c r="EK177" s="303"/>
      <c r="EL177" s="303"/>
      <c r="EM177" s="303"/>
      <c r="EN177" s="303"/>
      <c r="EO177" s="303"/>
      <c r="EP177" s="303"/>
      <c r="EQ177" s="303"/>
      <c r="ER177" s="303"/>
      <c r="ES177" s="303"/>
      <c r="ET177" s="303"/>
      <c r="EU177" s="303"/>
      <c r="EV177" s="303"/>
      <c r="EW177" s="303"/>
      <c r="EX177" s="303"/>
      <c r="EY177" s="303"/>
      <c r="EZ177" s="303"/>
      <c r="FA177" s="303"/>
      <c r="FB177" s="303"/>
      <c r="FC177" s="303"/>
      <c r="FD177" s="303"/>
      <c r="FE177" s="303"/>
      <c r="FF177" s="303"/>
      <c r="FG177" s="303"/>
      <c r="FH177" s="303"/>
      <c r="FI177" s="303"/>
      <c r="FJ177" s="303"/>
      <c r="FK177" s="303"/>
      <c r="FL177" s="303"/>
      <c r="FM177" s="303"/>
      <c r="FN177" s="303"/>
      <c r="FO177" s="303"/>
      <c r="FP177" s="303"/>
      <c r="FQ177" s="303"/>
      <c r="FR177" s="303"/>
      <c r="FS177" s="303"/>
      <c r="FT177" s="303"/>
      <c r="FU177" s="303"/>
      <c r="FV177" s="303"/>
      <c r="FW177" s="303"/>
      <c r="FX177" s="303"/>
      <c r="FY177" s="303"/>
      <c r="FZ177" s="303"/>
      <c r="GA177" s="303"/>
      <c r="GB177" s="303"/>
      <c r="GC177" s="303"/>
      <c r="GD177" s="303"/>
      <c r="GE177" s="303"/>
      <c r="GF177" s="303"/>
      <c r="GG177" s="303"/>
      <c r="GH177" s="303"/>
      <c r="GI177" s="303"/>
      <c r="GJ177" s="303"/>
      <c r="GK177" s="303"/>
      <c r="GL177" s="303"/>
      <c r="GM177" s="303"/>
      <c r="GN177" s="303"/>
      <c r="GO177" s="303"/>
      <c r="GP177" s="303"/>
      <c r="GQ177" s="303"/>
      <c r="GR177" s="303"/>
      <c r="GS177" s="303"/>
      <c r="GT177" s="303"/>
      <c r="GU177" s="303"/>
      <c r="GV177" s="303"/>
      <c r="GW177" s="303"/>
      <c r="GX177" s="303"/>
      <c r="GY177" s="303"/>
      <c r="GZ177" s="303"/>
      <c r="HA177" s="303"/>
      <c r="HB177" s="303"/>
      <c r="HC177" s="303"/>
      <c r="HD177" s="303"/>
      <c r="HE177" s="303"/>
      <c r="HF177" s="303"/>
      <c r="HG177" s="303"/>
      <c r="HH177" s="303"/>
      <c r="HI177" s="303"/>
      <c r="HJ177" s="303"/>
      <c r="HK177" s="303"/>
      <c r="HL177" s="303"/>
      <c r="HM177" s="303"/>
      <c r="HN177" s="303"/>
      <c r="HO177" s="303"/>
      <c r="HP177" s="303"/>
      <c r="HQ177" s="303"/>
      <c r="HR177" s="303"/>
      <c r="HS177" s="303"/>
      <c r="HT177" s="303"/>
      <c r="HU177" s="303"/>
      <c r="HV177" s="303"/>
      <c r="HW177" s="303"/>
      <c r="HX177" s="303"/>
      <c r="HY177" s="303"/>
      <c r="HZ177" s="303"/>
      <c r="IA177" s="303"/>
      <c r="IB177" s="303"/>
      <c r="IC177" s="303"/>
      <c r="ID177" s="303"/>
      <c r="IE177" s="303"/>
      <c r="IF177" s="303"/>
      <c r="IG177" s="303"/>
      <c r="IH177" s="303"/>
      <c r="II177" s="303"/>
      <c r="IJ177" s="303"/>
      <c r="IK177" s="303"/>
      <c r="IL177" s="303"/>
      <c r="IM177" s="303"/>
      <c r="IN177" s="303"/>
      <c r="IO177" s="303"/>
      <c r="IP177" s="303"/>
      <c r="IQ177" s="303"/>
      <c r="IR177" s="303"/>
      <c r="IS177" s="303"/>
      <c r="IT177" s="303"/>
      <c r="IU177" s="303"/>
      <c r="IV177" s="303"/>
    </row>
    <row r="178" spans="1:256" s="65" customFormat="1" ht="13.35" customHeight="1" x14ac:dyDescent="0.25">
      <c r="A178" s="9"/>
      <c r="B178" s="9"/>
      <c r="C178" s="9"/>
      <c r="D178" s="9"/>
      <c r="E178" s="9"/>
      <c r="F178" s="9"/>
      <c r="G178" s="9"/>
      <c r="H178" s="9"/>
      <c r="I178" s="48"/>
      <c r="J178" s="48"/>
      <c r="K178" s="9"/>
      <c r="L178" s="48"/>
      <c r="M178" s="48"/>
      <c r="N178" s="48"/>
      <c r="O178" s="48"/>
      <c r="P178" s="48"/>
      <c r="Q178" s="48"/>
      <c r="R178" s="48"/>
      <c r="S178" s="48"/>
      <c r="T178" s="48"/>
      <c r="U178" s="48"/>
      <c r="V178" s="48"/>
      <c r="W178" s="48"/>
      <c r="X178" s="48"/>
      <c r="Y178" s="62"/>
      <c r="Z178" s="62"/>
      <c r="AA178" s="62"/>
      <c r="AB178" s="62"/>
      <c r="AC178" s="62"/>
      <c r="AD178" s="63"/>
      <c r="AE178" s="63"/>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row>
    <row r="179" spans="1:256" s="58" customFormat="1" ht="33.75" customHeight="1" x14ac:dyDescent="0.25">
      <c r="A179" s="56"/>
      <c r="B179" s="207" t="s">
        <v>204</v>
      </c>
      <c r="C179" s="207"/>
      <c r="D179" s="207" t="s">
        <v>205</v>
      </c>
      <c r="E179" s="207"/>
      <c r="F179" s="207"/>
      <c r="G179" s="313"/>
      <c r="H179" s="313"/>
      <c r="I179" s="207" t="s">
        <v>218</v>
      </c>
      <c r="J179" s="207"/>
      <c r="K179" s="57" t="s">
        <v>219</v>
      </c>
      <c r="L179" s="207" t="s">
        <v>220</v>
      </c>
      <c r="M179" s="207"/>
      <c r="N179" s="207"/>
      <c r="O179" s="207"/>
      <c r="P179" s="207"/>
      <c r="Q179" s="207"/>
      <c r="R179" s="207"/>
      <c r="S179" s="209" t="s">
        <v>207</v>
      </c>
      <c r="T179" s="209"/>
      <c r="U179" s="209"/>
      <c r="V179" s="209"/>
      <c r="W179" s="209"/>
      <c r="X179" s="209"/>
      <c r="Y179" s="209"/>
    </row>
    <row r="180" spans="1:256" s="60" customFormat="1" ht="15" customHeight="1" x14ac:dyDescent="0.2">
      <c r="A180" s="202" t="str">
        <f>'LISTA AMEACAS'!A37</f>
        <v>At 17</v>
      </c>
      <c r="B180" s="203" t="str">
        <f>'LISTA AMEACAS'!B37</f>
        <v>Ambiente de virtualização (VMs e containers)</v>
      </c>
      <c r="C180" s="203"/>
      <c r="D180" s="290" t="str">
        <f>'LISTA AMEACAS'!E37</f>
        <v>Falha de equipamento</v>
      </c>
      <c r="E180" s="290"/>
      <c r="F180" s="290"/>
      <c r="G180" s="306" t="s">
        <v>208</v>
      </c>
      <c r="H180" s="306"/>
      <c r="I180" s="307" t="str">
        <f>'CONTROLES EXIST'!J116</f>
        <v>Existente</v>
      </c>
      <c r="J180" s="307"/>
      <c r="K180" s="59">
        <v>1</v>
      </c>
      <c r="L180" s="305" t="s">
        <v>1326</v>
      </c>
      <c r="M180" s="305"/>
      <c r="N180" s="305"/>
      <c r="O180" s="305"/>
      <c r="P180" s="305"/>
      <c r="Q180" s="305"/>
      <c r="R180" s="305"/>
      <c r="S180" s="304" t="s">
        <v>1327</v>
      </c>
      <c r="T180" s="304"/>
      <c r="U180" s="304"/>
      <c r="V180" s="304"/>
      <c r="W180" s="304"/>
      <c r="X180" s="304"/>
      <c r="Y180" s="304"/>
    </row>
    <row r="181" spans="1:256" s="60" customFormat="1" ht="15" customHeight="1" x14ac:dyDescent="0.2">
      <c r="A181" s="202"/>
      <c r="B181" s="202"/>
      <c r="C181" s="203"/>
      <c r="D181" s="290"/>
      <c r="E181" s="290"/>
      <c r="F181" s="290"/>
      <c r="G181" s="306"/>
      <c r="H181" s="306"/>
      <c r="I181" s="307"/>
      <c r="J181" s="307"/>
      <c r="K181" s="59">
        <v>2</v>
      </c>
      <c r="L181" s="305" t="s">
        <v>1328</v>
      </c>
      <c r="M181" s="305"/>
      <c r="N181" s="305"/>
      <c r="O181" s="305"/>
      <c r="P181" s="305"/>
      <c r="Q181" s="305"/>
      <c r="R181" s="305"/>
      <c r="S181" s="304" t="s">
        <v>1329</v>
      </c>
      <c r="T181" s="304"/>
      <c r="U181" s="304"/>
      <c r="V181" s="304"/>
      <c r="W181" s="304"/>
      <c r="X181" s="304"/>
      <c r="Y181" s="304"/>
    </row>
    <row r="182" spans="1:256" s="60" customFormat="1" ht="15" customHeight="1" x14ac:dyDescent="0.2">
      <c r="A182" s="202"/>
      <c r="B182" s="202"/>
      <c r="C182" s="203"/>
      <c r="D182" s="290"/>
      <c r="E182" s="290"/>
      <c r="F182" s="290"/>
      <c r="G182" s="306" t="s">
        <v>208</v>
      </c>
      <c r="H182" s="306"/>
      <c r="I182" s="307" t="str">
        <f>'CONTROLES EXIST'!J117</f>
        <v>Planejado</v>
      </c>
      <c r="J182" s="307"/>
      <c r="K182" s="59">
        <v>3</v>
      </c>
      <c r="L182" s="305" t="s">
        <v>1330</v>
      </c>
      <c r="M182" s="305"/>
      <c r="N182" s="305"/>
      <c r="O182" s="305"/>
      <c r="P182" s="305"/>
      <c r="Q182" s="305"/>
      <c r="R182" s="305"/>
      <c r="S182" s="304" t="s">
        <v>1331</v>
      </c>
      <c r="T182" s="304"/>
      <c r="U182" s="304"/>
      <c r="V182" s="304"/>
      <c r="W182" s="304"/>
      <c r="X182" s="304"/>
      <c r="Y182" s="304"/>
    </row>
    <row r="183" spans="1:256" s="60" customFormat="1" ht="15" customHeight="1" x14ac:dyDescent="0.2">
      <c r="A183" s="202"/>
      <c r="B183" s="202"/>
      <c r="C183" s="203"/>
      <c r="D183" s="290"/>
      <c r="E183" s="290"/>
      <c r="F183" s="290"/>
      <c r="G183" s="306"/>
      <c r="H183" s="306"/>
      <c r="I183" s="307"/>
      <c r="J183" s="307"/>
      <c r="K183" s="59">
        <v>4</v>
      </c>
      <c r="L183" s="305" t="s">
        <v>1332</v>
      </c>
      <c r="M183" s="305"/>
      <c r="N183" s="305"/>
      <c r="O183" s="305"/>
      <c r="P183" s="305"/>
      <c r="Q183" s="305"/>
      <c r="R183" s="305"/>
      <c r="S183" s="304" t="s">
        <v>1333</v>
      </c>
      <c r="T183" s="304"/>
      <c r="U183" s="304"/>
      <c r="V183" s="304"/>
      <c r="W183" s="304"/>
      <c r="X183" s="304"/>
      <c r="Y183" s="304"/>
    </row>
    <row r="184" spans="1:256" s="60" customFormat="1" ht="15" customHeight="1" x14ac:dyDescent="0.2">
      <c r="A184" s="202"/>
      <c r="B184" s="202"/>
      <c r="C184" s="203"/>
      <c r="D184" s="308" t="str">
        <f>'LISTA AMEACAS'!I37</f>
        <v>Alteração do software</v>
      </c>
      <c r="E184" s="308"/>
      <c r="F184" s="308"/>
      <c r="G184" s="306" t="s">
        <v>208</v>
      </c>
      <c r="H184" s="306"/>
      <c r="I184" s="309" t="str">
        <f>'CONTROLES EXIST'!J118</f>
        <v>Existente</v>
      </c>
      <c r="J184" s="309"/>
      <c r="K184" s="59">
        <v>5</v>
      </c>
      <c r="L184" s="310" t="s">
        <v>1334</v>
      </c>
      <c r="M184" s="310"/>
      <c r="N184" s="310"/>
      <c r="O184" s="310"/>
      <c r="P184" s="310"/>
      <c r="Q184" s="310"/>
      <c r="R184" s="310"/>
      <c r="S184" s="304" t="s">
        <v>1335</v>
      </c>
      <c r="T184" s="304"/>
      <c r="U184" s="304"/>
      <c r="V184" s="304"/>
      <c r="W184" s="304"/>
      <c r="X184" s="304"/>
      <c r="Y184" s="304"/>
    </row>
    <row r="185" spans="1:256" s="60" customFormat="1" ht="15" customHeight="1" x14ac:dyDescent="0.2">
      <c r="A185" s="202"/>
      <c r="B185" s="202"/>
      <c r="C185" s="203"/>
      <c r="D185" s="308"/>
      <c r="E185" s="308"/>
      <c r="F185" s="308"/>
      <c r="G185" s="306" t="s">
        <v>208</v>
      </c>
      <c r="H185" s="306"/>
      <c r="I185" s="309"/>
      <c r="J185" s="309"/>
      <c r="K185" s="59">
        <v>6</v>
      </c>
      <c r="L185" s="310" t="s">
        <v>1336</v>
      </c>
      <c r="M185" s="310"/>
      <c r="N185" s="310"/>
      <c r="O185" s="310"/>
      <c r="P185" s="310"/>
      <c r="Q185" s="310"/>
      <c r="R185" s="310"/>
      <c r="S185" s="304" t="s">
        <v>1337</v>
      </c>
      <c r="T185" s="304"/>
      <c r="U185" s="304"/>
      <c r="V185" s="304"/>
      <c r="W185" s="304"/>
      <c r="X185" s="304"/>
      <c r="Y185" s="304"/>
    </row>
    <row r="186" spans="1:256" s="60" customFormat="1" ht="15" customHeight="1" x14ac:dyDescent="0.2">
      <c r="A186" s="202"/>
      <c r="B186" s="202"/>
      <c r="C186" s="203"/>
      <c r="D186" s="308"/>
      <c r="E186" s="308"/>
      <c r="F186" s="308"/>
      <c r="G186" s="311" t="s">
        <v>221</v>
      </c>
      <c r="H186" s="311"/>
      <c r="I186" s="312" t="str">
        <f>'CONTROLES EXIST'!J119</f>
        <v>Planejado</v>
      </c>
      <c r="J186" s="312"/>
      <c r="K186" s="59">
        <v>7</v>
      </c>
      <c r="L186" s="310" t="s">
        <v>1338</v>
      </c>
      <c r="M186" s="310"/>
      <c r="N186" s="310"/>
      <c r="O186" s="310"/>
      <c r="P186" s="310"/>
      <c r="Q186" s="310"/>
      <c r="R186" s="310"/>
      <c r="S186" s="304" t="s">
        <v>1339</v>
      </c>
      <c r="T186" s="304"/>
      <c r="U186" s="304"/>
      <c r="V186" s="304"/>
      <c r="W186" s="304"/>
      <c r="X186" s="304"/>
      <c r="Y186" s="304"/>
    </row>
    <row r="187" spans="1:256" s="175" customFormat="1" ht="15" customHeight="1" x14ac:dyDescent="0.2">
      <c r="A187" s="202"/>
      <c r="B187" s="202"/>
      <c r="C187" s="203"/>
      <c r="D187" s="308"/>
      <c r="E187" s="308"/>
      <c r="F187" s="308"/>
      <c r="G187" s="311"/>
      <c r="H187" s="311"/>
      <c r="I187" s="312"/>
      <c r="J187" s="312"/>
      <c r="K187" s="61">
        <v>8</v>
      </c>
      <c r="L187" s="314" t="s">
        <v>1340</v>
      </c>
      <c r="M187" s="302"/>
      <c r="N187" s="302"/>
      <c r="O187" s="302"/>
      <c r="P187" s="302"/>
      <c r="Q187" s="302"/>
      <c r="R187" s="302"/>
      <c r="S187" s="315" t="s">
        <v>1341</v>
      </c>
      <c r="T187" s="303"/>
      <c r="U187" s="303"/>
      <c r="V187" s="303"/>
      <c r="W187" s="303"/>
      <c r="X187" s="303"/>
      <c r="Y187" s="303"/>
      <c r="Z187" s="303"/>
      <c r="AA187" s="303"/>
      <c r="AB187" s="303"/>
      <c r="AC187" s="303"/>
      <c r="AD187" s="303"/>
      <c r="AE187" s="303"/>
      <c r="AF187" s="303"/>
      <c r="AG187" s="303"/>
      <c r="AH187" s="303"/>
      <c r="AI187" s="303"/>
      <c r="AJ187" s="303"/>
      <c r="AK187" s="303"/>
      <c r="AL187" s="303"/>
      <c r="AM187" s="303"/>
      <c r="AN187" s="303"/>
      <c r="AO187" s="303"/>
      <c r="AP187" s="303"/>
      <c r="AQ187" s="303"/>
      <c r="AR187" s="303"/>
      <c r="AS187" s="303"/>
      <c r="AT187" s="303"/>
      <c r="AU187" s="303"/>
      <c r="AV187" s="303"/>
      <c r="AW187" s="303"/>
      <c r="AX187" s="303"/>
      <c r="AY187" s="303"/>
      <c r="AZ187" s="303"/>
      <c r="BA187" s="303"/>
      <c r="BB187" s="303"/>
      <c r="BC187" s="303"/>
      <c r="BD187" s="303"/>
      <c r="BE187" s="303"/>
      <c r="BF187" s="303"/>
      <c r="BG187" s="303"/>
      <c r="BH187" s="303"/>
      <c r="BI187" s="303"/>
      <c r="BJ187" s="303"/>
      <c r="BK187" s="303"/>
      <c r="BL187" s="303"/>
      <c r="BM187" s="303"/>
      <c r="BN187" s="303"/>
      <c r="BO187" s="303"/>
      <c r="BP187" s="303"/>
      <c r="BQ187" s="303"/>
      <c r="BR187" s="303"/>
      <c r="BS187" s="303"/>
      <c r="BT187" s="303"/>
      <c r="BU187" s="303"/>
      <c r="BV187" s="303"/>
      <c r="BW187" s="303"/>
      <c r="BX187" s="303"/>
      <c r="BY187" s="303"/>
      <c r="BZ187" s="303"/>
      <c r="CA187" s="303"/>
      <c r="CB187" s="303"/>
      <c r="CC187" s="303"/>
      <c r="CD187" s="303"/>
      <c r="CE187" s="303"/>
      <c r="CF187" s="303"/>
      <c r="CG187" s="303"/>
      <c r="CH187" s="303"/>
      <c r="CI187" s="303"/>
      <c r="CJ187" s="303"/>
      <c r="CK187" s="303"/>
      <c r="CL187" s="303"/>
      <c r="CM187" s="303"/>
      <c r="CN187" s="303"/>
      <c r="CO187" s="303"/>
      <c r="CP187" s="303"/>
      <c r="CQ187" s="303"/>
      <c r="CR187" s="303"/>
      <c r="CS187" s="303"/>
      <c r="CT187" s="303"/>
      <c r="CU187" s="303"/>
      <c r="CV187" s="303"/>
      <c r="CW187" s="303"/>
      <c r="CX187" s="303"/>
      <c r="CY187" s="303"/>
      <c r="CZ187" s="303"/>
      <c r="DA187" s="303"/>
      <c r="DB187" s="303"/>
      <c r="DC187" s="303"/>
      <c r="DD187" s="303"/>
      <c r="DE187" s="303"/>
      <c r="DF187" s="303"/>
      <c r="DG187" s="303"/>
      <c r="DH187" s="303"/>
      <c r="DI187" s="303"/>
      <c r="DJ187" s="303"/>
      <c r="DK187" s="303"/>
      <c r="DL187" s="303"/>
      <c r="DM187" s="303"/>
      <c r="DN187" s="303"/>
      <c r="DO187" s="303"/>
      <c r="DP187" s="303"/>
      <c r="DQ187" s="303"/>
      <c r="DR187" s="303"/>
      <c r="DS187" s="303"/>
      <c r="DT187" s="303"/>
      <c r="DU187" s="303"/>
      <c r="DV187" s="303"/>
      <c r="DW187" s="303"/>
      <c r="DX187" s="303"/>
      <c r="DY187" s="303"/>
      <c r="DZ187" s="303"/>
      <c r="EA187" s="303"/>
      <c r="EB187" s="303"/>
      <c r="EC187" s="303"/>
      <c r="ED187" s="303"/>
      <c r="EE187" s="303"/>
      <c r="EF187" s="303"/>
      <c r="EG187" s="303"/>
      <c r="EH187" s="303"/>
      <c r="EI187" s="303"/>
      <c r="EJ187" s="303"/>
      <c r="EK187" s="303"/>
      <c r="EL187" s="303"/>
      <c r="EM187" s="303"/>
      <c r="EN187" s="303"/>
      <c r="EO187" s="303"/>
      <c r="EP187" s="303"/>
      <c r="EQ187" s="303"/>
      <c r="ER187" s="303"/>
      <c r="ES187" s="303"/>
      <c r="ET187" s="303"/>
      <c r="EU187" s="303"/>
      <c r="EV187" s="303"/>
      <c r="EW187" s="303"/>
      <c r="EX187" s="303"/>
      <c r="EY187" s="303"/>
      <c r="EZ187" s="303"/>
      <c r="FA187" s="303"/>
      <c r="FB187" s="303"/>
      <c r="FC187" s="303"/>
      <c r="FD187" s="303"/>
      <c r="FE187" s="303"/>
      <c r="FF187" s="303"/>
      <c r="FG187" s="303"/>
      <c r="FH187" s="303"/>
      <c r="FI187" s="303"/>
      <c r="FJ187" s="303"/>
      <c r="FK187" s="303"/>
      <c r="FL187" s="303"/>
      <c r="FM187" s="303"/>
      <c r="FN187" s="303"/>
      <c r="FO187" s="303"/>
      <c r="FP187" s="303"/>
      <c r="FQ187" s="303"/>
      <c r="FR187" s="303"/>
      <c r="FS187" s="303"/>
      <c r="FT187" s="303"/>
      <c r="FU187" s="303"/>
      <c r="FV187" s="303"/>
      <c r="FW187" s="303"/>
      <c r="FX187" s="303"/>
      <c r="FY187" s="303"/>
      <c r="FZ187" s="303"/>
      <c r="GA187" s="303"/>
      <c r="GB187" s="303"/>
      <c r="GC187" s="303"/>
      <c r="GD187" s="303"/>
      <c r="GE187" s="303"/>
      <c r="GF187" s="303"/>
      <c r="GG187" s="303"/>
      <c r="GH187" s="303"/>
      <c r="GI187" s="303"/>
      <c r="GJ187" s="303"/>
      <c r="GK187" s="303"/>
      <c r="GL187" s="303"/>
      <c r="GM187" s="303"/>
      <c r="GN187" s="303"/>
      <c r="GO187" s="303"/>
      <c r="GP187" s="303"/>
      <c r="GQ187" s="303"/>
      <c r="GR187" s="303"/>
      <c r="GS187" s="303"/>
      <c r="GT187" s="303"/>
      <c r="GU187" s="303"/>
      <c r="GV187" s="303"/>
      <c r="GW187" s="303"/>
      <c r="GX187" s="303"/>
      <c r="GY187" s="303"/>
      <c r="GZ187" s="303"/>
      <c r="HA187" s="303"/>
      <c r="HB187" s="303"/>
      <c r="HC187" s="303"/>
      <c r="HD187" s="303"/>
      <c r="HE187" s="303"/>
      <c r="HF187" s="303"/>
      <c r="HG187" s="303"/>
      <c r="HH187" s="303"/>
      <c r="HI187" s="303"/>
      <c r="HJ187" s="303"/>
      <c r="HK187" s="303"/>
      <c r="HL187" s="303"/>
      <c r="HM187" s="303"/>
      <c r="HN187" s="303"/>
      <c r="HO187" s="303"/>
      <c r="HP187" s="303"/>
      <c r="HQ187" s="303"/>
      <c r="HR187" s="303"/>
      <c r="HS187" s="303"/>
      <c r="HT187" s="303"/>
      <c r="HU187" s="303"/>
      <c r="HV187" s="303"/>
      <c r="HW187" s="303"/>
      <c r="HX187" s="303"/>
      <c r="HY187" s="303"/>
      <c r="HZ187" s="303"/>
      <c r="IA187" s="303"/>
      <c r="IB187" s="303"/>
      <c r="IC187" s="303"/>
      <c r="ID187" s="303"/>
      <c r="IE187" s="303"/>
      <c r="IF187" s="303"/>
      <c r="IG187" s="303"/>
      <c r="IH187" s="303"/>
      <c r="II187" s="303"/>
      <c r="IJ187" s="303"/>
      <c r="IK187" s="303"/>
      <c r="IL187" s="303"/>
      <c r="IM187" s="303"/>
      <c r="IN187" s="303"/>
      <c r="IO187" s="303"/>
      <c r="IP187" s="303"/>
      <c r="IQ187" s="303"/>
      <c r="IR187" s="303"/>
      <c r="IS187" s="303"/>
      <c r="IT187" s="303"/>
      <c r="IU187" s="303"/>
      <c r="IV187" s="303"/>
    </row>
    <row r="188" spans="1:256" s="65" customFormat="1" ht="13.35" customHeight="1" x14ac:dyDescent="0.25">
      <c r="A188" s="9"/>
      <c r="B188" s="9"/>
      <c r="C188" s="9"/>
      <c r="D188" s="9"/>
      <c r="E188" s="9"/>
      <c r="F188" s="9"/>
      <c r="G188" s="9"/>
      <c r="H188" s="9"/>
      <c r="I188" s="48"/>
      <c r="J188" s="48"/>
      <c r="K188" s="9"/>
      <c r="L188" s="48"/>
      <c r="M188" s="48"/>
      <c r="N188" s="48"/>
      <c r="O188" s="48"/>
      <c r="P188" s="48"/>
      <c r="Q188" s="48"/>
      <c r="R188" s="48"/>
      <c r="S188" s="48"/>
      <c r="T188" s="48"/>
      <c r="U188" s="48"/>
      <c r="V188" s="48"/>
      <c r="W188" s="48"/>
      <c r="X188" s="48"/>
      <c r="Y188" s="62"/>
      <c r="Z188" s="62"/>
      <c r="AA188" s="62"/>
      <c r="AB188" s="62"/>
      <c r="AC188" s="62"/>
      <c r="AD188" s="63"/>
      <c r="AE188" s="63"/>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c r="CY188" s="64"/>
      <c r="CZ188" s="64"/>
      <c r="DA188" s="64"/>
      <c r="DB188" s="64"/>
      <c r="DC188" s="64"/>
      <c r="DD188" s="64"/>
      <c r="DE188" s="64"/>
      <c r="DF188" s="64"/>
      <c r="DG188" s="64"/>
      <c r="DH188" s="64"/>
      <c r="DI188" s="64"/>
      <c r="DJ188" s="64"/>
      <c r="DK188" s="64"/>
      <c r="DL188" s="64"/>
      <c r="DM188" s="64"/>
      <c r="DN188" s="64"/>
      <c r="DO188" s="64"/>
      <c r="DP188" s="64"/>
      <c r="DQ188" s="64"/>
      <c r="DR188" s="64"/>
      <c r="DS188" s="64"/>
      <c r="DT188" s="64"/>
      <c r="DU188" s="64"/>
      <c r="DV188" s="64"/>
      <c r="DW188" s="64"/>
      <c r="DX188" s="64"/>
      <c r="DY188" s="64"/>
      <c r="DZ188" s="64"/>
      <c r="EA188" s="64"/>
    </row>
    <row r="189" spans="1:256" s="58" customFormat="1" ht="33.75" customHeight="1" x14ac:dyDescent="0.25">
      <c r="A189" s="56"/>
      <c r="B189" s="207" t="s">
        <v>204</v>
      </c>
      <c r="C189" s="207"/>
      <c r="D189" s="207" t="s">
        <v>205</v>
      </c>
      <c r="E189" s="207"/>
      <c r="F189" s="207"/>
      <c r="G189" s="313"/>
      <c r="H189" s="313"/>
      <c r="I189" s="207" t="s">
        <v>218</v>
      </c>
      <c r="J189" s="207"/>
      <c r="K189" s="57" t="s">
        <v>219</v>
      </c>
      <c r="L189" s="207" t="s">
        <v>220</v>
      </c>
      <c r="M189" s="207"/>
      <c r="N189" s="207"/>
      <c r="O189" s="207"/>
      <c r="P189" s="207"/>
      <c r="Q189" s="207"/>
      <c r="R189" s="207"/>
      <c r="S189" s="209" t="s">
        <v>207</v>
      </c>
      <c r="T189" s="209"/>
      <c r="U189" s="209"/>
      <c r="V189" s="209"/>
      <c r="W189" s="209"/>
      <c r="X189" s="209"/>
      <c r="Y189" s="209"/>
    </row>
    <row r="190" spans="1:256" s="60" customFormat="1" ht="15" customHeight="1" x14ac:dyDescent="0.2">
      <c r="A190" s="202" t="str">
        <f>'LISTA AMEACAS'!A38</f>
        <v>At 18</v>
      </c>
      <c r="B190" s="203" t="str">
        <f>'LISTA AMEACAS'!B38</f>
        <v>Ferramentas de gestão de projetos (ex: Jira, Trello)</v>
      </c>
      <c r="C190" s="203"/>
      <c r="D190" s="290" t="str">
        <f>'LISTA AMEACAS'!E38</f>
        <v>Saturação do sistema de informação</v>
      </c>
      <c r="E190" s="290"/>
      <c r="F190" s="290"/>
      <c r="G190" s="306" t="s">
        <v>208</v>
      </c>
      <c r="H190" s="306"/>
      <c r="I190" s="307" t="str">
        <f>'CONTROLES EXIST'!J122</f>
        <v>Existente</v>
      </c>
      <c r="J190" s="307"/>
      <c r="K190" s="59">
        <v>1</v>
      </c>
      <c r="L190" s="305" t="s">
        <v>1342</v>
      </c>
      <c r="M190" s="305"/>
      <c r="N190" s="305"/>
      <c r="O190" s="305"/>
      <c r="P190" s="305"/>
      <c r="Q190" s="305"/>
      <c r="R190" s="305"/>
      <c r="S190" s="304" t="s">
        <v>1343</v>
      </c>
      <c r="T190" s="304"/>
      <c r="U190" s="304"/>
      <c r="V190" s="304"/>
      <c r="W190" s="304"/>
      <c r="X190" s="304"/>
      <c r="Y190" s="304"/>
    </row>
    <row r="191" spans="1:256" s="60" customFormat="1" ht="15" customHeight="1" x14ac:dyDescent="0.2">
      <c r="A191" s="202"/>
      <c r="B191" s="202"/>
      <c r="C191" s="203"/>
      <c r="D191" s="290"/>
      <c r="E191" s="290"/>
      <c r="F191" s="290"/>
      <c r="G191" s="306"/>
      <c r="H191" s="306"/>
      <c r="I191" s="307"/>
      <c r="J191" s="307"/>
      <c r="K191" s="59">
        <v>2</v>
      </c>
      <c r="L191" s="305" t="s">
        <v>1344</v>
      </c>
      <c r="M191" s="305"/>
      <c r="N191" s="305"/>
      <c r="O191" s="305"/>
      <c r="P191" s="305"/>
      <c r="Q191" s="305"/>
      <c r="R191" s="305"/>
      <c r="S191" s="304" t="s">
        <v>1345</v>
      </c>
      <c r="T191" s="304"/>
      <c r="U191" s="304"/>
      <c r="V191" s="304"/>
      <c r="W191" s="304"/>
      <c r="X191" s="304"/>
      <c r="Y191" s="304"/>
    </row>
    <row r="192" spans="1:256" s="60" customFormat="1" ht="15" customHeight="1" x14ac:dyDescent="0.2">
      <c r="A192" s="202"/>
      <c r="B192" s="202"/>
      <c r="C192" s="203"/>
      <c r="D192" s="290"/>
      <c r="E192" s="290"/>
      <c r="F192" s="290"/>
      <c r="G192" s="306" t="s">
        <v>208</v>
      </c>
      <c r="H192" s="306"/>
      <c r="I192" s="307" t="str">
        <f>'CONTROLES EXIST'!J123</f>
        <v>Planejado</v>
      </c>
      <c r="J192" s="307"/>
      <c r="K192" s="59">
        <v>3</v>
      </c>
      <c r="L192" s="305" t="s">
        <v>1346</v>
      </c>
      <c r="M192" s="305"/>
      <c r="N192" s="305"/>
      <c r="O192" s="305"/>
      <c r="P192" s="305"/>
      <c r="Q192" s="305"/>
      <c r="R192" s="305"/>
      <c r="S192" s="304" t="s">
        <v>1347</v>
      </c>
      <c r="T192" s="304"/>
      <c r="U192" s="304"/>
      <c r="V192" s="304"/>
      <c r="W192" s="304"/>
      <c r="X192" s="304"/>
      <c r="Y192" s="304"/>
    </row>
    <row r="193" spans="1:256" s="60" customFormat="1" ht="15" customHeight="1" x14ac:dyDescent="0.2">
      <c r="A193" s="202"/>
      <c r="B193" s="202"/>
      <c r="C193" s="203"/>
      <c r="D193" s="290"/>
      <c r="E193" s="290"/>
      <c r="F193" s="290"/>
      <c r="G193" s="306"/>
      <c r="H193" s="306"/>
      <c r="I193" s="307"/>
      <c r="J193" s="307"/>
      <c r="K193" s="59">
        <v>4</v>
      </c>
      <c r="L193" s="305" t="s">
        <v>1348</v>
      </c>
      <c r="M193" s="305"/>
      <c r="N193" s="305"/>
      <c r="O193" s="305"/>
      <c r="P193" s="305"/>
      <c r="Q193" s="305"/>
      <c r="R193" s="305"/>
      <c r="S193" s="304" t="s">
        <v>1349</v>
      </c>
      <c r="T193" s="304"/>
      <c r="U193" s="304"/>
      <c r="V193" s="304"/>
      <c r="W193" s="304"/>
      <c r="X193" s="304"/>
      <c r="Y193" s="304"/>
    </row>
    <row r="194" spans="1:256" s="60" customFormat="1" ht="15" customHeight="1" x14ac:dyDescent="0.2">
      <c r="A194" s="202"/>
      <c r="B194" s="202"/>
      <c r="C194" s="203"/>
      <c r="D194" s="308" t="str">
        <f>'LISTA AMEACAS'!I38</f>
        <v>Processamento ilegal de dados</v>
      </c>
      <c r="E194" s="308"/>
      <c r="F194" s="308"/>
      <c r="G194" s="306" t="s">
        <v>208</v>
      </c>
      <c r="H194" s="306"/>
      <c r="I194" s="309" t="str">
        <f>'CONTROLES EXIST'!J124</f>
        <v>Planejado</v>
      </c>
      <c r="J194" s="309"/>
      <c r="K194" s="59">
        <v>5</v>
      </c>
      <c r="L194" s="310" t="s">
        <v>1350</v>
      </c>
      <c r="M194" s="310"/>
      <c r="N194" s="310"/>
      <c r="O194" s="310"/>
      <c r="P194" s="310"/>
      <c r="Q194" s="310"/>
      <c r="R194" s="310"/>
      <c r="S194" s="304" t="s">
        <v>1351</v>
      </c>
      <c r="T194" s="304"/>
      <c r="U194" s="304"/>
      <c r="V194" s="304"/>
      <c r="W194" s="304"/>
      <c r="X194" s="304"/>
      <c r="Y194" s="304"/>
    </row>
    <row r="195" spans="1:256" s="60" customFormat="1" ht="15" customHeight="1" x14ac:dyDescent="0.2">
      <c r="A195" s="202"/>
      <c r="B195" s="202"/>
      <c r="C195" s="203"/>
      <c r="D195" s="308"/>
      <c r="E195" s="308"/>
      <c r="F195" s="308"/>
      <c r="G195" s="306" t="s">
        <v>208</v>
      </c>
      <c r="H195" s="306"/>
      <c r="I195" s="309"/>
      <c r="J195" s="309"/>
      <c r="K195" s="59">
        <v>6</v>
      </c>
      <c r="L195" s="310" t="s">
        <v>1352</v>
      </c>
      <c r="M195" s="310"/>
      <c r="N195" s="310"/>
      <c r="O195" s="310"/>
      <c r="P195" s="310"/>
      <c r="Q195" s="310"/>
      <c r="R195" s="310"/>
      <c r="S195" s="304" t="s">
        <v>1353</v>
      </c>
      <c r="T195" s="304"/>
      <c r="U195" s="304"/>
      <c r="V195" s="304"/>
      <c r="W195" s="304"/>
      <c r="X195" s="304"/>
      <c r="Y195" s="304"/>
    </row>
    <row r="196" spans="1:256" s="60" customFormat="1" ht="15" customHeight="1" x14ac:dyDescent="0.2">
      <c r="A196" s="202"/>
      <c r="B196" s="202"/>
      <c r="C196" s="203"/>
      <c r="D196" s="308"/>
      <c r="E196" s="308"/>
      <c r="F196" s="308"/>
      <c r="G196" s="311" t="s">
        <v>221</v>
      </c>
      <c r="H196" s="311"/>
      <c r="I196" s="312" t="str">
        <f>'CONTROLES EXIST'!J125</f>
        <v>Planejado</v>
      </c>
      <c r="J196" s="312"/>
      <c r="K196" s="59">
        <v>7</v>
      </c>
      <c r="L196" s="310" t="s">
        <v>1354</v>
      </c>
      <c r="M196" s="310"/>
      <c r="N196" s="310"/>
      <c r="O196" s="310"/>
      <c r="P196" s="310"/>
      <c r="Q196" s="310"/>
      <c r="R196" s="310"/>
      <c r="S196" s="304" t="s">
        <v>1355</v>
      </c>
      <c r="T196" s="304"/>
      <c r="U196" s="304"/>
      <c r="V196" s="304"/>
      <c r="W196" s="304"/>
      <c r="X196" s="304"/>
      <c r="Y196" s="304"/>
    </row>
    <row r="197" spans="1:256" s="175" customFormat="1" ht="15" customHeight="1" x14ac:dyDescent="0.2">
      <c r="A197" s="202"/>
      <c r="B197" s="202"/>
      <c r="C197" s="203"/>
      <c r="D197" s="308"/>
      <c r="E197" s="308"/>
      <c r="F197" s="308"/>
      <c r="G197" s="311"/>
      <c r="H197" s="311"/>
      <c r="I197" s="312"/>
      <c r="J197" s="312"/>
      <c r="K197" s="61">
        <v>8</v>
      </c>
      <c r="L197" s="314" t="s">
        <v>1356</v>
      </c>
      <c r="M197" s="302"/>
      <c r="N197" s="302"/>
      <c r="O197" s="302"/>
      <c r="P197" s="302"/>
      <c r="Q197" s="302"/>
      <c r="R197" s="302"/>
      <c r="S197" s="315" t="s">
        <v>1357</v>
      </c>
      <c r="T197" s="303"/>
      <c r="U197" s="303"/>
      <c r="V197" s="303"/>
      <c r="W197" s="303"/>
      <c r="X197" s="303"/>
      <c r="Y197" s="303"/>
      <c r="Z197" s="303"/>
      <c r="AA197" s="303"/>
      <c r="AB197" s="303"/>
      <c r="AC197" s="303"/>
      <c r="AD197" s="303"/>
      <c r="AE197" s="303"/>
      <c r="AF197" s="303"/>
      <c r="AG197" s="303"/>
      <c r="AH197" s="303"/>
      <c r="AI197" s="303"/>
      <c r="AJ197" s="303"/>
      <c r="AK197" s="303"/>
      <c r="AL197" s="303"/>
      <c r="AM197" s="303"/>
      <c r="AN197" s="303"/>
      <c r="AO197" s="303"/>
      <c r="AP197" s="303"/>
      <c r="AQ197" s="303"/>
      <c r="AR197" s="303"/>
      <c r="AS197" s="303"/>
      <c r="AT197" s="303"/>
      <c r="AU197" s="303"/>
      <c r="AV197" s="303"/>
      <c r="AW197" s="303"/>
      <c r="AX197" s="303"/>
      <c r="AY197" s="303"/>
      <c r="AZ197" s="303"/>
      <c r="BA197" s="303"/>
      <c r="BB197" s="303"/>
      <c r="BC197" s="303"/>
      <c r="BD197" s="303"/>
      <c r="BE197" s="303"/>
      <c r="BF197" s="303"/>
      <c r="BG197" s="303"/>
      <c r="BH197" s="303"/>
      <c r="BI197" s="303"/>
      <c r="BJ197" s="303"/>
      <c r="BK197" s="303"/>
      <c r="BL197" s="303"/>
      <c r="BM197" s="303"/>
      <c r="BN197" s="303"/>
      <c r="BO197" s="303"/>
      <c r="BP197" s="303"/>
      <c r="BQ197" s="303"/>
      <c r="BR197" s="303"/>
      <c r="BS197" s="303"/>
      <c r="BT197" s="303"/>
      <c r="BU197" s="303"/>
      <c r="BV197" s="303"/>
      <c r="BW197" s="303"/>
      <c r="BX197" s="303"/>
      <c r="BY197" s="303"/>
      <c r="BZ197" s="303"/>
      <c r="CA197" s="303"/>
      <c r="CB197" s="303"/>
      <c r="CC197" s="303"/>
      <c r="CD197" s="303"/>
      <c r="CE197" s="303"/>
      <c r="CF197" s="303"/>
      <c r="CG197" s="303"/>
      <c r="CH197" s="303"/>
      <c r="CI197" s="303"/>
      <c r="CJ197" s="303"/>
      <c r="CK197" s="303"/>
      <c r="CL197" s="303"/>
      <c r="CM197" s="303"/>
      <c r="CN197" s="303"/>
      <c r="CO197" s="303"/>
      <c r="CP197" s="303"/>
      <c r="CQ197" s="303"/>
      <c r="CR197" s="303"/>
      <c r="CS197" s="303"/>
      <c r="CT197" s="303"/>
      <c r="CU197" s="303"/>
      <c r="CV197" s="303"/>
      <c r="CW197" s="303"/>
      <c r="CX197" s="303"/>
      <c r="CY197" s="303"/>
      <c r="CZ197" s="303"/>
      <c r="DA197" s="303"/>
      <c r="DB197" s="303"/>
      <c r="DC197" s="303"/>
      <c r="DD197" s="303"/>
      <c r="DE197" s="303"/>
      <c r="DF197" s="303"/>
      <c r="DG197" s="303"/>
      <c r="DH197" s="303"/>
      <c r="DI197" s="303"/>
      <c r="DJ197" s="303"/>
      <c r="DK197" s="303"/>
      <c r="DL197" s="303"/>
      <c r="DM197" s="303"/>
      <c r="DN197" s="303"/>
      <c r="DO197" s="303"/>
      <c r="DP197" s="303"/>
      <c r="DQ197" s="303"/>
      <c r="DR197" s="303"/>
      <c r="DS197" s="303"/>
      <c r="DT197" s="303"/>
      <c r="DU197" s="303"/>
      <c r="DV197" s="303"/>
      <c r="DW197" s="303"/>
      <c r="DX197" s="303"/>
      <c r="DY197" s="303"/>
      <c r="DZ197" s="303"/>
      <c r="EA197" s="303"/>
      <c r="EB197" s="303"/>
      <c r="EC197" s="303"/>
      <c r="ED197" s="303"/>
      <c r="EE197" s="303"/>
      <c r="EF197" s="303"/>
      <c r="EG197" s="303"/>
      <c r="EH197" s="303"/>
      <c r="EI197" s="303"/>
      <c r="EJ197" s="303"/>
      <c r="EK197" s="303"/>
      <c r="EL197" s="303"/>
      <c r="EM197" s="303"/>
      <c r="EN197" s="303"/>
      <c r="EO197" s="303"/>
      <c r="EP197" s="303"/>
      <c r="EQ197" s="303"/>
      <c r="ER197" s="303"/>
      <c r="ES197" s="303"/>
      <c r="ET197" s="303"/>
      <c r="EU197" s="303"/>
      <c r="EV197" s="303"/>
      <c r="EW197" s="303"/>
      <c r="EX197" s="303"/>
      <c r="EY197" s="303"/>
      <c r="EZ197" s="303"/>
      <c r="FA197" s="303"/>
      <c r="FB197" s="303"/>
      <c r="FC197" s="303"/>
      <c r="FD197" s="303"/>
      <c r="FE197" s="303"/>
      <c r="FF197" s="303"/>
      <c r="FG197" s="303"/>
      <c r="FH197" s="303"/>
      <c r="FI197" s="303"/>
      <c r="FJ197" s="303"/>
      <c r="FK197" s="303"/>
      <c r="FL197" s="303"/>
      <c r="FM197" s="303"/>
      <c r="FN197" s="303"/>
      <c r="FO197" s="303"/>
      <c r="FP197" s="303"/>
      <c r="FQ197" s="303"/>
      <c r="FR197" s="303"/>
      <c r="FS197" s="303"/>
      <c r="FT197" s="303"/>
      <c r="FU197" s="303"/>
      <c r="FV197" s="303"/>
      <c r="FW197" s="303"/>
      <c r="FX197" s="303"/>
      <c r="FY197" s="303"/>
      <c r="FZ197" s="303"/>
      <c r="GA197" s="303"/>
      <c r="GB197" s="303"/>
      <c r="GC197" s="303"/>
      <c r="GD197" s="303"/>
      <c r="GE197" s="303"/>
      <c r="GF197" s="303"/>
      <c r="GG197" s="303"/>
      <c r="GH197" s="303"/>
      <c r="GI197" s="303"/>
      <c r="GJ197" s="303"/>
      <c r="GK197" s="303"/>
      <c r="GL197" s="303"/>
      <c r="GM197" s="303"/>
      <c r="GN197" s="303"/>
      <c r="GO197" s="303"/>
      <c r="GP197" s="303"/>
      <c r="GQ197" s="303"/>
      <c r="GR197" s="303"/>
      <c r="GS197" s="303"/>
      <c r="GT197" s="303"/>
      <c r="GU197" s="303"/>
      <c r="GV197" s="303"/>
      <c r="GW197" s="303"/>
      <c r="GX197" s="303"/>
      <c r="GY197" s="303"/>
      <c r="GZ197" s="303"/>
      <c r="HA197" s="303"/>
      <c r="HB197" s="303"/>
      <c r="HC197" s="303"/>
      <c r="HD197" s="303"/>
      <c r="HE197" s="303"/>
      <c r="HF197" s="303"/>
      <c r="HG197" s="303"/>
      <c r="HH197" s="303"/>
      <c r="HI197" s="303"/>
      <c r="HJ197" s="303"/>
      <c r="HK197" s="303"/>
      <c r="HL197" s="303"/>
      <c r="HM197" s="303"/>
      <c r="HN197" s="303"/>
      <c r="HO197" s="303"/>
      <c r="HP197" s="303"/>
      <c r="HQ197" s="303"/>
      <c r="HR197" s="303"/>
      <c r="HS197" s="303"/>
      <c r="HT197" s="303"/>
      <c r="HU197" s="303"/>
      <c r="HV197" s="303"/>
      <c r="HW197" s="303"/>
      <c r="HX197" s="303"/>
      <c r="HY197" s="303"/>
      <c r="HZ197" s="303"/>
      <c r="IA197" s="303"/>
      <c r="IB197" s="303"/>
      <c r="IC197" s="303"/>
      <c r="ID197" s="303"/>
      <c r="IE197" s="303"/>
      <c r="IF197" s="303"/>
      <c r="IG197" s="303"/>
      <c r="IH197" s="303"/>
      <c r="II197" s="303"/>
      <c r="IJ197" s="303"/>
      <c r="IK197" s="303"/>
      <c r="IL197" s="303"/>
      <c r="IM197" s="303"/>
      <c r="IN197" s="303"/>
      <c r="IO197" s="303"/>
      <c r="IP197" s="303"/>
      <c r="IQ197" s="303"/>
      <c r="IR197" s="303"/>
      <c r="IS197" s="303"/>
      <c r="IT197" s="303"/>
      <c r="IU197" s="303"/>
      <c r="IV197" s="303"/>
    </row>
    <row r="198" spans="1:256" s="65" customFormat="1" ht="13.35" customHeight="1" x14ac:dyDescent="0.25">
      <c r="A198" s="9"/>
      <c r="B198" s="9"/>
      <c r="C198" s="9"/>
      <c r="D198" s="9"/>
      <c r="E198" s="9"/>
      <c r="F198" s="9"/>
      <c r="G198" s="9"/>
      <c r="H198" s="9"/>
      <c r="I198" s="48"/>
      <c r="J198" s="48"/>
      <c r="K198" s="9"/>
      <c r="L198" s="48"/>
      <c r="M198" s="48"/>
      <c r="N198" s="48"/>
      <c r="O198" s="48"/>
      <c r="P198" s="48"/>
      <c r="Q198" s="48"/>
      <c r="R198" s="48"/>
      <c r="S198" s="48"/>
      <c r="T198" s="48"/>
      <c r="U198" s="48"/>
      <c r="V198" s="48"/>
      <c r="W198" s="48"/>
      <c r="X198" s="48"/>
      <c r="Y198" s="62"/>
      <c r="Z198" s="62"/>
      <c r="AA198" s="62"/>
      <c r="AB198" s="62"/>
      <c r="AC198" s="62"/>
      <c r="AD198" s="63"/>
      <c r="AE198" s="63"/>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c r="CY198" s="64"/>
      <c r="CZ198" s="64"/>
      <c r="DA198" s="64"/>
      <c r="DB198" s="64"/>
      <c r="DC198" s="64"/>
      <c r="DD198" s="64"/>
      <c r="DE198" s="64"/>
      <c r="DF198" s="64"/>
      <c r="DG198" s="64"/>
      <c r="DH198" s="64"/>
      <c r="DI198" s="64"/>
      <c r="DJ198" s="64"/>
      <c r="DK198" s="64"/>
      <c r="DL198" s="64"/>
      <c r="DM198" s="64"/>
      <c r="DN198" s="64"/>
      <c r="DO198" s="64"/>
      <c r="DP198" s="64"/>
      <c r="DQ198" s="64"/>
      <c r="DR198" s="64"/>
      <c r="DS198" s="64"/>
      <c r="DT198" s="64"/>
      <c r="DU198" s="64"/>
      <c r="DV198" s="64"/>
      <c r="DW198" s="64"/>
      <c r="DX198" s="64"/>
      <c r="DY198" s="64"/>
      <c r="DZ198" s="64"/>
      <c r="EA198" s="64"/>
    </row>
    <row r="199" spans="1:256" s="58" customFormat="1" ht="33.75" customHeight="1" x14ac:dyDescent="0.25">
      <c r="A199" s="56"/>
      <c r="B199" s="207" t="s">
        <v>204</v>
      </c>
      <c r="C199" s="207"/>
      <c r="D199" s="207" t="s">
        <v>205</v>
      </c>
      <c r="E199" s="207"/>
      <c r="F199" s="207"/>
      <c r="G199" s="313"/>
      <c r="H199" s="313"/>
      <c r="I199" s="207" t="s">
        <v>218</v>
      </c>
      <c r="J199" s="207"/>
      <c r="K199" s="57" t="s">
        <v>219</v>
      </c>
      <c r="L199" s="207" t="s">
        <v>220</v>
      </c>
      <c r="M199" s="207"/>
      <c r="N199" s="207"/>
      <c r="O199" s="207"/>
      <c r="P199" s="207"/>
      <c r="Q199" s="207"/>
      <c r="R199" s="207"/>
      <c r="S199" s="209" t="s">
        <v>207</v>
      </c>
      <c r="T199" s="209"/>
      <c r="U199" s="209"/>
      <c r="V199" s="209"/>
      <c r="W199" s="209"/>
      <c r="X199" s="209"/>
      <c r="Y199" s="209"/>
    </row>
    <row r="200" spans="1:256" s="60" customFormat="1" ht="15" customHeight="1" x14ac:dyDescent="0.2">
      <c r="A200" s="202" t="str">
        <f>'LISTA AMEACAS'!A39</f>
        <v>At 19</v>
      </c>
      <c r="B200" s="203" t="str">
        <f>'LISTA AMEACAS'!B39</f>
        <v>Dispositivos corporativos (notebooks, desktops)</v>
      </c>
      <c r="C200" s="203"/>
      <c r="D200" s="290" t="str">
        <f>'LISTA AMEACAS'!E39</f>
        <v>Furto de equipamentos</v>
      </c>
      <c r="E200" s="290"/>
      <c r="F200" s="290"/>
      <c r="G200" s="306" t="s">
        <v>208</v>
      </c>
      <c r="H200" s="306"/>
      <c r="I200" s="307" t="str">
        <f>'CONTROLES EXIST'!J128</f>
        <v>Existente</v>
      </c>
      <c r="J200" s="307"/>
      <c r="K200" s="59">
        <v>1</v>
      </c>
      <c r="L200" s="305" t="s">
        <v>1358</v>
      </c>
      <c r="M200" s="305"/>
      <c r="N200" s="305"/>
      <c r="O200" s="305"/>
      <c r="P200" s="305"/>
      <c r="Q200" s="305"/>
      <c r="R200" s="305"/>
      <c r="S200" s="304" t="s">
        <v>1359</v>
      </c>
      <c r="T200" s="304"/>
      <c r="U200" s="304"/>
      <c r="V200" s="304"/>
      <c r="W200" s="304"/>
      <c r="X200" s="304"/>
      <c r="Y200" s="304"/>
    </row>
    <row r="201" spans="1:256" s="60" customFormat="1" ht="15" customHeight="1" x14ac:dyDescent="0.2">
      <c r="A201" s="202"/>
      <c r="B201" s="202"/>
      <c r="C201" s="203"/>
      <c r="D201" s="290"/>
      <c r="E201" s="290"/>
      <c r="F201" s="290"/>
      <c r="G201" s="306"/>
      <c r="H201" s="306"/>
      <c r="I201" s="307"/>
      <c r="J201" s="307"/>
      <c r="K201" s="59">
        <v>2</v>
      </c>
      <c r="L201" s="305" t="s">
        <v>1360</v>
      </c>
      <c r="M201" s="305"/>
      <c r="N201" s="305"/>
      <c r="O201" s="305"/>
      <c r="P201" s="305"/>
      <c r="Q201" s="305"/>
      <c r="R201" s="305"/>
      <c r="S201" s="304" t="s">
        <v>1361</v>
      </c>
      <c r="T201" s="304"/>
      <c r="U201" s="304"/>
      <c r="V201" s="304"/>
      <c r="W201" s="304"/>
      <c r="X201" s="304"/>
      <c r="Y201" s="304"/>
    </row>
    <row r="202" spans="1:256" s="60" customFormat="1" ht="15" customHeight="1" x14ac:dyDescent="0.2">
      <c r="A202" s="202"/>
      <c r="B202" s="202"/>
      <c r="C202" s="203"/>
      <c r="D202" s="290"/>
      <c r="E202" s="290"/>
      <c r="F202" s="290"/>
      <c r="G202" s="306" t="s">
        <v>208</v>
      </c>
      <c r="H202" s="306"/>
      <c r="I202" s="307" t="str">
        <f>'CONTROLES EXIST'!J129</f>
        <v>Planejado</v>
      </c>
      <c r="J202" s="307"/>
      <c r="K202" s="59">
        <v>3</v>
      </c>
      <c r="L202" s="305" t="s">
        <v>1362</v>
      </c>
      <c r="M202" s="305"/>
      <c r="N202" s="305"/>
      <c r="O202" s="305"/>
      <c r="P202" s="305"/>
      <c r="Q202" s="305"/>
      <c r="R202" s="305"/>
      <c r="S202" s="304" t="s">
        <v>1363</v>
      </c>
      <c r="T202" s="304"/>
      <c r="U202" s="304"/>
      <c r="V202" s="304"/>
      <c r="W202" s="304"/>
      <c r="X202" s="304"/>
      <c r="Y202" s="304"/>
    </row>
    <row r="203" spans="1:256" s="60" customFormat="1" ht="15" customHeight="1" x14ac:dyDescent="0.2">
      <c r="A203" s="202"/>
      <c r="B203" s="202"/>
      <c r="C203" s="203"/>
      <c r="D203" s="290"/>
      <c r="E203" s="290"/>
      <c r="F203" s="290"/>
      <c r="G203" s="306"/>
      <c r="H203" s="306"/>
      <c r="I203" s="307"/>
      <c r="J203" s="307"/>
      <c r="K203" s="59">
        <v>4</v>
      </c>
      <c r="L203" s="305" t="s">
        <v>1364</v>
      </c>
      <c r="M203" s="305"/>
      <c r="N203" s="305"/>
      <c r="O203" s="305"/>
      <c r="P203" s="305"/>
      <c r="Q203" s="305"/>
      <c r="R203" s="305"/>
      <c r="S203" s="304" t="s">
        <v>1365</v>
      </c>
      <c r="T203" s="304"/>
      <c r="U203" s="304"/>
      <c r="V203" s="304"/>
      <c r="W203" s="304"/>
      <c r="X203" s="304"/>
      <c r="Y203" s="304"/>
    </row>
    <row r="204" spans="1:256" s="60" customFormat="1" ht="15" customHeight="1" x14ac:dyDescent="0.2">
      <c r="A204" s="202"/>
      <c r="B204" s="202"/>
      <c r="C204" s="203"/>
      <c r="D204" s="308" t="str">
        <f>'LISTA AMEACAS'!I39</f>
        <v>Uso não autorizado de equipamento</v>
      </c>
      <c r="E204" s="308"/>
      <c r="F204" s="308"/>
      <c r="G204" s="306" t="s">
        <v>208</v>
      </c>
      <c r="H204" s="306"/>
      <c r="I204" s="309" t="str">
        <f>'CONTROLES EXIST'!J130</f>
        <v>Existente</v>
      </c>
      <c r="J204" s="309"/>
      <c r="K204" s="59">
        <v>5</v>
      </c>
      <c r="L204" s="310" t="s">
        <v>1366</v>
      </c>
      <c r="M204" s="310"/>
      <c r="N204" s="310"/>
      <c r="O204" s="310"/>
      <c r="P204" s="310"/>
      <c r="Q204" s="310"/>
      <c r="R204" s="310"/>
      <c r="S204" s="304" t="s">
        <v>1367</v>
      </c>
      <c r="T204" s="304"/>
      <c r="U204" s="304"/>
      <c r="V204" s="304"/>
      <c r="W204" s="304"/>
      <c r="X204" s="304"/>
      <c r="Y204" s="304"/>
    </row>
    <row r="205" spans="1:256" s="60" customFormat="1" ht="15" customHeight="1" x14ac:dyDescent="0.2">
      <c r="A205" s="202"/>
      <c r="B205" s="202"/>
      <c r="C205" s="203"/>
      <c r="D205" s="308"/>
      <c r="E205" s="308"/>
      <c r="F205" s="308"/>
      <c r="G205" s="306" t="s">
        <v>208</v>
      </c>
      <c r="H205" s="306"/>
      <c r="I205" s="309"/>
      <c r="J205" s="309"/>
      <c r="K205" s="59">
        <v>6</v>
      </c>
      <c r="L205" s="310" t="s">
        <v>1368</v>
      </c>
      <c r="M205" s="310"/>
      <c r="N205" s="310"/>
      <c r="O205" s="310"/>
      <c r="P205" s="310"/>
      <c r="Q205" s="310"/>
      <c r="R205" s="310"/>
      <c r="S205" s="304" t="s">
        <v>1369</v>
      </c>
      <c r="T205" s="304"/>
      <c r="U205" s="304"/>
      <c r="V205" s="304"/>
      <c r="W205" s="304"/>
      <c r="X205" s="304"/>
      <c r="Y205" s="304"/>
    </row>
    <row r="206" spans="1:256" s="60" customFormat="1" ht="15" customHeight="1" x14ac:dyDescent="0.2">
      <c r="A206" s="202"/>
      <c r="B206" s="202"/>
      <c r="C206" s="203"/>
      <c r="D206" s="308"/>
      <c r="E206" s="308"/>
      <c r="F206" s="308"/>
      <c r="G206" s="311" t="s">
        <v>221</v>
      </c>
      <c r="H206" s="311"/>
      <c r="I206" s="312" t="str">
        <f>'CONTROLES EXIST'!J131</f>
        <v>Planejado</v>
      </c>
      <c r="J206" s="312"/>
      <c r="K206" s="59">
        <v>7</v>
      </c>
      <c r="L206" s="310" t="s">
        <v>1370</v>
      </c>
      <c r="M206" s="310"/>
      <c r="N206" s="310"/>
      <c r="O206" s="310"/>
      <c r="P206" s="310"/>
      <c r="Q206" s="310"/>
      <c r="R206" s="310"/>
      <c r="S206" s="304" t="s">
        <v>1371</v>
      </c>
      <c r="T206" s="304"/>
      <c r="U206" s="304"/>
      <c r="V206" s="304"/>
      <c r="W206" s="304"/>
      <c r="X206" s="304"/>
      <c r="Y206" s="304"/>
    </row>
    <row r="207" spans="1:256" s="175" customFormat="1" ht="15" customHeight="1" x14ac:dyDescent="0.2">
      <c r="A207" s="202"/>
      <c r="B207" s="202"/>
      <c r="C207" s="203"/>
      <c r="D207" s="308"/>
      <c r="E207" s="308"/>
      <c r="F207" s="308"/>
      <c r="G207" s="311"/>
      <c r="H207" s="311"/>
      <c r="I207" s="312"/>
      <c r="J207" s="312"/>
      <c r="K207" s="61">
        <v>8</v>
      </c>
      <c r="L207" s="314" t="s">
        <v>1372</v>
      </c>
      <c r="M207" s="302"/>
      <c r="N207" s="302"/>
      <c r="O207" s="302"/>
      <c r="P207" s="302"/>
      <c r="Q207" s="302"/>
      <c r="R207" s="302"/>
      <c r="S207" s="315" t="s">
        <v>1373</v>
      </c>
      <c r="T207" s="303"/>
      <c r="U207" s="303"/>
      <c r="V207" s="303"/>
      <c r="W207" s="303"/>
      <c r="X207" s="303"/>
      <c r="Y207" s="303"/>
      <c r="Z207" s="303"/>
      <c r="AA207" s="303"/>
      <c r="AB207" s="303"/>
      <c r="AC207" s="303"/>
      <c r="AD207" s="303"/>
      <c r="AE207" s="303"/>
      <c r="AF207" s="303"/>
      <c r="AG207" s="303"/>
      <c r="AH207" s="303"/>
      <c r="AI207" s="303"/>
      <c r="AJ207" s="303"/>
      <c r="AK207" s="303"/>
      <c r="AL207" s="303"/>
      <c r="AM207" s="303"/>
      <c r="AN207" s="303"/>
      <c r="AO207" s="303"/>
      <c r="AP207" s="303"/>
      <c r="AQ207" s="303"/>
      <c r="AR207" s="303"/>
      <c r="AS207" s="303"/>
      <c r="AT207" s="303"/>
      <c r="AU207" s="303"/>
      <c r="AV207" s="303"/>
      <c r="AW207" s="303"/>
      <c r="AX207" s="303"/>
      <c r="AY207" s="303"/>
      <c r="AZ207" s="303"/>
      <c r="BA207" s="303"/>
      <c r="BB207" s="303"/>
      <c r="BC207" s="303"/>
      <c r="BD207" s="303"/>
      <c r="BE207" s="303"/>
      <c r="BF207" s="303"/>
      <c r="BG207" s="303"/>
      <c r="BH207" s="303"/>
      <c r="BI207" s="303"/>
      <c r="BJ207" s="303"/>
      <c r="BK207" s="303"/>
      <c r="BL207" s="303"/>
      <c r="BM207" s="303"/>
      <c r="BN207" s="303"/>
      <c r="BO207" s="303"/>
      <c r="BP207" s="303"/>
      <c r="BQ207" s="303"/>
      <c r="BR207" s="303"/>
      <c r="BS207" s="303"/>
      <c r="BT207" s="303"/>
      <c r="BU207" s="303"/>
      <c r="BV207" s="303"/>
      <c r="BW207" s="303"/>
      <c r="BX207" s="303"/>
      <c r="BY207" s="303"/>
      <c r="BZ207" s="303"/>
      <c r="CA207" s="303"/>
      <c r="CB207" s="303"/>
      <c r="CC207" s="303"/>
      <c r="CD207" s="303"/>
      <c r="CE207" s="303"/>
      <c r="CF207" s="303"/>
      <c r="CG207" s="303"/>
      <c r="CH207" s="303"/>
      <c r="CI207" s="303"/>
      <c r="CJ207" s="303"/>
      <c r="CK207" s="303"/>
      <c r="CL207" s="303"/>
      <c r="CM207" s="303"/>
      <c r="CN207" s="303"/>
      <c r="CO207" s="303"/>
      <c r="CP207" s="303"/>
      <c r="CQ207" s="303"/>
      <c r="CR207" s="303"/>
      <c r="CS207" s="303"/>
      <c r="CT207" s="303"/>
      <c r="CU207" s="303"/>
      <c r="CV207" s="303"/>
      <c r="CW207" s="303"/>
      <c r="CX207" s="303"/>
      <c r="CY207" s="303"/>
      <c r="CZ207" s="303"/>
      <c r="DA207" s="303"/>
      <c r="DB207" s="303"/>
      <c r="DC207" s="303"/>
      <c r="DD207" s="303"/>
      <c r="DE207" s="303"/>
      <c r="DF207" s="303"/>
      <c r="DG207" s="303"/>
      <c r="DH207" s="303"/>
      <c r="DI207" s="303"/>
      <c r="DJ207" s="303"/>
      <c r="DK207" s="303"/>
      <c r="DL207" s="303"/>
      <c r="DM207" s="303"/>
      <c r="DN207" s="303"/>
      <c r="DO207" s="303"/>
      <c r="DP207" s="303"/>
      <c r="DQ207" s="303"/>
      <c r="DR207" s="303"/>
      <c r="DS207" s="303"/>
      <c r="DT207" s="303"/>
      <c r="DU207" s="303"/>
      <c r="DV207" s="303"/>
      <c r="DW207" s="303"/>
      <c r="DX207" s="303"/>
      <c r="DY207" s="303"/>
      <c r="DZ207" s="303"/>
      <c r="EA207" s="303"/>
      <c r="EB207" s="303"/>
      <c r="EC207" s="303"/>
      <c r="ED207" s="303"/>
      <c r="EE207" s="303"/>
      <c r="EF207" s="303"/>
      <c r="EG207" s="303"/>
      <c r="EH207" s="303"/>
      <c r="EI207" s="303"/>
      <c r="EJ207" s="303"/>
      <c r="EK207" s="303"/>
      <c r="EL207" s="303"/>
      <c r="EM207" s="303"/>
      <c r="EN207" s="303"/>
      <c r="EO207" s="303"/>
      <c r="EP207" s="303"/>
      <c r="EQ207" s="303"/>
      <c r="ER207" s="303"/>
      <c r="ES207" s="303"/>
      <c r="ET207" s="303"/>
      <c r="EU207" s="303"/>
      <c r="EV207" s="303"/>
      <c r="EW207" s="303"/>
      <c r="EX207" s="303"/>
      <c r="EY207" s="303"/>
      <c r="EZ207" s="303"/>
      <c r="FA207" s="303"/>
      <c r="FB207" s="303"/>
      <c r="FC207" s="303"/>
      <c r="FD207" s="303"/>
      <c r="FE207" s="303"/>
      <c r="FF207" s="303"/>
      <c r="FG207" s="303"/>
      <c r="FH207" s="303"/>
      <c r="FI207" s="303"/>
      <c r="FJ207" s="303"/>
      <c r="FK207" s="303"/>
      <c r="FL207" s="303"/>
      <c r="FM207" s="303"/>
      <c r="FN207" s="303"/>
      <c r="FO207" s="303"/>
      <c r="FP207" s="303"/>
      <c r="FQ207" s="303"/>
      <c r="FR207" s="303"/>
      <c r="FS207" s="303"/>
      <c r="FT207" s="303"/>
      <c r="FU207" s="303"/>
      <c r="FV207" s="303"/>
      <c r="FW207" s="303"/>
      <c r="FX207" s="303"/>
      <c r="FY207" s="303"/>
      <c r="FZ207" s="303"/>
      <c r="GA207" s="303"/>
      <c r="GB207" s="303"/>
      <c r="GC207" s="303"/>
      <c r="GD207" s="303"/>
      <c r="GE207" s="303"/>
      <c r="GF207" s="303"/>
      <c r="GG207" s="303"/>
      <c r="GH207" s="303"/>
      <c r="GI207" s="303"/>
      <c r="GJ207" s="303"/>
      <c r="GK207" s="303"/>
      <c r="GL207" s="303"/>
      <c r="GM207" s="303"/>
      <c r="GN207" s="303"/>
      <c r="GO207" s="303"/>
      <c r="GP207" s="303"/>
      <c r="GQ207" s="303"/>
      <c r="GR207" s="303"/>
      <c r="GS207" s="303"/>
      <c r="GT207" s="303"/>
      <c r="GU207" s="303"/>
      <c r="GV207" s="303"/>
      <c r="GW207" s="303"/>
      <c r="GX207" s="303"/>
      <c r="GY207" s="303"/>
      <c r="GZ207" s="303"/>
      <c r="HA207" s="303"/>
      <c r="HB207" s="303"/>
      <c r="HC207" s="303"/>
      <c r="HD207" s="303"/>
      <c r="HE207" s="303"/>
      <c r="HF207" s="303"/>
      <c r="HG207" s="303"/>
      <c r="HH207" s="303"/>
      <c r="HI207" s="303"/>
      <c r="HJ207" s="303"/>
      <c r="HK207" s="303"/>
      <c r="HL207" s="303"/>
      <c r="HM207" s="303"/>
      <c r="HN207" s="303"/>
      <c r="HO207" s="303"/>
      <c r="HP207" s="303"/>
      <c r="HQ207" s="303"/>
      <c r="HR207" s="303"/>
      <c r="HS207" s="303"/>
      <c r="HT207" s="303"/>
      <c r="HU207" s="303"/>
      <c r="HV207" s="303"/>
      <c r="HW207" s="303"/>
      <c r="HX207" s="303"/>
      <c r="HY207" s="303"/>
      <c r="HZ207" s="303"/>
      <c r="IA207" s="303"/>
      <c r="IB207" s="303"/>
      <c r="IC207" s="303"/>
      <c r="ID207" s="303"/>
      <c r="IE207" s="303"/>
      <c r="IF207" s="303"/>
      <c r="IG207" s="303"/>
      <c r="IH207" s="303"/>
      <c r="II207" s="303"/>
      <c r="IJ207" s="303"/>
      <c r="IK207" s="303"/>
      <c r="IL207" s="303"/>
      <c r="IM207" s="303"/>
      <c r="IN207" s="303"/>
      <c r="IO207" s="303"/>
      <c r="IP207" s="303"/>
      <c r="IQ207" s="303"/>
      <c r="IR207" s="303"/>
      <c r="IS207" s="303"/>
      <c r="IT207" s="303"/>
      <c r="IU207" s="303"/>
      <c r="IV207" s="303"/>
    </row>
    <row r="208" spans="1:256" s="65" customFormat="1" ht="13.35" customHeight="1" x14ac:dyDescent="0.25">
      <c r="A208" s="9"/>
      <c r="B208" s="9"/>
      <c r="C208" s="9"/>
      <c r="D208" s="9"/>
      <c r="E208" s="9"/>
      <c r="F208" s="9"/>
      <c r="G208" s="9"/>
      <c r="H208" s="9"/>
      <c r="I208" s="48"/>
      <c r="J208" s="48"/>
      <c r="K208" s="9"/>
      <c r="L208" s="48"/>
      <c r="M208" s="48"/>
      <c r="N208" s="48"/>
      <c r="O208" s="48"/>
      <c r="P208" s="48"/>
      <c r="Q208" s="48"/>
      <c r="R208" s="48"/>
      <c r="S208" s="48"/>
      <c r="T208" s="48"/>
      <c r="U208" s="48"/>
      <c r="V208" s="48"/>
      <c r="W208" s="48"/>
      <c r="X208" s="48"/>
      <c r="Y208" s="62"/>
      <c r="Z208" s="62"/>
      <c r="AA208" s="62"/>
      <c r="AB208" s="62"/>
      <c r="AC208" s="62"/>
      <c r="AD208" s="63"/>
      <c r="AE208" s="63"/>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c r="CY208" s="64"/>
      <c r="CZ208" s="64"/>
      <c r="DA208" s="64"/>
      <c r="DB208" s="64"/>
      <c r="DC208" s="64"/>
      <c r="DD208" s="64"/>
      <c r="DE208" s="64"/>
      <c r="DF208" s="64"/>
      <c r="DG208" s="64"/>
      <c r="DH208" s="64"/>
      <c r="DI208" s="64"/>
      <c r="DJ208" s="64"/>
      <c r="DK208" s="64"/>
      <c r="DL208" s="64"/>
      <c r="DM208" s="64"/>
      <c r="DN208" s="64"/>
      <c r="DO208" s="64"/>
      <c r="DP208" s="64"/>
      <c r="DQ208" s="64"/>
      <c r="DR208" s="64"/>
      <c r="DS208" s="64"/>
      <c r="DT208" s="64"/>
      <c r="DU208" s="64"/>
      <c r="DV208" s="64"/>
      <c r="DW208" s="64"/>
      <c r="DX208" s="64"/>
      <c r="DY208" s="64"/>
      <c r="DZ208" s="64"/>
      <c r="EA208" s="64"/>
    </row>
    <row r="209" spans="1:256" s="58" customFormat="1" ht="33.75" customHeight="1" x14ac:dyDescent="0.25">
      <c r="A209" s="56"/>
      <c r="B209" s="207" t="s">
        <v>204</v>
      </c>
      <c r="C209" s="207"/>
      <c r="D209" s="207" t="s">
        <v>205</v>
      </c>
      <c r="E209" s="207"/>
      <c r="F209" s="207"/>
      <c r="G209" s="313"/>
      <c r="H209" s="313"/>
      <c r="I209" s="207" t="s">
        <v>218</v>
      </c>
      <c r="J209" s="207"/>
      <c r="K209" s="57" t="s">
        <v>219</v>
      </c>
      <c r="L209" s="207" t="s">
        <v>220</v>
      </c>
      <c r="M209" s="207"/>
      <c r="N209" s="207"/>
      <c r="O209" s="207"/>
      <c r="P209" s="207"/>
      <c r="Q209" s="207"/>
      <c r="R209" s="207"/>
      <c r="S209" s="209" t="s">
        <v>207</v>
      </c>
      <c r="T209" s="209"/>
      <c r="U209" s="209"/>
      <c r="V209" s="209"/>
      <c r="W209" s="209"/>
      <c r="X209" s="209"/>
      <c r="Y209" s="209"/>
    </row>
    <row r="210" spans="1:256" s="60" customFormat="1" ht="15" customHeight="1" x14ac:dyDescent="0.2">
      <c r="A210" s="202" t="str">
        <f>'LISTA AMEACAS'!A40</f>
        <v>At 20</v>
      </c>
      <c r="B210" s="203" t="str">
        <f>'LISTA AMEACAS'!B40</f>
        <v xml:space="preserve"> Sistemas de autenticação (AD, MFA, IAM)</v>
      </c>
      <c r="C210" s="203"/>
      <c r="D210" s="290" t="str">
        <f>'LISTA AMEACAS'!E40</f>
        <v>Abuso de direitos</v>
      </c>
      <c r="E210" s="290"/>
      <c r="F210" s="290"/>
      <c r="G210" s="306" t="s">
        <v>208</v>
      </c>
      <c r="H210" s="306"/>
      <c r="I210" s="307" t="str">
        <f>'CONTROLES EXIST'!J134</f>
        <v>Existente</v>
      </c>
      <c r="J210" s="307"/>
      <c r="K210" s="59">
        <v>1</v>
      </c>
      <c r="L210" s="305" t="s">
        <v>1374</v>
      </c>
      <c r="M210" s="305"/>
      <c r="N210" s="305"/>
      <c r="O210" s="305"/>
      <c r="P210" s="305"/>
      <c r="Q210" s="305"/>
      <c r="R210" s="305"/>
      <c r="S210" s="304" t="s">
        <v>1375</v>
      </c>
      <c r="T210" s="304"/>
      <c r="U210" s="304"/>
      <c r="V210" s="304"/>
      <c r="W210" s="304"/>
      <c r="X210" s="304"/>
      <c r="Y210" s="304"/>
    </row>
    <row r="211" spans="1:256" s="60" customFormat="1" ht="15" customHeight="1" x14ac:dyDescent="0.2">
      <c r="A211" s="202"/>
      <c r="B211" s="202"/>
      <c r="C211" s="203"/>
      <c r="D211" s="290"/>
      <c r="E211" s="290"/>
      <c r="F211" s="290"/>
      <c r="G211" s="306"/>
      <c r="H211" s="306"/>
      <c r="I211" s="307"/>
      <c r="J211" s="307"/>
      <c r="K211" s="59">
        <v>2</v>
      </c>
      <c r="L211" s="305" t="s">
        <v>1376</v>
      </c>
      <c r="M211" s="305"/>
      <c r="N211" s="305"/>
      <c r="O211" s="305"/>
      <c r="P211" s="305"/>
      <c r="Q211" s="305"/>
      <c r="R211" s="305"/>
      <c r="S211" s="304" t="s">
        <v>1377</v>
      </c>
      <c r="T211" s="304"/>
      <c r="U211" s="304"/>
      <c r="V211" s="304"/>
      <c r="W211" s="304"/>
      <c r="X211" s="304"/>
      <c r="Y211" s="304"/>
    </row>
    <row r="212" spans="1:256" s="60" customFormat="1" ht="15" customHeight="1" x14ac:dyDescent="0.2">
      <c r="A212" s="202"/>
      <c r="B212" s="202"/>
      <c r="C212" s="203"/>
      <c r="D212" s="290"/>
      <c r="E212" s="290"/>
      <c r="F212" s="290"/>
      <c r="G212" s="306" t="s">
        <v>208</v>
      </c>
      <c r="H212" s="306"/>
      <c r="I212" s="307" t="str">
        <f>'CONTROLES EXIST'!J135</f>
        <v>Planejado</v>
      </c>
      <c r="J212" s="307"/>
      <c r="K212" s="59">
        <v>3</v>
      </c>
      <c r="L212" s="305" t="s">
        <v>1378</v>
      </c>
      <c r="M212" s="305"/>
      <c r="N212" s="305"/>
      <c r="O212" s="305"/>
      <c r="P212" s="305"/>
      <c r="Q212" s="305"/>
      <c r="R212" s="305"/>
      <c r="S212" s="304" t="s">
        <v>1379</v>
      </c>
      <c r="T212" s="304"/>
      <c r="U212" s="304"/>
      <c r="V212" s="304"/>
      <c r="W212" s="304"/>
      <c r="X212" s="304"/>
      <c r="Y212" s="304"/>
    </row>
    <row r="213" spans="1:256" s="60" customFormat="1" ht="15" customHeight="1" x14ac:dyDescent="0.2">
      <c r="A213" s="202"/>
      <c r="B213" s="202"/>
      <c r="C213" s="203"/>
      <c r="D213" s="290"/>
      <c r="E213" s="290"/>
      <c r="F213" s="290"/>
      <c r="G213" s="306"/>
      <c r="H213" s="306"/>
      <c r="I213" s="307"/>
      <c r="J213" s="307"/>
      <c r="K213" s="59">
        <v>4</v>
      </c>
      <c r="L213" s="305" t="s">
        <v>1380</v>
      </c>
      <c r="M213" s="305"/>
      <c r="N213" s="305"/>
      <c r="O213" s="305"/>
      <c r="P213" s="305"/>
      <c r="Q213" s="305"/>
      <c r="R213" s="305"/>
      <c r="S213" s="304" t="s">
        <v>1381</v>
      </c>
      <c r="T213" s="304"/>
      <c r="U213" s="304"/>
      <c r="V213" s="304"/>
      <c r="W213" s="304"/>
      <c r="X213" s="304"/>
      <c r="Y213" s="304"/>
    </row>
    <row r="214" spans="1:256" s="60" customFormat="1" ht="15" customHeight="1" x14ac:dyDescent="0.2">
      <c r="A214" s="202"/>
      <c r="B214" s="202"/>
      <c r="C214" s="203"/>
      <c r="D214" s="308" t="str">
        <f>'LISTA AMEACAS'!I40</f>
        <v>Comprometimento dos dados</v>
      </c>
      <c r="E214" s="308"/>
      <c r="F214" s="308"/>
      <c r="G214" s="306" t="s">
        <v>208</v>
      </c>
      <c r="H214" s="306"/>
      <c r="I214" s="309" t="str">
        <f>'CONTROLES EXIST'!J136</f>
        <v>Existente</v>
      </c>
      <c r="J214" s="309"/>
      <c r="K214" s="59">
        <v>5</v>
      </c>
      <c r="L214" s="310" t="s">
        <v>1382</v>
      </c>
      <c r="M214" s="310"/>
      <c r="N214" s="310"/>
      <c r="O214" s="310"/>
      <c r="P214" s="310"/>
      <c r="Q214" s="310"/>
      <c r="R214" s="310"/>
      <c r="S214" s="304" t="s">
        <v>1383</v>
      </c>
      <c r="T214" s="304"/>
      <c r="U214" s="304"/>
      <c r="V214" s="304"/>
      <c r="W214" s="304"/>
      <c r="X214" s="304"/>
      <c r="Y214" s="304"/>
    </row>
    <row r="215" spans="1:256" s="60" customFormat="1" ht="15" customHeight="1" x14ac:dyDescent="0.2">
      <c r="A215" s="202"/>
      <c r="B215" s="202"/>
      <c r="C215" s="203"/>
      <c r="D215" s="308"/>
      <c r="E215" s="308"/>
      <c r="F215" s="308"/>
      <c r="G215" s="306" t="s">
        <v>208</v>
      </c>
      <c r="H215" s="306"/>
      <c r="I215" s="309"/>
      <c r="J215" s="309"/>
      <c r="K215" s="59">
        <v>6</v>
      </c>
      <c r="L215" s="310" t="s">
        <v>1384</v>
      </c>
      <c r="M215" s="310"/>
      <c r="N215" s="310"/>
      <c r="O215" s="310"/>
      <c r="P215" s="310"/>
      <c r="Q215" s="310"/>
      <c r="R215" s="310"/>
      <c r="S215" s="304" t="s">
        <v>1385</v>
      </c>
      <c r="T215" s="304"/>
      <c r="U215" s="304"/>
      <c r="V215" s="304"/>
      <c r="W215" s="304"/>
      <c r="X215" s="304"/>
      <c r="Y215" s="304"/>
    </row>
    <row r="216" spans="1:256" s="60" customFormat="1" ht="15" customHeight="1" x14ac:dyDescent="0.2">
      <c r="A216" s="202"/>
      <c r="B216" s="202"/>
      <c r="C216" s="203"/>
      <c r="D216" s="308"/>
      <c r="E216" s="308"/>
      <c r="F216" s="308"/>
      <c r="G216" s="311" t="s">
        <v>221</v>
      </c>
      <c r="H216" s="311"/>
      <c r="I216" s="312" t="str">
        <f>'CONTROLES EXIST'!J137</f>
        <v>Planejado</v>
      </c>
      <c r="J216" s="312"/>
      <c r="K216" s="59">
        <v>7</v>
      </c>
      <c r="L216" s="310" t="s">
        <v>1386</v>
      </c>
      <c r="M216" s="310"/>
      <c r="N216" s="310"/>
      <c r="O216" s="310"/>
      <c r="P216" s="310"/>
      <c r="Q216" s="310"/>
      <c r="R216" s="310"/>
      <c r="S216" s="304" t="s">
        <v>1387</v>
      </c>
      <c r="T216" s="304"/>
      <c r="U216" s="304"/>
      <c r="V216" s="304"/>
      <c r="W216" s="304"/>
      <c r="X216" s="304"/>
      <c r="Y216" s="304"/>
    </row>
    <row r="217" spans="1:256" s="175" customFormat="1" ht="15" customHeight="1" x14ac:dyDescent="0.2">
      <c r="A217" s="202"/>
      <c r="B217" s="202"/>
      <c r="C217" s="203"/>
      <c r="D217" s="308"/>
      <c r="E217" s="308"/>
      <c r="F217" s="308"/>
      <c r="G217" s="311"/>
      <c r="H217" s="311"/>
      <c r="I217" s="312"/>
      <c r="J217" s="312"/>
      <c r="K217" s="61">
        <v>8</v>
      </c>
      <c r="L217" s="314" t="s">
        <v>1388</v>
      </c>
      <c r="M217" s="302"/>
      <c r="N217" s="302"/>
      <c r="O217" s="302"/>
      <c r="P217" s="302"/>
      <c r="Q217" s="302"/>
      <c r="R217" s="302"/>
      <c r="S217" s="315" t="s">
        <v>1389</v>
      </c>
      <c r="T217" s="303"/>
      <c r="U217" s="303"/>
      <c r="V217" s="303"/>
      <c r="W217" s="303"/>
      <c r="X217" s="303"/>
      <c r="Y217" s="303"/>
      <c r="Z217" s="303"/>
      <c r="AA217" s="303"/>
      <c r="AB217" s="303"/>
      <c r="AC217" s="303"/>
      <c r="AD217" s="303"/>
      <c r="AE217" s="303"/>
      <c r="AF217" s="303"/>
      <c r="AG217" s="303"/>
      <c r="AH217" s="303"/>
      <c r="AI217" s="303"/>
      <c r="AJ217" s="303"/>
      <c r="AK217" s="303"/>
      <c r="AL217" s="303"/>
      <c r="AM217" s="303"/>
      <c r="AN217" s="303"/>
      <c r="AO217" s="303"/>
      <c r="AP217" s="303"/>
      <c r="AQ217" s="303"/>
      <c r="AR217" s="303"/>
      <c r="AS217" s="303"/>
      <c r="AT217" s="303"/>
      <c r="AU217" s="303"/>
      <c r="AV217" s="303"/>
      <c r="AW217" s="303"/>
      <c r="AX217" s="303"/>
      <c r="AY217" s="303"/>
      <c r="AZ217" s="303"/>
      <c r="BA217" s="303"/>
      <c r="BB217" s="303"/>
      <c r="BC217" s="303"/>
      <c r="BD217" s="303"/>
      <c r="BE217" s="303"/>
      <c r="BF217" s="303"/>
      <c r="BG217" s="303"/>
      <c r="BH217" s="303"/>
      <c r="BI217" s="303"/>
      <c r="BJ217" s="303"/>
      <c r="BK217" s="303"/>
      <c r="BL217" s="303"/>
      <c r="BM217" s="303"/>
      <c r="BN217" s="303"/>
      <c r="BO217" s="303"/>
      <c r="BP217" s="303"/>
      <c r="BQ217" s="303"/>
      <c r="BR217" s="303"/>
      <c r="BS217" s="303"/>
      <c r="BT217" s="303"/>
      <c r="BU217" s="303"/>
      <c r="BV217" s="303"/>
      <c r="BW217" s="303"/>
      <c r="BX217" s="303"/>
      <c r="BY217" s="303"/>
      <c r="BZ217" s="303"/>
      <c r="CA217" s="303"/>
      <c r="CB217" s="303"/>
      <c r="CC217" s="303"/>
      <c r="CD217" s="303"/>
      <c r="CE217" s="303"/>
      <c r="CF217" s="303"/>
      <c r="CG217" s="303"/>
      <c r="CH217" s="303"/>
      <c r="CI217" s="303"/>
      <c r="CJ217" s="303"/>
      <c r="CK217" s="303"/>
      <c r="CL217" s="303"/>
      <c r="CM217" s="303"/>
      <c r="CN217" s="303"/>
      <c r="CO217" s="303"/>
      <c r="CP217" s="303"/>
      <c r="CQ217" s="303"/>
      <c r="CR217" s="303"/>
      <c r="CS217" s="303"/>
      <c r="CT217" s="303"/>
      <c r="CU217" s="303"/>
      <c r="CV217" s="303"/>
      <c r="CW217" s="303"/>
      <c r="CX217" s="303"/>
      <c r="CY217" s="303"/>
      <c r="CZ217" s="303"/>
      <c r="DA217" s="303"/>
      <c r="DB217" s="303"/>
      <c r="DC217" s="303"/>
      <c r="DD217" s="303"/>
      <c r="DE217" s="303"/>
      <c r="DF217" s="303"/>
      <c r="DG217" s="303"/>
      <c r="DH217" s="303"/>
      <c r="DI217" s="303"/>
      <c r="DJ217" s="303"/>
      <c r="DK217" s="303"/>
      <c r="DL217" s="303"/>
      <c r="DM217" s="303"/>
      <c r="DN217" s="303"/>
      <c r="DO217" s="303"/>
      <c r="DP217" s="303"/>
      <c r="DQ217" s="303"/>
      <c r="DR217" s="303"/>
      <c r="DS217" s="303"/>
      <c r="DT217" s="303"/>
      <c r="DU217" s="303"/>
      <c r="DV217" s="303"/>
      <c r="DW217" s="303"/>
      <c r="DX217" s="303"/>
      <c r="DY217" s="303"/>
      <c r="DZ217" s="303"/>
      <c r="EA217" s="303"/>
      <c r="EB217" s="303"/>
      <c r="EC217" s="303"/>
      <c r="ED217" s="303"/>
      <c r="EE217" s="303"/>
      <c r="EF217" s="303"/>
      <c r="EG217" s="303"/>
      <c r="EH217" s="303"/>
      <c r="EI217" s="303"/>
      <c r="EJ217" s="303"/>
      <c r="EK217" s="303"/>
      <c r="EL217" s="303"/>
      <c r="EM217" s="303"/>
      <c r="EN217" s="303"/>
      <c r="EO217" s="303"/>
      <c r="EP217" s="303"/>
      <c r="EQ217" s="303"/>
      <c r="ER217" s="303"/>
      <c r="ES217" s="303"/>
      <c r="ET217" s="303"/>
      <c r="EU217" s="303"/>
      <c r="EV217" s="303"/>
      <c r="EW217" s="303"/>
      <c r="EX217" s="303"/>
      <c r="EY217" s="303"/>
      <c r="EZ217" s="303"/>
      <c r="FA217" s="303"/>
      <c r="FB217" s="303"/>
      <c r="FC217" s="303"/>
      <c r="FD217" s="303"/>
      <c r="FE217" s="303"/>
      <c r="FF217" s="303"/>
      <c r="FG217" s="303"/>
      <c r="FH217" s="303"/>
      <c r="FI217" s="303"/>
      <c r="FJ217" s="303"/>
      <c r="FK217" s="303"/>
      <c r="FL217" s="303"/>
      <c r="FM217" s="303"/>
      <c r="FN217" s="303"/>
      <c r="FO217" s="303"/>
      <c r="FP217" s="303"/>
      <c r="FQ217" s="303"/>
      <c r="FR217" s="303"/>
      <c r="FS217" s="303"/>
      <c r="FT217" s="303"/>
      <c r="FU217" s="303"/>
      <c r="FV217" s="303"/>
      <c r="FW217" s="303"/>
      <c r="FX217" s="303"/>
      <c r="FY217" s="303"/>
      <c r="FZ217" s="303"/>
      <c r="GA217" s="303"/>
      <c r="GB217" s="303"/>
      <c r="GC217" s="303"/>
      <c r="GD217" s="303"/>
      <c r="GE217" s="303"/>
      <c r="GF217" s="303"/>
      <c r="GG217" s="303"/>
      <c r="GH217" s="303"/>
      <c r="GI217" s="303"/>
      <c r="GJ217" s="303"/>
      <c r="GK217" s="303"/>
      <c r="GL217" s="303"/>
      <c r="GM217" s="303"/>
      <c r="GN217" s="303"/>
      <c r="GO217" s="303"/>
      <c r="GP217" s="303"/>
      <c r="GQ217" s="303"/>
      <c r="GR217" s="303"/>
      <c r="GS217" s="303"/>
      <c r="GT217" s="303"/>
      <c r="GU217" s="303"/>
      <c r="GV217" s="303"/>
      <c r="GW217" s="303"/>
      <c r="GX217" s="303"/>
      <c r="GY217" s="303"/>
      <c r="GZ217" s="303"/>
      <c r="HA217" s="303"/>
      <c r="HB217" s="303"/>
      <c r="HC217" s="303"/>
      <c r="HD217" s="303"/>
      <c r="HE217" s="303"/>
      <c r="HF217" s="303"/>
      <c r="HG217" s="303"/>
      <c r="HH217" s="303"/>
      <c r="HI217" s="303"/>
      <c r="HJ217" s="303"/>
      <c r="HK217" s="303"/>
      <c r="HL217" s="303"/>
      <c r="HM217" s="303"/>
      <c r="HN217" s="303"/>
      <c r="HO217" s="303"/>
      <c r="HP217" s="303"/>
      <c r="HQ217" s="303"/>
      <c r="HR217" s="303"/>
      <c r="HS217" s="303"/>
      <c r="HT217" s="303"/>
      <c r="HU217" s="303"/>
      <c r="HV217" s="303"/>
      <c r="HW217" s="303"/>
      <c r="HX217" s="303"/>
      <c r="HY217" s="303"/>
      <c r="HZ217" s="303"/>
      <c r="IA217" s="303"/>
      <c r="IB217" s="303"/>
      <c r="IC217" s="303"/>
      <c r="ID217" s="303"/>
      <c r="IE217" s="303"/>
      <c r="IF217" s="303"/>
      <c r="IG217" s="303"/>
      <c r="IH217" s="303"/>
      <c r="II217" s="303"/>
      <c r="IJ217" s="303"/>
      <c r="IK217" s="303"/>
      <c r="IL217" s="303"/>
      <c r="IM217" s="303"/>
      <c r="IN217" s="303"/>
      <c r="IO217" s="303"/>
      <c r="IP217" s="303"/>
      <c r="IQ217" s="303"/>
      <c r="IR217" s="303"/>
      <c r="IS217" s="303"/>
      <c r="IT217" s="303"/>
      <c r="IU217" s="303"/>
      <c r="IV217" s="303"/>
    </row>
    <row r="218" spans="1:256" s="65" customFormat="1" ht="13.35" customHeight="1" x14ac:dyDescent="0.25">
      <c r="A218" s="9"/>
      <c r="B218" s="9"/>
      <c r="C218" s="9"/>
      <c r="D218" s="9"/>
      <c r="E218" s="9"/>
      <c r="F218" s="9"/>
      <c r="G218" s="9"/>
      <c r="H218" s="9"/>
      <c r="I218" s="48"/>
      <c r="J218" s="48"/>
      <c r="K218" s="9"/>
      <c r="L218" s="48"/>
      <c r="M218" s="48"/>
      <c r="N218" s="48"/>
      <c r="O218" s="48"/>
      <c r="P218" s="48"/>
      <c r="Q218" s="48"/>
      <c r="R218" s="48"/>
      <c r="S218" s="48"/>
      <c r="T218" s="48"/>
      <c r="U218" s="48"/>
      <c r="V218" s="48"/>
      <c r="W218" s="48"/>
      <c r="X218" s="48"/>
      <c r="Y218" s="62"/>
      <c r="Z218" s="62"/>
      <c r="AA218" s="62"/>
      <c r="AB218" s="62"/>
      <c r="AC218" s="62"/>
      <c r="AD218" s="63"/>
      <c r="AE218" s="63"/>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c r="CY218" s="64"/>
      <c r="CZ218" s="64"/>
      <c r="DA218" s="64"/>
      <c r="DB218" s="64"/>
      <c r="DC218" s="64"/>
      <c r="DD218" s="64"/>
      <c r="DE218" s="64"/>
      <c r="DF218" s="64"/>
      <c r="DG218" s="64"/>
      <c r="DH218" s="64"/>
      <c r="DI218" s="64"/>
      <c r="DJ218" s="64"/>
      <c r="DK218" s="64"/>
      <c r="DL218" s="64"/>
      <c r="DM218" s="64"/>
      <c r="DN218" s="64"/>
      <c r="DO218" s="64"/>
      <c r="DP218" s="64"/>
      <c r="DQ218" s="64"/>
      <c r="DR218" s="64"/>
      <c r="DS218" s="64"/>
      <c r="DT218" s="64"/>
      <c r="DU218" s="64"/>
      <c r="DV218" s="64"/>
      <c r="DW218" s="64"/>
      <c r="DX218" s="64"/>
      <c r="DY218" s="64"/>
      <c r="DZ218" s="64"/>
      <c r="EA218" s="64"/>
    </row>
    <row r="219" spans="1:256" s="58" customFormat="1" ht="33.75" customHeight="1" x14ac:dyDescent="0.25">
      <c r="A219" s="56"/>
      <c r="B219" s="207" t="s">
        <v>204</v>
      </c>
      <c r="C219" s="207"/>
      <c r="D219" s="207" t="s">
        <v>205</v>
      </c>
      <c r="E219" s="207"/>
      <c r="F219" s="207"/>
      <c r="G219" s="313"/>
      <c r="H219" s="313"/>
      <c r="I219" s="207" t="s">
        <v>218</v>
      </c>
      <c r="J219" s="207"/>
      <c r="K219" s="57" t="s">
        <v>219</v>
      </c>
      <c r="L219" s="207" t="s">
        <v>220</v>
      </c>
      <c r="M219" s="207"/>
      <c r="N219" s="207"/>
      <c r="O219" s="207"/>
      <c r="P219" s="207"/>
      <c r="Q219" s="207"/>
      <c r="R219" s="207"/>
      <c r="S219" s="209" t="s">
        <v>207</v>
      </c>
      <c r="T219" s="209"/>
      <c r="U219" s="209"/>
      <c r="V219" s="209"/>
      <c r="W219" s="209"/>
      <c r="X219" s="209"/>
      <c r="Y219" s="209"/>
    </row>
    <row r="220" spans="1:256" s="60" customFormat="1" ht="15" customHeight="1" x14ac:dyDescent="0.2">
      <c r="A220" s="202" t="str">
        <f>'LISTA AMEACAS'!A41</f>
        <v>At 21</v>
      </c>
      <c r="B220" s="203" t="str">
        <f>'LISTA AMEACAS'!B41</f>
        <v>Repositórios de código (Git, GitHub, GitLab)</v>
      </c>
      <c r="C220" s="203"/>
      <c r="D220" s="290" t="str">
        <f>'LISTA AMEACAS'!E41</f>
        <v>Cópia ilegal de software</v>
      </c>
      <c r="E220" s="290"/>
      <c r="F220" s="290"/>
      <c r="G220" s="306" t="s">
        <v>208</v>
      </c>
      <c r="H220" s="306"/>
      <c r="I220" s="307" t="str">
        <f>'CONTROLES EXIST'!J140</f>
        <v>Existente</v>
      </c>
      <c r="J220" s="307"/>
      <c r="K220" s="59">
        <v>1</v>
      </c>
      <c r="L220" s="305" t="s">
        <v>1390</v>
      </c>
      <c r="M220" s="305"/>
      <c r="N220" s="305"/>
      <c r="O220" s="305"/>
      <c r="P220" s="305"/>
      <c r="Q220" s="305"/>
      <c r="R220" s="305"/>
      <c r="S220" s="304" t="s">
        <v>1391</v>
      </c>
      <c r="T220" s="304"/>
      <c r="U220" s="304"/>
      <c r="V220" s="304"/>
      <c r="W220" s="304"/>
      <c r="X220" s="304"/>
      <c r="Y220" s="304"/>
    </row>
    <row r="221" spans="1:256" s="60" customFormat="1" ht="15" customHeight="1" x14ac:dyDescent="0.2">
      <c r="A221" s="202"/>
      <c r="B221" s="202"/>
      <c r="C221" s="203"/>
      <c r="D221" s="290"/>
      <c r="E221" s="290"/>
      <c r="F221" s="290"/>
      <c r="G221" s="306"/>
      <c r="H221" s="306"/>
      <c r="I221" s="307"/>
      <c r="J221" s="307"/>
      <c r="K221" s="59">
        <v>2</v>
      </c>
      <c r="L221" s="305" t="s">
        <v>1392</v>
      </c>
      <c r="M221" s="305"/>
      <c r="N221" s="305"/>
      <c r="O221" s="305"/>
      <c r="P221" s="305"/>
      <c r="Q221" s="305"/>
      <c r="R221" s="305"/>
      <c r="S221" s="304" t="s">
        <v>1393</v>
      </c>
      <c r="T221" s="304"/>
      <c r="U221" s="304"/>
      <c r="V221" s="304"/>
      <c r="W221" s="304"/>
      <c r="X221" s="304"/>
      <c r="Y221" s="304"/>
    </row>
    <row r="222" spans="1:256" s="60" customFormat="1" ht="15" customHeight="1" x14ac:dyDescent="0.2">
      <c r="A222" s="202"/>
      <c r="B222" s="202"/>
      <c r="C222" s="203"/>
      <c r="D222" s="290"/>
      <c r="E222" s="290"/>
      <c r="F222" s="290"/>
      <c r="G222" s="306" t="s">
        <v>208</v>
      </c>
      <c r="H222" s="306"/>
      <c r="I222" s="307" t="str">
        <f>'CONTROLES EXIST'!J141</f>
        <v>Planejado</v>
      </c>
      <c r="J222" s="307"/>
      <c r="K222" s="59">
        <v>3</v>
      </c>
      <c r="L222" s="305" t="s">
        <v>1394</v>
      </c>
      <c r="M222" s="305"/>
      <c r="N222" s="305"/>
      <c r="O222" s="305"/>
      <c r="P222" s="305"/>
      <c r="Q222" s="305"/>
      <c r="R222" s="305"/>
      <c r="S222" s="304" t="s">
        <v>1395</v>
      </c>
      <c r="T222" s="304"/>
      <c r="U222" s="304"/>
      <c r="V222" s="304"/>
      <c r="W222" s="304"/>
      <c r="X222" s="304"/>
      <c r="Y222" s="304"/>
    </row>
    <row r="223" spans="1:256" s="60" customFormat="1" ht="15" customHeight="1" x14ac:dyDescent="0.2">
      <c r="A223" s="202"/>
      <c r="B223" s="202"/>
      <c r="C223" s="203"/>
      <c r="D223" s="290"/>
      <c r="E223" s="290"/>
      <c r="F223" s="290"/>
      <c r="G223" s="306"/>
      <c r="H223" s="306"/>
      <c r="I223" s="307"/>
      <c r="J223" s="307"/>
      <c r="K223" s="59">
        <v>4</v>
      </c>
      <c r="L223" s="305" t="s">
        <v>1396</v>
      </c>
      <c r="M223" s="305"/>
      <c r="N223" s="305"/>
      <c r="O223" s="305"/>
      <c r="P223" s="305"/>
      <c r="Q223" s="305"/>
      <c r="R223" s="305"/>
      <c r="S223" s="304" t="s">
        <v>1397</v>
      </c>
      <c r="T223" s="304"/>
      <c r="U223" s="304"/>
      <c r="V223" s="304"/>
      <c r="W223" s="304"/>
      <c r="X223" s="304"/>
      <c r="Y223" s="304"/>
    </row>
    <row r="224" spans="1:256" s="60" customFormat="1" ht="15" customHeight="1" x14ac:dyDescent="0.2">
      <c r="A224" s="202"/>
      <c r="B224" s="202"/>
      <c r="C224" s="203"/>
      <c r="D224" s="308" t="str">
        <f>'LISTA AMEACAS'!I41</f>
        <v>Alteração do software</v>
      </c>
      <c r="E224" s="308"/>
      <c r="F224" s="308"/>
      <c r="G224" s="306" t="s">
        <v>208</v>
      </c>
      <c r="H224" s="306"/>
      <c r="I224" s="309" t="str">
        <f>'CONTROLES EXIST'!J142</f>
        <v>Existente</v>
      </c>
      <c r="J224" s="309"/>
      <c r="K224" s="59">
        <v>5</v>
      </c>
      <c r="L224" s="310" t="s">
        <v>1398</v>
      </c>
      <c r="M224" s="310"/>
      <c r="N224" s="310"/>
      <c r="O224" s="310"/>
      <c r="P224" s="310"/>
      <c r="Q224" s="310"/>
      <c r="R224" s="310"/>
      <c r="S224" s="304" t="s">
        <v>1399</v>
      </c>
      <c r="T224" s="304"/>
      <c r="U224" s="304"/>
      <c r="V224" s="304"/>
      <c r="W224" s="304"/>
      <c r="X224" s="304"/>
      <c r="Y224" s="304"/>
    </row>
    <row r="225" spans="1:256" s="60" customFormat="1" ht="15" customHeight="1" x14ac:dyDescent="0.2">
      <c r="A225" s="202"/>
      <c r="B225" s="202"/>
      <c r="C225" s="203"/>
      <c r="D225" s="308"/>
      <c r="E225" s="308"/>
      <c r="F225" s="308"/>
      <c r="G225" s="306" t="s">
        <v>208</v>
      </c>
      <c r="H225" s="306"/>
      <c r="I225" s="309"/>
      <c r="J225" s="309"/>
      <c r="K225" s="59">
        <v>6</v>
      </c>
      <c r="L225" s="310" t="s">
        <v>1400</v>
      </c>
      <c r="M225" s="310"/>
      <c r="N225" s="310"/>
      <c r="O225" s="310"/>
      <c r="P225" s="310"/>
      <c r="Q225" s="310"/>
      <c r="R225" s="310"/>
      <c r="S225" s="304" t="s">
        <v>1401</v>
      </c>
      <c r="T225" s="304"/>
      <c r="U225" s="304"/>
      <c r="V225" s="304"/>
      <c r="W225" s="304"/>
      <c r="X225" s="304"/>
      <c r="Y225" s="304"/>
    </row>
    <row r="226" spans="1:256" s="60" customFormat="1" ht="15" customHeight="1" x14ac:dyDescent="0.2">
      <c r="A226" s="202"/>
      <c r="B226" s="202"/>
      <c r="C226" s="203"/>
      <c r="D226" s="308"/>
      <c r="E226" s="308"/>
      <c r="F226" s="308"/>
      <c r="G226" s="311" t="s">
        <v>221</v>
      </c>
      <c r="H226" s="311"/>
      <c r="I226" s="312" t="str">
        <f>'CONTROLES EXIST'!J143</f>
        <v>Planejado</v>
      </c>
      <c r="J226" s="312"/>
      <c r="K226" s="59">
        <v>7</v>
      </c>
      <c r="L226" s="310" t="s">
        <v>1402</v>
      </c>
      <c r="M226" s="310"/>
      <c r="N226" s="310"/>
      <c r="O226" s="310"/>
      <c r="P226" s="310"/>
      <c r="Q226" s="310"/>
      <c r="R226" s="310"/>
      <c r="S226" s="304" t="s">
        <v>1403</v>
      </c>
      <c r="T226" s="304"/>
      <c r="U226" s="304"/>
      <c r="V226" s="304"/>
      <c r="W226" s="304"/>
      <c r="X226" s="304"/>
      <c r="Y226" s="304"/>
    </row>
    <row r="227" spans="1:256" s="175" customFormat="1" ht="15" customHeight="1" x14ac:dyDescent="0.2">
      <c r="A227" s="202"/>
      <c r="B227" s="202"/>
      <c r="C227" s="203"/>
      <c r="D227" s="308"/>
      <c r="E227" s="308"/>
      <c r="F227" s="308"/>
      <c r="G227" s="311"/>
      <c r="H227" s="311"/>
      <c r="I227" s="312"/>
      <c r="J227" s="312"/>
      <c r="K227" s="61">
        <v>8</v>
      </c>
      <c r="L227" s="314" t="s">
        <v>1404</v>
      </c>
      <c r="M227" s="302"/>
      <c r="N227" s="302"/>
      <c r="O227" s="302"/>
      <c r="P227" s="302"/>
      <c r="Q227" s="302"/>
      <c r="R227" s="302"/>
      <c r="S227" s="315" t="s">
        <v>1405</v>
      </c>
      <c r="T227" s="303"/>
      <c r="U227" s="303"/>
      <c r="V227" s="303"/>
      <c r="W227" s="303"/>
      <c r="X227" s="303"/>
      <c r="Y227" s="303"/>
      <c r="Z227" s="303"/>
      <c r="AA227" s="303"/>
      <c r="AB227" s="303"/>
      <c r="AC227" s="303"/>
      <c r="AD227" s="303"/>
      <c r="AE227" s="303"/>
      <c r="AF227" s="303"/>
      <c r="AG227" s="303"/>
      <c r="AH227" s="303"/>
      <c r="AI227" s="303"/>
      <c r="AJ227" s="303"/>
      <c r="AK227" s="303"/>
      <c r="AL227" s="303"/>
      <c r="AM227" s="303"/>
      <c r="AN227" s="303"/>
      <c r="AO227" s="303"/>
      <c r="AP227" s="303"/>
      <c r="AQ227" s="303"/>
      <c r="AR227" s="303"/>
      <c r="AS227" s="303"/>
      <c r="AT227" s="303"/>
      <c r="AU227" s="303"/>
      <c r="AV227" s="303"/>
      <c r="AW227" s="303"/>
      <c r="AX227" s="303"/>
      <c r="AY227" s="303"/>
      <c r="AZ227" s="303"/>
      <c r="BA227" s="303"/>
      <c r="BB227" s="303"/>
      <c r="BC227" s="303"/>
      <c r="BD227" s="303"/>
      <c r="BE227" s="303"/>
      <c r="BF227" s="303"/>
      <c r="BG227" s="303"/>
      <c r="BH227" s="303"/>
      <c r="BI227" s="303"/>
      <c r="BJ227" s="303"/>
      <c r="BK227" s="303"/>
      <c r="BL227" s="303"/>
      <c r="BM227" s="303"/>
      <c r="BN227" s="303"/>
      <c r="BO227" s="303"/>
      <c r="BP227" s="303"/>
      <c r="BQ227" s="303"/>
      <c r="BR227" s="303"/>
      <c r="BS227" s="303"/>
      <c r="BT227" s="303"/>
      <c r="BU227" s="303"/>
      <c r="BV227" s="303"/>
      <c r="BW227" s="303"/>
      <c r="BX227" s="303"/>
      <c r="BY227" s="303"/>
      <c r="BZ227" s="303"/>
      <c r="CA227" s="303"/>
      <c r="CB227" s="303"/>
      <c r="CC227" s="303"/>
      <c r="CD227" s="303"/>
      <c r="CE227" s="303"/>
      <c r="CF227" s="303"/>
      <c r="CG227" s="303"/>
      <c r="CH227" s="303"/>
      <c r="CI227" s="303"/>
      <c r="CJ227" s="303"/>
      <c r="CK227" s="303"/>
      <c r="CL227" s="303"/>
      <c r="CM227" s="303"/>
      <c r="CN227" s="303"/>
      <c r="CO227" s="303"/>
      <c r="CP227" s="303"/>
      <c r="CQ227" s="303"/>
      <c r="CR227" s="303"/>
      <c r="CS227" s="303"/>
      <c r="CT227" s="303"/>
      <c r="CU227" s="303"/>
      <c r="CV227" s="303"/>
      <c r="CW227" s="303"/>
      <c r="CX227" s="303"/>
      <c r="CY227" s="303"/>
      <c r="CZ227" s="303"/>
      <c r="DA227" s="303"/>
      <c r="DB227" s="303"/>
      <c r="DC227" s="303"/>
      <c r="DD227" s="303"/>
      <c r="DE227" s="303"/>
      <c r="DF227" s="303"/>
      <c r="DG227" s="303"/>
      <c r="DH227" s="303"/>
      <c r="DI227" s="303"/>
      <c r="DJ227" s="303"/>
      <c r="DK227" s="303"/>
      <c r="DL227" s="303"/>
      <c r="DM227" s="303"/>
      <c r="DN227" s="303"/>
      <c r="DO227" s="303"/>
      <c r="DP227" s="303"/>
      <c r="DQ227" s="303"/>
      <c r="DR227" s="303"/>
      <c r="DS227" s="303"/>
      <c r="DT227" s="303"/>
      <c r="DU227" s="303"/>
      <c r="DV227" s="303"/>
      <c r="DW227" s="303"/>
      <c r="DX227" s="303"/>
      <c r="DY227" s="303"/>
      <c r="DZ227" s="303"/>
      <c r="EA227" s="303"/>
      <c r="EB227" s="303"/>
      <c r="EC227" s="303"/>
      <c r="ED227" s="303"/>
      <c r="EE227" s="303"/>
      <c r="EF227" s="303"/>
      <c r="EG227" s="303"/>
      <c r="EH227" s="303"/>
      <c r="EI227" s="303"/>
      <c r="EJ227" s="303"/>
      <c r="EK227" s="303"/>
      <c r="EL227" s="303"/>
      <c r="EM227" s="303"/>
      <c r="EN227" s="303"/>
      <c r="EO227" s="303"/>
      <c r="EP227" s="303"/>
      <c r="EQ227" s="303"/>
      <c r="ER227" s="303"/>
      <c r="ES227" s="303"/>
      <c r="ET227" s="303"/>
      <c r="EU227" s="303"/>
      <c r="EV227" s="303"/>
      <c r="EW227" s="303"/>
      <c r="EX227" s="303"/>
      <c r="EY227" s="303"/>
      <c r="EZ227" s="303"/>
      <c r="FA227" s="303"/>
      <c r="FB227" s="303"/>
      <c r="FC227" s="303"/>
      <c r="FD227" s="303"/>
      <c r="FE227" s="303"/>
      <c r="FF227" s="303"/>
      <c r="FG227" s="303"/>
      <c r="FH227" s="303"/>
      <c r="FI227" s="303"/>
      <c r="FJ227" s="303"/>
      <c r="FK227" s="303"/>
      <c r="FL227" s="303"/>
      <c r="FM227" s="303"/>
      <c r="FN227" s="303"/>
      <c r="FO227" s="303"/>
      <c r="FP227" s="303"/>
      <c r="FQ227" s="303"/>
      <c r="FR227" s="303"/>
      <c r="FS227" s="303"/>
      <c r="FT227" s="303"/>
      <c r="FU227" s="303"/>
      <c r="FV227" s="303"/>
      <c r="FW227" s="303"/>
      <c r="FX227" s="303"/>
      <c r="FY227" s="303"/>
      <c r="FZ227" s="303"/>
      <c r="GA227" s="303"/>
      <c r="GB227" s="303"/>
      <c r="GC227" s="303"/>
      <c r="GD227" s="303"/>
      <c r="GE227" s="303"/>
      <c r="GF227" s="303"/>
      <c r="GG227" s="303"/>
      <c r="GH227" s="303"/>
      <c r="GI227" s="303"/>
      <c r="GJ227" s="303"/>
      <c r="GK227" s="303"/>
      <c r="GL227" s="303"/>
      <c r="GM227" s="303"/>
      <c r="GN227" s="303"/>
      <c r="GO227" s="303"/>
      <c r="GP227" s="303"/>
      <c r="GQ227" s="303"/>
      <c r="GR227" s="303"/>
      <c r="GS227" s="303"/>
      <c r="GT227" s="303"/>
      <c r="GU227" s="303"/>
      <c r="GV227" s="303"/>
      <c r="GW227" s="303"/>
      <c r="GX227" s="303"/>
      <c r="GY227" s="303"/>
      <c r="GZ227" s="303"/>
      <c r="HA227" s="303"/>
      <c r="HB227" s="303"/>
      <c r="HC227" s="303"/>
      <c r="HD227" s="303"/>
      <c r="HE227" s="303"/>
      <c r="HF227" s="303"/>
      <c r="HG227" s="303"/>
      <c r="HH227" s="303"/>
      <c r="HI227" s="303"/>
      <c r="HJ227" s="303"/>
      <c r="HK227" s="303"/>
      <c r="HL227" s="303"/>
      <c r="HM227" s="303"/>
      <c r="HN227" s="303"/>
      <c r="HO227" s="303"/>
      <c r="HP227" s="303"/>
      <c r="HQ227" s="303"/>
      <c r="HR227" s="303"/>
      <c r="HS227" s="303"/>
      <c r="HT227" s="303"/>
      <c r="HU227" s="303"/>
      <c r="HV227" s="303"/>
      <c r="HW227" s="303"/>
      <c r="HX227" s="303"/>
      <c r="HY227" s="303"/>
      <c r="HZ227" s="303"/>
      <c r="IA227" s="303"/>
      <c r="IB227" s="303"/>
      <c r="IC227" s="303"/>
      <c r="ID227" s="303"/>
      <c r="IE227" s="303"/>
      <c r="IF227" s="303"/>
      <c r="IG227" s="303"/>
      <c r="IH227" s="303"/>
      <c r="II227" s="303"/>
      <c r="IJ227" s="303"/>
      <c r="IK227" s="303"/>
      <c r="IL227" s="303"/>
      <c r="IM227" s="303"/>
      <c r="IN227" s="303"/>
      <c r="IO227" s="303"/>
      <c r="IP227" s="303"/>
      <c r="IQ227" s="303"/>
      <c r="IR227" s="303"/>
      <c r="IS227" s="303"/>
      <c r="IT227" s="303"/>
      <c r="IU227" s="303"/>
      <c r="IV227" s="303"/>
    </row>
    <row r="228" spans="1:256" s="65" customFormat="1" ht="13.35" customHeight="1" x14ac:dyDescent="0.25">
      <c r="A228" s="9"/>
      <c r="B228" s="9"/>
      <c r="C228" s="9"/>
      <c r="D228" s="9"/>
      <c r="E228" s="9"/>
      <c r="F228" s="9"/>
      <c r="G228" s="9"/>
      <c r="H228" s="9"/>
      <c r="I228" s="48"/>
      <c r="J228" s="48"/>
      <c r="K228" s="9"/>
      <c r="L228" s="48"/>
      <c r="M228" s="48"/>
      <c r="N228" s="48"/>
      <c r="O228" s="48"/>
      <c r="P228" s="48"/>
      <c r="Q228" s="48"/>
      <c r="R228" s="48"/>
      <c r="S228" s="48"/>
      <c r="T228" s="48"/>
      <c r="U228" s="48"/>
      <c r="V228" s="48"/>
      <c r="W228" s="48"/>
      <c r="X228" s="48"/>
      <c r="Y228" s="62"/>
      <c r="Z228" s="62"/>
      <c r="AA228" s="62"/>
      <c r="AB228" s="62"/>
      <c r="AC228" s="62"/>
      <c r="AD228" s="63"/>
      <c r="AE228" s="63"/>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c r="CY228" s="64"/>
      <c r="CZ228" s="64"/>
      <c r="DA228" s="64"/>
      <c r="DB228" s="64"/>
      <c r="DC228" s="64"/>
      <c r="DD228" s="64"/>
      <c r="DE228" s="64"/>
      <c r="DF228" s="64"/>
      <c r="DG228" s="64"/>
      <c r="DH228" s="64"/>
      <c r="DI228" s="64"/>
      <c r="DJ228" s="64"/>
      <c r="DK228" s="64"/>
      <c r="DL228" s="64"/>
      <c r="DM228" s="64"/>
      <c r="DN228" s="64"/>
      <c r="DO228" s="64"/>
      <c r="DP228" s="64"/>
      <c r="DQ228" s="64"/>
      <c r="DR228" s="64"/>
      <c r="DS228" s="64"/>
      <c r="DT228" s="64"/>
      <c r="DU228" s="64"/>
      <c r="DV228" s="64"/>
      <c r="DW228" s="64"/>
      <c r="DX228" s="64"/>
      <c r="DY228" s="64"/>
      <c r="DZ228" s="64"/>
      <c r="EA228" s="64"/>
    </row>
    <row r="229" spans="1:256" s="58" customFormat="1" ht="33.75" customHeight="1" x14ac:dyDescent="0.25">
      <c r="A229" s="56"/>
      <c r="B229" s="207" t="s">
        <v>204</v>
      </c>
      <c r="C229" s="207"/>
      <c r="D229" s="207" t="s">
        <v>205</v>
      </c>
      <c r="E229" s="207"/>
      <c r="F229" s="207"/>
      <c r="G229" s="313"/>
      <c r="H229" s="313"/>
      <c r="I229" s="207" t="s">
        <v>218</v>
      </c>
      <c r="J229" s="207"/>
      <c r="K229" s="57" t="s">
        <v>219</v>
      </c>
      <c r="L229" s="207" t="s">
        <v>220</v>
      </c>
      <c r="M229" s="207"/>
      <c r="N229" s="207"/>
      <c r="O229" s="207"/>
      <c r="P229" s="207"/>
      <c r="Q229" s="207"/>
      <c r="R229" s="207"/>
      <c r="S229" s="209" t="s">
        <v>207</v>
      </c>
      <c r="T229" s="209"/>
      <c r="U229" s="209"/>
      <c r="V229" s="209"/>
      <c r="W229" s="209"/>
      <c r="X229" s="209"/>
      <c r="Y229" s="209"/>
    </row>
    <row r="230" spans="1:256" s="60" customFormat="1" ht="15" customHeight="1" x14ac:dyDescent="0.2">
      <c r="A230" s="202" t="str">
        <f>'LISTA AMEACAS'!A42</f>
        <v>At 22</v>
      </c>
      <c r="B230" s="203" t="str">
        <f>'LISTA AMEACAS'!B42</f>
        <v xml:space="preserve"> Plataforma de cloud utilizada (AWS, Azure, etc.)</v>
      </c>
      <c r="C230" s="203"/>
      <c r="D230" s="290" t="str">
        <f>'LISTA AMEACAS'!E42</f>
        <v>Interrupção do suprimento de energia</v>
      </c>
      <c r="E230" s="290"/>
      <c r="F230" s="290"/>
      <c r="G230" s="306" t="s">
        <v>208</v>
      </c>
      <c r="H230" s="306"/>
      <c r="I230" s="307" t="str">
        <f>'CONTROLES EXIST'!J146</f>
        <v>Existente</v>
      </c>
      <c r="J230" s="307"/>
      <c r="K230" s="59">
        <v>1</v>
      </c>
      <c r="L230" s="305" t="s">
        <v>1406</v>
      </c>
      <c r="M230" s="305"/>
      <c r="N230" s="305"/>
      <c r="O230" s="305"/>
      <c r="P230" s="305"/>
      <c r="Q230" s="305"/>
      <c r="R230" s="305"/>
      <c r="S230" s="304" t="s">
        <v>1407</v>
      </c>
      <c r="T230" s="304"/>
      <c r="U230" s="304"/>
      <c r="V230" s="304"/>
      <c r="W230" s="304"/>
      <c r="X230" s="304"/>
      <c r="Y230" s="304"/>
    </row>
    <row r="231" spans="1:256" s="60" customFormat="1" ht="15" customHeight="1" x14ac:dyDescent="0.2">
      <c r="A231" s="202"/>
      <c r="B231" s="202"/>
      <c r="C231" s="203"/>
      <c r="D231" s="290"/>
      <c r="E231" s="290"/>
      <c r="F231" s="290"/>
      <c r="G231" s="306"/>
      <c r="H231" s="306"/>
      <c r="I231" s="307"/>
      <c r="J231" s="307"/>
      <c r="K231" s="59">
        <v>2</v>
      </c>
      <c r="L231" s="305" t="s">
        <v>1408</v>
      </c>
      <c r="M231" s="305"/>
      <c r="N231" s="305"/>
      <c r="O231" s="305"/>
      <c r="P231" s="305"/>
      <c r="Q231" s="305"/>
      <c r="R231" s="305"/>
      <c r="S231" s="304" t="s">
        <v>1409</v>
      </c>
      <c r="T231" s="304"/>
      <c r="U231" s="304"/>
      <c r="V231" s="304"/>
      <c r="W231" s="304"/>
      <c r="X231" s="304"/>
      <c r="Y231" s="304"/>
    </row>
    <row r="232" spans="1:256" s="60" customFormat="1" ht="15" customHeight="1" x14ac:dyDescent="0.2">
      <c r="A232" s="202"/>
      <c r="B232" s="202"/>
      <c r="C232" s="203"/>
      <c r="D232" s="290"/>
      <c r="E232" s="290"/>
      <c r="F232" s="290"/>
      <c r="G232" s="306" t="s">
        <v>208</v>
      </c>
      <c r="H232" s="306"/>
      <c r="I232" s="307" t="str">
        <f>'CONTROLES EXIST'!J147</f>
        <v>Planejado</v>
      </c>
      <c r="J232" s="307"/>
      <c r="K232" s="59">
        <v>3</v>
      </c>
      <c r="L232" s="305" t="s">
        <v>1410</v>
      </c>
      <c r="M232" s="305"/>
      <c r="N232" s="305"/>
      <c r="O232" s="305"/>
      <c r="P232" s="305"/>
      <c r="Q232" s="305"/>
      <c r="R232" s="305"/>
      <c r="S232" s="304" t="s">
        <v>1411</v>
      </c>
      <c r="T232" s="304"/>
      <c r="U232" s="304"/>
      <c r="V232" s="304"/>
      <c r="W232" s="304"/>
      <c r="X232" s="304"/>
      <c r="Y232" s="304"/>
    </row>
    <row r="233" spans="1:256" s="60" customFormat="1" ht="15" customHeight="1" x14ac:dyDescent="0.2">
      <c r="A233" s="202"/>
      <c r="B233" s="202"/>
      <c r="C233" s="203"/>
      <c r="D233" s="290"/>
      <c r="E233" s="290"/>
      <c r="F233" s="290"/>
      <c r="G233" s="306"/>
      <c r="H233" s="306"/>
      <c r="I233" s="307"/>
      <c r="J233" s="307"/>
      <c r="K233" s="59">
        <v>4</v>
      </c>
      <c r="L233" s="305" t="s">
        <v>1412</v>
      </c>
      <c r="M233" s="305"/>
      <c r="N233" s="305"/>
      <c r="O233" s="305"/>
      <c r="P233" s="305"/>
      <c r="Q233" s="305"/>
      <c r="R233" s="305"/>
      <c r="S233" s="304" t="s">
        <v>1413</v>
      </c>
      <c r="T233" s="304"/>
      <c r="U233" s="304"/>
      <c r="V233" s="304"/>
      <c r="W233" s="304"/>
      <c r="X233" s="304"/>
      <c r="Y233" s="304"/>
    </row>
    <row r="234" spans="1:256" s="60" customFormat="1" ht="15" customHeight="1" x14ac:dyDescent="0.2">
      <c r="A234" s="202"/>
      <c r="B234" s="202"/>
      <c r="C234" s="203"/>
      <c r="D234" s="308" t="str">
        <f>'LISTA AMEACAS'!I42</f>
        <v>Falha de equipamento</v>
      </c>
      <c r="E234" s="308"/>
      <c r="F234" s="308"/>
      <c r="G234" s="306" t="s">
        <v>208</v>
      </c>
      <c r="H234" s="306"/>
      <c r="I234" s="309" t="str">
        <f>'CONTROLES EXIST'!J148</f>
        <v>Existente</v>
      </c>
      <c r="J234" s="309"/>
      <c r="K234" s="59">
        <v>5</v>
      </c>
      <c r="L234" s="310" t="s">
        <v>1414</v>
      </c>
      <c r="M234" s="310"/>
      <c r="N234" s="310"/>
      <c r="O234" s="310"/>
      <c r="P234" s="310"/>
      <c r="Q234" s="310"/>
      <c r="R234" s="310"/>
      <c r="S234" s="304" t="s">
        <v>1415</v>
      </c>
      <c r="T234" s="304"/>
      <c r="U234" s="304"/>
      <c r="V234" s="304"/>
      <c r="W234" s="304"/>
      <c r="X234" s="304"/>
      <c r="Y234" s="304"/>
    </row>
    <row r="235" spans="1:256" s="60" customFormat="1" ht="15" customHeight="1" x14ac:dyDescent="0.2">
      <c r="A235" s="202"/>
      <c r="B235" s="202"/>
      <c r="C235" s="203"/>
      <c r="D235" s="308"/>
      <c r="E235" s="308"/>
      <c r="F235" s="308"/>
      <c r="G235" s="306" t="s">
        <v>208</v>
      </c>
      <c r="H235" s="306"/>
      <c r="I235" s="309"/>
      <c r="J235" s="309"/>
      <c r="K235" s="59">
        <v>6</v>
      </c>
      <c r="L235" s="310" t="s">
        <v>1416</v>
      </c>
      <c r="M235" s="310"/>
      <c r="N235" s="310"/>
      <c r="O235" s="310"/>
      <c r="P235" s="310"/>
      <c r="Q235" s="310"/>
      <c r="R235" s="310"/>
      <c r="S235" s="304" t="s">
        <v>1417</v>
      </c>
      <c r="T235" s="304"/>
      <c r="U235" s="304"/>
      <c r="V235" s="304"/>
      <c r="W235" s="304"/>
      <c r="X235" s="304"/>
      <c r="Y235" s="304"/>
    </row>
    <row r="236" spans="1:256" s="60" customFormat="1" ht="15" customHeight="1" x14ac:dyDescent="0.2">
      <c r="A236" s="202"/>
      <c r="B236" s="202"/>
      <c r="C236" s="203"/>
      <c r="D236" s="308"/>
      <c r="E236" s="308"/>
      <c r="F236" s="308"/>
      <c r="G236" s="311" t="s">
        <v>221</v>
      </c>
      <c r="H236" s="311"/>
      <c r="I236" s="312" t="str">
        <f>'CONTROLES EXIST'!J149</f>
        <v>Planejado</v>
      </c>
      <c r="J236" s="312"/>
      <c r="K236" s="59">
        <v>7</v>
      </c>
      <c r="L236" s="310" t="s">
        <v>1418</v>
      </c>
      <c r="M236" s="310"/>
      <c r="N236" s="310"/>
      <c r="O236" s="310"/>
      <c r="P236" s="310"/>
      <c r="Q236" s="310"/>
      <c r="R236" s="310"/>
      <c r="S236" s="304" t="s">
        <v>1419</v>
      </c>
      <c r="T236" s="304"/>
      <c r="U236" s="304"/>
      <c r="V236" s="304"/>
      <c r="W236" s="304"/>
      <c r="X236" s="304"/>
      <c r="Y236" s="304"/>
    </row>
    <row r="237" spans="1:256" s="175" customFormat="1" ht="15" customHeight="1" x14ac:dyDescent="0.2">
      <c r="A237" s="202"/>
      <c r="B237" s="202"/>
      <c r="C237" s="203"/>
      <c r="D237" s="308"/>
      <c r="E237" s="308"/>
      <c r="F237" s="308"/>
      <c r="G237" s="311"/>
      <c r="H237" s="311"/>
      <c r="I237" s="312"/>
      <c r="J237" s="312"/>
      <c r="K237" s="61">
        <v>8</v>
      </c>
      <c r="L237" s="314" t="s">
        <v>1420</v>
      </c>
      <c r="M237" s="302"/>
      <c r="N237" s="302"/>
      <c r="O237" s="302"/>
      <c r="P237" s="302"/>
      <c r="Q237" s="302"/>
      <c r="R237" s="302"/>
      <c r="S237" s="315" t="s">
        <v>1421</v>
      </c>
      <c r="T237" s="303"/>
      <c r="U237" s="303"/>
      <c r="V237" s="303"/>
      <c r="W237" s="303"/>
      <c r="X237" s="303"/>
      <c r="Y237" s="303"/>
      <c r="Z237" s="303"/>
      <c r="AA237" s="303"/>
      <c r="AB237" s="303"/>
      <c r="AC237" s="303"/>
      <c r="AD237" s="303"/>
      <c r="AE237" s="303"/>
      <c r="AF237" s="303"/>
      <c r="AG237" s="303"/>
      <c r="AH237" s="303"/>
      <c r="AI237" s="303"/>
      <c r="AJ237" s="303"/>
      <c r="AK237" s="303"/>
      <c r="AL237" s="303"/>
      <c r="AM237" s="303"/>
      <c r="AN237" s="303"/>
      <c r="AO237" s="303"/>
      <c r="AP237" s="303"/>
      <c r="AQ237" s="303"/>
      <c r="AR237" s="303"/>
      <c r="AS237" s="303"/>
      <c r="AT237" s="303"/>
      <c r="AU237" s="303"/>
      <c r="AV237" s="303"/>
      <c r="AW237" s="303"/>
      <c r="AX237" s="303"/>
      <c r="AY237" s="303"/>
      <c r="AZ237" s="303"/>
      <c r="BA237" s="303"/>
      <c r="BB237" s="303"/>
      <c r="BC237" s="303"/>
      <c r="BD237" s="303"/>
      <c r="BE237" s="303"/>
      <c r="BF237" s="303"/>
      <c r="BG237" s="303"/>
      <c r="BH237" s="303"/>
      <c r="BI237" s="303"/>
      <c r="BJ237" s="303"/>
      <c r="BK237" s="303"/>
      <c r="BL237" s="303"/>
      <c r="BM237" s="303"/>
      <c r="BN237" s="303"/>
      <c r="BO237" s="303"/>
      <c r="BP237" s="303"/>
      <c r="BQ237" s="303"/>
      <c r="BR237" s="303"/>
      <c r="BS237" s="303"/>
      <c r="BT237" s="303"/>
      <c r="BU237" s="303"/>
      <c r="BV237" s="303"/>
      <c r="BW237" s="303"/>
      <c r="BX237" s="303"/>
      <c r="BY237" s="303"/>
      <c r="BZ237" s="303"/>
      <c r="CA237" s="303"/>
      <c r="CB237" s="303"/>
      <c r="CC237" s="303"/>
      <c r="CD237" s="303"/>
      <c r="CE237" s="303"/>
      <c r="CF237" s="303"/>
      <c r="CG237" s="303"/>
      <c r="CH237" s="303"/>
      <c r="CI237" s="303"/>
      <c r="CJ237" s="303"/>
      <c r="CK237" s="303"/>
      <c r="CL237" s="303"/>
      <c r="CM237" s="303"/>
      <c r="CN237" s="303"/>
      <c r="CO237" s="303"/>
      <c r="CP237" s="303"/>
      <c r="CQ237" s="303"/>
      <c r="CR237" s="303"/>
      <c r="CS237" s="303"/>
      <c r="CT237" s="303"/>
      <c r="CU237" s="303"/>
      <c r="CV237" s="303"/>
      <c r="CW237" s="303"/>
      <c r="CX237" s="303"/>
      <c r="CY237" s="303"/>
      <c r="CZ237" s="303"/>
      <c r="DA237" s="303"/>
      <c r="DB237" s="303"/>
      <c r="DC237" s="303"/>
      <c r="DD237" s="303"/>
      <c r="DE237" s="303"/>
      <c r="DF237" s="303"/>
      <c r="DG237" s="303"/>
      <c r="DH237" s="303"/>
      <c r="DI237" s="303"/>
      <c r="DJ237" s="303"/>
      <c r="DK237" s="303"/>
      <c r="DL237" s="303"/>
      <c r="DM237" s="303"/>
      <c r="DN237" s="303"/>
      <c r="DO237" s="303"/>
      <c r="DP237" s="303"/>
      <c r="DQ237" s="303"/>
      <c r="DR237" s="303"/>
      <c r="DS237" s="303"/>
      <c r="DT237" s="303"/>
      <c r="DU237" s="303"/>
      <c r="DV237" s="303"/>
      <c r="DW237" s="303"/>
      <c r="DX237" s="303"/>
      <c r="DY237" s="303"/>
      <c r="DZ237" s="303"/>
      <c r="EA237" s="303"/>
      <c r="EB237" s="303"/>
      <c r="EC237" s="303"/>
      <c r="ED237" s="303"/>
      <c r="EE237" s="303"/>
      <c r="EF237" s="303"/>
      <c r="EG237" s="303"/>
      <c r="EH237" s="303"/>
      <c r="EI237" s="303"/>
      <c r="EJ237" s="303"/>
      <c r="EK237" s="303"/>
      <c r="EL237" s="303"/>
      <c r="EM237" s="303"/>
      <c r="EN237" s="303"/>
      <c r="EO237" s="303"/>
      <c r="EP237" s="303"/>
      <c r="EQ237" s="303"/>
      <c r="ER237" s="303"/>
      <c r="ES237" s="303"/>
      <c r="ET237" s="303"/>
      <c r="EU237" s="303"/>
      <c r="EV237" s="303"/>
      <c r="EW237" s="303"/>
      <c r="EX237" s="303"/>
      <c r="EY237" s="303"/>
      <c r="EZ237" s="303"/>
      <c r="FA237" s="303"/>
      <c r="FB237" s="303"/>
      <c r="FC237" s="303"/>
      <c r="FD237" s="303"/>
      <c r="FE237" s="303"/>
      <c r="FF237" s="303"/>
      <c r="FG237" s="303"/>
      <c r="FH237" s="303"/>
      <c r="FI237" s="303"/>
      <c r="FJ237" s="303"/>
      <c r="FK237" s="303"/>
      <c r="FL237" s="303"/>
      <c r="FM237" s="303"/>
      <c r="FN237" s="303"/>
      <c r="FO237" s="303"/>
      <c r="FP237" s="303"/>
      <c r="FQ237" s="303"/>
      <c r="FR237" s="303"/>
      <c r="FS237" s="303"/>
      <c r="FT237" s="303"/>
      <c r="FU237" s="303"/>
      <c r="FV237" s="303"/>
      <c r="FW237" s="303"/>
      <c r="FX237" s="303"/>
      <c r="FY237" s="303"/>
      <c r="FZ237" s="303"/>
      <c r="GA237" s="303"/>
      <c r="GB237" s="303"/>
      <c r="GC237" s="303"/>
      <c r="GD237" s="303"/>
      <c r="GE237" s="303"/>
      <c r="GF237" s="303"/>
      <c r="GG237" s="303"/>
      <c r="GH237" s="303"/>
      <c r="GI237" s="303"/>
      <c r="GJ237" s="303"/>
      <c r="GK237" s="303"/>
      <c r="GL237" s="303"/>
      <c r="GM237" s="303"/>
      <c r="GN237" s="303"/>
      <c r="GO237" s="303"/>
      <c r="GP237" s="303"/>
      <c r="GQ237" s="303"/>
      <c r="GR237" s="303"/>
      <c r="GS237" s="303"/>
      <c r="GT237" s="303"/>
      <c r="GU237" s="303"/>
      <c r="GV237" s="303"/>
      <c r="GW237" s="303"/>
      <c r="GX237" s="303"/>
      <c r="GY237" s="303"/>
      <c r="GZ237" s="303"/>
      <c r="HA237" s="303"/>
      <c r="HB237" s="303"/>
      <c r="HC237" s="303"/>
      <c r="HD237" s="303"/>
      <c r="HE237" s="303"/>
      <c r="HF237" s="303"/>
      <c r="HG237" s="303"/>
      <c r="HH237" s="303"/>
      <c r="HI237" s="303"/>
      <c r="HJ237" s="303"/>
      <c r="HK237" s="303"/>
      <c r="HL237" s="303"/>
      <c r="HM237" s="303"/>
      <c r="HN237" s="303"/>
      <c r="HO237" s="303"/>
      <c r="HP237" s="303"/>
      <c r="HQ237" s="303"/>
      <c r="HR237" s="303"/>
      <c r="HS237" s="303"/>
      <c r="HT237" s="303"/>
      <c r="HU237" s="303"/>
      <c r="HV237" s="303"/>
      <c r="HW237" s="303"/>
      <c r="HX237" s="303"/>
      <c r="HY237" s="303"/>
      <c r="HZ237" s="303"/>
      <c r="IA237" s="303"/>
      <c r="IB237" s="303"/>
      <c r="IC237" s="303"/>
      <c r="ID237" s="303"/>
      <c r="IE237" s="303"/>
      <c r="IF237" s="303"/>
      <c r="IG237" s="303"/>
      <c r="IH237" s="303"/>
      <c r="II237" s="303"/>
      <c r="IJ237" s="303"/>
      <c r="IK237" s="303"/>
      <c r="IL237" s="303"/>
      <c r="IM237" s="303"/>
      <c r="IN237" s="303"/>
      <c r="IO237" s="303"/>
      <c r="IP237" s="303"/>
      <c r="IQ237" s="303"/>
      <c r="IR237" s="303"/>
      <c r="IS237" s="303"/>
      <c r="IT237" s="303"/>
      <c r="IU237" s="303"/>
      <c r="IV237" s="303"/>
    </row>
    <row r="238" spans="1:256" s="65" customFormat="1" ht="13.35" customHeight="1" x14ac:dyDescent="0.25">
      <c r="A238" s="9"/>
      <c r="B238" s="9"/>
      <c r="C238" s="9"/>
      <c r="D238" s="9"/>
      <c r="E238" s="9"/>
      <c r="F238" s="9"/>
      <c r="G238" s="9"/>
      <c r="H238" s="9"/>
      <c r="I238" s="48"/>
      <c r="J238" s="48"/>
      <c r="K238" s="9"/>
      <c r="L238" s="48"/>
      <c r="M238" s="48"/>
      <c r="N238" s="48"/>
      <c r="O238" s="48"/>
      <c r="P238" s="48"/>
      <c r="Q238" s="48"/>
      <c r="R238" s="48"/>
      <c r="S238" s="48"/>
      <c r="T238" s="48"/>
      <c r="U238" s="48"/>
      <c r="V238" s="48"/>
      <c r="W238" s="48"/>
      <c r="X238" s="48"/>
      <c r="Y238" s="62"/>
      <c r="Z238" s="62"/>
      <c r="AA238" s="62"/>
      <c r="AB238" s="62"/>
      <c r="AC238" s="62"/>
      <c r="AD238" s="63"/>
      <c r="AE238" s="63"/>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4"/>
      <c r="DV238" s="64"/>
      <c r="DW238" s="64"/>
      <c r="DX238" s="64"/>
      <c r="DY238" s="64"/>
      <c r="DZ238" s="64"/>
      <c r="EA238" s="64"/>
    </row>
    <row r="239" spans="1:256" s="58" customFormat="1" ht="33.75" customHeight="1" x14ac:dyDescent="0.25">
      <c r="A239" s="56"/>
      <c r="B239" s="207" t="s">
        <v>204</v>
      </c>
      <c r="C239" s="207"/>
      <c r="D239" s="207" t="s">
        <v>205</v>
      </c>
      <c r="E239" s="207"/>
      <c r="F239" s="207"/>
      <c r="G239" s="313"/>
      <c r="H239" s="313"/>
      <c r="I239" s="207" t="s">
        <v>218</v>
      </c>
      <c r="J239" s="207"/>
      <c r="K239" s="57" t="s">
        <v>219</v>
      </c>
      <c r="L239" s="207" t="s">
        <v>220</v>
      </c>
      <c r="M239" s="207"/>
      <c r="N239" s="207"/>
      <c r="O239" s="207"/>
      <c r="P239" s="207"/>
      <c r="Q239" s="207"/>
      <c r="R239" s="207"/>
      <c r="S239" s="209" t="s">
        <v>207</v>
      </c>
      <c r="T239" s="209"/>
      <c r="U239" s="209"/>
      <c r="V239" s="209"/>
      <c r="W239" s="209"/>
      <c r="X239" s="209"/>
      <c r="Y239" s="209"/>
    </row>
    <row r="240" spans="1:256" s="60" customFormat="1" ht="15" customHeight="1" x14ac:dyDescent="0.2">
      <c r="A240" s="202" t="str">
        <f>'LISTA AMEACAS'!A43</f>
        <v>At 23</v>
      </c>
      <c r="B240" s="203" t="str">
        <f>'LISTA AMEACAS'!B43</f>
        <v xml:space="preserve"> Dados sensíveis de clientes (LGPD)</v>
      </c>
      <c r="C240" s="203"/>
      <c r="D240" s="290" t="str">
        <f>'LISTA AMEACAS'!E43</f>
        <v>Processamento ilegal de dados</v>
      </c>
      <c r="E240" s="290"/>
      <c r="F240" s="290"/>
      <c r="G240" s="306" t="s">
        <v>208</v>
      </c>
      <c r="H240" s="306"/>
      <c r="I240" s="307" t="str">
        <f>'CONTROLES EXIST'!J152</f>
        <v>Existente</v>
      </c>
      <c r="J240" s="307"/>
      <c r="K240" s="59">
        <v>1</v>
      </c>
      <c r="L240" s="305" t="s">
        <v>1422</v>
      </c>
      <c r="M240" s="305"/>
      <c r="N240" s="305"/>
      <c r="O240" s="305"/>
      <c r="P240" s="305"/>
      <c r="Q240" s="305"/>
      <c r="R240" s="305"/>
      <c r="S240" s="304" t="s">
        <v>1423</v>
      </c>
      <c r="T240" s="304"/>
      <c r="U240" s="304"/>
      <c r="V240" s="304"/>
      <c r="W240" s="304"/>
      <c r="X240" s="304"/>
      <c r="Y240" s="304"/>
    </row>
    <row r="241" spans="1:256" s="60" customFormat="1" ht="15" customHeight="1" x14ac:dyDescent="0.2">
      <c r="A241" s="202"/>
      <c r="B241" s="202"/>
      <c r="C241" s="203"/>
      <c r="D241" s="290"/>
      <c r="E241" s="290"/>
      <c r="F241" s="290"/>
      <c r="G241" s="306"/>
      <c r="H241" s="306"/>
      <c r="I241" s="307"/>
      <c r="J241" s="307"/>
      <c r="K241" s="59">
        <v>2</v>
      </c>
      <c r="L241" s="305" t="s">
        <v>1424</v>
      </c>
      <c r="M241" s="305"/>
      <c r="N241" s="305"/>
      <c r="O241" s="305"/>
      <c r="P241" s="305"/>
      <c r="Q241" s="305"/>
      <c r="R241" s="305"/>
      <c r="S241" s="304" t="s">
        <v>1425</v>
      </c>
      <c r="T241" s="304"/>
      <c r="U241" s="304"/>
      <c r="V241" s="304"/>
      <c r="W241" s="304"/>
      <c r="X241" s="304"/>
      <c r="Y241" s="304"/>
    </row>
    <row r="242" spans="1:256" s="60" customFormat="1" ht="15" customHeight="1" x14ac:dyDescent="0.2">
      <c r="A242" s="202"/>
      <c r="B242" s="202"/>
      <c r="C242" s="203"/>
      <c r="D242" s="290"/>
      <c r="E242" s="290"/>
      <c r="F242" s="290"/>
      <c r="G242" s="306" t="s">
        <v>208</v>
      </c>
      <c r="H242" s="306"/>
      <c r="I242" s="307" t="str">
        <f>'CONTROLES EXIST'!J153</f>
        <v>Planejado</v>
      </c>
      <c r="J242" s="307"/>
      <c r="K242" s="59">
        <v>3</v>
      </c>
      <c r="L242" s="305" t="s">
        <v>1426</v>
      </c>
      <c r="M242" s="305"/>
      <c r="N242" s="305"/>
      <c r="O242" s="305"/>
      <c r="P242" s="305"/>
      <c r="Q242" s="305"/>
      <c r="R242" s="305"/>
      <c r="S242" s="304" t="s">
        <v>1427</v>
      </c>
      <c r="T242" s="304"/>
      <c r="U242" s="304"/>
      <c r="V242" s="304"/>
      <c r="W242" s="304"/>
      <c r="X242" s="304"/>
      <c r="Y242" s="304"/>
    </row>
    <row r="243" spans="1:256" s="60" customFormat="1" ht="15" customHeight="1" x14ac:dyDescent="0.2">
      <c r="A243" s="202"/>
      <c r="B243" s="202"/>
      <c r="C243" s="203"/>
      <c r="D243" s="290"/>
      <c r="E243" s="290"/>
      <c r="F243" s="290"/>
      <c r="G243" s="306"/>
      <c r="H243" s="306"/>
      <c r="I243" s="307"/>
      <c r="J243" s="307"/>
      <c r="K243" s="59">
        <v>4</v>
      </c>
      <c r="L243" s="305" t="s">
        <v>1428</v>
      </c>
      <c r="M243" s="305"/>
      <c r="N243" s="305"/>
      <c r="O243" s="305"/>
      <c r="P243" s="305"/>
      <c r="Q243" s="305"/>
      <c r="R243" s="305"/>
      <c r="S243" s="304" t="s">
        <v>1429</v>
      </c>
      <c r="T243" s="304"/>
      <c r="U243" s="304"/>
      <c r="V243" s="304"/>
      <c r="W243" s="304"/>
      <c r="X243" s="304"/>
      <c r="Y243" s="304"/>
    </row>
    <row r="244" spans="1:256" s="60" customFormat="1" ht="15" customHeight="1" x14ac:dyDescent="0.2">
      <c r="A244" s="202"/>
      <c r="B244" s="202"/>
      <c r="C244" s="203"/>
      <c r="D244" s="308" t="str">
        <f>'LISTA AMEACAS'!I43</f>
        <v>Comprometimento dos dados</v>
      </c>
      <c r="E244" s="308"/>
      <c r="F244" s="308"/>
      <c r="G244" s="306" t="s">
        <v>208</v>
      </c>
      <c r="H244" s="306"/>
      <c r="I244" s="309" t="str">
        <f>'CONTROLES EXIST'!J154</f>
        <v>Existente</v>
      </c>
      <c r="J244" s="309"/>
      <c r="K244" s="59">
        <v>5</v>
      </c>
      <c r="L244" s="310" t="s">
        <v>1430</v>
      </c>
      <c r="M244" s="310"/>
      <c r="N244" s="310"/>
      <c r="O244" s="310"/>
      <c r="P244" s="310"/>
      <c r="Q244" s="310"/>
      <c r="R244" s="310"/>
      <c r="S244" s="304" t="s">
        <v>1431</v>
      </c>
      <c r="T244" s="304"/>
      <c r="U244" s="304"/>
      <c r="V244" s="304"/>
      <c r="W244" s="304"/>
      <c r="X244" s="304"/>
      <c r="Y244" s="304"/>
    </row>
    <row r="245" spans="1:256" s="60" customFormat="1" ht="15" customHeight="1" x14ac:dyDescent="0.2">
      <c r="A245" s="202"/>
      <c r="B245" s="202"/>
      <c r="C245" s="203"/>
      <c r="D245" s="308"/>
      <c r="E245" s="308"/>
      <c r="F245" s="308"/>
      <c r="G245" s="306" t="s">
        <v>208</v>
      </c>
      <c r="H245" s="306"/>
      <c r="I245" s="309"/>
      <c r="J245" s="309"/>
      <c r="K245" s="59">
        <v>6</v>
      </c>
      <c r="L245" s="310" t="s">
        <v>1432</v>
      </c>
      <c r="M245" s="310"/>
      <c r="N245" s="310"/>
      <c r="O245" s="310"/>
      <c r="P245" s="310"/>
      <c r="Q245" s="310"/>
      <c r="R245" s="310"/>
      <c r="S245" s="304" t="s">
        <v>1433</v>
      </c>
      <c r="T245" s="304"/>
      <c r="U245" s="304"/>
      <c r="V245" s="304"/>
      <c r="W245" s="304"/>
      <c r="X245" s="304"/>
      <c r="Y245" s="304"/>
    </row>
    <row r="246" spans="1:256" s="60" customFormat="1" ht="15" customHeight="1" x14ac:dyDescent="0.2">
      <c r="A246" s="202"/>
      <c r="B246" s="202"/>
      <c r="C246" s="203"/>
      <c r="D246" s="308"/>
      <c r="E246" s="308"/>
      <c r="F246" s="308"/>
      <c r="G246" s="311" t="s">
        <v>221</v>
      </c>
      <c r="H246" s="311"/>
      <c r="I246" s="312" t="str">
        <f>'CONTROLES EXIST'!J155</f>
        <v>Planejado</v>
      </c>
      <c r="J246" s="312"/>
      <c r="K246" s="59">
        <v>7</v>
      </c>
      <c r="L246" s="310" t="s">
        <v>1434</v>
      </c>
      <c r="M246" s="310"/>
      <c r="N246" s="310"/>
      <c r="O246" s="310"/>
      <c r="P246" s="310"/>
      <c r="Q246" s="310"/>
      <c r="R246" s="310"/>
      <c r="S246" s="304" t="s">
        <v>1435</v>
      </c>
      <c r="T246" s="304"/>
      <c r="U246" s="304"/>
      <c r="V246" s="304"/>
      <c r="W246" s="304"/>
      <c r="X246" s="304"/>
      <c r="Y246" s="304"/>
    </row>
    <row r="247" spans="1:256" s="175" customFormat="1" ht="15" customHeight="1" x14ac:dyDescent="0.2">
      <c r="A247" s="202"/>
      <c r="B247" s="202"/>
      <c r="C247" s="203"/>
      <c r="D247" s="308"/>
      <c r="E247" s="308"/>
      <c r="F247" s="308"/>
      <c r="G247" s="311"/>
      <c r="H247" s="311"/>
      <c r="I247" s="312"/>
      <c r="J247" s="312"/>
      <c r="K247" s="61">
        <v>8</v>
      </c>
      <c r="L247" s="314" t="s">
        <v>1436</v>
      </c>
      <c r="M247" s="302"/>
      <c r="N247" s="302"/>
      <c r="O247" s="302"/>
      <c r="P247" s="302"/>
      <c r="Q247" s="302"/>
      <c r="R247" s="302"/>
      <c r="S247" s="315" t="s">
        <v>1437</v>
      </c>
      <c r="T247" s="303"/>
      <c r="U247" s="303"/>
      <c r="V247" s="303"/>
      <c r="W247" s="303"/>
      <c r="X247" s="303"/>
      <c r="Y247" s="303"/>
      <c r="Z247" s="303"/>
      <c r="AA247" s="303"/>
      <c r="AB247" s="303"/>
      <c r="AC247" s="303"/>
      <c r="AD247" s="303"/>
      <c r="AE247" s="303"/>
      <c r="AF247" s="303"/>
      <c r="AG247" s="303"/>
      <c r="AH247" s="303"/>
      <c r="AI247" s="303"/>
      <c r="AJ247" s="303"/>
      <c r="AK247" s="303"/>
      <c r="AL247" s="303"/>
      <c r="AM247" s="303"/>
      <c r="AN247" s="303"/>
      <c r="AO247" s="303"/>
      <c r="AP247" s="303"/>
      <c r="AQ247" s="303"/>
      <c r="AR247" s="303"/>
      <c r="AS247" s="303"/>
      <c r="AT247" s="303"/>
      <c r="AU247" s="303"/>
      <c r="AV247" s="303"/>
      <c r="AW247" s="303"/>
      <c r="AX247" s="303"/>
      <c r="AY247" s="303"/>
      <c r="AZ247" s="303"/>
      <c r="BA247" s="303"/>
      <c r="BB247" s="303"/>
      <c r="BC247" s="303"/>
      <c r="BD247" s="303"/>
      <c r="BE247" s="303"/>
      <c r="BF247" s="303"/>
      <c r="BG247" s="303"/>
      <c r="BH247" s="303"/>
      <c r="BI247" s="303"/>
      <c r="BJ247" s="303"/>
      <c r="BK247" s="303"/>
      <c r="BL247" s="303"/>
      <c r="BM247" s="303"/>
      <c r="BN247" s="303"/>
      <c r="BO247" s="303"/>
      <c r="BP247" s="303"/>
      <c r="BQ247" s="303"/>
      <c r="BR247" s="303"/>
      <c r="BS247" s="303"/>
      <c r="BT247" s="303"/>
      <c r="BU247" s="303"/>
      <c r="BV247" s="303"/>
      <c r="BW247" s="303"/>
      <c r="BX247" s="303"/>
      <c r="BY247" s="303"/>
      <c r="BZ247" s="303"/>
      <c r="CA247" s="303"/>
      <c r="CB247" s="303"/>
      <c r="CC247" s="303"/>
      <c r="CD247" s="303"/>
      <c r="CE247" s="303"/>
      <c r="CF247" s="303"/>
      <c r="CG247" s="303"/>
      <c r="CH247" s="303"/>
      <c r="CI247" s="303"/>
      <c r="CJ247" s="303"/>
      <c r="CK247" s="303"/>
      <c r="CL247" s="303"/>
      <c r="CM247" s="303"/>
      <c r="CN247" s="303"/>
      <c r="CO247" s="303"/>
      <c r="CP247" s="303"/>
      <c r="CQ247" s="303"/>
      <c r="CR247" s="303"/>
      <c r="CS247" s="303"/>
      <c r="CT247" s="303"/>
      <c r="CU247" s="303"/>
      <c r="CV247" s="303"/>
      <c r="CW247" s="303"/>
      <c r="CX247" s="303"/>
      <c r="CY247" s="303"/>
      <c r="CZ247" s="303"/>
      <c r="DA247" s="303"/>
      <c r="DB247" s="303"/>
      <c r="DC247" s="303"/>
      <c r="DD247" s="303"/>
      <c r="DE247" s="303"/>
      <c r="DF247" s="303"/>
      <c r="DG247" s="303"/>
      <c r="DH247" s="303"/>
      <c r="DI247" s="303"/>
      <c r="DJ247" s="303"/>
      <c r="DK247" s="303"/>
      <c r="DL247" s="303"/>
      <c r="DM247" s="303"/>
      <c r="DN247" s="303"/>
      <c r="DO247" s="303"/>
      <c r="DP247" s="303"/>
      <c r="DQ247" s="303"/>
      <c r="DR247" s="303"/>
      <c r="DS247" s="303"/>
      <c r="DT247" s="303"/>
      <c r="DU247" s="303"/>
      <c r="DV247" s="303"/>
      <c r="DW247" s="303"/>
      <c r="DX247" s="303"/>
      <c r="DY247" s="303"/>
      <c r="DZ247" s="303"/>
      <c r="EA247" s="303"/>
      <c r="EB247" s="303"/>
      <c r="EC247" s="303"/>
      <c r="ED247" s="303"/>
      <c r="EE247" s="303"/>
      <c r="EF247" s="303"/>
      <c r="EG247" s="303"/>
      <c r="EH247" s="303"/>
      <c r="EI247" s="303"/>
      <c r="EJ247" s="303"/>
      <c r="EK247" s="303"/>
      <c r="EL247" s="303"/>
      <c r="EM247" s="303"/>
      <c r="EN247" s="303"/>
      <c r="EO247" s="303"/>
      <c r="EP247" s="303"/>
      <c r="EQ247" s="303"/>
      <c r="ER247" s="303"/>
      <c r="ES247" s="303"/>
      <c r="ET247" s="303"/>
      <c r="EU247" s="303"/>
      <c r="EV247" s="303"/>
      <c r="EW247" s="303"/>
      <c r="EX247" s="303"/>
      <c r="EY247" s="303"/>
      <c r="EZ247" s="303"/>
      <c r="FA247" s="303"/>
      <c r="FB247" s="303"/>
      <c r="FC247" s="303"/>
      <c r="FD247" s="303"/>
      <c r="FE247" s="303"/>
      <c r="FF247" s="303"/>
      <c r="FG247" s="303"/>
      <c r="FH247" s="303"/>
      <c r="FI247" s="303"/>
      <c r="FJ247" s="303"/>
      <c r="FK247" s="303"/>
      <c r="FL247" s="303"/>
      <c r="FM247" s="303"/>
      <c r="FN247" s="303"/>
      <c r="FO247" s="303"/>
      <c r="FP247" s="303"/>
      <c r="FQ247" s="303"/>
      <c r="FR247" s="303"/>
      <c r="FS247" s="303"/>
      <c r="FT247" s="303"/>
      <c r="FU247" s="303"/>
      <c r="FV247" s="303"/>
      <c r="FW247" s="303"/>
      <c r="FX247" s="303"/>
      <c r="FY247" s="303"/>
      <c r="FZ247" s="303"/>
      <c r="GA247" s="303"/>
      <c r="GB247" s="303"/>
      <c r="GC247" s="303"/>
      <c r="GD247" s="303"/>
      <c r="GE247" s="303"/>
      <c r="GF247" s="303"/>
      <c r="GG247" s="303"/>
      <c r="GH247" s="303"/>
      <c r="GI247" s="303"/>
      <c r="GJ247" s="303"/>
      <c r="GK247" s="303"/>
      <c r="GL247" s="303"/>
      <c r="GM247" s="303"/>
      <c r="GN247" s="303"/>
      <c r="GO247" s="303"/>
      <c r="GP247" s="303"/>
      <c r="GQ247" s="303"/>
      <c r="GR247" s="303"/>
      <c r="GS247" s="303"/>
      <c r="GT247" s="303"/>
      <c r="GU247" s="303"/>
      <c r="GV247" s="303"/>
      <c r="GW247" s="303"/>
      <c r="GX247" s="303"/>
      <c r="GY247" s="303"/>
      <c r="GZ247" s="303"/>
      <c r="HA247" s="303"/>
      <c r="HB247" s="303"/>
      <c r="HC247" s="303"/>
      <c r="HD247" s="303"/>
      <c r="HE247" s="303"/>
      <c r="HF247" s="303"/>
      <c r="HG247" s="303"/>
      <c r="HH247" s="303"/>
      <c r="HI247" s="303"/>
      <c r="HJ247" s="303"/>
      <c r="HK247" s="303"/>
      <c r="HL247" s="303"/>
      <c r="HM247" s="303"/>
      <c r="HN247" s="303"/>
      <c r="HO247" s="303"/>
      <c r="HP247" s="303"/>
      <c r="HQ247" s="303"/>
      <c r="HR247" s="303"/>
      <c r="HS247" s="303"/>
      <c r="HT247" s="303"/>
      <c r="HU247" s="303"/>
      <c r="HV247" s="303"/>
      <c r="HW247" s="303"/>
      <c r="HX247" s="303"/>
      <c r="HY247" s="303"/>
      <c r="HZ247" s="303"/>
      <c r="IA247" s="303"/>
      <c r="IB247" s="303"/>
      <c r="IC247" s="303"/>
      <c r="ID247" s="303"/>
      <c r="IE247" s="303"/>
      <c r="IF247" s="303"/>
      <c r="IG247" s="303"/>
      <c r="IH247" s="303"/>
      <c r="II247" s="303"/>
      <c r="IJ247" s="303"/>
      <c r="IK247" s="303"/>
      <c r="IL247" s="303"/>
      <c r="IM247" s="303"/>
      <c r="IN247" s="303"/>
      <c r="IO247" s="303"/>
      <c r="IP247" s="303"/>
      <c r="IQ247" s="303"/>
      <c r="IR247" s="303"/>
      <c r="IS247" s="303"/>
      <c r="IT247" s="303"/>
      <c r="IU247" s="303"/>
      <c r="IV247" s="303"/>
    </row>
    <row r="248" spans="1:256" s="65" customFormat="1" ht="13.35" customHeight="1" x14ac:dyDescent="0.25">
      <c r="A248" s="9"/>
      <c r="B248" s="9"/>
      <c r="C248" s="9"/>
      <c r="D248" s="9"/>
      <c r="E248" s="9"/>
      <c r="F248" s="9"/>
      <c r="G248" s="9"/>
      <c r="H248" s="9"/>
      <c r="I248" s="48"/>
      <c r="J248" s="48"/>
      <c r="K248" s="9"/>
      <c r="L248" s="48"/>
      <c r="M248" s="48"/>
      <c r="N248" s="48"/>
      <c r="O248" s="48"/>
      <c r="P248" s="48"/>
      <c r="Q248" s="48"/>
      <c r="R248" s="48"/>
      <c r="S248" s="48"/>
      <c r="T248" s="48"/>
      <c r="U248" s="48"/>
      <c r="V248" s="48"/>
      <c r="W248" s="48"/>
      <c r="X248" s="48"/>
      <c r="Y248" s="62"/>
      <c r="Z248" s="62"/>
      <c r="AA248" s="62"/>
      <c r="AB248" s="62"/>
      <c r="AC248" s="62"/>
      <c r="AD248" s="63"/>
      <c r="AE248" s="63"/>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c r="CY248" s="64"/>
      <c r="CZ248" s="64"/>
      <c r="DA248" s="64"/>
      <c r="DB248" s="64"/>
      <c r="DC248" s="64"/>
      <c r="DD248" s="64"/>
      <c r="DE248" s="64"/>
      <c r="DF248" s="64"/>
      <c r="DG248" s="64"/>
      <c r="DH248" s="64"/>
      <c r="DI248" s="64"/>
      <c r="DJ248" s="64"/>
      <c r="DK248" s="64"/>
      <c r="DL248" s="64"/>
      <c r="DM248" s="64"/>
      <c r="DN248" s="64"/>
      <c r="DO248" s="64"/>
      <c r="DP248" s="64"/>
      <c r="DQ248" s="64"/>
      <c r="DR248" s="64"/>
      <c r="DS248" s="64"/>
      <c r="DT248" s="64"/>
      <c r="DU248" s="64"/>
      <c r="DV248" s="64"/>
      <c r="DW248" s="64"/>
      <c r="DX248" s="64"/>
      <c r="DY248" s="64"/>
      <c r="DZ248" s="64"/>
      <c r="EA248" s="64"/>
    </row>
    <row r="249" spans="1:256" s="58" customFormat="1" ht="33.75" customHeight="1" x14ac:dyDescent="0.25">
      <c r="A249" s="56"/>
      <c r="B249" s="207" t="s">
        <v>204</v>
      </c>
      <c r="C249" s="207"/>
      <c r="D249" s="207" t="s">
        <v>205</v>
      </c>
      <c r="E249" s="207"/>
      <c r="F249" s="207"/>
      <c r="G249" s="313"/>
      <c r="H249" s="313"/>
      <c r="I249" s="207" t="s">
        <v>218</v>
      </c>
      <c r="J249" s="207"/>
      <c r="K249" s="57" t="s">
        <v>219</v>
      </c>
      <c r="L249" s="207" t="s">
        <v>220</v>
      </c>
      <c r="M249" s="207"/>
      <c r="N249" s="207"/>
      <c r="O249" s="207"/>
      <c r="P249" s="207"/>
      <c r="Q249" s="207"/>
      <c r="R249" s="207"/>
      <c r="S249" s="209" t="s">
        <v>207</v>
      </c>
      <c r="T249" s="209"/>
      <c r="U249" s="209"/>
      <c r="V249" s="209"/>
      <c r="W249" s="209"/>
      <c r="X249" s="209"/>
      <c r="Y249" s="209"/>
    </row>
    <row r="250" spans="1:256" s="60" customFormat="1" ht="15" customHeight="1" x14ac:dyDescent="0.2">
      <c r="A250" s="202" t="str">
        <f>'LISTA AMEACAS'!A44</f>
        <v>At 24</v>
      </c>
      <c r="B250" s="203" t="str">
        <f>'LISTA AMEACAS'!B44</f>
        <v>Sistemas de comunicação interna (e-mail, chat)</v>
      </c>
      <c r="C250" s="203"/>
      <c r="D250" s="290" t="str">
        <f>'LISTA AMEACAS'!E44</f>
        <v>Escuta não autorizada</v>
      </c>
      <c r="E250" s="290"/>
      <c r="F250" s="290"/>
      <c r="G250" s="306" t="s">
        <v>208</v>
      </c>
      <c r="H250" s="306"/>
      <c r="I250" s="307" t="str">
        <f>'CONTROLES EXIST'!J158</f>
        <v>Existente</v>
      </c>
      <c r="J250" s="307"/>
      <c r="K250" s="59">
        <v>1</v>
      </c>
      <c r="L250" s="305" t="s">
        <v>1438</v>
      </c>
      <c r="M250" s="305"/>
      <c r="N250" s="305"/>
      <c r="O250" s="305"/>
      <c r="P250" s="305"/>
      <c r="Q250" s="305"/>
      <c r="R250" s="305"/>
      <c r="S250" s="304" t="s">
        <v>1439</v>
      </c>
      <c r="T250" s="304"/>
      <c r="U250" s="304"/>
      <c r="V250" s="304"/>
      <c r="W250" s="304"/>
      <c r="X250" s="304"/>
      <c r="Y250" s="304"/>
    </row>
    <row r="251" spans="1:256" s="60" customFormat="1" ht="15" customHeight="1" x14ac:dyDescent="0.2">
      <c r="A251" s="202"/>
      <c r="B251" s="202"/>
      <c r="C251" s="203"/>
      <c r="D251" s="290"/>
      <c r="E251" s="290"/>
      <c r="F251" s="290"/>
      <c r="G251" s="306"/>
      <c r="H251" s="306"/>
      <c r="I251" s="307"/>
      <c r="J251" s="307"/>
      <c r="K251" s="59">
        <v>2</v>
      </c>
      <c r="L251" s="305" t="s">
        <v>1440</v>
      </c>
      <c r="M251" s="305"/>
      <c r="N251" s="305"/>
      <c r="O251" s="305"/>
      <c r="P251" s="305"/>
      <c r="Q251" s="305"/>
      <c r="R251" s="305"/>
      <c r="S251" s="304" t="s">
        <v>1441</v>
      </c>
      <c r="T251" s="304"/>
      <c r="U251" s="304"/>
      <c r="V251" s="304"/>
      <c r="W251" s="304"/>
      <c r="X251" s="304"/>
      <c r="Y251" s="304"/>
    </row>
    <row r="252" spans="1:256" s="60" customFormat="1" ht="15" customHeight="1" x14ac:dyDescent="0.2">
      <c r="A252" s="202"/>
      <c r="B252" s="202"/>
      <c r="C252" s="203"/>
      <c r="D252" s="290"/>
      <c r="E252" s="290"/>
      <c r="F252" s="290"/>
      <c r="G252" s="306" t="s">
        <v>208</v>
      </c>
      <c r="H252" s="306"/>
      <c r="I252" s="307" t="str">
        <f>'CONTROLES EXIST'!J159</f>
        <v>Planejado</v>
      </c>
      <c r="J252" s="307"/>
      <c r="K252" s="59">
        <v>3</v>
      </c>
      <c r="L252" s="305" t="s">
        <v>1442</v>
      </c>
      <c r="M252" s="305"/>
      <c r="N252" s="305"/>
      <c r="O252" s="305"/>
      <c r="P252" s="305"/>
      <c r="Q252" s="305"/>
      <c r="R252" s="305"/>
      <c r="S252" s="304" t="s">
        <v>1443</v>
      </c>
      <c r="T252" s="304"/>
      <c r="U252" s="304"/>
      <c r="V252" s="304"/>
      <c r="W252" s="304"/>
      <c r="X252" s="304"/>
      <c r="Y252" s="304"/>
    </row>
    <row r="253" spans="1:256" s="60" customFormat="1" ht="15" customHeight="1" x14ac:dyDescent="0.2">
      <c r="A253" s="202"/>
      <c r="B253" s="202"/>
      <c r="C253" s="203"/>
      <c r="D253" s="290"/>
      <c r="E253" s="290"/>
      <c r="F253" s="290"/>
      <c r="G253" s="306"/>
      <c r="H253" s="306"/>
      <c r="I253" s="307"/>
      <c r="J253" s="307"/>
      <c r="K253" s="59">
        <v>4</v>
      </c>
      <c r="L253" s="305" t="s">
        <v>1444</v>
      </c>
      <c r="M253" s="305"/>
      <c r="N253" s="305"/>
      <c r="O253" s="305"/>
      <c r="P253" s="305"/>
      <c r="Q253" s="305"/>
      <c r="R253" s="305"/>
      <c r="S253" s="304" t="s">
        <v>1445</v>
      </c>
      <c r="T253" s="304"/>
      <c r="U253" s="304"/>
      <c r="V253" s="304"/>
      <c r="W253" s="304"/>
      <c r="X253" s="304"/>
      <c r="Y253" s="304"/>
    </row>
    <row r="254" spans="1:256" s="60" customFormat="1" ht="15" customHeight="1" x14ac:dyDescent="0.2">
      <c r="A254" s="202"/>
      <c r="B254" s="202"/>
      <c r="C254" s="203"/>
      <c r="D254" s="308" t="str">
        <f>'LISTA AMEACAS'!I44</f>
        <v>Comprometimento dos dados</v>
      </c>
      <c r="E254" s="308"/>
      <c r="F254" s="308"/>
      <c r="G254" s="306" t="s">
        <v>208</v>
      </c>
      <c r="H254" s="306"/>
      <c r="I254" s="309" t="str">
        <f>'CONTROLES EXIST'!J160</f>
        <v>Existente</v>
      </c>
      <c r="J254" s="309"/>
      <c r="K254" s="59">
        <v>5</v>
      </c>
      <c r="L254" s="310" t="s">
        <v>1446</v>
      </c>
      <c r="M254" s="310"/>
      <c r="N254" s="310"/>
      <c r="O254" s="310"/>
      <c r="P254" s="310"/>
      <c r="Q254" s="310"/>
      <c r="R254" s="310"/>
      <c r="S254" s="304" t="s">
        <v>1447</v>
      </c>
      <c r="T254" s="304"/>
      <c r="U254" s="304"/>
      <c r="V254" s="304"/>
      <c r="W254" s="304"/>
      <c r="X254" s="304"/>
      <c r="Y254" s="304"/>
    </row>
    <row r="255" spans="1:256" s="60" customFormat="1" ht="15" customHeight="1" x14ac:dyDescent="0.2">
      <c r="A255" s="202"/>
      <c r="B255" s="202"/>
      <c r="C255" s="203"/>
      <c r="D255" s="308"/>
      <c r="E255" s="308"/>
      <c r="F255" s="308"/>
      <c r="G255" s="306" t="s">
        <v>208</v>
      </c>
      <c r="H255" s="306"/>
      <c r="I255" s="309"/>
      <c r="J255" s="309"/>
      <c r="K255" s="59">
        <v>6</v>
      </c>
      <c r="L255" s="310" t="s">
        <v>1448</v>
      </c>
      <c r="M255" s="310"/>
      <c r="N255" s="310"/>
      <c r="O255" s="310"/>
      <c r="P255" s="310"/>
      <c r="Q255" s="310"/>
      <c r="R255" s="310"/>
      <c r="S255" s="304" t="s">
        <v>1449</v>
      </c>
      <c r="T255" s="304"/>
      <c r="U255" s="304"/>
      <c r="V255" s="304"/>
      <c r="W255" s="304"/>
      <c r="X255" s="304"/>
      <c r="Y255" s="304"/>
    </row>
    <row r="256" spans="1:256" s="60" customFormat="1" ht="15" customHeight="1" x14ac:dyDescent="0.2">
      <c r="A256" s="202"/>
      <c r="B256" s="202"/>
      <c r="C256" s="203"/>
      <c r="D256" s="308"/>
      <c r="E256" s="308"/>
      <c r="F256" s="308"/>
      <c r="G256" s="311" t="s">
        <v>221</v>
      </c>
      <c r="H256" s="311"/>
      <c r="I256" s="312" t="str">
        <f>'CONTROLES EXIST'!J161</f>
        <v>Planejado</v>
      </c>
      <c r="J256" s="312"/>
      <c r="K256" s="59">
        <v>7</v>
      </c>
      <c r="L256" s="310" t="s">
        <v>1450</v>
      </c>
      <c r="M256" s="310"/>
      <c r="N256" s="310"/>
      <c r="O256" s="310"/>
      <c r="P256" s="310"/>
      <c r="Q256" s="310"/>
      <c r="R256" s="310"/>
      <c r="S256" s="304" t="s">
        <v>1451</v>
      </c>
      <c r="T256" s="304"/>
      <c r="U256" s="304"/>
      <c r="V256" s="304"/>
      <c r="W256" s="304"/>
      <c r="X256" s="304"/>
      <c r="Y256" s="304"/>
    </row>
    <row r="257" spans="1:256" s="175" customFormat="1" ht="15" customHeight="1" x14ac:dyDescent="0.2">
      <c r="A257" s="202"/>
      <c r="B257" s="202"/>
      <c r="C257" s="203"/>
      <c r="D257" s="308"/>
      <c r="E257" s="308"/>
      <c r="F257" s="308"/>
      <c r="G257" s="311"/>
      <c r="H257" s="311"/>
      <c r="I257" s="312"/>
      <c r="J257" s="312"/>
      <c r="K257" s="61">
        <v>8</v>
      </c>
      <c r="L257" s="314" t="s">
        <v>1452</v>
      </c>
      <c r="M257" s="302"/>
      <c r="N257" s="302"/>
      <c r="O257" s="302"/>
      <c r="P257" s="302"/>
      <c r="Q257" s="302"/>
      <c r="R257" s="302"/>
      <c r="S257" s="315" t="s">
        <v>1453</v>
      </c>
      <c r="T257" s="303"/>
      <c r="U257" s="303"/>
      <c r="V257" s="303"/>
      <c r="W257" s="303"/>
      <c r="X257" s="303"/>
      <c r="Y257" s="303"/>
      <c r="Z257" s="303"/>
      <c r="AA257" s="303"/>
      <c r="AB257" s="303"/>
      <c r="AC257" s="303"/>
      <c r="AD257" s="303"/>
      <c r="AE257" s="303"/>
      <c r="AF257" s="303"/>
      <c r="AG257" s="303"/>
      <c r="AH257" s="303"/>
      <c r="AI257" s="303"/>
      <c r="AJ257" s="303"/>
      <c r="AK257" s="303"/>
      <c r="AL257" s="303"/>
      <c r="AM257" s="303"/>
      <c r="AN257" s="303"/>
      <c r="AO257" s="303"/>
      <c r="AP257" s="303"/>
      <c r="AQ257" s="303"/>
      <c r="AR257" s="303"/>
      <c r="AS257" s="303"/>
      <c r="AT257" s="303"/>
      <c r="AU257" s="303"/>
      <c r="AV257" s="303"/>
      <c r="AW257" s="303"/>
      <c r="AX257" s="303"/>
      <c r="AY257" s="303"/>
      <c r="AZ257" s="303"/>
      <c r="BA257" s="303"/>
      <c r="BB257" s="303"/>
      <c r="BC257" s="303"/>
      <c r="BD257" s="303"/>
      <c r="BE257" s="303"/>
      <c r="BF257" s="303"/>
      <c r="BG257" s="303"/>
      <c r="BH257" s="303"/>
      <c r="BI257" s="303"/>
      <c r="BJ257" s="303"/>
      <c r="BK257" s="303"/>
      <c r="BL257" s="303"/>
      <c r="BM257" s="303"/>
      <c r="BN257" s="303"/>
      <c r="BO257" s="303"/>
      <c r="BP257" s="303"/>
      <c r="BQ257" s="303"/>
      <c r="BR257" s="303"/>
      <c r="BS257" s="303"/>
      <c r="BT257" s="303"/>
      <c r="BU257" s="303"/>
      <c r="BV257" s="303"/>
      <c r="BW257" s="303"/>
      <c r="BX257" s="303"/>
      <c r="BY257" s="303"/>
      <c r="BZ257" s="303"/>
      <c r="CA257" s="303"/>
      <c r="CB257" s="303"/>
      <c r="CC257" s="303"/>
      <c r="CD257" s="303"/>
      <c r="CE257" s="303"/>
      <c r="CF257" s="303"/>
      <c r="CG257" s="303"/>
      <c r="CH257" s="303"/>
      <c r="CI257" s="303"/>
      <c r="CJ257" s="303"/>
      <c r="CK257" s="303"/>
      <c r="CL257" s="303"/>
      <c r="CM257" s="303"/>
      <c r="CN257" s="303"/>
      <c r="CO257" s="303"/>
      <c r="CP257" s="303"/>
      <c r="CQ257" s="303"/>
      <c r="CR257" s="303"/>
      <c r="CS257" s="303"/>
      <c r="CT257" s="303"/>
      <c r="CU257" s="303"/>
      <c r="CV257" s="303"/>
      <c r="CW257" s="303"/>
      <c r="CX257" s="303"/>
      <c r="CY257" s="303"/>
      <c r="CZ257" s="303"/>
      <c r="DA257" s="303"/>
      <c r="DB257" s="303"/>
      <c r="DC257" s="303"/>
      <c r="DD257" s="303"/>
      <c r="DE257" s="303"/>
      <c r="DF257" s="303"/>
      <c r="DG257" s="303"/>
      <c r="DH257" s="303"/>
      <c r="DI257" s="303"/>
      <c r="DJ257" s="303"/>
      <c r="DK257" s="303"/>
      <c r="DL257" s="303"/>
      <c r="DM257" s="303"/>
      <c r="DN257" s="303"/>
      <c r="DO257" s="303"/>
      <c r="DP257" s="303"/>
      <c r="DQ257" s="303"/>
      <c r="DR257" s="303"/>
      <c r="DS257" s="303"/>
      <c r="DT257" s="303"/>
      <c r="DU257" s="303"/>
      <c r="DV257" s="303"/>
      <c r="DW257" s="303"/>
      <c r="DX257" s="303"/>
      <c r="DY257" s="303"/>
      <c r="DZ257" s="303"/>
      <c r="EA257" s="303"/>
      <c r="EB257" s="303"/>
      <c r="EC257" s="303"/>
      <c r="ED257" s="303"/>
      <c r="EE257" s="303"/>
      <c r="EF257" s="303"/>
      <c r="EG257" s="303"/>
      <c r="EH257" s="303"/>
      <c r="EI257" s="303"/>
      <c r="EJ257" s="303"/>
      <c r="EK257" s="303"/>
      <c r="EL257" s="303"/>
      <c r="EM257" s="303"/>
      <c r="EN257" s="303"/>
      <c r="EO257" s="303"/>
      <c r="EP257" s="303"/>
      <c r="EQ257" s="303"/>
      <c r="ER257" s="303"/>
      <c r="ES257" s="303"/>
      <c r="ET257" s="303"/>
      <c r="EU257" s="303"/>
      <c r="EV257" s="303"/>
      <c r="EW257" s="303"/>
      <c r="EX257" s="303"/>
      <c r="EY257" s="303"/>
      <c r="EZ257" s="303"/>
      <c r="FA257" s="303"/>
      <c r="FB257" s="303"/>
      <c r="FC257" s="303"/>
      <c r="FD257" s="303"/>
      <c r="FE257" s="303"/>
      <c r="FF257" s="303"/>
      <c r="FG257" s="303"/>
      <c r="FH257" s="303"/>
      <c r="FI257" s="303"/>
      <c r="FJ257" s="303"/>
      <c r="FK257" s="303"/>
      <c r="FL257" s="303"/>
      <c r="FM257" s="303"/>
      <c r="FN257" s="303"/>
      <c r="FO257" s="303"/>
      <c r="FP257" s="303"/>
      <c r="FQ257" s="303"/>
      <c r="FR257" s="303"/>
      <c r="FS257" s="303"/>
      <c r="FT257" s="303"/>
      <c r="FU257" s="303"/>
      <c r="FV257" s="303"/>
      <c r="FW257" s="303"/>
      <c r="FX257" s="303"/>
      <c r="FY257" s="303"/>
      <c r="FZ257" s="303"/>
      <c r="GA257" s="303"/>
      <c r="GB257" s="303"/>
      <c r="GC257" s="303"/>
      <c r="GD257" s="303"/>
      <c r="GE257" s="303"/>
      <c r="GF257" s="303"/>
      <c r="GG257" s="303"/>
      <c r="GH257" s="303"/>
      <c r="GI257" s="303"/>
      <c r="GJ257" s="303"/>
      <c r="GK257" s="303"/>
      <c r="GL257" s="303"/>
      <c r="GM257" s="303"/>
      <c r="GN257" s="303"/>
      <c r="GO257" s="303"/>
      <c r="GP257" s="303"/>
      <c r="GQ257" s="303"/>
      <c r="GR257" s="303"/>
      <c r="GS257" s="303"/>
      <c r="GT257" s="303"/>
      <c r="GU257" s="303"/>
      <c r="GV257" s="303"/>
      <c r="GW257" s="303"/>
      <c r="GX257" s="303"/>
      <c r="GY257" s="303"/>
      <c r="GZ257" s="303"/>
      <c r="HA257" s="303"/>
      <c r="HB257" s="303"/>
      <c r="HC257" s="303"/>
      <c r="HD257" s="303"/>
      <c r="HE257" s="303"/>
      <c r="HF257" s="303"/>
      <c r="HG257" s="303"/>
      <c r="HH257" s="303"/>
      <c r="HI257" s="303"/>
      <c r="HJ257" s="303"/>
      <c r="HK257" s="303"/>
      <c r="HL257" s="303"/>
      <c r="HM257" s="303"/>
      <c r="HN257" s="303"/>
      <c r="HO257" s="303"/>
      <c r="HP257" s="303"/>
      <c r="HQ257" s="303"/>
      <c r="HR257" s="303"/>
      <c r="HS257" s="303"/>
      <c r="HT257" s="303"/>
      <c r="HU257" s="303"/>
      <c r="HV257" s="303"/>
      <c r="HW257" s="303"/>
      <c r="HX257" s="303"/>
      <c r="HY257" s="303"/>
      <c r="HZ257" s="303"/>
      <c r="IA257" s="303"/>
      <c r="IB257" s="303"/>
      <c r="IC257" s="303"/>
      <c r="ID257" s="303"/>
      <c r="IE257" s="303"/>
      <c r="IF257" s="303"/>
      <c r="IG257" s="303"/>
      <c r="IH257" s="303"/>
      <c r="II257" s="303"/>
      <c r="IJ257" s="303"/>
      <c r="IK257" s="303"/>
      <c r="IL257" s="303"/>
      <c r="IM257" s="303"/>
      <c r="IN257" s="303"/>
      <c r="IO257" s="303"/>
      <c r="IP257" s="303"/>
      <c r="IQ257" s="303"/>
      <c r="IR257" s="303"/>
      <c r="IS257" s="303"/>
      <c r="IT257" s="303"/>
      <c r="IU257" s="303"/>
      <c r="IV257" s="303"/>
    </row>
    <row r="258" spans="1:256" s="65" customFormat="1" ht="13.35" customHeight="1" x14ac:dyDescent="0.25">
      <c r="A258" s="9"/>
      <c r="B258" s="9"/>
      <c r="C258" s="9"/>
      <c r="D258" s="9"/>
      <c r="E258" s="9"/>
      <c r="F258" s="9"/>
      <c r="G258" s="9"/>
      <c r="H258" s="9"/>
      <c r="I258" s="48"/>
      <c r="J258" s="48"/>
      <c r="K258" s="9"/>
      <c r="L258" s="48"/>
      <c r="M258" s="48"/>
      <c r="N258" s="48"/>
      <c r="O258" s="48"/>
      <c r="P258" s="48"/>
      <c r="Q258" s="48"/>
      <c r="R258" s="48"/>
      <c r="S258" s="48"/>
      <c r="T258" s="48"/>
      <c r="U258" s="48"/>
      <c r="V258" s="48"/>
      <c r="W258" s="48"/>
      <c r="X258" s="48"/>
      <c r="Y258" s="62"/>
      <c r="Z258" s="62"/>
      <c r="AA258" s="62"/>
      <c r="AB258" s="62"/>
      <c r="AC258" s="62"/>
      <c r="AD258" s="63"/>
      <c r="AE258" s="63"/>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c r="CY258" s="64"/>
      <c r="CZ258" s="64"/>
      <c r="DA258" s="64"/>
      <c r="DB258" s="64"/>
      <c r="DC258" s="64"/>
      <c r="DD258" s="64"/>
      <c r="DE258" s="64"/>
      <c r="DF258" s="64"/>
      <c r="DG258" s="64"/>
      <c r="DH258" s="64"/>
      <c r="DI258" s="64"/>
      <c r="DJ258" s="64"/>
      <c r="DK258" s="64"/>
      <c r="DL258" s="64"/>
      <c r="DM258" s="64"/>
      <c r="DN258" s="64"/>
      <c r="DO258" s="64"/>
      <c r="DP258" s="64"/>
      <c r="DQ258" s="64"/>
      <c r="DR258" s="64"/>
      <c r="DS258" s="64"/>
      <c r="DT258" s="64"/>
      <c r="DU258" s="64"/>
      <c r="DV258" s="64"/>
      <c r="DW258" s="64"/>
      <c r="DX258" s="64"/>
      <c r="DY258" s="64"/>
      <c r="DZ258" s="64"/>
      <c r="EA258" s="64"/>
    </row>
    <row r="259" spans="1:256" s="58" customFormat="1" ht="33.75" customHeight="1" x14ac:dyDescent="0.25">
      <c r="A259" s="56"/>
      <c r="B259" s="207" t="s">
        <v>204</v>
      </c>
      <c r="C259" s="207"/>
      <c r="D259" s="207" t="s">
        <v>205</v>
      </c>
      <c r="E259" s="207"/>
      <c r="F259" s="207"/>
      <c r="G259" s="313"/>
      <c r="H259" s="313"/>
      <c r="I259" s="207" t="s">
        <v>218</v>
      </c>
      <c r="J259" s="207"/>
      <c r="K259" s="57" t="s">
        <v>219</v>
      </c>
      <c r="L259" s="207" t="s">
        <v>220</v>
      </c>
      <c r="M259" s="207"/>
      <c r="N259" s="207"/>
      <c r="O259" s="207"/>
      <c r="P259" s="207"/>
      <c r="Q259" s="207"/>
      <c r="R259" s="207"/>
      <c r="S259" s="209" t="s">
        <v>207</v>
      </c>
      <c r="T259" s="209"/>
      <c r="U259" s="209"/>
      <c r="V259" s="209"/>
      <c r="W259" s="209"/>
      <c r="X259" s="209"/>
      <c r="Y259" s="209"/>
    </row>
    <row r="260" spans="1:256" s="60" customFormat="1" ht="15" customHeight="1" x14ac:dyDescent="0.2">
      <c r="A260" s="202" t="str">
        <f>'LISTA AMEACAS'!A45</f>
        <v>At 25</v>
      </c>
      <c r="B260" s="203" t="str">
        <f>'LISTA AMEACAS'!B45</f>
        <v>Utilizados para troca de informações internas e externas, podendo ser alvo de phishing.</v>
      </c>
      <c r="C260" s="203"/>
      <c r="D260" s="290" t="str">
        <f>'LISTA AMEACAS'!E45</f>
        <v>Indisponibilidade de recursos humanos</v>
      </c>
      <c r="E260" s="290"/>
      <c r="F260" s="290"/>
      <c r="G260" s="306" t="s">
        <v>208</v>
      </c>
      <c r="H260" s="306"/>
      <c r="I260" s="307" t="str">
        <f>'CONTROLES EXIST'!J164</f>
        <v>Existente</v>
      </c>
      <c r="J260" s="307"/>
      <c r="K260" s="59">
        <v>1</v>
      </c>
      <c r="L260" s="305" t="s">
        <v>1454</v>
      </c>
      <c r="M260" s="305"/>
      <c r="N260" s="305"/>
      <c r="O260" s="305"/>
      <c r="P260" s="305"/>
      <c r="Q260" s="305"/>
      <c r="R260" s="305"/>
      <c r="S260" s="304" t="s">
        <v>1455</v>
      </c>
      <c r="T260" s="304"/>
      <c r="U260" s="304"/>
      <c r="V260" s="304"/>
      <c r="W260" s="304"/>
      <c r="X260" s="304"/>
      <c r="Y260" s="304"/>
    </row>
    <row r="261" spans="1:256" s="60" customFormat="1" ht="15" customHeight="1" x14ac:dyDescent="0.2">
      <c r="A261" s="202"/>
      <c r="B261" s="202"/>
      <c r="C261" s="203"/>
      <c r="D261" s="290"/>
      <c r="E261" s="290"/>
      <c r="F261" s="290"/>
      <c r="G261" s="306"/>
      <c r="H261" s="306"/>
      <c r="I261" s="307"/>
      <c r="J261" s="307"/>
      <c r="K261" s="59">
        <v>2</v>
      </c>
      <c r="L261" s="305" t="s">
        <v>1456</v>
      </c>
      <c r="M261" s="305"/>
      <c r="N261" s="305"/>
      <c r="O261" s="305"/>
      <c r="P261" s="305"/>
      <c r="Q261" s="305"/>
      <c r="R261" s="305"/>
      <c r="S261" s="304" t="s">
        <v>1457</v>
      </c>
      <c r="T261" s="304"/>
      <c r="U261" s="304"/>
      <c r="V261" s="304"/>
      <c r="W261" s="304"/>
      <c r="X261" s="304"/>
      <c r="Y261" s="304"/>
    </row>
    <row r="262" spans="1:256" s="60" customFormat="1" ht="15" customHeight="1" x14ac:dyDescent="0.2">
      <c r="A262" s="202"/>
      <c r="B262" s="202"/>
      <c r="C262" s="203"/>
      <c r="D262" s="290"/>
      <c r="E262" s="290"/>
      <c r="F262" s="290"/>
      <c r="G262" s="306" t="s">
        <v>208</v>
      </c>
      <c r="H262" s="306"/>
      <c r="I262" s="307" t="str">
        <f>'CONTROLES EXIST'!J165</f>
        <v>Planejado</v>
      </c>
      <c r="J262" s="307"/>
      <c r="K262" s="59">
        <v>3</v>
      </c>
      <c r="L262" s="305" t="s">
        <v>1458</v>
      </c>
      <c r="M262" s="305"/>
      <c r="N262" s="305"/>
      <c r="O262" s="305"/>
      <c r="P262" s="305"/>
      <c r="Q262" s="305"/>
      <c r="R262" s="305"/>
      <c r="S262" s="304" t="s">
        <v>1459</v>
      </c>
      <c r="T262" s="304"/>
      <c r="U262" s="304"/>
      <c r="V262" s="304"/>
      <c r="W262" s="304"/>
      <c r="X262" s="304"/>
      <c r="Y262" s="304"/>
    </row>
    <row r="263" spans="1:256" s="60" customFormat="1" ht="15" customHeight="1" x14ac:dyDescent="0.2">
      <c r="A263" s="202"/>
      <c r="B263" s="202"/>
      <c r="C263" s="203"/>
      <c r="D263" s="290"/>
      <c r="E263" s="290"/>
      <c r="F263" s="290"/>
      <c r="G263" s="306"/>
      <c r="H263" s="306"/>
      <c r="I263" s="307"/>
      <c r="J263" s="307"/>
      <c r="K263" s="59">
        <v>4</v>
      </c>
      <c r="L263" s="305" t="s">
        <v>1460</v>
      </c>
      <c r="M263" s="305"/>
      <c r="N263" s="305"/>
      <c r="O263" s="305"/>
      <c r="P263" s="305"/>
      <c r="Q263" s="305"/>
      <c r="R263" s="305"/>
      <c r="S263" s="304" t="s">
        <v>1461</v>
      </c>
      <c r="T263" s="304"/>
      <c r="U263" s="304"/>
      <c r="V263" s="304"/>
      <c r="W263" s="304"/>
      <c r="X263" s="304"/>
      <c r="Y263" s="304"/>
    </row>
    <row r="264" spans="1:256" s="60" customFormat="1" ht="15" customHeight="1" x14ac:dyDescent="0.2">
      <c r="A264" s="202"/>
      <c r="B264" s="202"/>
      <c r="C264" s="203"/>
      <c r="D264" s="308" t="str">
        <f>'LISTA AMEACAS'!I45</f>
        <v>Falha de equipamento</v>
      </c>
      <c r="E264" s="308"/>
      <c r="F264" s="308"/>
      <c r="G264" s="306" t="s">
        <v>208</v>
      </c>
      <c r="H264" s="306"/>
      <c r="I264" s="309" t="str">
        <f>'CONTROLES EXIST'!J166</f>
        <v>Existente</v>
      </c>
      <c r="J264" s="309"/>
      <c r="K264" s="59">
        <v>5</v>
      </c>
      <c r="L264" s="310" t="s">
        <v>1462</v>
      </c>
      <c r="M264" s="310"/>
      <c r="N264" s="310"/>
      <c r="O264" s="310"/>
      <c r="P264" s="310"/>
      <c r="Q264" s="310"/>
      <c r="R264" s="310"/>
      <c r="S264" s="304" t="s">
        <v>1463</v>
      </c>
      <c r="T264" s="304"/>
      <c r="U264" s="304"/>
      <c r="V264" s="304"/>
      <c r="W264" s="304"/>
      <c r="X264" s="304"/>
      <c r="Y264" s="304"/>
    </row>
    <row r="265" spans="1:256" s="60" customFormat="1" ht="15" customHeight="1" x14ac:dyDescent="0.2">
      <c r="A265" s="202"/>
      <c r="B265" s="202"/>
      <c r="C265" s="203"/>
      <c r="D265" s="308"/>
      <c r="E265" s="308"/>
      <c r="F265" s="308"/>
      <c r="G265" s="306" t="s">
        <v>208</v>
      </c>
      <c r="H265" s="306"/>
      <c r="I265" s="309"/>
      <c r="J265" s="309"/>
      <c r="K265" s="59">
        <v>6</v>
      </c>
      <c r="L265" s="310" t="s">
        <v>1464</v>
      </c>
      <c r="M265" s="310"/>
      <c r="N265" s="310"/>
      <c r="O265" s="310"/>
      <c r="P265" s="310"/>
      <c r="Q265" s="310"/>
      <c r="R265" s="310"/>
      <c r="S265" s="304" t="s">
        <v>1465</v>
      </c>
      <c r="T265" s="304"/>
      <c r="U265" s="304"/>
      <c r="V265" s="304"/>
      <c r="W265" s="304"/>
      <c r="X265" s="304"/>
      <c r="Y265" s="304"/>
    </row>
    <row r="266" spans="1:256" s="60" customFormat="1" ht="15" customHeight="1" x14ac:dyDescent="0.2">
      <c r="A266" s="202"/>
      <c r="B266" s="202"/>
      <c r="C266" s="203"/>
      <c r="D266" s="308"/>
      <c r="E266" s="308"/>
      <c r="F266" s="308"/>
      <c r="G266" s="311" t="s">
        <v>221</v>
      </c>
      <c r="H266" s="311"/>
      <c r="I266" s="312" t="str">
        <f>'CONTROLES EXIST'!J167</f>
        <v>Planejado</v>
      </c>
      <c r="J266" s="312"/>
      <c r="K266" s="59">
        <v>7</v>
      </c>
      <c r="L266" s="310" t="s">
        <v>1466</v>
      </c>
      <c r="M266" s="310"/>
      <c r="N266" s="310"/>
      <c r="O266" s="310"/>
      <c r="P266" s="310"/>
      <c r="Q266" s="310"/>
      <c r="R266" s="310"/>
      <c r="S266" s="304" t="s">
        <v>1467</v>
      </c>
      <c r="T266" s="304"/>
      <c r="U266" s="304"/>
      <c r="V266" s="304"/>
      <c r="W266" s="304"/>
      <c r="X266" s="304"/>
      <c r="Y266" s="304"/>
    </row>
    <row r="267" spans="1:256" s="175" customFormat="1" ht="15" customHeight="1" x14ac:dyDescent="0.2">
      <c r="A267" s="202"/>
      <c r="B267" s="202"/>
      <c r="C267" s="203"/>
      <c r="D267" s="308"/>
      <c r="E267" s="308"/>
      <c r="F267" s="308"/>
      <c r="G267" s="311"/>
      <c r="H267" s="311"/>
      <c r="I267" s="312"/>
      <c r="J267" s="312"/>
      <c r="K267" s="61">
        <v>8</v>
      </c>
      <c r="L267" s="314" t="s">
        <v>1468</v>
      </c>
      <c r="M267" s="302"/>
      <c r="N267" s="302"/>
      <c r="O267" s="302"/>
      <c r="P267" s="302"/>
      <c r="Q267" s="302"/>
      <c r="R267" s="302"/>
      <c r="S267" s="315" t="s">
        <v>1469</v>
      </c>
      <c r="T267" s="303"/>
      <c r="U267" s="303"/>
      <c r="V267" s="303"/>
      <c r="W267" s="303"/>
      <c r="X267" s="303"/>
      <c r="Y267" s="303"/>
      <c r="Z267" s="303"/>
      <c r="AA267" s="303"/>
      <c r="AB267" s="303"/>
      <c r="AC267" s="303"/>
      <c r="AD267" s="303"/>
      <c r="AE267" s="303"/>
      <c r="AF267" s="303"/>
      <c r="AG267" s="303"/>
      <c r="AH267" s="303"/>
      <c r="AI267" s="303"/>
      <c r="AJ267" s="303"/>
      <c r="AK267" s="303"/>
      <c r="AL267" s="303"/>
      <c r="AM267" s="303"/>
      <c r="AN267" s="303"/>
      <c r="AO267" s="303"/>
      <c r="AP267" s="303"/>
      <c r="AQ267" s="303"/>
      <c r="AR267" s="303"/>
      <c r="AS267" s="303"/>
      <c r="AT267" s="303"/>
      <c r="AU267" s="303"/>
      <c r="AV267" s="303"/>
      <c r="AW267" s="303"/>
      <c r="AX267" s="303"/>
      <c r="AY267" s="303"/>
      <c r="AZ267" s="303"/>
      <c r="BA267" s="303"/>
      <c r="BB267" s="303"/>
      <c r="BC267" s="303"/>
      <c r="BD267" s="303"/>
      <c r="BE267" s="303"/>
      <c r="BF267" s="303"/>
      <c r="BG267" s="303"/>
      <c r="BH267" s="303"/>
      <c r="BI267" s="303"/>
      <c r="BJ267" s="303"/>
      <c r="BK267" s="303"/>
      <c r="BL267" s="303"/>
      <c r="BM267" s="303"/>
      <c r="BN267" s="303"/>
      <c r="BO267" s="303"/>
      <c r="BP267" s="303"/>
      <c r="BQ267" s="303"/>
      <c r="BR267" s="303"/>
      <c r="BS267" s="303"/>
      <c r="BT267" s="303"/>
      <c r="BU267" s="303"/>
      <c r="BV267" s="303"/>
      <c r="BW267" s="303"/>
      <c r="BX267" s="303"/>
      <c r="BY267" s="303"/>
      <c r="BZ267" s="303"/>
      <c r="CA267" s="303"/>
      <c r="CB267" s="303"/>
      <c r="CC267" s="303"/>
      <c r="CD267" s="303"/>
      <c r="CE267" s="303"/>
      <c r="CF267" s="303"/>
      <c r="CG267" s="303"/>
      <c r="CH267" s="303"/>
      <c r="CI267" s="303"/>
      <c r="CJ267" s="303"/>
      <c r="CK267" s="303"/>
      <c r="CL267" s="303"/>
      <c r="CM267" s="303"/>
      <c r="CN267" s="303"/>
      <c r="CO267" s="303"/>
      <c r="CP267" s="303"/>
      <c r="CQ267" s="303"/>
      <c r="CR267" s="303"/>
      <c r="CS267" s="303"/>
      <c r="CT267" s="303"/>
      <c r="CU267" s="303"/>
      <c r="CV267" s="303"/>
      <c r="CW267" s="303"/>
      <c r="CX267" s="303"/>
      <c r="CY267" s="303"/>
      <c r="CZ267" s="303"/>
      <c r="DA267" s="303"/>
      <c r="DB267" s="303"/>
      <c r="DC267" s="303"/>
      <c r="DD267" s="303"/>
      <c r="DE267" s="303"/>
      <c r="DF267" s="303"/>
      <c r="DG267" s="303"/>
      <c r="DH267" s="303"/>
      <c r="DI267" s="303"/>
      <c r="DJ267" s="303"/>
      <c r="DK267" s="303"/>
      <c r="DL267" s="303"/>
      <c r="DM267" s="303"/>
      <c r="DN267" s="303"/>
      <c r="DO267" s="303"/>
      <c r="DP267" s="303"/>
      <c r="DQ267" s="303"/>
      <c r="DR267" s="303"/>
      <c r="DS267" s="303"/>
      <c r="DT267" s="303"/>
      <c r="DU267" s="303"/>
      <c r="DV267" s="303"/>
      <c r="DW267" s="303"/>
      <c r="DX267" s="303"/>
      <c r="DY267" s="303"/>
      <c r="DZ267" s="303"/>
      <c r="EA267" s="303"/>
      <c r="EB267" s="303"/>
      <c r="EC267" s="303"/>
      <c r="ED267" s="303"/>
      <c r="EE267" s="303"/>
      <c r="EF267" s="303"/>
      <c r="EG267" s="303"/>
      <c r="EH267" s="303"/>
      <c r="EI267" s="303"/>
      <c r="EJ267" s="303"/>
      <c r="EK267" s="303"/>
      <c r="EL267" s="303"/>
      <c r="EM267" s="303"/>
      <c r="EN267" s="303"/>
      <c r="EO267" s="303"/>
      <c r="EP267" s="303"/>
      <c r="EQ267" s="303"/>
      <c r="ER267" s="303"/>
      <c r="ES267" s="303"/>
      <c r="ET267" s="303"/>
      <c r="EU267" s="303"/>
      <c r="EV267" s="303"/>
      <c r="EW267" s="303"/>
      <c r="EX267" s="303"/>
      <c r="EY267" s="303"/>
      <c r="EZ267" s="303"/>
      <c r="FA267" s="303"/>
      <c r="FB267" s="303"/>
      <c r="FC267" s="303"/>
      <c r="FD267" s="303"/>
      <c r="FE267" s="303"/>
      <c r="FF267" s="303"/>
      <c r="FG267" s="303"/>
      <c r="FH267" s="303"/>
      <c r="FI267" s="303"/>
      <c r="FJ267" s="303"/>
      <c r="FK267" s="303"/>
      <c r="FL267" s="303"/>
      <c r="FM267" s="303"/>
      <c r="FN267" s="303"/>
      <c r="FO267" s="303"/>
      <c r="FP267" s="303"/>
      <c r="FQ267" s="303"/>
      <c r="FR267" s="303"/>
      <c r="FS267" s="303"/>
      <c r="FT267" s="303"/>
      <c r="FU267" s="303"/>
      <c r="FV267" s="303"/>
      <c r="FW267" s="303"/>
      <c r="FX267" s="303"/>
      <c r="FY267" s="303"/>
      <c r="FZ267" s="303"/>
      <c r="GA267" s="303"/>
      <c r="GB267" s="303"/>
      <c r="GC267" s="303"/>
      <c r="GD267" s="303"/>
      <c r="GE267" s="303"/>
      <c r="GF267" s="303"/>
      <c r="GG267" s="303"/>
      <c r="GH267" s="303"/>
      <c r="GI267" s="303"/>
      <c r="GJ267" s="303"/>
      <c r="GK267" s="303"/>
      <c r="GL267" s="303"/>
      <c r="GM267" s="303"/>
      <c r="GN267" s="303"/>
      <c r="GO267" s="303"/>
      <c r="GP267" s="303"/>
      <c r="GQ267" s="303"/>
      <c r="GR267" s="303"/>
      <c r="GS267" s="303"/>
      <c r="GT267" s="303"/>
      <c r="GU267" s="303"/>
      <c r="GV267" s="303"/>
      <c r="GW267" s="303"/>
      <c r="GX267" s="303"/>
      <c r="GY267" s="303"/>
      <c r="GZ267" s="303"/>
      <c r="HA267" s="303"/>
      <c r="HB267" s="303"/>
      <c r="HC267" s="303"/>
      <c r="HD267" s="303"/>
      <c r="HE267" s="303"/>
      <c r="HF267" s="303"/>
      <c r="HG267" s="303"/>
      <c r="HH267" s="303"/>
      <c r="HI267" s="303"/>
      <c r="HJ267" s="303"/>
      <c r="HK267" s="303"/>
      <c r="HL267" s="303"/>
      <c r="HM267" s="303"/>
      <c r="HN267" s="303"/>
      <c r="HO267" s="303"/>
      <c r="HP267" s="303"/>
      <c r="HQ267" s="303"/>
      <c r="HR267" s="303"/>
      <c r="HS267" s="303"/>
      <c r="HT267" s="303"/>
      <c r="HU267" s="303"/>
      <c r="HV267" s="303"/>
      <c r="HW267" s="303"/>
      <c r="HX267" s="303"/>
      <c r="HY267" s="303"/>
      <c r="HZ267" s="303"/>
      <c r="IA267" s="303"/>
      <c r="IB267" s="303"/>
      <c r="IC267" s="303"/>
      <c r="ID267" s="303"/>
      <c r="IE267" s="303"/>
      <c r="IF267" s="303"/>
      <c r="IG267" s="303"/>
      <c r="IH267" s="303"/>
      <c r="II267" s="303"/>
      <c r="IJ267" s="303"/>
      <c r="IK267" s="303"/>
      <c r="IL267" s="303"/>
      <c r="IM267" s="303"/>
      <c r="IN267" s="303"/>
      <c r="IO267" s="303"/>
      <c r="IP267" s="303"/>
      <c r="IQ267" s="303"/>
      <c r="IR267" s="303"/>
      <c r="IS267" s="303"/>
      <c r="IT267" s="303"/>
      <c r="IU267" s="303"/>
      <c r="IV267" s="303"/>
    </row>
    <row r="268" spans="1:256" s="65" customFormat="1" ht="13.35" customHeight="1" x14ac:dyDescent="0.25">
      <c r="A268" s="9"/>
      <c r="B268" s="9"/>
      <c r="C268" s="9"/>
      <c r="D268" s="9"/>
      <c r="E268" s="9"/>
      <c r="F268" s="9"/>
      <c r="G268" s="9"/>
      <c r="H268" s="9"/>
      <c r="I268" s="48"/>
      <c r="J268" s="48"/>
      <c r="K268" s="9"/>
      <c r="L268" s="48"/>
      <c r="M268" s="48"/>
      <c r="N268" s="48"/>
      <c r="O268" s="48"/>
      <c r="P268" s="48"/>
      <c r="Q268" s="48"/>
      <c r="R268" s="48"/>
      <c r="S268" s="48"/>
      <c r="T268" s="48"/>
      <c r="U268" s="48"/>
      <c r="V268" s="48"/>
      <c r="W268" s="48"/>
      <c r="X268" s="48"/>
      <c r="Y268" s="62"/>
      <c r="Z268" s="62"/>
      <c r="AA268" s="62"/>
      <c r="AB268" s="62"/>
      <c r="AC268" s="62"/>
      <c r="AD268" s="63"/>
      <c r="AE268" s="63"/>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c r="CY268" s="64"/>
      <c r="CZ268" s="64"/>
      <c r="DA268" s="64"/>
      <c r="DB268" s="64"/>
      <c r="DC268" s="64"/>
      <c r="DD268" s="64"/>
      <c r="DE268" s="64"/>
      <c r="DF268" s="64"/>
      <c r="DG268" s="64"/>
      <c r="DH268" s="64"/>
      <c r="DI268" s="64"/>
      <c r="DJ268" s="64"/>
      <c r="DK268" s="64"/>
      <c r="DL268" s="64"/>
      <c r="DM268" s="64"/>
      <c r="DN268" s="64"/>
      <c r="DO268" s="64"/>
      <c r="DP268" s="64"/>
      <c r="DQ268" s="64"/>
      <c r="DR268" s="64"/>
      <c r="DS268" s="64"/>
      <c r="DT268" s="64"/>
      <c r="DU268" s="64"/>
      <c r="DV268" s="64"/>
      <c r="DW268" s="64"/>
      <c r="DX268" s="64"/>
      <c r="DY268" s="64"/>
      <c r="DZ268" s="64"/>
      <c r="EA268" s="64"/>
    </row>
    <row r="269" spans="1:256" s="58" customFormat="1" ht="33.75" customHeight="1" x14ac:dyDescent="0.25">
      <c r="A269" s="56"/>
      <c r="B269" s="207" t="s">
        <v>204</v>
      </c>
      <c r="C269" s="207"/>
      <c r="D269" s="207" t="s">
        <v>205</v>
      </c>
      <c r="E269" s="207"/>
      <c r="F269" s="207"/>
      <c r="G269" s="313"/>
      <c r="H269" s="313"/>
      <c r="I269" s="207" t="s">
        <v>218</v>
      </c>
      <c r="J269" s="207"/>
      <c r="K269" s="57" t="s">
        <v>219</v>
      </c>
      <c r="L269" s="207" t="s">
        <v>220</v>
      </c>
      <c r="M269" s="207"/>
      <c r="N269" s="207"/>
      <c r="O269" s="207"/>
      <c r="P269" s="207"/>
      <c r="Q269" s="207"/>
      <c r="R269" s="207"/>
      <c r="S269" s="209" t="s">
        <v>207</v>
      </c>
      <c r="T269" s="209"/>
      <c r="U269" s="209"/>
      <c r="V269" s="209"/>
      <c r="W269" s="209"/>
      <c r="X269" s="209"/>
      <c r="Y269" s="209"/>
    </row>
    <row r="270" spans="1:256" s="60" customFormat="1" ht="15" customHeight="1" x14ac:dyDescent="0.2">
      <c r="A270" s="202" t="str">
        <f>'LISTA AMEACAS'!A46</f>
        <v>At 26</v>
      </c>
      <c r="B270" s="203">
        <f>'LISTA AMEACAS'!B46</f>
        <v>0</v>
      </c>
      <c r="C270" s="203"/>
      <c r="D270" s="290" t="str">
        <f>'LISTA AMEACAS'!E46</f>
        <v>Identifique uma Ameaça</v>
      </c>
      <c r="E270" s="290"/>
      <c r="F270" s="290"/>
      <c r="G270" s="306" t="s">
        <v>208</v>
      </c>
      <c r="H270" s="306"/>
      <c r="I270" s="307" t="str">
        <f>'CONTROLES EXIST'!J170</f>
        <v>Não existe</v>
      </c>
      <c r="J270" s="307"/>
      <c r="K270" s="59">
        <v>1</v>
      </c>
      <c r="L270" s="305"/>
      <c r="M270" s="305"/>
      <c r="N270" s="305"/>
      <c r="O270" s="305"/>
      <c r="P270" s="305"/>
      <c r="Q270" s="305"/>
      <c r="R270" s="305"/>
      <c r="S270" s="304"/>
      <c r="T270" s="304"/>
      <c r="U270" s="304"/>
      <c r="V270" s="304"/>
      <c r="W270" s="304"/>
      <c r="X270" s="304"/>
      <c r="Y270" s="304"/>
    </row>
    <row r="271" spans="1:256" s="60" customFormat="1" ht="15" customHeight="1" x14ac:dyDescent="0.2">
      <c r="A271" s="202"/>
      <c r="B271" s="202"/>
      <c r="C271" s="203"/>
      <c r="D271" s="290"/>
      <c r="E271" s="290"/>
      <c r="F271" s="290"/>
      <c r="G271" s="306"/>
      <c r="H271" s="306"/>
      <c r="I271" s="307"/>
      <c r="J271" s="307"/>
      <c r="K271" s="59">
        <v>2</v>
      </c>
      <c r="L271" s="305"/>
      <c r="M271" s="305"/>
      <c r="N271" s="305"/>
      <c r="O271" s="305"/>
      <c r="P271" s="305"/>
      <c r="Q271" s="305"/>
      <c r="R271" s="305"/>
      <c r="S271" s="304"/>
      <c r="T271" s="304"/>
      <c r="U271" s="304"/>
      <c r="V271" s="304"/>
      <c r="W271" s="304"/>
      <c r="X271" s="304"/>
      <c r="Y271" s="304"/>
    </row>
    <row r="272" spans="1:256" s="60" customFormat="1" ht="15" customHeight="1" x14ac:dyDescent="0.2">
      <c r="A272" s="202"/>
      <c r="B272" s="202"/>
      <c r="C272" s="203"/>
      <c r="D272" s="290"/>
      <c r="E272" s="290"/>
      <c r="F272" s="290"/>
      <c r="G272" s="306" t="s">
        <v>208</v>
      </c>
      <c r="H272" s="306"/>
      <c r="I272" s="307" t="str">
        <f>'CONTROLES EXIST'!J171</f>
        <v>Não existe</v>
      </c>
      <c r="J272" s="307"/>
      <c r="K272" s="59">
        <v>3</v>
      </c>
      <c r="L272" s="305"/>
      <c r="M272" s="305"/>
      <c r="N272" s="305"/>
      <c r="O272" s="305"/>
      <c r="P272" s="305"/>
      <c r="Q272" s="305"/>
      <c r="R272" s="305"/>
      <c r="S272" s="304"/>
      <c r="T272" s="304"/>
      <c r="U272" s="304"/>
      <c r="V272" s="304"/>
      <c r="W272" s="304"/>
      <c r="X272" s="304"/>
      <c r="Y272" s="304"/>
    </row>
    <row r="273" spans="1:256" s="60" customFormat="1" ht="15" customHeight="1" x14ac:dyDescent="0.2">
      <c r="A273" s="202"/>
      <c r="B273" s="202"/>
      <c r="C273" s="203"/>
      <c r="D273" s="290"/>
      <c r="E273" s="290"/>
      <c r="F273" s="290"/>
      <c r="G273" s="306"/>
      <c r="H273" s="306"/>
      <c r="I273" s="307"/>
      <c r="J273" s="307"/>
      <c r="K273" s="59">
        <v>4</v>
      </c>
      <c r="L273" s="305"/>
      <c r="M273" s="305"/>
      <c r="N273" s="305"/>
      <c r="O273" s="305"/>
      <c r="P273" s="305"/>
      <c r="Q273" s="305"/>
      <c r="R273" s="305"/>
      <c r="S273" s="304"/>
      <c r="T273" s="304"/>
      <c r="U273" s="304"/>
      <c r="V273" s="304"/>
      <c r="W273" s="304"/>
      <c r="X273" s="304"/>
      <c r="Y273" s="304"/>
    </row>
    <row r="274" spans="1:256" s="60" customFormat="1" ht="15" customHeight="1" x14ac:dyDescent="0.2">
      <c r="A274" s="202"/>
      <c r="B274" s="202"/>
      <c r="C274" s="203"/>
      <c r="D274" s="308" t="str">
        <f>'LISTA AMEACAS'!I46</f>
        <v>Identifique uma Ameaça</v>
      </c>
      <c r="E274" s="308"/>
      <c r="F274" s="308"/>
      <c r="G274" s="306" t="s">
        <v>208</v>
      </c>
      <c r="H274" s="306"/>
      <c r="I274" s="309" t="str">
        <f>'CONTROLES EXIST'!J172</f>
        <v>Não existe</v>
      </c>
      <c r="J274" s="309"/>
      <c r="K274" s="59">
        <v>5</v>
      </c>
      <c r="L274" s="310"/>
      <c r="M274" s="310"/>
      <c r="N274" s="310"/>
      <c r="O274" s="310"/>
      <c r="P274" s="310"/>
      <c r="Q274" s="310"/>
      <c r="R274" s="310"/>
      <c r="S274" s="304"/>
      <c r="T274" s="304"/>
      <c r="U274" s="304"/>
      <c r="V274" s="304"/>
      <c r="W274" s="304"/>
      <c r="X274" s="304"/>
      <c r="Y274" s="304"/>
    </row>
    <row r="275" spans="1:256" s="60" customFormat="1" ht="15" customHeight="1" x14ac:dyDescent="0.2">
      <c r="A275" s="202"/>
      <c r="B275" s="202"/>
      <c r="C275" s="203"/>
      <c r="D275" s="308"/>
      <c r="E275" s="308"/>
      <c r="F275" s="308"/>
      <c r="G275" s="306" t="s">
        <v>208</v>
      </c>
      <c r="H275" s="306"/>
      <c r="I275" s="309"/>
      <c r="J275" s="309"/>
      <c r="K275" s="59">
        <v>6</v>
      </c>
      <c r="L275" s="310"/>
      <c r="M275" s="310"/>
      <c r="N275" s="310"/>
      <c r="O275" s="310"/>
      <c r="P275" s="310"/>
      <c r="Q275" s="310"/>
      <c r="R275" s="310"/>
      <c r="S275" s="304"/>
      <c r="T275" s="304"/>
      <c r="U275" s="304"/>
      <c r="V275" s="304"/>
      <c r="W275" s="304"/>
      <c r="X275" s="304"/>
      <c r="Y275" s="304"/>
    </row>
    <row r="276" spans="1:256" s="60" customFormat="1" ht="15" customHeight="1" x14ac:dyDescent="0.2">
      <c r="A276" s="202"/>
      <c r="B276" s="202"/>
      <c r="C276" s="203"/>
      <c r="D276" s="308"/>
      <c r="E276" s="308"/>
      <c r="F276" s="308"/>
      <c r="G276" s="311" t="s">
        <v>221</v>
      </c>
      <c r="H276" s="311"/>
      <c r="I276" s="312" t="str">
        <f>'CONTROLES EXIST'!J173</f>
        <v>Não existe</v>
      </c>
      <c r="J276" s="312"/>
      <c r="K276" s="59">
        <v>7</v>
      </c>
      <c r="L276" s="310"/>
      <c r="M276" s="310"/>
      <c r="N276" s="310"/>
      <c r="O276" s="310"/>
      <c r="P276" s="310"/>
      <c r="Q276" s="310"/>
      <c r="R276" s="310"/>
      <c r="S276" s="304"/>
      <c r="T276" s="304"/>
      <c r="U276" s="304"/>
      <c r="V276" s="304"/>
      <c r="W276" s="304"/>
      <c r="X276" s="304"/>
      <c r="Y276" s="304"/>
    </row>
    <row r="277" spans="1:256" s="175" customFormat="1" ht="15" customHeight="1" x14ac:dyDescent="0.2">
      <c r="A277" s="202"/>
      <c r="B277" s="202"/>
      <c r="C277" s="203"/>
      <c r="D277" s="308"/>
      <c r="E277" s="308"/>
      <c r="F277" s="308"/>
      <c r="G277" s="311"/>
      <c r="H277" s="311"/>
      <c r="I277" s="312"/>
      <c r="J277" s="312"/>
      <c r="K277" s="61">
        <v>8</v>
      </c>
      <c r="L277" s="302"/>
      <c r="M277" s="302"/>
      <c r="N277" s="302"/>
      <c r="O277" s="302"/>
      <c r="P277" s="302"/>
      <c r="Q277" s="302"/>
      <c r="R277" s="302"/>
      <c r="S277" s="303"/>
      <c r="T277" s="303"/>
      <c r="U277" s="303"/>
      <c r="V277" s="303"/>
      <c r="W277" s="303"/>
      <c r="X277" s="303"/>
      <c r="Y277" s="303"/>
      <c r="Z277" s="303"/>
      <c r="AA277" s="303"/>
      <c r="AB277" s="303"/>
      <c r="AC277" s="303"/>
      <c r="AD277" s="303"/>
      <c r="AE277" s="303"/>
      <c r="AF277" s="303"/>
      <c r="AG277" s="303"/>
      <c r="AH277" s="303"/>
      <c r="AI277" s="303"/>
      <c r="AJ277" s="303"/>
      <c r="AK277" s="303"/>
      <c r="AL277" s="303"/>
      <c r="AM277" s="303"/>
      <c r="AN277" s="303"/>
      <c r="AO277" s="303"/>
      <c r="AP277" s="303"/>
      <c r="AQ277" s="303"/>
      <c r="AR277" s="303"/>
      <c r="AS277" s="303"/>
      <c r="AT277" s="303"/>
      <c r="AU277" s="303"/>
      <c r="AV277" s="303"/>
      <c r="AW277" s="303"/>
      <c r="AX277" s="303"/>
      <c r="AY277" s="303"/>
      <c r="AZ277" s="303"/>
      <c r="BA277" s="303"/>
      <c r="BB277" s="303"/>
      <c r="BC277" s="303"/>
      <c r="BD277" s="303"/>
      <c r="BE277" s="303"/>
      <c r="BF277" s="303"/>
      <c r="BG277" s="303"/>
      <c r="BH277" s="303"/>
      <c r="BI277" s="303"/>
      <c r="BJ277" s="303"/>
      <c r="BK277" s="303"/>
      <c r="BL277" s="303"/>
      <c r="BM277" s="303"/>
      <c r="BN277" s="303"/>
      <c r="BO277" s="303"/>
      <c r="BP277" s="303"/>
      <c r="BQ277" s="303"/>
      <c r="BR277" s="303"/>
      <c r="BS277" s="303"/>
      <c r="BT277" s="303"/>
      <c r="BU277" s="303"/>
      <c r="BV277" s="303"/>
      <c r="BW277" s="303"/>
      <c r="BX277" s="303"/>
      <c r="BY277" s="303"/>
      <c r="BZ277" s="303"/>
      <c r="CA277" s="303"/>
      <c r="CB277" s="303"/>
      <c r="CC277" s="303"/>
      <c r="CD277" s="303"/>
      <c r="CE277" s="303"/>
      <c r="CF277" s="303"/>
      <c r="CG277" s="303"/>
      <c r="CH277" s="303"/>
      <c r="CI277" s="303"/>
      <c r="CJ277" s="303"/>
      <c r="CK277" s="303"/>
      <c r="CL277" s="303"/>
      <c r="CM277" s="303"/>
      <c r="CN277" s="303"/>
      <c r="CO277" s="303"/>
      <c r="CP277" s="303"/>
      <c r="CQ277" s="303"/>
      <c r="CR277" s="303"/>
      <c r="CS277" s="303"/>
      <c r="CT277" s="303"/>
      <c r="CU277" s="303"/>
      <c r="CV277" s="303"/>
      <c r="CW277" s="303"/>
      <c r="CX277" s="303"/>
      <c r="CY277" s="303"/>
      <c r="CZ277" s="303"/>
      <c r="DA277" s="303"/>
      <c r="DB277" s="303"/>
      <c r="DC277" s="303"/>
      <c r="DD277" s="303"/>
      <c r="DE277" s="303"/>
      <c r="DF277" s="303"/>
      <c r="DG277" s="303"/>
      <c r="DH277" s="303"/>
      <c r="DI277" s="303"/>
      <c r="DJ277" s="303"/>
      <c r="DK277" s="303"/>
      <c r="DL277" s="303"/>
      <c r="DM277" s="303"/>
      <c r="DN277" s="303"/>
      <c r="DO277" s="303"/>
      <c r="DP277" s="303"/>
      <c r="DQ277" s="303"/>
      <c r="DR277" s="303"/>
      <c r="DS277" s="303"/>
      <c r="DT277" s="303"/>
      <c r="DU277" s="303"/>
      <c r="DV277" s="303"/>
      <c r="DW277" s="303"/>
      <c r="DX277" s="303"/>
      <c r="DY277" s="303"/>
      <c r="DZ277" s="303"/>
      <c r="EA277" s="303"/>
      <c r="EB277" s="303"/>
      <c r="EC277" s="303"/>
      <c r="ED277" s="303"/>
      <c r="EE277" s="303"/>
      <c r="EF277" s="303"/>
      <c r="EG277" s="303"/>
      <c r="EH277" s="303"/>
      <c r="EI277" s="303"/>
      <c r="EJ277" s="303"/>
      <c r="EK277" s="303"/>
      <c r="EL277" s="303"/>
      <c r="EM277" s="303"/>
      <c r="EN277" s="303"/>
      <c r="EO277" s="303"/>
      <c r="EP277" s="303"/>
      <c r="EQ277" s="303"/>
      <c r="ER277" s="303"/>
      <c r="ES277" s="303"/>
      <c r="ET277" s="303"/>
      <c r="EU277" s="303"/>
      <c r="EV277" s="303"/>
      <c r="EW277" s="303"/>
      <c r="EX277" s="303"/>
      <c r="EY277" s="303"/>
      <c r="EZ277" s="303"/>
      <c r="FA277" s="303"/>
      <c r="FB277" s="303"/>
      <c r="FC277" s="303"/>
      <c r="FD277" s="303"/>
      <c r="FE277" s="303"/>
      <c r="FF277" s="303"/>
      <c r="FG277" s="303"/>
      <c r="FH277" s="303"/>
      <c r="FI277" s="303"/>
      <c r="FJ277" s="303"/>
      <c r="FK277" s="303"/>
      <c r="FL277" s="303"/>
      <c r="FM277" s="303"/>
      <c r="FN277" s="303"/>
      <c r="FO277" s="303"/>
      <c r="FP277" s="303"/>
      <c r="FQ277" s="303"/>
      <c r="FR277" s="303"/>
      <c r="FS277" s="303"/>
      <c r="FT277" s="303"/>
      <c r="FU277" s="303"/>
      <c r="FV277" s="303"/>
      <c r="FW277" s="303"/>
      <c r="FX277" s="303"/>
      <c r="FY277" s="303"/>
      <c r="FZ277" s="303"/>
      <c r="GA277" s="303"/>
      <c r="GB277" s="303"/>
      <c r="GC277" s="303"/>
      <c r="GD277" s="303"/>
      <c r="GE277" s="303"/>
      <c r="GF277" s="303"/>
      <c r="GG277" s="303"/>
      <c r="GH277" s="303"/>
      <c r="GI277" s="303"/>
      <c r="GJ277" s="303"/>
      <c r="GK277" s="303"/>
      <c r="GL277" s="303"/>
      <c r="GM277" s="303"/>
      <c r="GN277" s="303"/>
      <c r="GO277" s="303"/>
      <c r="GP277" s="303"/>
      <c r="GQ277" s="303"/>
      <c r="GR277" s="303"/>
      <c r="GS277" s="303"/>
      <c r="GT277" s="303"/>
      <c r="GU277" s="303"/>
      <c r="GV277" s="303"/>
      <c r="GW277" s="303"/>
      <c r="GX277" s="303"/>
      <c r="GY277" s="303"/>
      <c r="GZ277" s="303"/>
      <c r="HA277" s="303"/>
      <c r="HB277" s="303"/>
      <c r="HC277" s="303"/>
      <c r="HD277" s="303"/>
      <c r="HE277" s="303"/>
      <c r="HF277" s="303"/>
      <c r="HG277" s="303"/>
      <c r="HH277" s="303"/>
      <c r="HI277" s="303"/>
      <c r="HJ277" s="303"/>
      <c r="HK277" s="303"/>
      <c r="HL277" s="303"/>
      <c r="HM277" s="303"/>
      <c r="HN277" s="303"/>
      <c r="HO277" s="303"/>
      <c r="HP277" s="303"/>
      <c r="HQ277" s="303"/>
      <c r="HR277" s="303"/>
      <c r="HS277" s="303"/>
      <c r="HT277" s="303"/>
      <c r="HU277" s="303"/>
      <c r="HV277" s="303"/>
      <c r="HW277" s="303"/>
      <c r="HX277" s="303"/>
      <c r="HY277" s="303"/>
      <c r="HZ277" s="303"/>
      <c r="IA277" s="303"/>
      <c r="IB277" s="303"/>
      <c r="IC277" s="303"/>
      <c r="ID277" s="303"/>
      <c r="IE277" s="303"/>
      <c r="IF277" s="303"/>
      <c r="IG277" s="303"/>
      <c r="IH277" s="303"/>
      <c r="II277" s="303"/>
      <c r="IJ277" s="303"/>
      <c r="IK277" s="303"/>
      <c r="IL277" s="303"/>
      <c r="IM277" s="303"/>
      <c r="IN277" s="303"/>
      <c r="IO277" s="303"/>
      <c r="IP277" s="303"/>
      <c r="IQ277" s="303"/>
      <c r="IR277" s="303"/>
      <c r="IS277" s="303"/>
      <c r="IT277" s="303"/>
      <c r="IU277" s="303"/>
      <c r="IV277" s="303"/>
    </row>
    <row r="278" spans="1:256" s="65" customFormat="1" ht="13.35" customHeight="1" x14ac:dyDescent="0.25">
      <c r="A278" s="9"/>
      <c r="B278" s="9"/>
      <c r="C278" s="9"/>
      <c r="D278" s="9"/>
      <c r="E278" s="9"/>
      <c r="F278" s="9"/>
      <c r="G278" s="9"/>
      <c r="H278" s="9"/>
      <c r="I278" s="48"/>
      <c r="J278" s="48"/>
      <c r="K278" s="9"/>
      <c r="L278" s="48"/>
      <c r="M278" s="48"/>
      <c r="N278" s="48"/>
      <c r="O278" s="48"/>
      <c r="P278" s="48"/>
      <c r="Q278" s="48"/>
      <c r="R278" s="48"/>
      <c r="S278" s="48"/>
      <c r="T278" s="48"/>
      <c r="U278" s="48"/>
      <c r="V278" s="48"/>
      <c r="W278" s="48"/>
      <c r="X278" s="48"/>
      <c r="Y278" s="62"/>
      <c r="Z278" s="62"/>
      <c r="AA278" s="62"/>
      <c r="AB278" s="62"/>
      <c r="AC278" s="62"/>
      <c r="AD278" s="63"/>
      <c r="AE278" s="63"/>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c r="CY278" s="64"/>
      <c r="CZ278" s="64"/>
      <c r="DA278" s="64"/>
      <c r="DB278" s="64"/>
      <c r="DC278" s="64"/>
      <c r="DD278" s="64"/>
      <c r="DE278" s="64"/>
      <c r="DF278" s="64"/>
      <c r="DG278" s="64"/>
      <c r="DH278" s="64"/>
      <c r="DI278" s="64"/>
      <c r="DJ278" s="64"/>
      <c r="DK278" s="64"/>
      <c r="DL278" s="64"/>
      <c r="DM278" s="64"/>
      <c r="DN278" s="64"/>
      <c r="DO278" s="64"/>
      <c r="DP278" s="64"/>
      <c r="DQ278" s="64"/>
      <c r="DR278" s="64"/>
      <c r="DS278" s="64"/>
      <c r="DT278" s="64"/>
      <c r="DU278" s="64"/>
      <c r="DV278" s="64"/>
      <c r="DW278" s="64"/>
      <c r="DX278" s="64"/>
      <c r="DY278" s="64"/>
      <c r="DZ278" s="64"/>
      <c r="EA278" s="64"/>
    </row>
    <row r="279" spans="1:256" s="58" customFormat="1" ht="33.75" customHeight="1" x14ac:dyDescent="0.25">
      <c r="A279" s="56"/>
      <c r="B279" s="207" t="s">
        <v>204</v>
      </c>
      <c r="C279" s="207"/>
      <c r="D279" s="207" t="s">
        <v>205</v>
      </c>
      <c r="E279" s="207"/>
      <c r="F279" s="207"/>
      <c r="G279" s="313"/>
      <c r="H279" s="313"/>
      <c r="I279" s="207" t="s">
        <v>218</v>
      </c>
      <c r="J279" s="207"/>
      <c r="K279" s="57" t="s">
        <v>219</v>
      </c>
      <c r="L279" s="207" t="s">
        <v>220</v>
      </c>
      <c r="M279" s="207"/>
      <c r="N279" s="207"/>
      <c r="O279" s="207"/>
      <c r="P279" s="207"/>
      <c r="Q279" s="207"/>
      <c r="R279" s="207"/>
      <c r="S279" s="209" t="s">
        <v>207</v>
      </c>
      <c r="T279" s="209"/>
      <c r="U279" s="209"/>
      <c r="V279" s="209"/>
      <c r="W279" s="209"/>
      <c r="X279" s="209"/>
      <c r="Y279" s="209"/>
    </row>
    <row r="280" spans="1:256" s="60" customFormat="1" ht="15" customHeight="1" x14ac:dyDescent="0.2">
      <c r="A280" s="202" t="str">
        <f>'LISTA AMEACAS'!A47</f>
        <v>At 27</v>
      </c>
      <c r="B280" s="203">
        <f>'LISTA AMEACAS'!B47</f>
        <v>0</v>
      </c>
      <c r="C280" s="203"/>
      <c r="D280" s="290" t="str">
        <f>'LISTA AMEACAS'!E47</f>
        <v>Identifique uma Ameaça</v>
      </c>
      <c r="E280" s="290"/>
      <c r="F280" s="290"/>
      <c r="G280" s="306" t="s">
        <v>208</v>
      </c>
      <c r="H280" s="306"/>
      <c r="I280" s="307" t="str">
        <f>'CONTROLES EXIST'!J176</f>
        <v>Não existe</v>
      </c>
      <c r="J280" s="307"/>
      <c r="K280" s="59">
        <v>1</v>
      </c>
      <c r="L280" s="305"/>
      <c r="M280" s="305"/>
      <c r="N280" s="305"/>
      <c r="O280" s="305"/>
      <c r="P280" s="305"/>
      <c r="Q280" s="305"/>
      <c r="R280" s="305"/>
      <c r="S280" s="304"/>
      <c r="T280" s="304"/>
      <c r="U280" s="304"/>
      <c r="V280" s="304"/>
      <c r="W280" s="304"/>
      <c r="X280" s="304"/>
      <c r="Y280" s="304"/>
    </row>
    <row r="281" spans="1:256" s="60" customFormat="1" ht="15" customHeight="1" x14ac:dyDescent="0.2">
      <c r="A281" s="202"/>
      <c r="B281" s="202"/>
      <c r="C281" s="203"/>
      <c r="D281" s="290"/>
      <c r="E281" s="290"/>
      <c r="F281" s="290"/>
      <c r="G281" s="306"/>
      <c r="H281" s="306"/>
      <c r="I281" s="307"/>
      <c r="J281" s="307"/>
      <c r="K281" s="59">
        <v>2</v>
      </c>
      <c r="L281" s="305"/>
      <c r="M281" s="305"/>
      <c r="N281" s="305"/>
      <c r="O281" s="305"/>
      <c r="P281" s="305"/>
      <c r="Q281" s="305"/>
      <c r="R281" s="305"/>
      <c r="S281" s="304"/>
      <c r="T281" s="304"/>
      <c r="U281" s="304"/>
      <c r="V281" s="304"/>
      <c r="W281" s="304"/>
      <c r="X281" s="304"/>
      <c r="Y281" s="304"/>
    </row>
    <row r="282" spans="1:256" s="60" customFormat="1" ht="15" customHeight="1" x14ac:dyDescent="0.2">
      <c r="A282" s="202"/>
      <c r="B282" s="202"/>
      <c r="C282" s="203"/>
      <c r="D282" s="290"/>
      <c r="E282" s="290"/>
      <c r="F282" s="290"/>
      <c r="G282" s="306" t="s">
        <v>208</v>
      </c>
      <c r="H282" s="306"/>
      <c r="I282" s="307" t="str">
        <f>'CONTROLES EXIST'!J177</f>
        <v>Não existe</v>
      </c>
      <c r="J282" s="307"/>
      <c r="K282" s="59">
        <v>3</v>
      </c>
      <c r="L282" s="305"/>
      <c r="M282" s="305"/>
      <c r="N282" s="305"/>
      <c r="O282" s="305"/>
      <c r="P282" s="305"/>
      <c r="Q282" s="305"/>
      <c r="R282" s="305"/>
      <c r="S282" s="304"/>
      <c r="T282" s="304"/>
      <c r="U282" s="304"/>
      <c r="V282" s="304"/>
      <c r="W282" s="304"/>
      <c r="X282" s="304"/>
      <c r="Y282" s="304"/>
    </row>
    <row r="283" spans="1:256" s="60" customFormat="1" ht="15" customHeight="1" x14ac:dyDescent="0.2">
      <c r="A283" s="202"/>
      <c r="B283" s="202"/>
      <c r="C283" s="203"/>
      <c r="D283" s="290"/>
      <c r="E283" s="290"/>
      <c r="F283" s="290"/>
      <c r="G283" s="306"/>
      <c r="H283" s="306"/>
      <c r="I283" s="307"/>
      <c r="J283" s="307"/>
      <c r="K283" s="59">
        <v>4</v>
      </c>
      <c r="L283" s="305"/>
      <c r="M283" s="305"/>
      <c r="N283" s="305"/>
      <c r="O283" s="305"/>
      <c r="P283" s="305"/>
      <c r="Q283" s="305"/>
      <c r="R283" s="305"/>
      <c r="S283" s="304"/>
      <c r="T283" s="304"/>
      <c r="U283" s="304"/>
      <c r="V283" s="304"/>
      <c r="W283" s="304"/>
      <c r="X283" s="304"/>
      <c r="Y283" s="304"/>
    </row>
    <row r="284" spans="1:256" s="60" customFormat="1" ht="15" customHeight="1" x14ac:dyDescent="0.2">
      <c r="A284" s="202"/>
      <c r="B284" s="202"/>
      <c r="C284" s="203"/>
      <c r="D284" s="308" t="str">
        <f>'LISTA AMEACAS'!I47</f>
        <v>Identifique uma Ameaça</v>
      </c>
      <c r="E284" s="308"/>
      <c r="F284" s="308"/>
      <c r="G284" s="306" t="s">
        <v>208</v>
      </c>
      <c r="H284" s="306"/>
      <c r="I284" s="309" t="str">
        <f>'CONTROLES EXIST'!J178</f>
        <v>Não existe</v>
      </c>
      <c r="J284" s="309"/>
      <c r="K284" s="59">
        <v>5</v>
      </c>
      <c r="L284" s="310"/>
      <c r="M284" s="310"/>
      <c r="N284" s="310"/>
      <c r="O284" s="310"/>
      <c r="P284" s="310"/>
      <c r="Q284" s="310"/>
      <c r="R284" s="310"/>
      <c r="S284" s="304"/>
      <c r="T284" s="304"/>
      <c r="U284" s="304"/>
      <c r="V284" s="304"/>
      <c r="W284" s="304"/>
      <c r="X284" s="304"/>
      <c r="Y284" s="304"/>
    </row>
    <row r="285" spans="1:256" s="60" customFormat="1" ht="15" customHeight="1" x14ac:dyDescent="0.2">
      <c r="A285" s="202"/>
      <c r="B285" s="202"/>
      <c r="C285" s="203"/>
      <c r="D285" s="308"/>
      <c r="E285" s="308"/>
      <c r="F285" s="308"/>
      <c r="G285" s="306" t="s">
        <v>208</v>
      </c>
      <c r="H285" s="306"/>
      <c r="I285" s="309"/>
      <c r="J285" s="309"/>
      <c r="K285" s="59">
        <v>6</v>
      </c>
      <c r="L285" s="310"/>
      <c r="M285" s="310"/>
      <c r="N285" s="310"/>
      <c r="O285" s="310"/>
      <c r="P285" s="310"/>
      <c r="Q285" s="310"/>
      <c r="R285" s="310"/>
      <c r="S285" s="304"/>
      <c r="T285" s="304"/>
      <c r="U285" s="304"/>
      <c r="V285" s="304"/>
      <c r="W285" s="304"/>
      <c r="X285" s="304"/>
      <c r="Y285" s="304"/>
    </row>
    <row r="286" spans="1:256" s="60" customFormat="1" ht="15" customHeight="1" x14ac:dyDescent="0.2">
      <c r="A286" s="202"/>
      <c r="B286" s="202"/>
      <c r="C286" s="203"/>
      <c r="D286" s="308"/>
      <c r="E286" s="308"/>
      <c r="F286" s="308"/>
      <c r="G286" s="311" t="s">
        <v>221</v>
      </c>
      <c r="H286" s="311"/>
      <c r="I286" s="312" t="str">
        <f>'CONTROLES EXIST'!J179</f>
        <v>Não existe</v>
      </c>
      <c r="J286" s="312"/>
      <c r="K286" s="59">
        <v>7</v>
      </c>
      <c r="L286" s="310"/>
      <c r="M286" s="310"/>
      <c r="N286" s="310"/>
      <c r="O286" s="310"/>
      <c r="P286" s="310"/>
      <c r="Q286" s="310"/>
      <c r="R286" s="310"/>
      <c r="S286" s="304"/>
      <c r="T286" s="304"/>
      <c r="U286" s="304"/>
      <c r="V286" s="304"/>
      <c r="W286" s="304"/>
      <c r="X286" s="304"/>
      <c r="Y286" s="304"/>
    </row>
    <row r="287" spans="1:256" s="175" customFormat="1" ht="15" customHeight="1" x14ac:dyDescent="0.2">
      <c r="A287" s="202"/>
      <c r="B287" s="202"/>
      <c r="C287" s="203"/>
      <c r="D287" s="308"/>
      <c r="E287" s="308"/>
      <c r="F287" s="308"/>
      <c r="G287" s="311"/>
      <c r="H287" s="311"/>
      <c r="I287" s="312"/>
      <c r="J287" s="312"/>
      <c r="K287" s="61">
        <v>8</v>
      </c>
      <c r="L287" s="302"/>
      <c r="M287" s="302"/>
      <c r="N287" s="302"/>
      <c r="O287" s="302"/>
      <c r="P287" s="302"/>
      <c r="Q287" s="302"/>
      <c r="R287" s="302"/>
      <c r="S287" s="303"/>
      <c r="T287" s="303"/>
      <c r="U287" s="303"/>
      <c r="V287" s="303"/>
      <c r="W287" s="303"/>
      <c r="X287" s="303"/>
      <c r="Y287" s="303"/>
      <c r="Z287" s="303"/>
      <c r="AA287" s="303"/>
      <c r="AB287" s="303"/>
      <c r="AC287" s="303"/>
      <c r="AD287" s="303"/>
      <c r="AE287" s="303"/>
      <c r="AF287" s="303"/>
      <c r="AG287" s="303"/>
      <c r="AH287" s="303"/>
      <c r="AI287" s="303"/>
      <c r="AJ287" s="303"/>
      <c r="AK287" s="303"/>
      <c r="AL287" s="303"/>
      <c r="AM287" s="303"/>
      <c r="AN287" s="303"/>
      <c r="AO287" s="303"/>
      <c r="AP287" s="303"/>
      <c r="AQ287" s="303"/>
      <c r="AR287" s="303"/>
      <c r="AS287" s="303"/>
      <c r="AT287" s="303"/>
      <c r="AU287" s="303"/>
      <c r="AV287" s="303"/>
      <c r="AW287" s="303"/>
      <c r="AX287" s="303"/>
      <c r="AY287" s="303"/>
      <c r="AZ287" s="303"/>
      <c r="BA287" s="303"/>
      <c r="BB287" s="303"/>
      <c r="BC287" s="303"/>
      <c r="BD287" s="303"/>
      <c r="BE287" s="303"/>
      <c r="BF287" s="303"/>
      <c r="BG287" s="303"/>
      <c r="BH287" s="303"/>
      <c r="BI287" s="303"/>
      <c r="BJ287" s="303"/>
      <c r="BK287" s="303"/>
      <c r="BL287" s="303"/>
      <c r="BM287" s="303"/>
      <c r="BN287" s="303"/>
      <c r="BO287" s="303"/>
      <c r="BP287" s="303"/>
      <c r="BQ287" s="303"/>
      <c r="BR287" s="303"/>
      <c r="BS287" s="303"/>
      <c r="BT287" s="303"/>
      <c r="BU287" s="303"/>
      <c r="BV287" s="303"/>
      <c r="BW287" s="303"/>
      <c r="BX287" s="303"/>
      <c r="BY287" s="303"/>
      <c r="BZ287" s="303"/>
      <c r="CA287" s="303"/>
      <c r="CB287" s="303"/>
      <c r="CC287" s="303"/>
      <c r="CD287" s="303"/>
      <c r="CE287" s="303"/>
      <c r="CF287" s="303"/>
      <c r="CG287" s="303"/>
      <c r="CH287" s="303"/>
      <c r="CI287" s="303"/>
      <c r="CJ287" s="303"/>
      <c r="CK287" s="303"/>
      <c r="CL287" s="303"/>
      <c r="CM287" s="303"/>
      <c r="CN287" s="303"/>
      <c r="CO287" s="303"/>
      <c r="CP287" s="303"/>
      <c r="CQ287" s="303"/>
      <c r="CR287" s="303"/>
      <c r="CS287" s="303"/>
      <c r="CT287" s="303"/>
      <c r="CU287" s="303"/>
      <c r="CV287" s="303"/>
      <c r="CW287" s="303"/>
      <c r="CX287" s="303"/>
      <c r="CY287" s="303"/>
      <c r="CZ287" s="303"/>
      <c r="DA287" s="303"/>
      <c r="DB287" s="303"/>
      <c r="DC287" s="303"/>
      <c r="DD287" s="303"/>
      <c r="DE287" s="303"/>
      <c r="DF287" s="303"/>
      <c r="DG287" s="303"/>
      <c r="DH287" s="303"/>
      <c r="DI287" s="303"/>
      <c r="DJ287" s="303"/>
      <c r="DK287" s="303"/>
      <c r="DL287" s="303"/>
      <c r="DM287" s="303"/>
      <c r="DN287" s="303"/>
      <c r="DO287" s="303"/>
      <c r="DP287" s="303"/>
      <c r="DQ287" s="303"/>
      <c r="DR287" s="303"/>
      <c r="DS287" s="303"/>
      <c r="DT287" s="303"/>
      <c r="DU287" s="303"/>
      <c r="DV287" s="303"/>
      <c r="DW287" s="303"/>
      <c r="DX287" s="303"/>
      <c r="DY287" s="303"/>
      <c r="DZ287" s="303"/>
      <c r="EA287" s="303"/>
      <c r="EB287" s="303"/>
      <c r="EC287" s="303"/>
      <c r="ED287" s="303"/>
      <c r="EE287" s="303"/>
      <c r="EF287" s="303"/>
      <c r="EG287" s="303"/>
      <c r="EH287" s="303"/>
      <c r="EI287" s="303"/>
      <c r="EJ287" s="303"/>
      <c r="EK287" s="303"/>
      <c r="EL287" s="303"/>
      <c r="EM287" s="303"/>
      <c r="EN287" s="303"/>
      <c r="EO287" s="303"/>
      <c r="EP287" s="303"/>
      <c r="EQ287" s="303"/>
      <c r="ER287" s="303"/>
      <c r="ES287" s="303"/>
      <c r="ET287" s="303"/>
      <c r="EU287" s="303"/>
      <c r="EV287" s="303"/>
      <c r="EW287" s="303"/>
      <c r="EX287" s="303"/>
      <c r="EY287" s="303"/>
      <c r="EZ287" s="303"/>
      <c r="FA287" s="303"/>
      <c r="FB287" s="303"/>
      <c r="FC287" s="303"/>
      <c r="FD287" s="303"/>
      <c r="FE287" s="303"/>
      <c r="FF287" s="303"/>
      <c r="FG287" s="303"/>
      <c r="FH287" s="303"/>
      <c r="FI287" s="303"/>
      <c r="FJ287" s="303"/>
      <c r="FK287" s="303"/>
      <c r="FL287" s="303"/>
      <c r="FM287" s="303"/>
      <c r="FN287" s="303"/>
      <c r="FO287" s="303"/>
      <c r="FP287" s="303"/>
      <c r="FQ287" s="303"/>
      <c r="FR287" s="303"/>
      <c r="FS287" s="303"/>
      <c r="FT287" s="303"/>
      <c r="FU287" s="303"/>
      <c r="FV287" s="303"/>
      <c r="FW287" s="303"/>
      <c r="FX287" s="303"/>
      <c r="FY287" s="303"/>
      <c r="FZ287" s="303"/>
      <c r="GA287" s="303"/>
      <c r="GB287" s="303"/>
      <c r="GC287" s="303"/>
      <c r="GD287" s="303"/>
      <c r="GE287" s="303"/>
      <c r="GF287" s="303"/>
      <c r="GG287" s="303"/>
      <c r="GH287" s="303"/>
      <c r="GI287" s="303"/>
      <c r="GJ287" s="303"/>
      <c r="GK287" s="303"/>
      <c r="GL287" s="303"/>
      <c r="GM287" s="303"/>
      <c r="GN287" s="303"/>
      <c r="GO287" s="303"/>
      <c r="GP287" s="303"/>
      <c r="GQ287" s="303"/>
      <c r="GR287" s="303"/>
      <c r="GS287" s="303"/>
      <c r="GT287" s="303"/>
      <c r="GU287" s="303"/>
      <c r="GV287" s="303"/>
      <c r="GW287" s="303"/>
      <c r="GX287" s="303"/>
      <c r="GY287" s="303"/>
      <c r="GZ287" s="303"/>
      <c r="HA287" s="303"/>
      <c r="HB287" s="303"/>
      <c r="HC287" s="303"/>
      <c r="HD287" s="303"/>
      <c r="HE287" s="303"/>
      <c r="HF287" s="303"/>
      <c r="HG287" s="303"/>
      <c r="HH287" s="303"/>
      <c r="HI287" s="303"/>
      <c r="HJ287" s="303"/>
      <c r="HK287" s="303"/>
      <c r="HL287" s="303"/>
      <c r="HM287" s="303"/>
      <c r="HN287" s="303"/>
      <c r="HO287" s="303"/>
      <c r="HP287" s="303"/>
      <c r="HQ287" s="303"/>
      <c r="HR287" s="303"/>
      <c r="HS287" s="303"/>
      <c r="HT287" s="303"/>
      <c r="HU287" s="303"/>
      <c r="HV287" s="303"/>
      <c r="HW287" s="303"/>
      <c r="HX287" s="303"/>
      <c r="HY287" s="303"/>
      <c r="HZ287" s="303"/>
      <c r="IA287" s="303"/>
      <c r="IB287" s="303"/>
      <c r="IC287" s="303"/>
      <c r="ID287" s="303"/>
      <c r="IE287" s="303"/>
      <c r="IF287" s="303"/>
      <c r="IG287" s="303"/>
      <c r="IH287" s="303"/>
      <c r="II287" s="303"/>
      <c r="IJ287" s="303"/>
      <c r="IK287" s="303"/>
      <c r="IL287" s="303"/>
      <c r="IM287" s="303"/>
      <c r="IN287" s="303"/>
      <c r="IO287" s="303"/>
      <c r="IP287" s="303"/>
      <c r="IQ287" s="303"/>
      <c r="IR287" s="303"/>
      <c r="IS287" s="303"/>
      <c r="IT287" s="303"/>
      <c r="IU287" s="303"/>
      <c r="IV287" s="303"/>
    </row>
    <row r="288" spans="1:256" s="65" customFormat="1" ht="13.35" customHeight="1" x14ac:dyDescent="0.25">
      <c r="A288" s="9"/>
      <c r="B288" s="9"/>
      <c r="C288" s="9"/>
      <c r="D288" s="9"/>
      <c r="E288" s="9"/>
      <c r="F288" s="9"/>
      <c r="G288" s="9"/>
      <c r="H288" s="9"/>
      <c r="I288" s="48"/>
      <c r="J288" s="48"/>
      <c r="K288" s="9"/>
      <c r="L288" s="48"/>
      <c r="M288" s="48"/>
      <c r="N288" s="48"/>
      <c r="O288" s="48"/>
      <c r="P288" s="48"/>
      <c r="Q288" s="48"/>
      <c r="R288" s="48"/>
      <c r="S288" s="48"/>
      <c r="T288" s="48"/>
      <c r="U288" s="48"/>
      <c r="V288" s="48"/>
      <c r="W288" s="48"/>
      <c r="X288" s="48"/>
      <c r="Y288" s="62"/>
      <c r="Z288" s="62"/>
      <c r="AA288" s="62"/>
      <c r="AB288" s="62"/>
      <c r="AC288" s="62"/>
      <c r="AD288" s="63"/>
      <c r="AE288" s="63"/>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c r="CY288" s="64"/>
      <c r="CZ288" s="64"/>
      <c r="DA288" s="64"/>
      <c r="DB288" s="64"/>
      <c r="DC288" s="64"/>
      <c r="DD288" s="64"/>
      <c r="DE288" s="64"/>
      <c r="DF288" s="64"/>
      <c r="DG288" s="64"/>
      <c r="DH288" s="64"/>
      <c r="DI288" s="64"/>
      <c r="DJ288" s="64"/>
      <c r="DK288" s="64"/>
      <c r="DL288" s="64"/>
      <c r="DM288" s="64"/>
      <c r="DN288" s="64"/>
      <c r="DO288" s="64"/>
      <c r="DP288" s="64"/>
      <c r="DQ288" s="64"/>
      <c r="DR288" s="64"/>
      <c r="DS288" s="64"/>
      <c r="DT288" s="64"/>
      <c r="DU288" s="64"/>
      <c r="DV288" s="64"/>
      <c r="DW288" s="64"/>
      <c r="DX288" s="64"/>
      <c r="DY288" s="64"/>
      <c r="DZ288" s="64"/>
      <c r="EA288" s="64"/>
    </row>
    <row r="289" spans="1:256" s="58" customFormat="1" ht="33.75" customHeight="1" x14ac:dyDescent="0.25">
      <c r="A289" s="56"/>
      <c r="B289" s="207" t="s">
        <v>204</v>
      </c>
      <c r="C289" s="207"/>
      <c r="D289" s="207" t="s">
        <v>205</v>
      </c>
      <c r="E289" s="207"/>
      <c r="F289" s="207"/>
      <c r="G289" s="313"/>
      <c r="H289" s="313"/>
      <c r="I289" s="207" t="s">
        <v>218</v>
      </c>
      <c r="J289" s="207"/>
      <c r="K289" s="57" t="s">
        <v>219</v>
      </c>
      <c r="L289" s="207" t="s">
        <v>220</v>
      </c>
      <c r="M289" s="207"/>
      <c r="N289" s="207"/>
      <c r="O289" s="207"/>
      <c r="P289" s="207"/>
      <c r="Q289" s="207"/>
      <c r="R289" s="207"/>
      <c r="S289" s="209" t="s">
        <v>207</v>
      </c>
      <c r="T289" s="209"/>
      <c r="U289" s="209"/>
      <c r="V289" s="209"/>
      <c r="W289" s="209"/>
      <c r="X289" s="209"/>
      <c r="Y289" s="209"/>
    </row>
    <row r="290" spans="1:256" s="60" customFormat="1" ht="15" customHeight="1" x14ac:dyDescent="0.2">
      <c r="A290" s="202" t="str">
        <f>'LISTA AMEACAS'!A48</f>
        <v>At 28</v>
      </c>
      <c r="B290" s="203">
        <f>'LISTA AMEACAS'!B48</f>
        <v>0</v>
      </c>
      <c r="C290" s="203"/>
      <c r="D290" s="290" t="str">
        <f>'LISTA AMEACAS'!E48</f>
        <v>Identifique uma Ameaça</v>
      </c>
      <c r="E290" s="290"/>
      <c r="F290" s="290"/>
      <c r="G290" s="306" t="s">
        <v>208</v>
      </c>
      <c r="H290" s="306"/>
      <c r="I290" s="307" t="str">
        <f>'CONTROLES EXIST'!J182</f>
        <v>Não existe</v>
      </c>
      <c r="J290" s="307"/>
      <c r="K290" s="59">
        <v>1</v>
      </c>
      <c r="L290" s="305"/>
      <c r="M290" s="305"/>
      <c r="N290" s="305"/>
      <c r="O290" s="305"/>
      <c r="P290" s="305"/>
      <c r="Q290" s="305"/>
      <c r="R290" s="305"/>
      <c r="S290" s="304"/>
      <c r="T290" s="304"/>
      <c r="U290" s="304"/>
      <c r="V290" s="304"/>
      <c r="W290" s="304"/>
      <c r="X290" s="304"/>
      <c r="Y290" s="304"/>
    </row>
    <row r="291" spans="1:256" s="60" customFormat="1" ht="15" customHeight="1" x14ac:dyDescent="0.2">
      <c r="A291" s="202"/>
      <c r="B291" s="202"/>
      <c r="C291" s="203"/>
      <c r="D291" s="290"/>
      <c r="E291" s="290"/>
      <c r="F291" s="290"/>
      <c r="G291" s="306"/>
      <c r="H291" s="306"/>
      <c r="I291" s="307"/>
      <c r="J291" s="307"/>
      <c r="K291" s="59">
        <v>2</v>
      </c>
      <c r="L291" s="305"/>
      <c r="M291" s="305"/>
      <c r="N291" s="305"/>
      <c r="O291" s="305"/>
      <c r="P291" s="305"/>
      <c r="Q291" s="305"/>
      <c r="R291" s="305"/>
      <c r="S291" s="304"/>
      <c r="T291" s="304"/>
      <c r="U291" s="304"/>
      <c r="V291" s="304"/>
      <c r="W291" s="304"/>
      <c r="X291" s="304"/>
      <c r="Y291" s="304"/>
    </row>
    <row r="292" spans="1:256" s="60" customFormat="1" ht="15" customHeight="1" x14ac:dyDescent="0.2">
      <c r="A292" s="202"/>
      <c r="B292" s="202"/>
      <c r="C292" s="203"/>
      <c r="D292" s="290"/>
      <c r="E292" s="290"/>
      <c r="F292" s="290"/>
      <c r="G292" s="306" t="s">
        <v>208</v>
      </c>
      <c r="H292" s="306"/>
      <c r="I292" s="307" t="str">
        <f>'CONTROLES EXIST'!J183</f>
        <v>Não existe</v>
      </c>
      <c r="J292" s="307"/>
      <c r="K292" s="59">
        <v>3</v>
      </c>
      <c r="L292" s="305"/>
      <c r="M292" s="305"/>
      <c r="N292" s="305"/>
      <c r="O292" s="305"/>
      <c r="P292" s="305"/>
      <c r="Q292" s="305"/>
      <c r="R292" s="305"/>
      <c r="S292" s="304"/>
      <c r="T292" s="304"/>
      <c r="U292" s="304"/>
      <c r="V292" s="304"/>
      <c r="W292" s="304"/>
      <c r="X292" s="304"/>
      <c r="Y292" s="304"/>
    </row>
    <row r="293" spans="1:256" s="60" customFormat="1" ht="15" customHeight="1" x14ac:dyDescent="0.2">
      <c r="A293" s="202"/>
      <c r="B293" s="202"/>
      <c r="C293" s="203"/>
      <c r="D293" s="290"/>
      <c r="E293" s="290"/>
      <c r="F293" s="290"/>
      <c r="G293" s="306"/>
      <c r="H293" s="306"/>
      <c r="I293" s="307"/>
      <c r="J293" s="307"/>
      <c r="K293" s="59">
        <v>4</v>
      </c>
      <c r="L293" s="305"/>
      <c r="M293" s="305"/>
      <c r="N293" s="305"/>
      <c r="O293" s="305"/>
      <c r="P293" s="305"/>
      <c r="Q293" s="305"/>
      <c r="R293" s="305"/>
      <c r="S293" s="304"/>
      <c r="T293" s="304"/>
      <c r="U293" s="304"/>
      <c r="V293" s="304"/>
      <c r="W293" s="304"/>
      <c r="X293" s="304"/>
      <c r="Y293" s="304"/>
    </row>
    <row r="294" spans="1:256" s="60" customFormat="1" ht="15" customHeight="1" x14ac:dyDescent="0.2">
      <c r="A294" s="202"/>
      <c r="B294" s="202"/>
      <c r="C294" s="203"/>
      <c r="D294" s="308" t="str">
        <f>'LISTA AMEACAS'!I48</f>
        <v>Identifique uma Ameaça</v>
      </c>
      <c r="E294" s="308"/>
      <c r="F294" s="308"/>
      <c r="G294" s="306" t="s">
        <v>208</v>
      </c>
      <c r="H294" s="306"/>
      <c r="I294" s="309" t="str">
        <f>'CONTROLES EXIST'!J184</f>
        <v>Não existe</v>
      </c>
      <c r="J294" s="309"/>
      <c r="K294" s="59">
        <v>5</v>
      </c>
      <c r="L294" s="310"/>
      <c r="M294" s="310"/>
      <c r="N294" s="310"/>
      <c r="O294" s="310"/>
      <c r="P294" s="310"/>
      <c r="Q294" s="310"/>
      <c r="R294" s="310"/>
      <c r="S294" s="304"/>
      <c r="T294" s="304"/>
      <c r="U294" s="304"/>
      <c r="V294" s="304"/>
      <c r="W294" s="304"/>
      <c r="X294" s="304"/>
      <c r="Y294" s="304"/>
    </row>
    <row r="295" spans="1:256" s="60" customFormat="1" ht="15" customHeight="1" x14ac:dyDescent="0.2">
      <c r="A295" s="202"/>
      <c r="B295" s="202"/>
      <c r="C295" s="203"/>
      <c r="D295" s="308"/>
      <c r="E295" s="308"/>
      <c r="F295" s="308"/>
      <c r="G295" s="306" t="s">
        <v>208</v>
      </c>
      <c r="H295" s="306"/>
      <c r="I295" s="309"/>
      <c r="J295" s="309"/>
      <c r="K295" s="59">
        <v>6</v>
      </c>
      <c r="L295" s="310"/>
      <c r="M295" s="310"/>
      <c r="N295" s="310"/>
      <c r="O295" s="310"/>
      <c r="P295" s="310"/>
      <c r="Q295" s="310"/>
      <c r="R295" s="310"/>
      <c r="S295" s="304"/>
      <c r="T295" s="304"/>
      <c r="U295" s="304"/>
      <c r="V295" s="304"/>
      <c r="W295" s="304"/>
      <c r="X295" s="304"/>
      <c r="Y295" s="304"/>
    </row>
    <row r="296" spans="1:256" s="60" customFormat="1" ht="15" customHeight="1" x14ac:dyDescent="0.2">
      <c r="A296" s="202"/>
      <c r="B296" s="202"/>
      <c r="C296" s="203"/>
      <c r="D296" s="308"/>
      <c r="E296" s="308"/>
      <c r="F296" s="308"/>
      <c r="G296" s="311" t="s">
        <v>221</v>
      </c>
      <c r="H296" s="311"/>
      <c r="I296" s="312" t="str">
        <f>'CONTROLES EXIST'!J185</f>
        <v>Não existe</v>
      </c>
      <c r="J296" s="312"/>
      <c r="K296" s="59">
        <v>7</v>
      </c>
      <c r="L296" s="310"/>
      <c r="M296" s="310"/>
      <c r="N296" s="310"/>
      <c r="O296" s="310"/>
      <c r="P296" s="310"/>
      <c r="Q296" s="310"/>
      <c r="R296" s="310"/>
      <c r="S296" s="304"/>
      <c r="T296" s="304"/>
      <c r="U296" s="304"/>
      <c r="V296" s="304"/>
      <c r="W296" s="304"/>
      <c r="X296" s="304"/>
      <c r="Y296" s="304"/>
    </row>
    <row r="297" spans="1:256" s="175" customFormat="1" ht="15" customHeight="1" x14ac:dyDescent="0.2">
      <c r="A297" s="202"/>
      <c r="B297" s="202"/>
      <c r="C297" s="203"/>
      <c r="D297" s="308"/>
      <c r="E297" s="308"/>
      <c r="F297" s="308"/>
      <c r="G297" s="311"/>
      <c r="H297" s="311"/>
      <c r="I297" s="312"/>
      <c r="J297" s="312"/>
      <c r="K297" s="61">
        <v>8</v>
      </c>
      <c r="L297" s="302"/>
      <c r="M297" s="302"/>
      <c r="N297" s="302"/>
      <c r="O297" s="302"/>
      <c r="P297" s="302"/>
      <c r="Q297" s="302"/>
      <c r="R297" s="302"/>
      <c r="S297" s="303"/>
      <c r="T297" s="303"/>
      <c r="U297" s="303"/>
      <c r="V297" s="303"/>
      <c r="W297" s="303"/>
      <c r="X297" s="303"/>
      <c r="Y297" s="303"/>
      <c r="Z297" s="303"/>
      <c r="AA297" s="303"/>
      <c r="AB297" s="303"/>
      <c r="AC297" s="303"/>
      <c r="AD297" s="303"/>
      <c r="AE297" s="303"/>
      <c r="AF297" s="303"/>
      <c r="AG297" s="303"/>
      <c r="AH297" s="303"/>
      <c r="AI297" s="303"/>
      <c r="AJ297" s="303"/>
      <c r="AK297" s="303"/>
      <c r="AL297" s="303"/>
      <c r="AM297" s="303"/>
      <c r="AN297" s="303"/>
      <c r="AO297" s="303"/>
      <c r="AP297" s="303"/>
      <c r="AQ297" s="303"/>
      <c r="AR297" s="303"/>
      <c r="AS297" s="303"/>
      <c r="AT297" s="303"/>
      <c r="AU297" s="303"/>
      <c r="AV297" s="303"/>
      <c r="AW297" s="303"/>
      <c r="AX297" s="303"/>
      <c r="AY297" s="303"/>
      <c r="AZ297" s="303"/>
      <c r="BA297" s="303"/>
      <c r="BB297" s="303"/>
      <c r="BC297" s="303"/>
      <c r="BD297" s="303"/>
      <c r="BE297" s="303"/>
      <c r="BF297" s="303"/>
      <c r="BG297" s="303"/>
      <c r="BH297" s="303"/>
      <c r="BI297" s="303"/>
      <c r="BJ297" s="303"/>
      <c r="BK297" s="303"/>
      <c r="BL297" s="303"/>
      <c r="BM297" s="303"/>
      <c r="BN297" s="303"/>
      <c r="BO297" s="303"/>
      <c r="BP297" s="303"/>
      <c r="BQ297" s="303"/>
      <c r="BR297" s="303"/>
      <c r="BS297" s="303"/>
      <c r="BT297" s="303"/>
      <c r="BU297" s="303"/>
      <c r="BV297" s="303"/>
      <c r="BW297" s="303"/>
      <c r="BX297" s="303"/>
      <c r="BY297" s="303"/>
      <c r="BZ297" s="303"/>
      <c r="CA297" s="303"/>
      <c r="CB297" s="303"/>
      <c r="CC297" s="303"/>
      <c r="CD297" s="303"/>
      <c r="CE297" s="303"/>
      <c r="CF297" s="303"/>
      <c r="CG297" s="303"/>
      <c r="CH297" s="303"/>
      <c r="CI297" s="303"/>
      <c r="CJ297" s="303"/>
      <c r="CK297" s="303"/>
      <c r="CL297" s="303"/>
      <c r="CM297" s="303"/>
      <c r="CN297" s="303"/>
      <c r="CO297" s="303"/>
      <c r="CP297" s="303"/>
      <c r="CQ297" s="303"/>
      <c r="CR297" s="303"/>
      <c r="CS297" s="303"/>
      <c r="CT297" s="303"/>
      <c r="CU297" s="303"/>
      <c r="CV297" s="303"/>
      <c r="CW297" s="303"/>
      <c r="CX297" s="303"/>
      <c r="CY297" s="303"/>
      <c r="CZ297" s="303"/>
      <c r="DA297" s="303"/>
      <c r="DB297" s="303"/>
      <c r="DC297" s="303"/>
      <c r="DD297" s="303"/>
      <c r="DE297" s="303"/>
      <c r="DF297" s="303"/>
      <c r="DG297" s="303"/>
      <c r="DH297" s="303"/>
      <c r="DI297" s="303"/>
      <c r="DJ297" s="303"/>
      <c r="DK297" s="303"/>
      <c r="DL297" s="303"/>
      <c r="DM297" s="303"/>
      <c r="DN297" s="303"/>
      <c r="DO297" s="303"/>
      <c r="DP297" s="303"/>
      <c r="DQ297" s="303"/>
      <c r="DR297" s="303"/>
      <c r="DS297" s="303"/>
      <c r="DT297" s="303"/>
      <c r="DU297" s="303"/>
      <c r="DV297" s="303"/>
      <c r="DW297" s="303"/>
      <c r="DX297" s="303"/>
      <c r="DY297" s="303"/>
      <c r="DZ297" s="303"/>
      <c r="EA297" s="303"/>
      <c r="EB297" s="303"/>
      <c r="EC297" s="303"/>
      <c r="ED297" s="303"/>
      <c r="EE297" s="303"/>
      <c r="EF297" s="303"/>
      <c r="EG297" s="303"/>
      <c r="EH297" s="303"/>
      <c r="EI297" s="303"/>
      <c r="EJ297" s="303"/>
      <c r="EK297" s="303"/>
      <c r="EL297" s="303"/>
      <c r="EM297" s="303"/>
      <c r="EN297" s="303"/>
      <c r="EO297" s="303"/>
      <c r="EP297" s="303"/>
      <c r="EQ297" s="303"/>
      <c r="ER297" s="303"/>
      <c r="ES297" s="303"/>
      <c r="ET297" s="303"/>
      <c r="EU297" s="303"/>
      <c r="EV297" s="303"/>
      <c r="EW297" s="303"/>
      <c r="EX297" s="303"/>
      <c r="EY297" s="303"/>
      <c r="EZ297" s="303"/>
      <c r="FA297" s="303"/>
      <c r="FB297" s="303"/>
      <c r="FC297" s="303"/>
      <c r="FD297" s="303"/>
      <c r="FE297" s="303"/>
      <c r="FF297" s="303"/>
      <c r="FG297" s="303"/>
      <c r="FH297" s="303"/>
      <c r="FI297" s="303"/>
      <c r="FJ297" s="303"/>
      <c r="FK297" s="303"/>
      <c r="FL297" s="303"/>
      <c r="FM297" s="303"/>
      <c r="FN297" s="303"/>
      <c r="FO297" s="303"/>
      <c r="FP297" s="303"/>
      <c r="FQ297" s="303"/>
      <c r="FR297" s="303"/>
      <c r="FS297" s="303"/>
      <c r="FT297" s="303"/>
      <c r="FU297" s="303"/>
      <c r="FV297" s="303"/>
      <c r="FW297" s="303"/>
      <c r="FX297" s="303"/>
      <c r="FY297" s="303"/>
      <c r="FZ297" s="303"/>
      <c r="GA297" s="303"/>
      <c r="GB297" s="303"/>
      <c r="GC297" s="303"/>
      <c r="GD297" s="303"/>
      <c r="GE297" s="303"/>
      <c r="GF297" s="303"/>
      <c r="GG297" s="303"/>
      <c r="GH297" s="303"/>
      <c r="GI297" s="303"/>
      <c r="GJ297" s="303"/>
      <c r="GK297" s="303"/>
      <c r="GL297" s="303"/>
      <c r="GM297" s="303"/>
      <c r="GN297" s="303"/>
      <c r="GO297" s="303"/>
      <c r="GP297" s="303"/>
      <c r="GQ297" s="303"/>
      <c r="GR297" s="303"/>
      <c r="GS297" s="303"/>
      <c r="GT297" s="303"/>
      <c r="GU297" s="303"/>
      <c r="GV297" s="303"/>
      <c r="GW297" s="303"/>
      <c r="GX297" s="303"/>
      <c r="GY297" s="303"/>
      <c r="GZ297" s="303"/>
      <c r="HA297" s="303"/>
      <c r="HB297" s="303"/>
      <c r="HC297" s="303"/>
      <c r="HD297" s="303"/>
      <c r="HE297" s="303"/>
      <c r="HF297" s="303"/>
      <c r="HG297" s="303"/>
      <c r="HH297" s="303"/>
      <c r="HI297" s="303"/>
      <c r="HJ297" s="303"/>
      <c r="HK297" s="303"/>
      <c r="HL297" s="303"/>
      <c r="HM297" s="303"/>
      <c r="HN297" s="303"/>
      <c r="HO297" s="303"/>
      <c r="HP297" s="303"/>
      <c r="HQ297" s="303"/>
      <c r="HR297" s="303"/>
      <c r="HS297" s="303"/>
      <c r="HT297" s="303"/>
      <c r="HU297" s="303"/>
      <c r="HV297" s="303"/>
      <c r="HW297" s="303"/>
      <c r="HX297" s="303"/>
      <c r="HY297" s="303"/>
      <c r="HZ297" s="303"/>
      <c r="IA297" s="303"/>
      <c r="IB297" s="303"/>
      <c r="IC297" s="303"/>
      <c r="ID297" s="303"/>
      <c r="IE297" s="303"/>
      <c r="IF297" s="303"/>
      <c r="IG297" s="303"/>
      <c r="IH297" s="303"/>
      <c r="II297" s="303"/>
      <c r="IJ297" s="303"/>
      <c r="IK297" s="303"/>
      <c r="IL297" s="303"/>
      <c r="IM297" s="303"/>
      <c r="IN297" s="303"/>
      <c r="IO297" s="303"/>
      <c r="IP297" s="303"/>
      <c r="IQ297" s="303"/>
      <c r="IR297" s="303"/>
      <c r="IS297" s="303"/>
      <c r="IT297" s="303"/>
      <c r="IU297" s="303"/>
      <c r="IV297" s="303"/>
    </row>
    <row r="298" spans="1:256" s="65" customFormat="1" ht="13.35" customHeight="1" x14ac:dyDescent="0.25">
      <c r="A298" s="9"/>
      <c r="B298" s="9"/>
      <c r="C298" s="9"/>
      <c r="D298" s="9"/>
      <c r="E298" s="9"/>
      <c r="F298" s="9"/>
      <c r="G298" s="9"/>
      <c r="H298" s="9"/>
      <c r="I298" s="48"/>
      <c r="J298" s="48"/>
      <c r="K298" s="9"/>
      <c r="L298" s="48"/>
      <c r="M298" s="48"/>
      <c r="N298" s="48"/>
      <c r="O298" s="48"/>
      <c r="P298" s="48"/>
      <c r="Q298" s="48"/>
      <c r="R298" s="48"/>
      <c r="S298" s="48"/>
      <c r="T298" s="48"/>
      <c r="U298" s="48"/>
      <c r="V298" s="48"/>
      <c r="W298" s="48"/>
      <c r="X298" s="48"/>
      <c r="Y298" s="62"/>
      <c r="Z298" s="62"/>
      <c r="AA298" s="62"/>
      <c r="AB298" s="62"/>
      <c r="AC298" s="62"/>
      <c r="AD298" s="63"/>
      <c r="AE298" s="63"/>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c r="CY298" s="64"/>
      <c r="CZ298" s="64"/>
      <c r="DA298" s="64"/>
      <c r="DB298" s="64"/>
      <c r="DC298" s="64"/>
      <c r="DD298" s="64"/>
      <c r="DE298" s="64"/>
      <c r="DF298" s="64"/>
      <c r="DG298" s="64"/>
      <c r="DH298" s="64"/>
      <c r="DI298" s="64"/>
      <c r="DJ298" s="64"/>
      <c r="DK298" s="64"/>
      <c r="DL298" s="64"/>
      <c r="DM298" s="64"/>
      <c r="DN298" s="64"/>
      <c r="DO298" s="64"/>
      <c r="DP298" s="64"/>
      <c r="DQ298" s="64"/>
      <c r="DR298" s="64"/>
      <c r="DS298" s="64"/>
      <c r="DT298" s="64"/>
      <c r="DU298" s="64"/>
      <c r="DV298" s="64"/>
      <c r="DW298" s="64"/>
      <c r="DX298" s="64"/>
      <c r="DY298" s="64"/>
      <c r="DZ298" s="64"/>
      <c r="EA298" s="64"/>
    </row>
    <row r="299" spans="1:256" s="58" customFormat="1" ht="33.75" customHeight="1" x14ac:dyDescent="0.25">
      <c r="A299" s="56"/>
      <c r="B299" s="207" t="s">
        <v>204</v>
      </c>
      <c r="C299" s="207"/>
      <c r="D299" s="207" t="s">
        <v>205</v>
      </c>
      <c r="E299" s="207"/>
      <c r="F299" s="207"/>
      <c r="G299" s="313"/>
      <c r="H299" s="313"/>
      <c r="I299" s="207" t="s">
        <v>218</v>
      </c>
      <c r="J299" s="207"/>
      <c r="K299" s="57" t="s">
        <v>219</v>
      </c>
      <c r="L299" s="207" t="s">
        <v>220</v>
      </c>
      <c r="M299" s="207"/>
      <c r="N299" s="207"/>
      <c r="O299" s="207"/>
      <c r="P299" s="207"/>
      <c r="Q299" s="207"/>
      <c r="R299" s="207"/>
      <c r="S299" s="209" t="s">
        <v>207</v>
      </c>
      <c r="T299" s="209"/>
      <c r="U299" s="209"/>
      <c r="V299" s="209"/>
      <c r="W299" s="209"/>
      <c r="X299" s="209"/>
      <c r="Y299" s="209"/>
    </row>
    <row r="300" spans="1:256" s="60" customFormat="1" ht="15" customHeight="1" x14ac:dyDescent="0.2">
      <c r="A300" s="202" t="str">
        <f>'LISTA AMEACAS'!A49</f>
        <v>At 29</v>
      </c>
      <c r="B300" s="203">
        <f>'LISTA AMEACAS'!B49</f>
        <v>0</v>
      </c>
      <c r="C300" s="203"/>
      <c r="D300" s="290" t="str">
        <f>'LISTA AMEACAS'!E49</f>
        <v>Identifique uma Ameaça</v>
      </c>
      <c r="E300" s="290"/>
      <c r="F300" s="290"/>
      <c r="G300" s="306" t="s">
        <v>208</v>
      </c>
      <c r="H300" s="306"/>
      <c r="I300" s="307" t="str">
        <f>'CONTROLES EXIST'!J188</f>
        <v>Não existe</v>
      </c>
      <c r="J300" s="307"/>
      <c r="K300" s="59">
        <v>1</v>
      </c>
      <c r="L300" s="305"/>
      <c r="M300" s="305"/>
      <c r="N300" s="305"/>
      <c r="O300" s="305"/>
      <c r="P300" s="305"/>
      <c r="Q300" s="305"/>
      <c r="R300" s="305"/>
      <c r="S300" s="304"/>
      <c r="T300" s="304"/>
      <c r="U300" s="304"/>
      <c r="V300" s="304"/>
      <c r="W300" s="304"/>
      <c r="X300" s="304"/>
      <c r="Y300" s="304"/>
    </row>
    <row r="301" spans="1:256" s="60" customFormat="1" ht="15" customHeight="1" x14ac:dyDescent="0.2">
      <c r="A301" s="202"/>
      <c r="B301" s="202"/>
      <c r="C301" s="203"/>
      <c r="D301" s="290"/>
      <c r="E301" s="290"/>
      <c r="F301" s="290"/>
      <c r="G301" s="306"/>
      <c r="H301" s="306"/>
      <c r="I301" s="307"/>
      <c r="J301" s="307"/>
      <c r="K301" s="59">
        <v>2</v>
      </c>
      <c r="L301" s="305"/>
      <c r="M301" s="305"/>
      <c r="N301" s="305"/>
      <c r="O301" s="305"/>
      <c r="P301" s="305"/>
      <c r="Q301" s="305"/>
      <c r="R301" s="305"/>
      <c r="S301" s="304"/>
      <c r="T301" s="304"/>
      <c r="U301" s="304"/>
      <c r="V301" s="304"/>
      <c r="W301" s="304"/>
      <c r="X301" s="304"/>
      <c r="Y301" s="304"/>
    </row>
    <row r="302" spans="1:256" s="60" customFormat="1" ht="15" customHeight="1" x14ac:dyDescent="0.2">
      <c r="A302" s="202"/>
      <c r="B302" s="202"/>
      <c r="C302" s="203"/>
      <c r="D302" s="290"/>
      <c r="E302" s="290"/>
      <c r="F302" s="290"/>
      <c r="G302" s="306" t="s">
        <v>208</v>
      </c>
      <c r="H302" s="306"/>
      <c r="I302" s="307" t="str">
        <f>'CONTROLES EXIST'!J189</f>
        <v>Não existe</v>
      </c>
      <c r="J302" s="307"/>
      <c r="K302" s="59">
        <v>3</v>
      </c>
      <c r="L302" s="305"/>
      <c r="M302" s="305"/>
      <c r="N302" s="305"/>
      <c r="O302" s="305"/>
      <c r="P302" s="305"/>
      <c r="Q302" s="305"/>
      <c r="R302" s="305"/>
      <c r="S302" s="304"/>
      <c r="T302" s="304"/>
      <c r="U302" s="304"/>
      <c r="V302" s="304"/>
      <c r="W302" s="304"/>
      <c r="X302" s="304"/>
      <c r="Y302" s="304"/>
    </row>
    <row r="303" spans="1:256" s="60" customFormat="1" ht="15" customHeight="1" x14ac:dyDescent="0.2">
      <c r="A303" s="202"/>
      <c r="B303" s="202"/>
      <c r="C303" s="203"/>
      <c r="D303" s="290"/>
      <c r="E303" s="290"/>
      <c r="F303" s="290"/>
      <c r="G303" s="306"/>
      <c r="H303" s="306"/>
      <c r="I303" s="307"/>
      <c r="J303" s="307"/>
      <c r="K303" s="59">
        <v>4</v>
      </c>
      <c r="L303" s="305"/>
      <c r="M303" s="305"/>
      <c r="N303" s="305"/>
      <c r="O303" s="305"/>
      <c r="P303" s="305"/>
      <c r="Q303" s="305"/>
      <c r="R303" s="305"/>
      <c r="S303" s="304"/>
      <c r="T303" s="304"/>
      <c r="U303" s="304"/>
      <c r="V303" s="304"/>
      <c r="W303" s="304"/>
      <c r="X303" s="304"/>
      <c r="Y303" s="304"/>
    </row>
    <row r="304" spans="1:256" s="60" customFormat="1" ht="15" customHeight="1" x14ac:dyDescent="0.2">
      <c r="A304" s="202"/>
      <c r="B304" s="202"/>
      <c r="C304" s="203"/>
      <c r="D304" s="308" t="str">
        <f>'LISTA AMEACAS'!I49</f>
        <v>Identifique uma Ameaça</v>
      </c>
      <c r="E304" s="308"/>
      <c r="F304" s="308"/>
      <c r="G304" s="306" t="s">
        <v>208</v>
      </c>
      <c r="H304" s="306"/>
      <c r="I304" s="309" t="str">
        <f>'CONTROLES EXIST'!J190</f>
        <v>Não existe</v>
      </c>
      <c r="J304" s="309"/>
      <c r="K304" s="59">
        <v>5</v>
      </c>
      <c r="L304" s="310"/>
      <c r="M304" s="310"/>
      <c r="N304" s="310"/>
      <c r="O304" s="310"/>
      <c r="P304" s="310"/>
      <c r="Q304" s="310"/>
      <c r="R304" s="310"/>
      <c r="S304" s="304"/>
      <c r="T304" s="304"/>
      <c r="U304" s="304"/>
      <c r="V304" s="304"/>
      <c r="W304" s="304"/>
      <c r="X304" s="304"/>
      <c r="Y304" s="304"/>
    </row>
    <row r="305" spans="1:256" s="60" customFormat="1" ht="15" customHeight="1" x14ac:dyDescent="0.2">
      <c r="A305" s="202"/>
      <c r="B305" s="202"/>
      <c r="C305" s="203"/>
      <c r="D305" s="308"/>
      <c r="E305" s="308"/>
      <c r="F305" s="308"/>
      <c r="G305" s="306" t="s">
        <v>208</v>
      </c>
      <c r="H305" s="306"/>
      <c r="I305" s="309"/>
      <c r="J305" s="309"/>
      <c r="K305" s="59">
        <v>6</v>
      </c>
      <c r="L305" s="310"/>
      <c r="M305" s="310"/>
      <c r="N305" s="310"/>
      <c r="O305" s="310"/>
      <c r="P305" s="310"/>
      <c r="Q305" s="310"/>
      <c r="R305" s="310"/>
      <c r="S305" s="304"/>
      <c r="T305" s="304"/>
      <c r="U305" s="304"/>
      <c r="V305" s="304"/>
      <c r="W305" s="304"/>
      <c r="X305" s="304"/>
      <c r="Y305" s="304"/>
    </row>
    <row r="306" spans="1:256" s="60" customFormat="1" ht="15" customHeight="1" x14ac:dyDescent="0.2">
      <c r="A306" s="202"/>
      <c r="B306" s="202"/>
      <c r="C306" s="203"/>
      <c r="D306" s="308"/>
      <c r="E306" s="308"/>
      <c r="F306" s="308"/>
      <c r="G306" s="311" t="s">
        <v>221</v>
      </c>
      <c r="H306" s="311"/>
      <c r="I306" s="312" t="str">
        <f>'CONTROLES EXIST'!J191</f>
        <v>Não existe</v>
      </c>
      <c r="J306" s="312"/>
      <c r="K306" s="59">
        <v>7</v>
      </c>
      <c r="L306" s="310"/>
      <c r="M306" s="310"/>
      <c r="N306" s="310"/>
      <c r="O306" s="310"/>
      <c r="P306" s="310"/>
      <c r="Q306" s="310"/>
      <c r="R306" s="310"/>
      <c r="S306" s="304"/>
      <c r="T306" s="304"/>
      <c r="U306" s="304"/>
      <c r="V306" s="304"/>
      <c r="W306" s="304"/>
      <c r="X306" s="304"/>
      <c r="Y306" s="304"/>
    </row>
    <row r="307" spans="1:256" s="175" customFormat="1" ht="15" customHeight="1" x14ac:dyDescent="0.2">
      <c r="A307" s="202"/>
      <c r="B307" s="202"/>
      <c r="C307" s="203"/>
      <c r="D307" s="308"/>
      <c r="E307" s="308"/>
      <c r="F307" s="308"/>
      <c r="G307" s="311"/>
      <c r="H307" s="311"/>
      <c r="I307" s="312"/>
      <c r="J307" s="312"/>
      <c r="K307" s="61">
        <v>8</v>
      </c>
      <c r="L307" s="302"/>
      <c r="M307" s="302"/>
      <c r="N307" s="302"/>
      <c r="O307" s="302"/>
      <c r="P307" s="302"/>
      <c r="Q307" s="302"/>
      <c r="R307" s="302"/>
      <c r="S307" s="303"/>
      <c r="T307" s="303"/>
      <c r="U307" s="303"/>
      <c r="V307" s="303"/>
      <c r="W307" s="303"/>
      <c r="X307" s="303"/>
      <c r="Y307" s="303"/>
      <c r="Z307" s="303"/>
      <c r="AA307" s="303"/>
      <c r="AB307" s="303"/>
      <c r="AC307" s="303"/>
      <c r="AD307" s="303"/>
      <c r="AE307" s="303"/>
      <c r="AF307" s="303"/>
      <c r="AG307" s="303"/>
      <c r="AH307" s="303"/>
      <c r="AI307" s="303"/>
      <c r="AJ307" s="303"/>
      <c r="AK307" s="303"/>
      <c r="AL307" s="303"/>
      <c r="AM307" s="303"/>
      <c r="AN307" s="303"/>
      <c r="AO307" s="303"/>
      <c r="AP307" s="303"/>
      <c r="AQ307" s="303"/>
      <c r="AR307" s="303"/>
      <c r="AS307" s="303"/>
      <c r="AT307" s="303"/>
      <c r="AU307" s="303"/>
      <c r="AV307" s="303"/>
      <c r="AW307" s="303"/>
      <c r="AX307" s="303"/>
      <c r="AY307" s="303"/>
      <c r="AZ307" s="303"/>
      <c r="BA307" s="303"/>
      <c r="BB307" s="303"/>
      <c r="BC307" s="303"/>
      <c r="BD307" s="303"/>
      <c r="BE307" s="303"/>
      <c r="BF307" s="303"/>
      <c r="BG307" s="303"/>
      <c r="BH307" s="303"/>
      <c r="BI307" s="303"/>
      <c r="BJ307" s="303"/>
      <c r="BK307" s="303"/>
      <c r="BL307" s="303"/>
      <c r="BM307" s="303"/>
      <c r="BN307" s="303"/>
      <c r="BO307" s="303"/>
      <c r="BP307" s="303"/>
      <c r="BQ307" s="303"/>
      <c r="BR307" s="303"/>
      <c r="BS307" s="303"/>
      <c r="BT307" s="303"/>
      <c r="BU307" s="303"/>
      <c r="BV307" s="303"/>
      <c r="BW307" s="303"/>
      <c r="BX307" s="303"/>
      <c r="BY307" s="303"/>
      <c r="BZ307" s="303"/>
      <c r="CA307" s="303"/>
      <c r="CB307" s="303"/>
      <c r="CC307" s="303"/>
      <c r="CD307" s="303"/>
      <c r="CE307" s="303"/>
      <c r="CF307" s="303"/>
      <c r="CG307" s="303"/>
      <c r="CH307" s="303"/>
      <c r="CI307" s="303"/>
      <c r="CJ307" s="303"/>
      <c r="CK307" s="303"/>
      <c r="CL307" s="303"/>
      <c r="CM307" s="303"/>
      <c r="CN307" s="303"/>
      <c r="CO307" s="303"/>
      <c r="CP307" s="303"/>
      <c r="CQ307" s="303"/>
      <c r="CR307" s="303"/>
      <c r="CS307" s="303"/>
      <c r="CT307" s="303"/>
      <c r="CU307" s="303"/>
      <c r="CV307" s="303"/>
      <c r="CW307" s="303"/>
      <c r="CX307" s="303"/>
      <c r="CY307" s="303"/>
      <c r="CZ307" s="303"/>
      <c r="DA307" s="303"/>
      <c r="DB307" s="303"/>
      <c r="DC307" s="303"/>
      <c r="DD307" s="303"/>
      <c r="DE307" s="303"/>
      <c r="DF307" s="303"/>
      <c r="DG307" s="303"/>
      <c r="DH307" s="303"/>
      <c r="DI307" s="303"/>
      <c r="DJ307" s="303"/>
      <c r="DK307" s="303"/>
      <c r="DL307" s="303"/>
      <c r="DM307" s="303"/>
      <c r="DN307" s="303"/>
      <c r="DO307" s="303"/>
      <c r="DP307" s="303"/>
      <c r="DQ307" s="303"/>
      <c r="DR307" s="303"/>
      <c r="DS307" s="303"/>
      <c r="DT307" s="303"/>
      <c r="DU307" s="303"/>
      <c r="DV307" s="303"/>
      <c r="DW307" s="303"/>
      <c r="DX307" s="303"/>
      <c r="DY307" s="303"/>
      <c r="DZ307" s="303"/>
      <c r="EA307" s="303"/>
      <c r="EB307" s="303"/>
      <c r="EC307" s="303"/>
      <c r="ED307" s="303"/>
      <c r="EE307" s="303"/>
      <c r="EF307" s="303"/>
      <c r="EG307" s="303"/>
      <c r="EH307" s="303"/>
      <c r="EI307" s="303"/>
      <c r="EJ307" s="303"/>
      <c r="EK307" s="303"/>
      <c r="EL307" s="303"/>
      <c r="EM307" s="303"/>
      <c r="EN307" s="303"/>
      <c r="EO307" s="303"/>
      <c r="EP307" s="303"/>
      <c r="EQ307" s="303"/>
      <c r="ER307" s="303"/>
      <c r="ES307" s="303"/>
      <c r="ET307" s="303"/>
      <c r="EU307" s="303"/>
      <c r="EV307" s="303"/>
      <c r="EW307" s="303"/>
      <c r="EX307" s="303"/>
      <c r="EY307" s="303"/>
      <c r="EZ307" s="303"/>
      <c r="FA307" s="303"/>
      <c r="FB307" s="303"/>
      <c r="FC307" s="303"/>
      <c r="FD307" s="303"/>
      <c r="FE307" s="303"/>
      <c r="FF307" s="303"/>
      <c r="FG307" s="303"/>
      <c r="FH307" s="303"/>
      <c r="FI307" s="303"/>
      <c r="FJ307" s="303"/>
      <c r="FK307" s="303"/>
      <c r="FL307" s="303"/>
      <c r="FM307" s="303"/>
      <c r="FN307" s="303"/>
      <c r="FO307" s="303"/>
      <c r="FP307" s="303"/>
      <c r="FQ307" s="303"/>
      <c r="FR307" s="303"/>
      <c r="FS307" s="303"/>
      <c r="FT307" s="303"/>
      <c r="FU307" s="303"/>
      <c r="FV307" s="303"/>
      <c r="FW307" s="303"/>
      <c r="FX307" s="303"/>
      <c r="FY307" s="303"/>
      <c r="FZ307" s="303"/>
      <c r="GA307" s="303"/>
      <c r="GB307" s="303"/>
      <c r="GC307" s="303"/>
      <c r="GD307" s="303"/>
      <c r="GE307" s="303"/>
      <c r="GF307" s="303"/>
      <c r="GG307" s="303"/>
      <c r="GH307" s="303"/>
      <c r="GI307" s="303"/>
      <c r="GJ307" s="303"/>
      <c r="GK307" s="303"/>
      <c r="GL307" s="303"/>
      <c r="GM307" s="303"/>
      <c r="GN307" s="303"/>
      <c r="GO307" s="303"/>
      <c r="GP307" s="303"/>
      <c r="GQ307" s="303"/>
      <c r="GR307" s="303"/>
      <c r="GS307" s="303"/>
      <c r="GT307" s="303"/>
      <c r="GU307" s="303"/>
      <c r="GV307" s="303"/>
      <c r="GW307" s="303"/>
      <c r="GX307" s="303"/>
      <c r="GY307" s="303"/>
      <c r="GZ307" s="303"/>
      <c r="HA307" s="303"/>
      <c r="HB307" s="303"/>
      <c r="HC307" s="303"/>
      <c r="HD307" s="303"/>
      <c r="HE307" s="303"/>
      <c r="HF307" s="303"/>
      <c r="HG307" s="303"/>
      <c r="HH307" s="303"/>
      <c r="HI307" s="303"/>
      <c r="HJ307" s="303"/>
      <c r="HK307" s="303"/>
      <c r="HL307" s="303"/>
      <c r="HM307" s="303"/>
      <c r="HN307" s="303"/>
      <c r="HO307" s="303"/>
      <c r="HP307" s="303"/>
      <c r="HQ307" s="303"/>
      <c r="HR307" s="303"/>
      <c r="HS307" s="303"/>
      <c r="HT307" s="303"/>
      <c r="HU307" s="303"/>
      <c r="HV307" s="303"/>
      <c r="HW307" s="303"/>
      <c r="HX307" s="303"/>
      <c r="HY307" s="303"/>
      <c r="HZ307" s="303"/>
      <c r="IA307" s="303"/>
      <c r="IB307" s="303"/>
      <c r="IC307" s="303"/>
      <c r="ID307" s="303"/>
      <c r="IE307" s="303"/>
      <c r="IF307" s="303"/>
      <c r="IG307" s="303"/>
      <c r="IH307" s="303"/>
      <c r="II307" s="303"/>
      <c r="IJ307" s="303"/>
      <c r="IK307" s="303"/>
      <c r="IL307" s="303"/>
      <c r="IM307" s="303"/>
      <c r="IN307" s="303"/>
      <c r="IO307" s="303"/>
      <c r="IP307" s="303"/>
      <c r="IQ307" s="303"/>
      <c r="IR307" s="303"/>
      <c r="IS307" s="303"/>
      <c r="IT307" s="303"/>
      <c r="IU307" s="303"/>
      <c r="IV307" s="303"/>
    </row>
    <row r="308" spans="1:256" s="65" customFormat="1" ht="13.35" customHeight="1" x14ac:dyDescent="0.25">
      <c r="A308" s="9"/>
      <c r="B308" s="9"/>
      <c r="C308" s="9"/>
      <c r="D308" s="9"/>
      <c r="E308" s="9"/>
      <c r="F308" s="9"/>
      <c r="G308" s="9"/>
      <c r="H308" s="9"/>
      <c r="I308" s="48"/>
      <c r="J308" s="48"/>
      <c r="K308" s="9"/>
      <c r="L308" s="48"/>
      <c r="M308" s="48"/>
      <c r="N308" s="48"/>
      <c r="O308" s="48"/>
      <c r="P308" s="48"/>
      <c r="Q308" s="48"/>
      <c r="R308" s="48"/>
      <c r="S308" s="48"/>
      <c r="T308" s="48"/>
      <c r="U308" s="48"/>
      <c r="V308" s="48"/>
      <c r="W308" s="48"/>
      <c r="X308" s="48"/>
      <c r="Y308" s="62"/>
      <c r="Z308" s="62"/>
      <c r="AA308" s="62"/>
      <c r="AB308" s="62"/>
      <c r="AC308" s="62"/>
      <c r="AD308" s="63"/>
      <c r="AE308" s="63"/>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c r="CY308" s="64"/>
      <c r="CZ308" s="64"/>
      <c r="DA308" s="64"/>
      <c r="DB308" s="64"/>
      <c r="DC308" s="64"/>
      <c r="DD308" s="64"/>
      <c r="DE308" s="64"/>
      <c r="DF308" s="64"/>
      <c r="DG308" s="64"/>
      <c r="DH308" s="64"/>
      <c r="DI308" s="64"/>
      <c r="DJ308" s="64"/>
      <c r="DK308" s="64"/>
      <c r="DL308" s="64"/>
      <c r="DM308" s="64"/>
      <c r="DN308" s="64"/>
      <c r="DO308" s="64"/>
      <c r="DP308" s="64"/>
      <c r="DQ308" s="64"/>
      <c r="DR308" s="64"/>
      <c r="DS308" s="64"/>
      <c r="DT308" s="64"/>
      <c r="DU308" s="64"/>
      <c r="DV308" s="64"/>
      <c r="DW308" s="64"/>
      <c r="DX308" s="64"/>
      <c r="DY308" s="64"/>
      <c r="DZ308" s="64"/>
      <c r="EA308" s="64"/>
    </row>
    <row r="309" spans="1:256" s="58" customFormat="1" ht="33.75" customHeight="1" x14ac:dyDescent="0.25">
      <c r="A309" s="56"/>
      <c r="B309" s="207" t="s">
        <v>204</v>
      </c>
      <c r="C309" s="207"/>
      <c r="D309" s="207" t="s">
        <v>205</v>
      </c>
      <c r="E309" s="207"/>
      <c r="F309" s="207"/>
      <c r="G309" s="313"/>
      <c r="H309" s="313"/>
      <c r="I309" s="207" t="s">
        <v>218</v>
      </c>
      <c r="J309" s="207"/>
      <c r="K309" s="57" t="s">
        <v>219</v>
      </c>
      <c r="L309" s="207" t="s">
        <v>220</v>
      </c>
      <c r="M309" s="207"/>
      <c r="N309" s="207"/>
      <c r="O309" s="207"/>
      <c r="P309" s="207"/>
      <c r="Q309" s="207"/>
      <c r="R309" s="207"/>
      <c r="S309" s="209" t="s">
        <v>207</v>
      </c>
      <c r="T309" s="209"/>
      <c r="U309" s="209"/>
      <c r="V309" s="209"/>
      <c r="W309" s="209"/>
      <c r="X309" s="209"/>
      <c r="Y309" s="209"/>
    </row>
    <row r="310" spans="1:256" s="60" customFormat="1" ht="15" customHeight="1" x14ac:dyDescent="0.2">
      <c r="A310" s="202" t="str">
        <f>'LISTA AMEACAS'!A50</f>
        <v>At 30</v>
      </c>
      <c r="B310" s="203">
        <f>'LISTA AMEACAS'!B50</f>
        <v>0</v>
      </c>
      <c r="C310" s="203"/>
      <c r="D310" s="290" t="str">
        <f>'LISTA AMEACAS'!E50</f>
        <v>Identifique uma Ameaça</v>
      </c>
      <c r="E310" s="290"/>
      <c r="F310" s="290"/>
      <c r="G310" s="306" t="s">
        <v>208</v>
      </c>
      <c r="H310" s="306"/>
      <c r="I310" s="307" t="str">
        <f>'CONTROLES EXIST'!J194</f>
        <v>Não existe</v>
      </c>
      <c r="J310" s="307"/>
      <c r="K310" s="59">
        <v>1</v>
      </c>
      <c r="L310" s="305"/>
      <c r="M310" s="305"/>
      <c r="N310" s="305"/>
      <c r="O310" s="305"/>
      <c r="P310" s="305"/>
      <c r="Q310" s="305"/>
      <c r="R310" s="305"/>
      <c r="S310" s="304"/>
      <c r="T310" s="304"/>
      <c r="U310" s="304"/>
      <c r="V310" s="304"/>
      <c r="W310" s="304"/>
      <c r="X310" s="304"/>
      <c r="Y310" s="304"/>
    </row>
    <row r="311" spans="1:256" s="60" customFormat="1" ht="15" customHeight="1" x14ac:dyDescent="0.2">
      <c r="A311" s="202"/>
      <c r="B311" s="202"/>
      <c r="C311" s="203"/>
      <c r="D311" s="290"/>
      <c r="E311" s="290"/>
      <c r="F311" s="290"/>
      <c r="G311" s="306"/>
      <c r="H311" s="306"/>
      <c r="I311" s="307"/>
      <c r="J311" s="307"/>
      <c r="K311" s="59">
        <v>2</v>
      </c>
      <c r="L311" s="305"/>
      <c r="M311" s="305"/>
      <c r="N311" s="305"/>
      <c r="O311" s="305"/>
      <c r="P311" s="305"/>
      <c r="Q311" s="305"/>
      <c r="R311" s="305"/>
      <c r="S311" s="304"/>
      <c r="T311" s="304"/>
      <c r="U311" s="304"/>
      <c r="V311" s="304"/>
      <c r="W311" s="304"/>
      <c r="X311" s="304"/>
      <c r="Y311" s="304"/>
    </row>
    <row r="312" spans="1:256" s="60" customFormat="1" ht="15" customHeight="1" x14ac:dyDescent="0.2">
      <c r="A312" s="202"/>
      <c r="B312" s="202"/>
      <c r="C312" s="203"/>
      <c r="D312" s="290"/>
      <c r="E312" s="290"/>
      <c r="F312" s="290"/>
      <c r="G312" s="306" t="s">
        <v>208</v>
      </c>
      <c r="H312" s="306"/>
      <c r="I312" s="307" t="str">
        <f>'CONTROLES EXIST'!J195</f>
        <v>Não existe</v>
      </c>
      <c r="J312" s="307"/>
      <c r="K312" s="59">
        <v>3</v>
      </c>
      <c r="L312" s="305"/>
      <c r="M312" s="305"/>
      <c r="N312" s="305"/>
      <c r="O312" s="305"/>
      <c r="P312" s="305"/>
      <c r="Q312" s="305"/>
      <c r="R312" s="305"/>
      <c r="S312" s="304"/>
      <c r="T312" s="304"/>
      <c r="U312" s="304"/>
      <c r="V312" s="304"/>
      <c r="W312" s="304"/>
      <c r="X312" s="304"/>
      <c r="Y312" s="304"/>
    </row>
    <row r="313" spans="1:256" s="60" customFormat="1" ht="15" customHeight="1" x14ac:dyDescent="0.2">
      <c r="A313" s="202"/>
      <c r="B313" s="202"/>
      <c r="C313" s="203"/>
      <c r="D313" s="290"/>
      <c r="E313" s="290"/>
      <c r="F313" s="290"/>
      <c r="G313" s="306"/>
      <c r="H313" s="306"/>
      <c r="I313" s="307"/>
      <c r="J313" s="307"/>
      <c r="K313" s="59">
        <v>4</v>
      </c>
      <c r="L313" s="305"/>
      <c r="M313" s="305"/>
      <c r="N313" s="305"/>
      <c r="O313" s="305"/>
      <c r="P313" s="305"/>
      <c r="Q313" s="305"/>
      <c r="R313" s="305"/>
      <c r="S313" s="304"/>
      <c r="T313" s="304"/>
      <c r="U313" s="304"/>
      <c r="V313" s="304"/>
      <c r="W313" s="304"/>
      <c r="X313" s="304"/>
      <c r="Y313" s="304"/>
    </row>
    <row r="314" spans="1:256" s="60" customFormat="1" ht="15" customHeight="1" x14ac:dyDescent="0.2">
      <c r="A314" s="202"/>
      <c r="B314" s="202"/>
      <c r="C314" s="203"/>
      <c r="D314" s="308" t="str">
        <f>'LISTA AMEACAS'!I50</f>
        <v>Identifique uma Ameaça</v>
      </c>
      <c r="E314" s="308"/>
      <c r="F314" s="308"/>
      <c r="G314" s="306" t="s">
        <v>208</v>
      </c>
      <c r="H314" s="306"/>
      <c r="I314" s="309" t="str">
        <f>'CONTROLES EXIST'!J196</f>
        <v>Não existe</v>
      </c>
      <c r="J314" s="309"/>
      <c r="K314" s="59">
        <v>5</v>
      </c>
      <c r="L314" s="310"/>
      <c r="M314" s="310"/>
      <c r="N314" s="310"/>
      <c r="O314" s="310"/>
      <c r="P314" s="310"/>
      <c r="Q314" s="310"/>
      <c r="R314" s="310"/>
      <c r="S314" s="304"/>
      <c r="T314" s="304"/>
      <c r="U314" s="304"/>
      <c r="V314" s="304"/>
      <c r="W314" s="304"/>
      <c r="X314" s="304"/>
      <c r="Y314" s="304"/>
    </row>
    <row r="315" spans="1:256" s="60" customFormat="1" ht="15" customHeight="1" x14ac:dyDescent="0.2">
      <c r="A315" s="202"/>
      <c r="B315" s="202"/>
      <c r="C315" s="203"/>
      <c r="D315" s="308"/>
      <c r="E315" s="308"/>
      <c r="F315" s="308"/>
      <c r="G315" s="306" t="s">
        <v>208</v>
      </c>
      <c r="H315" s="306"/>
      <c r="I315" s="309"/>
      <c r="J315" s="309"/>
      <c r="K315" s="59">
        <v>6</v>
      </c>
      <c r="L315" s="310"/>
      <c r="M315" s="310"/>
      <c r="N315" s="310"/>
      <c r="O315" s="310"/>
      <c r="P315" s="310"/>
      <c r="Q315" s="310"/>
      <c r="R315" s="310"/>
      <c r="S315" s="304"/>
      <c r="T315" s="304"/>
      <c r="U315" s="304"/>
      <c r="V315" s="304"/>
      <c r="W315" s="304"/>
      <c r="X315" s="304"/>
      <c r="Y315" s="304"/>
    </row>
    <row r="316" spans="1:256" s="60" customFormat="1" ht="15" customHeight="1" x14ac:dyDescent="0.2">
      <c r="A316" s="202"/>
      <c r="B316" s="202"/>
      <c r="C316" s="203"/>
      <c r="D316" s="308"/>
      <c r="E316" s="308"/>
      <c r="F316" s="308"/>
      <c r="G316" s="311" t="s">
        <v>221</v>
      </c>
      <c r="H316" s="311"/>
      <c r="I316" s="312" t="str">
        <f>'CONTROLES EXIST'!J197</f>
        <v>Não existe</v>
      </c>
      <c r="J316" s="312"/>
      <c r="K316" s="59">
        <v>7</v>
      </c>
      <c r="L316" s="310"/>
      <c r="M316" s="310"/>
      <c r="N316" s="310"/>
      <c r="O316" s="310"/>
      <c r="P316" s="310"/>
      <c r="Q316" s="310"/>
      <c r="R316" s="310"/>
      <c r="S316" s="304"/>
      <c r="T316" s="304"/>
      <c r="U316" s="304"/>
      <c r="V316" s="304"/>
      <c r="W316" s="304"/>
      <c r="X316" s="304"/>
      <c r="Y316" s="304"/>
    </row>
    <row r="317" spans="1:256" s="175" customFormat="1" ht="15" customHeight="1" x14ac:dyDescent="0.2">
      <c r="A317" s="202"/>
      <c r="B317" s="202"/>
      <c r="C317" s="203"/>
      <c r="D317" s="308"/>
      <c r="E317" s="308"/>
      <c r="F317" s="308"/>
      <c r="G317" s="311"/>
      <c r="H317" s="311"/>
      <c r="I317" s="312"/>
      <c r="J317" s="312"/>
      <c r="K317" s="61">
        <v>8</v>
      </c>
      <c r="L317" s="302"/>
      <c r="M317" s="302"/>
      <c r="N317" s="302"/>
      <c r="O317" s="302"/>
      <c r="P317" s="302"/>
      <c r="Q317" s="302"/>
      <c r="R317" s="302"/>
      <c r="S317" s="303"/>
      <c r="T317" s="303"/>
      <c r="U317" s="303"/>
      <c r="V317" s="303"/>
      <c r="W317" s="303"/>
      <c r="X317" s="303"/>
      <c r="Y317" s="303"/>
      <c r="Z317" s="303"/>
      <c r="AA317" s="303"/>
      <c r="AB317" s="303"/>
      <c r="AC317" s="303"/>
      <c r="AD317" s="303"/>
      <c r="AE317" s="303"/>
      <c r="AF317" s="303"/>
      <c r="AG317" s="303"/>
      <c r="AH317" s="303"/>
      <c r="AI317" s="303"/>
      <c r="AJ317" s="303"/>
      <c r="AK317" s="303"/>
      <c r="AL317" s="303"/>
      <c r="AM317" s="303"/>
      <c r="AN317" s="303"/>
      <c r="AO317" s="303"/>
      <c r="AP317" s="303"/>
      <c r="AQ317" s="303"/>
      <c r="AR317" s="303"/>
      <c r="AS317" s="303"/>
      <c r="AT317" s="303"/>
      <c r="AU317" s="303"/>
      <c r="AV317" s="303"/>
      <c r="AW317" s="303"/>
      <c r="AX317" s="303"/>
      <c r="AY317" s="303"/>
      <c r="AZ317" s="303"/>
      <c r="BA317" s="303"/>
      <c r="BB317" s="303"/>
      <c r="BC317" s="303"/>
      <c r="BD317" s="303"/>
      <c r="BE317" s="303"/>
      <c r="BF317" s="303"/>
      <c r="BG317" s="303"/>
      <c r="BH317" s="303"/>
      <c r="BI317" s="303"/>
      <c r="BJ317" s="303"/>
      <c r="BK317" s="303"/>
      <c r="BL317" s="303"/>
      <c r="BM317" s="303"/>
      <c r="BN317" s="303"/>
      <c r="BO317" s="303"/>
      <c r="BP317" s="303"/>
      <c r="BQ317" s="303"/>
      <c r="BR317" s="303"/>
      <c r="BS317" s="303"/>
      <c r="BT317" s="303"/>
      <c r="BU317" s="303"/>
      <c r="BV317" s="303"/>
      <c r="BW317" s="303"/>
      <c r="BX317" s="303"/>
      <c r="BY317" s="303"/>
      <c r="BZ317" s="303"/>
      <c r="CA317" s="303"/>
      <c r="CB317" s="303"/>
      <c r="CC317" s="303"/>
      <c r="CD317" s="303"/>
      <c r="CE317" s="303"/>
      <c r="CF317" s="303"/>
      <c r="CG317" s="303"/>
      <c r="CH317" s="303"/>
      <c r="CI317" s="303"/>
      <c r="CJ317" s="303"/>
      <c r="CK317" s="303"/>
      <c r="CL317" s="303"/>
      <c r="CM317" s="303"/>
      <c r="CN317" s="303"/>
      <c r="CO317" s="303"/>
      <c r="CP317" s="303"/>
      <c r="CQ317" s="303"/>
      <c r="CR317" s="303"/>
      <c r="CS317" s="303"/>
      <c r="CT317" s="303"/>
      <c r="CU317" s="303"/>
      <c r="CV317" s="303"/>
      <c r="CW317" s="303"/>
      <c r="CX317" s="303"/>
      <c r="CY317" s="303"/>
      <c r="CZ317" s="303"/>
      <c r="DA317" s="303"/>
      <c r="DB317" s="303"/>
      <c r="DC317" s="303"/>
      <c r="DD317" s="303"/>
      <c r="DE317" s="303"/>
      <c r="DF317" s="303"/>
      <c r="DG317" s="303"/>
      <c r="DH317" s="303"/>
      <c r="DI317" s="303"/>
      <c r="DJ317" s="303"/>
      <c r="DK317" s="303"/>
      <c r="DL317" s="303"/>
      <c r="DM317" s="303"/>
      <c r="DN317" s="303"/>
      <c r="DO317" s="303"/>
      <c r="DP317" s="303"/>
      <c r="DQ317" s="303"/>
      <c r="DR317" s="303"/>
      <c r="DS317" s="303"/>
      <c r="DT317" s="303"/>
      <c r="DU317" s="303"/>
      <c r="DV317" s="303"/>
      <c r="DW317" s="303"/>
      <c r="DX317" s="303"/>
      <c r="DY317" s="303"/>
      <c r="DZ317" s="303"/>
      <c r="EA317" s="303"/>
      <c r="EB317" s="303"/>
      <c r="EC317" s="303"/>
      <c r="ED317" s="303"/>
      <c r="EE317" s="303"/>
      <c r="EF317" s="303"/>
      <c r="EG317" s="303"/>
      <c r="EH317" s="303"/>
      <c r="EI317" s="303"/>
      <c r="EJ317" s="303"/>
      <c r="EK317" s="303"/>
      <c r="EL317" s="303"/>
      <c r="EM317" s="303"/>
      <c r="EN317" s="303"/>
      <c r="EO317" s="303"/>
      <c r="EP317" s="303"/>
      <c r="EQ317" s="303"/>
      <c r="ER317" s="303"/>
      <c r="ES317" s="303"/>
      <c r="ET317" s="303"/>
      <c r="EU317" s="303"/>
      <c r="EV317" s="303"/>
      <c r="EW317" s="303"/>
      <c r="EX317" s="303"/>
      <c r="EY317" s="303"/>
      <c r="EZ317" s="303"/>
      <c r="FA317" s="303"/>
      <c r="FB317" s="303"/>
      <c r="FC317" s="303"/>
      <c r="FD317" s="303"/>
      <c r="FE317" s="303"/>
      <c r="FF317" s="303"/>
      <c r="FG317" s="303"/>
      <c r="FH317" s="303"/>
      <c r="FI317" s="303"/>
      <c r="FJ317" s="303"/>
      <c r="FK317" s="303"/>
      <c r="FL317" s="303"/>
      <c r="FM317" s="303"/>
      <c r="FN317" s="303"/>
      <c r="FO317" s="303"/>
      <c r="FP317" s="303"/>
      <c r="FQ317" s="303"/>
      <c r="FR317" s="303"/>
      <c r="FS317" s="303"/>
      <c r="FT317" s="303"/>
      <c r="FU317" s="303"/>
      <c r="FV317" s="303"/>
      <c r="FW317" s="303"/>
      <c r="FX317" s="303"/>
      <c r="FY317" s="303"/>
      <c r="FZ317" s="303"/>
      <c r="GA317" s="303"/>
      <c r="GB317" s="303"/>
      <c r="GC317" s="303"/>
      <c r="GD317" s="303"/>
      <c r="GE317" s="303"/>
      <c r="GF317" s="303"/>
      <c r="GG317" s="303"/>
      <c r="GH317" s="303"/>
      <c r="GI317" s="303"/>
      <c r="GJ317" s="303"/>
      <c r="GK317" s="303"/>
      <c r="GL317" s="303"/>
      <c r="GM317" s="303"/>
      <c r="GN317" s="303"/>
      <c r="GO317" s="303"/>
      <c r="GP317" s="303"/>
      <c r="GQ317" s="303"/>
      <c r="GR317" s="303"/>
      <c r="GS317" s="303"/>
      <c r="GT317" s="303"/>
      <c r="GU317" s="303"/>
      <c r="GV317" s="303"/>
      <c r="GW317" s="303"/>
      <c r="GX317" s="303"/>
      <c r="GY317" s="303"/>
      <c r="GZ317" s="303"/>
      <c r="HA317" s="303"/>
      <c r="HB317" s="303"/>
      <c r="HC317" s="303"/>
      <c r="HD317" s="303"/>
      <c r="HE317" s="303"/>
      <c r="HF317" s="303"/>
      <c r="HG317" s="303"/>
      <c r="HH317" s="303"/>
      <c r="HI317" s="303"/>
      <c r="HJ317" s="303"/>
      <c r="HK317" s="303"/>
      <c r="HL317" s="303"/>
      <c r="HM317" s="303"/>
      <c r="HN317" s="303"/>
      <c r="HO317" s="303"/>
      <c r="HP317" s="303"/>
      <c r="HQ317" s="303"/>
      <c r="HR317" s="303"/>
      <c r="HS317" s="303"/>
      <c r="HT317" s="303"/>
      <c r="HU317" s="303"/>
      <c r="HV317" s="303"/>
      <c r="HW317" s="303"/>
      <c r="HX317" s="303"/>
      <c r="HY317" s="303"/>
      <c r="HZ317" s="303"/>
      <c r="IA317" s="303"/>
      <c r="IB317" s="303"/>
      <c r="IC317" s="303"/>
      <c r="ID317" s="303"/>
      <c r="IE317" s="303"/>
      <c r="IF317" s="303"/>
      <c r="IG317" s="303"/>
      <c r="IH317" s="303"/>
      <c r="II317" s="303"/>
      <c r="IJ317" s="303"/>
      <c r="IK317" s="303"/>
      <c r="IL317" s="303"/>
      <c r="IM317" s="303"/>
      <c r="IN317" s="303"/>
      <c r="IO317" s="303"/>
      <c r="IP317" s="303"/>
      <c r="IQ317" s="303"/>
      <c r="IR317" s="303"/>
      <c r="IS317" s="303"/>
      <c r="IT317" s="303"/>
      <c r="IU317" s="303"/>
      <c r="IV317" s="303"/>
    </row>
    <row r="318" spans="1:256" s="6" customFormat="1" ht="1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6" s="6" customForma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sheetData>
  <sheetProtection selectLockedCells="1" selectUnlockedCells="1"/>
  <mergeCells count="1022">
    <mergeCell ref="A1:AE2"/>
    <mergeCell ref="B4:R16"/>
    <mergeCell ref="B19:C19"/>
    <mergeCell ref="D19:F19"/>
    <mergeCell ref="G19:H19"/>
    <mergeCell ref="I19:J19"/>
    <mergeCell ref="L19:R19"/>
    <mergeCell ref="S19:Y19"/>
    <mergeCell ref="S20:Y20"/>
    <mergeCell ref="L21:R21"/>
    <mergeCell ref="S21:Y21"/>
    <mergeCell ref="G22:H23"/>
    <mergeCell ref="I22:J23"/>
    <mergeCell ref="L22:R22"/>
    <mergeCell ref="S22:Y22"/>
    <mergeCell ref="L23:R23"/>
    <mergeCell ref="S23:Y23"/>
    <mergeCell ref="A20:A27"/>
    <mergeCell ref="B20:C27"/>
    <mergeCell ref="D20:F23"/>
    <mergeCell ref="G20:H21"/>
    <mergeCell ref="I20:J21"/>
    <mergeCell ref="L20:R20"/>
    <mergeCell ref="D24:F27"/>
    <mergeCell ref="G24:H25"/>
    <mergeCell ref="I24:J25"/>
    <mergeCell ref="L24:R24"/>
    <mergeCell ref="A30:A37"/>
    <mergeCell ref="B30:C37"/>
    <mergeCell ref="D30:F33"/>
    <mergeCell ref="G30:H31"/>
    <mergeCell ref="I30:J31"/>
    <mergeCell ref="L30:R30"/>
    <mergeCell ref="D34:F37"/>
    <mergeCell ref="G34:H35"/>
    <mergeCell ref="I34:J35"/>
    <mergeCell ref="L34:R34"/>
    <mergeCell ref="B29:C29"/>
    <mergeCell ref="D29:F29"/>
    <mergeCell ref="G29:H29"/>
    <mergeCell ref="I29:J29"/>
    <mergeCell ref="L29:R29"/>
    <mergeCell ref="S29:Y29"/>
    <mergeCell ref="S24:Y24"/>
    <mergeCell ref="L25:R25"/>
    <mergeCell ref="S25:Y25"/>
    <mergeCell ref="G26:H27"/>
    <mergeCell ref="I26:J27"/>
    <mergeCell ref="L26:R26"/>
    <mergeCell ref="S26:Y26"/>
    <mergeCell ref="L27:R27"/>
    <mergeCell ref="S27:IV27"/>
    <mergeCell ref="B39:C39"/>
    <mergeCell ref="D39:F39"/>
    <mergeCell ref="G39:H39"/>
    <mergeCell ref="I39:J39"/>
    <mergeCell ref="L39:R39"/>
    <mergeCell ref="S39:Y39"/>
    <mergeCell ref="S34:Y34"/>
    <mergeCell ref="L35:R35"/>
    <mergeCell ref="S35:Y35"/>
    <mergeCell ref="G36:H37"/>
    <mergeCell ref="I36:J37"/>
    <mergeCell ref="L36:R36"/>
    <mergeCell ref="S36:Y36"/>
    <mergeCell ref="L37:R37"/>
    <mergeCell ref="S37:IV37"/>
    <mergeCell ref="S30:Y30"/>
    <mergeCell ref="L31:R31"/>
    <mergeCell ref="S31:Y31"/>
    <mergeCell ref="G32:H33"/>
    <mergeCell ref="I32:J33"/>
    <mergeCell ref="L32:R32"/>
    <mergeCell ref="S32:Y32"/>
    <mergeCell ref="L33:R33"/>
    <mergeCell ref="S33:Y33"/>
    <mergeCell ref="S40:Y40"/>
    <mergeCell ref="L41:R41"/>
    <mergeCell ref="S41:Y41"/>
    <mergeCell ref="G42:H43"/>
    <mergeCell ref="I42:J43"/>
    <mergeCell ref="L42:R42"/>
    <mergeCell ref="S42:Y42"/>
    <mergeCell ref="L43:R43"/>
    <mergeCell ref="S43:Y43"/>
    <mergeCell ref="A40:A47"/>
    <mergeCell ref="B40:C47"/>
    <mergeCell ref="D40:F43"/>
    <mergeCell ref="G40:H41"/>
    <mergeCell ref="I40:J41"/>
    <mergeCell ref="L40:R40"/>
    <mergeCell ref="D44:F47"/>
    <mergeCell ref="G44:H45"/>
    <mergeCell ref="I44:J45"/>
    <mergeCell ref="L44:R44"/>
    <mergeCell ref="A50:A57"/>
    <mergeCell ref="B50:C57"/>
    <mergeCell ref="D50:F53"/>
    <mergeCell ref="G50:H51"/>
    <mergeCell ref="I50:J51"/>
    <mergeCell ref="L50:R50"/>
    <mergeCell ref="D54:F57"/>
    <mergeCell ref="G54:H55"/>
    <mergeCell ref="I54:J55"/>
    <mergeCell ref="L54:R54"/>
    <mergeCell ref="B49:C49"/>
    <mergeCell ref="D49:F49"/>
    <mergeCell ref="G49:H49"/>
    <mergeCell ref="I49:J49"/>
    <mergeCell ref="L49:R49"/>
    <mergeCell ref="S49:Y49"/>
    <mergeCell ref="S44:Y44"/>
    <mergeCell ref="L45:R45"/>
    <mergeCell ref="S45:Y45"/>
    <mergeCell ref="G46:H47"/>
    <mergeCell ref="I46:J47"/>
    <mergeCell ref="L46:R46"/>
    <mergeCell ref="S46:Y46"/>
    <mergeCell ref="L47:R47"/>
    <mergeCell ref="S47:IV47"/>
    <mergeCell ref="B59:C59"/>
    <mergeCell ref="D59:F59"/>
    <mergeCell ref="G59:H59"/>
    <mergeCell ref="I59:J59"/>
    <mergeCell ref="L59:R59"/>
    <mergeCell ref="S59:Y59"/>
    <mergeCell ref="S54:Y54"/>
    <mergeCell ref="L55:R55"/>
    <mergeCell ref="S55:Y55"/>
    <mergeCell ref="G56:H57"/>
    <mergeCell ref="I56:J57"/>
    <mergeCell ref="L56:R56"/>
    <mergeCell ref="S56:Y56"/>
    <mergeCell ref="L57:R57"/>
    <mergeCell ref="S57:IV57"/>
    <mergeCell ref="S50:Y50"/>
    <mergeCell ref="L51:R51"/>
    <mergeCell ref="S51:Y51"/>
    <mergeCell ref="G52:H53"/>
    <mergeCell ref="I52:J53"/>
    <mergeCell ref="L52:R52"/>
    <mergeCell ref="S52:Y52"/>
    <mergeCell ref="L53:R53"/>
    <mergeCell ref="S53:Y53"/>
    <mergeCell ref="S60:Y60"/>
    <mergeCell ref="L61:R61"/>
    <mergeCell ref="S61:Y61"/>
    <mergeCell ref="G62:H63"/>
    <mergeCell ref="I62:J63"/>
    <mergeCell ref="L62:R62"/>
    <mergeCell ref="S62:Y62"/>
    <mergeCell ref="L63:R63"/>
    <mergeCell ref="S63:Y63"/>
    <mergeCell ref="A60:A67"/>
    <mergeCell ref="B60:C67"/>
    <mergeCell ref="D60:F63"/>
    <mergeCell ref="G60:H61"/>
    <mergeCell ref="I60:J61"/>
    <mergeCell ref="L60:R60"/>
    <mergeCell ref="D64:F67"/>
    <mergeCell ref="G64:H65"/>
    <mergeCell ref="I64:J65"/>
    <mergeCell ref="L64:R64"/>
    <mergeCell ref="A70:A77"/>
    <mergeCell ref="B70:C77"/>
    <mergeCell ref="D70:F73"/>
    <mergeCell ref="G70:H71"/>
    <mergeCell ref="I70:J71"/>
    <mergeCell ref="L70:R70"/>
    <mergeCell ref="D74:F77"/>
    <mergeCell ref="G74:H75"/>
    <mergeCell ref="I74:J75"/>
    <mergeCell ref="L74:R74"/>
    <mergeCell ref="B69:C69"/>
    <mergeCell ref="D69:F69"/>
    <mergeCell ref="G69:H69"/>
    <mergeCell ref="I69:J69"/>
    <mergeCell ref="L69:R69"/>
    <mergeCell ref="S69:Y69"/>
    <mergeCell ref="S64:Y64"/>
    <mergeCell ref="L65:R65"/>
    <mergeCell ref="S65:Y65"/>
    <mergeCell ref="G66:H67"/>
    <mergeCell ref="I66:J67"/>
    <mergeCell ref="L66:R66"/>
    <mergeCell ref="S66:Y66"/>
    <mergeCell ref="L67:R67"/>
    <mergeCell ref="S67:IV67"/>
    <mergeCell ref="B79:C79"/>
    <mergeCell ref="D79:F79"/>
    <mergeCell ref="G79:H79"/>
    <mergeCell ref="I79:J79"/>
    <mergeCell ref="L79:R79"/>
    <mergeCell ref="S79:Y79"/>
    <mergeCell ref="S74:Y74"/>
    <mergeCell ref="L75:R75"/>
    <mergeCell ref="S75:Y75"/>
    <mergeCell ref="G76:H77"/>
    <mergeCell ref="I76:J77"/>
    <mergeCell ref="L76:R76"/>
    <mergeCell ref="S76:Y76"/>
    <mergeCell ref="L77:R77"/>
    <mergeCell ref="S77:IV77"/>
    <mergeCell ref="S70:Y70"/>
    <mergeCell ref="L71:R71"/>
    <mergeCell ref="S71:Y71"/>
    <mergeCell ref="G72:H73"/>
    <mergeCell ref="I72:J73"/>
    <mergeCell ref="L72:R72"/>
    <mergeCell ref="S72:Y72"/>
    <mergeCell ref="L73:R73"/>
    <mergeCell ref="S73:Y73"/>
    <mergeCell ref="S80:Y80"/>
    <mergeCell ref="L81:R81"/>
    <mergeCell ref="S81:Y81"/>
    <mergeCell ref="G82:H83"/>
    <mergeCell ref="I82:J83"/>
    <mergeCell ref="L82:R82"/>
    <mergeCell ref="S82:Y82"/>
    <mergeCell ref="L83:R83"/>
    <mergeCell ref="S83:Y83"/>
    <mergeCell ref="A80:A87"/>
    <mergeCell ref="B80:C87"/>
    <mergeCell ref="D80:F83"/>
    <mergeCell ref="G80:H81"/>
    <mergeCell ref="I80:J81"/>
    <mergeCell ref="L80:R80"/>
    <mergeCell ref="D84:F87"/>
    <mergeCell ref="G84:H85"/>
    <mergeCell ref="I84:J85"/>
    <mergeCell ref="L84:R84"/>
    <mergeCell ref="A90:A97"/>
    <mergeCell ref="B90:C97"/>
    <mergeCell ref="D90:F93"/>
    <mergeCell ref="G90:H91"/>
    <mergeCell ref="I90:J91"/>
    <mergeCell ref="L90:R90"/>
    <mergeCell ref="D94:F97"/>
    <mergeCell ref="G94:H95"/>
    <mergeCell ref="I94:J95"/>
    <mergeCell ref="L94:R94"/>
    <mergeCell ref="B89:C89"/>
    <mergeCell ref="D89:F89"/>
    <mergeCell ref="G89:H89"/>
    <mergeCell ref="I89:J89"/>
    <mergeCell ref="L89:R89"/>
    <mergeCell ref="S89:Y89"/>
    <mergeCell ref="S84:Y84"/>
    <mergeCell ref="L85:R85"/>
    <mergeCell ref="S85:Y85"/>
    <mergeCell ref="G86:H87"/>
    <mergeCell ref="I86:J87"/>
    <mergeCell ref="L86:R86"/>
    <mergeCell ref="S86:Y86"/>
    <mergeCell ref="L87:R87"/>
    <mergeCell ref="S87:IV87"/>
    <mergeCell ref="B99:C99"/>
    <mergeCell ref="D99:F99"/>
    <mergeCell ref="G99:H99"/>
    <mergeCell ref="I99:J99"/>
    <mergeCell ref="L99:R99"/>
    <mergeCell ref="S99:Y99"/>
    <mergeCell ref="S94:Y94"/>
    <mergeCell ref="L95:R95"/>
    <mergeCell ref="S95:Y95"/>
    <mergeCell ref="G96:H97"/>
    <mergeCell ref="I96:J97"/>
    <mergeCell ref="L96:R96"/>
    <mergeCell ref="S96:Y96"/>
    <mergeCell ref="L97:R97"/>
    <mergeCell ref="S97:IV97"/>
    <mergeCell ref="S90:Y90"/>
    <mergeCell ref="L91:R91"/>
    <mergeCell ref="S91:Y91"/>
    <mergeCell ref="G92:H93"/>
    <mergeCell ref="I92:J93"/>
    <mergeCell ref="L92:R92"/>
    <mergeCell ref="S92:Y92"/>
    <mergeCell ref="L93:R93"/>
    <mergeCell ref="S93:Y93"/>
    <mergeCell ref="S100:Y100"/>
    <mergeCell ref="L101:R101"/>
    <mergeCell ref="S101:Y101"/>
    <mergeCell ref="G102:H103"/>
    <mergeCell ref="I102:J103"/>
    <mergeCell ref="L102:R102"/>
    <mergeCell ref="S102:Y102"/>
    <mergeCell ref="L103:R103"/>
    <mergeCell ref="S103:Y103"/>
    <mergeCell ref="A100:A107"/>
    <mergeCell ref="B100:C107"/>
    <mergeCell ref="D100:F103"/>
    <mergeCell ref="G100:H101"/>
    <mergeCell ref="I100:J101"/>
    <mergeCell ref="L100:R100"/>
    <mergeCell ref="D104:F107"/>
    <mergeCell ref="G104:H105"/>
    <mergeCell ref="I104:J105"/>
    <mergeCell ref="L104:R104"/>
    <mergeCell ref="A110:A117"/>
    <mergeCell ref="B110:C117"/>
    <mergeCell ref="D110:F113"/>
    <mergeCell ref="G110:H111"/>
    <mergeCell ref="I110:J111"/>
    <mergeCell ref="L110:R110"/>
    <mergeCell ref="D114:F117"/>
    <mergeCell ref="G114:H115"/>
    <mergeCell ref="I114:J115"/>
    <mergeCell ref="L114:R114"/>
    <mergeCell ref="B109:C109"/>
    <mergeCell ref="D109:F109"/>
    <mergeCell ref="G109:H109"/>
    <mergeCell ref="I109:J109"/>
    <mergeCell ref="L109:R109"/>
    <mergeCell ref="S109:Y109"/>
    <mergeCell ref="S104:Y104"/>
    <mergeCell ref="L105:R105"/>
    <mergeCell ref="S105:Y105"/>
    <mergeCell ref="G106:H107"/>
    <mergeCell ref="I106:J107"/>
    <mergeCell ref="L106:R106"/>
    <mergeCell ref="S106:Y106"/>
    <mergeCell ref="L107:R107"/>
    <mergeCell ref="S107:IV107"/>
    <mergeCell ref="B119:C119"/>
    <mergeCell ref="D119:F119"/>
    <mergeCell ref="G119:H119"/>
    <mergeCell ref="I119:J119"/>
    <mergeCell ref="L119:R119"/>
    <mergeCell ref="S119:Y119"/>
    <mergeCell ref="S114:Y114"/>
    <mergeCell ref="L115:R115"/>
    <mergeCell ref="S115:Y115"/>
    <mergeCell ref="G116:H117"/>
    <mergeCell ref="I116:J117"/>
    <mergeCell ref="L116:R116"/>
    <mergeCell ref="S116:Y116"/>
    <mergeCell ref="L117:R117"/>
    <mergeCell ref="S117:IV117"/>
    <mergeCell ref="S110:Y110"/>
    <mergeCell ref="L111:R111"/>
    <mergeCell ref="S111:Y111"/>
    <mergeCell ref="G112:H113"/>
    <mergeCell ref="I112:J113"/>
    <mergeCell ref="L112:R112"/>
    <mergeCell ref="S112:Y112"/>
    <mergeCell ref="L113:R113"/>
    <mergeCell ref="S113:Y113"/>
    <mergeCell ref="S120:Y120"/>
    <mergeCell ref="L121:R121"/>
    <mergeCell ref="S121:Y121"/>
    <mergeCell ref="G122:H123"/>
    <mergeCell ref="I122:J123"/>
    <mergeCell ref="L122:R122"/>
    <mergeCell ref="S122:Y122"/>
    <mergeCell ref="L123:R123"/>
    <mergeCell ref="S123:Y123"/>
    <mergeCell ref="A120:A127"/>
    <mergeCell ref="B120:C127"/>
    <mergeCell ref="D120:F123"/>
    <mergeCell ref="G120:H121"/>
    <mergeCell ref="I120:J121"/>
    <mergeCell ref="L120:R120"/>
    <mergeCell ref="D124:F127"/>
    <mergeCell ref="G124:H125"/>
    <mergeCell ref="I124:J125"/>
    <mergeCell ref="L124:R124"/>
    <mergeCell ref="A130:A137"/>
    <mergeCell ref="B130:C137"/>
    <mergeCell ref="D130:F133"/>
    <mergeCell ref="G130:H131"/>
    <mergeCell ref="I130:J131"/>
    <mergeCell ref="L130:R130"/>
    <mergeCell ref="D134:F137"/>
    <mergeCell ref="G134:H135"/>
    <mergeCell ref="I134:J135"/>
    <mergeCell ref="L134:R134"/>
    <mergeCell ref="B129:C129"/>
    <mergeCell ref="D129:F129"/>
    <mergeCell ref="G129:H129"/>
    <mergeCell ref="I129:J129"/>
    <mergeCell ref="L129:R129"/>
    <mergeCell ref="S129:Y129"/>
    <mergeCell ref="S124:Y124"/>
    <mergeCell ref="L125:R125"/>
    <mergeCell ref="S125:Y125"/>
    <mergeCell ref="G126:H127"/>
    <mergeCell ref="I126:J127"/>
    <mergeCell ref="L126:R126"/>
    <mergeCell ref="S126:Y126"/>
    <mergeCell ref="L127:R127"/>
    <mergeCell ref="S127:IV127"/>
    <mergeCell ref="B139:C139"/>
    <mergeCell ref="D139:F139"/>
    <mergeCell ref="G139:H139"/>
    <mergeCell ref="I139:J139"/>
    <mergeCell ref="L139:R139"/>
    <mergeCell ref="S139:Y139"/>
    <mergeCell ref="S134:Y134"/>
    <mergeCell ref="L135:R135"/>
    <mergeCell ref="S135:Y135"/>
    <mergeCell ref="G136:H137"/>
    <mergeCell ref="I136:J137"/>
    <mergeCell ref="L136:R136"/>
    <mergeCell ref="S136:Y136"/>
    <mergeCell ref="L137:R137"/>
    <mergeCell ref="S137:IV137"/>
    <mergeCell ref="S130:Y130"/>
    <mergeCell ref="L131:R131"/>
    <mergeCell ref="S131:Y131"/>
    <mergeCell ref="G132:H133"/>
    <mergeCell ref="I132:J133"/>
    <mergeCell ref="L132:R132"/>
    <mergeCell ref="S132:Y132"/>
    <mergeCell ref="L133:R133"/>
    <mergeCell ref="S133:Y133"/>
    <mergeCell ref="S140:Y140"/>
    <mergeCell ref="L141:R141"/>
    <mergeCell ref="S141:Y141"/>
    <mergeCell ref="G142:H143"/>
    <mergeCell ref="I142:J143"/>
    <mergeCell ref="L142:R142"/>
    <mergeCell ref="S142:Y142"/>
    <mergeCell ref="L143:R143"/>
    <mergeCell ref="S143:Y143"/>
    <mergeCell ref="A140:A147"/>
    <mergeCell ref="B140:C147"/>
    <mergeCell ref="D140:F143"/>
    <mergeCell ref="G140:H141"/>
    <mergeCell ref="I140:J141"/>
    <mergeCell ref="L140:R140"/>
    <mergeCell ref="D144:F147"/>
    <mergeCell ref="G144:H145"/>
    <mergeCell ref="I144:J145"/>
    <mergeCell ref="L144:R144"/>
    <mergeCell ref="A150:A157"/>
    <mergeCell ref="B150:C157"/>
    <mergeCell ref="D150:F153"/>
    <mergeCell ref="G150:H151"/>
    <mergeCell ref="I150:J151"/>
    <mergeCell ref="L150:R150"/>
    <mergeCell ref="D154:F157"/>
    <mergeCell ref="G154:H155"/>
    <mergeCell ref="I154:J155"/>
    <mergeCell ref="L154:R154"/>
    <mergeCell ref="B149:C149"/>
    <mergeCell ref="D149:F149"/>
    <mergeCell ref="G149:H149"/>
    <mergeCell ref="I149:J149"/>
    <mergeCell ref="L149:R149"/>
    <mergeCell ref="S149:Y149"/>
    <mergeCell ref="S144:Y144"/>
    <mergeCell ref="L145:R145"/>
    <mergeCell ref="S145:Y145"/>
    <mergeCell ref="G146:H147"/>
    <mergeCell ref="I146:J147"/>
    <mergeCell ref="L146:R146"/>
    <mergeCell ref="S146:Y146"/>
    <mergeCell ref="L147:R147"/>
    <mergeCell ref="S147:IV147"/>
    <mergeCell ref="B159:C159"/>
    <mergeCell ref="D159:F159"/>
    <mergeCell ref="G159:H159"/>
    <mergeCell ref="I159:J159"/>
    <mergeCell ref="L159:R159"/>
    <mergeCell ref="S159:Y159"/>
    <mergeCell ref="S154:Y154"/>
    <mergeCell ref="L155:R155"/>
    <mergeCell ref="S155:Y155"/>
    <mergeCell ref="G156:H157"/>
    <mergeCell ref="I156:J157"/>
    <mergeCell ref="L156:R156"/>
    <mergeCell ref="S156:Y156"/>
    <mergeCell ref="L157:R157"/>
    <mergeCell ref="S157:IV157"/>
    <mergeCell ref="S150:Y150"/>
    <mergeCell ref="L151:R151"/>
    <mergeCell ref="S151:Y151"/>
    <mergeCell ref="G152:H153"/>
    <mergeCell ref="I152:J153"/>
    <mergeCell ref="L152:R152"/>
    <mergeCell ref="S152:Y152"/>
    <mergeCell ref="L153:R153"/>
    <mergeCell ref="S153:Y153"/>
    <mergeCell ref="S160:Y160"/>
    <mergeCell ref="L161:R161"/>
    <mergeCell ref="S161:Y161"/>
    <mergeCell ref="G162:H163"/>
    <mergeCell ref="I162:J163"/>
    <mergeCell ref="L162:R162"/>
    <mergeCell ref="S162:Y162"/>
    <mergeCell ref="L163:R163"/>
    <mergeCell ref="S163:Y163"/>
    <mergeCell ref="A160:A167"/>
    <mergeCell ref="B160:C167"/>
    <mergeCell ref="D160:F163"/>
    <mergeCell ref="G160:H161"/>
    <mergeCell ref="I160:J161"/>
    <mergeCell ref="L160:R160"/>
    <mergeCell ref="D164:F167"/>
    <mergeCell ref="G164:H165"/>
    <mergeCell ref="I164:J165"/>
    <mergeCell ref="L164:R164"/>
    <mergeCell ref="A170:A177"/>
    <mergeCell ref="B170:C177"/>
    <mergeCell ref="D170:F173"/>
    <mergeCell ref="G170:H171"/>
    <mergeCell ref="I170:J171"/>
    <mergeCell ref="L170:R170"/>
    <mergeCell ref="D174:F177"/>
    <mergeCell ref="G174:H175"/>
    <mergeCell ref="I174:J175"/>
    <mergeCell ref="L174:R174"/>
    <mergeCell ref="B169:C169"/>
    <mergeCell ref="D169:F169"/>
    <mergeCell ref="G169:H169"/>
    <mergeCell ref="I169:J169"/>
    <mergeCell ref="L169:R169"/>
    <mergeCell ref="S169:Y169"/>
    <mergeCell ref="S164:Y164"/>
    <mergeCell ref="L165:R165"/>
    <mergeCell ref="S165:Y165"/>
    <mergeCell ref="G166:H167"/>
    <mergeCell ref="I166:J167"/>
    <mergeCell ref="L166:R166"/>
    <mergeCell ref="S166:Y166"/>
    <mergeCell ref="L167:R167"/>
    <mergeCell ref="S167:IV167"/>
    <mergeCell ref="B179:C179"/>
    <mergeCell ref="D179:F179"/>
    <mergeCell ref="G179:H179"/>
    <mergeCell ref="I179:J179"/>
    <mergeCell ref="L179:R179"/>
    <mergeCell ref="S179:Y179"/>
    <mergeCell ref="S174:Y174"/>
    <mergeCell ref="L175:R175"/>
    <mergeCell ref="S175:Y175"/>
    <mergeCell ref="G176:H177"/>
    <mergeCell ref="I176:J177"/>
    <mergeCell ref="L176:R176"/>
    <mergeCell ref="S176:Y176"/>
    <mergeCell ref="L177:R177"/>
    <mergeCell ref="S177:IV177"/>
    <mergeCell ref="S170:Y170"/>
    <mergeCell ref="L171:R171"/>
    <mergeCell ref="S171:Y171"/>
    <mergeCell ref="G172:H173"/>
    <mergeCell ref="I172:J173"/>
    <mergeCell ref="L172:R172"/>
    <mergeCell ref="S172:Y172"/>
    <mergeCell ref="L173:R173"/>
    <mergeCell ref="S173:Y173"/>
    <mergeCell ref="S180:Y180"/>
    <mergeCell ref="L181:R181"/>
    <mergeCell ref="S181:Y181"/>
    <mergeCell ref="G182:H183"/>
    <mergeCell ref="I182:J183"/>
    <mergeCell ref="L182:R182"/>
    <mergeCell ref="S182:Y182"/>
    <mergeCell ref="L183:R183"/>
    <mergeCell ref="S183:Y183"/>
    <mergeCell ref="A180:A187"/>
    <mergeCell ref="B180:C187"/>
    <mergeCell ref="D180:F183"/>
    <mergeCell ref="G180:H181"/>
    <mergeCell ref="I180:J181"/>
    <mergeCell ref="L180:R180"/>
    <mergeCell ref="D184:F187"/>
    <mergeCell ref="G184:H185"/>
    <mergeCell ref="I184:J185"/>
    <mergeCell ref="L184:R184"/>
    <mergeCell ref="A190:A197"/>
    <mergeCell ref="B190:C197"/>
    <mergeCell ref="D190:F193"/>
    <mergeCell ref="G190:H191"/>
    <mergeCell ref="I190:J191"/>
    <mergeCell ref="L190:R190"/>
    <mergeCell ref="D194:F197"/>
    <mergeCell ref="G194:H195"/>
    <mergeCell ref="I194:J195"/>
    <mergeCell ref="L194:R194"/>
    <mergeCell ref="B189:C189"/>
    <mergeCell ref="D189:F189"/>
    <mergeCell ref="G189:H189"/>
    <mergeCell ref="I189:J189"/>
    <mergeCell ref="L189:R189"/>
    <mergeCell ref="S189:Y189"/>
    <mergeCell ref="S184:Y184"/>
    <mergeCell ref="L185:R185"/>
    <mergeCell ref="S185:Y185"/>
    <mergeCell ref="G186:H187"/>
    <mergeCell ref="I186:J187"/>
    <mergeCell ref="L186:R186"/>
    <mergeCell ref="S186:Y186"/>
    <mergeCell ref="L187:R187"/>
    <mergeCell ref="S187:IV187"/>
    <mergeCell ref="B199:C199"/>
    <mergeCell ref="D199:F199"/>
    <mergeCell ref="G199:H199"/>
    <mergeCell ref="I199:J199"/>
    <mergeCell ref="L199:R199"/>
    <mergeCell ref="S199:Y199"/>
    <mergeCell ref="S194:Y194"/>
    <mergeCell ref="L195:R195"/>
    <mergeCell ref="S195:Y195"/>
    <mergeCell ref="G196:H197"/>
    <mergeCell ref="I196:J197"/>
    <mergeCell ref="L196:R196"/>
    <mergeCell ref="S196:Y196"/>
    <mergeCell ref="L197:R197"/>
    <mergeCell ref="S197:IV197"/>
    <mergeCell ref="S190:Y190"/>
    <mergeCell ref="L191:R191"/>
    <mergeCell ref="S191:Y191"/>
    <mergeCell ref="G192:H193"/>
    <mergeCell ref="I192:J193"/>
    <mergeCell ref="L192:R192"/>
    <mergeCell ref="S192:Y192"/>
    <mergeCell ref="L193:R193"/>
    <mergeCell ref="S193:Y193"/>
    <mergeCell ref="S200:Y200"/>
    <mergeCell ref="L201:R201"/>
    <mergeCell ref="S201:Y201"/>
    <mergeCell ref="G202:H203"/>
    <mergeCell ref="I202:J203"/>
    <mergeCell ref="L202:R202"/>
    <mergeCell ref="S202:Y202"/>
    <mergeCell ref="L203:R203"/>
    <mergeCell ref="S203:Y203"/>
    <mergeCell ref="A200:A207"/>
    <mergeCell ref="B200:C207"/>
    <mergeCell ref="D200:F203"/>
    <mergeCell ref="G200:H201"/>
    <mergeCell ref="I200:J201"/>
    <mergeCell ref="L200:R200"/>
    <mergeCell ref="D204:F207"/>
    <mergeCell ref="G204:H205"/>
    <mergeCell ref="I204:J205"/>
    <mergeCell ref="L204:R204"/>
    <mergeCell ref="A210:A217"/>
    <mergeCell ref="B210:C217"/>
    <mergeCell ref="D210:F213"/>
    <mergeCell ref="G210:H211"/>
    <mergeCell ref="I210:J211"/>
    <mergeCell ref="L210:R210"/>
    <mergeCell ref="D214:F217"/>
    <mergeCell ref="G214:H215"/>
    <mergeCell ref="I214:J215"/>
    <mergeCell ref="L214:R214"/>
    <mergeCell ref="B209:C209"/>
    <mergeCell ref="D209:F209"/>
    <mergeCell ref="G209:H209"/>
    <mergeCell ref="I209:J209"/>
    <mergeCell ref="L209:R209"/>
    <mergeCell ref="S209:Y209"/>
    <mergeCell ref="S204:Y204"/>
    <mergeCell ref="L205:R205"/>
    <mergeCell ref="S205:Y205"/>
    <mergeCell ref="G206:H207"/>
    <mergeCell ref="I206:J207"/>
    <mergeCell ref="L206:R206"/>
    <mergeCell ref="S206:Y206"/>
    <mergeCell ref="L207:R207"/>
    <mergeCell ref="S207:IV207"/>
    <mergeCell ref="B219:C219"/>
    <mergeCell ref="D219:F219"/>
    <mergeCell ref="G219:H219"/>
    <mergeCell ref="I219:J219"/>
    <mergeCell ref="L219:R219"/>
    <mergeCell ref="S219:Y219"/>
    <mergeCell ref="S214:Y214"/>
    <mergeCell ref="L215:R215"/>
    <mergeCell ref="S215:Y215"/>
    <mergeCell ref="G216:H217"/>
    <mergeCell ref="I216:J217"/>
    <mergeCell ref="L216:R216"/>
    <mergeCell ref="S216:Y216"/>
    <mergeCell ref="L217:R217"/>
    <mergeCell ref="S217:IV217"/>
    <mergeCell ref="S210:Y210"/>
    <mergeCell ref="L211:R211"/>
    <mergeCell ref="S211:Y211"/>
    <mergeCell ref="G212:H213"/>
    <mergeCell ref="I212:J213"/>
    <mergeCell ref="L212:R212"/>
    <mergeCell ref="S212:Y212"/>
    <mergeCell ref="L213:R213"/>
    <mergeCell ref="S213:Y213"/>
    <mergeCell ref="S220:Y220"/>
    <mergeCell ref="L221:R221"/>
    <mergeCell ref="S221:Y221"/>
    <mergeCell ref="G222:H223"/>
    <mergeCell ref="I222:J223"/>
    <mergeCell ref="L222:R222"/>
    <mergeCell ref="S222:Y222"/>
    <mergeCell ref="L223:R223"/>
    <mergeCell ref="S223:Y223"/>
    <mergeCell ref="A220:A227"/>
    <mergeCell ref="B220:C227"/>
    <mergeCell ref="D220:F223"/>
    <mergeCell ref="G220:H221"/>
    <mergeCell ref="I220:J221"/>
    <mergeCell ref="L220:R220"/>
    <mergeCell ref="D224:F227"/>
    <mergeCell ref="G224:H225"/>
    <mergeCell ref="I224:J225"/>
    <mergeCell ref="L224:R224"/>
    <mergeCell ref="A230:A237"/>
    <mergeCell ref="B230:C237"/>
    <mergeCell ref="D230:F233"/>
    <mergeCell ref="G230:H231"/>
    <mergeCell ref="I230:J231"/>
    <mergeCell ref="L230:R230"/>
    <mergeCell ref="D234:F237"/>
    <mergeCell ref="G234:H235"/>
    <mergeCell ref="I234:J235"/>
    <mergeCell ref="L234:R234"/>
    <mergeCell ref="B229:C229"/>
    <mergeCell ref="D229:F229"/>
    <mergeCell ref="G229:H229"/>
    <mergeCell ref="I229:J229"/>
    <mergeCell ref="L229:R229"/>
    <mergeCell ref="S229:Y229"/>
    <mergeCell ref="S224:Y224"/>
    <mergeCell ref="L225:R225"/>
    <mergeCell ref="S225:Y225"/>
    <mergeCell ref="G226:H227"/>
    <mergeCell ref="I226:J227"/>
    <mergeCell ref="L226:R226"/>
    <mergeCell ref="S226:Y226"/>
    <mergeCell ref="L227:R227"/>
    <mergeCell ref="S227:IV227"/>
    <mergeCell ref="B239:C239"/>
    <mergeCell ref="D239:F239"/>
    <mergeCell ref="G239:H239"/>
    <mergeCell ref="I239:J239"/>
    <mergeCell ref="L239:R239"/>
    <mergeCell ref="S239:Y239"/>
    <mergeCell ref="S234:Y234"/>
    <mergeCell ref="L235:R235"/>
    <mergeCell ref="S235:Y235"/>
    <mergeCell ref="G236:H237"/>
    <mergeCell ref="I236:J237"/>
    <mergeCell ref="L236:R236"/>
    <mergeCell ref="S236:Y236"/>
    <mergeCell ref="L237:R237"/>
    <mergeCell ref="S237:IV237"/>
    <mergeCell ref="S230:Y230"/>
    <mergeCell ref="L231:R231"/>
    <mergeCell ref="S231:Y231"/>
    <mergeCell ref="G232:H233"/>
    <mergeCell ref="I232:J233"/>
    <mergeCell ref="L232:R232"/>
    <mergeCell ref="S232:Y232"/>
    <mergeCell ref="L233:R233"/>
    <mergeCell ref="S233:Y233"/>
    <mergeCell ref="S240:Y240"/>
    <mergeCell ref="L241:R241"/>
    <mergeCell ref="S241:Y241"/>
    <mergeCell ref="G242:H243"/>
    <mergeCell ref="I242:J243"/>
    <mergeCell ref="L242:R242"/>
    <mergeCell ref="S242:Y242"/>
    <mergeCell ref="L243:R243"/>
    <mergeCell ref="S243:Y243"/>
    <mergeCell ref="A240:A247"/>
    <mergeCell ref="B240:C247"/>
    <mergeCell ref="D240:F243"/>
    <mergeCell ref="G240:H241"/>
    <mergeCell ref="I240:J241"/>
    <mergeCell ref="L240:R240"/>
    <mergeCell ref="D244:F247"/>
    <mergeCell ref="G244:H245"/>
    <mergeCell ref="I244:J245"/>
    <mergeCell ref="L244:R244"/>
    <mergeCell ref="A250:A257"/>
    <mergeCell ref="B250:C257"/>
    <mergeCell ref="D250:F253"/>
    <mergeCell ref="G250:H251"/>
    <mergeCell ref="I250:J251"/>
    <mergeCell ref="L250:R250"/>
    <mergeCell ref="D254:F257"/>
    <mergeCell ref="G254:H255"/>
    <mergeCell ref="I254:J255"/>
    <mergeCell ref="L254:R254"/>
    <mergeCell ref="B249:C249"/>
    <mergeCell ref="D249:F249"/>
    <mergeCell ref="G249:H249"/>
    <mergeCell ref="I249:J249"/>
    <mergeCell ref="L249:R249"/>
    <mergeCell ref="S249:Y249"/>
    <mergeCell ref="S244:Y244"/>
    <mergeCell ref="L245:R245"/>
    <mergeCell ref="S245:Y245"/>
    <mergeCell ref="G246:H247"/>
    <mergeCell ref="I246:J247"/>
    <mergeCell ref="L246:R246"/>
    <mergeCell ref="S246:Y246"/>
    <mergeCell ref="L247:R247"/>
    <mergeCell ref="S247:IV247"/>
    <mergeCell ref="B259:C259"/>
    <mergeCell ref="D259:F259"/>
    <mergeCell ref="G259:H259"/>
    <mergeCell ref="I259:J259"/>
    <mergeCell ref="L259:R259"/>
    <mergeCell ref="S259:Y259"/>
    <mergeCell ref="S254:Y254"/>
    <mergeCell ref="L255:R255"/>
    <mergeCell ref="S255:Y255"/>
    <mergeCell ref="G256:H257"/>
    <mergeCell ref="I256:J257"/>
    <mergeCell ref="L256:R256"/>
    <mergeCell ref="S256:Y256"/>
    <mergeCell ref="L257:R257"/>
    <mergeCell ref="S257:IV257"/>
    <mergeCell ref="S250:Y250"/>
    <mergeCell ref="L251:R251"/>
    <mergeCell ref="S251:Y251"/>
    <mergeCell ref="G252:H253"/>
    <mergeCell ref="I252:J253"/>
    <mergeCell ref="L252:R252"/>
    <mergeCell ref="S252:Y252"/>
    <mergeCell ref="L253:R253"/>
    <mergeCell ref="S253:Y253"/>
    <mergeCell ref="S260:Y260"/>
    <mergeCell ref="L261:R261"/>
    <mergeCell ref="S261:Y261"/>
    <mergeCell ref="G262:H263"/>
    <mergeCell ref="I262:J263"/>
    <mergeCell ref="L262:R262"/>
    <mergeCell ref="S262:Y262"/>
    <mergeCell ref="L263:R263"/>
    <mergeCell ref="S263:Y263"/>
    <mergeCell ref="A260:A267"/>
    <mergeCell ref="B260:C267"/>
    <mergeCell ref="D260:F263"/>
    <mergeCell ref="G260:H261"/>
    <mergeCell ref="I260:J261"/>
    <mergeCell ref="L260:R260"/>
    <mergeCell ref="D264:F267"/>
    <mergeCell ref="G264:H265"/>
    <mergeCell ref="I264:J265"/>
    <mergeCell ref="L264:R264"/>
    <mergeCell ref="A270:A277"/>
    <mergeCell ref="B270:C277"/>
    <mergeCell ref="D270:F273"/>
    <mergeCell ref="G270:H271"/>
    <mergeCell ref="I270:J271"/>
    <mergeCell ref="L270:R270"/>
    <mergeCell ref="D274:F277"/>
    <mergeCell ref="G274:H275"/>
    <mergeCell ref="I274:J275"/>
    <mergeCell ref="L274:R274"/>
    <mergeCell ref="B269:C269"/>
    <mergeCell ref="D269:F269"/>
    <mergeCell ref="G269:H269"/>
    <mergeCell ref="I269:J269"/>
    <mergeCell ref="L269:R269"/>
    <mergeCell ref="S269:Y269"/>
    <mergeCell ref="S264:Y264"/>
    <mergeCell ref="L265:R265"/>
    <mergeCell ref="S265:Y265"/>
    <mergeCell ref="G266:H267"/>
    <mergeCell ref="I266:J267"/>
    <mergeCell ref="L266:R266"/>
    <mergeCell ref="S266:Y266"/>
    <mergeCell ref="L267:R267"/>
    <mergeCell ref="S267:IV267"/>
    <mergeCell ref="B279:C279"/>
    <mergeCell ref="D279:F279"/>
    <mergeCell ref="G279:H279"/>
    <mergeCell ref="I279:J279"/>
    <mergeCell ref="L279:R279"/>
    <mergeCell ref="S279:Y279"/>
    <mergeCell ref="S274:Y274"/>
    <mergeCell ref="L275:R275"/>
    <mergeCell ref="S275:Y275"/>
    <mergeCell ref="G276:H277"/>
    <mergeCell ref="I276:J277"/>
    <mergeCell ref="L276:R276"/>
    <mergeCell ref="S276:Y276"/>
    <mergeCell ref="L277:R277"/>
    <mergeCell ref="S277:IV277"/>
    <mergeCell ref="S270:Y270"/>
    <mergeCell ref="L271:R271"/>
    <mergeCell ref="S271:Y271"/>
    <mergeCell ref="G272:H273"/>
    <mergeCell ref="I272:J273"/>
    <mergeCell ref="L272:R272"/>
    <mergeCell ref="S272:Y272"/>
    <mergeCell ref="L273:R273"/>
    <mergeCell ref="S273:Y273"/>
    <mergeCell ref="S280:Y280"/>
    <mergeCell ref="L281:R281"/>
    <mergeCell ref="S281:Y281"/>
    <mergeCell ref="G282:H283"/>
    <mergeCell ref="I282:J283"/>
    <mergeCell ref="L282:R282"/>
    <mergeCell ref="S282:Y282"/>
    <mergeCell ref="L283:R283"/>
    <mergeCell ref="S283:Y283"/>
    <mergeCell ref="A280:A287"/>
    <mergeCell ref="B280:C287"/>
    <mergeCell ref="D280:F283"/>
    <mergeCell ref="G280:H281"/>
    <mergeCell ref="I280:J281"/>
    <mergeCell ref="L280:R280"/>
    <mergeCell ref="D284:F287"/>
    <mergeCell ref="G284:H285"/>
    <mergeCell ref="I284:J285"/>
    <mergeCell ref="L284:R284"/>
    <mergeCell ref="A290:A297"/>
    <mergeCell ref="B290:C297"/>
    <mergeCell ref="D290:F293"/>
    <mergeCell ref="G290:H291"/>
    <mergeCell ref="I290:J291"/>
    <mergeCell ref="L290:R290"/>
    <mergeCell ref="D294:F297"/>
    <mergeCell ref="G294:H295"/>
    <mergeCell ref="I294:J295"/>
    <mergeCell ref="L294:R294"/>
    <mergeCell ref="B289:C289"/>
    <mergeCell ref="D289:F289"/>
    <mergeCell ref="G289:H289"/>
    <mergeCell ref="I289:J289"/>
    <mergeCell ref="L289:R289"/>
    <mergeCell ref="S289:Y289"/>
    <mergeCell ref="S284:Y284"/>
    <mergeCell ref="L285:R285"/>
    <mergeCell ref="S285:Y285"/>
    <mergeCell ref="G286:H287"/>
    <mergeCell ref="I286:J287"/>
    <mergeCell ref="L286:R286"/>
    <mergeCell ref="S286:Y286"/>
    <mergeCell ref="L287:R287"/>
    <mergeCell ref="S287:IV287"/>
    <mergeCell ref="B299:C299"/>
    <mergeCell ref="D299:F299"/>
    <mergeCell ref="G299:H299"/>
    <mergeCell ref="I299:J299"/>
    <mergeCell ref="L299:R299"/>
    <mergeCell ref="S299:Y299"/>
    <mergeCell ref="S294:Y294"/>
    <mergeCell ref="L295:R295"/>
    <mergeCell ref="S295:Y295"/>
    <mergeCell ref="G296:H297"/>
    <mergeCell ref="I296:J297"/>
    <mergeCell ref="L296:R296"/>
    <mergeCell ref="S296:Y296"/>
    <mergeCell ref="L297:R297"/>
    <mergeCell ref="S297:IV297"/>
    <mergeCell ref="S290:Y290"/>
    <mergeCell ref="L291:R291"/>
    <mergeCell ref="S291:Y291"/>
    <mergeCell ref="G292:H293"/>
    <mergeCell ref="I292:J293"/>
    <mergeCell ref="L292:R292"/>
    <mergeCell ref="S292:Y292"/>
    <mergeCell ref="L293:R293"/>
    <mergeCell ref="S293:Y293"/>
    <mergeCell ref="S300:Y300"/>
    <mergeCell ref="L301:R301"/>
    <mergeCell ref="S301:Y301"/>
    <mergeCell ref="G302:H303"/>
    <mergeCell ref="I302:J303"/>
    <mergeCell ref="L302:R302"/>
    <mergeCell ref="S302:Y302"/>
    <mergeCell ref="L303:R303"/>
    <mergeCell ref="S303:Y303"/>
    <mergeCell ref="A300:A307"/>
    <mergeCell ref="B300:C307"/>
    <mergeCell ref="D300:F303"/>
    <mergeCell ref="G300:H301"/>
    <mergeCell ref="I300:J301"/>
    <mergeCell ref="L300:R300"/>
    <mergeCell ref="D304:F307"/>
    <mergeCell ref="G304:H305"/>
    <mergeCell ref="I304:J305"/>
    <mergeCell ref="L304:R304"/>
    <mergeCell ref="B309:C309"/>
    <mergeCell ref="D309:F309"/>
    <mergeCell ref="G309:H309"/>
    <mergeCell ref="I309:J309"/>
    <mergeCell ref="L309:R309"/>
    <mergeCell ref="S309:Y309"/>
    <mergeCell ref="S304:Y304"/>
    <mergeCell ref="L305:R305"/>
    <mergeCell ref="S305:Y305"/>
    <mergeCell ref="G306:H307"/>
    <mergeCell ref="I306:J307"/>
    <mergeCell ref="L306:R306"/>
    <mergeCell ref="S306:Y306"/>
    <mergeCell ref="L307:R307"/>
    <mergeCell ref="S307:IV307"/>
    <mergeCell ref="S314:Y314"/>
    <mergeCell ref="L315:R315"/>
    <mergeCell ref="S315:Y315"/>
    <mergeCell ref="L317:R317"/>
    <mergeCell ref="S317:IV317"/>
    <mergeCell ref="S310:Y310"/>
    <mergeCell ref="L311:R311"/>
    <mergeCell ref="S311:Y311"/>
    <mergeCell ref="G312:H313"/>
    <mergeCell ref="I312:J313"/>
    <mergeCell ref="L312:R312"/>
    <mergeCell ref="S312:Y312"/>
    <mergeCell ref="L313:R313"/>
    <mergeCell ref="S313:Y313"/>
    <mergeCell ref="A310:A317"/>
    <mergeCell ref="B310:C317"/>
    <mergeCell ref="D310:F313"/>
    <mergeCell ref="G310:H311"/>
    <mergeCell ref="I310:J311"/>
    <mergeCell ref="L310:R310"/>
    <mergeCell ref="D314:F317"/>
    <mergeCell ref="G314:H315"/>
    <mergeCell ref="I314:J315"/>
    <mergeCell ref="L314:R314"/>
    <mergeCell ref="G316:H317"/>
    <mergeCell ref="I316:J317"/>
    <mergeCell ref="L316:R316"/>
    <mergeCell ref="S316:Y316"/>
  </mergeCells>
  <hyperlinks>
    <hyperlink ref="J11" location="Definir_Contexto" display="2.1   Defina o Contexto" xr:uid="{00000000-0004-0000-0B00-000000000000}"/>
  </hyperlinks>
  <pageMargins left="0.75" right="0.75" top="1" bottom="1" header="0.51180555555555551" footer="0.51180555555555551"/>
  <pageSetup firstPageNumber="0"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13">
    <tabColor indexed="63"/>
  </sheetPr>
  <dimension ref="A1:IV10090"/>
  <sheetViews>
    <sheetView zoomScale="115" zoomScaleNormal="115" zoomScaleSheetLayoutView="100" workbookViewId="0">
      <pane ySplit="2" topLeftCell="A48" activePane="bottomLeft" state="frozen"/>
      <selection pane="bottomLeft" activeCell="T60" sqref="T60:Z60"/>
    </sheetView>
  </sheetViews>
  <sheetFormatPr defaultColWidth="0" defaultRowHeight="15" zeroHeight="1" x14ac:dyDescent="0.25"/>
  <cols>
    <col min="1" max="6" width="7.140625" style="6" customWidth="1"/>
    <col min="7" max="7" width="6.140625" style="6" customWidth="1"/>
    <col min="8" max="8" width="5.42578125" style="6" customWidth="1"/>
    <col min="9" max="26" width="7.140625" style="6" customWidth="1"/>
    <col min="27" max="16384" width="0" style="6" hidden="1"/>
  </cols>
  <sheetData>
    <row r="1" spans="1:147" s="8" customFormat="1" ht="14.85" customHeight="1" x14ac:dyDescent="0.25">
      <c r="A1" s="319" t="s">
        <v>271</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c r="AF1" s="319"/>
      <c r="AG1" s="319"/>
      <c r="AH1" s="319"/>
      <c r="AI1" s="319"/>
      <c r="AJ1" s="319"/>
      <c r="AK1" s="319"/>
      <c r="AL1" s="319"/>
      <c r="AM1" s="319"/>
      <c r="AN1" s="319"/>
      <c r="AO1" s="319"/>
      <c r="AP1" s="319"/>
      <c r="AQ1" s="319"/>
      <c r="AR1" s="319"/>
      <c r="AS1" s="319"/>
      <c r="AT1" s="319"/>
      <c r="AU1" s="319"/>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row>
    <row r="2" spans="1:147" s="8" customFormat="1" ht="14.85" customHeight="1" x14ac:dyDescent="0.25">
      <c r="A2" s="319"/>
      <c r="B2" s="319"/>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19"/>
      <c r="AO2" s="319"/>
      <c r="AP2" s="319"/>
      <c r="AQ2" s="319"/>
      <c r="AR2" s="319"/>
      <c r="AS2" s="319"/>
      <c r="AT2" s="319"/>
      <c r="AU2" s="319"/>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row>
    <row r="3" spans="1:147" s="8" customFormat="1" ht="17.649999999999999" customHeight="1" x14ac:dyDescent="0.25">
      <c r="A3" s="31"/>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3"/>
      <c r="AU3" s="3"/>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row>
    <row r="4" spans="1:147" s="8" customFormat="1" ht="17.649999999999999"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c r="Z4" s="9"/>
      <c r="AA4"/>
      <c r="AB4"/>
      <c r="AC4"/>
      <c r="AD4"/>
      <c r="AE4"/>
      <c r="AF4"/>
      <c r="AG4"/>
      <c r="AH4"/>
      <c r="AI4" s="3"/>
      <c r="AJ4" s="3"/>
      <c r="AK4" s="3"/>
      <c r="AL4" s="3"/>
      <c r="AM4" s="3"/>
      <c r="AN4" s="3"/>
      <c r="AO4" s="9"/>
      <c r="AP4"/>
      <c r="AQ4"/>
      <c r="AR4"/>
      <c r="AS4"/>
      <c r="AT4"/>
      <c r="AU4" s="3"/>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row>
    <row r="5" spans="1:147" s="8" customFormat="1" ht="17.649999999999999"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c r="Z5" s="9"/>
      <c r="AA5"/>
      <c r="AB5"/>
      <c r="AC5"/>
      <c r="AD5"/>
      <c r="AE5"/>
      <c r="AF5"/>
      <c r="AG5"/>
      <c r="AH5"/>
      <c r="AI5" s="3"/>
      <c r="AJ5" s="3"/>
      <c r="AK5" s="3"/>
      <c r="AL5" s="3"/>
      <c r="AM5" s="3"/>
      <c r="AN5" s="3"/>
      <c r="AO5" s="9"/>
      <c r="AP5"/>
      <c r="AQ5"/>
      <c r="AR5"/>
      <c r="AS5"/>
      <c r="AT5"/>
      <c r="AU5" s="3"/>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row>
    <row r="6" spans="1:147" s="8" customFormat="1" ht="17.649999999999999" customHeight="1" x14ac:dyDescent="0.25">
      <c r="A6" s="47"/>
      <c r="B6" s="213"/>
      <c r="C6" s="213"/>
      <c r="D6" s="213"/>
      <c r="E6" s="213"/>
      <c r="F6" s="213"/>
      <c r="G6" s="213"/>
      <c r="H6" s="213"/>
      <c r="I6" s="213"/>
      <c r="J6" s="213"/>
      <c r="K6" s="213"/>
      <c r="L6" s="213"/>
      <c r="M6" s="213"/>
      <c r="N6" s="213"/>
      <c r="O6" s="213"/>
      <c r="P6" s="213"/>
      <c r="Q6" s="213"/>
      <c r="R6" s="213"/>
      <c r="S6" s="9"/>
      <c r="T6" s="9"/>
      <c r="U6" s="9"/>
      <c r="V6" s="9"/>
      <c r="W6" s="9"/>
      <c r="X6" s="9"/>
      <c r="Y6" s="9"/>
      <c r="Z6" s="9"/>
      <c r="AA6"/>
      <c r="AB6"/>
      <c r="AC6"/>
      <c r="AD6"/>
      <c r="AE6"/>
      <c r="AF6"/>
      <c r="AG6"/>
      <c r="AH6"/>
      <c r="AI6" s="3"/>
      <c r="AJ6" s="3"/>
      <c r="AK6" s="3"/>
      <c r="AL6" s="3"/>
      <c r="AM6" s="3"/>
      <c r="AN6" s="3"/>
      <c r="AO6" s="9"/>
      <c r="AP6"/>
      <c r="AQ6"/>
      <c r="AR6"/>
      <c r="AS6"/>
      <c r="AT6"/>
      <c r="AU6" s="3"/>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row>
    <row r="7" spans="1:147" s="8" customFormat="1" ht="17.649999999999999" customHeight="1" x14ac:dyDescent="0.25">
      <c r="A7" s="9"/>
      <c r="B7" s="213"/>
      <c r="C7" s="213"/>
      <c r="D7" s="213"/>
      <c r="E7" s="213"/>
      <c r="F7" s="213"/>
      <c r="G7" s="213"/>
      <c r="H7" s="213"/>
      <c r="I7" s="213"/>
      <c r="J7" s="213"/>
      <c r="K7" s="213"/>
      <c r="L7" s="213"/>
      <c r="M7" s="213"/>
      <c r="N7" s="213"/>
      <c r="O7" s="213"/>
      <c r="P7" s="213"/>
      <c r="Q7" s="213"/>
      <c r="R7" s="213"/>
      <c r="S7" s="9"/>
      <c r="T7" s="9"/>
      <c r="U7" s="9"/>
      <c r="V7" s="9"/>
      <c r="W7" s="9"/>
      <c r="X7" s="9"/>
      <c r="Y7" s="9"/>
      <c r="Z7" s="9"/>
      <c r="AA7"/>
      <c r="AB7"/>
      <c r="AC7"/>
      <c r="AD7"/>
      <c r="AE7"/>
      <c r="AF7"/>
      <c r="AG7"/>
      <c r="AH7"/>
      <c r="AI7" s="3"/>
      <c r="AJ7" s="3"/>
      <c r="AK7" s="3"/>
      <c r="AL7" s="3"/>
      <c r="AM7" s="3"/>
      <c r="AN7" s="3"/>
      <c r="AO7" s="9"/>
      <c r="AP7"/>
      <c r="AQ7"/>
      <c r="AR7"/>
      <c r="AS7"/>
      <c r="AT7"/>
      <c r="AU7" s="3"/>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row>
    <row r="8" spans="1:147" s="8" customFormat="1" ht="17.649999999999999" customHeight="1" x14ac:dyDescent="0.25">
      <c r="A8" s="9"/>
      <c r="B8" s="213"/>
      <c r="C8" s="213"/>
      <c r="D8" s="213"/>
      <c r="E8" s="213"/>
      <c r="F8" s="213"/>
      <c r="G8" s="213"/>
      <c r="H8" s="213"/>
      <c r="I8" s="213"/>
      <c r="J8" s="213"/>
      <c r="K8" s="213"/>
      <c r="L8" s="213"/>
      <c r="M8" s="213"/>
      <c r="N8" s="213"/>
      <c r="O8" s="213"/>
      <c r="P8" s="213"/>
      <c r="Q8" s="213"/>
      <c r="R8" s="213"/>
      <c r="S8" s="9"/>
      <c r="T8" s="9"/>
      <c r="U8" s="9"/>
      <c r="V8" s="9"/>
      <c r="W8" s="9"/>
      <c r="X8" s="9"/>
      <c r="Y8" s="9"/>
      <c r="Z8" s="9"/>
      <c r="AA8"/>
      <c r="AB8"/>
      <c r="AC8"/>
      <c r="AD8"/>
      <c r="AE8"/>
      <c r="AF8"/>
      <c r="AG8"/>
      <c r="AH8"/>
      <c r="AI8" s="3"/>
      <c r="AJ8" s="3"/>
      <c r="AK8" s="3"/>
      <c r="AL8" s="3"/>
      <c r="AM8" s="3"/>
      <c r="AN8" s="3"/>
      <c r="AO8" s="9"/>
      <c r="AP8"/>
      <c r="AQ8"/>
      <c r="AR8"/>
      <c r="AS8"/>
      <c r="AT8"/>
      <c r="AU8" s="3"/>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row>
    <row r="9" spans="1:147" s="8" customFormat="1" ht="17.649999999999999" customHeight="1" x14ac:dyDescent="0.25">
      <c r="A9" s="9"/>
      <c r="B9" s="213"/>
      <c r="C9" s="213"/>
      <c r="D9" s="213"/>
      <c r="E9" s="213"/>
      <c r="F9" s="213"/>
      <c r="G9" s="213"/>
      <c r="H9" s="213"/>
      <c r="I9" s="213"/>
      <c r="J9" s="213"/>
      <c r="K9" s="213"/>
      <c r="L9" s="213"/>
      <c r="M9" s="213"/>
      <c r="N9" s="213"/>
      <c r="O9" s="213"/>
      <c r="P9" s="213"/>
      <c r="Q9" s="213"/>
      <c r="R9" s="213"/>
      <c r="S9" s="9"/>
      <c r="T9" s="9"/>
      <c r="U9" s="9"/>
      <c r="V9" s="9"/>
      <c r="W9" s="9"/>
      <c r="X9" s="9"/>
      <c r="Y9" s="9"/>
      <c r="Z9" s="9"/>
      <c r="AA9"/>
      <c r="AB9"/>
      <c r="AC9"/>
      <c r="AD9"/>
      <c r="AE9"/>
      <c r="AF9"/>
      <c r="AG9"/>
      <c r="AH9"/>
      <c r="AI9" s="3"/>
      <c r="AJ9" s="3"/>
      <c r="AK9" s="3"/>
      <c r="AL9" s="3"/>
      <c r="AM9" s="3"/>
      <c r="AN9" s="3"/>
      <c r="AO9" s="9"/>
      <c r="AP9"/>
      <c r="AQ9"/>
      <c r="AR9"/>
      <c r="AS9"/>
      <c r="AT9"/>
      <c r="AU9" s="3"/>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row>
    <row r="10" spans="1:147" s="8" customFormat="1" ht="17.649999999999999" customHeight="1" x14ac:dyDescent="0.25">
      <c r="A10" s="9"/>
      <c r="B10" s="213"/>
      <c r="C10" s="213"/>
      <c r="D10" s="213"/>
      <c r="E10" s="213"/>
      <c r="F10" s="213"/>
      <c r="G10" s="213"/>
      <c r="H10" s="213"/>
      <c r="I10" s="213"/>
      <c r="J10" s="213"/>
      <c r="K10" s="213"/>
      <c r="L10" s="213"/>
      <c r="M10" s="213"/>
      <c r="N10" s="213"/>
      <c r="O10" s="213"/>
      <c r="P10" s="213"/>
      <c r="Q10" s="213"/>
      <c r="R10" s="213"/>
      <c r="S10" s="9"/>
      <c r="T10" s="9"/>
      <c r="U10" s="9"/>
      <c r="V10" s="9"/>
      <c r="W10" s="9"/>
      <c r="X10" s="9"/>
      <c r="Y10" s="9"/>
      <c r="Z10" s="9"/>
      <c r="AA10"/>
      <c r="AB10"/>
      <c r="AC10"/>
      <c r="AD10"/>
      <c r="AE10"/>
      <c r="AF10"/>
      <c r="AG10"/>
      <c r="AH10"/>
      <c r="AI10" s="3"/>
      <c r="AJ10" s="3"/>
      <c r="AK10" s="3"/>
      <c r="AL10" s="3"/>
      <c r="AM10" s="3"/>
      <c r="AN10" s="3"/>
      <c r="AO10" s="9"/>
      <c r="AP10"/>
      <c r="AQ10"/>
      <c r="AR10"/>
      <c r="AS10"/>
      <c r="AT10"/>
      <c r="AU10" s="3"/>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row>
    <row r="11" spans="1:147" s="8" customFormat="1" ht="17.649999999999999" customHeight="1" x14ac:dyDescent="0.25">
      <c r="A11" s="9"/>
      <c r="B11" s="213"/>
      <c r="C11" s="213"/>
      <c r="D11" s="213"/>
      <c r="E11" s="213"/>
      <c r="F11" s="213"/>
      <c r="G11" s="213"/>
      <c r="H11" s="213"/>
      <c r="I11" s="213"/>
      <c r="J11" s="213" t="s">
        <v>14</v>
      </c>
      <c r="K11" s="213"/>
      <c r="L11" s="213"/>
      <c r="M11" s="213"/>
      <c r="N11" s="213"/>
      <c r="O11" s="213"/>
      <c r="P11" s="213"/>
      <c r="Q11" s="213"/>
      <c r="R11" s="213"/>
      <c r="S11" s="9"/>
      <c r="T11" s="9"/>
      <c r="U11" s="9"/>
      <c r="V11" s="9"/>
      <c r="W11" s="9"/>
      <c r="X11" s="9"/>
      <c r="Y11" s="9"/>
      <c r="Z11" s="9"/>
      <c r="AA11"/>
      <c r="AB11"/>
      <c r="AC11"/>
      <c r="AD11"/>
      <c r="AE11"/>
      <c r="AF11"/>
      <c r="AG11"/>
      <c r="AH11"/>
      <c r="AI11" s="3"/>
      <c r="AJ11" s="3"/>
      <c r="AK11" s="3"/>
      <c r="AL11" s="3"/>
      <c r="AM11" s="3"/>
      <c r="AN11" s="3"/>
      <c r="AO11" s="9"/>
      <c r="AP11"/>
      <c r="AQ11"/>
      <c r="AR11"/>
      <c r="AS11"/>
      <c r="AT11"/>
      <c r="AU11" s="3"/>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row>
    <row r="12" spans="1:147" s="8" customFormat="1" ht="17.649999999999999" customHeight="1" x14ac:dyDescent="0.25">
      <c r="A12" s="9"/>
      <c r="B12" s="213"/>
      <c r="C12" s="213"/>
      <c r="D12" s="213"/>
      <c r="E12" s="213"/>
      <c r="F12" s="213"/>
      <c r="G12" s="213"/>
      <c r="H12" s="213"/>
      <c r="I12" s="213"/>
      <c r="J12" s="213"/>
      <c r="K12" s="213"/>
      <c r="L12" s="213"/>
      <c r="M12" s="213"/>
      <c r="N12" s="213"/>
      <c r="O12" s="213"/>
      <c r="P12" s="213"/>
      <c r="Q12" s="213"/>
      <c r="R12" s="213"/>
      <c r="S12" s="9"/>
      <c r="T12" s="9"/>
      <c r="U12" s="9"/>
      <c r="V12" s="9"/>
      <c r="W12" s="9"/>
      <c r="X12" s="9"/>
      <c r="Y12" s="9"/>
      <c r="Z12" s="9"/>
      <c r="AA12"/>
      <c r="AB12"/>
      <c r="AC12"/>
      <c r="AD12"/>
      <c r="AE12"/>
      <c r="AF12"/>
      <c r="AG12"/>
      <c r="AH12"/>
      <c r="AI12" s="3"/>
      <c r="AJ12" s="3"/>
      <c r="AK12" s="3"/>
      <c r="AL12" s="3"/>
      <c r="AM12" s="3"/>
      <c r="AN12" s="3"/>
      <c r="AO12" s="9"/>
      <c r="AP12"/>
      <c r="AQ12"/>
      <c r="AR12"/>
      <c r="AS12"/>
      <c r="AT12"/>
      <c r="AU12" s="3"/>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row>
    <row r="13" spans="1:147" s="8" customFormat="1" ht="17.649999999999999" customHeight="1" x14ac:dyDescent="0.25">
      <c r="A13" s="9"/>
      <c r="B13" s="213"/>
      <c r="C13" s="213"/>
      <c r="D13" s="213"/>
      <c r="E13" s="213"/>
      <c r="F13" s="213"/>
      <c r="G13" s="213"/>
      <c r="H13" s="213"/>
      <c r="I13" s="213"/>
      <c r="J13" s="213"/>
      <c r="K13" s="213"/>
      <c r="L13" s="213"/>
      <c r="M13" s="213"/>
      <c r="N13" s="213"/>
      <c r="O13" s="213"/>
      <c r="P13" s="213"/>
      <c r="Q13" s="213"/>
      <c r="R13" s="213"/>
      <c r="S13" s="9"/>
      <c r="T13" s="9"/>
      <c r="U13" s="9"/>
      <c r="V13" s="9"/>
      <c r="W13" s="9"/>
      <c r="X13" s="9"/>
      <c r="Y13" s="9"/>
      <c r="Z13" s="9"/>
      <c r="AA13"/>
      <c r="AB13"/>
      <c r="AC13"/>
      <c r="AD13"/>
      <c r="AE13"/>
      <c r="AF13"/>
      <c r="AG13"/>
      <c r="AH13"/>
      <c r="AI13" s="3"/>
      <c r="AJ13" s="3"/>
      <c r="AK13" s="3"/>
      <c r="AL13" s="3"/>
      <c r="AM13" s="3"/>
      <c r="AN13" s="3"/>
      <c r="AO13" s="9"/>
      <c r="AP13"/>
      <c r="AQ13"/>
      <c r="AR13"/>
      <c r="AS13"/>
      <c r="AT13"/>
      <c r="AU13" s="3"/>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row>
    <row r="14" spans="1:147" s="8" customFormat="1" ht="17.649999999999999" customHeight="1" x14ac:dyDescent="0.25">
      <c r="A14" s="9"/>
      <c r="B14" s="213"/>
      <c r="C14" s="213"/>
      <c r="D14" s="213"/>
      <c r="E14" s="213"/>
      <c r="F14" s="213"/>
      <c r="G14" s="213"/>
      <c r="H14" s="213"/>
      <c r="I14" s="213"/>
      <c r="J14" s="213"/>
      <c r="K14" s="213"/>
      <c r="L14" s="213"/>
      <c r="M14" s="213"/>
      <c r="N14" s="213"/>
      <c r="O14" s="213"/>
      <c r="P14" s="213"/>
      <c r="Q14" s="213"/>
      <c r="R14" s="213"/>
      <c r="S14" s="9"/>
      <c r="T14" s="9"/>
      <c r="U14" s="9"/>
      <c r="V14" s="9"/>
      <c r="W14" s="9"/>
      <c r="X14" s="9"/>
      <c r="Y14" s="9"/>
      <c r="Z14" s="9"/>
      <c r="AA14"/>
      <c r="AB14"/>
      <c r="AC14"/>
      <c r="AD14"/>
      <c r="AE14"/>
      <c r="AF14"/>
      <c r="AG14"/>
      <c r="AH14"/>
      <c r="AI14" s="3"/>
      <c r="AJ14" s="3"/>
      <c r="AK14" s="3"/>
      <c r="AL14" s="3"/>
      <c r="AM14" s="3"/>
      <c r="AN14" s="3"/>
      <c r="AO14" s="9"/>
      <c r="AP14"/>
      <c r="AQ14"/>
      <c r="AR14"/>
      <c r="AS14"/>
      <c r="AT14"/>
      <c r="AU14" s="3"/>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row>
    <row r="15" spans="1:147" s="8" customFormat="1" ht="17.649999999999999" customHeight="1" x14ac:dyDescent="0.25">
      <c r="A15" s="9"/>
      <c r="B15" s="213"/>
      <c r="C15" s="213"/>
      <c r="D15" s="213"/>
      <c r="E15" s="213"/>
      <c r="F15" s="213"/>
      <c r="G15" s="213"/>
      <c r="H15" s="213"/>
      <c r="I15" s="213"/>
      <c r="J15" s="213"/>
      <c r="K15" s="213"/>
      <c r="L15" s="213"/>
      <c r="M15" s="213"/>
      <c r="N15" s="213"/>
      <c r="O15" s="213"/>
      <c r="P15" s="213"/>
      <c r="Q15" s="213"/>
      <c r="R15" s="213"/>
      <c r="S15" s="9"/>
      <c r="T15" s="9"/>
      <c r="U15" s="9"/>
      <c r="V15" s="9"/>
      <c r="W15" s="9"/>
      <c r="X15" s="9"/>
      <c r="Y15" s="9"/>
      <c r="Z15" s="9"/>
      <c r="AA15"/>
      <c r="AB15"/>
      <c r="AC15"/>
      <c r="AD15"/>
      <c r="AE15"/>
      <c r="AF15"/>
      <c r="AG15"/>
      <c r="AH15"/>
      <c r="AI15" s="3"/>
      <c r="AJ15" s="3"/>
      <c r="AK15" s="3"/>
      <c r="AL15" s="3"/>
      <c r="AM15" s="3"/>
      <c r="AN15" s="3"/>
      <c r="AO15" s="9"/>
      <c r="AP15"/>
      <c r="AQ15"/>
      <c r="AR15"/>
      <c r="AS15"/>
      <c r="AT15"/>
      <c r="AU15" s="3"/>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row>
    <row r="16" spans="1:147" s="8" customFormat="1" ht="17.649999999999999" customHeight="1" x14ac:dyDescent="0.25">
      <c r="A16" s="9"/>
      <c r="B16" s="213"/>
      <c r="C16" s="213"/>
      <c r="D16" s="213"/>
      <c r="E16" s="213"/>
      <c r="F16" s="213"/>
      <c r="G16" s="213"/>
      <c r="H16" s="213"/>
      <c r="I16" s="213"/>
      <c r="J16" s="213"/>
      <c r="K16" s="213"/>
      <c r="L16" s="213"/>
      <c r="M16" s="213"/>
      <c r="N16" s="213"/>
      <c r="O16" s="213"/>
      <c r="P16" s="213"/>
      <c r="Q16" s="213"/>
      <c r="R16" s="213"/>
      <c r="S16" s="9"/>
      <c r="T16" s="9"/>
      <c r="U16" s="9"/>
      <c r="V16" s="9"/>
      <c r="W16" s="9"/>
      <c r="X16" s="9"/>
      <c r="Y16" s="9"/>
      <c r="Z16" s="9"/>
      <c r="AA16"/>
      <c r="AB16"/>
      <c r="AC16"/>
      <c r="AD16"/>
      <c r="AE16"/>
      <c r="AF16"/>
      <c r="AG16"/>
      <c r="AH16"/>
      <c r="AI16" s="3"/>
      <c r="AJ16" s="3"/>
      <c r="AK16" s="3"/>
      <c r="AL16" s="3"/>
      <c r="AM16" s="3"/>
      <c r="AN16" s="3"/>
      <c r="AO16" s="9"/>
      <c r="AP16"/>
      <c r="AQ16"/>
      <c r="AR16"/>
      <c r="AS16"/>
      <c r="AT16"/>
      <c r="AU16" s="3"/>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row>
    <row r="17" spans="1:147" s="8" customFormat="1" ht="17.649999999999999" customHeight="1" x14ac:dyDescent="0.25">
      <c r="A17" s="9"/>
      <c r="B17" s="3"/>
      <c r="C17" s="3"/>
      <c r="D17" s="3"/>
      <c r="E17" s="3"/>
      <c r="F17" s="3"/>
      <c r="G17" s="3"/>
      <c r="H17" s="3"/>
      <c r="I17" s="3"/>
      <c r="J17" s="3"/>
      <c r="K17" s="3"/>
      <c r="L17" s="3"/>
      <c r="M17" s="3"/>
      <c r="N17" s="3"/>
      <c r="O17" s="3"/>
      <c r="P17" s="3"/>
      <c r="Q17" s="3"/>
      <c r="R17" s="3"/>
      <c r="S17" s="9"/>
      <c r="T17" s="9"/>
      <c r="U17" s="9"/>
      <c r="V17" s="9"/>
      <c r="W17" s="9"/>
      <c r="X17" s="9"/>
      <c r="Y17" s="9"/>
      <c r="Z17" s="9"/>
      <c r="AA17" s="3"/>
      <c r="AB17" s="3"/>
      <c r="AC17" s="3"/>
      <c r="AD17" s="3"/>
      <c r="AE17" s="3"/>
      <c r="AF17" s="3"/>
      <c r="AG17" s="3"/>
      <c r="AH17" s="3"/>
      <c r="AI17" s="3"/>
      <c r="AJ17" s="3"/>
      <c r="AK17" s="3"/>
      <c r="AL17" s="3"/>
      <c r="AM17" s="3"/>
      <c r="AN17" s="3"/>
      <c r="AO17" s="3"/>
      <c r="AP17" s="3"/>
      <c r="AQ17" s="3"/>
      <c r="AR17" s="3"/>
      <c r="AS17" s="46"/>
      <c r="AT17" s="3"/>
      <c r="AU17" s="3"/>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row>
    <row r="18" spans="1:147" s="8" customFormat="1" ht="18.600000000000001" customHeight="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29"/>
      <c r="AP18" s="29"/>
      <c r="AQ18" s="29"/>
      <c r="AR18" s="29"/>
      <c r="AS18" s="29"/>
      <c r="AT18" s="3"/>
      <c r="AU18" s="3"/>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row>
    <row r="19" spans="1:147" s="58" customFormat="1" ht="33.75" customHeight="1" x14ac:dyDescent="0.25">
      <c r="A19" s="56"/>
      <c r="B19" s="206" t="s">
        <v>204</v>
      </c>
      <c r="C19" s="206"/>
      <c r="D19" s="207" t="s">
        <v>205</v>
      </c>
      <c r="E19" s="207"/>
      <c r="F19" s="207"/>
      <c r="G19" s="206"/>
      <c r="H19" s="206"/>
      <c r="I19" s="207" t="s">
        <v>218</v>
      </c>
      <c r="J19" s="207"/>
      <c r="K19" s="207"/>
      <c r="L19" s="57" t="s">
        <v>219</v>
      </c>
      <c r="M19" s="208" t="s">
        <v>220</v>
      </c>
      <c r="N19" s="208"/>
      <c r="O19" s="208"/>
      <c r="P19" s="209" t="s">
        <v>272</v>
      </c>
      <c r="Q19" s="209"/>
      <c r="R19" s="209"/>
      <c r="S19" s="209"/>
      <c r="T19" s="329" t="s">
        <v>207</v>
      </c>
      <c r="U19" s="329"/>
      <c r="V19" s="329"/>
      <c r="W19" s="329"/>
      <c r="X19" s="329"/>
      <c r="Y19" s="329"/>
      <c r="Z19" s="329"/>
      <c r="AC19" s="66" t="s">
        <v>273</v>
      </c>
    </row>
    <row r="20" spans="1:147" ht="15" customHeight="1" thickBot="1" x14ac:dyDescent="0.3">
      <c r="A20" s="202" t="str">
        <f>'LISTA AMEACAS'!A21</f>
        <v>At 01</v>
      </c>
      <c r="B20" s="203" t="str">
        <f>'LISTA AMEACAS'!B21</f>
        <v>Infraestrutura de servidores em nuvem</v>
      </c>
      <c r="C20" s="203"/>
      <c r="D20" s="290" t="str">
        <f>'LISTA AMEACAS'!E21</f>
        <v>Vazamento de informações</v>
      </c>
      <c r="E20" s="290"/>
      <c r="F20" s="290"/>
      <c r="G20" s="306" t="s">
        <v>208</v>
      </c>
      <c r="H20" s="306"/>
      <c r="I20" s="320" t="str">
        <f>'CONTROLES EXIST'!J20</f>
        <v>Planejado</v>
      </c>
      <c r="J20" s="320"/>
      <c r="K20" s="320"/>
      <c r="L20" s="67">
        <v>1</v>
      </c>
      <c r="M20" s="321" t="str">
        <f>VULNERABILIDADES!L20</f>
        <v>Falta de classificação da informação</v>
      </c>
      <c r="N20" s="321"/>
      <c r="O20" s="321"/>
      <c r="P20" s="322" t="s">
        <v>278</v>
      </c>
      <c r="Q20" s="322"/>
      <c r="R20" s="322"/>
      <c r="S20" s="322"/>
      <c r="T20" s="331" t="s">
        <v>1470</v>
      </c>
      <c r="U20" s="323"/>
      <c r="V20" s="323"/>
      <c r="W20" s="323"/>
      <c r="X20" s="323"/>
      <c r="Y20" s="323"/>
      <c r="Z20" s="323"/>
      <c r="AA20" s="68"/>
      <c r="AC20" s="6" t="s">
        <v>275</v>
      </c>
    </row>
    <row r="21" spans="1:147" ht="15" customHeight="1" thickBot="1" x14ac:dyDescent="0.3">
      <c r="A21" s="202"/>
      <c r="B21" s="203"/>
      <c r="C21" s="203"/>
      <c r="D21" s="290"/>
      <c r="E21" s="290"/>
      <c r="F21" s="290"/>
      <c r="G21" s="306"/>
      <c r="H21" s="306"/>
      <c r="I21" s="320"/>
      <c r="J21" s="320"/>
      <c r="K21" s="320"/>
      <c r="L21" s="67">
        <v>2</v>
      </c>
      <c r="M21" s="321" t="str">
        <f>VULNERABILIDADES!L21</f>
        <v>Dados armazenados sem criptografia.</v>
      </c>
      <c r="N21" s="321"/>
      <c r="O21" s="321"/>
      <c r="P21" s="322" t="s">
        <v>276</v>
      </c>
      <c r="Q21" s="322"/>
      <c r="R21" s="322"/>
      <c r="S21" s="322"/>
      <c r="T21" s="331" t="s">
        <v>1471</v>
      </c>
      <c r="U21" s="323"/>
      <c r="V21" s="323"/>
      <c r="W21" s="323"/>
      <c r="X21" s="323"/>
      <c r="Y21" s="323"/>
      <c r="Z21" s="323"/>
      <c r="AA21" s="68"/>
      <c r="AC21" s="6" t="s">
        <v>276</v>
      </c>
    </row>
    <row r="22" spans="1:147" ht="15" customHeight="1" thickBot="1" x14ac:dyDescent="0.3">
      <c r="A22" s="202"/>
      <c r="B22" s="203"/>
      <c r="C22" s="203"/>
      <c r="D22" s="290"/>
      <c r="E22" s="290"/>
      <c r="F22" s="290"/>
      <c r="G22" s="306" t="s">
        <v>208</v>
      </c>
      <c r="H22" s="306"/>
      <c r="I22" s="320" t="str">
        <f>'CONTROLES EXIST'!J21</f>
        <v>Planejado</v>
      </c>
      <c r="J22" s="320"/>
      <c r="K22" s="320"/>
      <c r="L22" s="67">
        <v>3</v>
      </c>
      <c r="M22" s="321" t="str">
        <f>VULNERABILIDADES!L22</f>
        <v>Armazenamento inseguro</v>
      </c>
      <c r="N22" s="321"/>
      <c r="O22" s="321"/>
      <c r="P22" s="322" t="s">
        <v>282</v>
      </c>
      <c r="Q22" s="322"/>
      <c r="R22" s="322"/>
      <c r="S22" s="322"/>
      <c r="T22" s="331" t="s">
        <v>1472</v>
      </c>
      <c r="U22" s="323"/>
      <c r="V22" s="323"/>
      <c r="W22" s="323"/>
      <c r="X22" s="323"/>
      <c r="Y22" s="323"/>
      <c r="Z22" s="323"/>
      <c r="AA22" s="68"/>
      <c r="AC22" s="6" t="s">
        <v>277</v>
      </c>
    </row>
    <row r="23" spans="1:147" ht="15" customHeight="1" thickBot="1" x14ac:dyDescent="0.3">
      <c r="A23" s="202"/>
      <c r="B23" s="203"/>
      <c r="C23" s="203"/>
      <c r="D23" s="290"/>
      <c r="E23" s="290"/>
      <c r="F23" s="290"/>
      <c r="G23" s="306"/>
      <c r="H23" s="306"/>
      <c r="I23" s="320"/>
      <c r="J23" s="320"/>
      <c r="K23" s="320"/>
      <c r="L23" s="67">
        <v>4</v>
      </c>
      <c r="M23" s="321" t="str">
        <f>VULNERABILIDADES!L23</f>
        <v>Falta de monitoramento de acesso.</v>
      </c>
      <c r="N23" s="321"/>
      <c r="O23" s="321"/>
      <c r="P23" s="322" t="s">
        <v>278</v>
      </c>
      <c r="Q23" s="322"/>
      <c r="R23" s="322"/>
      <c r="S23" s="322"/>
      <c r="T23" s="323" t="s">
        <v>1473</v>
      </c>
      <c r="U23" s="323"/>
      <c r="V23" s="323"/>
      <c r="W23" s="323"/>
      <c r="X23" s="323"/>
      <c r="Y23" s="323"/>
      <c r="Z23" s="323"/>
      <c r="AA23" s="68"/>
      <c r="AC23" s="6" t="s">
        <v>278</v>
      </c>
    </row>
    <row r="24" spans="1:147" ht="15" customHeight="1" thickBot="1" x14ac:dyDescent="0.3">
      <c r="A24" s="202"/>
      <c r="B24" s="203"/>
      <c r="C24" s="203"/>
      <c r="D24" s="308" t="str">
        <f>'LISTA AMEACAS'!I21</f>
        <v>Roubo de dados por concorrentes</v>
      </c>
      <c r="E24" s="308"/>
      <c r="F24" s="308"/>
      <c r="G24" s="306" t="s">
        <v>208</v>
      </c>
      <c r="H24" s="306"/>
      <c r="I24" s="328" t="str">
        <f>'CONTROLES EXIST'!J22</f>
        <v>Planejado</v>
      </c>
      <c r="J24" s="328"/>
      <c r="K24" s="328"/>
      <c r="L24" s="67">
        <v>5</v>
      </c>
      <c r="M24" s="325" t="str">
        <f>VULNERABILIDADES!L24</f>
        <v>Falta de backup adequado</v>
      </c>
      <c r="N24" s="325"/>
      <c r="O24" s="325"/>
      <c r="P24" s="322" t="s">
        <v>283</v>
      </c>
      <c r="Q24" s="322"/>
      <c r="R24" s="322"/>
      <c r="S24" s="322"/>
      <c r="T24" s="331" t="s">
        <v>1474</v>
      </c>
      <c r="U24" s="323"/>
      <c r="V24" s="323"/>
      <c r="W24" s="323"/>
      <c r="X24" s="323"/>
      <c r="Y24" s="323"/>
      <c r="Z24" s="323"/>
      <c r="AC24" s="6" t="s">
        <v>279</v>
      </c>
    </row>
    <row r="25" spans="1:147" ht="15" customHeight="1" thickBot="1" x14ac:dyDescent="0.3">
      <c r="A25" s="202"/>
      <c r="B25" s="203"/>
      <c r="C25" s="203"/>
      <c r="D25" s="308"/>
      <c r="E25" s="308"/>
      <c r="F25" s="308"/>
      <c r="G25" s="306"/>
      <c r="H25" s="306"/>
      <c r="I25" s="328"/>
      <c r="J25" s="328"/>
      <c r="K25" s="328"/>
      <c r="L25" s="67">
        <v>6</v>
      </c>
      <c r="M25" s="325" t="str">
        <f>VULNERABILIDADES!L25</f>
        <v>Logs de auditoria incompletos.</v>
      </c>
      <c r="N25" s="325"/>
      <c r="O25" s="325"/>
      <c r="P25" s="322" t="s">
        <v>278</v>
      </c>
      <c r="Q25" s="322"/>
      <c r="R25" s="322"/>
      <c r="S25" s="322"/>
      <c r="T25" s="331" t="s">
        <v>1475</v>
      </c>
      <c r="U25" s="323"/>
      <c r="V25" s="323"/>
      <c r="W25" s="323"/>
      <c r="X25" s="323"/>
      <c r="Y25" s="323"/>
      <c r="Z25" s="323"/>
      <c r="AC25" s="6" t="s">
        <v>280</v>
      </c>
    </row>
    <row r="26" spans="1:147" ht="15" customHeight="1" thickBot="1" x14ac:dyDescent="0.3">
      <c r="A26" s="202"/>
      <c r="B26" s="203"/>
      <c r="C26" s="203"/>
      <c r="D26" s="308"/>
      <c r="E26" s="308"/>
      <c r="F26" s="308"/>
      <c r="G26" s="311" t="s">
        <v>208</v>
      </c>
      <c r="H26" s="311"/>
      <c r="I26" s="324" t="str">
        <f>'CONTROLES EXIST'!J23</f>
        <v>Planejado</v>
      </c>
      <c r="J26" s="324"/>
      <c r="K26" s="324"/>
      <c r="L26" s="67">
        <v>7</v>
      </c>
      <c r="M26" s="325" t="str">
        <f>VULNERABILIDADES!L26</f>
        <v>Acesso indevido</v>
      </c>
      <c r="N26" s="325"/>
      <c r="O26" s="325"/>
      <c r="P26" s="322" t="s">
        <v>276</v>
      </c>
      <c r="Q26" s="322"/>
      <c r="R26" s="322"/>
      <c r="S26" s="322"/>
      <c r="T26" s="331" t="s">
        <v>1476</v>
      </c>
      <c r="U26" s="323"/>
      <c r="V26" s="323"/>
      <c r="W26" s="323"/>
      <c r="X26" s="323"/>
      <c r="Y26" s="323"/>
      <c r="Z26" s="323"/>
    </row>
    <row r="27" spans="1:147" ht="15" customHeight="1" thickBot="1" x14ac:dyDescent="0.3">
      <c r="A27" s="202"/>
      <c r="B27" s="203"/>
      <c r="C27" s="203"/>
      <c r="D27" s="308"/>
      <c r="E27" s="308"/>
      <c r="F27" s="308"/>
      <c r="G27" s="311"/>
      <c r="H27" s="311"/>
      <c r="I27" s="324"/>
      <c r="J27" s="324"/>
      <c r="K27" s="324"/>
      <c r="L27" s="69">
        <v>8</v>
      </c>
      <c r="M27" s="326" t="str">
        <f>VULNERABILIDADES!L27</f>
        <v>Armazenamento de credenciais em texto simples.</v>
      </c>
      <c r="N27" s="326"/>
      <c r="O27" s="326"/>
      <c r="P27" s="322" t="s">
        <v>282</v>
      </c>
      <c r="Q27" s="322"/>
      <c r="R27" s="322"/>
      <c r="S27" s="322"/>
      <c r="T27" s="330" t="s">
        <v>1477</v>
      </c>
      <c r="U27" s="327"/>
      <c r="V27" s="327"/>
      <c r="W27" s="327"/>
      <c r="X27" s="327"/>
      <c r="Y27" s="327"/>
      <c r="Z27" s="327"/>
    </row>
    <row r="28" spans="1:147" s="8" customFormat="1" ht="13.15" customHeight="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29"/>
      <c r="AP28" s="29"/>
      <c r="AQ28" s="29"/>
      <c r="AR28" s="29"/>
      <c r="AS28" s="29"/>
      <c r="AT28" s="3"/>
      <c r="AU28" s="3"/>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row>
    <row r="29" spans="1:147" s="58" customFormat="1" ht="33.75" customHeight="1" x14ac:dyDescent="0.25">
      <c r="A29" s="56"/>
      <c r="B29" s="206" t="s">
        <v>204</v>
      </c>
      <c r="C29" s="206"/>
      <c r="D29" s="207" t="s">
        <v>205</v>
      </c>
      <c r="E29" s="207"/>
      <c r="F29" s="207"/>
      <c r="G29" s="206"/>
      <c r="H29" s="206"/>
      <c r="I29" s="207" t="s">
        <v>218</v>
      </c>
      <c r="J29" s="207"/>
      <c r="K29" s="207"/>
      <c r="L29" s="57" t="s">
        <v>219</v>
      </c>
      <c r="M29" s="208" t="s">
        <v>220</v>
      </c>
      <c r="N29" s="208"/>
      <c r="O29" s="208"/>
      <c r="P29" s="209" t="s">
        <v>272</v>
      </c>
      <c r="Q29" s="209"/>
      <c r="R29" s="209"/>
      <c r="S29" s="209"/>
      <c r="T29" s="329" t="s">
        <v>207</v>
      </c>
      <c r="U29" s="329"/>
      <c r="V29" s="329"/>
      <c r="W29" s="329"/>
      <c r="X29" s="329"/>
      <c r="Y29" s="329"/>
      <c r="Z29" s="329"/>
    </row>
    <row r="30" spans="1:147" ht="15" customHeight="1" thickBot="1" x14ac:dyDescent="0.3">
      <c r="A30" s="202" t="str">
        <f>'LISTA AMEACAS'!A22</f>
        <v>At 02</v>
      </c>
      <c r="B30" s="203" t="str">
        <f>'LISTA AMEACAS'!B22</f>
        <v xml:space="preserve"> Plataforma de monitoramento SOC 24/7</v>
      </c>
      <c r="C30" s="203"/>
      <c r="D30" s="290" t="str">
        <f>'LISTA AMEACAS'!E22</f>
        <v>Perda de inovação por acesso indevido</v>
      </c>
      <c r="E30" s="290"/>
      <c r="F30" s="290"/>
      <c r="G30" s="306" t="s">
        <v>208</v>
      </c>
      <c r="H30" s="306"/>
      <c r="I30" s="320" t="s">
        <v>896</v>
      </c>
      <c r="J30" s="320"/>
      <c r="K30" s="320"/>
      <c r="L30" s="67">
        <v>1</v>
      </c>
      <c r="M30" s="321" t="s">
        <v>222</v>
      </c>
      <c r="N30" s="321"/>
      <c r="O30" s="321"/>
      <c r="P30" s="322" t="s">
        <v>282</v>
      </c>
      <c r="Q30" s="322"/>
      <c r="R30" s="322"/>
      <c r="S30" s="322"/>
      <c r="T30" s="331" t="s">
        <v>1478</v>
      </c>
      <c r="U30" s="323"/>
      <c r="V30" s="323"/>
      <c r="W30" s="323"/>
      <c r="X30" s="323"/>
      <c r="Y30" s="323"/>
      <c r="Z30" s="323"/>
    </row>
    <row r="31" spans="1:147" ht="15.75" thickBot="1" x14ac:dyDescent="0.3">
      <c r="A31" s="202"/>
      <c r="B31" s="202"/>
      <c r="C31" s="203"/>
      <c r="D31" s="290"/>
      <c r="E31" s="290"/>
      <c r="F31" s="290"/>
      <c r="G31" s="306"/>
      <c r="H31" s="306"/>
      <c r="I31" s="320"/>
      <c r="J31" s="320"/>
      <c r="K31" s="320"/>
      <c r="L31" s="67">
        <v>2</v>
      </c>
      <c r="M31" s="321" t="s">
        <v>1138</v>
      </c>
      <c r="N31" s="321"/>
      <c r="O31" s="321"/>
      <c r="P31" s="322" t="s">
        <v>283</v>
      </c>
      <c r="Q31" s="322"/>
      <c r="R31" s="322"/>
      <c r="S31" s="322"/>
      <c r="T31" s="331" t="s">
        <v>1479</v>
      </c>
      <c r="U31" s="323"/>
      <c r="V31" s="323"/>
      <c r="W31" s="323"/>
      <c r="X31" s="323"/>
      <c r="Y31" s="323"/>
      <c r="Z31" s="323"/>
    </row>
    <row r="32" spans="1:147" ht="14.25" customHeight="1" thickBot="1" x14ac:dyDescent="0.3">
      <c r="A32" s="202"/>
      <c r="B32" s="202"/>
      <c r="C32" s="203"/>
      <c r="D32" s="290"/>
      <c r="E32" s="290"/>
      <c r="F32" s="290"/>
      <c r="G32" s="306" t="s">
        <v>208</v>
      </c>
      <c r="H32" s="306"/>
      <c r="I32" s="320" t="s">
        <v>896</v>
      </c>
      <c r="J32" s="320"/>
      <c r="K32" s="320"/>
      <c r="L32" s="67">
        <v>3</v>
      </c>
      <c r="M32" s="321" t="s">
        <v>1140</v>
      </c>
      <c r="N32" s="321"/>
      <c r="O32" s="321"/>
      <c r="P32" s="322" t="s">
        <v>283</v>
      </c>
      <c r="Q32" s="322"/>
      <c r="R32" s="322"/>
      <c r="S32" s="322"/>
      <c r="T32" s="331" t="s">
        <v>1480</v>
      </c>
      <c r="U32" s="323"/>
      <c r="V32" s="323"/>
      <c r="W32" s="323"/>
      <c r="X32" s="323"/>
      <c r="Y32" s="323"/>
      <c r="Z32" s="323"/>
    </row>
    <row r="33" spans="1:147" ht="14.25" customHeight="1" thickBot="1" x14ac:dyDescent="0.3">
      <c r="A33" s="202"/>
      <c r="B33" s="202"/>
      <c r="C33" s="203"/>
      <c r="D33" s="290"/>
      <c r="E33" s="290"/>
      <c r="F33" s="290"/>
      <c r="G33" s="306"/>
      <c r="H33" s="306"/>
      <c r="I33" s="320"/>
      <c r="J33" s="320"/>
      <c r="K33" s="320"/>
      <c r="L33" s="67">
        <v>4</v>
      </c>
      <c r="M33" s="321" t="s">
        <v>1142</v>
      </c>
      <c r="N33" s="321"/>
      <c r="O33" s="321"/>
      <c r="P33" s="322" t="s">
        <v>279</v>
      </c>
      <c r="Q33" s="322"/>
      <c r="R33" s="322"/>
      <c r="S33" s="322"/>
      <c r="T33" s="331" t="s">
        <v>1481</v>
      </c>
      <c r="U33" s="323"/>
      <c r="V33" s="323"/>
      <c r="W33" s="323"/>
      <c r="X33" s="323"/>
      <c r="Y33" s="323"/>
      <c r="Z33" s="323"/>
    </row>
    <row r="34" spans="1:147" ht="15" customHeight="1" thickBot="1" x14ac:dyDescent="0.3">
      <c r="A34" s="202"/>
      <c r="B34" s="202"/>
      <c r="C34" s="203"/>
      <c r="D34" s="308" t="str">
        <f>'LISTA AMEACAS'!I22</f>
        <v>Interferência na produção de novos materiais</v>
      </c>
      <c r="E34" s="308"/>
      <c r="F34" s="308"/>
      <c r="G34" s="306" t="s">
        <v>208</v>
      </c>
      <c r="H34" s="306"/>
      <c r="I34" s="328" t="s">
        <v>896</v>
      </c>
      <c r="J34" s="328"/>
      <c r="K34" s="328"/>
      <c r="L34" s="67">
        <v>5</v>
      </c>
      <c r="M34" s="325" t="s">
        <v>1148</v>
      </c>
      <c r="N34" s="325"/>
      <c r="O34" s="325"/>
      <c r="P34" s="322" t="s">
        <v>276</v>
      </c>
      <c r="Q34" s="322"/>
      <c r="R34" s="322"/>
      <c r="S34" s="322"/>
      <c r="T34" s="331" t="s">
        <v>1482</v>
      </c>
      <c r="U34" s="323"/>
      <c r="V34" s="323"/>
      <c r="W34" s="323"/>
      <c r="X34" s="323"/>
      <c r="Y34" s="323"/>
      <c r="Z34" s="323"/>
    </row>
    <row r="35" spans="1:147" ht="14.25" customHeight="1" thickBot="1" x14ac:dyDescent="0.3">
      <c r="A35" s="202"/>
      <c r="B35" s="202"/>
      <c r="C35" s="203"/>
      <c r="D35" s="308"/>
      <c r="E35" s="308"/>
      <c r="F35" s="308"/>
      <c r="G35" s="306"/>
      <c r="H35" s="306"/>
      <c r="I35" s="328"/>
      <c r="J35" s="328"/>
      <c r="K35" s="328"/>
      <c r="L35" s="67">
        <v>6</v>
      </c>
      <c r="M35" s="325" t="s">
        <v>1144</v>
      </c>
      <c r="N35" s="325"/>
      <c r="O35" s="325"/>
      <c r="P35" s="322" t="s">
        <v>283</v>
      </c>
      <c r="Q35" s="322"/>
      <c r="R35" s="322"/>
      <c r="S35" s="322"/>
      <c r="T35" s="331" t="s">
        <v>1483</v>
      </c>
      <c r="U35" s="323"/>
      <c r="V35" s="323"/>
      <c r="W35" s="323"/>
      <c r="X35" s="323"/>
      <c r="Y35" s="323"/>
      <c r="Z35" s="323"/>
    </row>
    <row r="36" spans="1:147" ht="15.75" thickBot="1" x14ac:dyDescent="0.3">
      <c r="A36" s="202"/>
      <c r="B36" s="202"/>
      <c r="C36" s="203"/>
      <c r="D36" s="308"/>
      <c r="E36" s="308"/>
      <c r="F36" s="308"/>
      <c r="G36" s="311" t="s">
        <v>208</v>
      </c>
      <c r="H36" s="311"/>
      <c r="I36" s="324" t="s">
        <v>897</v>
      </c>
      <c r="J36" s="324"/>
      <c r="K36" s="324"/>
      <c r="L36" s="67">
        <v>7</v>
      </c>
      <c r="M36" s="325" t="s">
        <v>1146</v>
      </c>
      <c r="N36" s="325"/>
      <c r="O36" s="325"/>
      <c r="P36" s="322" t="s">
        <v>283</v>
      </c>
      <c r="Q36" s="322"/>
      <c r="R36" s="322"/>
      <c r="S36" s="322"/>
      <c r="T36" s="331" t="s">
        <v>1484</v>
      </c>
      <c r="U36" s="323"/>
      <c r="V36" s="323"/>
      <c r="W36" s="323"/>
      <c r="X36" s="323"/>
      <c r="Y36" s="323"/>
      <c r="Z36" s="323"/>
    </row>
    <row r="37" spans="1:147" ht="14.25" customHeight="1" thickBot="1" x14ac:dyDescent="0.3">
      <c r="A37" s="202"/>
      <c r="B37" s="202"/>
      <c r="C37" s="203"/>
      <c r="D37" s="308"/>
      <c r="E37" s="308"/>
      <c r="F37" s="308"/>
      <c r="G37" s="311"/>
      <c r="H37" s="311"/>
      <c r="I37" s="324"/>
      <c r="J37" s="324"/>
      <c r="K37" s="324"/>
      <c r="L37" s="69">
        <v>8</v>
      </c>
      <c r="M37" s="326" t="s">
        <v>1149</v>
      </c>
      <c r="N37" s="326"/>
      <c r="O37" s="326"/>
      <c r="P37" s="322" t="s">
        <v>283</v>
      </c>
      <c r="Q37" s="322"/>
      <c r="R37" s="322"/>
      <c r="S37" s="322"/>
      <c r="T37" s="330" t="s">
        <v>1485</v>
      </c>
      <c r="U37" s="327"/>
      <c r="V37" s="327"/>
      <c r="W37" s="327"/>
      <c r="X37" s="327"/>
      <c r="Y37" s="327"/>
      <c r="Z37" s="327"/>
    </row>
    <row r="38" spans="1:147" s="8" customFormat="1" ht="13.15" customHeight="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29"/>
      <c r="AP38" s="29"/>
      <c r="AQ38" s="29"/>
      <c r="AR38" s="29"/>
      <c r="AS38" s="29"/>
      <c r="AT38" s="3"/>
      <c r="AU38" s="3"/>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row>
    <row r="39" spans="1:147" s="58" customFormat="1" ht="33.75" customHeight="1" x14ac:dyDescent="0.25">
      <c r="A39" s="56"/>
      <c r="B39" s="206" t="s">
        <v>204</v>
      </c>
      <c r="C39" s="206"/>
      <c r="D39" s="207" t="s">
        <v>205</v>
      </c>
      <c r="E39" s="207"/>
      <c r="F39" s="207"/>
      <c r="G39" s="206"/>
      <c r="H39" s="206"/>
      <c r="I39" s="207" t="s">
        <v>218</v>
      </c>
      <c r="J39" s="207"/>
      <c r="K39" s="207"/>
      <c r="L39" s="57" t="s">
        <v>219</v>
      </c>
      <c r="M39" s="208" t="s">
        <v>220</v>
      </c>
      <c r="N39" s="208"/>
      <c r="O39" s="208"/>
      <c r="P39" s="209" t="s">
        <v>272</v>
      </c>
      <c r="Q39" s="209"/>
      <c r="R39" s="209"/>
      <c r="S39" s="209"/>
      <c r="T39" s="329" t="s">
        <v>207</v>
      </c>
      <c r="U39" s="329"/>
      <c r="V39" s="329"/>
      <c r="W39" s="329"/>
      <c r="X39" s="329"/>
      <c r="Y39" s="329"/>
      <c r="Z39" s="329"/>
    </row>
    <row r="40" spans="1:147" ht="15" customHeight="1" thickBot="1" x14ac:dyDescent="0.3">
      <c r="A40" s="202" t="str">
        <f>'LISTA AMEACAS'!A23</f>
        <v>At 03</v>
      </c>
      <c r="B40" s="203" t="str">
        <f>'LISTA AMEACAS'!B23</f>
        <v xml:space="preserve"> Ferramentas de análise de vulnerabilidades</v>
      </c>
      <c r="C40" s="203"/>
      <c r="D40" s="290" t="str">
        <f>'LISTA AMEACAS'!E23</f>
        <v>Ataques cibernéticos</v>
      </c>
      <c r="E40" s="290"/>
      <c r="F40" s="290"/>
      <c r="G40" s="306" t="s">
        <v>208</v>
      </c>
      <c r="H40" s="306"/>
      <c r="I40" s="320" t="str">
        <f>'CONTROLES EXIST'!J32</f>
        <v>Existente</v>
      </c>
      <c r="J40" s="320"/>
      <c r="K40" s="320"/>
      <c r="L40" s="67">
        <v>1</v>
      </c>
      <c r="M40" s="321" t="str">
        <f>VULNERABILIDADES!L40</f>
        <v>Falta de proteção robusta contra ameaças externas, como hackers e malware.</v>
      </c>
      <c r="N40" s="321"/>
      <c r="O40" s="321"/>
      <c r="P40" s="322" t="s">
        <v>282</v>
      </c>
      <c r="Q40" s="322"/>
      <c r="R40" s="322"/>
      <c r="S40" s="322"/>
      <c r="T40" s="331" t="s">
        <v>1486</v>
      </c>
      <c r="U40" s="323"/>
      <c r="V40" s="323"/>
      <c r="W40" s="323"/>
      <c r="X40" s="323"/>
      <c r="Y40" s="323"/>
      <c r="Z40" s="323"/>
    </row>
    <row r="41" spans="1:147" ht="15.75" thickBot="1" x14ac:dyDescent="0.3">
      <c r="A41" s="202"/>
      <c r="B41" s="202"/>
      <c r="C41" s="203"/>
      <c r="D41" s="290"/>
      <c r="E41" s="290"/>
      <c r="F41" s="290"/>
      <c r="G41" s="306"/>
      <c r="H41" s="306"/>
      <c r="I41" s="320"/>
      <c r="J41" s="320"/>
      <c r="K41" s="320"/>
      <c r="L41" s="67">
        <v>2</v>
      </c>
      <c r="M41" s="321" t="str">
        <f>VULNERABILIDADES!L41</f>
        <v>Ferramentas desatualizadas.</v>
      </c>
      <c r="N41" s="321"/>
      <c r="O41" s="321"/>
      <c r="P41" s="322" t="s">
        <v>283</v>
      </c>
      <c r="Q41" s="322"/>
      <c r="R41" s="322"/>
      <c r="S41" s="322"/>
      <c r="T41" s="331" t="s">
        <v>1487</v>
      </c>
      <c r="U41" s="323"/>
      <c r="V41" s="323"/>
      <c r="W41" s="323"/>
      <c r="X41" s="323"/>
      <c r="Y41" s="323"/>
      <c r="Z41" s="323"/>
    </row>
    <row r="42" spans="1:147" ht="14.25" customHeight="1" thickBot="1" x14ac:dyDescent="0.3">
      <c r="A42" s="202"/>
      <c r="B42" s="202"/>
      <c r="C42" s="203"/>
      <c r="D42" s="290"/>
      <c r="E42" s="290"/>
      <c r="F42" s="290"/>
      <c r="G42" s="306" t="s">
        <v>208</v>
      </c>
      <c r="H42" s="306"/>
      <c r="I42" s="320" t="str">
        <f>'CONTROLES EXIST'!J33</f>
        <v>Planejado</v>
      </c>
      <c r="J42" s="320"/>
      <c r="K42" s="320"/>
      <c r="L42" s="67">
        <v>3</v>
      </c>
      <c r="M42" s="321" t="str">
        <f>VULNERABILIDADES!L42</f>
        <v>Execução sem autenticação forte.</v>
      </c>
      <c r="N42" s="321"/>
      <c r="O42" s="321"/>
      <c r="P42" s="322" t="s">
        <v>282</v>
      </c>
      <c r="Q42" s="322"/>
      <c r="R42" s="322"/>
      <c r="S42" s="322"/>
      <c r="T42" s="331" t="s">
        <v>1488</v>
      </c>
      <c r="U42" s="323"/>
      <c r="V42" s="323"/>
      <c r="W42" s="323"/>
      <c r="X42" s="323"/>
      <c r="Y42" s="323"/>
      <c r="Z42" s="323"/>
    </row>
    <row r="43" spans="1:147" ht="14.25" customHeight="1" thickBot="1" x14ac:dyDescent="0.3">
      <c r="A43" s="202"/>
      <c r="B43" s="202"/>
      <c r="C43" s="203"/>
      <c r="D43" s="290"/>
      <c r="E43" s="290"/>
      <c r="F43" s="290"/>
      <c r="G43" s="306"/>
      <c r="H43" s="306"/>
      <c r="I43" s="320"/>
      <c r="J43" s="320"/>
      <c r="K43" s="320"/>
      <c r="L43" s="67">
        <v>4</v>
      </c>
      <c r="M43" s="321" t="str">
        <f>VULNERABILIDADES!L43</f>
        <v>Resultados armazenados sem proteção.</v>
      </c>
      <c r="N43" s="321"/>
      <c r="O43" s="321"/>
      <c r="P43" s="322" t="s">
        <v>282</v>
      </c>
      <c r="Q43" s="322"/>
      <c r="R43" s="322"/>
      <c r="S43" s="322"/>
      <c r="T43" s="331" t="s">
        <v>1489</v>
      </c>
      <c r="U43" s="323"/>
      <c r="V43" s="323"/>
      <c r="W43" s="323"/>
      <c r="X43" s="323"/>
      <c r="Y43" s="323"/>
      <c r="Z43" s="323"/>
    </row>
    <row r="44" spans="1:147" ht="15" customHeight="1" thickBot="1" x14ac:dyDescent="0.3">
      <c r="A44" s="202"/>
      <c r="B44" s="202"/>
      <c r="C44" s="203"/>
      <c r="D44" s="308" t="str">
        <f>'LISTA AMEACAS'!I23</f>
        <v>Interrupção de serviços críticos</v>
      </c>
      <c r="E44" s="308"/>
      <c r="F44" s="308"/>
      <c r="G44" s="306" t="s">
        <v>208</v>
      </c>
      <c r="H44" s="306"/>
      <c r="I44" s="328" t="str">
        <f>'CONTROLES EXIST'!J34</f>
        <v>Planejado</v>
      </c>
      <c r="J44" s="328"/>
      <c r="K44" s="328"/>
      <c r="L44" s="67">
        <v>5</v>
      </c>
      <c r="M44" s="325" t="str">
        <f>VULNERABILIDADES!L44</f>
        <v>Falhas nos servidores podem levar à indisponibilidade dos sistemas empresariais.</v>
      </c>
      <c r="N44" s="325"/>
      <c r="O44" s="325"/>
      <c r="P44" s="322" t="s">
        <v>283</v>
      </c>
      <c r="Q44" s="322"/>
      <c r="R44" s="322"/>
      <c r="S44" s="322"/>
      <c r="T44" s="331" t="s">
        <v>1490</v>
      </c>
      <c r="U44" s="323"/>
      <c r="V44" s="323"/>
      <c r="W44" s="323"/>
      <c r="X44" s="323"/>
      <c r="Y44" s="323"/>
      <c r="Z44" s="323"/>
    </row>
    <row r="45" spans="1:147" ht="14.25" customHeight="1" thickBot="1" x14ac:dyDescent="0.3">
      <c r="A45" s="202"/>
      <c r="B45" s="202"/>
      <c r="C45" s="203"/>
      <c r="D45" s="308"/>
      <c r="E45" s="308"/>
      <c r="F45" s="308"/>
      <c r="G45" s="306"/>
      <c r="H45" s="306"/>
      <c r="I45" s="328"/>
      <c r="J45" s="328"/>
      <c r="K45" s="328"/>
      <c r="L45" s="67">
        <v>6</v>
      </c>
      <c r="M45" s="325" t="str">
        <f>VULNERABILIDADES!L45</f>
        <v>Dependência de único servidor.</v>
      </c>
      <c r="N45" s="325"/>
      <c r="O45" s="325"/>
      <c r="P45" s="322" t="s">
        <v>283</v>
      </c>
      <c r="Q45" s="322"/>
      <c r="R45" s="322"/>
      <c r="S45" s="322"/>
      <c r="T45" s="331" t="s">
        <v>1491</v>
      </c>
      <c r="U45" s="323"/>
      <c r="V45" s="323"/>
      <c r="W45" s="323"/>
      <c r="X45" s="323"/>
      <c r="Y45" s="323"/>
      <c r="Z45" s="323"/>
    </row>
    <row r="46" spans="1:147" ht="15.75" thickBot="1" x14ac:dyDescent="0.3">
      <c r="A46" s="202"/>
      <c r="B46" s="202"/>
      <c r="C46" s="203"/>
      <c r="D46" s="308"/>
      <c r="E46" s="308"/>
      <c r="F46" s="308"/>
      <c r="G46" s="311" t="s">
        <v>208</v>
      </c>
      <c r="H46" s="311"/>
      <c r="I46" s="324" t="str">
        <f>'CONTROLES EXIST'!J35</f>
        <v>Planejado</v>
      </c>
      <c r="J46" s="324"/>
      <c r="K46" s="324"/>
      <c r="L46" s="67">
        <v>7</v>
      </c>
      <c r="M46" s="325" t="str">
        <f>VULNERABILIDADES!L46</f>
        <v>Falta de redundância.</v>
      </c>
      <c r="N46" s="325"/>
      <c r="O46" s="325"/>
      <c r="P46" s="322" t="s">
        <v>283</v>
      </c>
      <c r="Q46" s="322"/>
      <c r="R46" s="322"/>
      <c r="S46" s="322"/>
      <c r="T46" s="331" t="s">
        <v>1492</v>
      </c>
      <c r="U46" s="323"/>
      <c r="V46" s="323"/>
      <c r="W46" s="323"/>
      <c r="X46" s="323"/>
      <c r="Y46" s="323"/>
      <c r="Z46" s="323"/>
    </row>
    <row r="47" spans="1:147" ht="14.25" customHeight="1" thickBot="1" x14ac:dyDescent="0.3">
      <c r="A47" s="202"/>
      <c r="B47" s="202"/>
      <c r="C47" s="203"/>
      <c r="D47" s="308"/>
      <c r="E47" s="308"/>
      <c r="F47" s="308"/>
      <c r="G47" s="311"/>
      <c r="H47" s="311"/>
      <c r="I47" s="324"/>
      <c r="J47" s="324"/>
      <c r="K47" s="324"/>
      <c r="L47" s="69">
        <v>8</v>
      </c>
      <c r="M47" s="326" t="str">
        <f>VULNERABILIDADES!L47</f>
        <v>Acesso administrativo compartilhado.</v>
      </c>
      <c r="N47" s="326"/>
      <c r="O47" s="326"/>
      <c r="P47" s="322" t="s">
        <v>283</v>
      </c>
      <c r="Q47" s="322"/>
      <c r="R47" s="322"/>
      <c r="S47" s="322"/>
      <c r="T47" s="330" t="s">
        <v>1493</v>
      </c>
      <c r="U47" s="327"/>
      <c r="V47" s="327"/>
      <c r="W47" s="327"/>
      <c r="X47" s="327"/>
      <c r="Y47" s="327"/>
      <c r="Z47" s="327"/>
    </row>
    <row r="48" spans="1:147" s="8" customFormat="1" ht="13.15" customHeight="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29"/>
      <c r="AP48" s="29"/>
      <c r="AQ48" s="29"/>
      <c r="AR48" s="29"/>
      <c r="AS48" s="29"/>
      <c r="AT48" s="3"/>
      <c r="AU48" s="3"/>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row>
    <row r="49" spans="1:147" s="58" customFormat="1" ht="33.75" customHeight="1" x14ac:dyDescent="0.25">
      <c r="A49" s="56"/>
      <c r="B49" s="206" t="s">
        <v>204</v>
      </c>
      <c r="C49" s="206"/>
      <c r="D49" s="207" t="s">
        <v>205</v>
      </c>
      <c r="E49" s="207"/>
      <c r="F49" s="207"/>
      <c r="G49" s="206"/>
      <c r="H49" s="206"/>
      <c r="I49" s="207" t="s">
        <v>218</v>
      </c>
      <c r="J49" s="207"/>
      <c r="K49" s="207"/>
      <c r="L49" s="57" t="s">
        <v>219</v>
      </c>
      <c r="M49" s="208" t="s">
        <v>220</v>
      </c>
      <c r="N49" s="208"/>
      <c r="O49" s="208"/>
      <c r="P49" s="209" t="s">
        <v>272</v>
      </c>
      <c r="Q49" s="209"/>
      <c r="R49" s="209"/>
      <c r="S49" s="209"/>
      <c r="T49" s="329" t="s">
        <v>207</v>
      </c>
      <c r="U49" s="329"/>
      <c r="V49" s="329"/>
      <c r="W49" s="329"/>
      <c r="X49" s="329"/>
      <c r="Y49" s="329"/>
      <c r="Z49" s="329"/>
    </row>
    <row r="50" spans="1:147" ht="14.25" customHeight="1" thickBot="1" x14ac:dyDescent="0.3">
      <c r="A50" s="202" t="str">
        <f>'LISTA AMEACAS'!A24</f>
        <v>At 04</v>
      </c>
      <c r="B50" s="203" t="str">
        <f>'LISTA AMEACAS'!B24</f>
        <v>Sistemas de backup e recuperação de dados</v>
      </c>
      <c r="C50" s="203"/>
      <c r="D50" s="290" t="str">
        <f>'LISTA AMEACAS'!E24</f>
        <v>Roubo de informações</v>
      </c>
      <c r="E50" s="290"/>
      <c r="F50" s="290"/>
      <c r="G50" s="306" t="s">
        <v>208</v>
      </c>
      <c r="H50" s="306"/>
      <c r="I50" s="320" t="str">
        <f>'CONTROLES EXIST'!J38</f>
        <v>Existente</v>
      </c>
      <c r="J50" s="320"/>
      <c r="K50" s="320"/>
      <c r="L50" s="67">
        <v>1</v>
      </c>
      <c r="M50" s="321" t="str">
        <f>VULNERABILIDADES!L50</f>
        <v>Acesso não autorizado pode comprometer dados sensíveis dos clientes.</v>
      </c>
      <c r="N50" s="321"/>
      <c r="O50" s="321"/>
      <c r="P50" s="322" t="s">
        <v>282</v>
      </c>
      <c r="Q50" s="322"/>
      <c r="R50" s="322"/>
      <c r="S50" s="322"/>
      <c r="T50" s="331" t="s">
        <v>1494</v>
      </c>
      <c r="U50" s="323"/>
      <c r="V50" s="323"/>
      <c r="W50" s="323"/>
      <c r="X50" s="323"/>
      <c r="Y50" s="323"/>
      <c r="Z50" s="323"/>
    </row>
    <row r="51" spans="1:147" ht="15.75" thickBot="1" x14ac:dyDescent="0.3">
      <c r="A51" s="202"/>
      <c r="B51" s="202"/>
      <c r="C51" s="203"/>
      <c r="D51" s="290"/>
      <c r="E51" s="290"/>
      <c r="F51" s="290"/>
      <c r="G51" s="306"/>
      <c r="H51" s="306"/>
      <c r="I51" s="320"/>
      <c r="J51" s="320"/>
      <c r="K51" s="320"/>
      <c r="L51" s="67">
        <v>2</v>
      </c>
      <c r="M51" s="321" t="str">
        <f>VULNERABILIDADES!L51</f>
        <v>Falta de logs de acesso.</v>
      </c>
      <c r="N51" s="321"/>
      <c r="O51" s="321"/>
      <c r="P51" s="322" t="s">
        <v>282</v>
      </c>
      <c r="Q51" s="322"/>
      <c r="R51" s="322"/>
      <c r="S51" s="322"/>
      <c r="T51" s="331" t="s">
        <v>1495</v>
      </c>
      <c r="U51" s="323"/>
      <c r="V51" s="323"/>
      <c r="W51" s="323"/>
      <c r="X51" s="323"/>
      <c r="Y51" s="323"/>
      <c r="Z51" s="323"/>
    </row>
    <row r="52" spans="1:147" ht="14.25" customHeight="1" thickBot="1" x14ac:dyDescent="0.3">
      <c r="A52" s="202"/>
      <c r="B52" s="202"/>
      <c r="C52" s="203"/>
      <c r="D52" s="290"/>
      <c r="E52" s="290"/>
      <c r="F52" s="290"/>
      <c r="G52" s="306" t="s">
        <v>208</v>
      </c>
      <c r="H52" s="306"/>
      <c r="I52" s="320" t="str">
        <f>'CONTROLES EXIST'!J39</f>
        <v>Planejado</v>
      </c>
      <c r="J52" s="320"/>
      <c r="K52" s="320"/>
      <c r="L52" s="67">
        <v>3</v>
      </c>
      <c r="M52" s="321" t="str">
        <f>VULNERABILIDADES!L52</f>
        <v>Armazenamento inadequado.</v>
      </c>
      <c r="N52" s="321"/>
      <c r="O52" s="321"/>
      <c r="P52" s="322" t="s">
        <v>282</v>
      </c>
      <c r="Q52" s="322"/>
      <c r="R52" s="322"/>
      <c r="S52" s="322"/>
      <c r="T52" s="331" t="s">
        <v>1496</v>
      </c>
      <c r="U52" s="323"/>
      <c r="V52" s="323"/>
      <c r="W52" s="323"/>
      <c r="X52" s="323"/>
      <c r="Y52" s="323"/>
      <c r="Z52" s="323"/>
    </row>
    <row r="53" spans="1:147" ht="14.25" customHeight="1" thickBot="1" x14ac:dyDescent="0.3">
      <c r="A53" s="202"/>
      <c r="B53" s="202"/>
      <c r="C53" s="203"/>
      <c r="D53" s="290"/>
      <c r="E53" s="290"/>
      <c r="F53" s="290"/>
      <c r="G53" s="306"/>
      <c r="H53" s="306"/>
      <c r="I53" s="320"/>
      <c r="J53" s="320"/>
      <c r="K53" s="320"/>
      <c r="L53" s="67">
        <v>4</v>
      </c>
      <c r="M53" s="321" t="str">
        <f>VULNERABILIDADES!L53</f>
        <v>Acesso amplo aos backups.</v>
      </c>
      <c r="N53" s="321"/>
      <c r="O53" s="321"/>
      <c r="P53" s="322" t="s">
        <v>282</v>
      </c>
      <c r="Q53" s="322"/>
      <c r="R53" s="322"/>
      <c r="S53" s="322"/>
      <c r="T53" s="331" t="s">
        <v>1497</v>
      </c>
      <c r="U53" s="323"/>
      <c r="V53" s="323"/>
      <c r="W53" s="323"/>
      <c r="X53" s="323"/>
      <c r="Y53" s="323"/>
      <c r="Z53" s="323"/>
    </row>
    <row r="54" spans="1:147" ht="14.25" customHeight="1" thickBot="1" x14ac:dyDescent="0.3">
      <c r="A54" s="202"/>
      <c r="B54" s="202"/>
      <c r="C54" s="203"/>
      <c r="D54" s="308" t="str">
        <f>'LISTA AMEACAS'!I24</f>
        <v>Uso indevido por terceiros</v>
      </c>
      <c r="E54" s="308"/>
      <c r="F54" s="308"/>
      <c r="G54" s="306" t="s">
        <v>208</v>
      </c>
      <c r="H54" s="306"/>
      <c r="I54" s="328" t="str">
        <f>'CONTROLES EXIST'!J40</f>
        <v>Planejado</v>
      </c>
      <c r="J54" s="328"/>
      <c r="K54" s="328"/>
      <c r="L54" s="67">
        <v>5</v>
      </c>
      <c r="M54" s="325" t="str">
        <f>VULNERABILIDADES!L54</f>
        <v>Parceiros ou funcionários podem acessar e utilizar dados de clientes sem autorização adequada.</v>
      </c>
      <c r="N54" s="325"/>
      <c r="O54" s="325"/>
      <c r="P54" s="322" t="s">
        <v>282</v>
      </c>
      <c r="Q54" s="322"/>
      <c r="R54" s="322"/>
      <c r="S54" s="322"/>
      <c r="T54" s="331" t="s">
        <v>1498</v>
      </c>
      <c r="U54" s="323"/>
      <c r="V54" s="323"/>
      <c r="W54" s="323"/>
      <c r="X54" s="323"/>
      <c r="Y54" s="323"/>
      <c r="Z54" s="323"/>
    </row>
    <row r="55" spans="1:147" ht="14.25" customHeight="1" thickBot="1" x14ac:dyDescent="0.3">
      <c r="A55" s="202"/>
      <c r="B55" s="202"/>
      <c r="C55" s="203"/>
      <c r="D55" s="308"/>
      <c r="E55" s="308"/>
      <c r="F55" s="308"/>
      <c r="G55" s="306"/>
      <c r="H55" s="306"/>
      <c r="I55" s="328"/>
      <c r="J55" s="328"/>
      <c r="K55" s="328"/>
      <c r="L55" s="67">
        <v>6</v>
      </c>
      <c r="M55" s="325" t="str">
        <f>VULNERABILIDADES!L55</f>
        <v>Ausência de trilhas de auditoria sobre restaurações e consultas.</v>
      </c>
      <c r="N55" s="325"/>
      <c r="O55" s="325"/>
      <c r="P55" s="322" t="s">
        <v>282</v>
      </c>
      <c r="Q55" s="322"/>
      <c r="R55" s="322"/>
      <c r="S55" s="322"/>
      <c r="T55" s="331" t="s">
        <v>1499</v>
      </c>
      <c r="U55" s="323"/>
      <c r="V55" s="323"/>
      <c r="W55" s="323"/>
      <c r="X55" s="323"/>
      <c r="Y55" s="323"/>
      <c r="Z55" s="323"/>
    </row>
    <row r="56" spans="1:147" ht="15.75" thickBot="1" x14ac:dyDescent="0.3">
      <c r="A56" s="202"/>
      <c r="B56" s="202"/>
      <c r="C56" s="203"/>
      <c r="D56" s="308"/>
      <c r="E56" s="308"/>
      <c r="F56" s="308"/>
      <c r="G56" s="311" t="s">
        <v>208</v>
      </c>
      <c r="H56" s="311"/>
      <c r="I56" s="324" t="str">
        <f>'CONTROLES EXIST'!J41</f>
        <v>Planejado</v>
      </c>
      <c r="J56" s="324"/>
      <c r="K56" s="324"/>
      <c r="L56" s="67">
        <v>7</v>
      </c>
      <c r="M56" s="325" t="str">
        <f>VULNERABILIDADES!L56</f>
        <v>Ausência de mecanismos eficazes de autenticação forte (MFA).</v>
      </c>
      <c r="N56" s="325"/>
      <c r="O56" s="325"/>
      <c r="P56" s="322" t="s">
        <v>282</v>
      </c>
      <c r="Q56" s="322"/>
      <c r="R56" s="322"/>
      <c r="S56" s="322"/>
      <c r="T56" s="331" t="s">
        <v>1500</v>
      </c>
      <c r="U56" s="323"/>
      <c r="V56" s="323"/>
      <c r="W56" s="323"/>
      <c r="X56" s="323"/>
      <c r="Y56" s="323"/>
      <c r="Z56" s="323"/>
    </row>
    <row r="57" spans="1:147" ht="14.25" customHeight="1" thickBot="1" x14ac:dyDescent="0.3">
      <c r="A57" s="202"/>
      <c r="B57" s="202"/>
      <c r="C57" s="203"/>
      <c r="D57" s="308"/>
      <c r="E57" s="308"/>
      <c r="F57" s="308"/>
      <c r="G57" s="311"/>
      <c r="H57" s="311"/>
      <c r="I57" s="324"/>
      <c r="J57" s="324"/>
      <c r="K57" s="324"/>
      <c r="L57" s="69">
        <v>8</v>
      </c>
      <c r="M57" s="326" t="str">
        <f>VULNERABILIDADES!L57</f>
        <v>Falta de políticas formais de uso e proteção da informação.</v>
      </c>
      <c r="N57" s="326"/>
      <c r="O57" s="326"/>
      <c r="P57" s="322" t="s">
        <v>282</v>
      </c>
      <c r="Q57" s="322"/>
      <c r="R57" s="322"/>
      <c r="S57" s="322"/>
      <c r="T57" s="330" t="s">
        <v>1501</v>
      </c>
      <c r="U57" s="327"/>
      <c r="V57" s="327"/>
      <c r="W57" s="327"/>
      <c r="X57" s="327"/>
      <c r="Y57" s="327"/>
      <c r="Z57" s="327"/>
    </row>
    <row r="58" spans="1:147" s="8" customFormat="1" ht="13.1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29"/>
      <c r="AP58" s="29"/>
      <c r="AQ58" s="29"/>
      <c r="AR58" s="29"/>
      <c r="AS58" s="29"/>
      <c r="AT58" s="3"/>
      <c r="AU58" s="3"/>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row>
    <row r="59" spans="1:147" s="58" customFormat="1" ht="33.75" customHeight="1" x14ac:dyDescent="0.25">
      <c r="A59" s="56"/>
      <c r="B59" s="206" t="s">
        <v>204</v>
      </c>
      <c r="C59" s="206"/>
      <c r="D59" s="207" t="s">
        <v>205</v>
      </c>
      <c r="E59" s="207"/>
      <c r="F59" s="207"/>
      <c r="G59" s="206"/>
      <c r="H59" s="206"/>
      <c r="I59" s="207" t="s">
        <v>218</v>
      </c>
      <c r="J59" s="207"/>
      <c r="K59" s="207"/>
      <c r="L59" s="57" t="s">
        <v>219</v>
      </c>
      <c r="M59" s="208" t="s">
        <v>220</v>
      </c>
      <c r="N59" s="208"/>
      <c r="O59" s="208"/>
      <c r="P59" s="209" t="s">
        <v>272</v>
      </c>
      <c r="Q59" s="209"/>
      <c r="R59" s="209"/>
      <c r="S59" s="209"/>
      <c r="T59" s="329" t="s">
        <v>207</v>
      </c>
      <c r="U59" s="329"/>
      <c r="V59" s="329"/>
      <c r="W59" s="329"/>
      <c r="X59" s="329"/>
      <c r="Y59" s="329"/>
      <c r="Z59" s="329"/>
    </row>
    <row r="60" spans="1:147" ht="14.25" customHeight="1" thickBot="1" x14ac:dyDescent="0.3">
      <c r="A60" s="202" t="str">
        <f>'LISTA AMEACAS'!A25</f>
        <v>At 05</v>
      </c>
      <c r="B60" s="203" t="str">
        <f>'LISTA AMEACAS'!B25</f>
        <v>Código-fonte dos sistemas desenvolvidos</v>
      </c>
      <c r="C60" s="203"/>
      <c r="D60" s="290" t="str">
        <f>'LISTA AMEACAS'!E25</f>
        <v>Falhas operacionais</v>
      </c>
      <c r="E60" s="290"/>
      <c r="F60" s="290"/>
      <c r="G60" s="306" t="s">
        <v>208</v>
      </c>
      <c r="H60" s="306"/>
      <c r="I60" s="320" t="str">
        <f>'CONTROLES EXIST'!J44</f>
        <v>Existente</v>
      </c>
      <c r="J60" s="320"/>
      <c r="K60" s="320"/>
      <c r="L60" s="67">
        <v>1</v>
      </c>
      <c r="M60" s="321" t="str">
        <f>VULNERABILIDADES!L60</f>
        <v>Erros mecânicos ou falhas humanas podem interromper o fluxo produtivo.</v>
      </c>
      <c r="N60" s="321"/>
      <c r="O60" s="321"/>
      <c r="P60" s="322" t="s">
        <v>283</v>
      </c>
      <c r="Q60" s="322"/>
      <c r="R60" s="322"/>
      <c r="S60" s="322"/>
      <c r="T60" s="331" t="s">
        <v>1502</v>
      </c>
      <c r="U60" s="323"/>
      <c r="V60" s="323"/>
      <c r="W60" s="323"/>
      <c r="X60" s="323"/>
      <c r="Y60" s="323"/>
      <c r="Z60" s="323"/>
    </row>
    <row r="61" spans="1:147" ht="15.75" thickBot="1" x14ac:dyDescent="0.3">
      <c r="A61" s="202"/>
      <c r="B61" s="202"/>
      <c r="C61" s="203"/>
      <c r="D61" s="290"/>
      <c r="E61" s="290"/>
      <c r="F61" s="290"/>
      <c r="G61" s="306"/>
      <c r="H61" s="306"/>
      <c r="I61" s="320"/>
      <c r="J61" s="320"/>
      <c r="K61" s="320"/>
      <c r="L61" s="67">
        <v>2</v>
      </c>
      <c r="M61" s="321" t="str">
        <f>VULNERABILIDADES!L61</f>
        <v>Ausência de revisão de código (code review).</v>
      </c>
      <c r="N61" s="321"/>
      <c r="O61" s="321"/>
      <c r="P61" s="322" t="s">
        <v>283</v>
      </c>
      <c r="Q61" s="322"/>
      <c r="R61" s="322"/>
      <c r="S61" s="322"/>
      <c r="T61" s="331" t="s">
        <v>1503</v>
      </c>
      <c r="U61" s="323"/>
      <c r="V61" s="323"/>
      <c r="W61" s="323"/>
      <c r="X61" s="323"/>
      <c r="Y61" s="323"/>
      <c r="Z61" s="323"/>
    </row>
    <row r="62" spans="1:147" ht="14.25" customHeight="1" thickBot="1" x14ac:dyDescent="0.3">
      <c r="A62" s="202"/>
      <c r="B62" s="202"/>
      <c r="C62" s="203"/>
      <c r="D62" s="290"/>
      <c r="E62" s="290"/>
      <c r="F62" s="290"/>
      <c r="G62" s="306" t="s">
        <v>208</v>
      </c>
      <c r="H62" s="306"/>
      <c r="I62" s="320" t="str">
        <f>'CONTROLES EXIST'!J45</f>
        <v>Planejado</v>
      </c>
      <c r="J62" s="320"/>
      <c r="K62" s="320"/>
      <c r="L62" s="67">
        <v>3</v>
      </c>
      <c r="M62" s="321" t="str">
        <f>VULNERABILIDADES!L62</f>
        <v>Falta de padrões de desenvolvimento.</v>
      </c>
      <c r="N62" s="321"/>
      <c r="O62" s="321"/>
      <c r="P62" s="322" t="s">
        <v>283</v>
      </c>
      <c r="Q62" s="322"/>
      <c r="R62" s="322"/>
      <c r="S62" s="322"/>
      <c r="T62" s="331" t="s">
        <v>1504</v>
      </c>
      <c r="U62" s="323"/>
      <c r="V62" s="323"/>
      <c r="W62" s="323"/>
      <c r="X62" s="323"/>
      <c r="Y62" s="323"/>
      <c r="Z62" s="323"/>
    </row>
    <row r="63" spans="1:147" ht="14.25" customHeight="1" thickBot="1" x14ac:dyDescent="0.3">
      <c r="A63" s="202"/>
      <c r="B63" s="202"/>
      <c r="C63" s="203"/>
      <c r="D63" s="290"/>
      <c r="E63" s="290"/>
      <c r="F63" s="290"/>
      <c r="G63" s="306"/>
      <c r="H63" s="306"/>
      <c r="I63" s="320"/>
      <c r="J63" s="320"/>
      <c r="K63" s="320"/>
      <c r="L63" s="67">
        <v>4</v>
      </c>
      <c r="M63" s="321" t="str">
        <f>VULNERABILIDADES!L63</f>
        <v>Falta de testes automatizados.</v>
      </c>
      <c r="N63" s="321"/>
      <c r="O63" s="321"/>
      <c r="P63" s="322" t="s">
        <v>283</v>
      </c>
      <c r="Q63" s="322"/>
      <c r="R63" s="322"/>
      <c r="S63" s="322"/>
      <c r="T63" s="331" t="s">
        <v>1505</v>
      </c>
      <c r="U63" s="323"/>
      <c r="V63" s="323"/>
      <c r="W63" s="323"/>
      <c r="X63" s="323"/>
      <c r="Y63" s="323"/>
      <c r="Z63" s="323"/>
    </row>
    <row r="64" spans="1:147" ht="14.25" customHeight="1" thickBot="1" x14ac:dyDescent="0.3">
      <c r="A64" s="202"/>
      <c r="B64" s="202"/>
      <c r="C64" s="203"/>
      <c r="D64" s="308" t="str">
        <f>'LISTA AMEACAS'!I25</f>
        <v>Sabotagem industrial</v>
      </c>
      <c r="E64" s="308"/>
      <c r="F64" s="308"/>
      <c r="G64" s="306" t="s">
        <v>208</v>
      </c>
      <c r="H64" s="306"/>
      <c r="I64" s="328" t="str">
        <f>'CONTROLES EXIST'!J46</f>
        <v>Planejado</v>
      </c>
      <c r="J64" s="328"/>
      <c r="K64" s="328"/>
      <c r="L64" s="67">
        <v>5</v>
      </c>
      <c r="M64" s="325" t="str">
        <f>VULNERABILIDADES!L64</f>
        <v>Possibilidade de funcionários ou terceiros manipularem equipamentos ou processos de produção.</v>
      </c>
      <c r="N64" s="325"/>
      <c r="O64" s="325"/>
      <c r="P64" s="322" t="s">
        <v>279</v>
      </c>
      <c r="Q64" s="322"/>
      <c r="R64" s="322"/>
      <c r="S64" s="322"/>
      <c r="T64" s="331" t="s">
        <v>1506</v>
      </c>
      <c r="U64" s="323"/>
      <c r="V64" s="323"/>
      <c r="W64" s="323"/>
      <c r="X64" s="323"/>
      <c r="Y64" s="323"/>
      <c r="Z64" s="323"/>
    </row>
    <row r="65" spans="1:147" ht="14.25" customHeight="1" thickBot="1" x14ac:dyDescent="0.3">
      <c r="A65" s="202"/>
      <c r="B65" s="202"/>
      <c r="C65" s="203"/>
      <c r="D65" s="308"/>
      <c r="E65" s="308"/>
      <c r="F65" s="308"/>
      <c r="G65" s="306"/>
      <c r="H65" s="306"/>
      <c r="I65" s="328"/>
      <c r="J65" s="328"/>
      <c r="K65" s="328"/>
      <c r="L65" s="67">
        <v>6</v>
      </c>
      <c r="M65" s="325" t="str">
        <f>VULNERABILIDADES!L65</f>
        <v>Exposição de credenciais dentro do código.</v>
      </c>
      <c r="N65" s="325"/>
      <c r="O65" s="325"/>
      <c r="P65" s="322" t="s">
        <v>282</v>
      </c>
      <c r="Q65" s="322"/>
      <c r="R65" s="322"/>
      <c r="S65" s="322"/>
      <c r="T65" s="331" t="s">
        <v>1507</v>
      </c>
      <c r="U65" s="323"/>
      <c r="V65" s="323"/>
      <c r="W65" s="323"/>
      <c r="X65" s="323"/>
      <c r="Y65" s="323"/>
      <c r="Z65" s="323"/>
    </row>
    <row r="66" spans="1:147" ht="15.75" thickBot="1" x14ac:dyDescent="0.3">
      <c r="A66" s="202"/>
      <c r="B66" s="202"/>
      <c r="C66" s="203"/>
      <c r="D66" s="308"/>
      <c r="E66" s="308"/>
      <c r="F66" s="308"/>
      <c r="G66" s="311" t="s">
        <v>208</v>
      </c>
      <c r="H66" s="311"/>
      <c r="I66" s="324" t="str">
        <f>'CONTROLES EXIST'!J47</f>
        <v>Planejado</v>
      </c>
      <c r="J66" s="324"/>
      <c r="K66" s="324"/>
      <c r="L66" s="67">
        <v>7</v>
      </c>
      <c r="M66" s="325" t="str">
        <f>VULNERABILIDADES!L66</f>
        <v>Repositório com acesso permissivo.</v>
      </c>
      <c r="N66" s="325"/>
      <c r="O66" s="325"/>
      <c r="P66" s="322" t="s">
        <v>276</v>
      </c>
      <c r="Q66" s="322"/>
      <c r="R66" s="322"/>
      <c r="S66" s="322"/>
      <c r="T66" s="331" t="s">
        <v>1508</v>
      </c>
      <c r="U66" s="323"/>
      <c r="V66" s="323"/>
      <c r="W66" s="323"/>
      <c r="X66" s="323"/>
      <c r="Y66" s="323"/>
      <c r="Z66" s="323"/>
    </row>
    <row r="67" spans="1:147" ht="14.25" customHeight="1" thickBot="1" x14ac:dyDescent="0.3">
      <c r="A67" s="202"/>
      <c r="B67" s="202"/>
      <c r="C67" s="203"/>
      <c r="D67" s="308"/>
      <c r="E67" s="308"/>
      <c r="F67" s="308"/>
      <c r="G67" s="311"/>
      <c r="H67" s="311"/>
      <c r="I67" s="324"/>
      <c r="J67" s="324"/>
      <c r="K67" s="324"/>
      <c r="L67" s="69">
        <v>8</v>
      </c>
      <c r="M67" s="326" t="str">
        <f>VULNERABILIDADES!L67</f>
        <v>Histórico de commits não auditado.</v>
      </c>
      <c r="N67" s="326"/>
      <c r="O67" s="326"/>
      <c r="P67" s="322" t="s">
        <v>276</v>
      </c>
      <c r="Q67" s="322"/>
      <c r="R67" s="322"/>
      <c r="S67" s="322"/>
      <c r="T67" s="330" t="s">
        <v>1509</v>
      </c>
      <c r="U67" s="327"/>
      <c r="V67" s="327"/>
      <c r="W67" s="327"/>
      <c r="X67" s="327"/>
      <c r="Y67" s="327"/>
      <c r="Z67" s="327"/>
    </row>
    <row r="68" spans="1:147" s="8" customFormat="1" ht="13.1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29"/>
      <c r="AP68" s="29"/>
      <c r="AQ68" s="29"/>
      <c r="AR68" s="29"/>
      <c r="AS68" s="29"/>
      <c r="AT68" s="3"/>
      <c r="AU68" s="3"/>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row>
    <row r="69" spans="1:147" s="58" customFormat="1" ht="33.75" customHeight="1" x14ac:dyDescent="0.25">
      <c r="A69" s="56"/>
      <c r="B69" s="206" t="s">
        <v>204</v>
      </c>
      <c r="C69" s="206"/>
      <c r="D69" s="207" t="s">
        <v>205</v>
      </c>
      <c r="E69" s="207"/>
      <c r="F69" s="207"/>
      <c r="G69" s="206"/>
      <c r="H69" s="206"/>
      <c r="I69" s="207" t="s">
        <v>218</v>
      </c>
      <c r="J69" s="207"/>
      <c r="K69" s="207"/>
      <c r="L69" s="57" t="s">
        <v>219</v>
      </c>
      <c r="M69" s="208" t="s">
        <v>220</v>
      </c>
      <c r="N69" s="208"/>
      <c r="O69" s="208"/>
      <c r="P69" s="209" t="s">
        <v>272</v>
      </c>
      <c r="Q69" s="209"/>
      <c r="R69" s="209"/>
      <c r="S69" s="209"/>
      <c r="T69" s="329" t="s">
        <v>207</v>
      </c>
      <c r="U69" s="329"/>
      <c r="V69" s="329"/>
      <c r="W69" s="329"/>
      <c r="X69" s="329"/>
      <c r="Y69" s="329"/>
      <c r="Z69" s="329"/>
    </row>
    <row r="70" spans="1:147" ht="14.25" customHeight="1" thickBot="1" x14ac:dyDescent="0.3">
      <c r="A70" s="202" t="str">
        <f>'LISTA AMEACAS'!A26</f>
        <v>At 06</v>
      </c>
      <c r="B70" s="203" t="str">
        <f>'LISTA AMEACAS'!B26</f>
        <v>Ambientes de desenvolvimento (Dev/Test/Prod)</v>
      </c>
      <c r="C70" s="203"/>
      <c r="D70" s="290" t="str">
        <f>'LISTA AMEACAS'!E26</f>
        <v>Interrupção na cadeia logística</v>
      </c>
      <c r="E70" s="290"/>
      <c r="F70" s="290"/>
      <c r="G70" s="306" t="s">
        <v>208</v>
      </c>
      <c r="H70" s="306"/>
      <c r="I70" s="320" t="str">
        <f>'CONTROLES EXIST'!J50</f>
        <v>Planejado</v>
      </c>
      <c r="J70" s="320"/>
      <c r="K70" s="320"/>
      <c r="L70" s="67">
        <v>1</v>
      </c>
      <c r="M70" s="321" t="str">
        <f>VULNERABILIDADES!L70</f>
        <v>Problemas com fornecedores podem atrasar ou interromper entregas essenciais.</v>
      </c>
      <c r="N70" s="321"/>
      <c r="O70" s="321"/>
      <c r="P70" s="322" t="s">
        <v>283</v>
      </c>
      <c r="Q70" s="322"/>
      <c r="R70" s="322"/>
      <c r="S70" s="322"/>
      <c r="T70" s="331" t="s">
        <v>1517</v>
      </c>
      <c r="U70" s="323"/>
      <c r="V70" s="323"/>
      <c r="W70" s="323"/>
      <c r="X70" s="323"/>
      <c r="Y70" s="323"/>
      <c r="Z70" s="323"/>
    </row>
    <row r="71" spans="1:147" ht="15.75" thickBot="1" x14ac:dyDescent="0.3">
      <c r="A71" s="202"/>
      <c r="B71" s="202"/>
      <c r="C71" s="203"/>
      <c r="D71" s="290"/>
      <c r="E71" s="290"/>
      <c r="F71" s="290"/>
      <c r="G71" s="306"/>
      <c r="H71" s="306"/>
      <c r="I71" s="320"/>
      <c r="J71" s="320"/>
      <c r="K71" s="320"/>
      <c r="L71" s="67">
        <v>2</v>
      </c>
      <c r="M71" s="321" t="str">
        <f>VULNERABILIDADES!L71</f>
        <v>Falta de segregação entre ambientes (DEV/TEST/PROD).</v>
      </c>
      <c r="N71" s="321"/>
      <c r="O71" s="321"/>
      <c r="P71" s="322" t="s">
        <v>1510</v>
      </c>
      <c r="Q71" s="322"/>
      <c r="R71" s="322"/>
      <c r="S71" s="322"/>
      <c r="T71" s="331" t="s">
        <v>1518</v>
      </c>
      <c r="U71" s="323"/>
      <c r="V71" s="323"/>
      <c r="W71" s="323"/>
      <c r="X71" s="323"/>
      <c r="Y71" s="323"/>
      <c r="Z71" s="323"/>
    </row>
    <row r="72" spans="1:147" ht="14.25" customHeight="1" thickBot="1" x14ac:dyDescent="0.3">
      <c r="A72" s="202"/>
      <c r="B72" s="202"/>
      <c r="C72" s="203"/>
      <c r="D72" s="290"/>
      <c r="E72" s="290"/>
      <c r="F72" s="290"/>
      <c r="G72" s="306" t="s">
        <v>208</v>
      </c>
      <c r="H72" s="306"/>
      <c r="I72" s="320" t="str">
        <f>'CONTROLES EXIST'!J51</f>
        <v>Planejado</v>
      </c>
      <c r="J72" s="320"/>
      <c r="K72" s="320"/>
      <c r="L72" s="67">
        <v>3</v>
      </c>
      <c r="M72" s="321" t="str">
        <f>VULNERABILIDADES!L72</f>
        <v>Ausência de redundância de servidores de desenvolvimento.</v>
      </c>
      <c r="N72" s="321"/>
      <c r="O72" s="321"/>
      <c r="P72" s="322" t="s">
        <v>1511</v>
      </c>
      <c r="Q72" s="322"/>
      <c r="R72" s="322"/>
      <c r="S72" s="322"/>
      <c r="T72" s="331" t="s">
        <v>1519</v>
      </c>
      <c r="U72" s="323"/>
      <c r="V72" s="323"/>
      <c r="W72" s="323"/>
      <c r="X72" s="323"/>
      <c r="Y72" s="323"/>
      <c r="Z72" s="323"/>
    </row>
    <row r="73" spans="1:147" ht="14.25" customHeight="1" thickBot="1" x14ac:dyDescent="0.3">
      <c r="A73" s="202"/>
      <c r="B73" s="202"/>
      <c r="C73" s="203"/>
      <c r="D73" s="290"/>
      <c r="E73" s="290"/>
      <c r="F73" s="290"/>
      <c r="G73" s="306"/>
      <c r="H73" s="306"/>
      <c r="I73" s="320"/>
      <c r="J73" s="320"/>
      <c r="K73" s="320"/>
      <c r="L73" s="67">
        <v>4</v>
      </c>
      <c r="M73" s="321" t="str">
        <f>VULNERABILIDADES!L73</f>
        <v>Falta de monitoramento do ambiente.</v>
      </c>
      <c r="N73" s="321"/>
      <c r="O73" s="321"/>
      <c r="P73" s="322" t="s">
        <v>1512</v>
      </c>
      <c r="Q73" s="322"/>
      <c r="R73" s="322"/>
      <c r="S73" s="322"/>
      <c r="T73" s="331" t="s">
        <v>1520</v>
      </c>
      <c r="U73" s="323"/>
      <c r="V73" s="323"/>
      <c r="W73" s="323"/>
      <c r="X73" s="323"/>
      <c r="Y73" s="323"/>
      <c r="Z73" s="323"/>
    </row>
    <row r="74" spans="1:147" ht="14.25" customHeight="1" thickBot="1" x14ac:dyDescent="0.3">
      <c r="A74" s="202"/>
      <c r="B74" s="202"/>
      <c r="C74" s="203"/>
      <c r="D74" s="308" t="str">
        <f>'LISTA AMEACAS'!I26</f>
        <v>Manipulação indevida de entregas</v>
      </c>
      <c r="E74" s="308"/>
      <c r="F74" s="308"/>
      <c r="G74" s="306" t="s">
        <v>208</v>
      </c>
      <c r="H74" s="306"/>
      <c r="I74" s="328" t="str">
        <f>'CONTROLES EXIST'!J52</f>
        <v>Existente</v>
      </c>
      <c r="J74" s="328"/>
      <c r="K74" s="328"/>
      <c r="L74" s="67">
        <v>5</v>
      </c>
      <c r="M74" s="325" t="str">
        <f>VULNERABILIDADES!L74</f>
        <v>Possibilidade de adulteração ou redirecionamento não autorizado de produtos.</v>
      </c>
      <c r="N74" s="325"/>
      <c r="O74" s="325"/>
      <c r="P74" s="322" t="s">
        <v>1513</v>
      </c>
      <c r="Q74" s="322"/>
      <c r="R74" s="322"/>
      <c r="S74" s="322"/>
      <c r="T74" s="331" t="s">
        <v>1521</v>
      </c>
      <c r="U74" s="323"/>
      <c r="V74" s="323"/>
      <c r="W74" s="323"/>
      <c r="X74" s="323"/>
      <c r="Y74" s="323"/>
      <c r="Z74" s="323"/>
    </row>
    <row r="75" spans="1:147" ht="14.25" customHeight="1" thickBot="1" x14ac:dyDescent="0.3">
      <c r="A75" s="202"/>
      <c r="B75" s="202"/>
      <c r="C75" s="203"/>
      <c r="D75" s="308"/>
      <c r="E75" s="308"/>
      <c r="F75" s="308"/>
      <c r="G75" s="306"/>
      <c r="H75" s="306"/>
      <c r="I75" s="328"/>
      <c r="J75" s="328"/>
      <c r="K75" s="328"/>
      <c r="L75" s="67">
        <v>6</v>
      </c>
      <c r="M75" s="325" t="str">
        <f>VULNERABILIDADES!L75</f>
        <v>Versionamento sem controle adequado.</v>
      </c>
      <c r="N75" s="325"/>
      <c r="O75" s="325"/>
      <c r="P75" s="322" t="s">
        <v>1514</v>
      </c>
      <c r="Q75" s="322"/>
      <c r="R75" s="322"/>
      <c r="S75" s="322"/>
      <c r="T75" s="331" t="s">
        <v>1522</v>
      </c>
      <c r="U75" s="323"/>
      <c r="V75" s="323"/>
      <c r="W75" s="323"/>
      <c r="X75" s="323"/>
      <c r="Y75" s="323"/>
      <c r="Z75" s="323"/>
    </row>
    <row r="76" spans="1:147" ht="15.75" thickBot="1" x14ac:dyDescent="0.3">
      <c r="A76" s="202"/>
      <c r="B76" s="202"/>
      <c r="C76" s="203"/>
      <c r="D76" s="308"/>
      <c r="E76" s="308"/>
      <c r="F76" s="308"/>
      <c r="G76" s="311" t="s">
        <v>208</v>
      </c>
      <c r="H76" s="311"/>
      <c r="I76" s="324" t="str">
        <f>'CONTROLES EXIST'!J53</f>
        <v>Planejado</v>
      </c>
      <c r="J76" s="324"/>
      <c r="K76" s="324"/>
      <c r="L76" s="67">
        <v>7</v>
      </c>
      <c r="M76" s="325" t="str">
        <f>VULNERABILIDADES!L76</f>
        <v>Uso de dados reais em testes.</v>
      </c>
      <c r="N76" s="325"/>
      <c r="O76" s="325"/>
      <c r="P76" s="322" t="s">
        <v>1515</v>
      </c>
      <c r="Q76" s="322"/>
      <c r="R76" s="322"/>
      <c r="S76" s="322"/>
      <c r="T76" s="331" t="s">
        <v>1523</v>
      </c>
      <c r="U76" s="323"/>
      <c r="V76" s="323"/>
      <c r="W76" s="323"/>
      <c r="X76" s="323"/>
      <c r="Y76" s="323"/>
      <c r="Z76" s="323"/>
    </row>
    <row r="77" spans="1:147" ht="14.25" customHeight="1" thickBot="1" x14ac:dyDescent="0.3">
      <c r="A77" s="202"/>
      <c r="B77" s="202"/>
      <c r="C77" s="203"/>
      <c r="D77" s="308"/>
      <c r="E77" s="308"/>
      <c r="F77" s="308"/>
      <c r="G77" s="311"/>
      <c r="H77" s="311"/>
      <c r="I77" s="324"/>
      <c r="J77" s="324"/>
      <c r="K77" s="324"/>
      <c r="L77" s="69">
        <v>8</v>
      </c>
      <c r="M77" s="326" t="str">
        <f>VULNERABILIDADES!L77</f>
        <v>Ausência de trilhas de auditoria.</v>
      </c>
      <c r="N77" s="326"/>
      <c r="O77" s="326"/>
      <c r="P77" s="322" t="s">
        <v>1516</v>
      </c>
      <c r="Q77" s="322"/>
      <c r="R77" s="322"/>
      <c r="S77" s="322"/>
      <c r="T77" s="330" t="s">
        <v>1524</v>
      </c>
      <c r="U77" s="327"/>
      <c r="V77" s="327"/>
      <c r="W77" s="327"/>
      <c r="X77" s="327"/>
      <c r="Y77" s="327"/>
      <c r="Z77" s="327"/>
    </row>
    <row r="78" spans="1:147" s="8" customFormat="1" ht="13.1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29"/>
      <c r="AP78" s="29"/>
      <c r="AQ78" s="29"/>
      <c r="AR78" s="29"/>
      <c r="AS78" s="29"/>
      <c r="AT78" s="3"/>
      <c r="AU78" s="3"/>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row>
    <row r="79" spans="1:147" s="58" customFormat="1" ht="33.75" customHeight="1" x14ac:dyDescent="0.25">
      <c r="A79" s="56"/>
      <c r="B79" s="206" t="s">
        <v>204</v>
      </c>
      <c r="C79" s="206"/>
      <c r="D79" s="207" t="s">
        <v>205</v>
      </c>
      <c r="E79" s="207"/>
      <c r="F79" s="207"/>
      <c r="G79" s="206"/>
      <c r="H79" s="206"/>
      <c r="I79" s="207" t="s">
        <v>218</v>
      </c>
      <c r="J79" s="207"/>
      <c r="K79" s="207"/>
      <c r="L79" s="57" t="s">
        <v>219</v>
      </c>
      <c r="M79" s="208" t="s">
        <v>220</v>
      </c>
      <c r="N79" s="208"/>
      <c r="O79" s="208"/>
      <c r="P79" s="209" t="s">
        <v>272</v>
      </c>
      <c r="Q79" s="209"/>
      <c r="R79" s="209"/>
      <c r="S79" s="209"/>
      <c r="T79" s="329" t="s">
        <v>207</v>
      </c>
      <c r="U79" s="329"/>
      <c r="V79" s="329"/>
      <c r="W79" s="329"/>
      <c r="X79" s="329"/>
      <c r="Y79" s="329"/>
      <c r="Z79" s="329"/>
    </row>
    <row r="80" spans="1:147" ht="14.25" customHeight="1" thickBot="1" x14ac:dyDescent="0.3">
      <c r="A80" s="202" t="str">
        <f>'LISTA AMEACAS'!A27</f>
        <v>At 07</v>
      </c>
      <c r="B80" s="203" t="str">
        <f>'LISTA AMEACAS'!B27</f>
        <v>Banco de dados de clientes corporativos</v>
      </c>
      <c r="C80" s="203"/>
      <c r="D80" s="290" t="str">
        <f>'LISTA AMEACAS'!E27</f>
        <v>Fraudes financeiras</v>
      </c>
      <c r="E80" s="290"/>
      <c r="F80" s="290"/>
      <c r="G80" s="306" t="s">
        <v>208</v>
      </c>
      <c r="H80" s="306"/>
      <c r="I80" s="320" t="str">
        <f>'CONTROLES EXIST'!J56</f>
        <v>Planejado</v>
      </c>
      <c r="J80" s="320"/>
      <c r="K80" s="320"/>
      <c r="L80" s="67">
        <v>1</v>
      </c>
      <c r="M80" s="321" t="str">
        <f>VULNERABILIDADES!L80</f>
        <v>Possibilidade de manipulação indevida de transações financeiras.</v>
      </c>
      <c r="N80" s="321"/>
      <c r="O80" s="321"/>
      <c r="P80" s="322" t="s">
        <v>1525</v>
      </c>
      <c r="Q80" s="322"/>
      <c r="R80" s="322"/>
      <c r="S80" s="322"/>
      <c r="T80" s="331" t="s">
        <v>1533</v>
      </c>
      <c r="U80" s="323"/>
      <c r="V80" s="323"/>
      <c r="W80" s="323"/>
      <c r="X80" s="323"/>
      <c r="Y80" s="323"/>
      <c r="Z80" s="323"/>
    </row>
    <row r="81" spans="1:147" ht="15.75" thickBot="1" x14ac:dyDescent="0.3">
      <c r="A81" s="202"/>
      <c r="B81" s="202"/>
      <c r="C81" s="203"/>
      <c r="D81" s="290"/>
      <c r="E81" s="290"/>
      <c r="F81" s="290"/>
      <c r="G81" s="306"/>
      <c r="H81" s="306"/>
      <c r="I81" s="320"/>
      <c r="J81" s="320"/>
      <c r="K81" s="320"/>
      <c r="L81" s="67">
        <v>2</v>
      </c>
      <c r="M81" s="321" t="str">
        <f>VULNERABILIDADES!L81</f>
        <v>Controle de acesso insuficiente.</v>
      </c>
      <c r="N81" s="321"/>
      <c r="O81" s="321"/>
      <c r="P81" s="322" t="s">
        <v>1526</v>
      </c>
      <c r="Q81" s="322"/>
      <c r="R81" s="322"/>
      <c r="S81" s="322"/>
      <c r="T81" s="331" t="s">
        <v>1534</v>
      </c>
      <c r="U81" s="323"/>
      <c r="V81" s="323"/>
      <c r="W81" s="323"/>
      <c r="X81" s="323"/>
      <c r="Y81" s="323"/>
      <c r="Z81" s="323"/>
    </row>
    <row r="82" spans="1:147" ht="14.25" customHeight="1" thickBot="1" x14ac:dyDescent="0.3">
      <c r="A82" s="202"/>
      <c r="B82" s="202"/>
      <c r="C82" s="203"/>
      <c r="D82" s="290"/>
      <c r="E82" s="290"/>
      <c r="F82" s="290"/>
      <c r="G82" s="306" t="s">
        <v>208</v>
      </c>
      <c r="H82" s="306"/>
      <c r="I82" s="320" t="str">
        <f>'CONTROLES EXIST'!J57</f>
        <v>Planejado</v>
      </c>
      <c r="J82" s="320"/>
      <c r="K82" s="320"/>
      <c r="L82" s="67">
        <v>3</v>
      </c>
      <c r="M82" s="321" t="str">
        <f>VULNERABILIDADES!L82</f>
        <v>Ausência de segregação de contas privilegiadas.</v>
      </c>
      <c r="N82" s="321"/>
      <c r="O82" s="321"/>
      <c r="P82" s="322" t="s">
        <v>1527</v>
      </c>
      <c r="Q82" s="322"/>
      <c r="R82" s="322"/>
      <c r="S82" s="322"/>
      <c r="T82" s="331" t="s">
        <v>1535</v>
      </c>
      <c r="U82" s="323"/>
      <c r="V82" s="323"/>
      <c r="W82" s="323"/>
      <c r="X82" s="323"/>
      <c r="Y82" s="323"/>
      <c r="Z82" s="323"/>
    </row>
    <row r="83" spans="1:147" ht="14.25" customHeight="1" thickBot="1" x14ac:dyDescent="0.3">
      <c r="A83" s="202"/>
      <c r="B83" s="202"/>
      <c r="C83" s="203"/>
      <c r="D83" s="290"/>
      <c r="E83" s="290"/>
      <c r="F83" s="290"/>
      <c r="G83" s="306"/>
      <c r="H83" s="306"/>
      <c r="I83" s="320"/>
      <c r="J83" s="320"/>
      <c r="K83" s="320"/>
      <c r="L83" s="67">
        <v>4</v>
      </c>
      <c r="M83" s="321" t="str">
        <f>VULNERABILIDADES!L83</f>
        <v>Falta de validação transacional.</v>
      </c>
      <c r="N83" s="321"/>
      <c r="O83" s="321"/>
      <c r="P83" s="322" t="s">
        <v>1528</v>
      </c>
      <c r="Q83" s="322"/>
      <c r="R83" s="322"/>
      <c r="S83" s="322"/>
      <c r="T83" s="331" t="s">
        <v>1536</v>
      </c>
      <c r="U83" s="323"/>
      <c r="V83" s="323"/>
      <c r="W83" s="323"/>
      <c r="X83" s="323"/>
      <c r="Y83" s="323"/>
      <c r="Z83" s="323"/>
    </row>
    <row r="84" spans="1:147" ht="14.25" customHeight="1" thickBot="1" x14ac:dyDescent="0.3">
      <c r="A84" s="202"/>
      <c r="B84" s="202"/>
      <c r="C84" s="203"/>
      <c r="D84" s="308" t="str">
        <f>'LISTA AMEACAS'!I27</f>
        <v>Alteração não autorizada de registros</v>
      </c>
      <c r="E84" s="308"/>
      <c r="F84" s="308"/>
      <c r="G84" s="306" t="s">
        <v>208</v>
      </c>
      <c r="H84" s="306"/>
      <c r="I84" s="328" t="str">
        <f>'CONTROLES EXIST'!J58</f>
        <v>Existente</v>
      </c>
      <c r="J84" s="328"/>
      <c r="K84" s="328"/>
      <c r="L84" s="67">
        <v>5</v>
      </c>
      <c r="M84" s="325" t="str">
        <f>VULNERABILIDADES!L84</f>
        <v>Dados financeiros podem ser alterados indevidamente por usuários sem permissão adequada.</v>
      </c>
      <c r="N84" s="325"/>
      <c r="O84" s="325"/>
      <c r="P84" s="322" t="s">
        <v>1529</v>
      </c>
      <c r="Q84" s="322"/>
      <c r="R84" s="322"/>
      <c r="S84" s="322"/>
      <c r="T84" s="331" t="s">
        <v>1537</v>
      </c>
      <c r="U84" s="323"/>
      <c r="V84" s="323"/>
      <c r="W84" s="323"/>
      <c r="X84" s="323"/>
      <c r="Y84" s="323"/>
      <c r="Z84" s="323"/>
    </row>
    <row r="85" spans="1:147" ht="14.25" customHeight="1" thickBot="1" x14ac:dyDescent="0.3">
      <c r="A85" s="202"/>
      <c r="B85" s="202"/>
      <c r="C85" s="203"/>
      <c r="D85" s="308"/>
      <c r="E85" s="308"/>
      <c r="F85" s="308"/>
      <c r="G85" s="306"/>
      <c r="H85" s="306"/>
      <c r="I85" s="328"/>
      <c r="J85" s="328"/>
      <c r="K85" s="328"/>
      <c r="L85" s="67">
        <v>6</v>
      </c>
      <c r="M85" s="325" t="str">
        <f>VULNERABILIDADES!L85</f>
        <v>Vulnerabilidade de SQL Injection.</v>
      </c>
      <c r="N85" s="325"/>
      <c r="O85" s="325"/>
      <c r="P85" s="322" t="s">
        <v>1531</v>
      </c>
      <c r="Q85" s="322"/>
      <c r="R85" s="322"/>
      <c r="S85" s="322"/>
      <c r="T85" s="331" t="s">
        <v>1538</v>
      </c>
      <c r="U85" s="323"/>
      <c r="V85" s="323"/>
      <c r="W85" s="323"/>
      <c r="X85" s="323"/>
      <c r="Y85" s="323"/>
      <c r="Z85" s="323"/>
    </row>
    <row r="86" spans="1:147" ht="15.75" thickBot="1" x14ac:dyDescent="0.3">
      <c r="A86" s="202"/>
      <c r="B86" s="202"/>
      <c r="C86" s="203"/>
      <c r="D86" s="308"/>
      <c r="E86" s="308"/>
      <c r="F86" s="308"/>
      <c r="G86" s="311" t="s">
        <v>208</v>
      </c>
      <c r="H86" s="311"/>
      <c r="I86" s="324" t="str">
        <f>'CONTROLES EXIST'!J59</f>
        <v>Planejado</v>
      </c>
      <c r="J86" s="324"/>
      <c r="K86" s="324"/>
      <c r="L86" s="67">
        <v>7</v>
      </c>
      <c r="M86" s="325" t="str">
        <f>VULNERABILIDADES!L86</f>
        <v>Falta de logs de integridade.</v>
      </c>
      <c r="N86" s="325"/>
      <c r="O86" s="325"/>
      <c r="P86" s="322" t="s">
        <v>1530</v>
      </c>
      <c r="Q86" s="322"/>
      <c r="R86" s="322"/>
      <c r="S86" s="322"/>
      <c r="T86" s="331" t="s">
        <v>1539</v>
      </c>
      <c r="U86" s="323"/>
      <c r="V86" s="323"/>
      <c r="W86" s="323"/>
      <c r="X86" s="323"/>
      <c r="Y86" s="323"/>
      <c r="Z86" s="323"/>
    </row>
    <row r="87" spans="1:147" ht="14.25" customHeight="1" thickBot="1" x14ac:dyDescent="0.3">
      <c r="A87" s="202"/>
      <c r="B87" s="202"/>
      <c r="C87" s="203"/>
      <c r="D87" s="308"/>
      <c r="E87" s="308"/>
      <c r="F87" s="308"/>
      <c r="G87" s="311"/>
      <c r="H87" s="311"/>
      <c r="I87" s="324"/>
      <c r="J87" s="324"/>
      <c r="K87" s="324"/>
      <c r="L87" s="69">
        <v>8</v>
      </c>
      <c r="M87" s="326" t="str">
        <f>VULNERABILIDADES!L87</f>
        <v>Contas de serviço com privilégios excessivos.</v>
      </c>
      <c r="N87" s="326"/>
      <c r="O87" s="326"/>
      <c r="P87" s="322" t="s">
        <v>1532</v>
      </c>
      <c r="Q87" s="322"/>
      <c r="R87" s="322"/>
      <c r="S87" s="322"/>
      <c r="T87" s="330" t="s">
        <v>1540</v>
      </c>
      <c r="U87" s="327"/>
      <c r="V87" s="327"/>
      <c r="W87" s="327"/>
      <c r="X87" s="327"/>
      <c r="Y87" s="327"/>
      <c r="Z87" s="327"/>
    </row>
    <row r="88" spans="1:147" s="8" customFormat="1" ht="13.1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29"/>
      <c r="AP88" s="29"/>
      <c r="AQ88" s="29"/>
      <c r="AR88" s="29"/>
      <c r="AS88" s="29"/>
      <c r="AT88" s="3"/>
      <c r="AU88" s="3"/>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row>
    <row r="89" spans="1:147" s="58" customFormat="1" ht="33.75" customHeight="1" x14ac:dyDescent="0.25">
      <c r="A89" s="56"/>
      <c r="B89" s="206" t="s">
        <v>204</v>
      </c>
      <c r="C89" s="206"/>
      <c r="D89" s="207" t="s">
        <v>205</v>
      </c>
      <c r="E89" s="207"/>
      <c r="F89" s="207"/>
      <c r="G89" s="206"/>
      <c r="H89" s="206"/>
      <c r="I89" s="207" t="s">
        <v>218</v>
      </c>
      <c r="J89" s="207"/>
      <c r="K89" s="207"/>
      <c r="L89" s="57" t="s">
        <v>219</v>
      </c>
      <c r="M89" s="208" t="s">
        <v>220</v>
      </c>
      <c r="N89" s="208"/>
      <c r="O89" s="208"/>
      <c r="P89" s="209" t="s">
        <v>281</v>
      </c>
      <c r="Q89" s="209"/>
      <c r="R89" s="209"/>
      <c r="S89" s="209"/>
      <c r="T89" s="329" t="s">
        <v>207</v>
      </c>
      <c r="U89" s="329"/>
      <c r="V89" s="329"/>
      <c r="W89" s="329"/>
      <c r="X89" s="329"/>
      <c r="Y89" s="329"/>
      <c r="Z89" s="329"/>
    </row>
    <row r="90" spans="1:147" ht="14.25" customHeight="1" thickBot="1" x14ac:dyDescent="0.3">
      <c r="A90" s="202" t="str">
        <f>'LISTA AMEACAS'!A28</f>
        <v>At 08</v>
      </c>
      <c r="B90" s="203" t="str">
        <f>'LISTA AMEACAS'!B28</f>
        <v>Logs e registros de segurança (SIEM)</v>
      </c>
      <c r="C90" s="203"/>
      <c r="D90" s="290" t="str">
        <f>'LISTA AMEACAS'!E28</f>
        <v>Falta de conformidade</v>
      </c>
      <c r="E90" s="290"/>
      <c r="F90" s="290"/>
      <c r="G90" s="306" t="s">
        <v>208</v>
      </c>
      <c r="H90" s="306"/>
      <c r="I90" s="320" t="str">
        <f>'CONTROLES EXIST'!J62</f>
        <v>Planejado</v>
      </c>
      <c r="J90" s="320"/>
      <c r="K90" s="320"/>
      <c r="L90" s="67">
        <v>1</v>
      </c>
      <c r="M90" s="321" t="str">
        <f>VULNERABILIDADES!L90</f>
        <v>Falta de adesão às diretrizes de segurança estabelecidas pela empresa e normas externas, como ISO 27001.</v>
      </c>
      <c r="N90" s="321"/>
      <c r="O90" s="321"/>
      <c r="P90" s="322" t="s">
        <v>276</v>
      </c>
      <c r="Q90" s="322"/>
      <c r="R90" s="322"/>
      <c r="S90" s="322"/>
      <c r="T90" s="331" t="s">
        <v>1540</v>
      </c>
      <c r="U90" s="323"/>
      <c r="V90" s="323"/>
      <c r="W90" s="323"/>
      <c r="X90" s="323"/>
      <c r="Y90" s="323"/>
      <c r="Z90" s="323"/>
    </row>
    <row r="91" spans="1:147" ht="15.75" thickBot="1" x14ac:dyDescent="0.3">
      <c r="A91" s="202"/>
      <c r="B91" s="202"/>
      <c r="C91" s="203"/>
      <c r="D91" s="290"/>
      <c r="E91" s="290"/>
      <c r="F91" s="290"/>
      <c r="G91" s="306"/>
      <c r="H91" s="306"/>
      <c r="I91" s="320"/>
      <c r="J91" s="320"/>
      <c r="K91" s="320"/>
      <c r="L91" s="67">
        <v>2</v>
      </c>
      <c r="M91" s="321" t="str">
        <f>VULNERABILIDADES!L91</f>
        <v>Ausência de integridade dos registros.</v>
      </c>
      <c r="N91" s="321"/>
      <c r="O91" s="321"/>
      <c r="P91" s="322" t="s">
        <v>1541</v>
      </c>
      <c r="Q91" s="322"/>
      <c r="R91" s="322"/>
      <c r="S91" s="322"/>
      <c r="T91" s="331" t="s">
        <v>1546</v>
      </c>
      <c r="U91" s="323"/>
      <c r="V91" s="323"/>
      <c r="W91" s="323"/>
      <c r="X91" s="323"/>
      <c r="Y91" s="323"/>
      <c r="Z91" s="323"/>
    </row>
    <row r="92" spans="1:147" ht="14.25" customHeight="1" thickBot="1" x14ac:dyDescent="0.3">
      <c r="A92" s="202"/>
      <c r="B92" s="202"/>
      <c r="C92" s="203"/>
      <c r="D92" s="290"/>
      <c r="E92" s="290"/>
      <c r="F92" s="290"/>
      <c r="G92" s="306" t="s">
        <v>208</v>
      </c>
      <c r="H92" s="306"/>
      <c r="I92" s="320" t="str">
        <f>'CONTROLES EXIST'!J63</f>
        <v>Planejado</v>
      </c>
      <c r="J92" s="320"/>
      <c r="K92" s="320"/>
      <c r="L92" s="67">
        <v>3</v>
      </c>
      <c r="M92" s="321" t="str">
        <f>VULNERABILIDADES!L92</f>
        <v>Falta de retenção mínima exigida.</v>
      </c>
      <c r="N92" s="321"/>
      <c r="O92" s="321"/>
      <c r="P92" s="322" t="s">
        <v>1542</v>
      </c>
      <c r="Q92" s="322"/>
      <c r="R92" s="322"/>
      <c r="S92" s="322"/>
      <c r="T92" s="331" t="s">
        <v>1547</v>
      </c>
      <c r="U92" s="323"/>
      <c r="V92" s="323"/>
      <c r="W92" s="323"/>
      <c r="X92" s="323"/>
      <c r="Y92" s="323"/>
      <c r="Z92" s="323"/>
    </row>
    <row r="93" spans="1:147" ht="14.25" customHeight="1" thickBot="1" x14ac:dyDescent="0.3">
      <c r="A93" s="202"/>
      <c r="B93" s="202"/>
      <c r="C93" s="203"/>
      <c r="D93" s="290"/>
      <c r="E93" s="290"/>
      <c r="F93" s="290"/>
      <c r="G93" s="306"/>
      <c r="H93" s="306"/>
      <c r="I93" s="320"/>
      <c r="J93" s="320"/>
      <c r="K93" s="320"/>
      <c r="L93" s="67">
        <v>4</v>
      </c>
      <c r="M93" s="321" t="str">
        <f>VULNERABILIDADES!L93</f>
        <v>Inconsistência nas fontes de log.</v>
      </c>
      <c r="N93" s="321"/>
      <c r="O93" s="321"/>
      <c r="P93" s="322" t="s">
        <v>1543</v>
      </c>
      <c r="Q93" s="322"/>
      <c r="R93" s="322"/>
      <c r="S93" s="322"/>
      <c r="T93" s="331" t="s">
        <v>1548</v>
      </c>
      <c r="U93" s="323"/>
      <c r="V93" s="323"/>
      <c r="W93" s="323"/>
      <c r="X93" s="323"/>
      <c r="Y93" s="323"/>
      <c r="Z93" s="323"/>
    </row>
    <row r="94" spans="1:147" ht="14.25" customHeight="1" thickBot="1" x14ac:dyDescent="0.3">
      <c r="A94" s="202"/>
      <c r="B94" s="202"/>
      <c r="C94" s="203"/>
      <c r="D94" s="308" t="str">
        <f>'LISTA AMEACAS'!I28</f>
        <v>Desrespeito às normas de segurança</v>
      </c>
      <c r="E94" s="308"/>
      <c r="F94" s="308"/>
      <c r="G94" s="306" t="s">
        <v>208</v>
      </c>
      <c r="H94" s="306"/>
      <c r="I94" s="328" t="str">
        <f>'CONTROLES EXIST'!J64</f>
        <v>Planejado</v>
      </c>
      <c r="J94" s="328"/>
      <c r="K94" s="328"/>
      <c r="L94" s="67">
        <v>5</v>
      </c>
      <c r="M94" s="325" t="str">
        <f>VULNERABILIDADES!L94</f>
        <v>Possibilidade de funcionários ignorarem ou não aplicarem corretamente as políticas de segurança.</v>
      </c>
      <c r="N94" s="325"/>
      <c r="O94" s="325"/>
      <c r="P94" s="322" t="s">
        <v>1544</v>
      </c>
      <c r="Q94" s="322"/>
      <c r="R94" s="322"/>
      <c r="S94" s="322"/>
      <c r="T94" s="331" t="s">
        <v>1549</v>
      </c>
      <c r="U94" s="323"/>
      <c r="V94" s="323"/>
      <c r="W94" s="323"/>
      <c r="X94" s="323"/>
      <c r="Y94" s="323"/>
      <c r="Z94" s="323"/>
    </row>
    <row r="95" spans="1:147" ht="14.25" customHeight="1" thickBot="1" x14ac:dyDescent="0.3">
      <c r="A95" s="202"/>
      <c r="B95" s="202"/>
      <c r="C95" s="203"/>
      <c r="D95" s="308"/>
      <c r="E95" s="308"/>
      <c r="F95" s="308"/>
      <c r="G95" s="306"/>
      <c r="H95" s="306"/>
      <c r="I95" s="328"/>
      <c r="J95" s="328"/>
      <c r="K95" s="328"/>
      <c r="L95" s="67">
        <v>6</v>
      </c>
      <c r="M95" s="325" t="str">
        <f>VULNERABILIDADES!L95</f>
        <v>Falta de controle de acesso aos logs.</v>
      </c>
      <c r="N95" s="325"/>
      <c r="O95" s="325"/>
      <c r="P95" s="322" t="s">
        <v>1545</v>
      </c>
      <c r="Q95" s="322"/>
      <c r="R95" s="322"/>
      <c r="S95" s="322"/>
      <c r="T95" s="331" t="s">
        <v>1550</v>
      </c>
      <c r="U95" s="323"/>
      <c r="V95" s="323"/>
      <c r="W95" s="323"/>
      <c r="X95" s="323"/>
      <c r="Y95" s="323"/>
      <c r="Z95" s="323"/>
    </row>
    <row r="96" spans="1:147" ht="15.75" thickBot="1" x14ac:dyDescent="0.3">
      <c r="A96" s="202"/>
      <c r="B96" s="202"/>
      <c r="C96" s="203"/>
      <c r="D96" s="308"/>
      <c r="E96" s="308"/>
      <c r="F96" s="308"/>
      <c r="G96" s="311" t="s">
        <v>208</v>
      </c>
      <c r="H96" s="311"/>
      <c r="I96" s="324" t="str">
        <f>'CONTROLES EXIST'!J65</f>
        <v>Planejado</v>
      </c>
      <c r="J96" s="324"/>
      <c r="K96" s="324"/>
      <c r="L96" s="67">
        <v>7</v>
      </c>
      <c r="M96" s="325" t="str">
        <f>VULNERABILIDADES!L96</f>
        <v>Ausência de SIEM consolidado.</v>
      </c>
      <c r="N96" s="325"/>
      <c r="O96" s="325"/>
      <c r="P96" s="322" t="s">
        <v>1554</v>
      </c>
      <c r="Q96" s="322"/>
      <c r="R96" s="322"/>
      <c r="S96" s="322"/>
      <c r="T96" s="331" t="s">
        <v>1551</v>
      </c>
      <c r="U96" s="323"/>
      <c r="V96" s="323"/>
      <c r="W96" s="323"/>
      <c r="X96" s="323"/>
      <c r="Y96" s="323"/>
      <c r="Z96" s="323"/>
    </row>
    <row r="97" spans="1:147" ht="14.25" customHeight="1" thickBot="1" x14ac:dyDescent="0.3">
      <c r="A97" s="202"/>
      <c r="B97" s="202"/>
      <c r="C97" s="203"/>
      <c r="D97" s="308"/>
      <c r="E97" s="308"/>
      <c r="F97" s="308"/>
      <c r="G97" s="311"/>
      <c r="H97" s="311"/>
      <c r="I97" s="324"/>
      <c r="J97" s="324"/>
      <c r="K97" s="324"/>
      <c r="L97" s="69">
        <v>8</v>
      </c>
      <c r="M97" s="326" t="str">
        <f>VULNERABILIDADES!L97</f>
        <v>Armazenamento inadequado.</v>
      </c>
      <c r="N97" s="326"/>
      <c r="O97" s="326"/>
      <c r="P97" s="322" t="s">
        <v>282</v>
      </c>
      <c r="Q97" s="322"/>
      <c r="R97" s="322"/>
      <c r="S97" s="322"/>
      <c r="T97" s="330" t="s">
        <v>1552</v>
      </c>
      <c r="U97" s="327"/>
      <c r="V97" s="327"/>
      <c r="W97" s="327"/>
      <c r="X97" s="327"/>
      <c r="Y97" s="327"/>
      <c r="Z97" s="327"/>
    </row>
    <row r="98" spans="1:147" s="8" customFormat="1" ht="13.1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29"/>
      <c r="AP98" s="29"/>
      <c r="AQ98" s="29"/>
      <c r="AR98" s="29"/>
      <c r="AS98" s="29"/>
      <c r="AT98" s="3"/>
      <c r="AU98" s="3"/>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row>
    <row r="99" spans="1:147" s="58" customFormat="1" ht="33.75" customHeight="1" x14ac:dyDescent="0.25">
      <c r="A99" s="56"/>
      <c r="B99" s="206" t="s">
        <v>204</v>
      </c>
      <c r="C99" s="206"/>
      <c r="D99" s="207" t="s">
        <v>205</v>
      </c>
      <c r="E99" s="207"/>
      <c r="F99" s="207"/>
      <c r="G99" s="206"/>
      <c r="H99" s="206"/>
      <c r="I99" s="207" t="s">
        <v>218</v>
      </c>
      <c r="J99" s="207"/>
      <c r="K99" s="207"/>
      <c r="L99" s="57" t="s">
        <v>219</v>
      </c>
      <c r="M99" s="208" t="s">
        <v>220</v>
      </c>
      <c r="N99" s="208"/>
      <c r="O99" s="208"/>
      <c r="P99" s="209" t="s">
        <v>272</v>
      </c>
      <c r="Q99" s="209"/>
      <c r="R99" s="209"/>
      <c r="S99" s="209"/>
      <c r="T99" s="329" t="s">
        <v>207</v>
      </c>
      <c r="U99" s="329"/>
      <c r="V99" s="329"/>
      <c r="W99" s="329"/>
      <c r="X99" s="329"/>
      <c r="Y99" s="329"/>
      <c r="Z99" s="329"/>
    </row>
    <row r="100" spans="1:147" ht="14.25" customHeight="1" thickBot="1" x14ac:dyDescent="0.3">
      <c r="A100" s="202" t="str">
        <f>'LISTA AMEACAS'!A29</f>
        <v>At 09</v>
      </c>
      <c r="B100" s="203" t="str">
        <f>'LISTA AMEACAS'!B29</f>
        <v xml:space="preserve"> Ferramentas de pentest (internas e licenciadas)</v>
      </c>
      <c r="C100" s="203"/>
      <c r="D100" s="290" t="str">
        <f>'LISTA AMEACAS'!E29</f>
        <v>Vazamento de dados pessoais</v>
      </c>
      <c r="E100" s="290"/>
      <c r="F100" s="290"/>
      <c r="G100" s="306" t="s">
        <v>208</v>
      </c>
      <c r="H100" s="306"/>
      <c r="I100" s="320" t="str">
        <f>'CONTROLES EXIST'!J68</f>
        <v>Planejado</v>
      </c>
      <c r="J100" s="320"/>
      <c r="K100" s="320"/>
      <c r="L100" s="67">
        <v>1</v>
      </c>
      <c r="M100" s="321" t="str">
        <f>VULNERABILIDADES!L100</f>
        <v>Exposição de dados sensíveis dos funcionários por acessos não autorizados.</v>
      </c>
      <c r="N100" s="321"/>
      <c r="O100" s="321"/>
      <c r="P100" s="322" t="s">
        <v>1553</v>
      </c>
      <c r="Q100" s="322"/>
      <c r="R100" s="322"/>
      <c r="S100" s="322"/>
      <c r="T100" s="331" t="s">
        <v>1557</v>
      </c>
      <c r="U100" s="323"/>
      <c r="V100" s="323"/>
      <c r="W100" s="323"/>
      <c r="X100" s="323"/>
      <c r="Y100" s="323"/>
      <c r="Z100" s="323"/>
    </row>
    <row r="101" spans="1:147" ht="15.75" thickBot="1" x14ac:dyDescent="0.3">
      <c r="A101" s="202"/>
      <c r="B101" s="202"/>
      <c r="C101" s="203"/>
      <c r="D101" s="290"/>
      <c r="E101" s="290"/>
      <c r="F101" s="290"/>
      <c r="G101" s="306"/>
      <c r="H101" s="306"/>
      <c r="I101" s="320"/>
      <c r="J101" s="320"/>
      <c r="K101" s="320"/>
      <c r="L101" s="67">
        <v>2</v>
      </c>
      <c r="M101" s="321" t="str">
        <f>VULNERABILIDADES!L101</f>
        <v>Armazenamento de resultados em locais públicos.</v>
      </c>
      <c r="N101" s="321"/>
      <c r="O101" s="321"/>
      <c r="P101" s="322" t="s">
        <v>283</v>
      </c>
      <c r="Q101" s="322"/>
      <c r="R101" s="322"/>
      <c r="S101" s="322"/>
      <c r="T101" s="331" t="s">
        <v>1558</v>
      </c>
      <c r="U101" s="323"/>
      <c r="V101" s="323"/>
      <c r="W101" s="323"/>
      <c r="X101" s="323"/>
      <c r="Y101" s="323"/>
      <c r="Z101" s="323"/>
    </row>
    <row r="102" spans="1:147" ht="14.25" customHeight="1" thickBot="1" x14ac:dyDescent="0.3">
      <c r="A102" s="202"/>
      <c r="B102" s="202"/>
      <c r="C102" s="203"/>
      <c r="D102" s="290"/>
      <c r="E102" s="290"/>
      <c r="F102" s="290"/>
      <c r="G102" s="306" t="s">
        <v>208</v>
      </c>
      <c r="H102" s="306"/>
      <c r="I102" s="320" t="str">
        <f>'CONTROLES EXIST'!J69</f>
        <v>Planejado</v>
      </c>
      <c r="J102" s="320"/>
      <c r="K102" s="320"/>
      <c r="L102" s="67">
        <v>3</v>
      </c>
      <c r="M102" s="321" t="str">
        <f>VULNERABILIDADES!L102</f>
        <v>Logs de execução não protegidos.</v>
      </c>
      <c r="N102" s="321"/>
      <c r="O102" s="321"/>
      <c r="P102" s="322" t="s">
        <v>1511</v>
      </c>
      <c r="Q102" s="322"/>
      <c r="R102" s="322"/>
      <c r="S102" s="322"/>
      <c r="T102" s="331" t="s">
        <v>1559</v>
      </c>
      <c r="U102" s="323"/>
      <c r="V102" s="323"/>
      <c r="W102" s="323"/>
      <c r="X102" s="323"/>
      <c r="Y102" s="323"/>
      <c r="Z102" s="323"/>
    </row>
    <row r="103" spans="1:147" ht="14.25" customHeight="1" thickBot="1" x14ac:dyDescent="0.3">
      <c r="A103" s="202"/>
      <c r="B103" s="202"/>
      <c r="C103" s="203"/>
      <c r="D103" s="290"/>
      <c r="E103" s="290"/>
      <c r="F103" s="290"/>
      <c r="G103" s="306"/>
      <c r="H103" s="306"/>
      <c r="I103" s="320"/>
      <c r="J103" s="320"/>
      <c r="K103" s="320"/>
      <c r="L103" s="67">
        <v>4</v>
      </c>
      <c r="M103" s="321" t="str">
        <f>VULNERABILIDADES!L103</f>
        <v>Transporte inseguro dos relatórios.</v>
      </c>
      <c r="N103" s="321"/>
      <c r="O103" s="321"/>
      <c r="P103" s="322" t="s">
        <v>1513</v>
      </c>
      <c r="Q103" s="322"/>
      <c r="R103" s="322"/>
      <c r="S103" s="322"/>
      <c r="T103" s="331" t="s">
        <v>1560</v>
      </c>
      <c r="U103" s="323"/>
      <c r="V103" s="323"/>
      <c r="W103" s="323"/>
      <c r="X103" s="323"/>
      <c r="Y103" s="323"/>
      <c r="Z103" s="323"/>
    </row>
    <row r="104" spans="1:147" ht="14.25" customHeight="1" thickBot="1" x14ac:dyDescent="0.3">
      <c r="A104" s="202"/>
      <c r="B104" s="202"/>
      <c r="C104" s="203"/>
      <c r="D104" s="308" t="str">
        <f>'LISTA AMEACAS'!I29</f>
        <v>Uso indevido de informações de colaboradores</v>
      </c>
      <c r="E104" s="308"/>
      <c r="F104" s="308"/>
      <c r="G104" s="306" t="s">
        <v>208</v>
      </c>
      <c r="H104" s="306"/>
      <c r="I104" s="328" t="str">
        <f>'CONTROLES EXIST'!J70</f>
        <v>Planejado</v>
      </c>
      <c r="J104" s="328"/>
      <c r="K104" s="328"/>
      <c r="L104" s="67">
        <v>5</v>
      </c>
      <c r="M104" s="325" t="str">
        <f>VULNERABILIDADES!L104</f>
        <v>Dados de funcionários podem ser acessados e utilizados sem consentimento.</v>
      </c>
      <c r="N104" s="325"/>
      <c r="O104" s="325"/>
      <c r="P104" s="322" t="s">
        <v>1514</v>
      </c>
      <c r="Q104" s="322"/>
      <c r="R104" s="322"/>
      <c r="S104" s="322"/>
      <c r="T104" s="331" t="s">
        <v>1561</v>
      </c>
      <c r="U104" s="323"/>
      <c r="V104" s="323"/>
      <c r="W104" s="323"/>
      <c r="X104" s="323"/>
      <c r="Y104" s="323"/>
      <c r="Z104" s="323"/>
    </row>
    <row r="105" spans="1:147" ht="14.25" customHeight="1" thickBot="1" x14ac:dyDescent="0.3">
      <c r="A105" s="202"/>
      <c r="B105" s="202"/>
      <c r="C105" s="203"/>
      <c r="D105" s="308"/>
      <c r="E105" s="308"/>
      <c r="F105" s="308"/>
      <c r="G105" s="306"/>
      <c r="H105" s="306"/>
      <c r="I105" s="328"/>
      <c r="J105" s="328"/>
      <c r="K105" s="328"/>
      <c r="L105" s="67">
        <v>6</v>
      </c>
      <c r="M105" s="325" t="str">
        <f>VULNERABILIDADES!L105</f>
        <v>Execução sem autorização formal.</v>
      </c>
      <c r="N105" s="325"/>
      <c r="O105" s="325"/>
      <c r="P105" s="322" t="s">
        <v>1515</v>
      </c>
      <c r="Q105" s="322"/>
      <c r="R105" s="322"/>
      <c r="S105" s="322"/>
      <c r="T105" s="331" t="s">
        <v>1562</v>
      </c>
      <c r="U105" s="323"/>
      <c r="V105" s="323"/>
      <c r="W105" s="323"/>
      <c r="X105" s="323"/>
      <c r="Y105" s="323"/>
      <c r="Z105" s="323"/>
    </row>
    <row r="106" spans="1:147" ht="15.75" thickBot="1" x14ac:dyDescent="0.3">
      <c r="A106" s="202"/>
      <c r="B106" s="202"/>
      <c r="C106" s="203"/>
      <c r="D106" s="308"/>
      <c r="E106" s="308"/>
      <c r="F106" s="308"/>
      <c r="G106" s="311" t="s">
        <v>208</v>
      </c>
      <c r="H106" s="311"/>
      <c r="I106" s="324" t="str">
        <f>'CONTROLES EXIST'!J71</f>
        <v>Planejado</v>
      </c>
      <c r="J106" s="324"/>
      <c r="K106" s="324"/>
      <c r="L106" s="67">
        <v>7</v>
      </c>
      <c r="M106" s="325" t="str">
        <f>VULNERABILIDADES!L106</f>
        <v>Ferramentas instaladas em máquinas pessoais.</v>
      </c>
      <c r="N106" s="325"/>
      <c r="O106" s="325"/>
      <c r="P106" s="322" t="s">
        <v>1555</v>
      </c>
      <c r="Q106" s="322"/>
      <c r="R106" s="322"/>
      <c r="S106" s="322"/>
      <c r="T106" s="331" t="s">
        <v>1563</v>
      </c>
      <c r="U106" s="323"/>
      <c r="V106" s="323"/>
      <c r="W106" s="323"/>
      <c r="X106" s="323"/>
      <c r="Y106" s="323"/>
      <c r="Z106" s="323"/>
    </row>
    <row r="107" spans="1:147" ht="14.25" customHeight="1" thickBot="1" x14ac:dyDescent="0.3">
      <c r="A107" s="202"/>
      <c r="B107" s="202"/>
      <c r="C107" s="203"/>
      <c r="D107" s="308"/>
      <c r="E107" s="308"/>
      <c r="F107" s="308"/>
      <c r="G107" s="311"/>
      <c r="H107" s="311"/>
      <c r="I107" s="324"/>
      <c r="J107" s="324"/>
      <c r="K107" s="324"/>
      <c r="L107" s="69">
        <v>8</v>
      </c>
      <c r="M107" s="326" t="str">
        <f>VULNERABILIDADES!L107</f>
        <v>Falta de segregação de perfis de pentest.</v>
      </c>
      <c r="N107" s="326"/>
      <c r="O107" s="326"/>
      <c r="P107" s="322" t="s">
        <v>1556</v>
      </c>
      <c r="Q107" s="322"/>
      <c r="R107" s="322"/>
      <c r="S107" s="322"/>
      <c r="T107" s="330" t="s">
        <v>1564</v>
      </c>
      <c r="U107" s="327"/>
      <c r="V107" s="327"/>
      <c r="W107" s="327"/>
      <c r="X107" s="327"/>
      <c r="Y107" s="327"/>
      <c r="Z107" s="327"/>
    </row>
    <row r="108" spans="1:147" s="8" customFormat="1" ht="13.1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29"/>
      <c r="AP108" s="29"/>
      <c r="AQ108" s="29"/>
      <c r="AR108" s="29"/>
      <c r="AS108" s="29"/>
      <c r="AT108" s="3"/>
      <c r="AU108" s="3"/>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row>
    <row r="109" spans="1:147" s="58" customFormat="1" ht="33.75" customHeight="1" x14ac:dyDescent="0.25">
      <c r="A109" s="56"/>
      <c r="B109" s="206" t="s">
        <v>204</v>
      </c>
      <c r="C109" s="206"/>
      <c r="D109" s="207" t="s">
        <v>205</v>
      </c>
      <c r="E109" s="207"/>
      <c r="F109" s="207"/>
      <c r="G109" s="206"/>
      <c r="H109" s="206"/>
      <c r="I109" s="207" t="s">
        <v>218</v>
      </c>
      <c r="J109" s="207"/>
      <c r="K109" s="207"/>
      <c r="L109" s="57" t="s">
        <v>219</v>
      </c>
      <c r="M109" s="208" t="s">
        <v>220</v>
      </c>
      <c r="N109" s="208"/>
      <c r="O109" s="208"/>
      <c r="P109" s="209" t="s">
        <v>272</v>
      </c>
      <c r="Q109" s="209"/>
      <c r="R109" s="209"/>
      <c r="S109" s="209"/>
      <c r="T109" s="329" t="s">
        <v>207</v>
      </c>
      <c r="U109" s="329"/>
      <c r="V109" s="329"/>
      <c r="W109" s="329"/>
      <c r="X109" s="329"/>
      <c r="Y109" s="329"/>
      <c r="Z109" s="329"/>
    </row>
    <row r="110" spans="1:147" ht="14.25" customHeight="1" thickBot="1" x14ac:dyDescent="0.3">
      <c r="A110" s="202" t="str">
        <f>'LISTA AMEACAS'!A30</f>
        <v>At 10</v>
      </c>
      <c r="B110" s="203" t="str">
        <f>'LISTA AMEACAS'!B30</f>
        <v>Credenciais de acesso (senhas, tokens, chaves API)</v>
      </c>
      <c r="C110" s="203"/>
      <c r="D110" s="290" t="str">
        <f>'LISTA AMEACAS'!E30</f>
        <v>Ataques de phishing</v>
      </c>
      <c r="E110" s="290"/>
      <c r="F110" s="290"/>
      <c r="G110" s="306" t="s">
        <v>208</v>
      </c>
      <c r="H110" s="306"/>
      <c r="I110" s="320" t="str">
        <f>'CONTROLES EXIST'!J74</f>
        <v>Existente</v>
      </c>
      <c r="J110" s="320"/>
      <c r="K110" s="320"/>
      <c r="L110" s="67">
        <v>1</v>
      </c>
      <c r="M110" s="321" t="str">
        <f>VULNERABILIDADES!L110</f>
        <v>Funcionários podem ser induzidos a compartilhar credenciais por e-mails fraudulentos.</v>
      </c>
      <c r="N110" s="321"/>
      <c r="O110" s="321"/>
      <c r="P110" s="322" t="s">
        <v>282</v>
      </c>
      <c r="Q110" s="322"/>
      <c r="R110" s="322"/>
      <c r="S110" s="322"/>
      <c r="T110" s="331" t="s">
        <v>1570</v>
      </c>
      <c r="U110" s="323"/>
      <c r="V110" s="323"/>
      <c r="W110" s="323"/>
      <c r="X110" s="323"/>
      <c r="Y110" s="323"/>
      <c r="Z110" s="323"/>
    </row>
    <row r="111" spans="1:147" ht="15.75" thickBot="1" x14ac:dyDescent="0.3">
      <c r="A111" s="202"/>
      <c r="B111" s="202"/>
      <c r="C111" s="203"/>
      <c r="D111" s="290"/>
      <c r="E111" s="290"/>
      <c r="F111" s="290"/>
      <c r="G111" s="306"/>
      <c r="H111" s="306"/>
      <c r="I111" s="320"/>
      <c r="J111" s="320"/>
      <c r="K111" s="320"/>
      <c r="L111" s="67">
        <v>2</v>
      </c>
      <c r="M111" s="321" t="str">
        <f>VULNERABILIDADES!L111</f>
        <v>Falta de treinamento dos usuários.</v>
      </c>
      <c r="N111" s="321"/>
      <c r="O111" s="321"/>
      <c r="P111" s="322" t="s">
        <v>1565</v>
      </c>
      <c r="Q111" s="322"/>
      <c r="R111" s="322"/>
      <c r="S111" s="322"/>
      <c r="T111" s="331" t="s">
        <v>1571</v>
      </c>
      <c r="U111" s="323"/>
      <c r="V111" s="323"/>
      <c r="W111" s="323"/>
      <c r="X111" s="323"/>
      <c r="Y111" s="323"/>
      <c r="Z111" s="323"/>
    </row>
    <row r="112" spans="1:147" ht="14.25" customHeight="1" thickBot="1" x14ac:dyDescent="0.3">
      <c r="A112" s="202"/>
      <c r="B112" s="202"/>
      <c r="C112" s="203"/>
      <c r="D112" s="290"/>
      <c r="E112" s="290"/>
      <c r="F112" s="290"/>
      <c r="G112" s="306" t="s">
        <v>208</v>
      </c>
      <c r="H112" s="306"/>
      <c r="I112" s="320" t="str">
        <f>'CONTROLES EXIST'!J75</f>
        <v>Planejado</v>
      </c>
      <c r="J112" s="320"/>
      <c r="K112" s="320"/>
      <c r="L112" s="67">
        <v>3</v>
      </c>
      <c r="M112" s="321" t="str">
        <f>VULNERABILIDADES!L112</f>
        <v>E-mail sem filtro de segurança.</v>
      </c>
      <c r="N112" s="321"/>
      <c r="O112" s="321"/>
      <c r="P112" s="322" t="s">
        <v>1528</v>
      </c>
      <c r="Q112" s="322"/>
      <c r="R112" s="322"/>
      <c r="S112" s="322"/>
      <c r="T112" s="331" t="s">
        <v>1572</v>
      </c>
      <c r="U112" s="323"/>
      <c r="V112" s="323"/>
      <c r="W112" s="323"/>
      <c r="X112" s="323"/>
      <c r="Y112" s="323"/>
      <c r="Z112" s="323"/>
    </row>
    <row r="113" spans="1:147" ht="14.25" customHeight="1" thickBot="1" x14ac:dyDescent="0.3">
      <c r="A113" s="202"/>
      <c r="B113" s="202"/>
      <c r="C113" s="203"/>
      <c r="D113" s="290"/>
      <c r="E113" s="290"/>
      <c r="F113" s="290"/>
      <c r="G113" s="306"/>
      <c r="H113" s="306"/>
      <c r="I113" s="320"/>
      <c r="J113" s="320"/>
      <c r="K113" s="320"/>
      <c r="L113" s="67">
        <v>4</v>
      </c>
      <c r="M113" s="321" t="str">
        <f>VULNERABILIDADES!L113</f>
        <v>Falta de política formal de credenciais.</v>
      </c>
      <c r="N113" s="321"/>
      <c r="O113" s="321"/>
      <c r="P113" s="322" t="s">
        <v>1566</v>
      </c>
      <c r="Q113" s="322"/>
      <c r="R113" s="322"/>
      <c r="S113" s="322"/>
      <c r="T113" s="331" t="s">
        <v>1573</v>
      </c>
      <c r="U113" s="323"/>
      <c r="V113" s="323"/>
      <c r="W113" s="323"/>
      <c r="X113" s="323"/>
      <c r="Y113" s="323"/>
      <c r="Z113" s="323"/>
    </row>
    <row r="114" spans="1:147" ht="14.25" customHeight="1" thickBot="1" x14ac:dyDescent="0.3">
      <c r="A114" s="202"/>
      <c r="B114" s="202"/>
      <c r="C114" s="203"/>
      <c r="D114" s="308" t="str">
        <f>'LISTA AMEACAS'!I30</f>
        <v>Roubo de credenciais</v>
      </c>
      <c r="E114" s="308"/>
      <c r="F114" s="308"/>
      <c r="G114" s="306" t="s">
        <v>208</v>
      </c>
      <c r="H114" s="306"/>
      <c r="I114" s="328" t="str">
        <f>'CONTROLES EXIST'!J76</f>
        <v>Planejado</v>
      </c>
      <c r="J114" s="328"/>
      <c r="K114" s="328"/>
      <c r="L114" s="67">
        <v>5</v>
      </c>
      <c r="M114" s="325" t="str">
        <f>VULNERABILIDADES!L114</f>
        <v>Senhas fracas ou reutilizadas podem ser comprometidas por invasores.</v>
      </c>
      <c r="N114" s="325"/>
      <c r="O114" s="325"/>
      <c r="P114" s="322" t="s">
        <v>1567</v>
      </c>
      <c r="Q114" s="322"/>
      <c r="R114" s="322"/>
      <c r="S114" s="322"/>
      <c r="T114" s="331" t="s">
        <v>1574</v>
      </c>
      <c r="U114" s="323"/>
      <c r="V114" s="323"/>
      <c r="W114" s="323"/>
      <c r="X114" s="323"/>
      <c r="Y114" s="323"/>
      <c r="Z114" s="323"/>
    </row>
    <row r="115" spans="1:147" ht="14.25" customHeight="1" thickBot="1" x14ac:dyDescent="0.3">
      <c r="A115" s="202"/>
      <c r="B115" s="202"/>
      <c r="C115" s="203"/>
      <c r="D115" s="308"/>
      <c r="E115" s="308"/>
      <c r="F115" s="308"/>
      <c r="G115" s="306"/>
      <c r="H115" s="306"/>
      <c r="I115" s="328"/>
      <c r="J115" s="328"/>
      <c r="K115" s="328"/>
      <c r="L115" s="67">
        <v>6</v>
      </c>
      <c r="M115" s="325" t="str">
        <f>VULNERABILIDADES!L115</f>
        <v>Senhas fracas ou padrão.</v>
      </c>
      <c r="N115" s="325"/>
      <c r="O115" s="325"/>
      <c r="P115" s="322" t="s">
        <v>1568</v>
      </c>
      <c r="Q115" s="322"/>
      <c r="R115" s="322"/>
      <c r="S115" s="322"/>
      <c r="T115" s="331" t="s">
        <v>1575</v>
      </c>
      <c r="U115" s="323"/>
      <c r="V115" s="323"/>
      <c r="W115" s="323"/>
      <c r="X115" s="323"/>
      <c r="Y115" s="323"/>
      <c r="Z115" s="323"/>
    </row>
    <row r="116" spans="1:147" ht="15.75" thickBot="1" x14ac:dyDescent="0.3">
      <c r="A116" s="202"/>
      <c r="B116" s="202"/>
      <c r="C116" s="203"/>
      <c r="D116" s="308"/>
      <c r="E116" s="308"/>
      <c r="F116" s="308"/>
      <c r="G116" s="311" t="s">
        <v>208</v>
      </c>
      <c r="H116" s="311"/>
      <c r="I116" s="324" t="str">
        <f>'CONTROLES EXIST'!J77</f>
        <v>Planejado</v>
      </c>
      <c r="J116" s="324"/>
      <c r="K116" s="324"/>
      <c r="L116" s="67">
        <v>7</v>
      </c>
      <c r="M116" s="325" t="str">
        <f>VULNERABILIDADES!L116</f>
        <v>Reutilização de senhas.</v>
      </c>
      <c r="N116" s="325"/>
      <c r="O116" s="325"/>
      <c r="P116" s="322" t="s">
        <v>1569</v>
      </c>
      <c r="Q116" s="322"/>
      <c r="R116" s="322"/>
      <c r="S116" s="322"/>
      <c r="T116" s="331" t="s">
        <v>1576</v>
      </c>
      <c r="U116" s="323"/>
      <c r="V116" s="323"/>
      <c r="W116" s="323"/>
      <c r="X116" s="323"/>
      <c r="Y116" s="323"/>
      <c r="Z116" s="323"/>
    </row>
    <row r="117" spans="1:147" ht="14.25" customHeight="1" thickBot="1" x14ac:dyDescent="0.3">
      <c r="A117" s="202"/>
      <c r="B117" s="202"/>
      <c r="C117" s="203"/>
      <c r="D117" s="308"/>
      <c r="E117" s="308"/>
      <c r="F117" s="308"/>
      <c r="G117" s="311"/>
      <c r="H117" s="311"/>
      <c r="I117" s="324"/>
      <c r="J117" s="324"/>
      <c r="K117" s="324"/>
      <c r="L117" s="69">
        <v>8</v>
      </c>
      <c r="M117" s="326" t="str">
        <f>VULNERABILIDADES!L117</f>
        <v>Armazenamento de senhas em texto simples.</v>
      </c>
      <c r="N117" s="326"/>
      <c r="O117" s="326"/>
      <c r="P117" s="322" t="s">
        <v>1515</v>
      </c>
      <c r="Q117" s="322"/>
      <c r="R117" s="322"/>
      <c r="S117" s="322"/>
      <c r="T117" s="330" t="s">
        <v>1577</v>
      </c>
      <c r="U117" s="327"/>
      <c r="V117" s="327"/>
      <c r="W117" s="327"/>
      <c r="X117" s="327"/>
      <c r="Y117" s="327"/>
      <c r="Z117" s="327"/>
    </row>
    <row r="118" spans="1:147" s="8" customFormat="1" ht="13.1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29"/>
      <c r="AP118" s="29"/>
      <c r="AQ118" s="29"/>
      <c r="AR118" s="29"/>
      <c r="AS118" s="29"/>
      <c r="AT118" s="3"/>
      <c r="AU118" s="3"/>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row>
    <row r="119" spans="1:147" s="58" customFormat="1" ht="33.75" customHeight="1" x14ac:dyDescent="0.25">
      <c r="A119" s="56"/>
      <c r="B119" s="206" t="s">
        <v>204</v>
      </c>
      <c r="C119" s="206"/>
      <c r="D119" s="207" t="s">
        <v>205</v>
      </c>
      <c r="E119" s="207"/>
      <c r="F119" s="207"/>
      <c r="G119" s="206"/>
      <c r="H119" s="206"/>
      <c r="I119" s="207" t="s">
        <v>218</v>
      </c>
      <c r="J119" s="207"/>
      <c r="K119" s="207"/>
      <c r="L119" s="57" t="s">
        <v>219</v>
      </c>
      <c r="M119" s="208" t="s">
        <v>220</v>
      </c>
      <c r="N119" s="208"/>
      <c r="O119" s="208"/>
      <c r="P119" s="209" t="s">
        <v>272</v>
      </c>
      <c r="Q119" s="209"/>
      <c r="R119" s="209"/>
      <c r="S119" s="209"/>
      <c r="T119" s="329" t="s">
        <v>207</v>
      </c>
      <c r="U119" s="329"/>
      <c r="V119" s="329"/>
      <c r="W119" s="329"/>
      <c r="X119" s="329"/>
      <c r="Y119" s="329"/>
      <c r="Z119" s="329"/>
    </row>
    <row r="120" spans="1:147" ht="14.25" customHeight="1" thickBot="1" x14ac:dyDescent="0.3">
      <c r="A120" s="202" t="str">
        <f>'LISTA AMEACAS'!A31</f>
        <v>At 11</v>
      </c>
      <c r="B120" s="203" t="str">
        <f>'LISTA AMEACAS'!B31</f>
        <v>Infraestrutura de rede (firewalls, switches, VPN)</v>
      </c>
      <c r="C120" s="203"/>
      <c r="D120" s="290" t="str">
        <f>'LISTA AMEACAS'!E31</f>
        <v>Falha na infraestrutura</v>
      </c>
      <c r="E120" s="290"/>
      <c r="F120" s="290"/>
      <c r="G120" s="306" t="s">
        <v>208</v>
      </c>
      <c r="H120" s="306"/>
      <c r="I120" s="320" t="str">
        <f>'CONTROLES EXIST'!J80</f>
        <v>Existente</v>
      </c>
      <c r="J120" s="320"/>
      <c r="K120" s="320"/>
      <c r="L120" s="67">
        <v>1</v>
      </c>
      <c r="M120" s="321" t="str">
        <f>VULNERABILIDADES!L120</f>
        <v>Problemas técnicos podem causar indisponibilidade dos sistemas.</v>
      </c>
      <c r="N120" s="321"/>
      <c r="O120" s="321"/>
      <c r="P120" s="322" t="s">
        <v>282</v>
      </c>
      <c r="Q120" s="322"/>
      <c r="R120" s="322"/>
      <c r="S120" s="322"/>
      <c r="T120" s="331" t="s">
        <v>1721</v>
      </c>
      <c r="U120" s="323"/>
      <c r="V120" s="323"/>
      <c r="W120" s="323"/>
      <c r="X120" s="323"/>
      <c r="Y120" s="323"/>
      <c r="Z120" s="323"/>
    </row>
    <row r="121" spans="1:147" ht="15.75" thickBot="1" x14ac:dyDescent="0.3">
      <c r="A121" s="202"/>
      <c r="B121" s="202"/>
      <c r="C121" s="203"/>
      <c r="D121" s="290"/>
      <c r="E121" s="290"/>
      <c r="F121" s="290"/>
      <c r="G121" s="306"/>
      <c r="H121" s="306"/>
      <c r="I121" s="320"/>
      <c r="J121" s="320"/>
      <c r="K121" s="320"/>
      <c r="L121" s="67">
        <v>2</v>
      </c>
      <c r="M121" s="321" t="str">
        <f>VULNERABILIDADES!L121</f>
        <v>Falta de segmentação de rede.</v>
      </c>
      <c r="N121" s="321"/>
      <c r="O121" s="321"/>
      <c r="P121" s="322" t="s">
        <v>1578</v>
      </c>
      <c r="Q121" s="322"/>
      <c r="R121" s="322"/>
      <c r="S121" s="322"/>
      <c r="T121" s="331" t="s">
        <v>1585</v>
      </c>
      <c r="U121" s="323"/>
      <c r="V121" s="323"/>
      <c r="W121" s="323"/>
      <c r="X121" s="323"/>
      <c r="Y121" s="323"/>
      <c r="Z121" s="323"/>
    </row>
    <row r="122" spans="1:147" ht="14.25" customHeight="1" thickBot="1" x14ac:dyDescent="0.3">
      <c r="A122" s="202"/>
      <c r="B122" s="202"/>
      <c r="C122" s="203"/>
      <c r="D122" s="290"/>
      <c r="E122" s="290"/>
      <c r="F122" s="290"/>
      <c r="G122" s="306" t="s">
        <v>208</v>
      </c>
      <c r="H122" s="306"/>
      <c r="I122" s="320" t="str">
        <f>'CONTROLES EXIST'!J81</f>
        <v>Planejado</v>
      </c>
      <c r="J122" s="320"/>
      <c r="K122" s="320"/>
      <c r="L122" s="67">
        <v>3</v>
      </c>
      <c r="M122" s="321" t="str">
        <f>VULNERABILIDADES!L122</f>
        <v>Equipamentos sem redundância.</v>
      </c>
      <c r="N122" s="321"/>
      <c r="O122" s="321"/>
      <c r="P122" s="322" t="s">
        <v>1579</v>
      </c>
      <c r="Q122" s="322"/>
      <c r="R122" s="322"/>
      <c r="S122" s="322"/>
      <c r="T122" s="331" t="s">
        <v>1586</v>
      </c>
      <c r="U122" s="323"/>
      <c r="V122" s="323"/>
      <c r="W122" s="323"/>
      <c r="X122" s="323"/>
      <c r="Y122" s="323"/>
      <c r="Z122" s="323"/>
    </row>
    <row r="123" spans="1:147" ht="14.25" customHeight="1" thickBot="1" x14ac:dyDescent="0.3">
      <c r="A123" s="202"/>
      <c r="B123" s="202"/>
      <c r="C123" s="203"/>
      <c r="D123" s="290"/>
      <c r="E123" s="290"/>
      <c r="F123" s="290"/>
      <c r="G123" s="306"/>
      <c r="H123" s="306"/>
      <c r="I123" s="320"/>
      <c r="J123" s="320"/>
      <c r="K123" s="320"/>
      <c r="L123" s="67">
        <v>4</v>
      </c>
      <c r="M123" s="321" t="str">
        <f>VULNERABILIDADES!L123</f>
        <v>Firmware desatualizado.</v>
      </c>
      <c r="N123" s="321"/>
      <c r="O123" s="321"/>
      <c r="P123" s="322" t="s">
        <v>1580</v>
      </c>
      <c r="Q123" s="322"/>
      <c r="R123" s="322"/>
      <c r="S123" s="322"/>
      <c r="T123" s="331" t="s">
        <v>1720</v>
      </c>
      <c r="U123" s="323"/>
      <c r="V123" s="323"/>
      <c r="W123" s="323"/>
      <c r="X123" s="323"/>
      <c r="Y123" s="323"/>
      <c r="Z123" s="323"/>
    </row>
    <row r="124" spans="1:147" ht="14.25" customHeight="1" thickBot="1" x14ac:dyDescent="0.3">
      <c r="A124" s="202"/>
      <c r="B124" s="202"/>
      <c r="C124" s="203"/>
      <c r="D124" s="308" t="str">
        <f>'LISTA AMEACAS'!I31</f>
        <v>Ataques cibernéticos e invasões</v>
      </c>
      <c r="E124" s="308"/>
      <c r="F124" s="308"/>
      <c r="G124" s="306" t="s">
        <v>208</v>
      </c>
      <c r="H124" s="306"/>
      <c r="I124" s="328" t="str">
        <f>'CONTROLES EXIST'!J82</f>
        <v>Existente</v>
      </c>
      <c r="J124" s="328"/>
      <c r="K124" s="328"/>
      <c r="L124" s="67">
        <v>5</v>
      </c>
      <c r="M124" s="325" t="str">
        <f>VULNERABILIDADES!L124</f>
        <v>Sistemas sem proteção adequada podem ser alvo de hackers.</v>
      </c>
      <c r="N124" s="325"/>
      <c r="O124" s="325"/>
      <c r="P124" s="322" t="s">
        <v>1581</v>
      </c>
      <c r="Q124" s="322"/>
      <c r="R124" s="322"/>
      <c r="S124" s="322"/>
      <c r="T124" s="331" t="s">
        <v>1587</v>
      </c>
      <c r="U124" s="323"/>
      <c r="V124" s="323"/>
      <c r="W124" s="323"/>
      <c r="X124" s="323"/>
      <c r="Y124" s="323"/>
      <c r="Z124" s="323"/>
    </row>
    <row r="125" spans="1:147" ht="14.25" customHeight="1" thickBot="1" x14ac:dyDescent="0.3">
      <c r="A125" s="202"/>
      <c r="B125" s="202"/>
      <c r="C125" s="203"/>
      <c r="D125" s="308"/>
      <c r="E125" s="308"/>
      <c r="F125" s="308"/>
      <c r="G125" s="306"/>
      <c r="H125" s="306"/>
      <c r="I125" s="328"/>
      <c r="J125" s="328"/>
      <c r="K125" s="328"/>
      <c r="L125" s="67">
        <v>6</v>
      </c>
      <c r="M125" s="325" t="str">
        <f>VULNERABILIDADES!L125</f>
        <v>VPN sem autenticação forte.</v>
      </c>
      <c r="N125" s="325"/>
      <c r="O125" s="325"/>
      <c r="P125" s="322" t="s">
        <v>1582</v>
      </c>
      <c r="Q125" s="322"/>
      <c r="R125" s="322"/>
      <c r="S125" s="322"/>
      <c r="T125" s="331" t="s">
        <v>1588</v>
      </c>
      <c r="U125" s="323"/>
      <c r="V125" s="323"/>
      <c r="W125" s="323"/>
      <c r="X125" s="323"/>
      <c r="Y125" s="323"/>
      <c r="Z125" s="323"/>
    </row>
    <row r="126" spans="1:147" ht="15.75" thickBot="1" x14ac:dyDescent="0.3">
      <c r="A126" s="202"/>
      <c r="B126" s="202"/>
      <c r="C126" s="203"/>
      <c r="D126" s="308"/>
      <c r="E126" s="308"/>
      <c r="F126" s="308"/>
      <c r="G126" s="311" t="s">
        <v>208</v>
      </c>
      <c r="H126" s="311"/>
      <c r="I126" s="324" t="str">
        <f>'CONTROLES EXIST'!J83</f>
        <v>Planejado</v>
      </c>
      <c r="J126" s="324"/>
      <c r="K126" s="324"/>
      <c r="L126" s="67">
        <v>7</v>
      </c>
      <c r="M126" s="325" t="str">
        <f>VULNERABILIDADES!L126</f>
        <v>Portas abertas sem necessidade.</v>
      </c>
      <c r="N126" s="325"/>
      <c r="O126" s="325"/>
      <c r="P126" s="322" t="s">
        <v>1583</v>
      </c>
      <c r="Q126" s="322"/>
      <c r="R126" s="322"/>
      <c r="S126" s="322"/>
      <c r="T126" s="331" t="s">
        <v>1589</v>
      </c>
      <c r="U126" s="323"/>
      <c r="V126" s="323"/>
      <c r="W126" s="323"/>
      <c r="X126" s="323"/>
      <c r="Y126" s="323"/>
      <c r="Z126" s="323"/>
    </row>
    <row r="127" spans="1:147" ht="14.25" customHeight="1" thickBot="1" x14ac:dyDescent="0.3">
      <c r="A127" s="202"/>
      <c r="B127" s="202"/>
      <c r="C127" s="203"/>
      <c r="D127" s="308"/>
      <c r="E127" s="308"/>
      <c r="F127" s="308"/>
      <c r="G127" s="311"/>
      <c r="H127" s="311"/>
      <c r="I127" s="324"/>
      <c r="J127" s="324"/>
      <c r="K127" s="324"/>
      <c r="L127" s="69">
        <v>8</v>
      </c>
      <c r="M127" s="326" t="str">
        <f>VULNERABILIDADES!L127</f>
        <v>Falta de IDS/IPS efetivo.</v>
      </c>
      <c r="N127" s="326"/>
      <c r="O127" s="326"/>
      <c r="P127" s="322" t="s">
        <v>1584</v>
      </c>
      <c r="Q127" s="322"/>
      <c r="R127" s="322"/>
      <c r="S127" s="322"/>
      <c r="T127" s="330" t="s">
        <v>1590</v>
      </c>
      <c r="U127" s="327"/>
      <c r="V127" s="327"/>
      <c r="W127" s="327"/>
      <c r="X127" s="327"/>
      <c r="Y127" s="327"/>
      <c r="Z127" s="327"/>
    </row>
    <row r="128" spans="1:147" s="8" customFormat="1" ht="13.1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29"/>
      <c r="AP128" s="29"/>
      <c r="AQ128" s="29"/>
      <c r="AR128" s="29"/>
      <c r="AS128" s="29"/>
      <c r="AT128" s="3"/>
      <c r="AU128" s="3"/>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row>
    <row r="129" spans="1:147" s="58" customFormat="1" ht="33.75" customHeight="1" x14ac:dyDescent="0.25">
      <c r="A129" s="56"/>
      <c r="B129" s="206" t="s">
        <v>204</v>
      </c>
      <c r="C129" s="206"/>
      <c r="D129" s="207" t="s">
        <v>205</v>
      </c>
      <c r="E129" s="207"/>
      <c r="F129" s="207"/>
      <c r="G129" s="206"/>
      <c r="H129" s="206"/>
      <c r="I129" s="207" t="s">
        <v>218</v>
      </c>
      <c r="J129" s="207"/>
      <c r="K129" s="207"/>
      <c r="L129" s="57" t="s">
        <v>219</v>
      </c>
      <c r="M129" s="208" t="s">
        <v>220</v>
      </c>
      <c r="N129" s="208"/>
      <c r="O129" s="208"/>
      <c r="P129" s="209" t="s">
        <v>272</v>
      </c>
      <c r="Q129" s="209"/>
      <c r="R129" s="209"/>
      <c r="S129" s="209"/>
      <c r="T129" s="329" t="s">
        <v>207</v>
      </c>
      <c r="U129" s="329"/>
      <c r="V129" s="329"/>
      <c r="W129" s="329"/>
      <c r="X129" s="329"/>
      <c r="Y129" s="329"/>
      <c r="Z129" s="329"/>
    </row>
    <row r="130" spans="1:147" ht="14.25" customHeight="1" thickBot="1" x14ac:dyDescent="0.3">
      <c r="A130" s="202" t="str">
        <f>'LISTA AMEACAS'!A32</f>
        <v>At 12</v>
      </c>
      <c r="B130" s="203" t="str">
        <f>'LISTA AMEACAS'!B32</f>
        <v>Sistemas internos de gestão (ERP/CRM)</v>
      </c>
      <c r="C130" s="203"/>
      <c r="D130" s="290" t="str">
        <f>'LISTA AMEACAS'!E32</f>
        <v>Malware e ataques de phishing</v>
      </c>
      <c r="E130" s="290"/>
      <c r="F130" s="290"/>
      <c r="G130" s="306" t="s">
        <v>208</v>
      </c>
      <c r="H130" s="306"/>
      <c r="I130" s="320" t="str">
        <f>'CONTROLES EXIST'!J86</f>
        <v>Existente</v>
      </c>
      <c r="J130" s="320"/>
      <c r="K130" s="320"/>
      <c r="L130" s="67">
        <v>1</v>
      </c>
      <c r="M130" s="321" t="str">
        <f>VULNERABILIDADES!L130</f>
        <v>Dispositivos podem ser infectados por software malicioso.</v>
      </c>
      <c r="N130" s="321"/>
      <c r="O130" s="321"/>
      <c r="P130" s="322" t="s">
        <v>276</v>
      </c>
      <c r="Q130" s="322"/>
      <c r="R130" s="322"/>
      <c r="S130" s="322"/>
      <c r="T130" s="331" t="s">
        <v>1595</v>
      </c>
      <c r="U130" s="323"/>
      <c r="V130" s="323"/>
      <c r="W130" s="323"/>
      <c r="X130" s="323"/>
      <c r="Y130" s="323"/>
      <c r="Z130" s="323"/>
    </row>
    <row r="131" spans="1:147" ht="15.75" thickBot="1" x14ac:dyDescent="0.3">
      <c r="A131" s="202"/>
      <c r="B131" s="202"/>
      <c r="C131" s="203"/>
      <c r="D131" s="290"/>
      <c r="E131" s="290"/>
      <c r="F131" s="290"/>
      <c r="G131" s="306"/>
      <c r="H131" s="306"/>
      <c r="I131" s="320"/>
      <c r="J131" s="320"/>
      <c r="K131" s="320"/>
      <c r="L131" s="67">
        <v>2</v>
      </c>
      <c r="M131" s="321" t="str">
        <f>VULNERABILIDADES!L131</f>
        <v>Sistema desatualizado.</v>
      </c>
      <c r="N131" s="321"/>
      <c r="O131" s="321"/>
      <c r="P131" s="322" t="s">
        <v>1591</v>
      </c>
      <c r="Q131" s="322"/>
      <c r="R131" s="322"/>
      <c r="S131" s="322"/>
      <c r="T131" s="331" t="s">
        <v>1596</v>
      </c>
      <c r="U131" s="323"/>
      <c r="V131" s="323"/>
      <c r="W131" s="323"/>
      <c r="X131" s="323"/>
      <c r="Y131" s="323"/>
      <c r="Z131" s="323"/>
    </row>
    <row r="132" spans="1:147" ht="14.25" customHeight="1" thickBot="1" x14ac:dyDescent="0.3">
      <c r="A132" s="202"/>
      <c r="B132" s="202"/>
      <c r="C132" s="203"/>
      <c r="D132" s="290"/>
      <c r="E132" s="290"/>
      <c r="F132" s="290"/>
      <c r="G132" s="306" t="s">
        <v>208</v>
      </c>
      <c r="H132" s="306"/>
      <c r="I132" s="320" t="str">
        <f>'CONTROLES EXIST'!J87</f>
        <v>Planejado</v>
      </c>
      <c r="J132" s="320"/>
      <c r="K132" s="320"/>
      <c r="L132" s="67">
        <v>3</v>
      </c>
      <c r="M132" s="321" t="str">
        <f>VULNERABILIDADES!L132</f>
        <v>Ausência de antivírus integrado ao sistema.</v>
      </c>
      <c r="N132" s="321"/>
      <c r="O132" s="321"/>
      <c r="P132" s="322" t="s">
        <v>1542</v>
      </c>
      <c r="Q132" s="322"/>
      <c r="R132" s="322"/>
      <c r="S132" s="322"/>
      <c r="T132" s="331" t="s">
        <v>1597</v>
      </c>
      <c r="U132" s="323"/>
      <c r="V132" s="323"/>
      <c r="W132" s="323"/>
      <c r="X132" s="323"/>
      <c r="Y132" s="323"/>
      <c r="Z132" s="323"/>
    </row>
    <row r="133" spans="1:147" ht="14.25" customHeight="1" thickBot="1" x14ac:dyDescent="0.3">
      <c r="A133" s="202"/>
      <c r="B133" s="202"/>
      <c r="C133" s="203"/>
      <c r="D133" s="290"/>
      <c r="E133" s="290"/>
      <c r="F133" s="290"/>
      <c r="G133" s="306"/>
      <c r="H133" s="306"/>
      <c r="I133" s="320"/>
      <c r="J133" s="320"/>
      <c r="K133" s="320"/>
      <c r="L133" s="67">
        <v>4</v>
      </c>
      <c r="M133" s="321" t="str">
        <f>VULNERABILIDADES!L133</f>
        <v>Falta de hardening do servidor.</v>
      </c>
      <c r="N133" s="321"/>
      <c r="O133" s="321"/>
      <c r="P133" s="322" t="s">
        <v>1592</v>
      </c>
      <c r="Q133" s="322"/>
      <c r="R133" s="322"/>
      <c r="S133" s="322"/>
      <c r="T133" s="331" t="s">
        <v>1598</v>
      </c>
      <c r="U133" s="323"/>
      <c r="V133" s="323"/>
      <c r="W133" s="323"/>
      <c r="X133" s="323"/>
      <c r="Y133" s="323"/>
      <c r="Z133" s="323"/>
    </row>
    <row r="134" spans="1:147" ht="14.25" customHeight="1" thickBot="1" x14ac:dyDescent="0.3">
      <c r="A134" s="202"/>
      <c r="B134" s="202"/>
      <c r="C134" s="203"/>
      <c r="D134" s="308" t="str">
        <f>'LISTA AMEACAS'!I32</f>
        <v>Uso indevido por funcionários não autorizados</v>
      </c>
      <c r="E134" s="308"/>
      <c r="F134" s="308"/>
      <c r="G134" s="306" t="s">
        <v>208</v>
      </c>
      <c r="H134" s="306"/>
      <c r="I134" s="328" t="str">
        <f>'CONTROLES EXIST'!J88</f>
        <v>Existente</v>
      </c>
      <c r="J134" s="328"/>
      <c r="K134" s="328"/>
      <c r="L134" s="67">
        <v>5</v>
      </c>
      <c r="M134" s="325" t="str">
        <f>VULNERABILIDADES!L134</f>
        <v>Credenciais podem ser compartilhadas ou reutilizadas de forma indevida.</v>
      </c>
      <c r="N134" s="325"/>
      <c r="O134" s="325"/>
      <c r="P134" s="322" t="s">
        <v>1593</v>
      </c>
      <c r="Q134" s="322"/>
      <c r="R134" s="322"/>
      <c r="S134" s="322"/>
      <c r="T134" s="331" t="s">
        <v>1599</v>
      </c>
      <c r="U134" s="323"/>
      <c r="V134" s="323"/>
      <c r="W134" s="323"/>
      <c r="X134" s="323"/>
      <c r="Y134" s="323"/>
      <c r="Z134" s="323"/>
    </row>
    <row r="135" spans="1:147" ht="14.25" customHeight="1" thickBot="1" x14ac:dyDescent="0.3">
      <c r="A135" s="202"/>
      <c r="B135" s="202"/>
      <c r="C135" s="203"/>
      <c r="D135" s="308"/>
      <c r="E135" s="308"/>
      <c r="F135" s="308"/>
      <c r="G135" s="306"/>
      <c r="H135" s="306"/>
      <c r="I135" s="328"/>
      <c r="J135" s="328"/>
      <c r="K135" s="328"/>
      <c r="L135" s="67">
        <v>6</v>
      </c>
      <c r="M135" s="325" t="str">
        <f>VULNERABILIDADES!L135</f>
        <v>Permissões administrativas concedidas sem justificativa.</v>
      </c>
      <c r="N135" s="325"/>
      <c r="O135" s="325"/>
      <c r="P135" s="322" t="s">
        <v>1545</v>
      </c>
      <c r="Q135" s="322"/>
      <c r="R135" s="322"/>
      <c r="S135" s="322"/>
      <c r="T135" s="331" t="s">
        <v>1600</v>
      </c>
      <c r="U135" s="323"/>
      <c r="V135" s="323"/>
      <c r="W135" s="323"/>
      <c r="X135" s="323"/>
      <c r="Y135" s="323"/>
      <c r="Z135" s="323"/>
    </row>
    <row r="136" spans="1:147" ht="15.75" thickBot="1" x14ac:dyDescent="0.3">
      <c r="A136" s="202"/>
      <c r="B136" s="202"/>
      <c r="C136" s="203"/>
      <c r="D136" s="308"/>
      <c r="E136" s="308"/>
      <c r="F136" s="308"/>
      <c r="G136" s="311" t="s">
        <v>208</v>
      </c>
      <c r="H136" s="311"/>
      <c r="I136" s="324" t="str">
        <f>'CONTROLES EXIST'!J89</f>
        <v>Planejado</v>
      </c>
      <c r="J136" s="324"/>
      <c r="K136" s="324"/>
      <c r="L136" s="67">
        <v>7</v>
      </c>
      <c r="M136" s="325" t="str">
        <f>VULNERABILIDADES!L136</f>
        <v>Controle de acesso inadequado.</v>
      </c>
      <c r="N136" s="325"/>
      <c r="O136" s="325"/>
      <c r="P136" s="322" t="s">
        <v>1594</v>
      </c>
      <c r="Q136" s="322"/>
      <c r="R136" s="322"/>
      <c r="S136" s="322"/>
      <c r="T136" s="331" t="s">
        <v>1601</v>
      </c>
      <c r="U136" s="323"/>
      <c r="V136" s="323"/>
      <c r="W136" s="323"/>
      <c r="X136" s="323"/>
      <c r="Y136" s="323"/>
      <c r="Z136" s="323"/>
    </row>
    <row r="137" spans="1:147" ht="14.25" customHeight="1" thickBot="1" x14ac:dyDescent="0.3">
      <c r="A137" s="202"/>
      <c r="B137" s="202"/>
      <c r="C137" s="203"/>
      <c r="D137" s="308"/>
      <c r="E137" s="308"/>
      <c r="F137" s="308"/>
      <c r="G137" s="311"/>
      <c r="H137" s="311"/>
      <c r="I137" s="324"/>
      <c r="J137" s="324"/>
      <c r="K137" s="324"/>
      <c r="L137" s="69">
        <v>8</v>
      </c>
      <c r="M137" s="326" t="str">
        <f>VULNERABILIDADES!L137</f>
        <v>Falta de política de uso dos sistemas.</v>
      </c>
      <c r="N137" s="326"/>
      <c r="O137" s="326"/>
      <c r="P137" s="322" t="s">
        <v>1511</v>
      </c>
      <c r="Q137" s="322"/>
      <c r="R137" s="322"/>
      <c r="S137" s="322"/>
      <c r="T137" s="330" t="s">
        <v>1602</v>
      </c>
      <c r="U137" s="327"/>
      <c r="V137" s="327"/>
      <c r="W137" s="327"/>
      <c r="X137" s="327"/>
      <c r="Y137" s="327"/>
      <c r="Z137" s="327"/>
    </row>
    <row r="138" spans="1:147" s="8" customFormat="1" ht="13.1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29"/>
      <c r="AP138" s="29"/>
      <c r="AQ138" s="29"/>
      <c r="AR138" s="29"/>
      <c r="AS138" s="29"/>
      <c r="AT138" s="3"/>
      <c r="AU138" s="3"/>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row>
    <row r="139" spans="1:147" s="58" customFormat="1" ht="33.75" customHeight="1" x14ac:dyDescent="0.25">
      <c r="A139" s="56"/>
      <c r="B139" s="206" t="s">
        <v>204</v>
      </c>
      <c r="C139" s="206"/>
      <c r="D139" s="207" t="s">
        <v>205</v>
      </c>
      <c r="E139" s="207"/>
      <c r="F139" s="207"/>
      <c r="G139" s="206"/>
      <c r="H139" s="206"/>
      <c r="I139" s="207" t="s">
        <v>218</v>
      </c>
      <c r="J139" s="207"/>
      <c r="K139" s="207"/>
      <c r="L139" s="57" t="s">
        <v>219</v>
      </c>
      <c r="M139" s="208" t="s">
        <v>220</v>
      </c>
      <c r="N139" s="208"/>
      <c r="O139" s="208"/>
      <c r="P139" s="209" t="s">
        <v>272</v>
      </c>
      <c r="Q139" s="209"/>
      <c r="R139" s="209"/>
      <c r="S139" s="209"/>
      <c r="T139" s="329" t="s">
        <v>207</v>
      </c>
      <c r="U139" s="329"/>
      <c r="V139" s="329"/>
      <c r="W139" s="329"/>
      <c r="X139" s="329"/>
      <c r="Y139" s="329"/>
      <c r="Z139" s="329"/>
    </row>
    <row r="140" spans="1:147" ht="14.25" customHeight="1" thickBot="1" x14ac:dyDescent="0.3">
      <c r="A140" s="202" t="str">
        <f>'LISTA AMEACAS'!A33</f>
        <v>At 13</v>
      </c>
      <c r="B140" s="203" t="str">
        <f>'LISTA AMEACAS'!B33</f>
        <v xml:space="preserve"> Plataforma de atendimento (Help Desk)</v>
      </c>
      <c r="C140" s="203"/>
      <c r="D140" s="290" t="str">
        <f>'LISTA AMEACAS'!E33</f>
        <v>Acesso indevido a documentos</v>
      </c>
      <c r="E140" s="290"/>
      <c r="F140" s="290"/>
      <c r="G140" s="306" t="s">
        <v>208</v>
      </c>
      <c r="H140" s="306"/>
      <c r="I140" s="320" t="str">
        <f>'CONTROLES EXIST'!J92</f>
        <v>Existente</v>
      </c>
      <c r="J140" s="320"/>
      <c r="K140" s="320"/>
      <c r="L140" s="67">
        <v>1</v>
      </c>
      <c r="M140" s="321" t="str">
        <f>VULNERABILIDADES!L140</f>
        <v>Controle de acesso inadequado aos documentos e tickets.</v>
      </c>
      <c r="N140" s="321"/>
      <c r="O140" s="321"/>
      <c r="P140" s="322" t="s">
        <v>282</v>
      </c>
      <c r="Q140" s="322"/>
      <c r="R140" s="322"/>
      <c r="S140" s="322"/>
      <c r="T140" s="331" t="s">
        <v>1609</v>
      </c>
      <c r="U140" s="323"/>
      <c r="V140" s="323"/>
      <c r="W140" s="323"/>
      <c r="X140" s="323"/>
      <c r="Y140" s="323"/>
      <c r="Z140" s="323"/>
    </row>
    <row r="141" spans="1:147" ht="15.75" thickBot="1" x14ac:dyDescent="0.3">
      <c r="A141" s="202"/>
      <c r="B141" s="202"/>
      <c r="C141" s="203"/>
      <c r="D141" s="290"/>
      <c r="E141" s="290"/>
      <c r="F141" s="290"/>
      <c r="G141" s="306"/>
      <c r="H141" s="306"/>
      <c r="I141" s="320"/>
      <c r="J141" s="320"/>
      <c r="K141" s="320"/>
      <c r="L141" s="67">
        <v>2</v>
      </c>
      <c r="M141" s="321" t="str">
        <f>VULNERABILIDADES!L141</f>
        <v>Falta de autenticação forte para acesso ao sistema.</v>
      </c>
      <c r="N141" s="321"/>
      <c r="O141" s="321"/>
      <c r="P141" s="322" t="s">
        <v>1603</v>
      </c>
      <c r="Q141" s="322"/>
      <c r="R141" s="322"/>
      <c r="S141" s="322"/>
      <c r="T141" s="331" t="s">
        <v>1610</v>
      </c>
      <c r="U141" s="323"/>
      <c r="V141" s="323"/>
      <c r="W141" s="323"/>
      <c r="X141" s="323"/>
      <c r="Y141" s="323"/>
      <c r="Z141" s="323"/>
    </row>
    <row r="142" spans="1:147" ht="14.25" customHeight="1" thickBot="1" x14ac:dyDescent="0.3">
      <c r="A142" s="202"/>
      <c r="B142" s="202"/>
      <c r="C142" s="203"/>
      <c r="D142" s="290"/>
      <c r="E142" s="290"/>
      <c r="F142" s="290"/>
      <c r="G142" s="306" t="s">
        <v>208</v>
      </c>
      <c r="H142" s="306"/>
      <c r="I142" s="320" t="str">
        <f>'CONTROLES EXIST'!J93</f>
        <v>Planejado</v>
      </c>
      <c r="J142" s="320"/>
      <c r="K142" s="320"/>
      <c r="L142" s="67">
        <v>3</v>
      </c>
      <c r="M142" s="321" t="str">
        <f>VULNERABILIDADES!L142</f>
        <v>Compartilhamento de credenciais entre usuários.</v>
      </c>
      <c r="N142" s="321"/>
      <c r="O142" s="321"/>
      <c r="P142" s="322" t="s">
        <v>1604</v>
      </c>
      <c r="Q142" s="322"/>
      <c r="R142" s="322"/>
      <c r="S142" s="322"/>
      <c r="T142" s="331" t="s">
        <v>1611</v>
      </c>
      <c r="U142" s="323"/>
      <c r="V142" s="323"/>
      <c r="W142" s="323"/>
      <c r="X142" s="323"/>
      <c r="Y142" s="323"/>
      <c r="Z142" s="323"/>
    </row>
    <row r="143" spans="1:147" ht="14.25" customHeight="1" thickBot="1" x14ac:dyDescent="0.3">
      <c r="A143" s="202"/>
      <c r="B143" s="202"/>
      <c r="C143" s="203"/>
      <c r="D143" s="290"/>
      <c r="E143" s="290"/>
      <c r="F143" s="290"/>
      <c r="G143" s="306"/>
      <c r="H143" s="306"/>
      <c r="I143" s="320"/>
      <c r="J143" s="320"/>
      <c r="K143" s="320"/>
      <c r="L143" s="67">
        <v>4</v>
      </c>
      <c r="M143" s="321" t="str">
        <f>VULNERABILIDADES!L143</f>
        <v>Ausência de controle granular de permissões.</v>
      </c>
      <c r="N143" s="321"/>
      <c r="O143" s="321"/>
      <c r="P143" s="322" t="s">
        <v>1605</v>
      </c>
      <c r="Q143" s="322"/>
      <c r="R143" s="322"/>
      <c r="S143" s="322"/>
      <c r="T143" s="331" t="s">
        <v>1612</v>
      </c>
      <c r="U143" s="323"/>
      <c r="V143" s="323"/>
      <c r="W143" s="323"/>
      <c r="X143" s="323"/>
      <c r="Y143" s="323"/>
      <c r="Z143" s="323"/>
    </row>
    <row r="144" spans="1:147" ht="14.25" customHeight="1" thickBot="1" x14ac:dyDescent="0.3">
      <c r="A144" s="202"/>
      <c r="B144" s="202"/>
      <c r="C144" s="203"/>
      <c r="D144" s="308" t="str">
        <f>'LISTA AMEACAS'!I33</f>
        <v>Sabotagem ou falhas técnicas</v>
      </c>
      <c r="E144" s="308"/>
      <c r="F144" s="308"/>
      <c r="G144" s="306" t="s">
        <v>208</v>
      </c>
      <c r="H144" s="306"/>
      <c r="I144" s="328" t="str">
        <f>'CONTROLES EXIST'!J94</f>
        <v xml:space="preserve">Planejado </v>
      </c>
      <c r="J144" s="328"/>
      <c r="K144" s="328"/>
      <c r="L144" s="67">
        <v>5</v>
      </c>
      <c r="M144" s="325" t="str">
        <f>VULNERABILIDADES!L144</f>
        <v>Equipamentos podem ser danificados propositalmente ou falhar sem manutenção.</v>
      </c>
      <c r="N144" s="325"/>
      <c r="O144" s="325"/>
      <c r="P144" s="322" t="s">
        <v>1566</v>
      </c>
      <c r="Q144" s="322"/>
      <c r="R144" s="322"/>
      <c r="S144" s="322"/>
      <c r="T144" s="331" t="s">
        <v>1613</v>
      </c>
      <c r="U144" s="323"/>
      <c r="V144" s="323"/>
      <c r="W144" s="323"/>
      <c r="X144" s="323"/>
      <c r="Y144" s="323"/>
      <c r="Z144" s="323"/>
    </row>
    <row r="145" spans="1:147" ht="14.25" customHeight="1" thickBot="1" x14ac:dyDescent="0.3">
      <c r="A145" s="202"/>
      <c r="B145" s="202"/>
      <c r="C145" s="203"/>
      <c r="D145" s="308"/>
      <c r="E145" s="308"/>
      <c r="F145" s="308"/>
      <c r="G145" s="306"/>
      <c r="H145" s="306"/>
      <c r="I145" s="328"/>
      <c r="J145" s="328"/>
      <c r="K145" s="328"/>
      <c r="L145" s="67">
        <v>6</v>
      </c>
      <c r="M145" s="325" t="str">
        <f>VULNERABILIDADES!L145</f>
        <v>Alteração de tickets sem rastreabilidade.</v>
      </c>
      <c r="N145" s="325"/>
      <c r="O145" s="325"/>
      <c r="P145" s="322" t="s">
        <v>1606</v>
      </c>
      <c r="Q145" s="322"/>
      <c r="R145" s="322"/>
      <c r="S145" s="322"/>
      <c r="T145" s="331" t="s">
        <v>1614</v>
      </c>
      <c r="U145" s="323"/>
      <c r="V145" s="323"/>
      <c r="W145" s="323"/>
      <c r="X145" s="323"/>
      <c r="Y145" s="323"/>
      <c r="Z145" s="323"/>
    </row>
    <row r="146" spans="1:147" ht="15.75" thickBot="1" x14ac:dyDescent="0.3">
      <c r="A146" s="202"/>
      <c r="B146" s="202"/>
      <c r="C146" s="203"/>
      <c r="D146" s="308"/>
      <c r="E146" s="308"/>
      <c r="F146" s="308"/>
      <c r="G146" s="311" t="s">
        <v>208</v>
      </c>
      <c r="H146" s="311"/>
      <c r="I146" s="324" t="str">
        <f>'CONTROLES EXIST'!J95</f>
        <v>Planejado</v>
      </c>
      <c r="J146" s="324"/>
      <c r="K146" s="324"/>
      <c r="L146" s="67">
        <v>7</v>
      </c>
      <c r="M146" s="325" t="str">
        <f>VULNERABILIDADES!L146</f>
        <v>Exclusão de solicitações críticas.</v>
      </c>
      <c r="N146" s="325"/>
      <c r="O146" s="325"/>
      <c r="P146" s="322" t="s">
        <v>1607</v>
      </c>
      <c r="Q146" s="322"/>
      <c r="R146" s="322"/>
      <c r="S146" s="322"/>
      <c r="T146" s="331" t="s">
        <v>1615</v>
      </c>
      <c r="U146" s="323"/>
      <c r="V146" s="323"/>
      <c r="W146" s="323"/>
      <c r="X146" s="323"/>
      <c r="Y146" s="323"/>
      <c r="Z146" s="323"/>
    </row>
    <row r="147" spans="1:147" ht="14.25" customHeight="1" thickBot="1" x14ac:dyDescent="0.3">
      <c r="A147" s="202"/>
      <c r="B147" s="202"/>
      <c r="C147" s="203"/>
      <c r="D147" s="308"/>
      <c r="E147" s="308"/>
      <c r="F147" s="308"/>
      <c r="G147" s="311"/>
      <c r="H147" s="311"/>
      <c r="I147" s="324"/>
      <c r="J147" s="324"/>
      <c r="K147" s="324"/>
      <c r="L147" s="69">
        <v>8</v>
      </c>
      <c r="M147" s="326" t="str">
        <f>VULNERABILIDADES!L147</f>
        <v>Falta de segregação entre atendentes e administradores.</v>
      </c>
      <c r="N147" s="326"/>
      <c r="O147" s="326"/>
      <c r="P147" s="322" t="s">
        <v>1608</v>
      </c>
      <c r="Q147" s="322"/>
      <c r="R147" s="322"/>
      <c r="S147" s="322"/>
      <c r="T147" s="330" t="s">
        <v>1616</v>
      </c>
      <c r="U147" s="327"/>
      <c r="V147" s="327"/>
      <c r="W147" s="327"/>
      <c r="X147" s="327"/>
      <c r="Y147" s="327"/>
      <c r="Z147" s="327"/>
    </row>
    <row r="148" spans="1:147" s="8" customFormat="1" ht="13.1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29"/>
      <c r="AP148" s="29"/>
      <c r="AQ148" s="29"/>
      <c r="AR148" s="29"/>
      <c r="AS148" s="29"/>
      <c r="AT148" s="3"/>
      <c r="AU148" s="3"/>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row>
    <row r="149" spans="1:147" s="58" customFormat="1" ht="33.75" customHeight="1" x14ac:dyDescent="0.25">
      <c r="A149" s="56"/>
      <c r="B149" s="206" t="s">
        <v>204</v>
      </c>
      <c r="C149" s="206"/>
      <c r="D149" s="207" t="s">
        <v>205</v>
      </c>
      <c r="E149" s="207"/>
      <c r="F149" s="207"/>
      <c r="G149" s="206"/>
      <c r="H149" s="206"/>
      <c r="I149" s="207" t="s">
        <v>218</v>
      </c>
      <c r="J149" s="207"/>
      <c r="K149" s="207"/>
      <c r="L149" s="57" t="s">
        <v>219</v>
      </c>
      <c r="M149" s="208" t="s">
        <v>220</v>
      </c>
      <c r="N149" s="208"/>
      <c r="O149" s="208"/>
      <c r="P149" s="209" t="s">
        <v>272</v>
      </c>
      <c r="Q149" s="209"/>
      <c r="R149" s="209"/>
      <c r="S149" s="209"/>
      <c r="T149" s="329" t="s">
        <v>207</v>
      </c>
      <c r="U149" s="329"/>
      <c r="V149" s="329"/>
      <c r="W149" s="329"/>
      <c r="X149" s="329"/>
      <c r="Y149" s="329"/>
      <c r="Z149" s="329"/>
    </row>
    <row r="150" spans="1:147" ht="14.25" customHeight="1" thickBot="1" x14ac:dyDescent="0.3">
      <c r="A150" s="202" t="str">
        <f>'LISTA AMEACAS'!A34</f>
        <v>At 14</v>
      </c>
      <c r="B150" s="203" t="str">
        <f>'LISTA AMEACAS'!B34</f>
        <v>Contratos e acordos com clientes (SLAs)</v>
      </c>
      <c r="C150" s="203"/>
      <c r="D150" s="290" t="str">
        <f>'LISTA AMEACAS'!E34</f>
        <v>Exploração de vulnerabilidades</v>
      </c>
      <c r="E150" s="290"/>
      <c r="F150" s="290"/>
      <c r="G150" s="306" t="s">
        <v>208</v>
      </c>
      <c r="H150" s="306"/>
      <c r="I150" s="320" t="str">
        <f>'CONTROLES EXIST'!J98</f>
        <v>Planejado</v>
      </c>
      <c r="J150" s="320"/>
      <c r="K150" s="320"/>
      <c r="L150" s="67">
        <v>1</v>
      </c>
      <c r="M150" s="321" t="str">
        <f>VULNERABILIDADES!L150</f>
        <v>Sistemas podem conter falhas não corrigidas que permitem exploração por hackers.</v>
      </c>
      <c r="N150" s="321"/>
      <c r="O150" s="321"/>
      <c r="P150" s="322" t="s">
        <v>283</v>
      </c>
      <c r="Q150" s="322"/>
      <c r="R150" s="322"/>
      <c r="S150" s="322"/>
      <c r="T150" s="331" t="s">
        <v>1620</v>
      </c>
      <c r="U150" s="323"/>
      <c r="V150" s="323"/>
      <c r="W150" s="323"/>
      <c r="X150" s="323"/>
      <c r="Y150" s="323"/>
      <c r="Z150" s="323"/>
    </row>
    <row r="151" spans="1:147" ht="15.75" thickBot="1" x14ac:dyDescent="0.3">
      <c r="A151" s="202"/>
      <c r="B151" s="202"/>
      <c r="C151" s="203"/>
      <c r="D151" s="290"/>
      <c r="E151" s="290"/>
      <c r="F151" s="290"/>
      <c r="G151" s="306"/>
      <c r="H151" s="306"/>
      <c r="I151" s="320"/>
      <c r="J151" s="320"/>
      <c r="K151" s="320"/>
      <c r="L151" s="67">
        <v>2</v>
      </c>
      <c r="M151" s="321" t="str">
        <f>VULNERABILIDADES!L151</f>
        <v>SLAs desatualizados.</v>
      </c>
      <c r="N151" s="321"/>
      <c r="O151" s="321"/>
      <c r="P151" s="322" t="s">
        <v>1510</v>
      </c>
      <c r="Q151" s="322"/>
      <c r="R151" s="322"/>
      <c r="S151" s="322"/>
      <c r="T151" s="331" t="s">
        <v>1621</v>
      </c>
      <c r="U151" s="323"/>
      <c r="V151" s="323"/>
      <c r="W151" s="323"/>
      <c r="X151" s="323"/>
      <c r="Y151" s="323"/>
      <c r="Z151" s="323"/>
    </row>
    <row r="152" spans="1:147" ht="14.25" customHeight="1" thickBot="1" x14ac:dyDescent="0.3">
      <c r="A152" s="202"/>
      <c r="B152" s="202"/>
      <c r="C152" s="203"/>
      <c r="D152" s="290"/>
      <c r="E152" s="290"/>
      <c r="F152" s="290"/>
      <c r="G152" s="306" t="s">
        <v>208</v>
      </c>
      <c r="H152" s="306"/>
      <c r="I152" s="320" t="str">
        <f>'CONTROLES EXIST'!J99</f>
        <v>Planejado</v>
      </c>
      <c r="J152" s="320"/>
      <c r="K152" s="320"/>
      <c r="L152" s="67">
        <v>3</v>
      </c>
      <c r="M152" s="321" t="str">
        <f>VULNERABILIDADES!L152</f>
        <v>Falta de controle de validade.</v>
      </c>
      <c r="N152" s="321"/>
      <c r="O152" s="321"/>
      <c r="P152" s="322" t="s">
        <v>1578</v>
      </c>
      <c r="Q152" s="322"/>
      <c r="R152" s="322"/>
      <c r="S152" s="322"/>
      <c r="T152" s="331" t="s">
        <v>1622</v>
      </c>
      <c r="U152" s="323"/>
      <c r="V152" s="323"/>
      <c r="W152" s="323"/>
      <c r="X152" s="323"/>
      <c r="Y152" s="323"/>
      <c r="Z152" s="323"/>
    </row>
    <row r="153" spans="1:147" ht="14.25" customHeight="1" thickBot="1" x14ac:dyDescent="0.3">
      <c r="A153" s="202"/>
      <c r="B153" s="202"/>
      <c r="C153" s="203"/>
      <c r="D153" s="290"/>
      <c r="E153" s="290"/>
      <c r="F153" s="290"/>
      <c r="G153" s="306"/>
      <c r="H153" s="306"/>
      <c r="I153" s="320"/>
      <c r="J153" s="320"/>
      <c r="K153" s="320"/>
      <c r="L153" s="67">
        <v>4</v>
      </c>
      <c r="M153" s="321" t="str">
        <f>VULNERABILIDADES!L153</f>
        <v>Falta de auditoria periódica nos contratos.</v>
      </c>
      <c r="N153" s="321"/>
      <c r="O153" s="321"/>
      <c r="P153" s="322" t="s">
        <v>1515</v>
      </c>
      <c r="Q153" s="322"/>
      <c r="R153" s="322"/>
      <c r="S153" s="322"/>
      <c r="T153" s="331" t="s">
        <v>1623</v>
      </c>
      <c r="U153" s="323"/>
      <c r="V153" s="323"/>
      <c r="W153" s="323"/>
      <c r="X153" s="323"/>
      <c r="Y153" s="323"/>
      <c r="Z153" s="323"/>
    </row>
    <row r="154" spans="1:147" ht="14.25" customHeight="1" thickBot="1" x14ac:dyDescent="0.3">
      <c r="A154" s="202"/>
      <c r="B154" s="202"/>
      <c r="C154" s="203"/>
      <c r="D154" s="308" t="str">
        <f>'LISTA AMEACAS'!I34</f>
        <v>Perda de dados por falha sistêmica</v>
      </c>
      <c r="E154" s="308"/>
      <c r="F154" s="308"/>
      <c r="G154" s="306" t="s">
        <v>208</v>
      </c>
      <c r="H154" s="306"/>
      <c r="I154" s="328" t="str">
        <f>'CONTROLES EXIST'!J100</f>
        <v>Existente</v>
      </c>
      <c r="J154" s="328"/>
      <c r="K154" s="328"/>
      <c r="L154" s="67">
        <v>5</v>
      </c>
      <c r="M154" s="325" t="str">
        <f>VULNERABILIDADES!L154</f>
        <v>Erros no sistema podem corromper ou apagar registros importantes.</v>
      </c>
      <c r="N154" s="325"/>
      <c r="O154" s="325"/>
      <c r="P154" s="322" t="s">
        <v>1617</v>
      </c>
      <c r="Q154" s="322"/>
      <c r="R154" s="322"/>
      <c r="S154" s="322"/>
      <c r="T154" s="331" t="s">
        <v>1624</v>
      </c>
      <c r="U154" s="323"/>
      <c r="V154" s="323"/>
      <c r="W154" s="323"/>
      <c r="X154" s="323"/>
      <c r="Y154" s="323"/>
      <c r="Z154" s="323"/>
    </row>
    <row r="155" spans="1:147" ht="14.25" customHeight="1" thickBot="1" x14ac:dyDescent="0.3">
      <c r="A155" s="202"/>
      <c r="B155" s="202"/>
      <c r="C155" s="203"/>
      <c r="D155" s="308"/>
      <c r="E155" s="308"/>
      <c r="F155" s="308"/>
      <c r="G155" s="306"/>
      <c r="H155" s="306"/>
      <c r="I155" s="328"/>
      <c r="J155" s="328"/>
      <c r="K155" s="328"/>
      <c r="L155" s="67">
        <v>6</v>
      </c>
      <c r="M155" s="325" t="str">
        <f>VULNERABILIDADES!L155</f>
        <v>Armazenamento inadequado dos contratos.</v>
      </c>
      <c r="N155" s="325"/>
      <c r="O155" s="325"/>
      <c r="P155" s="322" t="s">
        <v>1514</v>
      </c>
      <c r="Q155" s="322"/>
      <c r="R155" s="322"/>
      <c r="S155" s="322"/>
      <c r="T155" s="331" t="s">
        <v>1625</v>
      </c>
      <c r="U155" s="323"/>
      <c r="V155" s="323"/>
      <c r="W155" s="323"/>
      <c r="X155" s="323"/>
      <c r="Y155" s="323"/>
      <c r="Z155" s="323"/>
    </row>
    <row r="156" spans="1:147" ht="15.75" thickBot="1" x14ac:dyDescent="0.3">
      <c r="A156" s="202"/>
      <c r="B156" s="202"/>
      <c r="C156" s="203"/>
      <c r="D156" s="308"/>
      <c r="E156" s="308"/>
      <c r="F156" s="308"/>
      <c r="G156" s="311" t="s">
        <v>208</v>
      </c>
      <c r="H156" s="311"/>
      <c r="I156" s="324" t="str">
        <f>'CONTROLES EXIST'!J101</f>
        <v>Planejado</v>
      </c>
      <c r="J156" s="324"/>
      <c r="K156" s="324"/>
      <c r="L156" s="67">
        <v>7</v>
      </c>
      <c r="M156" s="325" t="str">
        <f>VULNERABILIDADES!L156</f>
        <v>Versionamento manual.</v>
      </c>
      <c r="N156" s="325"/>
      <c r="O156" s="325"/>
      <c r="P156" s="322" t="s">
        <v>1618</v>
      </c>
      <c r="Q156" s="322"/>
      <c r="R156" s="322"/>
      <c r="S156" s="322"/>
      <c r="T156" s="331" t="s">
        <v>1626</v>
      </c>
      <c r="U156" s="323"/>
      <c r="V156" s="323"/>
      <c r="W156" s="323"/>
      <c r="X156" s="323"/>
      <c r="Y156" s="323"/>
      <c r="Z156" s="323"/>
    </row>
    <row r="157" spans="1:147" ht="14.25" customHeight="1" thickBot="1" x14ac:dyDescent="0.3">
      <c r="A157" s="202"/>
      <c r="B157" s="202"/>
      <c r="C157" s="203"/>
      <c r="D157" s="308"/>
      <c r="E157" s="308"/>
      <c r="F157" s="308"/>
      <c r="G157" s="311"/>
      <c r="H157" s="311"/>
      <c r="I157" s="324"/>
      <c r="J157" s="324"/>
      <c r="K157" s="324"/>
      <c r="L157" s="69">
        <v>8</v>
      </c>
      <c r="M157" s="326" t="str">
        <f>VULNERABILIDADES!L157</f>
        <v>Falta de criptografia.</v>
      </c>
      <c r="N157" s="326"/>
      <c r="O157" s="326"/>
      <c r="P157" s="322" t="s">
        <v>1619</v>
      </c>
      <c r="Q157" s="322"/>
      <c r="R157" s="322"/>
      <c r="S157" s="322"/>
      <c r="T157" s="330" t="s">
        <v>1627</v>
      </c>
      <c r="U157" s="327"/>
      <c r="V157" s="327"/>
      <c r="W157" s="327"/>
      <c r="X157" s="327"/>
      <c r="Y157" s="327"/>
      <c r="Z157" s="327"/>
    </row>
    <row r="158" spans="1:147" s="8" customFormat="1" ht="13.1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29"/>
      <c r="AP158" s="29"/>
      <c r="AQ158" s="29"/>
      <c r="AR158" s="29"/>
      <c r="AS158" s="29"/>
      <c r="AT158" s="3"/>
      <c r="AU158" s="3"/>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row>
    <row r="159" spans="1:147" s="58" customFormat="1" ht="33.75" customHeight="1" x14ac:dyDescent="0.25">
      <c r="A159" s="56"/>
      <c r="B159" s="206" t="s">
        <v>204</v>
      </c>
      <c r="C159" s="206"/>
      <c r="D159" s="207" t="s">
        <v>205</v>
      </c>
      <c r="E159" s="207"/>
      <c r="F159" s="207"/>
      <c r="G159" s="206"/>
      <c r="H159" s="206"/>
      <c r="I159" s="207" t="s">
        <v>218</v>
      </c>
      <c r="J159" s="207"/>
      <c r="K159" s="207"/>
      <c r="L159" s="57" t="s">
        <v>219</v>
      </c>
      <c r="M159" s="208" t="s">
        <v>220</v>
      </c>
      <c r="N159" s="208"/>
      <c r="O159" s="208"/>
      <c r="P159" s="209" t="s">
        <v>272</v>
      </c>
      <c r="Q159" s="209"/>
      <c r="R159" s="209"/>
      <c r="S159" s="209"/>
      <c r="T159" s="329" t="s">
        <v>207</v>
      </c>
      <c r="U159" s="329"/>
      <c r="V159" s="329"/>
      <c r="W159" s="329"/>
      <c r="X159" s="329"/>
      <c r="Y159" s="329"/>
      <c r="Z159" s="329"/>
    </row>
    <row r="160" spans="1:147" ht="14.25" customHeight="1" thickBot="1" x14ac:dyDescent="0.3">
      <c r="A160" s="202" t="str">
        <f>'LISTA AMEACAS'!A35</f>
        <v>At 15</v>
      </c>
      <c r="B160" s="203" t="str">
        <f>'LISTA AMEACAS'!B35</f>
        <v>Documentação técnica e procedimentos internos</v>
      </c>
      <c r="C160" s="203"/>
      <c r="D160" s="290" t="str">
        <f>'LISTA AMEACAS'!E35</f>
        <v>Furto de mídia ou documentos</v>
      </c>
      <c r="E160" s="290"/>
      <c r="F160" s="290"/>
      <c r="G160" s="306" t="s">
        <v>208</v>
      </c>
      <c r="H160" s="306"/>
      <c r="I160" s="320" t="str">
        <f>'CONTROLES EXIST'!J104</f>
        <v>Existente</v>
      </c>
      <c r="J160" s="320"/>
      <c r="K160" s="320"/>
      <c r="L160" s="67">
        <v>1</v>
      </c>
      <c r="M160" s="321" t="str">
        <f>VULNERABILIDADES!L160</f>
        <v>Documentação armazenada em locais sem controle físico.</v>
      </c>
      <c r="N160" s="321"/>
      <c r="O160" s="321"/>
      <c r="P160" s="322" t="s">
        <v>276</v>
      </c>
      <c r="Q160" s="322"/>
      <c r="R160" s="322"/>
      <c r="S160" s="322"/>
      <c r="T160" s="331" t="s">
        <v>1631</v>
      </c>
      <c r="U160" s="323"/>
      <c r="V160" s="323"/>
      <c r="W160" s="323"/>
      <c r="X160" s="323"/>
      <c r="Y160" s="323"/>
      <c r="Z160" s="323"/>
    </row>
    <row r="161" spans="1:147" ht="15.75" thickBot="1" x14ac:dyDescent="0.3">
      <c r="A161" s="202"/>
      <c r="B161" s="202"/>
      <c r="C161" s="203"/>
      <c r="D161" s="290"/>
      <c r="E161" s="290"/>
      <c r="F161" s="290"/>
      <c r="G161" s="306"/>
      <c r="H161" s="306"/>
      <c r="I161" s="320"/>
      <c r="J161" s="320"/>
      <c r="K161" s="320"/>
      <c r="L161" s="67">
        <v>2</v>
      </c>
      <c r="M161" s="321" t="str">
        <f>VULNERABILIDADES!L161</f>
        <v>Falta de classificação da documentação.</v>
      </c>
      <c r="N161" s="321"/>
      <c r="O161" s="321"/>
      <c r="P161" s="322" t="s">
        <v>1628</v>
      </c>
      <c r="Q161" s="322"/>
      <c r="R161" s="322"/>
      <c r="S161" s="322"/>
      <c r="T161" s="331" t="s">
        <v>1634</v>
      </c>
      <c r="U161" s="323"/>
      <c r="V161" s="323"/>
      <c r="W161" s="323"/>
      <c r="X161" s="323"/>
      <c r="Y161" s="323"/>
      <c r="Z161" s="323"/>
    </row>
    <row r="162" spans="1:147" ht="14.25" customHeight="1" thickBot="1" x14ac:dyDescent="0.3">
      <c r="A162" s="202"/>
      <c r="B162" s="202"/>
      <c r="C162" s="203"/>
      <c r="D162" s="290"/>
      <c r="E162" s="290"/>
      <c r="F162" s="290"/>
      <c r="G162" s="306" t="s">
        <v>208</v>
      </c>
      <c r="H162" s="306"/>
      <c r="I162" s="320" t="str">
        <f>'CONTROLES EXIST'!J105</f>
        <v>Planejado</v>
      </c>
      <c r="J162" s="320"/>
      <c r="K162" s="320"/>
      <c r="L162" s="67">
        <v>3</v>
      </c>
      <c r="M162" s="321" t="str">
        <f>VULNERABILIDADES!L162</f>
        <v>Ausência de versão digital segura</v>
      </c>
      <c r="N162" s="321"/>
      <c r="O162" s="321"/>
      <c r="P162" s="322" t="s">
        <v>1632</v>
      </c>
      <c r="Q162" s="322"/>
      <c r="R162" s="322"/>
      <c r="S162" s="322"/>
      <c r="T162" s="331" t="s">
        <v>1633</v>
      </c>
      <c r="U162" s="323"/>
      <c r="V162" s="323"/>
      <c r="W162" s="323"/>
      <c r="X162" s="323"/>
      <c r="Y162" s="323"/>
      <c r="Z162" s="323"/>
    </row>
    <row r="163" spans="1:147" ht="14.25" customHeight="1" thickBot="1" x14ac:dyDescent="0.3">
      <c r="A163" s="202"/>
      <c r="B163" s="202"/>
      <c r="C163" s="203"/>
      <c r="D163" s="290"/>
      <c r="E163" s="290"/>
      <c r="F163" s="290"/>
      <c r="G163" s="306"/>
      <c r="H163" s="306"/>
      <c r="I163" s="320"/>
      <c r="J163" s="320"/>
      <c r="K163" s="320"/>
      <c r="L163" s="67">
        <v>4</v>
      </c>
      <c r="M163" s="321" t="str">
        <f>VULNERABILIDADES!L163</f>
        <v>Acesso compartilhado entre setores sem necessidade</v>
      </c>
      <c r="N163" s="321"/>
      <c r="O163" s="321"/>
      <c r="P163" s="322" t="s">
        <v>1629</v>
      </c>
      <c r="Q163" s="322"/>
      <c r="R163" s="322"/>
      <c r="S163" s="322"/>
      <c r="T163" s="331" t="s">
        <v>1635</v>
      </c>
      <c r="U163" s="323"/>
      <c r="V163" s="323"/>
      <c r="W163" s="323"/>
      <c r="X163" s="323"/>
      <c r="Y163" s="323"/>
      <c r="Z163" s="323"/>
    </row>
    <row r="164" spans="1:147" ht="14.25" customHeight="1" thickBot="1" x14ac:dyDescent="0.3">
      <c r="A164" s="202"/>
      <c r="B164" s="202"/>
      <c r="C164" s="203"/>
      <c r="D164" s="308" t="str">
        <f>'LISTA AMEACAS'!I35</f>
        <v>Recuperação de mídia reciclada ou descartada</v>
      </c>
      <c r="E164" s="308"/>
      <c r="F164" s="308"/>
      <c r="G164" s="306" t="s">
        <v>208</v>
      </c>
      <c r="H164" s="306"/>
      <c r="I164" s="328" t="str">
        <f>'CONTROLES EXIST'!J106</f>
        <v>Planejado</v>
      </c>
      <c r="J164" s="328"/>
      <c r="K164" s="328"/>
      <c r="L164" s="67">
        <v>5</v>
      </c>
      <c r="M164" s="325" t="str">
        <f>VULNERABILIDADES!L164</f>
        <v>Descarte inadequado de mídias contendo informações técnicas.</v>
      </c>
      <c r="N164" s="325"/>
      <c r="O164" s="325"/>
      <c r="P164" s="322" t="s">
        <v>1542</v>
      </c>
      <c r="Q164" s="322"/>
      <c r="R164" s="322"/>
      <c r="S164" s="322"/>
      <c r="T164" s="331" t="s">
        <v>1636</v>
      </c>
      <c r="U164" s="323"/>
      <c r="V164" s="323"/>
      <c r="W164" s="323"/>
      <c r="X164" s="323"/>
      <c r="Y164" s="323"/>
      <c r="Z164" s="323"/>
    </row>
    <row r="165" spans="1:147" ht="14.25" customHeight="1" thickBot="1" x14ac:dyDescent="0.3">
      <c r="A165" s="202"/>
      <c r="B165" s="202"/>
      <c r="C165" s="203"/>
      <c r="D165" s="308"/>
      <c r="E165" s="308"/>
      <c r="F165" s="308"/>
      <c r="G165" s="306"/>
      <c r="H165" s="306"/>
      <c r="I165" s="328"/>
      <c r="J165" s="328"/>
      <c r="K165" s="328"/>
      <c r="L165" s="67">
        <v>6</v>
      </c>
      <c r="M165" s="325" t="str">
        <f>VULNERABILIDADES!L165</f>
        <v>Ausência de política formal de sanitização de mídias.</v>
      </c>
      <c r="N165" s="325"/>
      <c r="O165" s="325"/>
      <c r="P165" s="322" t="s">
        <v>1544</v>
      </c>
      <c r="Q165" s="322"/>
      <c r="R165" s="322"/>
      <c r="S165" s="322"/>
      <c r="T165" s="331" t="s">
        <v>1637</v>
      </c>
      <c r="U165" s="323"/>
      <c r="V165" s="323"/>
      <c r="W165" s="323"/>
      <c r="X165" s="323"/>
      <c r="Y165" s="323"/>
      <c r="Z165" s="323"/>
    </row>
    <row r="166" spans="1:147" ht="15.75" thickBot="1" x14ac:dyDescent="0.3">
      <c r="A166" s="202"/>
      <c r="B166" s="202"/>
      <c r="C166" s="203"/>
      <c r="D166" s="308"/>
      <c r="E166" s="308"/>
      <c r="F166" s="308"/>
      <c r="G166" s="311" t="s">
        <v>208</v>
      </c>
      <c r="H166" s="311"/>
      <c r="I166" s="324" t="str">
        <f>'CONTROLES EXIST'!J107</f>
        <v>Não existe</v>
      </c>
      <c r="J166" s="324"/>
      <c r="K166" s="324"/>
      <c r="L166" s="67">
        <v>7</v>
      </c>
      <c r="M166" s="325" t="str">
        <f>VULNERABILIDADES!L166</f>
        <v>Reutilização de dispositivos sem limpeza adequada.</v>
      </c>
      <c r="N166" s="325"/>
      <c r="O166" s="325"/>
      <c r="P166" s="322" t="s">
        <v>282</v>
      </c>
      <c r="Q166" s="322"/>
      <c r="R166" s="322"/>
      <c r="S166" s="322"/>
      <c r="T166" s="331" t="s">
        <v>1638</v>
      </c>
      <c r="U166" s="323"/>
      <c r="V166" s="323"/>
      <c r="W166" s="323"/>
      <c r="X166" s="323"/>
      <c r="Y166" s="323"/>
      <c r="Z166" s="323"/>
    </row>
    <row r="167" spans="1:147" ht="14.25" customHeight="1" thickBot="1" x14ac:dyDescent="0.3">
      <c r="A167" s="202"/>
      <c r="B167" s="202"/>
      <c r="C167" s="203"/>
      <c r="D167" s="308"/>
      <c r="E167" s="308"/>
      <c r="F167" s="308"/>
      <c r="G167" s="311"/>
      <c r="H167" s="311"/>
      <c r="I167" s="324"/>
      <c r="J167" s="324"/>
      <c r="K167" s="324"/>
      <c r="L167" s="69">
        <v>8</v>
      </c>
      <c r="M167" s="326">
        <f>VULNERABILIDADES!L167</f>
        <v>0</v>
      </c>
      <c r="N167" s="326"/>
      <c r="O167" s="326"/>
      <c r="P167" s="322" t="s">
        <v>1630</v>
      </c>
      <c r="Q167" s="322"/>
      <c r="R167" s="322"/>
      <c r="S167" s="322"/>
      <c r="T167" s="330" t="s">
        <v>1639</v>
      </c>
      <c r="U167" s="327"/>
      <c r="V167" s="327"/>
      <c r="W167" s="327"/>
      <c r="X167" s="327"/>
      <c r="Y167" s="327"/>
      <c r="Z167" s="327"/>
    </row>
    <row r="168" spans="1:147" s="8" customFormat="1" ht="13.1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29"/>
      <c r="AP168" s="29"/>
      <c r="AQ168" s="29"/>
      <c r="AR168" s="29"/>
      <c r="AS168" s="29"/>
      <c r="AT168" s="3"/>
      <c r="AU168" s="3"/>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row>
    <row r="169" spans="1:147" s="58" customFormat="1" ht="33.75" customHeight="1" x14ac:dyDescent="0.25">
      <c r="A169" s="56"/>
      <c r="B169" s="206" t="s">
        <v>204</v>
      </c>
      <c r="C169" s="206"/>
      <c r="D169" s="207" t="s">
        <v>205</v>
      </c>
      <c r="E169" s="207"/>
      <c r="F169" s="207"/>
      <c r="G169" s="206"/>
      <c r="H169" s="206"/>
      <c r="I169" s="207" t="s">
        <v>218</v>
      </c>
      <c r="J169" s="207"/>
      <c r="K169" s="207"/>
      <c r="L169" s="57" t="s">
        <v>219</v>
      </c>
      <c r="M169" s="208" t="s">
        <v>220</v>
      </c>
      <c r="N169" s="208"/>
      <c r="O169" s="208"/>
      <c r="P169" s="209" t="s">
        <v>272</v>
      </c>
      <c r="Q169" s="209"/>
      <c r="R169" s="209"/>
      <c r="S169" s="209"/>
      <c r="T169" s="329" t="s">
        <v>207</v>
      </c>
      <c r="U169" s="329"/>
      <c r="V169" s="329"/>
      <c r="W169" s="329"/>
      <c r="X169" s="329"/>
      <c r="Y169" s="329"/>
      <c r="Z169" s="329"/>
    </row>
    <row r="170" spans="1:147" ht="14.25" customHeight="1" thickBot="1" x14ac:dyDescent="0.3">
      <c r="A170" s="202" t="str">
        <f>'LISTA AMEACAS'!A36</f>
        <v>At 16</v>
      </c>
      <c r="B170" s="203" t="str">
        <f>'LISTA AMEACAS'!B36</f>
        <v>Políticas de segurança da informação</v>
      </c>
      <c r="C170" s="203"/>
      <c r="D170" s="290" t="str">
        <f>'LISTA AMEACAS'!E36</f>
        <v>Violação das condições de uso do sistema de informação que possibilitam sua manutenção</v>
      </c>
      <c r="E170" s="290"/>
      <c r="F170" s="290"/>
      <c r="G170" s="306" t="s">
        <v>208</v>
      </c>
      <c r="H170" s="306"/>
      <c r="I170" s="320" t="str">
        <f>'CONTROLES EXIST'!J110</f>
        <v>Planejado</v>
      </c>
      <c r="J170" s="320"/>
      <c r="K170" s="320"/>
      <c r="L170" s="67">
        <v>1</v>
      </c>
      <c r="M170" s="321" t="str">
        <f>VULNERABILIDADES!L170</f>
        <v>Uso do sistema fora das regras estabelecidas pela organização.</v>
      </c>
      <c r="N170" s="321"/>
      <c r="O170" s="321"/>
      <c r="P170" s="322" t="s">
        <v>276</v>
      </c>
      <c r="Q170" s="322"/>
      <c r="R170" s="322"/>
      <c r="S170" s="322"/>
      <c r="T170" s="331" t="s">
        <v>1657</v>
      </c>
      <c r="U170" s="323"/>
      <c r="V170" s="323"/>
      <c r="W170" s="323"/>
      <c r="X170" s="323"/>
      <c r="Y170" s="323"/>
      <c r="Z170" s="323"/>
    </row>
    <row r="171" spans="1:147" ht="15.75" thickBot="1" x14ac:dyDescent="0.3">
      <c r="A171" s="202"/>
      <c r="B171" s="202"/>
      <c r="C171" s="203"/>
      <c r="D171" s="290"/>
      <c r="E171" s="290"/>
      <c r="F171" s="290"/>
      <c r="G171" s="306"/>
      <c r="H171" s="306"/>
      <c r="I171" s="320"/>
      <c r="J171" s="320"/>
      <c r="K171" s="320"/>
      <c r="L171" s="67">
        <v>2</v>
      </c>
      <c r="M171" s="321" t="str">
        <f>VULNERABILIDADES!L171</f>
        <v>Falta de controle sobre atualizações e alterações no sistema.</v>
      </c>
      <c r="N171" s="321"/>
      <c r="O171" s="321"/>
      <c r="P171" s="322" t="s">
        <v>276</v>
      </c>
      <c r="Q171" s="322"/>
      <c r="R171" s="322"/>
      <c r="S171" s="322"/>
      <c r="T171" s="331" t="s">
        <v>1658</v>
      </c>
      <c r="U171" s="323"/>
      <c r="V171" s="323"/>
      <c r="W171" s="323"/>
      <c r="X171" s="323"/>
      <c r="Y171" s="323"/>
      <c r="Z171" s="323"/>
    </row>
    <row r="172" spans="1:147" ht="14.25" customHeight="1" thickBot="1" x14ac:dyDescent="0.3">
      <c r="A172" s="202"/>
      <c r="B172" s="202"/>
      <c r="C172" s="203"/>
      <c r="D172" s="290"/>
      <c r="E172" s="290"/>
      <c r="F172" s="290"/>
      <c r="G172" s="306" t="s">
        <v>208</v>
      </c>
      <c r="H172" s="306"/>
      <c r="I172" s="320" t="str">
        <f>'CONTROLES EXIST'!J111</f>
        <v>Planejado</v>
      </c>
      <c r="J172" s="320"/>
      <c r="K172" s="320"/>
      <c r="L172" s="67">
        <v>3</v>
      </c>
      <c r="M172" s="321" t="str">
        <f>VULNERABILIDADES!L172</f>
        <v>Ausência de validação de permissões para execução de atividades de manutenção.</v>
      </c>
      <c r="N172" s="321"/>
      <c r="O172" s="321"/>
      <c r="P172" s="322" t="s">
        <v>276</v>
      </c>
      <c r="Q172" s="322"/>
      <c r="R172" s="322"/>
      <c r="S172" s="322"/>
      <c r="T172" s="331" t="s">
        <v>1659</v>
      </c>
      <c r="U172" s="323"/>
      <c r="V172" s="323"/>
      <c r="W172" s="323"/>
      <c r="X172" s="323"/>
      <c r="Y172" s="323"/>
      <c r="Z172" s="323"/>
    </row>
    <row r="173" spans="1:147" ht="14.25" customHeight="1" thickBot="1" x14ac:dyDescent="0.3">
      <c r="A173" s="202"/>
      <c r="B173" s="202"/>
      <c r="C173" s="203"/>
      <c r="D173" s="290"/>
      <c r="E173" s="290"/>
      <c r="F173" s="290"/>
      <c r="G173" s="306"/>
      <c r="H173" s="306"/>
      <c r="I173" s="320"/>
      <c r="J173" s="320"/>
      <c r="K173" s="320"/>
      <c r="L173" s="67">
        <v>4</v>
      </c>
      <c r="M173" s="321" t="str">
        <f>VULNERABILIDADES!L173</f>
        <v>Inexistência de registro formal de uso para fins de manutenção.</v>
      </c>
      <c r="N173" s="321"/>
      <c r="O173" s="321"/>
      <c r="P173" s="322" t="s">
        <v>276</v>
      </c>
      <c r="Q173" s="322"/>
      <c r="R173" s="322"/>
      <c r="S173" s="322"/>
      <c r="T173" s="331" t="s">
        <v>1660</v>
      </c>
      <c r="U173" s="323"/>
      <c r="V173" s="323"/>
      <c r="W173" s="323"/>
      <c r="X173" s="323"/>
      <c r="Y173" s="323"/>
      <c r="Z173" s="323"/>
    </row>
    <row r="174" spans="1:147" ht="14.25" customHeight="1" thickBot="1" x14ac:dyDescent="0.3">
      <c r="A174" s="202"/>
      <c r="B174" s="202"/>
      <c r="C174" s="203"/>
      <c r="D174" s="308" t="str">
        <f>'LISTA AMEACAS'!I36</f>
        <v>Abuso de direitos</v>
      </c>
      <c r="E174" s="308"/>
      <c r="F174" s="308"/>
      <c r="G174" s="306" t="s">
        <v>208</v>
      </c>
      <c r="H174" s="306"/>
      <c r="I174" s="328" t="str">
        <f>'CONTROLES EXIST'!J112</f>
        <v>Planejado</v>
      </c>
      <c r="J174" s="328"/>
      <c r="K174" s="328"/>
      <c r="L174" s="67">
        <v>5</v>
      </c>
      <c r="M174" s="325" t="str">
        <f>VULNERABILIDADES!L174</f>
        <v>Concessão excessiva de privilégios aos usuários.</v>
      </c>
      <c r="N174" s="325"/>
      <c r="O174" s="325"/>
      <c r="P174" s="322" t="s">
        <v>276</v>
      </c>
      <c r="Q174" s="322"/>
      <c r="R174" s="322"/>
      <c r="S174" s="322"/>
      <c r="T174" s="331" t="s">
        <v>1661</v>
      </c>
      <c r="U174" s="323"/>
      <c r="V174" s="323"/>
      <c r="W174" s="323"/>
      <c r="X174" s="323"/>
      <c r="Y174" s="323"/>
      <c r="Z174" s="323"/>
    </row>
    <row r="175" spans="1:147" ht="14.25" customHeight="1" thickBot="1" x14ac:dyDescent="0.3">
      <c r="A175" s="202"/>
      <c r="B175" s="202"/>
      <c r="C175" s="203"/>
      <c r="D175" s="308"/>
      <c r="E175" s="308"/>
      <c r="F175" s="308"/>
      <c r="G175" s="306"/>
      <c r="H175" s="306"/>
      <c r="I175" s="328"/>
      <c r="J175" s="328"/>
      <c r="K175" s="328"/>
      <c r="L175" s="67">
        <v>6</v>
      </c>
      <c r="M175" s="325" t="str">
        <f>VULNERABILIDADES!L175</f>
        <v>Falta de segregação de funções.</v>
      </c>
      <c r="N175" s="325"/>
      <c r="O175" s="325"/>
      <c r="P175" s="322" t="s">
        <v>276</v>
      </c>
      <c r="Q175" s="322"/>
      <c r="R175" s="322"/>
      <c r="S175" s="322"/>
      <c r="T175" s="331" t="s">
        <v>1662</v>
      </c>
      <c r="U175" s="323"/>
      <c r="V175" s="323"/>
      <c r="W175" s="323"/>
      <c r="X175" s="323"/>
      <c r="Y175" s="323"/>
      <c r="Z175" s="323"/>
    </row>
    <row r="176" spans="1:147" ht="15.75" thickBot="1" x14ac:dyDescent="0.3">
      <c r="A176" s="202"/>
      <c r="B176" s="202"/>
      <c r="C176" s="203"/>
      <c r="D176" s="308"/>
      <c r="E176" s="308"/>
      <c r="F176" s="308"/>
      <c r="G176" s="311" t="s">
        <v>208</v>
      </c>
      <c r="H176" s="311"/>
      <c r="I176" s="324" t="str">
        <f>'CONTROLES EXIST'!J113</f>
        <v>Planejado</v>
      </c>
      <c r="J176" s="324"/>
      <c r="K176" s="324"/>
      <c r="L176" s="67">
        <v>7</v>
      </c>
      <c r="M176" s="325" t="str">
        <f>VULNERABILIDADES!L176</f>
        <v>Ausência de monitoramento contínuo de acessos e atividades.</v>
      </c>
      <c r="N176" s="325"/>
      <c r="O176" s="325"/>
      <c r="P176" s="322" t="s">
        <v>276</v>
      </c>
      <c r="Q176" s="322"/>
      <c r="R176" s="322"/>
      <c r="S176" s="322"/>
      <c r="T176" s="331" t="s">
        <v>1663</v>
      </c>
      <c r="U176" s="323"/>
      <c r="V176" s="323"/>
      <c r="W176" s="323"/>
      <c r="X176" s="323"/>
      <c r="Y176" s="323"/>
      <c r="Z176" s="323"/>
    </row>
    <row r="177" spans="1:147" ht="14.25" customHeight="1" thickBot="1" x14ac:dyDescent="0.3">
      <c r="A177" s="202"/>
      <c r="B177" s="202"/>
      <c r="C177" s="203"/>
      <c r="D177" s="308"/>
      <c r="E177" s="308"/>
      <c r="F177" s="308"/>
      <c r="G177" s="311"/>
      <c r="H177" s="311"/>
      <c r="I177" s="324"/>
      <c r="J177" s="324"/>
      <c r="K177" s="324"/>
      <c r="L177" s="69">
        <v>8</v>
      </c>
      <c r="M177" s="326" t="str">
        <f>VULNERABILIDADES!L177</f>
        <v>Inexistência de política clara de uso aceitável dos recursos.</v>
      </c>
      <c r="N177" s="326"/>
      <c r="O177" s="326"/>
      <c r="P177" s="322" t="s">
        <v>276</v>
      </c>
      <c r="Q177" s="322"/>
      <c r="R177" s="322"/>
      <c r="S177" s="322"/>
      <c r="T177" s="330" t="s">
        <v>1664</v>
      </c>
      <c r="U177" s="327"/>
      <c r="V177" s="327"/>
      <c r="W177" s="327"/>
      <c r="X177" s="327"/>
      <c r="Y177" s="327"/>
      <c r="Z177" s="327"/>
    </row>
    <row r="178" spans="1:147" s="8" customFormat="1" ht="13.1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29"/>
      <c r="AP178" s="29"/>
      <c r="AQ178" s="29"/>
      <c r="AR178" s="29"/>
      <c r="AS178" s="29"/>
      <c r="AT178" s="3"/>
      <c r="AU178" s="3"/>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row>
    <row r="179" spans="1:147" s="58" customFormat="1" ht="33.75" customHeight="1" x14ac:dyDescent="0.25">
      <c r="A179" s="56"/>
      <c r="B179" s="206" t="s">
        <v>204</v>
      </c>
      <c r="C179" s="206"/>
      <c r="D179" s="207" t="s">
        <v>205</v>
      </c>
      <c r="E179" s="207"/>
      <c r="F179" s="207"/>
      <c r="G179" s="206"/>
      <c r="H179" s="206"/>
      <c r="I179" s="207" t="s">
        <v>218</v>
      </c>
      <c r="J179" s="207"/>
      <c r="K179" s="207"/>
      <c r="L179" s="57" t="s">
        <v>219</v>
      </c>
      <c r="M179" s="208" t="s">
        <v>220</v>
      </c>
      <c r="N179" s="208"/>
      <c r="O179" s="208"/>
      <c r="P179" s="209" t="s">
        <v>272</v>
      </c>
      <c r="Q179" s="209"/>
      <c r="R179" s="209"/>
      <c r="S179" s="209"/>
      <c r="T179" s="329" t="s">
        <v>207</v>
      </c>
      <c r="U179" s="329"/>
      <c r="V179" s="329"/>
      <c r="W179" s="329"/>
      <c r="X179" s="329"/>
      <c r="Y179" s="329"/>
      <c r="Z179" s="329"/>
    </row>
    <row r="180" spans="1:147" ht="14.25" customHeight="1" thickBot="1" x14ac:dyDescent="0.3">
      <c r="A180" s="202" t="str">
        <f>'LISTA AMEACAS'!A37</f>
        <v>At 17</v>
      </c>
      <c r="B180" s="203" t="str">
        <f>'LISTA AMEACAS'!B37</f>
        <v>Ambiente de virtualização (VMs e containers)</v>
      </c>
      <c r="C180" s="203"/>
      <c r="D180" s="290" t="str">
        <f>'LISTA AMEACAS'!E37</f>
        <v>Falha de equipamento</v>
      </c>
      <c r="E180" s="290"/>
      <c r="F180" s="290"/>
      <c r="G180" s="306" t="s">
        <v>208</v>
      </c>
      <c r="H180" s="306"/>
      <c r="I180" s="320" t="str">
        <f>'CONTROLES EXIST'!J116</f>
        <v>Existente</v>
      </c>
      <c r="J180" s="320"/>
      <c r="K180" s="320"/>
      <c r="L180" s="67">
        <v>1</v>
      </c>
      <c r="M180" s="321" t="str">
        <f>VULNERABILIDADES!L180</f>
        <v>Ausência de redundância de hardware no ambiente físico.</v>
      </c>
      <c r="N180" s="321"/>
      <c r="O180" s="321"/>
      <c r="P180" s="322" t="s">
        <v>283</v>
      </c>
      <c r="Q180" s="322"/>
      <c r="R180" s="322"/>
      <c r="S180" s="322"/>
      <c r="T180" s="331" t="s">
        <v>1665</v>
      </c>
      <c r="U180" s="323"/>
      <c r="V180" s="323"/>
      <c r="W180" s="323"/>
      <c r="X180" s="323"/>
      <c r="Y180" s="323"/>
      <c r="Z180" s="323"/>
    </row>
    <row r="181" spans="1:147" ht="15.75" thickBot="1" x14ac:dyDescent="0.3">
      <c r="A181" s="202"/>
      <c r="B181" s="202"/>
      <c r="C181" s="203"/>
      <c r="D181" s="290"/>
      <c r="E181" s="290"/>
      <c r="F181" s="290"/>
      <c r="G181" s="306"/>
      <c r="H181" s="306"/>
      <c r="I181" s="320"/>
      <c r="J181" s="320"/>
      <c r="K181" s="320"/>
      <c r="L181" s="67">
        <v>2</v>
      </c>
      <c r="M181" s="321" t="str">
        <f>VULNERABILIDADES!L181</f>
        <v>Dependência de um único host físico para múltiplas VMs/containers.</v>
      </c>
      <c r="N181" s="321"/>
      <c r="O181" s="321"/>
      <c r="P181" s="322" t="s">
        <v>283</v>
      </c>
      <c r="Q181" s="322"/>
      <c r="R181" s="322"/>
      <c r="S181" s="322"/>
      <c r="T181" s="331" t="s">
        <v>1666</v>
      </c>
      <c r="U181" s="323"/>
      <c r="V181" s="323"/>
      <c r="W181" s="323"/>
      <c r="X181" s="323"/>
      <c r="Y181" s="323"/>
      <c r="Z181" s="323"/>
    </row>
    <row r="182" spans="1:147" ht="14.25" customHeight="1" thickBot="1" x14ac:dyDescent="0.3">
      <c r="A182" s="202"/>
      <c r="B182" s="202"/>
      <c r="C182" s="203"/>
      <c r="D182" s="290"/>
      <c r="E182" s="290"/>
      <c r="F182" s="290"/>
      <c r="G182" s="306" t="s">
        <v>208</v>
      </c>
      <c r="H182" s="306"/>
      <c r="I182" s="320" t="str">
        <f>'CONTROLES EXIST'!J117</f>
        <v>Planejado</v>
      </c>
      <c r="J182" s="320"/>
      <c r="K182" s="320"/>
      <c r="L182" s="67">
        <v>3</v>
      </c>
      <c r="M182" s="321" t="str">
        <f>VULNERABILIDADES!L182</f>
        <v>Falta de monitoramento preventivo de hardware.</v>
      </c>
      <c r="N182" s="321"/>
      <c r="O182" s="321"/>
      <c r="P182" s="322" t="s">
        <v>283</v>
      </c>
      <c r="Q182" s="322"/>
      <c r="R182" s="322"/>
      <c r="S182" s="322"/>
      <c r="T182" s="331" t="s">
        <v>1667</v>
      </c>
      <c r="U182" s="323"/>
      <c r="V182" s="323"/>
      <c r="W182" s="323"/>
      <c r="X182" s="323"/>
      <c r="Y182" s="323"/>
      <c r="Z182" s="323"/>
    </row>
    <row r="183" spans="1:147" ht="14.25" customHeight="1" thickBot="1" x14ac:dyDescent="0.3">
      <c r="A183" s="202"/>
      <c r="B183" s="202"/>
      <c r="C183" s="203"/>
      <c r="D183" s="290"/>
      <c r="E183" s="290"/>
      <c r="F183" s="290"/>
      <c r="G183" s="306"/>
      <c r="H183" s="306"/>
      <c r="I183" s="320"/>
      <c r="J183" s="320"/>
      <c r="K183" s="320"/>
      <c r="L183" s="67">
        <v>4</v>
      </c>
      <c r="M183" s="321" t="str">
        <f>VULNERABILIDADES!L183</f>
        <v>Ausência de plano de contingência para falhas físicas.</v>
      </c>
      <c r="N183" s="321"/>
      <c r="O183" s="321"/>
      <c r="P183" s="322" t="s">
        <v>283</v>
      </c>
      <c r="Q183" s="322"/>
      <c r="R183" s="322"/>
      <c r="S183" s="322"/>
      <c r="T183" s="331" t="s">
        <v>1668</v>
      </c>
      <c r="U183" s="323"/>
      <c r="V183" s="323"/>
      <c r="W183" s="323"/>
      <c r="X183" s="323"/>
      <c r="Y183" s="323"/>
      <c r="Z183" s="323"/>
    </row>
    <row r="184" spans="1:147" ht="14.25" customHeight="1" thickBot="1" x14ac:dyDescent="0.3">
      <c r="A184" s="202"/>
      <c r="B184" s="202"/>
      <c r="C184" s="203"/>
      <c r="D184" s="308" t="str">
        <f>'LISTA AMEACAS'!I37</f>
        <v>Alteração do software</v>
      </c>
      <c r="E184" s="308"/>
      <c r="F184" s="308"/>
      <c r="G184" s="306" t="s">
        <v>208</v>
      </c>
      <c r="H184" s="306"/>
      <c r="I184" s="328" t="str">
        <f>'CONTROLES EXIST'!J118</f>
        <v>Existente</v>
      </c>
      <c r="J184" s="328"/>
      <c r="K184" s="328"/>
      <c r="L184" s="67">
        <v>5</v>
      </c>
      <c r="M184" s="325" t="str">
        <f>VULNERABILIDADES!L184</f>
        <v>Falta de controle de integridade das imagens de VMs e containers.</v>
      </c>
      <c r="N184" s="325"/>
      <c r="O184" s="325"/>
      <c r="P184" s="322" t="s">
        <v>276</v>
      </c>
      <c r="Q184" s="322"/>
      <c r="R184" s="322"/>
      <c r="S184" s="322"/>
      <c r="T184" s="331" t="s">
        <v>1669</v>
      </c>
      <c r="U184" s="323"/>
      <c r="V184" s="323"/>
      <c r="W184" s="323"/>
      <c r="X184" s="323"/>
      <c r="Y184" s="323"/>
      <c r="Z184" s="323"/>
    </row>
    <row r="185" spans="1:147" ht="14.25" customHeight="1" thickBot="1" x14ac:dyDescent="0.3">
      <c r="A185" s="202"/>
      <c r="B185" s="202"/>
      <c r="C185" s="203"/>
      <c r="D185" s="308"/>
      <c r="E185" s="308"/>
      <c r="F185" s="308"/>
      <c r="G185" s="306"/>
      <c r="H185" s="306"/>
      <c r="I185" s="328"/>
      <c r="J185" s="328"/>
      <c r="K185" s="328"/>
      <c r="L185" s="67">
        <v>6</v>
      </c>
      <c r="M185" s="325" t="str">
        <f>VULNERABILIDADES!L185</f>
        <v>Atualizações de software sem validação ou aprovação formal.</v>
      </c>
      <c r="N185" s="325"/>
      <c r="O185" s="325"/>
      <c r="P185" s="322" t="s">
        <v>276</v>
      </c>
      <c r="Q185" s="322"/>
      <c r="R185" s="322"/>
      <c r="S185" s="322"/>
      <c r="T185" s="331" t="s">
        <v>1670</v>
      </c>
      <c r="U185" s="323"/>
      <c r="V185" s="323"/>
      <c r="W185" s="323"/>
      <c r="X185" s="323"/>
      <c r="Y185" s="323"/>
      <c r="Z185" s="323"/>
    </row>
    <row r="186" spans="1:147" ht="15.75" thickBot="1" x14ac:dyDescent="0.3">
      <c r="A186" s="202"/>
      <c r="B186" s="202"/>
      <c r="C186" s="203"/>
      <c r="D186" s="308"/>
      <c r="E186" s="308"/>
      <c r="F186" s="308"/>
      <c r="G186" s="311" t="s">
        <v>208</v>
      </c>
      <c r="H186" s="311"/>
      <c r="I186" s="324" t="str">
        <f>'CONTROLES EXIST'!J119</f>
        <v>Planejado</v>
      </c>
      <c r="J186" s="324"/>
      <c r="K186" s="324"/>
      <c r="L186" s="67">
        <v>7</v>
      </c>
      <c r="M186" s="325" t="str">
        <f>VULNERABILIDADES!L186</f>
        <v>Ausência de controle de versionamento das imagens.</v>
      </c>
      <c r="N186" s="325"/>
      <c r="O186" s="325"/>
      <c r="P186" s="322" t="s">
        <v>276</v>
      </c>
      <c r="Q186" s="322"/>
      <c r="R186" s="322"/>
      <c r="S186" s="322"/>
      <c r="T186" s="331" t="s">
        <v>1671</v>
      </c>
      <c r="U186" s="323"/>
      <c r="V186" s="323"/>
      <c r="W186" s="323"/>
      <c r="X186" s="323"/>
      <c r="Y186" s="323"/>
      <c r="Z186" s="323"/>
    </row>
    <row r="187" spans="1:147" ht="14.25" customHeight="1" thickBot="1" x14ac:dyDescent="0.3">
      <c r="A187" s="202"/>
      <c r="B187" s="202"/>
      <c r="C187" s="203"/>
      <c r="D187" s="308"/>
      <c r="E187" s="308"/>
      <c r="F187" s="308"/>
      <c r="G187" s="311"/>
      <c r="H187" s="311"/>
      <c r="I187" s="324"/>
      <c r="J187" s="324"/>
      <c r="K187" s="324"/>
      <c r="L187" s="69">
        <v>8</v>
      </c>
      <c r="M187" s="326" t="str">
        <f>VULNERABILIDADES!L187</f>
        <v>Permissões excessivas para alteração de ambientes virtuais.</v>
      </c>
      <c r="N187" s="326"/>
      <c r="O187" s="326"/>
      <c r="P187" s="322" t="s">
        <v>276</v>
      </c>
      <c r="Q187" s="322"/>
      <c r="R187" s="322"/>
      <c r="S187" s="322"/>
      <c r="T187" s="330" t="s">
        <v>1672</v>
      </c>
      <c r="U187" s="327"/>
      <c r="V187" s="327"/>
      <c r="W187" s="327"/>
      <c r="X187" s="327"/>
      <c r="Y187" s="327"/>
      <c r="Z187" s="327"/>
    </row>
    <row r="188" spans="1:147" s="8" customFormat="1" ht="13.1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29"/>
      <c r="AP188" s="29"/>
      <c r="AQ188" s="29"/>
      <c r="AR188" s="29"/>
      <c r="AS188" s="29"/>
      <c r="AT188" s="3"/>
      <c r="AU188" s="3"/>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row>
    <row r="189" spans="1:147" s="58" customFormat="1" ht="33.75" customHeight="1" x14ac:dyDescent="0.25">
      <c r="A189" s="56"/>
      <c r="B189" s="206" t="s">
        <v>204</v>
      </c>
      <c r="C189" s="206"/>
      <c r="D189" s="207" t="s">
        <v>205</v>
      </c>
      <c r="E189" s="207"/>
      <c r="F189" s="207"/>
      <c r="G189" s="206"/>
      <c r="H189" s="206"/>
      <c r="I189" s="207" t="s">
        <v>218</v>
      </c>
      <c r="J189" s="207"/>
      <c r="K189" s="207"/>
      <c r="L189" s="57" t="s">
        <v>219</v>
      </c>
      <c r="M189" s="208" t="s">
        <v>220</v>
      </c>
      <c r="N189" s="208"/>
      <c r="O189" s="208"/>
      <c r="P189" s="209" t="s">
        <v>272</v>
      </c>
      <c r="Q189" s="209"/>
      <c r="R189" s="209"/>
      <c r="S189" s="209"/>
      <c r="T189" s="329" t="s">
        <v>207</v>
      </c>
      <c r="U189" s="329"/>
      <c r="V189" s="329"/>
      <c r="W189" s="329"/>
      <c r="X189" s="329"/>
      <c r="Y189" s="329"/>
      <c r="Z189" s="329"/>
    </row>
    <row r="190" spans="1:147" ht="14.25" customHeight="1" thickBot="1" x14ac:dyDescent="0.3">
      <c r="A190" s="202" t="str">
        <f>'LISTA AMEACAS'!A38</f>
        <v>At 18</v>
      </c>
      <c r="B190" s="203" t="str">
        <f>'LISTA AMEACAS'!B38</f>
        <v>Ferramentas de gestão de projetos (ex: Jira, Trello)</v>
      </c>
      <c r="C190" s="203"/>
      <c r="D190" s="290" t="str">
        <f>'LISTA AMEACAS'!E38</f>
        <v>Saturação do sistema de informação</v>
      </c>
      <c r="E190" s="290"/>
      <c r="F190" s="290"/>
      <c r="G190" s="306" t="s">
        <v>208</v>
      </c>
      <c r="H190" s="306"/>
      <c r="I190" s="320" t="str">
        <f>'CONTROLES EXIST'!J122</f>
        <v>Existente</v>
      </c>
      <c r="J190" s="320"/>
      <c r="K190" s="320"/>
      <c r="L190" s="67">
        <v>1</v>
      </c>
      <c r="M190" s="321" t="str">
        <f>VULNERABILIDADES!L190</f>
        <v>Falta de limitação de uso de recursos por projeto ou usuário.</v>
      </c>
      <c r="N190" s="321"/>
      <c r="O190" s="321"/>
      <c r="P190" s="322" t="s">
        <v>283</v>
      </c>
      <c r="Q190" s="322"/>
      <c r="R190" s="322"/>
      <c r="S190" s="322"/>
      <c r="T190" s="331" t="s">
        <v>1673</v>
      </c>
      <c r="U190" s="323"/>
      <c r="V190" s="323"/>
      <c r="W190" s="323"/>
      <c r="X190" s="323"/>
      <c r="Y190" s="323"/>
      <c r="Z190" s="323"/>
    </row>
    <row r="191" spans="1:147" ht="15.75" thickBot="1" x14ac:dyDescent="0.3">
      <c r="A191" s="202"/>
      <c r="B191" s="202"/>
      <c r="C191" s="203"/>
      <c r="D191" s="290"/>
      <c r="E191" s="290"/>
      <c r="F191" s="290"/>
      <c r="G191" s="306"/>
      <c r="H191" s="306"/>
      <c r="I191" s="320"/>
      <c r="J191" s="320"/>
      <c r="K191" s="320"/>
      <c r="L191" s="67">
        <v>2</v>
      </c>
      <c r="M191" s="321" t="str">
        <f>VULNERABILIDADES!L191</f>
        <v>Ausência de políticas de arquivamento de projetos antigos.</v>
      </c>
      <c r="N191" s="321"/>
      <c r="O191" s="321"/>
      <c r="P191" s="322" t="s">
        <v>283</v>
      </c>
      <c r="Q191" s="322"/>
      <c r="R191" s="322"/>
      <c r="S191" s="322"/>
      <c r="T191" s="331" t="s">
        <v>1674</v>
      </c>
      <c r="U191" s="323"/>
      <c r="V191" s="323"/>
      <c r="W191" s="323"/>
      <c r="X191" s="323"/>
      <c r="Y191" s="323"/>
      <c r="Z191" s="323"/>
    </row>
    <row r="192" spans="1:147" ht="14.25" customHeight="1" thickBot="1" x14ac:dyDescent="0.3">
      <c r="A192" s="202"/>
      <c r="B192" s="202"/>
      <c r="C192" s="203"/>
      <c r="D192" s="290"/>
      <c r="E192" s="290"/>
      <c r="F192" s="290"/>
      <c r="G192" s="306" t="s">
        <v>208</v>
      </c>
      <c r="H192" s="306"/>
      <c r="I192" s="320" t="str">
        <f>'CONTROLES EXIST'!J123</f>
        <v>Planejado</v>
      </c>
      <c r="J192" s="320"/>
      <c r="K192" s="320"/>
      <c r="L192" s="67">
        <v>3</v>
      </c>
      <c r="M192" s="321" t="str">
        <f>VULNERABILIDADES!L192</f>
        <v>Uso excessivo de anexos e arquivos pesados sem padronização.</v>
      </c>
      <c r="N192" s="321"/>
      <c r="O192" s="321"/>
      <c r="P192" s="322" t="s">
        <v>283</v>
      </c>
      <c r="Q192" s="322"/>
      <c r="R192" s="322"/>
      <c r="S192" s="322"/>
      <c r="T192" s="331" t="s">
        <v>1675</v>
      </c>
      <c r="U192" s="323"/>
      <c r="V192" s="323"/>
      <c r="W192" s="323"/>
      <c r="X192" s="323"/>
      <c r="Y192" s="323"/>
      <c r="Z192" s="323"/>
    </row>
    <row r="193" spans="1:147" ht="14.25" customHeight="1" thickBot="1" x14ac:dyDescent="0.3">
      <c r="A193" s="202"/>
      <c r="B193" s="202"/>
      <c r="C193" s="203"/>
      <c r="D193" s="290"/>
      <c r="E193" s="290"/>
      <c r="F193" s="290"/>
      <c r="G193" s="306"/>
      <c r="H193" s="306"/>
      <c r="I193" s="320"/>
      <c r="J193" s="320"/>
      <c r="K193" s="320"/>
      <c r="L193" s="67">
        <v>4</v>
      </c>
      <c r="M193" s="321" t="str">
        <f>VULNERABILIDADES!L193</f>
        <v>Falta de monitoramento de desempenho da ferramenta.</v>
      </c>
      <c r="N193" s="321"/>
      <c r="O193" s="321"/>
      <c r="P193" s="322" t="s">
        <v>283</v>
      </c>
      <c r="Q193" s="322"/>
      <c r="R193" s="322"/>
      <c r="S193" s="322"/>
      <c r="T193" s="331" t="s">
        <v>1676</v>
      </c>
      <c r="U193" s="323"/>
      <c r="V193" s="323"/>
      <c r="W193" s="323"/>
      <c r="X193" s="323"/>
      <c r="Y193" s="323"/>
      <c r="Z193" s="323"/>
    </row>
    <row r="194" spans="1:147" ht="14.25" customHeight="1" thickBot="1" x14ac:dyDescent="0.3">
      <c r="A194" s="202"/>
      <c r="B194" s="202"/>
      <c r="C194" s="203"/>
      <c r="D194" s="308" t="str">
        <f>'LISTA AMEACAS'!I38</f>
        <v>Processamento ilegal de dados</v>
      </c>
      <c r="E194" s="308"/>
      <c r="F194" s="308"/>
      <c r="G194" s="306" t="s">
        <v>208</v>
      </c>
      <c r="H194" s="306"/>
      <c r="I194" s="328" t="str">
        <f>'CONTROLES EXIST'!J124</f>
        <v>Planejado</v>
      </c>
      <c r="J194" s="328"/>
      <c r="K194" s="328"/>
      <c r="L194" s="67">
        <v>5</v>
      </c>
      <c r="M194" s="325" t="str">
        <f>VULNERABILIDADES!L194</f>
        <v>Cadastro e manipulação de dados pessoais sem base legal ou autorização.</v>
      </c>
      <c r="N194" s="325"/>
      <c r="O194" s="325"/>
      <c r="P194" s="322" t="s">
        <v>282</v>
      </c>
      <c r="Q194" s="322"/>
      <c r="R194" s="322"/>
      <c r="S194" s="322"/>
      <c r="T194" s="331" t="s">
        <v>1677</v>
      </c>
      <c r="U194" s="323"/>
      <c r="V194" s="323"/>
      <c r="W194" s="323"/>
      <c r="X194" s="323"/>
      <c r="Y194" s="323"/>
      <c r="Z194" s="323"/>
    </row>
    <row r="195" spans="1:147" ht="14.25" customHeight="1" thickBot="1" x14ac:dyDescent="0.3">
      <c r="A195" s="202"/>
      <c r="B195" s="202"/>
      <c r="C195" s="203"/>
      <c r="D195" s="308"/>
      <c r="E195" s="308"/>
      <c r="F195" s="308"/>
      <c r="G195" s="306"/>
      <c r="H195" s="306"/>
      <c r="I195" s="328"/>
      <c r="J195" s="328"/>
      <c r="K195" s="328"/>
      <c r="L195" s="67">
        <v>6</v>
      </c>
      <c r="M195" s="325" t="str">
        <f>VULNERABILIDADES!L195</f>
        <v>Falta de controle de acesso a dados sensíveis.</v>
      </c>
      <c r="N195" s="325"/>
      <c r="O195" s="325"/>
      <c r="P195" s="322" t="s">
        <v>282</v>
      </c>
      <c r="Q195" s="322"/>
      <c r="R195" s="322"/>
      <c r="S195" s="322"/>
      <c r="T195" s="331" t="s">
        <v>1678</v>
      </c>
      <c r="U195" s="323"/>
      <c r="V195" s="323"/>
      <c r="W195" s="323"/>
      <c r="X195" s="323"/>
      <c r="Y195" s="323"/>
      <c r="Z195" s="323"/>
    </row>
    <row r="196" spans="1:147" ht="15.75" thickBot="1" x14ac:dyDescent="0.3">
      <c r="A196" s="202"/>
      <c r="B196" s="202"/>
      <c r="C196" s="203"/>
      <c r="D196" s="308"/>
      <c r="E196" s="308"/>
      <c r="F196" s="308"/>
      <c r="G196" s="311" t="s">
        <v>208</v>
      </c>
      <c r="H196" s="311"/>
      <c r="I196" s="324" t="str">
        <f>'CONTROLES EXIST'!J125</f>
        <v>Planejado</v>
      </c>
      <c r="J196" s="324"/>
      <c r="K196" s="324"/>
      <c r="L196" s="67">
        <v>7</v>
      </c>
      <c r="M196" s="325" t="str">
        <f>VULNERABILIDADES!L196</f>
        <v>Ausência de rastreabilidade das alterações realizadas nos dados.</v>
      </c>
      <c r="N196" s="325"/>
      <c r="O196" s="325"/>
      <c r="P196" s="322" t="s">
        <v>278</v>
      </c>
      <c r="Q196" s="322"/>
      <c r="R196" s="322"/>
      <c r="S196" s="322"/>
      <c r="T196" s="331" t="s">
        <v>1679</v>
      </c>
      <c r="U196" s="323"/>
      <c r="V196" s="323"/>
      <c r="W196" s="323"/>
      <c r="X196" s="323"/>
      <c r="Y196" s="323"/>
      <c r="Z196" s="323"/>
    </row>
    <row r="197" spans="1:147" ht="14.25" customHeight="1" thickBot="1" x14ac:dyDescent="0.3">
      <c r="A197" s="202"/>
      <c r="B197" s="202"/>
      <c r="C197" s="203"/>
      <c r="D197" s="308"/>
      <c r="E197" s="308"/>
      <c r="F197" s="308"/>
      <c r="G197" s="311"/>
      <c r="H197" s="311"/>
      <c r="I197" s="324"/>
      <c r="J197" s="324"/>
      <c r="K197" s="324"/>
      <c r="L197" s="69">
        <v>8</v>
      </c>
      <c r="M197" s="326" t="str">
        <f>VULNERABILIDADES!L197</f>
        <v>Compartilhamento indevido de informações dentro da ferramenta.</v>
      </c>
      <c r="N197" s="326"/>
      <c r="O197" s="326"/>
      <c r="P197" s="322" t="s">
        <v>282</v>
      </c>
      <c r="Q197" s="322"/>
      <c r="R197" s="322"/>
      <c r="S197" s="322"/>
      <c r="T197" s="330" t="s">
        <v>1680</v>
      </c>
      <c r="U197" s="327"/>
      <c r="V197" s="327"/>
      <c r="W197" s="327"/>
      <c r="X197" s="327"/>
      <c r="Y197" s="327"/>
      <c r="Z197" s="327"/>
    </row>
    <row r="198" spans="1:147" s="8" customFormat="1" ht="13.1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29"/>
      <c r="AP198" s="29"/>
      <c r="AQ198" s="29"/>
      <c r="AR198" s="29"/>
      <c r="AS198" s="29"/>
      <c r="AT198" s="3"/>
      <c r="AU198" s="3"/>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row>
    <row r="199" spans="1:147" s="58" customFormat="1" ht="33.75" customHeight="1" x14ac:dyDescent="0.25">
      <c r="A199" s="56"/>
      <c r="B199" s="206" t="s">
        <v>204</v>
      </c>
      <c r="C199" s="206"/>
      <c r="D199" s="207" t="s">
        <v>205</v>
      </c>
      <c r="E199" s="207"/>
      <c r="F199" s="207"/>
      <c r="G199" s="206"/>
      <c r="H199" s="206"/>
      <c r="I199" s="207" t="s">
        <v>218</v>
      </c>
      <c r="J199" s="207"/>
      <c r="K199" s="207"/>
      <c r="L199" s="57" t="s">
        <v>219</v>
      </c>
      <c r="M199" s="208" t="s">
        <v>220</v>
      </c>
      <c r="N199" s="208"/>
      <c r="O199" s="208"/>
      <c r="P199" s="209" t="s">
        <v>272</v>
      </c>
      <c r="Q199" s="209"/>
      <c r="R199" s="209"/>
      <c r="S199" s="209"/>
      <c r="T199" s="329" t="s">
        <v>207</v>
      </c>
      <c r="U199" s="329"/>
      <c r="V199" s="329"/>
      <c r="W199" s="329"/>
      <c r="X199" s="329"/>
      <c r="Y199" s="329"/>
      <c r="Z199" s="329"/>
    </row>
    <row r="200" spans="1:147" ht="14.25" customHeight="1" thickBot="1" x14ac:dyDescent="0.3">
      <c r="A200" s="202" t="str">
        <f>'LISTA AMEACAS'!A39</f>
        <v>At 19</v>
      </c>
      <c r="B200" s="203" t="str">
        <f>'LISTA AMEACAS'!B39</f>
        <v>Dispositivos corporativos (notebooks, desktops)</v>
      </c>
      <c r="C200" s="203"/>
      <c r="D200" s="290" t="str">
        <f>'LISTA AMEACAS'!E39</f>
        <v>Furto de equipamentos</v>
      </c>
      <c r="E200" s="290"/>
      <c r="F200" s="290"/>
      <c r="G200" s="306" t="s">
        <v>208</v>
      </c>
      <c r="H200" s="306"/>
      <c r="I200" s="320" t="str">
        <f>'CONTROLES EXIST'!J128</f>
        <v>Existente</v>
      </c>
      <c r="J200" s="320"/>
      <c r="K200" s="320"/>
      <c r="L200" s="67">
        <v>1</v>
      </c>
      <c r="M200" s="321" t="str">
        <f>VULNERABILIDADES!L200</f>
        <v>Falta de controle físico de ativos de TI.</v>
      </c>
      <c r="N200" s="321"/>
      <c r="O200" s="321"/>
      <c r="P200" s="322" t="s">
        <v>282</v>
      </c>
      <c r="Q200" s="322"/>
      <c r="R200" s="322"/>
      <c r="S200" s="322"/>
      <c r="T200" s="331" t="s">
        <v>1681</v>
      </c>
      <c r="U200" s="323"/>
      <c r="V200" s="323"/>
      <c r="W200" s="323"/>
      <c r="X200" s="323"/>
      <c r="Y200" s="323"/>
      <c r="Z200" s="323"/>
    </row>
    <row r="201" spans="1:147" ht="15.75" thickBot="1" x14ac:dyDescent="0.3">
      <c r="A201" s="202"/>
      <c r="B201" s="202"/>
      <c r="C201" s="203"/>
      <c r="D201" s="290"/>
      <c r="E201" s="290"/>
      <c r="F201" s="290"/>
      <c r="G201" s="306"/>
      <c r="H201" s="306"/>
      <c r="I201" s="320"/>
      <c r="J201" s="320"/>
      <c r="K201" s="320"/>
      <c r="L201" s="67">
        <v>2</v>
      </c>
      <c r="M201" s="321" t="str">
        <f>VULNERABILIDADES!L201</f>
        <v>Ausência de identificação patrimonial visível nos dispositivos.</v>
      </c>
      <c r="N201" s="321"/>
      <c r="O201" s="321"/>
      <c r="P201" s="322" t="s">
        <v>282</v>
      </c>
      <c r="Q201" s="322"/>
      <c r="R201" s="322"/>
      <c r="S201" s="322"/>
      <c r="T201" s="331" t="s">
        <v>1682</v>
      </c>
      <c r="U201" s="323"/>
      <c r="V201" s="323"/>
      <c r="W201" s="323"/>
      <c r="X201" s="323"/>
      <c r="Y201" s="323"/>
      <c r="Z201" s="323"/>
    </row>
    <row r="202" spans="1:147" ht="14.25" customHeight="1" thickBot="1" x14ac:dyDescent="0.3">
      <c r="A202" s="202"/>
      <c r="B202" s="202"/>
      <c r="C202" s="203"/>
      <c r="D202" s="290"/>
      <c r="E202" s="290"/>
      <c r="F202" s="290"/>
      <c r="G202" s="306" t="s">
        <v>208</v>
      </c>
      <c r="H202" s="306"/>
      <c r="I202" s="320" t="str">
        <f>'CONTROLES EXIST'!J129</f>
        <v>Planejado</v>
      </c>
      <c r="J202" s="320"/>
      <c r="K202" s="320"/>
      <c r="L202" s="67">
        <v>3</v>
      </c>
      <c r="M202" s="321" t="str">
        <f>VULNERABILIDADES!L202</f>
        <v>Falta de medidas de proteção física (cadeados, travas ou estações seguras).</v>
      </c>
      <c r="N202" s="321"/>
      <c r="O202" s="321"/>
      <c r="P202" s="322" t="s">
        <v>282</v>
      </c>
      <c r="Q202" s="322"/>
      <c r="R202" s="322"/>
      <c r="S202" s="322"/>
      <c r="T202" s="331" t="s">
        <v>1683</v>
      </c>
      <c r="U202" s="323"/>
      <c r="V202" s="323"/>
      <c r="W202" s="323"/>
      <c r="X202" s="323"/>
      <c r="Y202" s="323"/>
      <c r="Z202" s="323"/>
    </row>
    <row r="203" spans="1:147" ht="14.25" customHeight="1" thickBot="1" x14ac:dyDescent="0.3">
      <c r="A203" s="202"/>
      <c r="B203" s="202"/>
      <c r="C203" s="203"/>
      <c r="D203" s="290"/>
      <c r="E203" s="290"/>
      <c r="F203" s="290"/>
      <c r="G203" s="306"/>
      <c r="H203" s="306"/>
      <c r="I203" s="320"/>
      <c r="J203" s="320"/>
      <c r="K203" s="320"/>
      <c r="L203" s="67">
        <v>4</v>
      </c>
      <c r="M203" s="321" t="str">
        <f>VULNERABILIDADES!L203</f>
        <v>Inexistência de monitoramento ou inventário atualizado de ativos.</v>
      </c>
      <c r="N203" s="321"/>
      <c r="O203" s="321"/>
      <c r="P203" s="322" t="s">
        <v>282</v>
      </c>
      <c r="Q203" s="322"/>
      <c r="R203" s="322"/>
      <c r="S203" s="322"/>
      <c r="T203" s="331" t="s">
        <v>1684</v>
      </c>
      <c r="U203" s="323"/>
      <c r="V203" s="323"/>
      <c r="W203" s="323"/>
      <c r="X203" s="323"/>
      <c r="Y203" s="323"/>
      <c r="Z203" s="323"/>
    </row>
    <row r="204" spans="1:147" ht="14.25" customHeight="1" thickBot="1" x14ac:dyDescent="0.3">
      <c r="A204" s="202"/>
      <c r="B204" s="202"/>
      <c r="C204" s="203"/>
      <c r="D204" s="308" t="str">
        <f>'LISTA AMEACAS'!I39</f>
        <v>Uso não autorizado de equipamento</v>
      </c>
      <c r="E204" s="308"/>
      <c r="F204" s="308"/>
      <c r="G204" s="306" t="s">
        <v>208</v>
      </c>
      <c r="H204" s="306"/>
      <c r="I204" s="328" t="str">
        <f>'CONTROLES EXIST'!J130</f>
        <v>Existente</v>
      </c>
      <c r="J204" s="328"/>
      <c r="K204" s="328"/>
      <c r="L204" s="67">
        <v>5</v>
      </c>
      <c r="M204" s="325" t="str">
        <f>VULNERABILIDADES!L204</f>
        <v>Ausência de política clara de uso de dispositivos corporativos.</v>
      </c>
      <c r="N204" s="325"/>
      <c r="O204" s="325"/>
      <c r="P204" s="322" t="s">
        <v>282</v>
      </c>
      <c r="Q204" s="322"/>
      <c r="R204" s="322"/>
      <c r="S204" s="322"/>
      <c r="T204" s="331" t="s">
        <v>1685</v>
      </c>
      <c r="U204" s="323"/>
      <c r="V204" s="323"/>
      <c r="W204" s="323"/>
      <c r="X204" s="323"/>
      <c r="Y204" s="323"/>
      <c r="Z204" s="323"/>
    </row>
    <row r="205" spans="1:147" ht="14.25" customHeight="1" thickBot="1" x14ac:dyDescent="0.3">
      <c r="A205" s="202"/>
      <c r="B205" s="202"/>
      <c r="C205" s="203"/>
      <c r="D205" s="308"/>
      <c r="E205" s="308"/>
      <c r="F205" s="308"/>
      <c r="G205" s="306"/>
      <c r="H205" s="306"/>
      <c r="I205" s="328"/>
      <c r="J205" s="328"/>
      <c r="K205" s="328"/>
      <c r="L205" s="67">
        <v>6</v>
      </c>
      <c r="M205" s="325" t="str">
        <f>VULNERABILIDADES!L205</f>
        <v>Falta de autenticação forte no acesso ao dispositivo.</v>
      </c>
      <c r="N205" s="325"/>
      <c r="O205" s="325"/>
      <c r="P205" s="322" t="s">
        <v>282</v>
      </c>
      <c r="Q205" s="322"/>
      <c r="R205" s="322"/>
      <c r="S205" s="322"/>
      <c r="T205" s="331" t="s">
        <v>1686</v>
      </c>
      <c r="U205" s="323"/>
      <c r="V205" s="323"/>
      <c r="W205" s="323"/>
      <c r="X205" s="323"/>
      <c r="Y205" s="323"/>
      <c r="Z205" s="323"/>
    </row>
    <row r="206" spans="1:147" ht="15.75" thickBot="1" x14ac:dyDescent="0.3">
      <c r="A206" s="202"/>
      <c r="B206" s="202"/>
      <c r="C206" s="203"/>
      <c r="D206" s="308"/>
      <c r="E206" s="308"/>
      <c r="F206" s="308"/>
      <c r="G206" s="311" t="s">
        <v>208</v>
      </c>
      <c r="H206" s="311"/>
      <c r="I206" s="324" t="str">
        <f>'CONTROLES EXIST'!J131</f>
        <v>Planejado</v>
      </c>
      <c r="J206" s="324"/>
      <c r="K206" s="324"/>
      <c r="L206" s="67">
        <v>7</v>
      </c>
      <c r="M206" s="325" t="str">
        <f>VULNERABILIDADES!L206</f>
        <v>Compartilhamento de equipamentos entre usuários sem controle.</v>
      </c>
      <c r="N206" s="325"/>
      <c r="O206" s="325"/>
      <c r="P206" s="322" t="s">
        <v>282</v>
      </c>
      <c r="Q206" s="322"/>
      <c r="R206" s="322"/>
      <c r="S206" s="322"/>
      <c r="T206" s="331" t="s">
        <v>1687</v>
      </c>
      <c r="U206" s="323"/>
      <c r="V206" s="323"/>
      <c r="W206" s="323"/>
      <c r="X206" s="323"/>
      <c r="Y206" s="323"/>
      <c r="Z206" s="323"/>
    </row>
    <row r="207" spans="1:147" ht="14.25" customHeight="1" thickBot="1" x14ac:dyDescent="0.3">
      <c r="A207" s="202"/>
      <c r="B207" s="202"/>
      <c r="C207" s="203"/>
      <c r="D207" s="308"/>
      <c r="E207" s="308"/>
      <c r="F207" s="308"/>
      <c r="G207" s="311"/>
      <c r="H207" s="311"/>
      <c r="I207" s="324"/>
      <c r="J207" s="324"/>
      <c r="K207" s="324"/>
      <c r="L207" s="69">
        <v>8</v>
      </c>
      <c r="M207" s="326" t="str">
        <f>VULNERABILIDADES!L207</f>
        <v>Ausência de bloqueio automático de sessão.</v>
      </c>
      <c r="N207" s="326"/>
      <c r="O207" s="326"/>
      <c r="P207" s="322" t="s">
        <v>282</v>
      </c>
      <c r="Q207" s="322"/>
      <c r="R207" s="322"/>
      <c r="S207" s="322"/>
      <c r="T207" s="330" t="s">
        <v>1688</v>
      </c>
      <c r="U207" s="327"/>
      <c r="V207" s="327"/>
      <c r="W207" s="327"/>
      <c r="X207" s="327"/>
      <c r="Y207" s="327"/>
      <c r="Z207" s="327"/>
    </row>
    <row r="208" spans="1:147" s="8" customFormat="1" ht="13.1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29"/>
      <c r="AP208" s="29"/>
      <c r="AQ208" s="29"/>
      <c r="AR208" s="29"/>
      <c r="AS208" s="29"/>
      <c r="AT208" s="3"/>
      <c r="AU208" s="3"/>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row>
    <row r="209" spans="1:147" s="58" customFormat="1" ht="33.75" customHeight="1" x14ac:dyDescent="0.25">
      <c r="A209" s="56"/>
      <c r="B209" s="206" t="s">
        <v>204</v>
      </c>
      <c r="C209" s="206"/>
      <c r="D209" s="207" t="s">
        <v>205</v>
      </c>
      <c r="E209" s="207"/>
      <c r="F209" s="207"/>
      <c r="G209" s="206"/>
      <c r="H209" s="206"/>
      <c r="I209" s="207" t="s">
        <v>218</v>
      </c>
      <c r="J209" s="207"/>
      <c r="K209" s="207"/>
      <c r="L209" s="57" t="s">
        <v>219</v>
      </c>
      <c r="M209" s="208" t="s">
        <v>220</v>
      </c>
      <c r="N209" s="208"/>
      <c r="O209" s="208"/>
      <c r="P209" s="209" t="s">
        <v>272</v>
      </c>
      <c r="Q209" s="209"/>
      <c r="R209" s="209"/>
      <c r="S209" s="209"/>
      <c r="T209" s="329" t="s">
        <v>207</v>
      </c>
      <c r="U209" s="329"/>
      <c r="V209" s="329"/>
      <c r="W209" s="329"/>
      <c r="X209" s="329"/>
      <c r="Y209" s="329"/>
      <c r="Z209" s="329"/>
    </row>
    <row r="210" spans="1:147" ht="14.25" customHeight="1" thickBot="1" x14ac:dyDescent="0.3">
      <c r="A210" s="202" t="str">
        <f>'LISTA AMEACAS'!A40</f>
        <v>At 20</v>
      </c>
      <c r="B210" s="203" t="str">
        <f>'LISTA AMEACAS'!B40</f>
        <v xml:space="preserve"> Sistemas de autenticação (AD, MFA, IAM)</v>
      </c>
      <c r="C210" s="203"/>
      <c r="D210" s="290" t="str">
        <f>'LISTA AMEACAS'!E40</f>
        <v>Abuso de direitos</v>
      </c>
      <c r="E210" s="290"/>
      <c r="F210" s="290"/>
      <c r="G210" s="306" t="s">
        <v>208</v>
      </c>
      <c r="H210" s="306"/>
      <c r="I210" s="320" t="str">
        <f>'CONTROLES EXIST'!J134</f>
        <v>Existente</v>
      </c>
      <c r="J210" s="320"/>
      <c r="K210" s="320"/>
      <c r="L210" s="67">
        <v>1</v>
      </c>
      <c r="M210" s="321" t="str">
        <f>VULNERABILIDADES!L210</f>
        <v>Concessão excessiva de privilégios no Active Directory/IAM.</v>
      </c>
      <c r="N210" s="321"/>
      <c r="O210" s="321"/>
      <c r="P210" s="322" t="s">
        <v>276</v>
      </c>
      <c r="Q210" s="322"/>
      <c r="R210" s="322"/>
      <c r="S210" s="322"/>
      <c r="T210" s="331" t="s">
        <v>1689</v>
      </c>
      <c r="U210" s="323"/>
      <c r="V210" s="323"/>
      <c r="W210" s="323"/>
      <c r="X210" s="323"/>
      <c r="Y210" s="323"/>
      <c r="Z210" s="323"/>
    </row>
    <row r="211" spans="1:147" ht="15.75" thickBot="1" x14ac:dyDescent="0.3">
      <c r="A211" s="202"/>
      <c r="B211" s="202"/>
      <c r="C211" s="203"/>
      <c r="D211" s="290"/>
      <c r="E211" s="290"/>
      <c r="F211" s="290"/>
      <c r="G211" s="306"/>
      <c r="H211" s="306"/>
      <c r="I211" s="320"/>
      <c r="J211" s="320"/>
      <c r="K211" s="320"/>
      <c r="L211" s="67">
        <v>2</v>
      </c>
      <c r="M211" s="321" t="str">
        <f>VULNERABILIDADES!L211</f>
        <v>Falta de segregação de funções nos perfis de acesso.</v>
      </c>
      <c r="N211" s="321"/>
      <c r="O211" s="321"/>
      <c r="P211" s="322" t="s">
        <v>276</v>
      </c>
      <c r="Q211" s="322"/>
      <c r="R211" s="322"/>
      <c r="S211" s="322"/>
      <c r="T211" s="331" t="s">
        <v>1690</v>
      </c>
      <c r="U211" s="323"/>
      <c r="V211" s="323"/>
      <c r="W211" s="323"/>
      <c r="X211" s="323"/>
      <c r="Y211" s="323"/>
      <c r="Z211" s="323"/>
    </row>
    <row r="212" spans="1:147" ht="14.25" customHeight="1" thickBot="1" x14ac:dyDescent="0.3">
      <c r="A212" s="202"/>
      <c r="B212" s="202"/>
      <c r="C212" s="203"/>
      <c r="D212" s="290"/>
      <c r="E212" s="290"/>
      <c r="F212" s="290"/>
      <c r="G212" s="306" t="s">
        <v>208</v>
      </c>
      <c r="H212" s="306"/>
      <c r="I212" s="320" t="str">
        <f>'CONTROLES EXIST'!J135</f>
        <v>Planejado</v>
      </c>
      <c r="J212" s="320"/>
      <c r="K212" s="320"/>
      <c r="L212" s="67">
        <v>3</v>
      </c>
      <c r="M212" s="321" t="str">
        <f>VULNERABILIDADES!L212</f>
        <v>Ausência de revisão periódica de permissões.</v>
      </c>
      <c r="N212" s="321"/>
      <c r="O212" s="321"/>
      <c r="P212" s="322" t="s">
        <v>276</v>
      </c>
      <c r="Q212" s="322"/>
      <c r="R212" s="322"/>
      <c r="S212" s="322"/>
      <c r="T212" s="331" t="s">
        <v>1691</v>
      </c>
      <c r="U212" s="323"/>
      <c r="V212" s="323"/>
      <c r="W212" s="323"/>
      <c r="X212" s="323"/>
      <c r="Y212" s="323"/>
      <c r="Z212" s="323"/>
    </row>
    <row r="213" spans="1:147" ht="14.25" customHeight="1" thickBot="1" x14ac:dyDescent="0.3">
      <c r="A213" s="202"/>
      <c r="B213" s="202"/>
      <c r="C213" s="203"/>
      <c r="D213" s="290"/>
      <c r="E213" s="290"/>
      <c r="F213" s="290"/>
      <c r="G213" s="306"/>
      <c r="H213" s="306"/>
      <c r="I213" s="320"/>
      <c r="J213" s="320"/>
      <c r="K213" s="320"/>
      <c r="L213" s="67">
        <v>4</v>
      </c>
      <c r="M213" s="321" t="str">
        <f>VULNERABILIDADES!L213</f>
        <v>Falta de monitoramento de ações administrativas.</v>
      </c>
      <c r="N213" s="321"/>
      <c r="O213" s="321"/>
      <c r="P213" s="322" t="s">
        <v>276</v>
      </c>
      <c r="Q213" s="322"/>
      <c r="R213" s="322"/>
      <c r="S213" s="322"/>
      <c r="T213" s="331" t="s">
        <v>1692</v>
      </c>
      <c r="U213" s="323"/>
      <c r="V213" s="323"/>
      <c r="W213" s="323"/>
      <c r="X213" s="323"/>
      <c r="Y213" s="323"/>
      <c r="Z213" s="323"/>
    </row>
    <row r="214" spans="1:147" ht="14.25" customHeight="1" thickBot="1" x14ac:dyDescent="0.3">
      <c r="A214" s="202"/>
      <c r="B214" s="202"/>
      <c r="C214" s="203"/>
      <c r="D214" s="308" t="str">
        <f>'LISTA AMEACAS'!I40</f>
        <v>Comprometimento dos dados</v>
      </c>
      <c r="E214" s="308"/>
      <c r="F214" s="308"/>
      <c r="G214" s="306" t="s">
        <v>208</v>
      </c>
      <c r="H214" s="306"/>
      <c r="I214" s="328" t="str">
        <f>'CONTROLES EXIST'!J136</f>
        <v>Existente</v>
      </c>
      <c r="J214" s="328"/>
      <c r="K214" s="328"/>
      <c r="L214" s="67">
        <v>5</v>
      </c>
      <c r="M214" s="325" t="str">
        <f>VULNERABILIDADES!L214</f>
        <v>Uso de autenticação fraca ou senhas simples.</v>
      </c>
      <c r="N214" s="325"/>
      <c r="O214" s="325"/>
      <c r="P214" s="322" t="s">
        <v>282</v>
      </c>
      <c r="Q214" s="322"/>
      <c r="R214" s="322"/>
      <c r="S214" s="322"/>
      <c r="T214" s="331" t="s">
        <v>1693</v>
      </c>
      <c r="U214" s="323"/>
      <c r="V214" s="323"/>
      <c r="W214" s="323"/>
      <c r="X214" s="323"/>
      <c r="Y214" s="323"/>
      <c r="Z214" s="323"/>
    </row>
    <row r="215" spans="1:147" ht="14.25" customHeight="1" thickBot="1" x14ac:dyDescent="0.3">
      <c r="A215" s="202"/>
      <c r="B215" s="202"/>
      <c r="C215" s="203"/>
      <c r="D215" s="308"/>
      <c r="E215" s="308"/>
      <c r="F215" s="308"/>
      <c r="G215" s="306"/>
      <c r="H215" s="306"/>
      <c r="I215" s="328"/>
      <c r="J215" s="328"/>
      <c r="K215" s="328"/>
      <c r="L215" s="67">
        <v>6</v>
      </c>
      <c r="M215" s="325" t="str">
        <f>VULNERABILIDADES!L215</f>
        <v>Configuração inadequada de MFA (autenticação multifator).</v>
      </c>
      <c r="N215" s="325"/>
      <c r="O215" s="325"/>
      <c r="P215" s="322" t="s">
        <v>282</v>
      </c>
      <c r="Q215" s="322"/>
      <c r="R215" s="322"/>
      <c r="S215" s="322"/>
      <c r="T215" s="331" t="s">
        <v>1694</v>
      </c>
      <c r="U215" s="323"/>
      <c r="V215" s="323"/>
      <c r="W215" s="323"/>
      <c r="X215" s="323"/>
      <c r="Y215" s="323"/>
      <c r="Z215" s="323"/>
    </row>
    <row r="216" spans="1:147" ht="15.75" thickBot="1" x14ac:dyDescent="0.3">
      <c r="A216" s="202"/>
      <c r="B216" s="202"/>
      <c r="C216" s="203"/>
      <c r="D216" s="308"/>
      <c r="E216" s="308"/>
      <c r="F216" s="308"/>
      <c r="G216" s="311" t="s">
        <v>208</v>
      </c>
      <c r="H216" s="311"/>
      <c r="I216" s="324" t="str">
        <f>'CONTROLES EXIST'!J137</f>
        <v>Planejado</v>
      </c>
      <c r="J216" s="324"/>
      <c r="K216" s="324"/>
      <c r="L216" s="67">
        <v>7</v>
      </c>
      <c r="M216" s="325" t="str">
        <f>VULNERABILIDADES!L216</f>
        <v>Falta de políticas rígidas de expiração e renovação de senhas.</v>
      </c>
      <c r="N216" s="325"/>
      <c r="O216" s="325"/>
      <c r="P216" s="322" t="s">
        <v>276</v>
      </c>
      <c r="Q216" s="322"/>
      <c r="R216" s="322"/>
      <c r="S216" s="322"/>
      <c r="T216" s="331" t="s">
        <v>1695</v>
      </c>
      <c r="U216" s="323"/>
      <c r="V216" s="323"/>
      <c r="W216" s="323"/>
      <c r="X216" s="323"/>
      <c r="Y216" s="323"/>
      <c r="Z216" s="323"/>
    </row>
    <row r="217" spans="1:147" ht="14.25" customHeight="1" thickBot="1" x14ac:dyDescent="0.3">
      <c r="A217" s="202"/>
      <c r="B217" s="202"/>
      <c r="C217" s="203"/>
      <c r="D217" s="308"/>
      <c r="E217" s="308"/>
      <c r="F217" s="308"/>
      <c r="G217" s="311"/>
      <c r="H217" s="311"/>
      <c r="I217" s="324"/>
      <c r="J217" s="324"/>
      <c r="K217" s="324"/>
      <c r="L217" s="69">
        <v>8</v>
      </c>
      <c r="M217" s="326" t="str">
        <f>VULNERABILIDADES!L217</f>
        <v>Ausência de detecção de acessos anômalos.</v>
      </c>
      <c r="N217" s="326"/>
      <c r="O217" s="326"/>
      <c r="P217" s="322" t="s">
        <v>276</v>
      </c>
      <c r="Q217" s="322"/>
      <c r="R217" s="322"/>
      <c r="S217" s="322"/>
      <c r="T217" s="330" t="s">
        <v>1696</v>
      </c>
      <c r="U217" s="327"/>
      <c r="V217" s="327"/>
      <c r="W217" s="327"/>
      <c r="X217" s="327"/>
      <c r="Y217" s="327"/>
      <c r="Z217" s="327"/>
    </row>
    <row r="218" spans="1:147" s="8" customFormat="1" ht="13.1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29"/>
      <c r="AP218" s="29"/>
      <c r="AQ218" s="29"/>
      <c r="AR218" s="29"/>
      <c r="AS218" s="29"/>
      <c r="AT218" s="3"/>
      <c r="AU218" s="3"/>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row>
    <row r="219" spans="1:147" s="58" customFormat="1" ht="33.75" customHeight="1" x14ac:dyDescent="0.25">
      <c r="A219" s="56"/>
      <c r="B219" s="206" t="s">
        <v>204</v>
      </c>
      <c r="C219" s="206"/>
      <c r="D219" s="207" t="s">
        <v>205</v>
      </c>
      <c r="E219" s="207"/>
      <c r="F219" s="207"/>
      <c r="G219" s="206"/>
      <c r="H219" s="206"/>
      <c r="I219" s="207" t="s">
        <v>218</v>
      </c>
      <c r="J219" s="207"/>
      <c r="K219" s="207"/>
      <c r="L219" s="57" t="s">
        <v>219</v>
      </c>
      <c r="M219" s="208" t="s">
        <v>220</v>
      </c>
      <c r="N219" s="208"/>
      <c r="O219" s="208"/>
      <c r="P219" s="209" t="s">
        <v>272</v>
      </c>
      <c r="Q219" s="209"/>
      <c r="R219" s="209"/>
      <c r="S219" s="209"/>
      <c r="T219" s="329" t="s">
        <v>207</v>
      </c>
      <c r="U219" s="329"/>
      <c r="V219" s="329"/>
      <c r="W219" s="329"/>
      <c r="X219" s="329"/>
      <c r="Y219" s="329"/>
      <c r="Z219" s="329"/>
    </row>
    <row r="220" spans="1:147" ht="14.25" customHeight="1" thickBot="1" x14ac:dyDescent="0.3">
      <c r="A220" s="202" t="str">
        <f>'LISTA AMEACAS'!A41</f>
        <v>At 21</v>
      </c>
      <c r="B220" s="203" t="str">
        <f>'LISTA AMEACAS'!B41</f>
        <v>Repositórios de código (Git, GitHub, GitLab)</v>
      </c>
      <c r="C220" s="203"/>
      <c r="D220" s="290" t="str">
        <f>'LISTA AMEACAS'!E41</f>
        <v>Cópia ilegal de software</v>
      </c>
      <c r="E220" s="290"/>
      <c r="F220" s="290"/>
      <c r="G220" s="306" t="s">
        <v>208</v>
      </c>
      <c r="H220" s="306"/>
      <c r="I220" s="320" t="str">
        <f>'CONTROLES EXIST'!J140</f>
        <v>Existente</v>
      </c>
      <c r="J220" s="320"/>
      <c r="K220" s="320"/>
      <c r="L220" s="67">
        <v>1</v>
      </c>
      <c r="M220" s="321" t="str">
        <f>VULNERABILIDADES!L220</f>
        <v>Repositórios públicos ou mal configurados.</v>
      </c>
      <c r="N220" s="321"/>
      <c r="O220" s="321"/>
      <c r="P220" s="322" t="s">
        <v>282</v>
      </c>
      <c r="Q220" s="322"/>
      <c r="R220" s="322"/>
      <c r="S220" s="322"/>
      <c r="T220" s="331" t="s">
        <v>1640</v>
      </c>
      <c r="U220" s="323"/>
      <c r="V220" s="323"/>
      <c r="W220" s="323"/>
      <c r="X220" s="323"/>
      <c r="Y220" s="323"/>
      <c r="Z220" s="323"/>
    </row>
    <row r="221" spans="1:147" ht="15.75" thickBot="1" x14ac:dyDescent="0.3">
      <c r="A221" s="202"/>
      <c r="B221" s="202"/>
      <c r="C221" s="203"/>
      <c r="D221" s="290"/>
      <c r="E221" s="290"/>
      <c r="F221" s="290"/>
      <c r="G221" s="306"/>
      <c r="H221" s="306"/>
      <c r="I221" s="320"/>
      <c r="J221" s="320"/>
      <c r="K221" s="320"/>
      <c r="L221" s="67">
        <v>2</v>
      </c>
      <c r="M221" s="321" t="str">
        <f>VULNERABILIDADES!L221</f>
        <v>Falta de controle de acesso granular aos repositórios.</v>
      </c>
      <c r="N221" s="321"/>
      <c r="O221" s="321"/>
      <c r="P221" s="322" t="s">
        <v>282</v>
      </c>
      <c r="Q221" s="322"/>
      <c r="R221" s="322"/>
      <c r="S221" s="322"/>
      <c r="T221" s="331" t="s">
        <v>1641</v>
      </c>
      <c r="U221" s="323"/>
      <c r="V221" s="323"/>
      <c r="W221" s="323"/>
      <c r="X221" s="323"/>
      <c r="Y221" s="323"/>
      <c r="Z221" s="323"/>
    </row>
    <row r="222" spans="1:147" ht="14.25" customHeight="1" thickBot="1" x14ac:dyDescent="0.3">
      <c r="A222" s="202"/>
      <c r="B222" s="202"/>
      <c r="C222" s="203"/>
      <c r="D222" s="290"/>
      <c r="E222" s="290"/>
      <c r="F222" s="290"/>
      <c r="G222" s="306" t="s">
        <v>208</v>
      </c>
      <c r="H222" s="306"/>
      <c r="I222" s="320" t="str">
        <f>'CONTROLES EXIST'!J141</f>
        <v>Planejado</v>
      </c>
      <c r="J222" s="320"/>
      <c r="K222" s="320"/>
      <c r="L222" s="67">
        <v>3</v>
      </c>
      <c r="M222" s="321" t="str">
        <f>VULNERABILIDADES!L222</f>
        <v>Ausência de mecanismos de proteção de propriedade intelectual no código.</v>
      </c>
      <c r="N222" s="321"/>
      <c r="O222" s="321"/>
      <c r="P222" s="322" t="s">
        <v>282</v>
      </c>
      <c r="Q222" s="322"/>
      <c r="R222" s="322"/>
      <c r="S222" s="322"/>
      <c r="T222" s="331" t="s">
        <v>1642</v>
      </c>
      <c r="U222" s="323"/>
      <c r="V222" s="323"/>
      <c r="W222" s="323"/>
      <c r="X222" s="323"/>
      <c r="Y222" s="323"/>
      <c r="Z222" s="323"/>
    </row>
    <row r="223" spans="1:147" ht="14.25" customHeight="1" thickBot="1" x14ac:dyDescent="0.3">
      <c r="A223" s="202"/>
      <c r="B223" s="202"/>
      <c r="C223" s="203"/>
      <c r="D223" s="290"/>
      <c r="E223" s="290"/>
      <c r="F223" s="290"/>
      <c r="G223" s="306"/>
      <c r="H223" s="306"/>
      <c r="I223" s="320"/>
      <c r="J223" s="320"/>
      <c r="K223" s="320"/>
      <c r="L223" s="67">
        <v>4</v>
      </c>
      <c r="M223" s="321" t="str">
        <f>VULNERABILIDADES!L223</f>
        <v>Falta de monitoramento de clonagem ou cópia do repositório.</v>
      </c>
      <c r="N223" s="321"/>
      <c r="O223" s="321"/>
      <c r="P223" s="322" t="s">
        <v>282</v>
      </c>
      <c r="Q223" s="322"/>
      <c r="R223" s="322"/>
      <c r="S223" s="322"/>
      <c r="T223" s="331" t="s">
        <v>1643</v>
      </c>
      <c r="U223" s="323"/>
      <c r="V223" s="323"/>
      <c r="W223" s="323"/>
      <c r="X223" s="323"/>
      <c r="Y223" s="323"/>
      <c r="Z223" s="323"/>
    </row>
    <row r="224" spans="1:147" ht="14.25" customHeight="1" thickBot="1" x14ac:dyDescent="0.3">
      <c r="A224" s="202"/>
      <c r="B224" s="202"/>
      <c r="C224" s="203"/>
      <c r="D224" s="308" t="str">
        <f>'LISTA AMEACAS'!I41</f>
        <v>Alteração do software</v>
      </c>
      <c r="E224" s="308"/>
      <c r="F224" s="308"/>
      <c r="G224" s="306" t="s">
        <v>208</v>
      </c>
      <c r="H224" s="306"/>
      <c r="I224" s="328" t="str">
        <f>'CONTROLES EXIST'!J142</f>
        <v>Existente</v>
      </c>
      <c r="J224" s="328"/>
      <c r="K224" s="328"/>
      <c r="L224" s="67">
        <v>5</v>
      </c>
      <c r="M224" s="325" t="str">
        <f>VULNERABILIDADES!L224</f>
        <v>Ausência de controle rígido de branches e merges.</v>
      </c>
      <c r="N224" s="325"/>
      <c r="O224" s="325"/>
      <c r="P224" s="322" t="s">
        <v>276</v>
      </c>
      <c r="Q224" s="322"/>
      <c r="R224" s="322"/>
      <c r="S224" s="322"/>
      <c r="T224" s="331" t="s">
        <v>1644</v>
      </c>
      <c r="U224" s="323"/>
      <c r="V224" s="323"/>
      <c r="W224" s="323"/>
      <c r="X224" s="323"/>
      <c r="Y224" s="323"/>
      <c r="Z224" s="323"/>
    </row>
    <row r="225" spans="1:147" ht="14.25" customHeight="1" thickBot="1" x14ac:dyDescent="0.3">
      <c r="A225" s="202"/>
      <c r="B225" s="202"/>
      <c r="C225" s="203"/>
      <c r="D225" s="308"/>
      <c r="E225" s="308"/>
      <c r="F225" s="308"/>
      <c r="G225" s="306"/>
      <c r="H225" s="306"/>
      <c r="I225" s="328"/>
      <c r="J225" s="328"/>
      <c r="K225" s="328"/>
      <c r="L225" s="67">
        <v>6</v>
      </c>
      <c r="M225" s="325" t="str">
        <f>VULNERABILIDADES!L225</f>
        <v>Falta de revisão de código obrigatória (code review).</v>
      </c>
      <c r="N225" s="325"/>
      <c r="O225" s="325"/>
      <c r="P225" s="322" t="s">
        <v>276</v>
      </c>
      <c r="Q225" s="322"/>
      <c r="R225" s="322"/>
      <c r="S225" s="322"/>
      <c r="T225" s="331" t="s">
        <v>1646</v>
      </c>
      <c r="U225" s="323"/>
      <c r="V225" s="323"/>
      <c r="W225" s="323"/>
      <c r="X225" s="323"/>
      <c r="Y225" s="323"/>
      <c r="Z225" s="323"/>
    </row>
    <row r="226" spans="1:147" ht="15.75" thickBot="1" x14ac:dyDescent="0.3">
      <c r="A226" s="202"/>
      <c r="B226" s="202"/>
      <c r="C226" s="203"/>
      <c r="D226" s="308"/>
      <c r="E226" s="308"/>
      <c r="F226" s="308"/>
      <c r="G226" s="311" t="s">
        <v>208</v>
      </c>
      <c r="H226" s="311"/>
      <c r="I226" s="324" t="str">
        <f>'CONTROLES EXIST'!J143</f>
        <v>Planejado</v>
      </c>
      <c r="J226" s="324"/>
      <c r="K226" s="324"/>
      <c r="L226" s="67">
        <v>7</v>
      </c>
      <c r="M226" s="325" t="str">
        <f>VULNERABILIDADES!L226</f>
        <v>Permissões excessivas de escrita no repositório.</v>
      </c>
      <c r="N226" s="325"/>
      <c r="O226" s="325"/>
      <c r="P226" s="322" t="s">
        <v>276</v>
      </c>
      <c r="Q226" s="322"/>
      <c r="R226" s="322"/>
      <c r="S226" s="322"/>
      <c r="T226" s="331" t="s">
        <v>1647</v>
      </c>
      <c r="U226" s="323"/>
      <c r="V226" s="323"/>
      <c r="W226" s="323"/>
      <c r="X226" s="323"/>
      <c r="Y226" s="323"/>
      <c r="Z226" s="323"/>
    </row>
    <row r="227" spans="1:147" ht="14.25" customHeight="1" thickBot="1" x14ac:dyDescent="0.3">
      <c r="A227" s="202"/>
      <c r="B227" s="202"/>
      <c r="C227" s="203"/>
      <c r="D227" s="308"/>
      <c r="E227" s="308"/>
      <c r="F227" s="308"/>
      <c r="G227" s="311"/>
      <c r="H227" s="311"/>
      <c r="I227" s="324"/>
      <c r="J227" s="324"/>
      <c r="K227" s="324"/>
      <c r="L227" s="69">
        <v>8</v>
      </c>
      <c r="M227" s="326" t="str">
        <f>VULNERABILIDADES!L227</f>
        <v>Ausência de controle de integridade e versionamento adequado.</v>
      </c>
      <c r="N227" s="326"/>
      <c r="O227" s="326"/>
      <c r="P227" s="322" t="s">
        <v>276</v>
      </c>
      <c r="Q227" s="322"/>
      <c r="R227" s="322"/>
      <c r="S227" s="322"/>
      <c r="T227" s="330" t="s">
        <v>1648</v>
      </c>
      <c r="U227" s="327"/>
      <c r="V227" s="327"/>
      <c r="W227" s="327"/>
      <c r="X227" s="327"/>
      <c r="Y227" s="327"/>
      <c r="Z227" s="327"/>
    </row>
    <row r="228" spans="1:147" s="8" customFormat="1" ht="13.1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29"/>
      <c r="AP228" s="29"/>
      <c r="AQ228" s="29"/>
      <c r="AR228" s="29"/>
      <c r="AS228" s="29"/>
      <c r="AT228" s="3"/>
      <c r="AU228" s="3"/>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row>
    <row r="229" spans="1:147" s="58" customFormat="1" ht="33.75" customHeight="1" x14ac:dyDescent="0.25">
      <c r="A229" s="56"/>
      <c r="B229" s="206" t="s">
        <v>204</v>
      </c>
      <c r="C229" s="206"/>
      <c r="D229" s="207" t="s">
        <v>205</v>
      </c>
      <c r="E229" s="207"/>
      <c r="F229" s="207"/>
      <c r="G229" s="206"/>
      <c r="H229" s="206"/>
      <c r="I229" s="207" t="s">
        <v>218</v>
      </c>
      <c r="J229" s="207"/>
      <c r="K229" s="207"/>
      <c r="L229" s="57" t="s">
        <v>219</v>
      </c>
      <c r="M229" s="208" t="s">
        <v>220</v>
      </c>
      <c r="N229" s="208"/>
      <c r="O229" s="208"/>
      <c r="P229" s="209" t="s">
        <v>272</v>
      </c>
      <c r="Q229" s="209"/>
      <c r="R229" s="209"/>
      <c r="S229" s="209"/>
      <c r="T229" s="329" t="s">
        <v>207</v>
      </c>
      <c r="U229" s="329"/>
      <c r="V229" s="329"/>
      <c r="W229" s="329"/>
      <c r="X229" s="329"/>
      <c r="Y229" s="329"/>
      <c r="Z229" s="329"/>
    </row>
    <row r="230" spans="1:147" ht="14.25" customHeight="1" thickBot="1" x14ac:dyDescent="0.3">
      <c r="A230" s="202" t="str">
        <f>'LISTA AMEACAS'!A42</f>
        <v>At 22</v>
      </c>
      <c r="B230" s="203" t="str">
        <f>'LISTA AMEACAS'!B42</f>
        <v xml:space="preserve"> Plataforma de cloud utilizada (AWS, Azure, etc.)</v>
      </c>
      <c r="C230" s="203"/>
      <c r="D230" s="290" t="str">
        <f>'LISTA AMEACAS'!E42</f>
        <v>Interrupção do suprimento de energia</v>
      </c>
      <c r="E230" s="290"/>
      <c r="F230" s="290"/>
      <c r="G230" s="306" t="s">
        <v>208</v>
      </c>
      <c r="H230" s="306"/>
      <c r="I230" s="320" t="str">
        <f>'CONTROLES EXIST'!J146</f>
        <v>Existente</v>
      </c>
      <c r="J230" s="320"/>
      <c r="K230" s="320"/>
      <c r="L230" s="67">
        <v>1</v>
      </c>
      <c r="M230" s="321" t="str">
        <f>VULNERABILIDADES!L230</f>
        <v>Dependência de data centers sem redundância energética local do cliente.</v>
      </c>
      <c r="N230" s="321"/>
      <c r="O230" s="321"/>
      <c r="P230" s="322" t="s">
        <v>283</v>
      </c>
      <c r="Q230" s="322"/>
      <c r="R230" s="322"/>
      <c r="S230" s="322"/>
      <c r="T230" s="331" t="s">
        <v>1649</v>
      </c>
      <c r="U230" s="323"/>
      <c r="V230" s="323"/>
      <c r="W230" s="323"/>
      <c r="X230" s="323"/>
      <c r="Y230" s="323"/>
      <c r="Z230" s="323"/>
    </row>
    <row r="231" spans="1:147" ht="15.75" thickBot="1" x14ac:dyDescent="0.3">
      <c r="A231" s="202"/>
      <c r="B231" s="202"/>
      <c r="C231" s="203"/>
      <c r="D231" s="290"/>
      <c r="E231" s="290"/>
      <c r="F231" s="290"/>
      <c r="G231" s="306"/>
      <c r="H231" s="306"/>
      <c r="I231" s="320"/>
      <c r="J231" s="320"/>
      <c r="K231" s="320"/>
      <c r="L231" s="67">
        <v>2</v>
      </c>
      <c r="M231" s="321" t="str">
        <f>VULNERABILIDADES!L231</f>
        <v>Ausência de arquitetura multi-região configurada.</v>
      </c>
      <c r="N231" s="321"/>
      <c r="O231" s="321"/>
      <c r="P231" s="322" t="s">
        <v>283</v>
      </c>
      <c r="Q231" s="322"/>
      <c r="R231" s="322"/>
      <c r="S231" s="322"/>
      <c r="T231" s="331" t="s">
        <v>1650</v>
      </c>
      <c r="U231" s="323"/>
      <c r="V231" s="323"/>
      <c r="W231" s="323"/>
      <c r="X231" s="323"/>
      <c r="Y231" s="323"/>
      <c r="Z231" s="323"/>
    </row>
    <row r="232" spans="1:147" ht="14.25" customHeight="1" thickBot="1" x14ac:dyDescent="0.3">
      <c r="A232" s="202"/>
      <c r="B232" s="202"/>
      <c r="C232" s="203"/>
      <c r="D232" s="290"/>
      <c r="E232" s="290"/>
      <c r="F232" s="290"/>
      <c r="G232" s="306" t="s">
        <v>208</v>
      </c>
      <c r="H232" s="306"/>
      <c r="I232" s="320" t="str">
        <f>'CONTROLES EXIST'!J147</f>
        <v>Planejado</v>
      </c>
      <c r="J232" s="320"/>
      <c r="K232" s="320"/>
      <c r="L232" s="67">
        <v>3</v>
      </c>
      <c r="M232" s="321" t="str">
        <f>VULNERABILIDADES!L232</f>
        <v>Falta de planejamento de continuidade de negócios (BCP) integrado à cloud.</v>
      </c>
      <c r="N232" s="321"/>
      <c r="O232" s="321"/>
      <c r="P232" s="322" t="s">
        <v>283</v>
      </c>
      <c r="Q232" s="322"/>
      <c r="R232" s="322"/>
      <c r="S232" s="322"/>
      <c r="T232" s="331" t="s">
        <v>1651</v>
      </c>
      <c r="U232" s="323"/>
      <c r="V232" s="323"/>
      <c r="W232" s="323"/>
      <c r="X232" s="323"/>
      <c r="Y232" s="323"/>
      <c r="Z232" s="323"/>
    </row>
    <row r="233" spans="1:147" ht="14.25" customHeight="1" thickBot="1" x14ac:dyDescent="0.3">
      <c r="A233" s="202"/>
      <c r="B233" s="202"/>
      <c r="C233" s="203"/>
      <c r="D233" s="290"/>
      <c r="E233" s="290"/>
      <c r="F233" s="290"/>
      <c r="G233" s="306"/>
      <c r="H233" s="306"/>
      <c r="I233" s="320"/>
      <c r="J233" s="320"/>
      <c r="K233" s="320"/>
      <c r="L233" s="67">
        <v>4</v>
      </c>
      <c r="M233" s="321" t="str">
        <f>VULNERABILIDADES!L233</f>
        <v>Dependência total de um único provedor de energia indireto (cloud single point of failure).</v>
      </c>
      <c r="N233" s="321"/>
      <c r="O233" s="321"/>
      <c r="P233" s="322" t="s">
        <v>283</v>
      </c>
      <c r="Q233" s="322"/>
      <c r="R233" s="322"/>
      <c r="S233" s="322"/>
      <c r="T233" s="331" t="s">
        <v>1652</v>
      </c>
      <c r="U233" s="323"/>
      <c r="V233" s="323"/>
      <c r="W233" s="323"/>
      <c r="X233" s="323"/>
      <c r="Y233" s="323"/>
      <c r="Z233" s="323"/>
    </row>
    <row r="234" spans="1:147" ht="14.25" customHeight="1" thickBot="1" x14ac:dyDescent="0.3">
      <c r="A234" s="202"/>
      <c r="B234" s="202"/>
      <c r="C234" s="203"/>
      <c r="D234" s="308" t="str">
        <f>'LISTA AMEACAS'!I42</f>
        <v>Falha de equipamento</v>
      </c>
      <c r="E234" s="308"/>
      <c r="F234" s="308"/>
      <c r="G234" s="306" t="s">
        <v>208</v>
      </c>
      <c r="H234" s="306"/>
      <c r="I234" s="328" t="str">
        <f>'CONTROLES EXIST'!J148</f>
        <v>Existente</v>
      </c>
      <c r="J234" s="328"/>
      <c r="K234" s="328"/>
      <c r="L234" s="67">
        <v>5</v>
      </c>
      <c r="M234" s="325" t="str">
        <f>VULNERABILIDADES!L234</f>
        <v>Dependência de hardware do provedor sem visibilidade do cliente.</v>
      </c>
      <c r="N234" s="325"/>
      <c r="O234" s="325"/>
      <c r="P234" s="322" t="s">
        <v>283</v>
      </c>
      <c r="Q234" s="322"/>
      <c r="R234" s="322"/>
      <c r="S234" s="322"/>
      <c r="T234" s="331" t="s">
        <v>1653</v>
      </c>
      <c r="U234" s="323"/>
      <c r="V234" s="323"/>
      <c r="W234" s="323"/>
      <c r="X234" s="323"/>
      <c r="Y234" s="323"/>
      <c r="Z234" s="323"/>
    </row>
    <row r="235" spans="1:147" ht="14.25" customHeight="1" thickBot="1" x14ac:dyDescent="0.3">
      <c r="A235" s="202"/>
      <c r="B235" s="202"/>
      <c r="C235" s="203"/>
      <c r="D235" s="308"/>
      <c r="E235" s="308"/>
      <c r="F235" s="308"/>
      <c r="G235" s="306"/>
      <c r="H235" s="306"/>
      <c r="I235" s="328"/>
      <c r="J235" s="328"/>
      <c r="K235" s="328"/>
      <c r="L235" s="67">
        <v>6</v>
      </c>
      <c r="M235" s="325" t="str">
        <f>VULNERABILIDADES!L235</f>
        <v>Ausência de redundância configurada nos serviços cloud.</v>
      </c>
      <c r="N235" s="325"/>
      <c r="O235" s="325"/>
      <c r="P235" s="322" t="s">
        <v>283</v>
      </c>
      <c r="Q235" s="322"/>
      <c r="R235" s="322"/>
      <c r="S235" s="322"/>
      <c r="T235" s="331" t="s">
        <v>1654</v>
      </c>
      <c r="U235" s="323"/>
      <c r="V235" s="323"/>
      <c r="W235" s="323"/>
      <c r="X235" s="323"/>
      <c r="Y235" s="323"/>
      <c r="Z235" s="323"/>
    </row>
    <row r="236" spans="1:147" ht="15.75" thickBot="1" x14ac:dyDescent="0.3">
      <c r="A236" s="202"/>
      <c r="B236" s="202"/>
      <c r="C236" s="203"/>
      <c r="D236" s="308"/>
      <c r="E236" s="308"/>
      <c r="F236" s="308"/>
      <c r="G236" s="311" t="s">
        <v>208</v>
      </c>
      <c r="H236" s="311"/>
      <c r="I236" s="324" t="str">
        <f>'CONTROLES EXIST'!J149</f>
        <v>Planejado</v>
      </c>
      <c r="J236" s="324"/>
      <c r="K236" s="324"/>
      <c r="L236" s="67">
        <v>7</v>
      </c>
      <c r="M236" s="325" t="str">
        <f>VULNERABILIDADES!L236</f>
        <v>Configuração inadequada de backup e recuperação.</v>
      </c>
      <c r="N236" s="325"/>
      <c r="O236" s="325"/>
      <c r="P236" s="322" t="s">
        <v>283</v>
      </c>
      <c r="Q236" s="322"/>
      <c r="R236" s="322"/>
      <c r="S236" s="322"/>
      <c r="T236" s="331" t="s">
        <v>1655</v>
      </c>
      <c r="U236" s="323"/>
      <c r="V236" s="323"/>
      <c r="W236" s="323"/>
      <c r="X236" s="323"/>
      <c r="Y236" s="323"/>
      <c r="Z236" s="323"/>
    </row>
    <row r="237" spans="1:147" ht="14.25" customHeight="1" thickBot="1" x14ac:dyDescent="0.3">
      <c r="A237" s="202"/>
      <c r="B237" s="202"/>
      <c r="C237" s="203"/>
      <c r="D237" s="308"/>
      <c r="E237" s="308"/>
      <c r="F237" s="308"/>
      <c r="G237" s="311"/>
      <c r="H237" s="311"/>
      <c r="I237" s="324"/>
      <c r="J237" s="324"/>
      <c r="K237" s="324"/>
      <c r="L237" s="69">
        <v>8</v>
      </c>
      <c r="M237" s="326" t="str">
        <f>VULNERABILIDADES!L237</f>
        <v>Falta de monitoramento de saúde dos recursos em tempo real.</v>
      </c>
      <c r="N237" s="326"/>
      <c r="O237" s="326"/>
      <c r="P237" s="322" t="s">
        <v>283</v>
      </c>
      <c r="Q237" s="322"/>
      <c r="R237" s="322"/>
      <c r="S237" s="322"/>
      <c r="T237" s="330" t="s">
        <v>1656</v>
      </c>
      <c r="U237" s="327"/>
      <c r="V237" s="327"/>
      <c r="W237" s="327"/>
      <c r="X237" s="327"/>
      <c r="Y237" s="327"/>
      <c r="Z237" s="327"/>
    </row>
    <row r="238" spans="1:147" s="8" customFormat="1" ht="13.1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29"/>
      <c r="AP238" s="29"/>
      <c r="AQ238" s="29"/>
      <c r="AR238" s="29"/>
      <c r="AS238" s="29"/>
      <c r="AT238" s="3"/>
      <c r="AU238" s="3"/>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c r="DV238" s="7"/>
      <c r="DW238" s="7"/>
      <c r="DX238" s="7"/>
      <c r="DY238" s="7"/>
      <c r="DZ238" s="7"/>
      <c r="EA238" s="7"/>
      <c r="EB238" s="7"/>
      <c r="EC238" s="7"/>
      <c r="ED238" s="7"/>
      <c r="EE238" s="7"/>
      <c r="EF238" s="7"/>
      <c r="EG238" s="7"/>
      <c r="EH238" s="7"/>
      <c r="EI238" s="7"/>
      <c r="EJ238" s="7"/>
      <c r="EK238" s="7"/>
      <c r="EL238" s="7"/>
      <c r="EM238" s="7"/>
      <c r="EN238" s="7"/>
      <c r="EO238" s="7"/>
      <c r="EP238" s="7"/>
      <c r="EQ238" s="7"/>
    </row>
    <row r="239" spans="1:147" s="58" customFormat="1" ht="33.75" customHeight="1" x14ac:dyDescent="0.25">
      <c r="A239" s="56"/>
      <c r="B239" s="206" t="s">
        <v>204</v>
      </c>
      <c r="C239" s="206"/>
      <c r="D239" s="207" t="s">
        <v>205</v>
      </c>
      <c r="E239" s="207"/>
      <c r="F239" s="207"/>
      <c r="G239" s="206"/>
      <c r="H239" s="206"/>
      <c r="I239" s="207" t="s">
        <v>218</v>
      </c>
      <c r="J239" s="207"/>
      <c r="K239" s="207"/>
      <c r="L239" s="57" t="s">
        <v>219</v>
      </c>
      <c r="M239" s="208" t="s">
        <v>220</v>
      </c>
      <c r="N239" s="208"/>
      <c r="O239" s="208"/>
      <c r="P239" s="209" t="s">
        <v>272</v>
      </c>
      <c r="Q239" s="209"/>
      <c r="R239" s="209"/>
      <c r="S239" s="209"/>
      <c r="T239" s="329" t="s">
        <v>207</v>
      </c>
      <c r="U239" s="329"/>
      <c r="V239" s="329"/>
      <c r="W239" s="329"/>
      <c r="X239" s="329"/>
      <c r="Y239" s="329"/>
      <c r="Z239" s="329"/>
    </row>
    <row r="240" spans="1:147" ht="14.25" customHeight="1" thickBot="1" x14ac:dyDescent="0.3">
      <c r="A240" s="202" t="str">
        <f>'LISTA AMEACAS'!A43</f>
        <v>At 23</v>
      </c>
      <c r="B240" s="203" t="str">
        <f>'LISTA AMEACAS'!B43</f>
        <v xml:space="preserve"> Dados sensíveis de clientes (LGPD)</v>
      </c>
      <c r="C240" s="203"/>
      <c r="D240" s="290" t="str">
        <f>'LISTA AMEACAS'!E43</f>
        <v>Processamento ilegal de dados</v>
      </c>
      <c r="E240" s="290"/>
      <c r="F240" s="290"/>
      <c r="G240" s="306" t="s">
        <v>208</v>
      </c>
      <c r="H240" s="306"/>
      <c r="I240" s="320" t="str">
        <f>'CONTROLES EXIST'!J152</f>
        <v>Existente</v>
      </c>
      <c r="J240" s="320"/>
      <c r="K240" s="320"/>
      <c r="L240" s="67">
        <v>1</v>
      </c>
      <c r="M240" s="321" t="str">
        <f>VULNERABILIDADES!L240</f>
        <v>Coleta de dados sem base legal definida na LGPD.</v>
      </c>
      <c r="N240" s="321"/>
      <c r="O240" s="321"/>
      <c r="P240" s="322" t="s">
        <v>282</v>
      </c>
      <c r="Q240" s="322"/>
      <c r="R240" s="322"/>
      <c r="S240" s="322"/>
      <c r="T240" s="331" t="s">
        <v>1697</v>
      </c>
      <c r="U240" s="323"/>
      <c r="V240" s="323"/>
      <c r="W240" s="323"/>
      <c r="X240" s="323"/>
      <c r="Y240" s="323"/>
      <c r="Z240" s="323"/>
    </row>
    <row r="241" spans="1:147" ht="15.75" thickBot="1" x14ac:dyDescent="0.3">
      <c r="A241" s="202"/>
      <c r="B241" s="202"/>
      <c r="C241" s="203"/>
      <c r="D241" s="290"/>
      <c r="E241" s="290"/>
      <c r="F241" s="290"/>
      <c r="G241" s="306"/>
      <c r="H241" s="306"/>
      <c r="I241" s="320"/>
      <c r="J241" s="320"/>
      <c r="K241" s="320"/>
      <c r="L241" s="67">
        <v>2</v>
      </c>
      <c r="M241" s="321" t="str">
        <f>VULNERABILIDADES!L241</f>
        <v>Uso de dados para finalidades não informadas ao titular.</v>
      </c>
      <c r="N241" s="321"/>
      <c r="O241" s="321"/>
      <c r="P241" s="322" t="s">
        <v>282</v>
      </c>
      <c r="Q241" s="322"/>
      <c r="R241" s="322"/>
      <c r="S241" s="322"/>
      <c r="T241" s="331" t="s">
        <v>1698</v>
      </c>
      <c r="U241" s="323"/>
      <c r="V241" s="323"/>
      <c r="W241" s="323"/>
      <c r="X241" s="323"/>
      <c r="Y241" s="323"/>
      <c r="Z241" s="323"/>
    </row>
    <row r="242" spans="1:147" ht="14.25" customHeight="1" thickBot="1" x14ac:dyDescent="0.3">
      <c r="A242" s="202"/>
      <c r="B242" s="202"/>
      <c r="C242" s="203"/>
      <c r="D242" s="290"/>
      <c r="E242" s="290"/>
      <c r="F242" s="290"/>
      <c r="G242" s="306" t="s">
        <v>208</v>
      </c>
      <c r="H242" s="306"/>
      <c r="I242" s="320" t="str">
        <f>'CONTROLES EXIST'!J153</f>
        <v>Planejado</v>
      </c>
      <c r="J242" s="320"/>
      <c r="K242" s="320"/>
      <c r="L242" s="67">
        <v>3</v>
      </c>
      <c r="M242" s="321" t="str">
        <f>VULNERABILIDADES!L242</f>
        <v>Falta de controle sobre compartilhamento de dados com terceiros.</v>
      </c>
      <c r="N242" s="321"/>
      <c r="O242" s="321"/>
      <c r="P242" s="322" t="s">
        <v>282</v>
      </c>
      <c r="Q242" s="322"/>
      <c r="R242" s="322"/>
      <c r="S242" s="322"/>
      <c r="T242" s="331" t="s">
        <v>1699</v>
      </c>
      <c r="U242" s="323"/>
      <c r="V242" s="323"/>
      <c r="W242" s="323"/>
      <c r="X242" s="323"/>
      <c r="Y242" s="323"/>
      <c r="Z242" s="323"/>
    </row>
    <row r="243" spans="1:147" ht="14.25" customHeight="1" thickBot="1" x14ac:dyDescent="0.3">
      <c r="A243" s="202"/>
      <c r="B243" s="202"/>
      <c r="C243" s="203"/>
      <c r="D243" s="290"/>
      <c r="E243" s="290"/>
      <c r="F243" s="290"/>
      <c r="G243" s="306"/>
      <c r="H243" s="306"/>
      <c r="I243" s="320"/>
      <c r="J243" s="320"/>
      <c r="K243" s="320"/>
      <c r="L243" s="67">
        <v>4</v>
      </c>
      <c r="M243" s="321" t="str">
        <f>VULNERABILIDADES!L243</f>
        <v>Ausência de políticas formais de privacidade e governança de dados.</v>
      </c>
      <c r="N243" s="321"/>
      <c r="O243" s="321"/>
      <c r="P243" s="322" t="s">
        <v>282</v>
      </c>
      <c r="Q243" s="322"/>
      <c r="R243" s="322"/>
      <c r="S243" s="322"/>
      <c r="T243" s="331" t="s">
        <v>1700</v>
      </c>
      <c r="U243" s="323"/>
      <c r="V243" s="323"/>
      <c r="W243" s="323"/>
      <c r="X243" s="323"/>
      <c r="Y243" s="323"/>
      <c r="Z243" s="323"/>
    </row>
    <row r="244" spans="1:147" ht="14.25" customHeight="1" thickBot="1" x14ac:dyDescent="0.3">
      <c r="A244" s="202"/>
      <c r="B244" s="202"/>
      <c r="C244" s="203"/>
      <c r="D244" s="308" t="str">
        <f>'LISTA AMEACAS'!I43</f>
        <v>Comprometimento dos dados</v>
      </c>
      <c r="E244" s="308"/>
      <c r="F244" s="308"/>
      <c r="G244" s="306" t="s">
        <v>208</v>
      </c>
      <c r="H244" s="306"/>
      <c r="I244" s="328" t="str">
        <f>'CONTROLES EXIST'!J154</f>
        <v>Existente</v>
      </c>
      <c r="J244" s="328"/>
      <c r="K244" s="328"/>
      <c r="L244" s="67">
        <v>5</v>
      </c>
      <c r="M244" s="325" t="str">
        <f>VULNERABILIDADES!L244</f>
        <v>Armazenamento inadequado de dados sensíveis sem criptografia.</v>
      </c>
      <c r="N244" s="325"/>
      <c r="O244" s="325"/>
      <c r="P244" s="322" t="s">
        <v>282</v>
      </c>
      <c r="Q244" s="322"/>
      <c r="R244" s="322"/>
      <c r="S244" s="322"/>
      <c r="T244" s="331" t="s">
        <v>1701</v>
      </c>
      <c r="U244" s="323"/>
      <c r="V244" s="323"/>
      <c r="W244" s="323"/>
      <c r="X244" s="323"/>
      <c r="Y244" s="323"/>
      <c r="Z244" s="323"/>
    </row>
    <row r="245" spans="1:147" ht="14.25" customHeight="1" thickBot="1" x14ac:dyDescent="0.3">
      <c r="A245" s="202"/>
      <c r="B245" s="202"/>
      <c r="C245" s="203"/>
      <c r="D245" s="308"/>
      <c r="E245" s="308"/>
      <c r="F245" s="308"/>
      <c r="G245" s="306"/>
      <c r="H245" s="306"/>
      <c r="I245" s="328"/>
      <c r="J245" s="328"/>
      <c r="K245" s="328"/>
      <c r="L245" s="67">
        <v>6</v>
      </c>
      <c r="M245" s="325" t="str">
        <f>VULNERABILIDADES!L245</f>
        <v>Falta de controle de acesso baseado em perfil (least privilege).</v>
      </c>
      <c r="N245" s="325"/>
      <c r="O245" s="325"/>
      <c r="P245" s="322" t="s">
        <v>282</v>
      </c>
      <c r="Q245" s="322"/>
      <c r="R245" s="322"/>
      <c r="S245" s="322"/>
      <c r="T245" s="331" t="s">
        <v>1702</v>
      </c>
      <c r="U245" s="323"/>
      <c r="V245" s="323"/>
      <c r="W245" s="323"/>
      <c r="X245" s="323"/>
      <c r="Y245" s="323"/>
      <c r="Z245" s="323"/>
    </row>
    <row r="246" spans="1:147" ht="15.75" thickBot="1" x14ac:dyDescent="0.3">
      <c r="A246" s="202"/>
      <c r="B246" s="202"/>
      <c r="C246" s="203"/>
      <c r="D246" s="308"/>
      <c r="E246" s="308"/>
      <c r="F246" s="308"/>
      <c r="G246" s="311" t="s">
        <v>208</v>
      </c>
      <c r="H246" s="311"/>
      <c r="I246" s="324" t="str">
        <f>'CONTROLES EXIST'!J155</f>
        <v>Planejado</v>
      </c>
      <c r="J246" s="324"/>
      <c r="K246" s="324"/>
      <c r="L246" s="67">
        <v>7</v>
      </c>
      <c r="M246" s="325" t="str">
        <f>VULNERABILIDADES!L246</f>
        <v>Ausência de monitoramento e detecção de vazamentos de dados.</v>
      </c>
      <c r="N246" s="325"/>
      <c r="O246" s="325"/>
      <c r="P246" s="322" t="s">
        <v>282</v>
      </c>
      <c r="Q246" s="322"/>
      <c r="R246" s="322"/>
      <c r="S246" s="322"/>
      <c r="T246" s="331" t="s">
        <v>1703</v>
      </c>
      <c r="U246" s="323"/>
      <c r="V246" s="323"/>
      <c r="W246" s="323"/>
      <c r="X246" s="323"/>
      <c r="Y246" s="323"/>
      <c r="Z246" s="323"/>
    </row>
    <row r="247" spans="1:147" ht="14.25" customHeight="1" thickBot="1" x14ac:dyDescent="0.3">
      <c r="A247" s="202"/>
      <c r="B247" s="202"/>
      <c r="C247" s="203"/>
      <c r="D247" s="308"/>
      <c r="E247" s="308"/>
      <c r="F247" s="308"/>
      <c r="G247" s="311"/>
      <c r="H247" s="311"/>
      <c r="I247" s="324"/>
      <c r="J247" s="324"/>
      <c r="K247" s="324"/>
      <c r="L247" s="69">
        <v>8</v>
      </c>
      <c r="M247" s="326" t="str">
        <f>VULNERABILIDADES!L247</f>
        <v>Falta de backup seguro e proteção contra perda de integridade.</v>
      </c>
      <c r="N247" s="326"/>
      <c r="O247" s="326"/>
      <c r="P247" s="322" t="s">
        <v>282</v>
      </c>
      <c r="Q247" s="322"/>
      <c r="R247" s="322"/>
      <c r="S247" s="322"/>
      <c r="T247" s="330" t="s">
        <v>1704</v>
      </c>
      <c r="U247" s="327"/>
      <c r="V247" s="327"/>
      <c r="W247" s="327"/>
      <c r="X247" s="327"/>
      <c r="Y247" s="327"/>
      <c r="Z247" s="327"/>
    </row>
    <row r="248" spans="1:147" s="8" customFormat="1" ht="13.1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29"/>
      <c r="AP248" s="29"/>
      <c r="AQ248" s="29"/>
      <c r="AR248" s="29"/>
      <c r="AS248" s="29"/>
      <c r="AT248" s="3"/>
      <c r="AU248" s="3"/>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c r="DR248" s="7"/>
      <c r="DS248" s="7"/>
      <c r="DT248" s="7"/>
      <c r="DU248" s="7"/>
      <c r="DV248" s="7"/>
      <c r="DW248" s="7"/>
      <c r="DX248" s="7"/>
      <c r="DY248" s="7"/>
      <c r="DZ248" s="7"/>
      <c r="EA248" s="7"/>
      <c r="EB248" s="7"/>
      <c r="EC248" s="7"/>
      <c r="ED248" s="7"/>
      <c r="EE248" s="7"/>
      <c r="EF248" s="7"/>
      <c r="EG248" s="7"/>
      <c r="EH248" s="7"/>
      <c r="EI248" s="7"/>
      <c r="EJ248" s="7"/>
      <c r="EK248" s="7"/>
      <c r="EL248" s="7"/>
      <c r="EM248" s="7"/>
      <c r="EN248" s="7"/>
      <c r="EO248" s="7"/>
      <c r="EP248" s="7"/>
      <c r="EQ248" s="7"/>
    </row>
    <row r="249" spans="1:147" s="58" customFormat="1" ht="33.75" customHeight="1" x14ac:dyDescent="0.25">
      <c r="A249" s="56"/>
      <c r="B249" s="206" t="s">
        <v>204</v>
      </c>
      <c r="C249" s="206"/>
      <c r="D249" s="207" t="s">
        <v>205</v>
      </c>
      <c r="E249" s="207"/>
      <c r="F249" s="207"/>
      <c r="G249" s="206"/>
      <c r="H249" s="206"/>
      <c r="I249" s="207" t="s">
        <v>218</v>
      </c>
      <c r="J249" s="207"/>
      <c r="K249" s="207"/>
      <c r="L249" s="57" t="s">
        <v>219</v>
      </c>
      <c r="M249" s="208" t="s">
        <v>220</v>
      </c>
      <c r="N249" s="208"/>
      <c r="O249" s="208"/>
      <c r="P249" s="209" t="s">
        <v>272</v>
      </c>
      <c r="Q249" s="209"/>
      <c r="R249" s="209"/>
      <c r="S249" s="209"/>
      <c r="T249" s="329" t="s">
        <v>207</v>
      </c>
      <c r="U249" s="329"/>
      <c r="V249" s="329"/>
      <c r="W249" s="329"/>
      <c r="X249" s="329"/>
      <c r="Y249" s="329"/>
      <c r="Z249" s="329"/>
    </row>
    <row r="250" spans="1:147" ht="14.25" customHeight="1" thickBot="1" x14ac:dyDescent="0.3">
      <c r="A250" s="202" t="str">
        <f>'LISTA AMEACAS'!A44</f>
        <v>At 24</v>
      </c>
      <c r="B250" s="203" t="str">
        <f>'LISTA AMEACAS'!B44</f>
        <v>Sistemas de comunicação interna (e-mail, chat)</v>
      </c>
      <c r="C250" s="203"/>
      <c r="D250" s="290" t="str">
        <f>'LISTA AMEACAS'!E44</f>
        <v>Escuta não autorizada</v>
      </c>
      <c r="E250" s="290"/>
      <c r="F250" s="290"/>
      <c r="G250" s="306" t="s">
        <v>208</v>
      </c>
      <c r="H250" s="306"/>
      <c r="I250" s="320" t="str">
        <f>'CONTROLES EXIST'!J158</f>
        <v>Existente</v>
      </c>
      <c r="J250" s="320"/>
      <c r="K250" s="320"/>
      <c r="L250" s="67">
        <v>1</v>
      </c>
      <c r="M250" s="321" t="str">
        <f>VULNERABILIDADES!L250</f>
        <v>Falta de criptografia nas comunicações internas.</v>
      </c>
      <c r="N250" s="321"/>
      <c r="O250" s="321"/>
      <c r="P250" s="322" t="s">
        <v>282</v>
      </c>
      <c r="Q250" s="322"/>
      <c r="R250" s="322"/>
      <c r="S250" s="322"/>
      <c r="T250" s="331" t="s">
        <v>1705</v>
      </c>
      <c r="U250" s="323"/>
      <c r="V250" s="323"/>
      <c r="W250" s="323"/>
      <c r="X250" s="323"/>
      <c r="Y250" s="323"/>
      <c r="Z250" s="323"/>
    </row>
    <row r="251" spans="1:147" ht="15.75" thickBot="1" x14ac:dyDescent="0.3">
      <c r="A251" s="202"/>
      <c r="B251" s="202"/>
      <c r="C251" s="203"/>
      <c r="D251" s="290"/>
      <c r="E251" s="290"/>
      <c r="F251" s="290"/>
      <c r="G251" s="306"/>
      <c r="H251" s="306"/>
      <c r="I251" s="320"/>
      <c r="J251" s="320"/>
      <c r="K251" s="320"/>
      <c r="L251" s="67">
        <v>2</v>
      </c>
      <c r="M251" s="321" t="str">
        <f>VULNERABILIDADES!L251</f>
        <v>Uso de redes inseguras para acesso aos sistemas de comunicação.</v>
      </c>
      <c r="N251" s="321"/>
      <c r="O251" s="321"/>
      <c r="P251" s="322" t="s">
        <v>282</v>
      </c>
      <c r="Q251" s="322"/>
      <c r="R251" s="322"/>
      <c r="S251" s="322"/>
      <c r="T251" s="331" t="s">
        <v>1706</v>
      </c>
      <c r="U251" s="323"/>
      <c r="V251" s="323"/>
      <c r="W251" s="323"/>
      <c r="X251" s="323"/>
      <c r="Y251" s="323"/>
      <c r="Z251" s="323"/>
    </row>
    <row r="252" spans="1:147" ht="14.25" customHeight="1" thickBot="1" x14ac:dyDescent="0.3">
      <c r="A252" s="202"/>
      <c r="B252" s="202"/>
      <c r="C252" s="203"/>
      <c r="D252" s="290"/>
      <c r="E252" s="290"/>
      <c r="F252" s="290"/>
      <c r="G252" s="306" t="s">
        <v>208</v>
      </c>
      <c r="H252" s="306"/>
      <c r="I252" s="320" t="str">
        <f>'CONTROLES EXIST'!J159</f>
        <v>Planejado</v>
      </c>
      <c r="J252" s="320"/>
      <c r="K252" s="320"/>
      <c r="L252" s="67">
        <v>3</v>
      </c>
      <c r="M252" s="321" t="str">
        <f>VULNERABILIDADES!L252</f>
        <v>Ausência de autenticação forte nos sistemas de comunicação.</v>
      </c>
      <c r="N252" s="321"/>
      <c r="O252" s="321"/>
      <c r="P252" s="322" t="s">
        <v>282</v>
      </c>
      <c r="Q252" s="322"/>
      <c r="R252" s="322"/>
      <c r="S252" s="322"/>
      <c r="T252" s="331" t="s">
        <v>1707</v>
      </c>
      <c r="U252" s="323"/>
      <c r="V252" s="323"/>
      <c r="W252" s="323"/>
      <c r="X252" s="323"/>
      <c r="Y252" s="323"/>
      <c r="Z252" s="323"/>
    </row>
    <row r="253" spans="1:147" ht="14.25" customHeight="1" thickBot="1" x14ac:dyDescent="0.3">
      <c r="A253" s="202"/>
      <c r="B253" s="202"/>
      <c r="C253" s="203"/>
      <c r="D253" s="290"/>
      <c r="E253" s="290"/>
      <c r="F253" s="290"/>
      <c r="G253" s="306"/>
      <c r="H253" s="306"/>
      <c r="I253" s="320"/>
      <c r="J253" s="320"/>
      <c r="K253" s="320"/>
      <c r="L253" s="67">
        <v>4</v>
      </c>
      <c r="M253" s="321" t="str">
        <f>VULNERABILIDADES!L253</f>
        <v>Falta de controle sobre dispositivos utilizados para acesso.</v>
      </c>
      <c r="N253" s="321"/>
      <c r="O253" s="321"/>
      <c r="P253" s="322" t="s">
        <v>282</v>
      </c>
      <c r="Q253" s="322"/>
      <c r="R253" s="322"/>
      <c r="S253" s="322"/>
      <c r="T253" s="331" t="s">
        <v>1708</v>
      </c>
      <c r="U253" s="323"/>
      <c r="V253" s="323"/>
      <c r="W253" s="323"/>
      <c r="X253" s="323"/>
      <c r="Y253" s="323"/>
      <c r="Z253" s="323"/>
    </row>
    <row r="254" spans="1:147" ht="14.25" customHeight="1" thickBot="1" x14ac:dyDescent="0.3">
      <c r="A254" s="202"/>
      <c r="B254" s="202"/>
      <c r="C254" s="203"/>
      <c r="D254" s="308" t="str">
        <f>'LISTA AMEACAS'!I44</f>
        <v>Comprometimento dos dados</v>
      </c>
      <c r="E254" s="308"/>
      <c r="F254" s="308"/>
      <c r="G254" s="306" t="s">
        <v>208</v>
      </c>
      <c r="H254" s="306"/>
      <c r="I254" s="328" t="str">
        <f>'CONTROLES EXIST'!J160</f>
        <v>Existente</v>
      </c>
      <c r="J254" s="328"/>
      <c r="K254" s="328"/>
      <c r="L254" s="67">
        <v>5</v>
      </c>
      <c r="M254" s="325" t="str">
        <f>VULNERABILIDADES!L254</f>
        <v>Envio de informações sensíveis por canais não seguros.</v>
      </c>
      <c r="N254" s="325"/>
      <c r="O254" s="325"/>
      <c r="P254" s="322" t="s">
        <v>280</v>
      </c>
      <c r="Q254" s="322"/>
      <c r="R254" s="322"/>
      <c r="S254" s="322"/>
      <c r="T254" s="331" t="s">
        <v>1709</v>
      </c>
      <c r="U254" s="323"/>
      <c r="V254" s="323"/>
      <c r="W254" s="323"/>
      <c r="X254" s="323"/>
      <c r="Y254" s="323"/>
      <c r="Z254" s="323"/>
    </row>
    <row r="255" spans="1:147" ht="14.25" customHeight="1" thickBot="1" x14ac:dyDescent="0.3">
      <c r="A255" s="202"/>
      <c r="B255" s="202"/>
      <c r="C255" s="203"/>
      <c r="D255" s="308"/>
      <c r="E255" s="308"/>
      <c r="F255" s="308"/>
      <c r="G255" s="306"/>
      <c r="H255" s="306"/>
      <c r="I255" s="328"/>
      <c r="J255" s="328"/>
      <c r="K255" s="328"/>
      <c r="L255" s="67">
        <v>6</v>
      </c>
      <c r="M255" s="325" t="str">
        <f>VULNERABILIDADES!L255</f>
        <v>Ausência de política de retenção e exclusão de mensagens.</v>
      </c>
      <c r="N255" s="325"/>
      <c r="O255" s="325"/>
      <c r="P255" s="322" t="s">
        <v>276</v>
      </c>
      <c r="Q255" s="322"/>
      <c r="R255" s="322"/>
      <c r="S255" s="322"/>
      <c r="T255" s="331" t="s">
        <v>1710</v>
      </c>
      <c r="U255" s="323"/>
      <c r="V255" s="323"/>
      <c r="W255" s="323"/>
      <c r="X255" s="323"/>
      <c r="Y255" s="323"/>
      <c r="Z255" s="323"/>
    </row>
    <row r="256" spans="1:147" ht="15.75" thickBot="1" x14ac:dyDescent="0.3">
      <c r="A256" s="202"/>
      <c r="B256" s="202"/>
      <c r="C256" s="203"/>
      <c r="D256" s="308"/>
      <c r="E256" s="308"/>
      <c r="F256" s="308"/>
      <c r="G256" s="311" t="s">
        <v>208</v>
      </c>
      <c r="H256" s="311"/>
      <c r="I256" s="324" t="str">
        <f>'CONTROLES EXIST'!J161</f>
        <v>Planejado</v>
      </c>
      <c r="J256" s="324"/>
      <c r="K256" s="324"/>
      <c r="L256" s="67">
        <v>7</v>
      </c>
      <c r="M256" s="325" t="str">
        <f>VULNERABILIDADES!L256</f>
        <v>Falta de monitoramento de anexos e links maliciosos.</v>
      </c>
      <c r="N256" s="325"/>
      <c r="O256" s="325"/>
      <c r="P256" s="322" t="s">
        <v>283</v>
      </c>
      <c r="Q256" s="322"/>
      <c r="R256" s="322"/>
      <c r="S256" s="322"/>
      <c r="T256" s="331" t="s">
        <v>1711</v>
      </c>
      <c r="U256" s="323"/>
      <c r="V256" s="323"/>
      <c r="W256" s="323"/>
      <c r="X256" s="323"/>
      <c r="Y256" s="323"/>
      <c r="Z256" s="323"/>
    </row>
    <row r="257" spans="1:147" ht="14.25" customHeight="1" thickBot="1" x14ac:dyDescent="0.3">
      <c r="A257" s="202"/>
      <c r="B257" s="202"/>
      <c r="C257" s="203"/>
      <c r="D257" s="308"/>
      <c r="E257" s="308"/>
      <c r="F257" s="308"/>
      <c r="G257" s="311"/>
      <c r="H257" s="311"/>
      <c r="I257" s="324"/>
      <c r="J257" s="324"/>
      <c r="K257" s="324"/>
      <c r="L257" s="69">
        <v>8</v>
      </c>
      <c r="M257" s="326" t="str">
        <f>VULNERABILIDADES!L257</f>
        <v>Permissões inadequadas em grupos e canais de comunicação.</v>
      </c>
      <c r="N257" s="326"/>
      <c r="O257" s="326"/>
      <c r="P257" s="322" t="s">
        <v>282</v>
      </c>
      <c r="Q257" s="322"/>
      <c r="R257" s="322"/>
      <c r="S257" s="322"/>
      <c r="T257" s="330" t="s">
        <v>1712</v>
      </c>
      <c r="U257" s="327"/>
      <c r="V257" s="327"/>
      <c r="W257" s="327"/>
      <c r="X257" s="327"/>
      <c r="Y257" s="327"/>
      <c r="Z257" s="327"/>
    </row>
    <row r="258" spans="1:147" s="8" customFormat="1" ht="13.1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29"/>
      <c r="AP258" s="29"/>
      <c r="AQ258" s="29"/>
      <c r="AR258" s="29"/>
      <c r="AS258" s="29"/>
      <c r="AT258" s="3"/>
      <c r="AU258" s="3"/>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c r="DR258" s="7"/>
      <c r="DS258" s="7"/>
      <c r="DT258" s="7"/>
      <c r="DU258" s="7"/>
      <c r="DV258" s="7"/>
      <c r="DW258" s="7"/>
      <c r="DX258" s="7"/>
      <c r="DY258" s="7"/>
      <c r="DZ258" s="7"/>
      <c r="EA258" s="7"/>
      <c r="EB258" s="7"/>
      <c r="EC258" s="7"/>
      <c r="ED258" s="7"/>
      <c r="EE258" s="7"/>
      <c r="EF258" s="7"/>
      <c r="EG258" s="7"/>
      <c r="EH258" s="7"/>
      <c r="EI258" s="7"/>
      <c r="EJ258" s="7"/>
      <c r="EK258" s="7"/>
      <c r="EL258" s="7"/>
      <c r="EM258" s="7"/>
      <c r="EN258" s="7"/>
      <c r="EO258" s="7"/>
      <c r="EP258" s="7"/>
      <c r="EQ258" s="7"/>
    </row>
    <row r="259" spans="1:147" s="58" customFormat="1" ht="33.75" customHeight="1" x14ac:dyDescent="0.25">
      <c r="A259" s="56"/>
      <c r="B259" s="206" t="s">
        <v>204</v>
      </c>
      <c r="C259" s="206"/>
      <c r="D259" s="207" t="s">
        <v>205</v>
      </c>
      <c r="E259" s="207"/>
      <c r="F259" s="207"/>
      <c r="G259" s="206"/>
      <c r="H259" s="206"/>
      <c r="I259" s="207" t="s">
        <v>218</v>
      </c>
      <c r="J259" s="207"/>
      <c r="K259" s="207"/>
      <c r="L259" s="57" t="s">
        <v>219</v>
      </c>
      <c r="M259" s="208" t="s">
        <v>220</v>
      </c>
      <c r="N259" s="208"/>
      <c r="O259" s="208"/>
      <c r="P259" s="209" t="s">
        <v>272</v>
      </c>
      <c r="Q259" s="209"/>
      <c r="R259" s="209"/>
      <c r="S259" s="209"/>
      <c r="T259" s="329" t="s">
        <v>207</v>
      </c>
      <c r="U259" s="329"/>
      <c r="V259" s="329"/>
      <c r="W259" s="329"/>
      <c r="X259" s="329"/>
      <c r="Y259" s="329"/>
      <c r="Z259" s="329"/>
    </row>
    <row r="260" spans="1:147" ht="14.25" customHeight="1" thickBot="1" x14ac:dyDescent="0.3">
      <c r="A260" s="202" t="str">
        <f>'LISTA AMEACAS'!A45</f>
        <v>At 25</v>
      </c>
      <c r="B260" s="203" t="str">
        <f>'LISTA AMEACAS'!B45</f>
        <v>Utilizados para troca de informações internas e externas, podendo ser alvo de phishing.</v>
      </c>
      <c r="C260" s="203"/>
      <c r="D260" s="290" t="str">
        <f>'LISTA AMEACAS'!E45</f>
        <v>Indisponibilidade de recursos humanos</v>
      </c>
      <c r="E260" s="290"/>
      <c r="F260" s="290"/>
      <c r="G260" s="306" t="s">
        <v>208</v>
      </c>
      <c r="H260" s="306"/>
      <c r="I260" s="320" t="str">
        <f>'CONTROLES EXIST'!J164</f>
        <v>Existente</v>
      </c>
      <c r="J260" s="320"/>
      <c r="K260" s="320"/>
      <c r="L260" s="67">
        <v>1</v>
      </c>
      <c r="M260" s="321" t="str">
        <f>VULNERABILIDADES!L260</f>
        <v>Dependência de poucos colaboradores-chave para operação dos sistemas.</v>
      </c>
      <c r="N260" s="321"/>
      <c r="O260" s="321"/>
      <c r="P260" s="322" t="s">
        <v>283</v>
      </c>
      <c r="Q260" s="322"/>
      <c r="R260" s="322"/>
      <c r="S260" s="322"/>
      <c r="T260" s="331" t="s">
        <v>1713</v>
      </c>
      <c r="U260" s="323"/>
      <c r="V260" s="323"/>
      <c r="W260" s="323"/>
      <c r="X260" s="323"/>
      <c r="Y260" s="323"/>
      <c r="Z260" s="323"/>
    </row>
    <row r="261" spans="1:147" ht="15.75" thickBot="1" x14ac:dyDescent="0.3">
      <c r="A261" s="202"/>
      <c r="B261" s="202"/>
      <c r="C261" s="203"/>
      <c r="D261" s="290"/>
      <c r="E261" s="290"/>
      <c r="F261" s="290"/>
      <c r="G261" s="306"/>
      <c r="H261" s="306"/>
      <c r="I261" s="320"/>
      <c r="J261" s="320"/>
      <c r="K261" s="320"/>
      <c r="L261" s="67">
        <v>2</v>
      </c>
      <c r="M261" s="321" t="str">
        <f>VULNERABILIDADES!L261</f>
        <v>Falta de documentação de procedimentos operacionais.</v>
      </c>
      <c r="N261" s="321"/>
      <c r="O261" s="321"/>
      <c r="P261" s="322" t="s">
        <v>283</v>
      </c>
      <c r="Q261" s="322"/>
      <c r="R261" s="322"/>
      <c r="S261" s="322"/>
      <c r="T261" s="331" t="s">
        <v>1714</v>
      </c>
      <c r="U261" s="323"/>
      <c r="V261" s="323"/>
      <c r="W261" s="323"/>
      <c r="X261" s="323"/>
      <c r="Y261" s="323"/>
      <c r="Z261" s="323"/>
    </row>
    <row r="262" spans="1:147" ht="14.25" customHeight="1" thickBot="1" x14ac:dyDescent="0.3">
      <c r="A262" s="202"/>
      <c r="B262" s="202"/>
      <c r="C262" s="203"/>
      <c r="D262" s="290"/>
      <c r="E262" s="290"/>
      <c r="F262" s="290"/>
      <c r="G262" s="306" t="s">
        <v>208</v>
      </c>
      <c r="H262" s="306"/>
      <c r="I262" s="320" t="str">
        <f>'CONTROLES EXIST'!J165</f>
        <v>Planejado</v>
      </c>
      <c r="J262" s="320"/>
      <c r="K262" s="320"/>
      <c r="L262" s="67">
        <v>3</v>
      </c>
      <c r="M262" s="321" t="str">
        <f>VULNERABILIDADES!L262</f>
        <v>Ausência de treinamento cruzado entre equipes.</v>
      </c>
      <c r="N262" s="321"/>
      <c r="O262" s="321"/>
      <c r="P262" s="322" t="s">
        <v>279</v>
      </c>
      <c r="Q262" s="322"/>
      <c r="R262" s="322"/>
      <c r="S262" s="322"/>
      <c r="T262" s="331" t="s">
        <v>1715</v>
      </c>
      <c r="U262" s="323"/>
      <c r="V262" s="323"/>
      <c r="W262" s="323"/>
      <c r="X262" s="323"/>
      <c r="Y262" s="323"/>
      <c r="Z262" s="323"/>
    </row>
    <row r="263" spans="1:147" ht="14.25" customHeight="1" thickBot="1" x14ac:dyDescent="0.3">
      <c r="A263" s="202"/>
      <c r="B263" s="202"/>
      <c r="C263" s="203"/>
      <c r="D263" s="290"/>
      <c r="E263" s="290"/>
      <c r="F263" s="290"/>
      <c r="G263" s="306"/>
      <c r="H263" s="306"/>
      <c r="I263" s="320"/>
      <c r="J263" s="320"/>
      <c r="K263" s="320"/>
      <c r="L263" s="67">
        <v>4</v>
      </c>
      <c r="M263" s="321" t="str">
        <f>VULNERABILIDADES!L263</f>
        <v>Falta de plano de contingência para ausência de pessoal.</v>
      </c>
      <c r="N263" s="321"/>
      <c r="O263" s="321"/>
      <c r="P263" s="322" t="s">
        <v>283</v>
      </c>
      <c r="Q263" s="322"/>
      <c r="R263" s="322"/>
      <c r="S263" s="322"/>
      <c r="T263" s="331" t="s">
        <v>1716</v>
      </c>
      <c r="U263" s="323"/>
      <c r="V263" s="323"/>
      <c r="W263" s="323"/>
      <c r="X263" s="323"/>
      <c r="Y263" s="323"/>
      <c r="Z263" s="323"/>
    </row>
    <row r="264" spans="1:147" ht="14.25" customHeight="1" thickBot="1" x14ac:dyDescent="0.3">
      <c r="A264" s="202"/>
      <c r="B264" s="202"/>
      <c r="C264" s="203"/>
      <c r="D264" s="308" t="str">
        <f>'LISTA AMEACAS'!I45</f>
        <v>Falha de equipamento</v>
      </c>
      <c r="E264" s="308"/>
      <c r="F264" s="308"/>
      <c r="G264" s="306" t="s">
        <v>208</v>
      </c>
      <c r="H264" s="306"/>
      <c r="I264" s="328" t="str">
        <f>'CONTROLES EXIST'!J166</f>
        <v>Existente</v>
      </c>
      <c r="J264" s="328"/>
      <c r="K264" s="328"/>
      <c r="L264" s="67">
        <v>5</v>
      </c>
      <c r="M264" s="325" t="str">
        <f>VULNERABILIDADES!L264</f>
        <v>Ausência de redundância nos sistemas de comunicação.</v>
      </c>
      <c r="N264" s="325"/>
      <c r="O264" s="325"/>
      <c r="P264" s="322" t="s">
        <v>283</v>
      </c>
      <c r="Q264" s="322"/>
      <c r="R264" s="322"/>
      <c r="S264" s="322"/>
      <c r="T264" s="331" t="s">
        <v>1717</v>
      </c>
      <c r="U264" s="323"/>
      <c r="V264" s="323"/>
      <c r="W264" s="323"/>
      <c r="X264" s="323"/>
      <c r="Y264" s="323"/>
      <c r="Z264" s="323"/>
    </row>
    <row r="265" spans="1:147" ht="14.25" customHeight="1" thickBot="1" x14ac:dyDescent="0.3">
      <c r="A265" s="202"/>
      <c r="B265" s="202"/>
      <c r="C265" s="203"/>
      <c r="D265" s="308"/>
      <c r="E265" s="308"/>
      <c r="F265" s="308"/>
      <c r="G265" s="306"/>
      <c r="H265" s="306"/>
      <c r="I265" s="328"/>
      <c r="J265" s="328"/>
      <c r="K265" s="328"/>
      <c r="L265" s="67">
        <v>6</v>
      </c>
      <c r="M265" s="325" t="str">
        <f>VULNERABILIDADES!L265</f>
        <v>Dependência de equipamentos únicos sem backup.</v>
      </c>
      <c r="N265" s="325"/>
      <c r="O265" s="325"/>
      <c r="P265" s="322" t="s">
        <v>279</v>
      </c>
      <c r="Q265" s="322"/>
      <c r="R265" s="322"/>
      <c r="S265" s="322"/>
      <c r="T265" s="331" t="s">
        <v>1718</v>
      </c>
      <c r="U265" s="323"/>
      <c r="V265" s="323"/>
      <c r="W265" s="323"/>
      <c r="X265" s="323"/>
      <c r="Y265" s="323"/>
      <c r="Z265" s="323"/>
    </row>
    <row r="266" spans="1:147" ht="15.75" thickBot="1" x14ac:dyDescent="0.3">
      <c r="A266" s="202"/>
      <c r="B266" s="202"/>
      <c r="C266" s="203"/>
      <c r="D266" s="308"/>
      <c r="E266" s="308"/>
      <c r="F266" s="308"/>
      <c r="G266" s="311" t="s">
        <v>208</v>
      </c>
      <c r="H266" s="311"/>
      <c r="I266" s="324" t="str">
        <f>'CONTROLES EXIST'!J167</f>
        <v>Planejado</v>
      </c>
      <c r="J266" s="324"/>
      <c r="K266" s="324"/>
      <c r="L266" s="67">
        <v>7</v>
      </c>
      <c r="M266" s="325" t="str">
        <f>VULNERABILIDADES!L266</f>
        <v>Falta de manutenção preventiva dos equipamentos.</v>
      </c>
      <c r="N266" s="325"/>
      <c r="O266" s="325"/>
      <c r="P266" s="322" t="s">
        <v>283</v>
      </c>
      <c r="Q266" s="322"/>
      <c r="R266" s="322"/>
      <c r="S266" s="322"/>
      <c r="T266" s="331" t="s">
        <v>1719</v>
      </c>
      <c r="U266" s="323"/>
      <c r="V266" s="323"/>
      <c r="W266" s="323"/>
      <c r="X266" s="323"/>
      <c r="Y266" s="323"/>
      <c r="Z266" s="323"/>
    </row>
    <row r="267" spans="1:147" ht="14.25" customHeight="1" thickBot="1" x14ac:dyDescent="0.3">
      <c r="A267" s="202"/>
      <c r="B267" s="202"/>
      <c r="C267" s="203"/>
      <c r="D267" s="308"/>
      <c r="E267" s="308"/>
      <c r="F267" s="308"/>
      <c r="G267" s="311"/>
      <c r="H267" s="311"/>
      <c r="I267" s="324"/>
      <c r="J267" s="324"/>
      <c r="K267" s="324"/>
      <c r="L267" s="69">
        <v>8</v>
      </c>
      <c r="M267" s="326" t="str">
        <f>VULNERABILIDADES!L267</f>
        <v>Ausência de monitoramento de disponibilidade dos sistemas.</v>
      </c>
      <c r="N267" s="326"/>
      <c r="O267" s="326"/>
      <c r="P267" s="322" t="s">
        <v>283</v>
      </c>
      <c r="Q267" s="322"/>
      <c r="R267" s="322"/>
      <c r="S267" s="322"/>
      <c r="T267" s="330" t="s">
        <v>1722</v>
      </c>
      <c r="U267" s="327"/>
      <c r="V267" s="327"/>
      <c r="W267" s="327"/>
      <c r="X267" s="327"/>
      <c r="Y267" s="327"/>
      <c r="Z267" s="327"/>
    </row>
    <row r="268" spans="1:147" s="8" customFormat="1" ht="13.1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29"/>
      <c r="AP268" s="29"/>
      <c r="AQ268" s="29"/>
      <c r="AR268" s="29"/>
      <c r="AS268" s="29"/>
      <c r="AT268" s="3"/>
      <c r="AU268" s="3"/>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c r="DR268" s="7"/>
      <c r="DS268" s="7"/>
      <c r="DT268" s="7"/>
      <c r="DU268" s="7"/>
      <c r="DV268" s="7"/>
      <c r="DW268" s="7"/>
      <c r="DX268" s="7"/>
      <c r="DY268" s="7"/>
      <c r="DZ268" s="7"/>
      <c r="EA268" s="7"/>
      <c r="EB268" s="7"/>
      <c r="EC268" s="7"/>
      <c r="ED268" s="7"/>
      <c r="EE268" s="7"/>
      <c r="EF268" s="7"/>
      <c r="EG268" s="7"/>
      <c r="EH268" s="7"/>
      <c r="EI268" s="7"/>
      <c r="EJ268" s="7"/>
      <c r="EK268" s="7"/>
      <c r="EL268" s="7"/>
      <c r="EM268" s="7"/>
      <c r="EN268" s="7"/>
      <c r="EO268" s="7"/>
      <c r="EP268" s="7"/>
      <c r="EQ268" s="7"/>
    </row>
    <row r="269" spans="1:147" s="58" customFormat="1" ht="33.75" customHeight="1" x14ac:dyDescent="0.25">
      <c r="A269" s="56"/>
      <c r="B269" s="206" t="s">
        <v>204</v>
      </c>
      <c r="C269" s="206"/>
      <c r="D269" s="207" t="s">
        <v>205</v>
      </c>
      <c r="E269" s="207"/>
      <c r="F269" s="207"/>
      <c r="G269" s="206"/>
      <c r="H269" s="206"/>
      <c r="I269" s="207" t="s">
        <v>218</v>
      </c>
      <c r="J269" s="207"/>
      <c r="K269" s="207"/>
      <c r="L269" s="57" t="s">
        <v>219</v>
      </c>
      <c r="M269" s="208" t="s">
        <v>220</v>
      </c>
      <c r="N269" s="208"/>
      <c r="O269" s="208"/>
      <c r="P269" s="209" t="s">
        <v>272</v>
      </c>
      <c r="Q269" s="209"/>
      <c r="R269" s="209"/>
      <c r="S269" s="209"/>
      <c r="T269" s="329" t="s">
        <v>207</v>
      </c>
      <c r="U269" s="329"/>
      <c r="V269" s="329"/>
      <c r="W269" s="329"/>
      <c r="X269" s="329"/>
      <c r="Y269" s="329"/>
      <c r="Z269" s="329"/>
    </row>
    <row r="270" spans="1:147" ht="14.25" customHeight="1" thickBot="1" x14ac:dyDescent="0.3">
      <c r="A270" s="202" t="str">
        <f>'LISTA AMEACAS'!A46</f>
        <v>At 26</v>
      </c>
      <c r="B270" s="203">
        <f>'LISTA AMEACAS'!B46</f>
        <v>0</v>
      </c>
      <c r="C270" s="203"/>
      <c r="D270" s="290" t="str">
        <f>'LISTA AMEACAS'!E46</f>
        <v>Identifique uma Ameaça</v>
      </c>
      <c r="E270" s="290"/>
      <c r="F270" s="290"/>
      <c r="G270" s="306" t="s">
        <v>208</v>
      </c>
      <c r="H270" s="306"/>
      <c r="I270" s="320" t="str">
        <f>'CONTROLES EXIST'!J170</f>
        <v>Não existe</v>
      </c>
      <c r="J270" s="320"/>
      <c r="K270" s="320"/>
      <c r="L270" s="67">
        <v>1</v>
      </c>
      <c r="M270" s="321">
        <f>VULNERABILIDADES!L270</f>
        <v>0</v>
      </c>
      <c r="N270" s="321"/>
      <c r="O270" s="321"/>
      <c r="P270" s="322" t="s">
        <v>274</v>
      </c>
      <c r="Q270" s="322"/>
      <c r="R270" s="322"/>
      <c r="S270" s="322"/>
      <c r="T270" s="323"/>
      <c r="U270" s="323"/>
      <c r="V270" s="323"/>
      <c r="W270" s="323"/>
      <c r="X270" s="323"/>
      <c r="Y270" s="323"/>
      <c r="Z270" s="323"/>
    </row>
    <row r="271" spans="1:147" ht="15.75" thickBot="1" x14ac:dyDescent="0.3">
      <c r="A271" s="202"/>
      <c r="B271" s="202"/>
      <c r="C271" s="203"/>
      <c r="D271" s="290"/>
      <c r="E271" s="290"/>
      <c r="F271" s="290"/>
      <c r="G271" s="306"/>
      <c r="H271" s="306"/>
      <c r="I271" s="320"/>
      <c r="J271" s="320"/>
      <c r="K271" s="320"/>
      <c r="L271" s="67">
        <v>2</v>
      </c>
      <c r="M271" s="321">
        <f>VULNERABILIDADES!L271</f>
        <v>0</v>
      </c>
      <c r="N271" s="321"/>
      <c r="O271" s="321"/>
      <c r="P271" s="322" t="s">
        <v>274</v>
      </c>
      <c r="Q271" s="322"/>
      <c r="R271" s="322"/>
      <c r="S271" s="322"/>
      <c r="T271" s="323"/>
      <c r="U271" s="323"/>
      <c r="V271" s="323"/>
      <c r="W271" s="323"/>
      <c r="X271" s="323"/>
      <c r="Y271" s="323"/>
      <c r="Z271" s="323"/>
    </row>
    <row r="272" spans="1:147" ht="14.25" customHeight="1" thickBot="1" x14ac:dyDescent="0.3">
      <c r="A272" s="202"/>
      <c r="B272" s="202"/>
      <c r="C272" s="203"/>
      <c r="D272" s="290"/>
      <c r="E272" s="290"/>
      <c r="F272" s="290"/>
      <c r="G272" s="306" t="s">
        <v>208</v>
      </c>
      <c r="H272" s="306"/>
      <c r="I272" s="320" t="str">
        <f>'CONTROLES EXIST'!J171</f>
        <v>Não existe</v>
      </c>
      <c r="J272" s="320"/>
      <c r="K272" s="320"/>
      <c r="L272" s="67">
        <v>3</v>
      </c>
      <c r="M272" s="321">
        <f>VULNERABILIDADES!L272</f>
        <v>0</v>
      </c>
      <c r="N272" s="321"/>
      <c r="O272" s="321"/>
      <c r="P272" s="322" t="s">
        <v>274</v>
      </c>
      <c r="Q272" s="322"/>
      <c r="R272" s="322"/>
      <c r="S272" s="322"/>
      <c r="T272" s="323"/>
      <c r="U272" s="323"/>
      <c r="V272" s="323"/>
      <c r="W272" s="323"/>
      <c r="X272" s="323"/>
      <c r="Y272" s="323"/>
      <c r="Z272" s="323"/>
    </row>
    <row r="273" spans="1:147" ht="14.25" customHeight="1" thickBot="1" x14ac:dyDescent="0.3">
      <c r="A273" s="202"/>
      <c r="B273" s="202"/>
      <c r="C273" s="203"/>
      <c r="D273" s="290"/>
      <c r="E273" s="290"/>
      <c r="F273" s="290"/>
      <c r="G273" s="306"/>
      <c r="H273" s="306"/>
      <c r="I273" s="320"/>
      <c r="J273" s="320"/>
      <c r="K273" s="320"/>
      <c r="L273" s="67">
        <v>4</v>
      </c>
      <c r="M273" s="321">
        <f>VULNERABILIDADES!L273</f>
        <v>0</v>
      </c>
      <c r="N273" s="321"/>
      <c r="O273" s="321"/>
      <c r="P273" s="322" t="s">
        <v>274</v>
      </c>
      <c r="Q273" s="322"/>
      <c r="R273" s="322"/>
      <c r="S273" s="322"/>
      <c r="T273" s="323"/>
      <c r="U273" s="323"/>
      <c r="V273" s="323"/>
      <c r="W273" s="323"/>
      <c r="X273" s="323"/>
      <c r="Y273" s="323"/>
      <c r="Z273" s="323"/>
    </row>
    <row r="274" spans="1:147" ht="14.25" customHeight="1" thickBot="1" x14ac:dyDescent="0.3">
      <c r="A274" s="202"/>
      <c r="B274" s="202"/>
      <c r="C274" s="203"/>
      <c r="D274" s="308" t="str">
        <f>'LISTA AMEACAS'!I46</f>
        <v>Identifique uma Ameaça</v>
      </c>
      <c r="E274" s="308"/>
      <c r="F274" s="308"/>
      <c r="G274" s="306" t="s">
        <v>208</v>
      </c>
      <c r="H274" s="306"/>
      <c r="I274" s="328" t="str">
        <f>'CONTROLES EXIST'!J172</f>
        <v>Não existe</v>
      </c>
      <c r="J274" s="328"/>
      <c r="K274" s="328"/>
      <c r="L274" s="67">
        <v>5</v>
      </c>
      <c r="M274" s="325">
        <f>VULNERABILIDADES!L274</f>
        <v>0</v>
      </c>
      <c r="N274" s="325"/>
      <c r="O274" s="325"/>
      <c r="P274" s="322" t="s">
        <v>274</v>
      </c>
      <c r="Q274" s="322"/>
      <c r="R274" s="322"/>
      <c r="S274" s="322"/>
      <c r="T274" s="323"/>
      <c r="U274" s="323"/>
      <c r="V274" s="323"/>
      <c r="W274" s="323"/>
      <c r="X274" s="323"/>
      <c r="Y274" s="323"/>
      <c r="Z274" s="323"/>
    </row>
    <row r="275" spans="1:147" ht="14.25" customHeight="1" thickBot="1" x14ac:dyDescent="0.3">
      <c r="A275" s="202"/>
      <c r="B275" s="202"/>
      <c r="C275" s="203"/>
      <c r="D275" s="308"/>
      <c r="E275" s="308"/>
      <c r="F275" s="308"/>
      <c r="G275" s="306"/>
      <c r="H275" s="306"/>
      <c r="I275" s="328"/>
      <c r="J275" s="328"/>
      <c r="K275" s="328"/>
      <c r="L275" s="67">
        <v>6</v>
      </c>
      <c r="M275" s="325">
        <f>VULNERABILIDADES!L275</f>
        <v>0</v>
      </c>
      <c r="N275" s="325"/>
      <c r="O275" s="325"/>
      <c r="P275" s="322" t="s">
        <v>274</v>
      </c>
      <c r="Q275" s="322"/>
      <c r="R275" s="322"/>
      <c r="S275" s="322"/>
      <c r="T275" s="323"/>
      <c r="U275" s="323"/>
      <c r="V275" s="323"/>
      <c r="W275" s="323"/>
      <c r="X275" s="323"/>
      <c r="Y275" s="323"/>
      <c r="Z275" s="323"/>
    </row>
    <row r="276" spans="1:147" ht="15.75" thickBot="1" x14ac:dyDescent="0.3">
      <c r="A276" s="202"/>
      <c r="B276" s="202"/>
      <c r="C276" s="203"/>
      <c r="D276" s="308"/>
      <c r="E276" s="308"/>
      <c r="F276" s="308"/>
      <c r="G276" s="311" t="s">
        <v>208</v>
      </c>
      <c r="H276" s="311"/>
      <c r="I276" s="324" t="str">
        <f>'CONTROLES EXIST'!J173</f>
        <v>Não existe</v>
      </c>
      <c r="J276" s="324"/>
      <c r="K276" s="324"/>
      <c r="L276" s="67">
        <v>7</v>
      </c>
      <c r="M276" s="325">
        <f>VULNERABILIDADES!L276</f>
        <v>0</v>
      </c>
      <c r="N276" s="325"/>
      <c r="O276" s="325"/>
      <c r="P276" s="322" t="s">
        <v>274</v>
      </c>
      <c r="Q276" s="322"/>
      <c r="R276" s="322"/>
      <c r="S276" s="322"/>
      <c r="T276" s="323"/>
      <c r="U276" s="323"/>
      <c r="V276" s="323"/>
      <c r="W276" s="323"/>
      <c r="X276" s="323"/>
      <c r="Y276" s="323"/>
      <c r="Z276" s="323"/>
    </row>
    <row r="277" spans="1:147" ht="14.25" customHeight="1" thickBot="1" x14ac:dyDescent="0.3">
      <c r="A277" s="202"/>
      <c r="B277" s="202"/>
      <c r="C277" s="203"/>
      <c r="D277" s="308"/>
      <c r="E277" s="308"/>
      <c r="F277" s="308"/>
      <c r="G277" s="311"/>
      <c r="H277" s="311"/>
      <c r="I277" s="324"/>
      <c r="J277" s="324"/>
      <c r="K277" s="324"/>
      <c r="L277" s="69">
        <v>8</v>
      </c>
      <c r="M277" s="326">
        <f>VULNERABILIDADES!L277</f>
        <v>0</v>
      </c>
      <c r="N277" s="326"/>
      <c r="O277" s="326"/>
      <c r="P277" s="322" t="s">
        <v>274</v>
      </c>
      <c r="Q277" s="322"/>
      <c r="R277" s="322"/>
      <c r="S277" s="322"/>
      <c r="T277" s="327"/>
      <c r="U277" s="327"/>
      <c r="V277" s="327"/>
      <c r="W277" s="327"/>
      <c r="X277" s="327"/>
      <c r="Y277" s="327"/>
      <c r="Z277" s="327"/>
    </row>
    <row r="278" spans="1:147" s="8" customFormat="1" ht="13.1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29"/>
      <c r="AP278" s="29"/>
      <c r="AQ278" s="29"/>
      <c r="AR278" s="29"/>
      <c r="AS278" s="29"/>
      <c r="AT278" s="3"/>
      <c r="AU278" s="3"/>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c r="DR278" s="7"/>
      <c r="DS278" s="7"/>
      <c r="DT278" s="7"/>
      <c r="DU278" s="7"/>
      <c r="DV278" s="7"/>
      <c r="DW278" s="7"/>
      <c r="DX278" s="7"/>
      <c r="DY278" s="7"/>
      <c r="DZ278" s="7"/>
      <c r="EA278" s="7"/>
      <c r="EB278" s="7"/>
      <c r="EC278" s="7"/>
      <c r="ED278" s="7"/>
      <c r="EE278" s="7"/>
      <c r="EF278" s="7"/>
      <c r="EG278" s="7"/>
      <c r="EH278" s="7"/>
      <c r="EI278" s="7"/>
      <c r="EJ278" s="7"/>
      <c r="EK278" s="7"/>
      <c r="EL278" s="7"/>
      <c r="EM278" s="7"/>
      <c r="EN278" s="7"/>
      <c r="EO278" s="7"/>
      <c r="EP278" s="7"/>
      <c r="EQ278" s="7"/>
    </row>
    <row r="279" spans="1:147" s="58" customFormat="1" ht="33.75" customHeight="1" x14ac:dyDescent="0.25">
      <c r="A279" s="56"/>
      <c r="B279" s="206" t="s">
        <v>204</v>
      </c>
      <c r="C279" s="206"/>
      <c r="D279" s="207" t="s">
        <v>205</v>
      </c>
      <c r="E279" s="207"/>
      <c r="F279" s="207"/>
      <c r="G279" s="206"/>
      <c r="H279" s="206"/>
      <c r="I279" s="207" t="s">
        <v>218</v>
      </c>
      <c r="J279" s="207"/>
      <c r="K279" s="207"/>
      <c r="L279" s="57" t="s">
        <v>219</v>
      </c>
      <c r="M279" s="208" t="s">
        <v>220</v>
      </c>
      <c r="N279" s="208"/>
      <c r="O279" s="208"/>
      <c r="P279" s="209" t="s">
        <v>272</v>
      </c>
      <c r="Q279" s="209"/>
      <c r="R279" s="209"/>
      <c r="S279" s="209"/>
      <c r="T279" s="329" t="s">
        <v>207</v>
      </c>
      <c r="U279" s="329"/>
      <c r="V279" s="329"/>
      <c r="W279" s="329"/>
      <c r="X279" s="329"/>
      <c r="Y279" s="329"/>
      <c r="Z279" s="329"/>
    </row>
    <row r="280" spans="1:147" ht="14.25" customHeight="1" thickBot="1" x14ac:dyDescent="0.3">
      <c r="A280" s="202" t="str">
        <f>'LISTA AMEACAS'!A47</f>
        <v>At 27</v>
      </c>
      <c r="B280" s="203">
        <f>'LISTA AMEACAS'!B47</f>
        <v>0</v>
      </c>
      <c r="C280" s="203"/>
      <c r="D280" s="290" t="str">
        <f>'LISTA AMEACAS'!E47</f>
        <v>Identifique uma Ameaça</v>
      </c>
      <c r="E280" s="290"/>
      <c r="F280" s="290"/>
      <c r="G280" s="306" t="s">
        <v>208</v>
      </c>
      <c r="H280" s="306"/>
      <c r="I280" s="320" t="str">
        <f>'CONTROLES EXIST'!J176</f>
        <v>Não existe</v>
      </c>
      <c r="J280" s="320"/>
      <c r="K280" s="320"/>
      <c r="L280" s="67">
        <v>1</v>
      </c>
      <c r="M280" s="321">
        <f>VULNERABILIDADES!L280</f>
        <v>0</v>
      </c>
      <c r="N280" s="321"/>
      <c r="O280" s="321"/>
      <c r="P280" s="322" t="s">
        <v>274</v>
      </c>
      <c r="Q280" s="322"/>
      <c r="R280" s="322"/>
      <c r="S280" s="322"/>
      <c r="T280" s="323"/>
      <c r="U280" s="323"/>
      <c r="V280" s="323"/>
      <c r="W280" s="323"/>
      <c r="X280" s="323"/>
      <c r="Y280" s="323"/>
      <c r="Z280" s="323"/>
    </row>
    <row r="281" spans="1:147" ht="15.75" thickBot="1" x14ac:dyDescent="0.3">
      <c r="A281" s="202"/>
      <c r="B281" s="202"/>
      <c r="C281" s="203"/>
      <c r="D281" s="290"/>
      <c r="E281" s="290"/>
      <c r="F281" s="290"/>
      <c r="G281" s="306"/>
      <c r="H281" s="306"/>
      <c r="I281" s="320"/>
      <c r="J281" s="320"/>
      <c r="K281" s="320"/>
      <c r="L281" s="67">
        <v>2</v>
      </c>
      <c r="M281" s="321">
        <f>VULNERABILIDADES!L281</f>
        <v>0</v>
      </c>
      <c r="N281" s="321"/>
      <c r="O281" s="321"/>
      <c r="P281" s="322" t="s">
        <v>274</v>
      </c>
      <c r="Q281" s="322"/>
      <c r="R281" s="322"/>
      <c r="S281" s="322"/>
      <c r="T281" s="323"/>
      <c r="U281" s="323"/>
      <c r="V281" s="323"/>
      <c r="W281" s="323"/>
      <c r="X281" s="323"/>
      <c r="Y281" s="323"/>
      <c r="Z281" s="323"/>
    </row>
    <row r="282" spans="1:147" ht="14.25" customHeight="1" thickBot="1" x14ac:dyDescent="0.3">
      <c r="A282" s="202"/>
      <c r="B282" s="202"/>
      <c r="C282" s="203"/>
      <c r="D282" s="290"/>
      <c r="E282" s="290"/>
      <c r="F282" s="290"/>
      <c r="G282" s="306" t="s">
        <v>208</v>
      </c>
      <c r="H282" s="306"/>
      <c r="I282" s="320" t="str">
        <f>'CONTROLES EXIST'!J177</f>
        <v>Não existe</v>
      </c>
      <c r="J282" s="320"/>
      <c r="K282" s="320"/>
      <c r="L282" s="67">
        <v>3</v>
      </c>
      <c r="M282" s="321">
        <f>VULNERABILIDADES!L282</f>
        <v>0</v>
      </c>
      <c r="N282" s="321"/>
      <c r="O282" s="321"/>
      <c r="P282" s="322" t="s">
        <v>274</v>
      </c>
      <c r="Q282" s="322"/>
      <c r="R282" s="322"/>
      <c r="S282" s="322"/>
      <c r="T282" s="323"/>
      <c r="U282" s="323"/>
      <c r="V282" s="323"/>
      <c r="W282" s="323"/>
      <c r="X282" s="323"/>
      <c r="Y282" s="323"/>
      <c r="Z282" s="323"/>
    </row>
    <row r="283" spans="1:147" ht="14.25" customHeight="1" thickBot="1" x14ac:dyDescent="0.3">
      <c r="A283" s="202"/>
      <c r="B283" s="202"/>
      <c r="C283" s="203"/>
      <c r="D283" s="290"/>
      <c r="E283" s="290"/>
      <c r="F283" s="290"/>
      <c r="G283" s="306"/>
      <c r="H283" s="306"/>
      <c r="I283" s="320"/>
      <c r="J283" s="320"/>
      <c r="K283" s="320"/>
      <c r="L283" s="67">
        <v>4</v>
      </c>
      <c r="M283" s="321">
        <f>VULNERABILIDADES!L283</f>
        <v>0</v>
      </c>
      <c r="N283" s="321"/>
      <c r="O283" s="321"/>
      <c r="P283" s="322" t="s">
        <v>274</v>
      </c>
      <c r="Q283" s="322"/>
      <c r="R283" s="322"/>
      <c r="S283" s="322"/>
      <c r="T283" s="323"/>
      <c r="U283" s="323"/>
      <c r="V283" s="323"/>
      <c r="W283" s="323"/>
      <c r="X283" s="323"/>
      <c r="Y283" s="323"/>
      <c r="Z283" s="323"/>
    </row>
    <row r="284" spans="1:147" ht="14.25" customHeight="1" thickBot="1" x14ac:dyDescent="0.3">
      <c r="A284" s="202"/>
      <c r="B284" s="202"/>
      <c r="C284" s="203"/>
      <c r="D284" s="308" t="str">
        <f>'LISTA AMEACAS'!I47</f>
        <v>Identifique uma Ameaça</v>
      </c>
      <c r="E284" s="308"/>
      <c r="F284" s="308"/>
      <c r="G284" s="306" t="s">
        <v>208</v>
      </c>
      <c r="H284" s="306"/>
      <c r="I284" s="328" t="str">
        <f>'CONTROLES EXIST'!J178</f>
        <v>Não existe</v>
      </c>
      <c r="J284" s="328"/>
      <c r="K284" s="328"/>
      <c r="L284" s="67">
        <v>5</v>
      </c>
      <c r="M284" s="325">
        <f>VULNERABILIDADES!L284</f>
        <v>0</v>
      </c>
      <c r="N284" s="325"/>
      <c r="O284" s="325"/>
      <c r="P284" s="322" t="s">
        <v>274</v>
      </c>
      <c r="Q284" s="322"/>
      <c r="R284" s="322"/>
      <c r="S284" s="322"/>
      <c r="T284" s="323"/>
      <c r="U284" s="323"/>
      <c r="V284" s="323"/>
      <c r="W284" s="323"/>
      <c r="X284" s="323"/>
      <c r="Y284" s="323"/>
      <c r="Z284" s="323"/>
    </row>
    <row r="285" spans="1:147" ht="14.25" customHeight="1" thickBot="1" x14ac:dyDescent="0.3">
      <c r="A285" s="202"/>
      <c r="B285" s="202"/>
      <c r="C285" s="203"/>
      <c r="D285" s="308"/>
      <c r="E285" s="308"/>
      <c r="F285" s="308"/>
      <c r="G285" s="306"/>
      <c r="H285" s="306"/>
      <c r="I285" s="328"/>
      <c r="J285" s="328"/>
      <c r="K285" s="328"/>
      <c r="L285" s="67">
        <v>6</v>
      </c>
      <c r="M285" s="325">
        <f>VULNERABILIDADES!L285</f>
        <v>0</v>
      </c>
      <c r="N285" s="325"/>
      <c r="O285" s="325"/>
      <c r="P285" s="322" t="s">
        <v>274</v>
      </c>
      <c r="Q285" s="322"/>
      <c r="R285" s="322"/>
      <c r="S285" s="322"/>
      <c r="T285" s="323"/>
      <c r="U285" s="323"/>
      <c r="V285" s="323"/>
      <c r="W285" s="323"/>
      <c r="X285" s="323"/>
      <c r="Y285" s="323"/>
      <c r="Z285" s="323"/>
    </row>
    <row r="286" spans="1:147" ht="15.75" thickBot="1" x14ac:dyDescent="0.3">
      <c r="A286" s="202"/>
      <c r="B286" s="202"/>
      <c r="C286" s="203"/>
      <c r="D286" s="308"/>
      <c r="E286" s="308"/>
      <c r="F286" s="308"/>
      <c r="G286" s="311" t="s">
        <v>208</v>
      </c>
      <c r="H286" s="311"/>
      <c r="I286" s="324" t="str">
        <f>'CONTROLES EXIST'!J179</f>
        <v>Não existe</v>
      </c>
      <c r="J286" s="324"/>
      <c r="K286" s="324"/>
      <c r="L286" s="67">
        <v>7</v>
      </c>
      <c r="M286" s="325">
        <f>VULNERABILIDADES!L286</f>
        <v>0</v>
      </c>
      <c r="N286" s="325"/>
      <c r="O286" s="325"/>
      <c r="P286" s="322" t="s">
        <v>274</v>
      </c>
      <c r="Q286" s="322"/>
      <c r="R286" s="322"/>
      <c r="S286" s="322"/>
      <c r="T286" s="323"/>
      <c r="U286" s="323"/>
      <c r="V286" s="323"/>
      <c r="W286" s="323"/>
      <c r="X286" s="323"/>
      <c r="Y286" s="323"/>
      <c r="Z286" s="323"/>
    </row>
    <row r="287" spans="1:147" ht="14.25" customHeight="1" thickBot="1" x14ac:dyDescent="0.3">
      <c r="A287" s="202"/>
      <c r="B287" s="202"/>
      <c r="C287" s="203"/>
      <c r="D287" s="308"/>
      <c r="E287" s="308"/>
      <c r="F287" s="308"/>
      <c r="G287" s="311"/>
      <c r="H287" s="311"/>
      <c r="I287" s="324"/>
      <c r="J287" s="324"/>
      <c r="K287" s="324"/>
      <c r="L287" s="69">
        <v>8</v>
      </c>
      <c r="M287" s="326">
        <f>VULNERABILIDADES!L287</f>
        <v>0</v>
      </c>
      <c r="N287" s="326"/>
      <c r="O287" s="326"/>
      <c r="P287" s="322" t="s">
        <v>274</v>
      </c>
      <c r="Q287" s="322"/>
      <c r="R287" s="322"/>
      <c r="S287" s="322"/>
      <c r="T287" s="327"/>
      <c r="U287" s="327"/>
      <c r="V287" s="327"/>
      <c r="W287" s="327"/>
      <c r="X287" s="327"/>
      <c r="Y287" s="327"/>
      <c r="Z287" s="327"/>
    </row>
    <row r="288" spans="1:147" s="8" customFormat="1" ht="13.1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29"/>
      <c r="AP288" s="29"/>
      <c r="AQ288" s="29"/>
      <c r="AR288" s="29"/>
      <c r="AS288" s="29"/>
      <c r="AT288" s="3"/>
      <c r="AU288" s="3"/>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c r="DB288" s="7"/>
      <c r="DC288" s="7"/>
      <c r="DD288" s="7"/>
      <c r="DE288" s="7"/>
      <c r="DF288" s="7"/>
      <c r="DG288" s="7"/>
      <c r="DH288" s="7"/>
      <c r="DI288" s="7"/>
      <c r="DJ288" s="7"/>
      <c r="DK288" s="7"/>
      <c r="DL288" s="7"/>
      <c r="DM288" s="7"/>
      <c r="DN288" s="7"/>
      <c r="DO288" s="7"/>
      <c r="DP288" s="7"/>
      <c r="DQ288" s="7"/>
      <c r="DR288" s="7"/>
      <c r="DS288" s="7"/>
      <c r="DT288" s="7"/>
      <c r="DU288" s="7"/>
      <c r="DV288" s="7"/>
      <c r="DW288" s="7"/>
      <c r="DX288" s="7"/>
      <c r="DY288" s="7"/>
      <c r="DZ288" s="7"/>
      <c r="EA288" s="7"/>
      <c r="EB288" s="7"/>
      <c r="EC288" s="7"/>
      <c r="ED288" s="7"/>
      <c r="EE288" s="7"/>
      <c r="EF288" s="7"/>
      <c r="EG288" s="7"/>
      <c r="EH288" s="7"/>
      <c r="EI288" s="7"/>
      <c r="EJ288" s="7"/>
      <c r="EK288" s="7"/>
      <c r="EL288" s="7"/>
      <c r="EM288" s="7"/>
      <c r="EN288" s="7"/>
      <c r="EO288" s="7"/>
      <c r="EP288" s="7"/>
      <c r="EQ288" s="7"/>
    </row>
    <row r="289" spans="1:147" s="58" customFormat="1" ht="33.75" customHeight="1" x14ac:dyDescent="0.25">
      <c r="A289" s="56"/>
      <c r="B289" s="206" t="s">
        <v>204</v>
      </c>
      <c r="C289" s="206"/>
      <c r="D289" s="207" t="s">
        <v>205</v>
      </c>
      <c r="E289" s="207"/>
      <c r="F289" s="207"/>
      <c r="G289" s="206"/>
      <c r="H289" s="206"/>
      <c r="I289" s="207" t="s">
        <v>218</v>
      </c>
      <c r="J289" s="207"/>
      <c r="K289" s="207"/>
      <c r="L289" s="57" t="s">
        <v>219</v>
      </c>
      <c r="M289" s="208" t="s">
        <v>220</v>
      </c>
      <c r="N289" s="208"/>
      <c r="O289" s="208"/>
      <c r="P289" s="209" t="s">
        <v>272</v>
      </c>
      <c r="Q289" s="209"/>
      <c r="R289" s="209"/>
      <c r="S289" s="209"/>
      <c r="T289" s="329" t="s">
        <v>207</v>
      </c>
      <c r="U289" s="329"/>
      <c r="V289" s="329"/>
      <c r="W289" s="329"/>
      <c r="X289" s="329"/>
      <c r="Y289" s="329"/>
      <c r="Z289" s="329"/>
    </row>
    <row r="290" spans="1:147" ht="14.25" customHeight="1" thickBot="1" x14ac:dyDescent="0.3">
      <c r="A290" s="202" t="str">
        <f>'LISTA AMEACAS'!A48</f>
        <v>At 28</v>
      </c>
      <c r="B290" s="203">
        <f>'LISTA AMEACAS'!B48</f>
        <v>0</v>
      </c>
      <c r="C290" s="203"/>
      <c r="D290" s="290" t="str">
        <f>'LISTA AMEACAS'!E48</f>
        <v>Identifique uma Ameaça</v>
      </c>
      <c r="E290" s="290"/>
      <c r="F290" s="290"/>
      <c r="G290" s="306" t="s">
        <v>208</v>
      </c>
      <c r="H290" s="306"/>
      <c r="I290" s="320" t="str">
        <f>'CONTROLES EXIST'!J182</f>
        <v>Não existe</v>
      </c>
      <c r="J290" s="320"/>
      <c r="K290" s="320"/>
      <c r="L290" s="67">
        <v>1</v>
      </c>
      <c r="M290" s="321">
        <f>VULNERABILIDADES!L290</f>
        <v>0</v>
      </c>
      <c r="N290" s="321"/>
      <c r="O290" s="321"/>
      <c r="P290" s="322" t="s">
        <v>274</v>
      </c>
      <c r="Q290" s="322"/>
      <c r="R290" s="322"/>
      <c r="S290" s="322"/>
      <c r="T290" s="323"/>
      <c r="U290" s="323"/>
      <c r="V290" s="323"/>
      <c r="W290" s="323"/>
      <c r="X290" s="323"/>
      <c r="Y290" s="323"/>
      <c r="Z290" s="323"/>
    </row>
    <row r="291" spans="1:147" ht="15.75" thickBot="1" x14ac:dyDescent="0.3">
      <c r="A291" s="202"/>
      <c r="B291" s="202"/>
      <c r="C291" s="203"/>
      <c r="D291" s="290"/>
      <c r="E291" s="290"/>
      <c r="F291" s="290"/>
      <c r="G291" s="306"/>
      <c r="H291" s="306"/>
      <c r="I291" s="320"/>
      <c r="J291" s="320"/>
      <c r="K291" s="320"/>
      <c r="L291" s="67">
        <v>2</v>
      </c>
      <c r="M291" s="321">
        <f>VULNERABILIDADES!L291</f>
        <v>0</v>
      </c>
      <c r="N291" s="321"/>
      <c r="O291" s="321"/>
      <c r="P291" s="322" t="s">
        <v>274</v>
      </c>
      <c r="Q291" s="322"/>
      <c r="R291" s="322"/>
      <c r="S291" s="322"/>
      <c r="T291" s="323"/>
      <c r="U291" s="323"/>
      <c r="V291" s="323"/>
      <c r="W291" s="323"/>
      <c r="X291" s="323"/>
      <c r="Y291" s="323"/>
      <c r="Z291" s="323"/>
    </row>
    <row r="292" spans="1:147" ht="14.25" customHeight="1" thickBot="1" x14ac:dyDescent="0.3">
      <c r="A292" s="202"/>
      <c r="B292" s="202"/>
      <c r="C292" s="203"/>
      <c r="D292" s="290"/>
      <c r="E292" s="290"/>
      <c r="F292" s="290"/>
      <c r="G292" s="306" t="s">
        <v>208</v>
      </c>
      <c r="H292" s="306"/>
      <c r="I292" s="320" t="str">
        <f>'CONTROLES EXIST'!J183</f>
        <v>Não existe</v>
      </c>
      <c r="J292" s="320"/>
      <c r="K292" s="320"/>
      <c r="L292" s="67">
        <v>3</v>
      </c>
      <c r="M292" s="321">
        <f>VULNERABILIDADES!L292</f>
        <v>0</v>
      </c>
      <c r="N292" s="321"/>
      <c r="O292" s="321"/>
      <c r="P292" s="322" t="s">
        <v>274</v>
      </c>
      <c r="Q292" s="322"/>
      <c r="R292" s="322"/>
      <c r="S292" s="322"/>
      <c r="T292" s="323"/>
      <c r="U292" s="323"/>
      <c r="V292" s="323"/>
      <c r="W292" s="323"/>
      <c r="X292" s="323"/>
      <c r="Y292" s="323"/>
      <c r="Z292" s="323"/>
    </row>
    <row r="293" spans="1:147" ht="14.25" customHeight="1" thickBot="1" x14ac:dyDescent="0.3">
      <c r="A293" s="202"/>
      <c r="B293" s="202"/>
      <c r="C293" s="203"/>
      <c r="D293" s="290"/>
      <c r="E293" s="290"/>
      <c r="F293" s="290"/>
      <c r="G293" s="306"/>
      <c r="H293" s="306"/>
      <c r="I293" s="320"/>
      <c r="J293" s="320"/>
      <c r="K293" s="320"/>
      <c r="L293" s="67">
        <v>4</v>
      </c>
      <c r="M293" s="321">
        <f>VULNERABILIDADES!L293</f>
        <v>0</v>
      </c>
      <c r="N293" s="321"/>
      <c r="O293" s="321"/>
      <c r="P293" s="322" t="s">
        <v>274</v>
      </c>
      <c r="Q293" s="322"/>
      <c r="R293" s="322"/>
      <c r="S293" s="322"/>
      <c r="T293" s="323"/>
      <c r="U293" s="323"/>
      <c r="V293" s="323"/>
      <c r="W293" s="323"/>
      <c r="X293" s="323"/>
      <c r="Y293" s="323"/>
      <c r="Z293" s="323"/>
    </row>
    <row r="294" spans="1:147" ht="14.25" customHeight="1" thickBot="1" x14ac:dyDescent="0.3">
      <c r="A294" s="202"/>
      <c r="B294" s="202"/>
      <c r="C294" s="203"/>
      <c r="D294" s="308" t="str">
        <f>'LISTA AMEACAS'!I48</f>
        <v>Identifique uma Ameaça</v>
      </c>
      <c r="E294" s="308"/>
      <c r="F294" s="308"/>
      <c r="G294" s="306" t="s">
        <v>208</v>
      </c>
      <c r="H294" s="306"/>
      <c r="I294" s="328" t="str">
        <f>'CONTROLES EXIST'!J184</f>
        <v>Não existe</v>
      </c>
      <c r="J294" s="328"/>
      <c r="K294" s="328"/>
      <c r="L294" s="67">
        <v>5</v>
      </c>
      <c r="M294" s="325">
        <f>VULNERABILIDADES!L294</f>
        <v>0</v>
      </c>
      <c r="N294" s="325"/>
      <c r="O294" s="325"/>
      <c r="P294" s="322" t="s">
        <v>274</v>
      </c>
      <c r="Q294" s="322"/>
      <c r="R294" s="322"/>
      <c r="S294" s="322"/>
      <c r="T294" s="323"/>
      <c r="U294" s="323"/>
      <c r="V294" s="323"/>
      <c r="W294" s="323"/>
      <c r="X294" s="323"/>
      <c r="Y294" s="323"/>
      <c r="Z294" s="323"/>
    </row>
    <row r="295" spans="1:147" ht="14.25" customHeight="1" thickBot="1" x14ac:dyDescent="0.3">
      <c r="A295" s="202"/>
      <c r="B295" s="202"/>
      <c r="C295" s="203"/>
      <c r="D295" s="308"/>
      <c r="E295" s="308"/>
      <c r="F295" s="308"/>
      <c r="G295" s="306"/>
      <c r="H295" s="306"/>
      <c r="I295" s="328"/>
      <c r="J295" s="328"/>
      <c r="K295" s="328"/>
      <c r="L295" s="67">
        <v>6</v>
      </c>
      <c r="M295" s="325">
        <f>VULNERABILIDADES!L295</f>
        <v>0</v>
      </c>
      <c r="N295" s="325"/>
      <c r="O295" s="325"/>
      <c r="P295" s="322" t="s">
        <v>274</v>
      </c>
      <c r="Q295" s="322"/>
      <c r="R295" s="322"/>
      <c r="S295" s="322"/>
      <c r="T295" s="323"/>
      <c r="U295" s="323"/>
      <c r="V295" s="323"/>
      <c r="W295" s="323"/>
      <c r="X295" s="323"/>
      <c r="Y295" s="323"/>
      <c r="Z295" s="323"/>
    </row>
    <row r="296" spans="1:147" ht="15.75" thickBot="1" x14ac:dyDescent="0.3">
      <c r="A296" s="202"/>
      <c r="B296" s="202"/>
      <c r="C296" s="203"/>
      <c r="D296" s="308"/>
      <c r="E296" s="308"/>
      <c r="F296" s="308"/>
      <c r="G296" s="311" t="s">
        <v>208</v>
      </c>
      <c r="H296" s="311"/>
      <c r="I296" s="324" t="str">
        <f>'CONTROLES EXIST'!J185</f>
        <v>Não existe</v>
      </c>
      <c r="J296" s="324"/>
      <c r="K296" s="324"/>
      <c r="L296" s="67">
        <v>7</v>
      </c>
      <c r="M296" s="325">
        <f>VULNERABILIDADES!L296</f>
        <v>0</v>
      </c>
      <c r="N296" s="325"/>
      <c r="O296" s="325"/>
      <c r="P296" s="322" t="s">
        <v>274</v>
      </c>
      <c r="Q296" s="322"/>
      <c r="R296" s="322"/>
      <c r="S296" s="322"/>
      <c r="T296" s="323"/>
      <c r="U296" s="323"/>
      <c r="V296" s="323"/>
      <c r="W296" s="323"/>
      <c r="X296" s="323"/>
      <c r="Y296" s="323"/>
      <c r="Z296" s="323"/>
    </row>
    <row r="297" spans="1:147" ht="14.25" customHeight="1" thickBot="1" x14ac:dyDescent="0.3">
      <c r="A297" s="202"/>
      <c r="B297" s="202"/>
      <c r="C297" s="203"/>
      <c r="D297" s="308"/>
      <c r="E297" s="308"/>
      <c r="F297" s="308"/>
      <c r="G297" s="311"/>
      <c r="H297" s="311"/>
      <c r="I297" s="324"/>
      <c r="J297" s="324"/>
      <c r="K297" s="324"/>
      <c r="L297" s="69">
        <v>8</v>
      </c>
      <c r="M297" s="326">
        <f>VULNERABILIDADES!L297</f>
        <v>0</v>
      </c>
      <c r="N297" s="326"/>
      <c r="O297" s="326"/>
      <c r="P297" s="322" t="s">
        <v>274</v>
      </c>
      <c r="Q297" s="322"/>
      <c r="R297" s="322"/>
      <c r="S297" s="322"/>
      <c r="T297" s="327"/>
      <c r="U297" s="327"/>
      <c r="V297" s="327"/>
      <c r="W297" s="327"/>
      <c r="X297" s="327"/>
      <c r="Y297" s="327"/>
      <c r="Z297" s="327"/>
    </row>
    <row r="298" spans="1:147" s="8" customFormat="1" ht="13.1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29"/>
      <c r="AP298" s="29"/>
      <c r="AQ298" s="29"/>
      <c r="AR298" s="29"/>
      <c r="AS298" s="29"/>
      <c r="AT298" s="3"/>
      <c r="AU298" s="3"/>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c r="DB298" s="7"/>
      <c r="DC298" s="7"/>
      <c r="DD298" s="7"/>
      <c r="DE298" s="7"/>
      <c r="DF298" s="7"/>
      <c r="DG298" s="7"/>
      <c r="DH298" s="7"/>
      <c r="DI298" s="7"/>
      <c r="DJ298" s="7"/>
      <c r="DK298" s="7"/>
      <c r="DL298" s="7"/>
      <c r="DM298" s="7"/>
      <c r="DN298" s="7"/>
      <c r="DO298" s="7"/>
      <c r="DP298" s="7"/>
      <c r="DQ298" s="7"/>
      <c r="DR298" s="7"/>
      <c r="DS298" s="7"/>
      <c r="DT298" s="7"/>
      <c r="DU298" s="7"/>
      <c r="DV298" s="7"/>
      <c r="DW298" s="7"/>
      <c r="DX298" s="7"/>
      <c r="DY298" s="7"/>
      <c r="DZ298" s="7"/>
      <c r="EA298" s="7"/>
      <c r="EB298" s="7"/>
      <c r="EC298" s="7"/>
      <c r="ED298" s="7"/>
      <c r="EE298" s="7"/>
      <c r="EF298" s="7"/>
      <c r="EG298" s="7"/>
      <c r="EH298" s="7"/>
      <c r="EI298" s="7"/>
      <c r="EJ298" s="7"/>
      <c r="EK298" s="7"/>
      <c r="EL298" s="7"/>
      <c r="EM298" s="7"/>
      <c r="EN298" s="7"/>
      <c r="EO298" s="7"/>
      <c r="EP298" s="7"/>
      <c r="EQ298" s="7"/>
    </row>
    <row r="299" spans="1:147" s="58" customFormat="1" ht="33.75" customHeight="1" x14ac:dyDescent="0.25">
      <c r="A299" s="56"/>
      <c r="B299" s="206" t="s">
        <v>204</v>
      </c>
      <c r="C299" s="206"/>
      <c r="D299" s="207" t="s">
        <v>205</v>
      </c>
      <c r="E299" s="207"/>
      <c r="F299" s="207"/>
      <c r="G299" s="206"/>
      <c r="H299" s="206"/>
      <c r="I299" s="207" t="s">
        <v>218</v>
      </c>
      <c r="J299" s="207"/>
      <c r="K299" s="207"/>
      <c r="L299" s="57" t="s">
        <v>219</v>
      </c>
      <c r="M299" s="208" t="s">
        <v>220</v>
      </c>
      <c r="N299" s="208"/>
      <c r="O299" s="208"/>
      <c r="P299" s="209" t="s">
        <v>272</v>
      </c>
      <c r="Q299" s="209"/>
      <c r="R299" s="209"/>
      <c r="S299" s="209"/>
      <c r="T299" s="329" t="s">
        <v>207</v>
      </c>
      <c r="U299" s="329"/>
      <c r="V299" s="329"/>
      <c r="W299" s="329"/>
      <c r="X299" s="329"/>
      <c r="Y299" s="329"/>
      <c r="Z299" s="329"/>
    </row>
    <row r="300" spans="1:147" ht="14.25" customHeight="1" thickBot="1" x14ac:dyDescent="0.3">
      <c r="A300" s="202" t="str">
        <f>'LISTA AMEACAS'!A49</f>
        <v>At 29</v>
      </c>
      <c r="B300" s="203">
        <f>'LISTA AMEACAS'!B49</f>
        <v>0</v>
      </c>
      <c r="C300" s="203"/>
      <c r="D300" s="290" t="str">
        <f>'LISTA AMEACAS'!E49</f>
        <v>Identifique uma Ameaça</v>
      </c>
      <c r="E300" s="290"/>
      <c r="F300" s="290"/>
      <c r="G300" s="306" t="s">
        <v>208</v>
      </c>
      <c r="H300" s="306"/>
      <c r="I300" s="320" t="str">
        <f>'CONTROLES EXIST'!J188</f>
        <v>Não existe</v>
      </c>
      <c r="J300" s="320"/>
      <c r="K300" s="320"/>
      <c r="L300" s="67">
        <v>1</v>
      </c>
      <c r="M300" s="321">
        <f>VULNERABILIDADES!L300</f>
        <v>0</v>
      </c>
      <c r="N300" s="321"/>
      <c r="O300" s="321"/>
      <c r="P300" s="322" t="s">
        <v>274</v>
      </c>
      <c r="Q300" s="322"/>
      <c r="R300" s="322"/>
      <c r="S300" s="322"/>
      <c r="T300" s="323"/>
      <c r="U300" s="323"/>
      <c r="V300" s="323"/>
      <c r="W300" s="323"/>
      <c r="X300" s="323"/>
      <c r="Y300" s="323"/>
      <c r="Z300" s="323"/>
    </row>
    <row r="301" spans="1:147" ht="15.75" thickBot="1" x14ac:dyDescent="0.3">
      <c r="A301" s="202"/>
      <c r="B301" s="202"/>
      <c r="C301" s="203"/>
      <c r="D301" s="290"/>
      <c r="E301" s="290"/>
      <c r="F301" s="290"/>
      <c r="G301" s="306"/>
      <c r="H301" s="306"/>
      <c r="I301" s="320"/>
      <c r="J301" s="320"/>
      <c r="K301" s="320"/>
      <c r="L301" s="67">
        <v>2</v>
      </c>
      <c r="M301" s="321">
        <f>VULNERABILIDADES!L301</f>
        <v>0</v>
      </c>
      <c r="N301" s="321"/>
      <c r="O301" s="321"/>
      <c r="P301" s="322" t="s">
        <v>274</v>
      </c>
      <c r="Q301" s="322"/>
      <c r="R301" s="322"/>
      <c r="S301" s="322"/>
      <c r="T301" s="323"/>
      <c r="U301" s="323"/>
      <c r="V301" s="323"/>
      <c r="W301" s="323"/>
      <c r="X301" s="323"/>
      <c r="Y301" s="323"/>
      <c r="Z301" s="323"/>
    </row>
    <row r="302" spans="1:147" ht="14.25" customHeight="1" thickBot="1" x14ac:dyDescent="0.3">
      <c r="A302" s="202"/>
      <c r="B302" s="202"/>
      <c r="C302" s="203"/>
      <c r="D302" s="290"/>
      <c r="E302" s="290"/>
      <c r="F302" s="290"/>
      <c r="G302" s="306" t="s">
        <v>208</v>
      </c>
      <c r="H302" s="306"/>
      <c r="I302" s="320" t="str">
        <f>'CONTROLES EXIST'!J189</f>
        <v>Não existe</v>
      </c>
      <c r="J302" s="320"/>
      <c r="K302" s="320"/>
      <c r="L302" s="67">
        <v>3</v>
      </c>
      <c r="M302" s="321">
        <f>VULNERABILIDADES!L302</f>
        <v>0</v>
      </c>
      <c r="N302" s="321"/>
      <c r="O302" s="321"/>
      <c r="P302" s="322" t="s">
        <v>274</v>
      </c>
      <c r="Q302" s="322"/>
      <c r="R302" s="322"/>
      <c r="S302" s="322"/>
      <c r="T302" s="323"/>
      <c r="U302" s="323"/>
      <c r="V302" s="323"/>
      <c r="W302" s="323"/>
      <c r="X302" s="323"/>
      <c r="Y302" s="323"/>
      <c r="Z302" s="323"/>
    </row>
    <row r="303" spans="1:147" ht="14.25" customHeight="1" thickBot="1" x14ac:dyDescent="0.3">
      <c r="A303" s="202"/>
      <c r="B303" s="202"/>
      <c r="C303" s="203"/>
      <c r="D303" s="290"/>
      <c r="E303" s="290"/>
      <c r="F303" s="290"/>
      <c r="G303" s="306"/>
      <c r="H303" s="306"/>
      <c r="I303" s="320"/>
      <c r="J303" s="320"/>
      <c r="K303" s="320"/>
      <c r="L303" s="67">
        <v>4</v>
      </c>
      <c r="M303" s="321">
        <f>VULNERABILIDADES!L303</f>
        <v>0</v>
      </c>
      <c r="N303" s="321"/>
      <c r="O303" s="321"/>
      <c r="P303" s="322" t="s">
        <v>274</v>
      </c>
      <c r="Q303" s="322"/>
      <c r="R303" s="322"/>
      <c r="S303" s="322"/>
      <c r="T303" s="323"/>
      <c r="U303" s="323"/>
      <c r="V303" s="323"/>
      <c r="W303" s="323"/>
      <c r="X303" s="323"/>
      <c r="Y303" s="323"/>
      <c r="Z303" s="323"/>
    </row>
    <row r="304" spans="1:147" ht="14.25" customHeight="1" thickBot="1" x14ac:dyDescent="0.3">
      <c r="A304" s="202"/>
      <c r="B304" s="202"/>
      <c r="C304" s="203"/>
      <c r="D304" s="308" t="str">
        <f>'LISTA AMEACAS'!I49</f>
        <v>Identifique uma Ameaça</v>
      </c>
      <c r="E304" s="308"/>
      <c r="F304" s="308"/>
      <c r="G304" s="306" t="s">
        <v>208</v>
      </c>
      <c r="H304" s="306"/>
      <c r="I304" s="328" t="str">
        <f>'CONTROLES EXIST'!J190</f>
        <v>Não existe</v>
      </c>
      <c r="J304" s="328"/>
      <c r="K304" s="328"/>
      <c r="L304" s="67">
        <v>5</v>
      </c>
      <c r="M304" s="325">
        <f>VULNERABILIDADES!L304</f>
        <v>0</v>
      </c>
      <c r="N304" s="325"/>
      <c r="O304" s="325"/>
      <c r="P304" s="322" t="s">
        <v>274</v>
      </c>
      <c r="Q304" s="322"/>
      <c r="R304" s="322"/>
      <c r="S304" s="322"/>
      <c r="T304" s="323"/>
      <c r="U304" s="323"/>
      <c r="V304" s="323"/>
      <c r="W304" s="323"/>
      <c r="X304" s="323"/>
      <c r="Y304" s="323"/>
      <c r="Z304" s="323"/>
    </row>
    <row r="305" spans="1:256" ht="14.25" customHeight="1" thickBot="1" x14ac:dyDescent="0.3">
      <c r="A305" s="202"/>
      <c r="B305" s="202"/>
      <c r="C305" s="203"/>
      <c r="D305" s="308"/>
      <c r="E305" s="308"/>
      <c r="F305" s="308"/>
      <c r="G305" s="306"/>
      <c r="H305" s="306"/>
      <c r="I305" s="328"/>
      <c r="J305" s="328"/>
      <c r="K305" s="328"/>
      <c r="L305" s="67">
        <v>6</v>
      </c>
      <c r="M305" s="325">
        <f>VULNERABILIDADES!L305</f>
        <v>0</v>
      </c>
      <c r="N305" s="325"/>
      <c r="O305" s="325"/>
      <c r="P305" s="322" t="s">
        <v>274</v>
      </c>
      <c r="Q305" s="322"/>
      <c r="R305" s="322"/>
      <c r="S305" s="322"/>
      <c r="T305" s="323"/>
      <c r="U305" s="323"/>
      <c r="V305" s="323"/>
      <c r="W305" s="323"/>
      <c r="X305" s="323"/>
      <c r="Y305" s="323"/>
      <c r="Z305" s="323"/>
    </row>
    <row r="306" spans="1:256" ht="15.75" thickBot="1" x14ac:dyDescent="0.3">
      <c r="A306" s="202"/>
      <c r="B306" s="202"/>
      <c r="C306" s="203"/>
      <c r="D306" s="308"/>
      <c r="E306" s="308"/>
      <c r="F306" s="308"/>
      <c r="G306" s="311" t="s">
        <v>208</v>
      </c>
      <c r="H306" s="311"/>
      <c r="I306" s="324" t="str">
        <f>'CONTROLES EXIST'!J191</f>
        <v>Não existe</v>
      </c>
      <c r="J306" s="324"/>
      <c r="K306" s="324"/>
      <c r="L306" s="67">
        <v>7</v>
      </c>
      <c r="M306" s="325">
        <f>VULNERABILIDADES!L306</f>
        <v>0</v>
      </c>
      <c r="N306" s="325"/>
      <c r="O306" s="325"/>
      <c r="P306" s="322" t="s">
        <v>274</v>
      </c>
      <c r="Q306" s="322"/>
      <c r="R306" s="322"/>
      <c r="S306" s="322"/>
      <c r="T306" s="323"/>
      <c r="U306" s="323"/>
      <c r="V306" s="323"/>
      <c r="W306" s="323"/>
      <c r="X306" s="323"/>
      <c r="Y306" s="323"/>
      <c r="Z306" s="323"/>
    </row>
    <row r="307" spans="1:256" ht="14.25" customHeight="1" thickBot="1" x14ac:dyDescent="0.3">
      <c r="A307" s="202"/>
      <c r="B307" s="202"/>
      <c r="C307" s="203"/>
      <c r="D307" s="308"/>
      <c r="E307" s="308"/>
      <c r="F307" s="308"/>
      <c r="G307" s="311"/>
      <c r="H307" s="311"/>
      <c r="I307" s="324"/>
      <c r="J307" s="324"/>
      <c r="K307" s="324"/>
      <c r="L307" s="69">
        <v>8</v>
      </c>
      <c r="M307" s="326">
        <f>VULNERABILIDADES!L307</f>
        <v>0</v>
      </c>
      <c r="N307" s="326"/>
      <c r="O307" s="326"/>
      <c r="P307" s="322" t="s">
        <v>274</v>
      </c>
      <c r="Q307" s="322"/>
      <c r="R307" s="322"/>
      <c r="S307" s="322"/>
      <c r="T307" s="327"/>
      <c r="U307" s="327"/>
      <c r="V307" s="327"/>
      <c r="W307" s="327"/>
      <c r="X307" s="327"/>
      <c r="Y307" s="327"/>
      <c r="Z307" s="327"/>
    </row>
    <row r="308" spans="1:256" s="8" customFormat="1" ht="13.1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29"/>
      <c r="AP308" s="29"/>
      <c r="AQ308" s="29"/>
      <c r="AR308" s="29"/>
      <c r="AS308" s="29"/>
      <c r="AT308" s="3"/>
      <c r="AU308" s="3"/>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c r="DB308" s="7"/>
      <c r="DC308" s="7"/>
      <c r="DD308" s="7"/>
      <c r="DE308" s="7"/>
      <c r="DF308" s="7"/>
      <c r="DG308" s="7"/>
      <c r="DH308" s="7"/>
      <c r="DI308" s="7"/>
      <c r="DJ308" s="7"/>
      <c r="DK308" s="7"/>
      <c r="DL308" s="7"/>
      <c r="DM308" s="7"/>
      <c r="DN308" s="7"/>
      <c r="DO308" s="7"/>
      <c r="DP308" s="7"/>
      <c r="DQ308" s="7"/>
      <c r="DR308" s="7"/>
      <c r="DS308" s="7"/>
      <c r="DT308" s="7"/>
      <c r="DU308" s="7"/>
      <c r="DV308" s="7"/>
      <c r="DW308" s="7"/>
      <c r="DX308" s="7"/>
      <c r="DY308" s="7"/>
      <c r="DZ308" s="7"/>
      <c r="EA308" s="7"/>
      <c r="EB308" s="7"/>
      <c r="EC308" s="7"/>
      <c r="ED308" s="7"/>
      <c r="EE308" s="7"/>
      <c r="EF308" s="7"/>
      <c r="EG308" s="7"/>
      <c r="EH308" s="7"/>
      <c r="EI308" s="7"/>
      <c r="EJ308" s="7"/>
      <c r="EK308" s="7"/>
      <c r="EL308" s="7"/>
      <c r="EM308" s="7"/>
      <c r="EN308" s="7"/>
      <c r="EO308" s="7"/>
      <c r="EP308" s="7"/>
      <c r="EQ308" s="7"/>
    </row>
    <row r="309" spans="1:256" s="58" customFormat="1" ht="33.75" customHeight="1" x14ac:dyDescent="0.25">
      <c r="A309" s="56"/>
      <c r="B309" s="206" t="s">
        <v>204</v>
      </c>
      <c r="C309" s="206"/>
      <c r="D309" s="207" t="s">
        <v>205</v>
      </c>
      <c r="E309" s="207"/>
      <c r="F309" s="207"/>
      <c r="G309" s="206"/>
      <c r="H309" s="206"/>
      <c r="I309" s="207" t="s">
        <v>218</v>
      </c>
      <c r="J309" s="207"/>
      <c r="K309" s="207"/>
      <c r="L309" s="57" t="s">
        <v>219</v>
      </c>
      <c r="M309" s="208" t="s">
        <v>220</v>
      </c>
      <c r="N309" s="208"/>
      <c r="O309" s="208"/>
      <c r="P309" s="209" t="s">
        <v>272</v>
      </c>
      <c r="Q309" s="209"/>
      <c r="R309" s="209"/>
      <c r="S309" s="209"/>
      <c r="T309" s="329" t="s">
        <v>207</v>
      </c>
      <c r="U309" s="329"/>
      <c r="V309" s="329"/>
      <c r="W309" s="329"/>
      <c r="X309" s="329"/>
      <c r="Y309" s="329"/>
      <c r="Z309" s="329"/>
    </row>
    <row r="310" spans="1:256" ht="14.25" customHeight="1" thickBot="1" x14ac:dyDescent="0.3">
      <c r="A310" s="202" t="str">
        <f>'LISTA AMEACAS'!A50</f>
        <v>At 30</v>
      </c>
      <c r="B310" s="203">
        <f>'LISTA AMEACAS'!B50</f>
        <v>0</v>
      </c>
      <c r="C310" s="203"/>
      <c r="D310" s="290" t="str">
        <f>'LISTA AMEACAS'!E50</f>
        <v>Identifique uma Ameaça</v>
      </c>
      <c r="E310" s="290"/>
      <c r="F310" s="290"/>
      <c r="G310" s="306" t="s">
        <v>208</v>
      </c>
      <c r="H310" s="306"/>
      <c r="I310" s="320" t="str">
        <f>'CONTROLES EXIST'!J194</f>
        <v>Não existe</v>
      </c>
      <c r="J310" s="320"/>
      <c r="K310" s="320"/>
      <c r="L310" s="67">
        <v>1</v>
      </c>
      <c r="M310" s="321">
        <f>VULNERABILIDADES!L310</f>
        <v>0</v>
      </c>
      <c r="N310" s="321"/>
      <c r="O310" s="321"/>
      <c r="P310" s="322" t="s">
        <v>274</v>
      </c>
      <c r="Q310" s="322"/>
      <c r="R310" s="322"/>
      <c r="S310" s="322"/>
      <c r="T310" s="323"/>
      <c r="U310" s="323"/>
      <c r="V310" s="323"/>
      <c r="W310" s="323"/>
      <c r="X310" s="323"/>
      <c r="Y310" s="323"/>
      <c r="Z310" s="323"/>
    </row>
    <row r="311" spans="1:256" ht="15.75" thickBot="1" x14ac:dyDescent="0.3">
      <c r="A311" s="202"/>
      <c r="B311" s="202"/>
      <c r="C311" s="203"/>
      <c r="D311" s="290"/>
      <c r="E311" s="290"/>
      <c r="F311" s="290"/>
      <c r="G311" s="306"/>
      <c r="H311" s="306"/>
      <c r="I311" s="320"/>
      <c r="J311" s="320"/>
      <c r="K311" s="320"/>
      <c r="L311" s="67">
        <v>2</v>
      </c>
      <c r="M311" s="321">
        <f>VULNERABILIDADES!L311</f>
        <v>0</v>
      </c>
      <c r="N311" s="321"/>
      <c r="O311" s="321"/>
      <c r="P311" s="322" t="s">
        <v>274</v>
      </c>
      <c r="Q311" s="322"/>
      <c r="R311" s="322"/>
      <c r="S311" s="322"/>
      <c r="T311" s="323"/>
      <c r="U311" s="323"/>
      <c r="V311" s="323"/>
      <c r="W311" s="323"/>
      <c r="X311" s="323"/>
      <c r="Y311" s="323"/>
      <c r="Z311" s="323"/>
    </row>
    <row r="312" spans="1:256" ht="14.25" customHeight="1" thickBot="1" x14ac:dyDescent="0.3">
      <c r="A312" s="202"/>
      <c r="B312" s="202"/>
      <c r="C312" s="203"/>
      <c r="D312" s="290"/>
      <c r="E312" s="290"/>
      <c r="F312" s="290"/>
      <c r="G312" s="306" t="s">
        <v>208</v>
      </c>
      <c r="H312" s="306"/>
      <c r="I312" s="320" t="str">
        <f>'CONTROLES EXIST'!J195</f>
        <v>Não existe</v>
      </c>
      <c r="J312" s="320"/>
      <c r="K312" s="320"/>
      <c r="L312" s="67">
        <v>3</v>
      </c>
      <c r="M312" s="321">
        <f>VULNERABILIDADES!L312</f>
        <v>0</v>
      </c>
      <c r="N312" s="321"/>
      <c r="O312" s="321"/>
      <c r="P312" s="322" t="s">
        <v>274</v>
      </c>
      <c r="Q312" s="322"/>
      <c r="R312" s="322"/>
      <c r="S312" s="322"/>
      <c r="T312" s="323"/>
      <c r="U312" s="323"/>
      <c r="V312" s="323"/>
      <c r="W312" s="323"/>
      <c r="X312" s="323"/>
      <c r="Y312" s="323"/>
      <c r="Z312" s="323"/>
    </row>
    <row r="313" spans="1:256" ht="14.25" customHeight="1" thickBot="1" x14ac:dyDescent="0.3">
      <c r="A313" s="202"/>
      <c r="B313" s="202"/>
      <c r="C313" s="203"/>
      <c r="D313" s="290"/>
      <c r="E313" s="290"/>
      <c r="F313" s="290"/>
      <c r="G313" s="306"/>
      <c r="H313" s="306"/>
      <c r="I313" s="320"/>
      <c r="J313" s="320"/>
      <c r="K313" s="320"/>
      <c r="L313" s="67">
        <v>4</v>
      </c>
      <c r="M313" s="321">
        <f>VULNERABILIDADES!L313</f>
        <v>0</v>
      </c>
      <c r="N313" s="321"/>
      <c r="O313" s="321"/>
      <c r="P313" s="322" t="s">
        <v>274</v>
      </c>
      <c r="Q313" s="322"/>
      <c r="R313" s="322"/>
      <c r="S313" s="322"/>
      <c r="T313" s="323"/>
      <c r="U313" s="323"/>
      <c r="V313" s="323"/>
      <c r="W313" s="323"/>
      <c r="X313" s="323"/>
      <c r="Y313" s="323"/>
      <c r="Z313" s="323"/>
    </row>
    <row r="314" spans="1:256" ht="14.25" customHeight="1" thickBot="1" x14ac:dyDescent="0.3">
      <c r="A314" s="202"/>
      <c r="B314" s="202"/>
      <c r="C314" s="203"/>
      <c r="D314" s="308" t="str">
        <f>'LISTA AMEACAS'!I50</f>
        <v>Identifique uma Ameaça</v>
      </c>
      <c r="E314" s="308"/>
      <c r="F314" s="308"/>
      <c r="G314" s="306" t="s">
        <v>208</v>
      </c>
      <c r="H314" s="306"/>
      <c r="I314" s="328" t="str">
        <f>'CONTROLES EXIST'!J196</f>
        <v>Não existe</v>
      </c>
      <c r="J314" s="328"/>
      <c r="K314" s="328"/>
      <c r="L314" s="67">
        <v>5</v>
      </c>
      <c r="M314" s="325">
        <f>VULNERABILIDADES!L314</f>
        <v>0</v>
      </c>
      <c r="N314" s="325"/>
      <c r="O314" s="325"/>
      <c r="P314" s="322" t="s">
        <v>274</v>
      </c>
      <c r="Q314" s="322"/>
      <c r="R314" s="322"/>
      <c r="S314" s="322"/>
      <c r="T314" s="323"/>
      <c r="U314" s="323"/>
      <c r="V314" s="323"/>
      <c r="W314" s="323"/>
      <c r="X314" s="323"/>
      <c r="Y314" s="323"/>
      <c r="Z314" s="323"/>
    </row>
    <row r="315" spans="1:256" ht="14.25" customHeight="1" thickBot="1" x14ac:dyDescent="0.3">
      <c r="A315" s="202"/>
      <c r="B315" s="202"/>
      <c r="C315" s="203"/>
      <c r="D315" s="308"/>
      <c r="E315" s="308"/>
      <c r="F315" s="308"/>
      <c r="G315" s="306"/>
      <c r="H315" s="306"/>
      <c r="I315" s="328"/>
      <c r="J315" s="328"/>
      <c r="K315" s="328"/>
      <c r="L315" s="67">
        <v>6</v>
      </c>
      <c r="M315" s="325">
        <f>VULNERABILIDADES!L315</f>
        <v>0</v>
      </c>
      <c r="N315" s="325"/>
      <c r="O315" s="325"/>
      <c r="P315" s="322" t="s">
        <v>274</v>
      </c>
      <c r="Q315" s="322"/>
      <c r="R315" s="322"/>
      <c r="S315" s="322"/>
      <c r="T315" s="323"/>
      <c r="U315" s="323"/>
      <c r="V315" s="323"/>
      <c r="W315" s="323"/>
      <c r="X315" s="323"/>
      <c r="Y315" s="323"/>
      <c r="Z315" s="323"/>
    </row>
    <row r="316" spans="1:256" ht="15.75" thickBot="1" x14ac:dyDescent="0.3">
      <c r="A316" s="202"/>
      <c r="B316" s="202"/>
      <c r="C316" s="203"/>
      <c r="D316" s="308"/>
      <c r="E316" s="308"/>
      <c r="F316" s="308"/>
      <c r="G316" s="311" t="s">
        <v>208</v>
      </c>
      <c r="H316" s="311"/>
      <c r="I316" s="324" t="str">
        <f>'CONTROLES EXIST'!J197</f>
        <v>Não existe</v>
      </c>
      <c r="J316" s="324"/>
      <c r="K316" s="324"/>
      <c r="L316" s="67">
        <v>7</v>
      </c>
      <c r="M316" s="325">
        <f>VULNERABILIDADES!L316</f>
        <v>0</v>
      </c>
      <c r="N316" s="325"/>
      <c r="O316" s="325"/>
      <c r="P316" s="322" t="s">
        <v>274</v>
      </c>
      <c r="Q316" s="322"/>
      <c r="R316" s="322"/>
      <c r="S316" s="322"/>
      <c r="T316" s="323"/>
      <c r="U316" s="323"/>
      <c r="V316" s="323"/>
      <c r="W316" s="323"/>
      <c r="X316" s="323"/>
      <c r="Y316" s="323"/>
      <c r="Z316" s="323"/>
    </row>
    <row r="317" spans="1:256" ht="14.25" customHeight="1" thickBot="1" x14ac:dyDescent="0.3">
      <c r="A317" s="202"/>
      <c r="B317" s="202"/>
      <c r="C317" s="203"/>
      <c r="D317" s="308"/>
      <c r="E317" s="308"/>
      <c r="F317" s="308"/>
      <c r="G317" s="311"/>
      <c r="H317" s="311"/>
      <c r="I317" s="324"/>
      <c r="J317" s="324"/>
      <c r="K317" s="324"/>
      <c r="L317" s="69">
        <v>8</v>
      </c>
      <c r="M317" s="326">
        <f>VULNERABILIDADES!L317</f>
        <v>0</v>
      </c>
      <c r="N317" s="326"/>
      <c r="O317" s="326"/>
      <c r="P317" s="322" t="s">
        <v>274</v>
      </c>
      <c r="Q317" s="322"/>
      <c r="R317" s="322"/>
      <c r="S317" s="322"/>
      <c r="T317" s="327"/>
      <c r="U317" s="327"/>
      <c r="V317" s="327"/>
      <c r="W317" s="327"/>
      <c r="X317" s="327"/>
      <c r="Y317" s="327"/>
      <c r="Z317" s="327"/>
    </row>
    <row r="318" spans="1:25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row>
    <row r="319" spans="1:256" hidden="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row>
    <row r="320" spans="1:25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row>
    <row r="321" spans="12:26" s="1" customFormat="1" ht="12.75" hidden="1" x14ac:dyDescent="0.2"/>
    <row r="322" spans="12:26" s="1" customFormat="1" ht="12.75" hidden="1" x14ac:dyDescent="0.2"/>
    <row r="323" spans="12:26" s="1" customFormat="1" ht="12.75" hidden="1" x14ac:dyDescent="0.2"/>
    <row r="324" spans="12:26" s="1" customFormat="1" ht="12.75" hidden="1" x14ac:dyDescent="0.2"/>
    <row r="325" spans="12:26" s="1" customFormat="1" ht="12.75" hidden="1" x14ac:dyDescent="0.2"/>
    <row r="326" spans="12:26" s="1" customFormat="1" ht="12.75" hidden="1" x14ac:dyDescent="0.2"/>
    <row r="327" spans="12:26" s="1" customFormat="1" ht="12.75" hidden="1" x14ac:dyDescent="0.2"/>
    <row r="328" spans="12:26" s="1" customFormat="1" ht="12.75" hidden="1" x14ac:dyDescent="0.2"/>
    <row r="329" spans="12:26" s="26" customFormat="1" hidden="1" x14ac:dyDescent="0.25">
      <c r="L329" s="1"/>
      <c r="M329" s="1"/>
      <c r="N329" s="1"/>
      <c r="O329" s="1"/>
      <c r="P329" s="1"/>
      <c r="Q329" s="1"/>
      <c r="R329" s="1"/>
      <c r="S329" s="1"/>
      <c r="T329" s="1"/>
      <c r="U329" s="1"/>
      <c r="V329" s="1"/>
      <c r="W329" s="1"/>
      <c r="X329" s="1"/>
      <c r="Y329" s="1"/>
      <c r="Z329" s="1"/>
    </row>
    <row r="330" spans="12:26" s="26" customFormat="1" hidden="1" x14ac:dyDescent="0.25">
      <c r="L330" s="1"/>
      <c r="M330" s="1"/>
      <c r="N330" s="1"/>
      <c r="O330" s="1"/>
      <c r="P330" s="1"/>
      <c r="Q330" s="1"/>
      <c r="R330" s="1"/>
      <c r="S330" s="1"/>
      <c r="T330" s="1"/>
      <c r="U330" s="1"/>
      <c r="V330" s="1"/>
      <c r="W330" s="1"/>
      <c r="X330" s="1"/>
      <c r="Y330" s="1"/>
      <c r="Z330" s="1"/>
    </row>
    <row r="331" spans="12:26" s="26" customFormat="1" hidden="1" x14ac:dyDescent="0.25">
      <c r="L331" s="1"/>
      <c r="M331" s="1"/>
      <c r="N331" s="1"/>
      <c r="O331" s="1"/>
      <c r="P331" s="1"/>
      <c r="Q331" s="1"/>
      <c r="R331" s="1"/>
      <c r="S331" s="1"/>
      <c r="T331" s="1"/>
      <c r="U331" s="1"/>
      <c r="V331" s="1"/>
      <c r="W331" s="1"/>
      <c r="X331" s="1"/>
      <c r="Y331" s="1"/>
      <c r="Z331" s="1"/>
    </row>
    <row r="332" spans="12:26" s="26" customFormat="1" hidden="1" x14ac:dyDescent="0.25">
      <c r="L332" s="1"/>
      <c r="M332" s="1"/>
      <c r="N332" s="1"/>
      <c r="O332" s="1"/>
      <c r="P332" s="1"/>
      <c r="Q332" s="1"/>
      <c r="R332" s="1"/>
      <c r="S332" s="1"/>
      <c r="T332" s="1"/>
      <c r="U332" s="1"/>
      <c r="V332" s="1"/>
      <c r="W332" s="1"/>
      <c r="X332" s="1"/>
      <c r="Y332" s="1"/>
      <c r="Z332" s="1"/>
    </row>
    <row r="333" spans="12:26" s="26" customFormat="1" hidden="1" x14ac:dyDescent="0.25">
      <c r="L333" s="1"/>
      <c r="M333" s="1"/>
      <c r="N333" s="1"/>
      <c r="O333" s="1"/>
      <c r="P333" s="1"/>
      <c r="Q333" s="1"/>
      <c r="R333" s="1"/>
      <c r="S333" s="1"/>
      <c r="T333" s="1"/>
      <c r="U333" s="1"/>
      <c r="V333" s="1"/>
      <c r="W333" s="1"/>
      <c r="X333" s="1"/>
      <c r="Y333" s="1"/>
      <c r="Z333" s="1"/>
    </row>
    <row r="334" spans="12:26" s="26" customFormat="1" hidden="1" x14ac:dyDescent="0.25">
      <c r="L334" s="1"/>
      <c r="M334" s="1"/>
      <c r="N334" s="1"/>
      <c r="O334" s="1"/>
      <c r="P334" s="1"/>
      <c r="Q334" s="1"/>
      <c r="R334" s="1"/>
      <c r="S334" s="1"/>
      <c r="T334" s="1"/>
      <c r="U334" s="1"/>
      <c r="V334" s="1"/>
      <c r="W334" s="1"/>
      <c r="X334" s="1"/>
      <c r="Y334" s="1"/>
      <c r="Z334" s="1"/>
    </row>
    <row r="335" spans="12:26" s="26" customFormat="1" hidden="1" x14ac:dyDescent="0.25">
      <c r="L335" s="1"/>
      <c r="M335" s="1"/>
      <c r="N335" s="1"/>
      <c r="O335" s="1"/>
      <c r="P335" s="1"/>
      <c r="Q335" s="1"/>
      <c r="R335" s="1"/>
      <c r="S335" s="1"/>
      <c r="T335" s="1"/>
      <c r="U335" s="1"/>
      <c r="V335" s="1"/>
      <c r="W335" s="1"/>
      <c r="X335" s="1"/>
      <c r="Y335" s="1"/>
      <c r="Z335" s="1"/>
    </row>
    <row r="336" spans="12:26" s="26" customFormat="1" hidden="1" x14ac:dyDescent="0.25">
      <c r="L336" s="1"/>
      <c r="M336" s="1"/>
      <c r="N336" s="1"/>
      <c r="O336" s="1"/>
      <c r="P336" s="1"/>
      <c r="Q336" s="1"/>
      <c r="R336" s="1"/>
      <c r="S336" s="1"/>
      <c r="T336" s="1"/>
      <c r="U336" s="1"/>
      <c r="V336" s="1"/>
      <c r="W336" s="1"/>
      <c r="X336" s="1"/>
      <c r="Y336" s="1"/>
      <c r="Z336" s="1"/>
    </row>
    <row r="337" spans="12:26" s="26" customFormat="1" hidden="1" x14ac:dyDescent="0.25">
      <c r="L337" s="1"/>
      <c r="M337" s="1"/>
      <c r="N337" s="1"/>
      <c r="O337" s="1"/>
      <c r="P337" s="1"/>
      <c r="Q337" s="1"/>
      <c r="R337" s="1"/>
      <c r="S337" s="1"/>
      <c r="T337" s="1"/>
      <c r="U337" s="1"/>
      <c r="V337" s="1"/>
      <c r="W337" s="1"/>
      <c r="X337" s="1"/>
      <c r="Y337" s="1"/>
      <c r="Z337" s="1"/>
    </row>
    <row r="338" spans="12:26" s="26" customFormat="1" hidden="1" x14ac:dyDescent="0.25">
      <c r="L338" s="1"/>
      <c r="M338" s="1"/>
      <c r="N338" s="1"/>
      <c r="O338" s="1"/>
      <c r="P338" s="1"/>
      <c r="Q338" s="1"/>
      <c r="R338" s="1"/>
      <c r="S338" s="1"/>
      <c r="T338" s="1"/>
      <c r="U338" s="1"/>
      <c r="V338" s="1"/>
      <c r="W338" s="1"/>
      <c r="X338" s="1"/>
      <c r="Y338" s="1"/>
      <c r="Z338" s="1"/>
    </row>
    <row r="339" spans="12:26" s="26" customFormat="1" hidden="1" x14ac:dyDescent="0.25">
      <c r="L339" s="1"/>
      <c r="M339" s="1"/>
      <c r="N339" s="1"/>
      <c r="O339" s="1"/>
      <c r="P339" s="1"/>
      <c r="Q339" s="1"/>
      <c r="R339" s="1"/>
      <c r="S339" s="1"/>
      <c r="T339" s="1"/>
      <c r="U339" s="1"/>
      <c r="V339" s="1"/>
      <c r="W339" s="1"/>
      <c r="X339" s="1"/>
      <c r="Y339" s="1"/>
      <c r="Z339" s="1"/>
    </row>
    <row r="340" spans="12:26" s="26" customFormat="1" hidden="1" x14ac:dyDescent="0.25">
      <c r="L340" s="1"/>
      <c r="M340" s="1"/>
      <c r="N340" s="1"/>
      <c r="O340" s="1"/>
      <c r="P340" s="1"/>
      <c r="Q340" s="1"/>
      <c r="R340" s="1"/>
      <c r="S340" s="1"/>
      <c r="T340" s="1"/>
      <c r="U340" s="1"/>
      <c r="V340" s="1"/>
      <c r="W340" s="1"/>
      <c r="X340" s="1"/>
      <c r="Y340" s="1"/>
      <c r="Z340" s="1"/>
    </row>
    <row r="341" spans="12:26" s="26" customFormat="1" hidden="1" x14ac:dyDescent="0.25">
      <c r="L341" s="1"/>
      <c r="M341" s="1"/>
      <c r="N341" s="1"/>
      <c r="O341" s="1"/>
      <c r="P341" s="1"/>
      <c r="Q341" s="1"/>
      <c r="R341" s="1"/>
      <c r="S341" s="1"/>
      <c r="T341" s="1"/>
      <c r="U341" s="1"/>
      <c r="V341" s="1"/>
      <c r="W341" s="1"/>
      <c r="X341" s="1"/>
      <c r="Y341" s="1"/>
      <c r="Z341" s="1"/>
    </row>
    <row r="342" spans="12:26" s="26" customFormat="1" hidden="1" x14ac:dyDescent="0.25">
      <c r="L342" s="1"/>
      <c r="M342" s="1"/>
      <c r="N342" s="1"/>
      <c r="O342" s="1"/>
      <c r="P342" s="1"/>
      <c r="Q342" s="1"/>
      <c r="R342" s="1"/>
      <c r="S342" s="1"/>
      <c r="T342" s="1"/>
      <c r="U342" s="1"/>
      <c r="V342" s="1"/>
      <c r="W342" s="1"/>
      <c r="X342" s="1"/>
      <c r="Y342" s="1"/>
      <c r="Z342" s="1"/>
    </row>
    <row r="343" spans="12:26" s="26" customFormat="1" hidden="1" x14ac:dyDescent="0.25">
      <c r="L343" s="1"/>
      <c r="M343" s="1"/>
      <c r="N343" s="1"/>
      <c r="O343" s="1"/>
      <c r="P343" s="1"/>
      <c r="Q343" s="1"/>
      <c r="R343" s="1"/>
      <c r="S343" s="1"/>
      <c r="T343" s="1"/>
      <c r="U343" s="1"/>
      <c r="V343" s="1"/>
      <c r="W343" s="1"/>
      <c r="X343" s="1"/>
      <c r="Y343" s="1"/>
      <c r="Z343" s="1"/>
    </row>
    <row r="344" spans="12:26" s="26" customFormat="1" hidden="1" x14ac:dyDescent="0.25">
      <c r="L344" s="1"/>
      <c r="M344" s="1"/>
      <c r="N344" s="1"/>
      <c r="O344" s="1"/>
      <c r="P344" s="1"/>
      <c r="Q344" s="1"/>
      <c r="R344" s="1"/>
      <c r="S344" s="1"/>
      <c r="T344" s="1"/>
      <c r="U344" s="1"/>
      <c r="V344" s="1"/>
      <c r="W344" s="1"/>
      <c r="X344" s="1"/>
      <c r="Y344" s="1"/>
      <c r="Z344" s="1"/>
    </row>
    <row r="345" spans="12:26" s="26" customFormat="1" hidden="1" x14ac:dyDescent="0.25">
      <c r="L345" s="1"/>
      <c r="M345" s="1"/>
      <c r="N345" s="1"/>
      <c r="O345" s="1"/>
      <c r="P345" s="1"/>
      <c r="Q345" s="1"/>
      <c r="R345" s="1"/>
      <c r="S345" s="1"/>
      <c r="T345" s="1"/>
      <c r="U345" s="1"/>
      <c r="V345" s="1"/>
      <c r="W345" s="1"/>
      <c r="X345" s="1"/>
      <c r="Y345" s="1"/>
      <c r="Z345" s="1"/>
    </row>
    <row r="346" spans="12:26" s="26" customFormat="1" hidden="1" x14ac:dyDescent="0.25">
      <c r="L346" s="1"/>
      <c r="M346" s="1"/>
      <c r="N346" s="1"/>
      <c r="O346" s="1"/>
      <c r="P346" s="1"/>
      <c r="Q346" s="1"/>
      <c r="R346" s="1"/>
      <c r="S346" s="1"/>
      <c r="T346" s="1"/>
      <c r="U346" s="1"/>
      <c r="V346" s="1"/>
      <c r="W346" s="1"/>
      <c r="X346" s="1"/>
      <c r="Y346" s="1"/>
      <c r="Z346" s="1"/>
    </row>
    <row r="347" spans="12:26" s="26" customFormat="1" hidden="1" x14ac:dyDescent="0.25">
      <c r="L347" s="1"/>
      <c r="M347" s="1"/>
      <c r="N347" s="1"/>
      <c r="O347" s="1"/>
      <c r="P347" s="1"/>
      <c r="Q347" s="1"/>
      <c r="R347" s="1"/>
      <c r="S347" s="1"/>
      <c r="T347" s="1"/>
      <c r="U347" s="1"/>
      <c r="V347" s="1"/>
      <c r="W347" s="1"/>
      <c r="X347" s="1"/>
      <c r="Y347" s="1"/>
      <c r="Z347" s="1"/>
    </row>
    <row r="348" spans="12:26" s="26" customFormat="1" hidden="1" x14ac:dyDescent="0.25">
      <c r="L348" s="1"/>
      <c r="M348" s="1"/>
      <c r="N348" s="1"/>
      <c r="O348" s="1"/>
      <c r="P348" s="1"/>
      <c r="Q348" s="1"/>
      <c r="R348" s="1"/>
      <c r="S348" s="1"/>
      <c r="T348" s="1"/>
      <c r="U348" s="1"/>
      <c r="V348" s="1"/>
      <c r="W348" s="1"/>
      <c r="X348" s="1"/>
      <c r="Y348" s="1"/>
      <c r="Z348" s="1"/>
    </row>
    <row r="349" spans="12:26" s="26" customFormat="1" hidden="1" x14ac:dyDescent="0.25">
      <c r="L349" s="1"/>
      <c r="M349" s="1"/>
      <c r="N349" s="1"/>
      <c r="O349" s="1"/>
      <c r="P349" s="1"/>
      <c r="Q349" s="1"/>
      <c r="R349" s="1"/>
      <c r="S349" s="1"/>
      <c r="T349" s="1"/>
      <c r="U349" s="1"/>
      <c r="V349" s="1"/>
      <c r="W349" s="1"/>
      <c r="X349" s="1"/>
      <c r="Y349" s="1"/>
      <c r="Z349" s="1"/>
    </row>
    <row r="350" spans="12:26" s="26" customFormat="1" hidden="1" x14ac:dyDescent="0.25"/>
    <row r="351" spans="12:26" s="26" customFormat="1" hidden="1" x14ac:dyDescent="0.25"/>
    <row r="352" spans="12:26" s="26" customFormat="1" hidden="1" x14ac:dyDescent="0.25"/>
    <row r="353" s="26" customFormat="1" hidden="1" x14ac:dyDescent="0.25"/>
    <row r="354" s="26" customFormat="1" hidden="1" x14ac:dyDescent="0.25"/>
    <row r="355" s="26" customFormat="1" hidden="1" x14ac:dyDescent="0.25"/>
    <row r="356" s="26" customFormat="1" hidden="1" x14ac:dyDescent="0.25"/>
    <row r="357" s="26" customFormat="1" hidden="1" x14ac:dyDescent="0.25"/>
    <row r="358" s="26" customFormat="1" hidden="1" x14ac:dyDescent="0.25"/>
    <row r="359" s="26" customFormat="1" hidden="1" x14ac:dyDescent="0.25"/>
    <row r="360" s="26" customFormat="1" hidden="1" x14ac:dyDescent="0.25"/>
    <row r="361" s="26" customFormat="1" hidden="1" x14ac:dyDescent="0.25"/>
    <row r="362" s="26" customFormat="1" hidden="1" x14ac:dyDescent="0.25"/>
    <row r="363" s="26" customFormat="1" hidden="1" x14ac:dyDescent="0.25"/>
    <row r="364" s="26" customFormat="1" hidden="1" x14ac:dyDescent="0.25"/>
    <row r="365" s="26" customFormat="1" hidden="1" x14ac:dyDescent="0.25"/>
    <row r="366" s="26" customFormat="1" hidden="1" x14ac:dyDescent="0.25"/>
    <row r="367" s="26" customFormat="1" hidden="1" x14ac:dyDescent="0.25"/>
    <row r="368" s="26" customFormat="1" hidden="1" x14ac:dyDescent="0.25"/>
    <row r="369" s="26" customFormat="1" hidden="1" x14ac:dyDescent="0.25"/>
    <row r="370" s="26" customFormat="1" hidden="1" x14ac:dyDescent="0.25"/>
    <row r="371" s="26" customFormat="1" hidden="1" x14ac:dyDescent="0.25"/>
    <row r="372" s="26" customFormat="1" hidden="1" x14ac:dyDescent="0.25"/>
    <row r="373" s="26" customFormat="1" hidden="1" x14ac:dyDescent="0.25"/>
    <row r="374" s="26" customFormat="1" hidden="1" x14ac:dyDescent="0.25"/>
    <row r="375" s="26" customFormat="1" hidden="1" x14ac:dyDescent="0.25"/>
    <row r="376" s="26" customFormat="1" hidden="1" x14ac:dyDescent="0.25"/>
    <row r="377" s="26" customFormat="1" hidden="1" x14ac:dyDescent="0.25"/>
    <row r="378" s="26" customFormat="1" hidden="1" x14ac:dyDescent="0.25"/>
    <row r="379" s="26" customFormat="1" hidden="1" x14ac:dyDescent="0.25"/>
    <row r="380" s="26" customFormat="1" hidden="1" x14ac:dyDescent="0.25"/>
    <row r="381" s="26" customFormat="1" hidden="1" x14ac:dyDescent="0.25"/>
    <row r="382" s="26" customFormat="1" hidden="1" x14ac:dyDescent="0.25"/>
    <row r="383" s="26" customFormat="1" hidden="1" x14ac:dyDescent="0.25"/>
    <row r="384" s="26" customFormat="1" hidden="1" x14ac:dyDescent="0.25"/>
    <row r="385" s="26" customFormat="1" hidden="1" x14ac:dyDescent="0.25"/>
    <row r="386" s="26" customFormat="1" hidden="1" x14ac:dyDescent="0.25"/>
    <row r="387" s="26" customFormat="1" hidden="1" x14ac:dyDescent="0.25"/>
    <row r="388" s="26" customFormat="1" hidden="1" x14ac:dyDescent="0.25"/>
    <row r="389" s="26" customFormat="1" hidden="1" x14ac:dyDescent="0.25"/>
    <row r="390" s="26" customFormat="1" hidden="1" x14ac:dyDescent="0.25"/>
    <row r="391" s="26" customFormat="1" hidden="1" x14ac:dyDescent="0.25"/>
    <row r="392" s="26" customFormat="1" hidden="1" x14ac:dyDescent="0.25"/>
    <row r="393" s="26" customFormat="1" hidden="1" x14ac:dyDescent="0.25"/>
    <row r="394" s="26" customFormat="1" hidden="1" x14ac:dyDescent="0.25"/>
    <row r="395" s="26" customFormat="1" hidden="1" x14ac:dyDescent="0.25"/>
    <row r="396" s="26" customFormat="1" hidden="1" x14ac:dyDescent="0.25"/>
    <row r="397" s="26" customFormat="1" hidden="1" x14ac:dyDescent="0.25"/>
    <row r="398" s="26" customFormat="1" hidden="1" x14ac:dyDescent="0.25"/>
    <row r="399" s="26" customFormat="1" hidden="1" x14ac:dyDescent="0.25"/>
    <row r="400" s="26" customFormat="1" hidden="1" x14ac:dyDescent="0.25"/>
    <row r="401" s="26" customFormat="1" hidden="1" x14ac:dyDescent="0.25"/>
    <row r="402" s="26" customFormat="1" hidden="1" x14ac:dyDescent="0.25"/>
    <row r="403" s="26" customFormat="1" hidden="1" x14ac:dyDescent="0.25"/>
    <row r="404" s="26" customFormat="1" hidden="1" x14ac:dyDescent="0.25"/>
    <row r="405" s="26" customFormat="1" hidden="1" x14ac:dyDescent="0.25"/>
    <row r="406" s="26" customFormat="1" hidden="1" x14ac:dyDescent="0.25"/>
    <row r="407" s="26" customFormat="1" hidden="1" x14ac:dyDescent="0.25"/>
    <row r="408" s="26" customFormat="1" hidden="1" x14ac:dyDescent="0.25"/>
    <row r="409" s="26" customFormat="1" hidden="1" x14ac:dyDescent="0.25"/>
    <row r="410" s="26" customFormat="1" hidden="1" x14ac:dyDescent="0.25"/>
    <row r="411" s="26" customFormat="1" hidden="1" x14ac:dyDescent="0.25"/>
    <row r="412" s="26" customFormat="1" hidden="1" x14ac:dyDescent="0.25"/>
    <row r="413" s="26" customFormat="1" hidden="1" x14ac:dyDescent="0.25"/>
    <row r="414" s="26" customFormat="1" hidden="1" x14ac:dyDescent="0.25"/>
    <row r="415" s="26" customFormat="1" hidden="1" x14ac:dyDescent="0.25"/>
    <row r="416" s="26" customFormat="1" hidden="1" x14ac:dyDescent="0.25"/>
    <row r="417" s="26" customFormat="1" hidden="1" x14ac:dyDescent="0.25"/>
    <row r="418" s="26" customFormat="1" hidden="1" x14ac:dyDescent="0.25"/>
    <row r="419" s="26" customFormat="1" hidden="1" x14ac:dyDescent="0.25"/>
    <row r="420" s="26" customFormat="1" hidden="1" x14ac:dyDescent="0.25"/>
    <row r="421" s="26" customFormat="1" hidden="1" x14ac:dyDescent="0.25"/>
    <row r="422" s="26" customFormat="1" hidden="1" x14ac:dyDescent="0.25"/>
    <row r="423" s="26" customFormat="1" hidden="1" x14ac:dyDescent="0.25"/>
    <row r="424" s="26" customFormat="1" hidden="1" x14ac:dyDescent="0.25"/>
    <row r="425" s="26" customFormat="1" hidden="1" x14ac:dyDescent="0.25"/>
    <row r="426" s="26" customFormat="1" hidden="1" x14ac:dyDescent="0.25"/>
    <row r="427" s="26" customFormat="1" hidden="1" x14ac:dyDescent="0.25"/>
    <row r="428" s="26" customFormat="1" hidden="1" x14ac:dyDescent="0.25"/>
    <row r="429" s="26" customFormat="1" hidden="1" x14ac:dyDescent="0.25"/>
    <row r="430" s="26" customFormat="1" hidden="1" x14ac:dyDescent="0.25"/>
    <row r="431" s="26" customFormat="1" hidden="1" x14ac:dyDescent="0.25"/>
    <row r="432" s="26" customFormat="1" hidden="1" x14ac:dyDescent="0.25"/>
    <row r="433" s="26" customFormat="1" hidden="1" x14ac:dyDescent="0.25"/>
    <row r="434" s="26" customFormat="1" hidden="1" x14ac:dyDescent="0.25"/>
    <row r="435" s="26" customFormat="1" hidden="1" x14ac:dyDescent="0.25"/>
    <row r="436" s="26" customFormat="1" hidden="1" x14ac:dyDescent="0.25"/>
    <row r="437" s="26" customFormat="1" hidden="1" x14ac:dyDescent="0.25"/>
    <row r="438" s="26" customFormat="1" hidden="1" x14ac:dyDescent="0.25"/>
    <row r="439" s="26" customFormat="1" hidden="1" x14ac:dyDescent="0.25"/>
    <row r="440" s="26" customFormat="1" hidden="1" x14ac:dyDescent="0.25"/>
    <row r="441" s="26" customFormat="1" hidden="1" x14ac:dyDescent="0.25"/>
    <row r="442" s="26" customFormat="1" hidden="1" x14ac:dyDescent="0.25"/>
    <row r="443" s="26" customFormat="1" hidden="1" x14ac:dyDescent="0.25"/>
    <row r="444" s="26" customFormat="1" hidden="1" x14ac:dyDescent="0.25"/>
    <row r="445" s="26" customFormat="1" hidden="1" x14ac:dyDescent="0.25"/>
    <row r="446" s="26" customFormat="1" hidden="1" x14ac:dyDescent="0.25"/>
    <row r="447" s="26" customFormat="1" hidden="1" x14ac:dyDescent="0.25"/>
    <row r="448" s="26" customFormat="1" hidden="1" x14ac:dyDescent="0.25"/>
    <row r="449" s="26" customFormat="1" hidden="1" x14ac:dyDescent="0.25"/>
    <row r="450" s="26" customFormat="1" hidden="1" x14ac:dyDescent="0.25"/>
    <row r="451" s="26" customFormat="1" hidden="1" x14ac:dyDescent="0.25"/>
    <row r="452" s="26" customFormat="1" hidden="1" x14ac:dyDescent="0.25"/>
    <row r="453" s="26" customFormat="1" hidden="1" x14ac:dyDescent="0.25"/>
    <row r="454" s="26" customFormat="1" hidden="1" x14ac:dyDescent="0.25"/>
    <row r="455" s="26" customFormat="1" hidden="1" x14ac:dyDescent="0.25"/>
    <row r="456" s="26" customFormat="1" hidden="1" x14ac:dyDescent="0.25"/>
    <row r="457" s="26" customFormat="1" hidden="1" x14ac:dyDescent="0.25"/>
    <row r="458" s="26" customFormat="1" hidden="1" x14ac:dyDescent="0.25"/>
    <row r="459" s="26" customFormat="1" hidden="1" x14ac:dyDescent="0.25"/>
    <row r="460" s="26" customFormat="1" hidden="1" x14ac:dyDescent="0.25"/>
    <row r="461" s="26" customFormat="1" hidden="1" x14ac:dyDescent="0.25"/>
    <row r="462" s="26" customFormat="1" hidden="1" x14ac:dyDescent="0.25"/>
    <row r="463" s="26" customFormat="1" hidden="1" x14ac:dyDescent="0.25"/>
    <row r="464" s="26" customFormat="1" hidden="1" x14ac:dyDescent="0.25"/>
    <row r="465" s="26" customFormat="1" hidden="1" x14ac:dyDescent="0.25"/>
    <row r="466" s="26" customFormat="1" hidden="1" x14ac:dyDescent="0.25"/>
    <row r="467" s="26" customFormat="1" hidden="1" x14ac:dyDescent="0.25"/>
    <row r="468" s="26" customFormat="1" hidden="1" x14ac:dyDescent="0.25"/>
    <row r="469" s="26" customFormat="1" hidden="1" x14ac:dyDescent="0.25"/>
    <row r="470" s="26" customFormat="1" hidden="1" x14ac:dyDescent="0.25"/>
    <row r="471" s="26" customFormat="1" hidden="1" x14ac:dyDescent="0.25"/>
    <row r="472" s="26" customFormat="1" hidden="1" x14ac:dyDescent="0.25"/>
    <row r="473" s="26" customFormat="1" hidden="1" x14ac:dyDescent="0.25"/>
    <row r="474" s="26" customFormat="1" hidden="1" x14ac:dyDescent="0.25"/>
    <row r="475" s="26" customFormat="1" hidden="1" x14ac:dyDescent="0.25"/>
    <row r="476" s="26" customFormat="1" hidden="1" x14ac:dyDescent="0.25"/>
    <row r="477" s="26" customFormat="1" hidden="1" x14ac:dyDescent="0.25"/>
    <row r="478" s="26" customFormat="1" hidden="1" x14ac:dyDescent="0.25"/>
    <row r="479" s="26" customFormat="1" hidden="1" x14ac:dyDescent="0.25"/>
    <row r="480" s="26" customFormat="1" hidden="1" x14ac:dyDescent="0.25"/>
    <row r="481" s="26" customFormat="1" hidden="1" x14ac:dyDescent="0.25"/>
    <row r="482" s="26" customFormat="1" hidden="1" x14ac:dyDescent="0.25"/>
    <row r="483" s="26" customFormat="1" hidden="1" x14ac:dyDescent="0.25"/>
    <row r="484" s="26" customFormat="1" hidden="1" x14ac:dyDescent="0.25"/>
    <row r="485" s="26" customFormat="1" hidden="1" x14ac:dyDescent="0.25"/>
    <row r="486" s="26" customFormat="1" hidden="1" x14ac:dyDescent="0.25"/>
    <row r="487" s="26" customFormat="1" hidden="1" x14ac:dyDescent="0.25"/>
    <row r="488" s="26" customFormat="1" hidden="1" x14ac:dyDescent="0.25"/>
    <row r="489" s="26" customFormat="1" hidden="1" x14ac:dyDescent="0.25"/>
    <row r="490" s="26" customFormat="1" hidden="1" x14ac:dyDescent="0.25"/>
    <row r="491" s="26" customFormat="1" hidden="1" x14ac:dyDescent="0.25"/>
    <row r="492" s="26" customFormat="1" hidden="1" x14ac:dyDescent="0.25"/>
    <row r="493" s="26" customFormat="1" hidden="1" x14ac:dyDescent="0.25"/>
    <row r="494" s="26" customFormat="1" hidden="1" x14ac:dyDescent="0.25"/>
    <row r="495" s="26" customFormat="1" hidden="1" x14ac:dyDescent="0.25"/>
    <row r="10084" spans="8:8" ht="15.75" hidden="1" x14ac:dyDescent="0.25">
      <c r="H10084" s="70" t="s">
        <v>274</v>
      </c>
    </row>
    <row r="10085" spans="8:8" hidden="1" x14ac:dyDescent="0.25">
      <c r="H10085" s="6" t="s">
        <v>282</v>
      </c>
    </row>
    <row r="10086" spans="8:8" hidden="1" x14ac:dyDescent="0.25">
      <c r="H10086" s="6" t="s">
        <v>276</v>
      </c>
    </row>
    <row r="10087" spans="8:8" hidden="1" x14ac:dyDescent="0.25">
      <c r="H10087" s="6" t="s">
        <v>283</v>
      </c>
    </row>
    <row r="10088" spans="8:8" hidden="1" x14ac:dyDescent="0.25">
      <c r="H10088" s="6" t="s">
        <v>278</v>
      </c>
    </row>
    <row r="10089" spans="8:8" hidden="1" x14ac:dyDescent="0.25">
      <c r="H10089" s="6" t="s">
        <v>279</v>
      </c>
    </row>
    <row r="10090" spans="8:8" hidden="1" x14ac:dyDescent="0.25">
      <c r="H10090" s="6" t="s">
        <v>280</v>
      </c>
    </row>
  </sheetData>
  <sheetProtection selectLockedCells="1" selectUnlockedCells="1"/>
  <mergeCells count="1292">
    <mergeCell ref="A1:AU2"/>
    <mergeCell ref="B4:R16"/>
    <mergeCell ref="B19:C19"/>
    <mergeCell ref="D19:F19"/>
    <mergeCell ref="G19:H19"/>
    <mergeCell ref="I19:K19"/>
    <mergeCell ref="M19:O19"/>
    <mergeCell ref="P19:S19"/>
    <mergeCell ref="T19:Z19"/>
    <mergeCell ref="P20:S20"/>
    <mergeCell ref="T20:Z20"/>
    <mergeCell ref="M21:O21"/>
    <mergeCell ref="P21:S21"/>
    <mergeCell ref="T21:Z21"/>
    <mergeCell ref="G22:H23"/>
    <mergeCell ref="I22:K23"/>
    <mergeCell ref="M22:O22"/>
    <mergeCell ref="P22:S22"/>
    <mergeCell ref="T22:Z22"/>
    <mergeCell ref="A20:A27"/>
    <mergeCell ref="B20:C27"/>
    <mergeCell ref="D20:F23"/>
    <mergeCell ref="G20:H21"/>
    <mergeCell ref="I20:K21"/>
    <mergeCell ref="M20:O20"/>
    <mergeCell ref="M23:O23"/>
    <mergeCell ref="T25:Z25"/>
    <mergeCell ref="G26:H27"/>
    <mergeCell ref="I26:K27"/>
    <mergeCell ref="M26:O26"/>
    <mergeCell ref="P26:S26"/>
    <mergeCell ref="T26:Z26"/>
    <mergeCell ref="M27:O27"/>
    <mergeCell ref="P27:S27"/>
    <mergeCell ref="T27:Z27"/>
    <mergeCell ref="P23:S23"/>
    <mergeCell ref="T23:Z23"/>
    <mergeCell ref="D24:F27"/>
    <mergeCell ref="G24:H25"/>
    <mergeCell ref="I24:K25"/>
    <mergeCell ref="M24:O24"/>
    <mergeCell ref="P24:S24"/>
    <mergeCell ref="T24:Z24"/>
    <mergeCell ref="M25:O25"/>
    <mergeCell ref="P25:S25"/>
    <mergeCell ref="P31:S31"/>
    <mergeCell ref="T31:Z31"/>
    <mergeCell ref="G32:H33"/>
    <mergeCell ref="I32:K33"/>
    <mergeCell ref="M32:O32"/>
    <mergeCell ref="P32:S32"/>
    <mergeCell ref="T32:Z32"/>
    <mergeCell ref="M33:O33"/>
    <mergeCell ref="P33:S33"/>
    <mergeCell ref="T33:Z33"/>
    <mergeCell ref="T29:Z29"/>
    <mergeCell ref="A30:A37"/>
    <mergeCell ref="B30:C37"/>
    <mergeCell ref="D30:F33"/>
    <mergeCell ref="G30:H31"/>
    <mergeCell ref="I30:K31"/>
    <mergeCell ref="M30:O30"/>
    <mergeCell ref="P30:S30"/>
    <mergeCell ref="T30:Z30"/>
    <mergeCell ref="M31:O31"/>
    <mergeCell ref="B29:C29"/>
    <mergeCell ref="D29:F29"/>
    <mergeCell ref="G29:H29"/>
    <mergeCell ref="I29:K29"/>
    <mergeCell ref="M29:O29"/>
    <mergeCell ref="P29:S29"/>
    <mergeCell ref="I36:K37"/>
    <mergeCell ref="M36:O36"/>
    <mergeCell ref="P36:S36"/>
    <mergeCell ref="T36:Z36"/>
    <mergeCell ref="M37:O37"/>
    <mergeCell ref="P37:S37"/>
    <mergeCell ref="T37:Z37"/>
    <mergeCell ref="D34:F37"/>
    <mergeCell ref="G34:H35"/>
    <mergeCell ref="I34:K35"/>
    <mergeCell ref="M34:O34"/>
    <mergeCell ref="P34:S34"/>
    <mergeCell ref="T34:Z34"/>
    <mergeCell ref="M35:O35"/>
    <mergeCell ref="P35:S35"/>
    <mergeCell ref="T35:Z35"/>
    <mergeCell ref="G36:H37"/>
    <mergeCell ref="P41:S41"/>
    <mergeCell ref="T41:Z41"/>
    <mergeCell ref="G42:H43"/>
    <mergeCell ref="I42:K43"/>
    <mergeCell ref="M42:O42"/>
    <mergeCell ref="P42:S42"/>
    <mergeCell ref="T42:Z42"/>
    <mergeCell ref="M43:O43"/>
    <mergeCell ref="P43:S43"/>
    <mergeCell ref="T43:Z43"/>
    <mergeCell ref="T39:Z39"/>
    <mergeCell ref="A40:A47"/>
    <mergeCell ref="B40:C47"/>
    <mergeCell ref="D40:F43"/>
    <mergeCell ref="G40:H41"/>
    <mergeCell ref="I40:K41"/>
    <mergeCell ref="M40:O40"/>
    <mergeCell ref="P40:S40"/>
    <mergeCell ref="T40:Z40"/>
    <mergeCell ref="M41:O41"/>
    <mergeCell ref="B39:C39"/>
    <mergeCell ref="D39:F39"/>
    <mergeCell ref="G39:H39"/>
    <mergeCell ref="I39:K39"/>
    <mergeCell ref="M39:O39"/>
    <mergeCell ref="P39:S39"/>
    <mergeCell ref="I46:K47"/>
    <mergeCell ref="M46:O46"/>
    <mergeCell ref="P46:S46"/>
    <mergeCell ref="T46:Z46"/>
    <mergeCell ref="M47:O47"/>
    <mergeCell ref="P47:S47"/>
    <mergeCell ref="T47:Z47"/>
    <mergeCell ref="D44:F47"/>
    <mergeCell ref="G44:H45"/>
    <mergeCell ref="I44:K45"/>
    <mergeCell ref="M44:O44"/>
    <mergeCell ref="P44:S44"/>
    <mergeCell ref="T44:Z44"/>
    <mergeCell ref="M45:O45"/>
    <mergeCell ref="P45:S45"/>
    <mergeCell ref="T45:Z45"/>
    <mergeCell ref="G46:H47"/>
    <mergeCell ref="P51:S51"/>
    <mergeCell ref="T51:Z51"/>
    <mergeCell ref="G52:H53"/>
    <mergeCell ref="I52:K53"/>
    <mergeCell ref="M52:O52"/>
    <mergeCell ref="P52:S52"/>
    <mergeCell ref="T52:Z52"/>
    <mergeCell ref="M53:O53"/>
    <mergeCell ref="P53:S53"/>
    <mergeCell ref="T53:Z53"/>
    <mergeCell ref="T49:Z49"/>
    <mergeCell ref="A50:A57"/>
    <mergeCell ref="B50:C57"/>
    <mergeCell ref="D50:F53"/>
    <mergeCell ref="G50:H51"/>
    <mergeCell ref="I50:K51"/>
    <mergeCell ref="M50:O50"/>
    <mergeCell ref="P50:S50"/>
    <mergeCell ref="T50:Z50"/>
    <mergeCell ref="M51:O51"/>
    <mergeCell ref="B49:C49"/>
    <mergeCell ref="D49:F49"/>
    <mergeCell ref="G49:H49"/>
    <mergeCell ref="I49:K49"/>
    <mergeCell ref="M49:O49"/>
    <mergeCell ref="P49:S49"/>
    <mergeCell ref="I56:K57"/>
    <mergeCell ref="M56:O56"/>
    <mergeCell ref="P56:S56"/>
    <mergeCell ref="T56:Z56"/>
    <mergeCell ref="M57:O57"/>
    <mergeCell ref="P57:S57"/>
    <mergeCell ref="T57:Z57"/>
    <mergeCell ref="D54:F57"/>
    <mergeCell ref="G54:H55"/>
    <mergeCell ref="I54:K55"/>
    <mergeCell ref="M54:O54"/>
    <mergeCell ref="P54:S54"/>
    <mergeCell ref="T54:Z54"/>
    <mergeCell ref="M55:O55"/>
    <mergeCell ref="P55:S55"/>
    <mergeCell ref="T55:Z55"/>
    <mergeCell ref="G56:H57"/>
    <mergeCell ref="P61:S61"/>
    <mergeCell ref="T61:Z61"/>
    <mergeCell ref="G62:H63"/>
    <mergeCell ref="I62:K63"/>
    <mergeCell ref="M62:O62"/>
    <mergeCell ref="P62:S62"/>
    <mergeCell ref="T62:Z62"/>
    <mergeCell ref="M63:O63"/>
    <mergeCell ref="P63:S63"/>
    <mergeCell ref="T63:Z63"/>
    <mergeCell ref="T59:Z59"/>
    <mergeCell ref="A60:A67"/>
    <mergeCell ref="B60:C67"/>
    <mergeCell ref="D60:F63"/>
    <mergeCell ref="G60:H61"/>
    <mergeCell ref="I60:K61"/>
    <mergeCell ref="M60:O60"/>
    <mergeCell ref="P60:S60"/>
    <mergeCell ref="T60:Z60"/>
    <mergeCell ref="M61:O61"/>
    <mergeCell ref="B59:C59"/>
    <mergeCell ref="D59:F59"/>
    <mergeCell ref="G59:H59"/>
    <mergeCell ref="I59:K59"/>
    <mergeCell ref="M59:O59"/>
    <mergeCell ref="P59:S59"/>
    <mergeCell ref="I66:K67"/>
    <mergeCell ref="M66:O66"/>
    <mergeCell ref="P66:S66"/>
    <mergeCell ref="T66:Z66"/>
    <mergeCell ref="M67:O67"/>
    <mergeCell ref="P67:S67"/>
    <mergeCell ref="T67:Z67"/>
    <mergeCell ref="D64:F67"/>
    <mergeCell ref="G64:H65"/>
    <mergeCell ref="I64:K65"/>
    <mergeCell ref="M64:O64"/>
    <mergeCell ref="P64:S64"/>
    <mergeCell ref="T64:Z64"/>
    <mergeCell ref="M65:O65"/>
    <mergeCell ref="P65:S65"/>
    <mergeCell ref="T65:Z65"/>
    <mergeCell ref="G66:H67"/>
    <mergeCell ref="P71:S71"/>
    <mergeCell ref="T71:Z71"/>
    <mergeCell ref="G72:H73"/>
    <mergeCell ref="I72:K73"/>
    <mergeCell ref="M72:O72"/>
    <mergeCell ref="P72:S72"/>
    <mergeCell ref="T72:Z72"/>
    <mergeCell ref="M73:O73"/>
    <mergeCell ref="P73:S73"/>
    <mergeCell ref="T73:Z73"/>
    <mergeCell ref="T69:Z69"/>
    <mergeCell ref="A70:A77"/>
    <mergeCell ref="B70:C77"/>
    <mergeCell ref="D70:F73"/>
    <mergeCell ref="G70:H71"/>
    <mergeCell ref="I70:K71"/>
    <mergeCell ref="M70:O70"/>
    <mergeCell ref="P70:S70"/>
    <mergeCell ref="T70:Z70"/>
    <mergeCell ref="M71:O71"/>
    <mergeCell ref="B69:C69"/>
    <mergeCell ref="D69:F69"/>
    <mergeCell ref="G69:H69"/>
    <mergeCell ref="I69:K69"/>
    <mergeCell ref="M69:O69"/>
    <mergeCell ref="P69:S69"/>
    <mergeCell ref="I76:K77"/>
    <mergeCell ref="M76:O76"/>
    <mergeCell ref="P76:S76"/>
    <mergeCell ref="T76:Z76"/>
    <mergeCell ref="M77:O77"/>
    <mergeCell ref="P77:S77"/>
    <mergeCell ref="T77:Z77"/>
    <mergeCell ref="D74:F77"/>
    <mergeCell ref="G74:H75"/>
    <mergeCell ref="I74:K75"/>
    <mergeCell ref="M74:O74"/>
    <mergeCell ref="P74:S74"/>
    <mergeCell ref="T74:Z74"/>
    <mergeCell ref="M75:O75"/>
    <mergeCell ref="P75:S75"/>
    <mergeCell ref="T75:Z75"/>
    <mergeCell ref="G76:H77"/>
    <mergeCell ref="P81:S81"/>
    <mergeCell ref="T81:Z81"/>
    <mergeCell ref="G82:H83"/>
    <mergeCell ref="I82:K83"/>
    <mergeCell ref="M82:O82"/>
    <mergeCell ref="P82:S82"/>
    <mergeCell ref="T82:Z82"/>
    <mergeCell ref="M83:O83"/>
    <mergeCell ref="P83:S83"/>
    <mergeCell ref="T83:Z83"/>
    <mergeCell ref="T79:Z79"/>
    <mergeCell ref="A80:A87"/>
    <mergeCell ref="B80:C87"/>
    <mergeCell ref="D80:F83"/>
    <mergeCell ref="G80:H81"/>
    <mergeCell ref="I80:K81"/>
    <mergeCell ref="M80:O80"/>
    <mergeCell ref="P80:S80"/>
    <mergeCell ref="T80:Z80"/>
    <mergeCell ref="M81:O81"/>
    <mergeCell ref="B79:C79"/>
    <mergeCell ref="D79:F79"/>
    <mergeCell ref="G79:H79"/>
    <mergeCell ref="I79:K79"/>
    <mergeCell ref="M79:O79"/>
    <mergeCell ref="P79:S79"/>
    <mergeCell ref="I86:K87"/>
    <mergeCell ref="M86:O86"/>
    <mergeCell ref="P86:S86"/>
    <mergeCell ref="T86:Z86"/>
    <mergeCell ref="M87:O87"/>
    <mergeCell ref="P87:S87"/>
    <mergeCell ref="T87:Z87"/>
    <mergeCell ref="D84:F87"/>
    <mergeCell ref="G84:H85"/>
    <mergeCell ref="I84:K85"/>
    <mergeCell ref="M84:O84"/>
    <mergeCell ref="P84:S84"/>
    <mergeCell ref="T84:Z84"/>
    <mergeCell ref="M85:O85"/>
    <mergeCell ref="P85:S85"/>
    <mergeCell ref="T85:Z85"/>
    <mergeCell ref="G86:H87"/>
    <mergeCell ref="P91:S91"/>
    <mergeCell ref="T91:Z91"/>
    <mergeCell ref="G92:H93"/>
    <mergeCell ref="I92:K93"/>
    <mergeCell ref="M92:O92"/>
    <mergeCell ref="P92:S92"/>
    <mergeCell ref="T92:Z92"/>
    <mergeCell ref="M93:O93"/>
    <mergeCell ref="P93:S93"/>
    <mergeCell ref="T93:Z93"/>
    <mergeCell ref="T89:Z89"/>
    <mergeCell ref="A90:A97"/>
    <mergeCell ref="B90:C97"/>
    <mergeCell ref="D90:F93"/>
    <mergeCell ref="G90:H91"/>
    <mergeCell ref="I90:K91"/>
    <mergeCell ref="M90:O90"/>
    <mergeCell ref="P90:S90"/>
    <mergeCell ref="T90:Z90"/>
    <mergeCell ref="M91:O91"/>
    <mergeCell ref="B89:C89"/>
    <mergeCell ref="D89:F89"/>
    <mergeCell ref="G89:H89"/>
    <mergeCell ref="I89:K89"/>
    <mergeCell ref="M89:O89"/>
    <mergeCell ref="P89:S89"/>
    <mergeCell ref="I96:K97"/>
    <mergeCell ref="M96:O96"/>
    <mergeCell ref="P96:S96"/>
    <mergeCell ref="T96:Z96"/>
    <mergeCell ref="M97:O97"/>
    <mergeCell ref="P97:S97"/>
    <mergeCell ref="T97:Z97"/>
    <mergeCell ref="D94:F97"/>
    <mergeCell ref="G94:H95"/>
    <mergeCell ref="I94:K95"/>
    <mergeCell ref="M94:O94"/>
    <mergeCell ref="P94:S94"/>
    <mergeCell ref="T94:Z94"/>
    <mergeCell ref="M95:O95"/>
    <mergeCell ref="P95:S95"/>
    <mergeCell ref="T95:Z95"/>
    <mergeCell ref="G96:H97"/>
    <mergeCell ref="P101:S101"/>
    <mergeCell ref="T101:Z101"/>
    <mergeCell ref="G102:H103"/>
    <mergeCell ref="I102:K103"/>
    <mergeCell ref="M102:O102"/>
    <mergeCell ref="P102:S102"/>
    <mergeCell ref="T102:Z102"/>
    <mergeCell ref="M103:O103"/>
    <mergeCell ref="P103:S103"/>
    <mergeCell ref="T103:Z103"/>
    <mergeCell ref="T99:Z99"/>
    <mergeCell ref="A100:A107"/>
    <mergeCell ref="B100:C107"/>
    <mergeCell ref="D100:F103"/>
    <mergeCell ref="G100:H101"/>
    <mergeCell ref="I100:K101"/>
    <mergeCell ref="M100:O100"/>
    <mergeCell ref="P100:S100"/>
    <mergeCell ref="T100:Z100"/>
    <mergeCell ref="M101:O101"/>
    <mergeCell ref="B99:C99"/>
    <mergeCell ref="D99:F99"/>
    <mergeCell ref="G99:H99"/>
    <mergeCell ref="I99:K99"/>
    <mergeCell ref="M99:O99"/>
    <mergeCell ref="P99:S99"/>
    <mergeCell ref="I106:K107"/>
    <mergeCell ref="M106:O106"/>
    <mergeCell ref="P106:S106"/>
    <mergeCell ref="T106:Z106"/>
    <mergeCell ref="M107:O107"/>
    <mergeCell ref="P107:S107"/>
    <mergeCell ref="T107:Z107"/>
    <mergeCell ref="D104:F107"/>
    <mergeCell ref="G104:H105"/>
    <mergeCell ref="I104:K105"/>
    <mergeCell ref="M104:O104"/>
    <mergeCell ref="P104:S104"/>
    <mergeCell ref="T104:Z104"/>
    <mergeCell ref="M105:O105"/>
    <mergeCell ref="P105:S105"/>
    <mergeCell ref="T105:Z105"/>
    <mergeCell ref="G106:H107"/>
    <mergeCell ref="P111:S111"/>
    <mergeCell ref="T111:Z111"/>
    <mergeCell ref="G112:H113"/>
    <mergeCell ref="I112:K113"/>
    <mergeCell ref="M112:O112"/>
    <mergeCell ref="P112:S112"/>
    <mergeCell ref="T112:Z112"/>
    <mergeCell ref="M113:O113"/>
    <mergeCell ref="P113:S113"/>
    <mergeCell ref="T113:Z113"/>
    <mergeCell ref="T109:Z109"/>
    <mergeCell ref="A110:A117"/>
    <mergeCell ref="B110:C117"/>
    <mergeCell ref="D110:F113"/>
    <mergeCell ref="G110:H111"/>
    <mergeCell ref="I110:K111"/>
    <mergeCell ref="M110:O110"/>
    <mergeCell ref="P110:S110"/>
    <mergeCell ref="T110:Z110"/>
    <mergeCell ref="M111:O111"/>
    <mergeCell ref="B109:C109"/>
    <mergeCell ref="D109:F109"/>
    <mergeCell ref="G109:H109"/>
    <mergeCell ref="I109:K109"/>
    <mergeCell ref="M109:O109"/>
    <mergeCell ref="P109:S109"/>
    <mergeCell ref="I116:K117"/>
    <mergeCell ref="M116:O116"/>
    <mergeCell ref="P116:S116"/>
    <mergeCell ref="T116:Z116"/>
    <mergeCell ref="M117:O117"/>
    <mergeCell ref="P117:S117"/>
    <mergeCell ref="T117:Z117"/>
    <mergeCell ref="D114:F117"/>
    <mergeCell ref="G114:H115"/>
    <mergeCell ref="I114:K115"/>
    <mergeCell ref="M114:O114"/>
    <mergeCell ref="P114:S114"/>
    <mergeCell ref="T114:Z114"/>
    <mergeCell ref="M115:O115"/>
    <mergeCell ref="P115:S115"/>
    <mergeCell ref="T115:Z115"/>
    <mergeCell ref="G116:H117"/>
    <mergeCell ref="P121:S121"/>
    <mergeCell ref="T121:Z121"/>
    <mergeCell ref="G122:H123"/>
    <mergeCell ref="I122:K123"/>
    <mergeCell ref="M122:O122"/>
    <mergeCell ref="P122:S122"/>
    <mergeCell ref="T122:Z122"/>
    <mergeCell ref="M123:O123"/>
    <mergeCell ref="P123:S123"/>
    <mergeCell ref="T123:Z123"/>
    <mergeCell ref="T119:Z119"/>
    <mergeCell ref="A120:A127"/>
    <mergeCell ref="B120:C127"/>
    <mergeCell ref="D120:F123"/>
    <mergeCell ref="G120:H121"/>
    <mergeCell ref="I120:K121"/>
    <mergeCell ref="M120:O120"/>
    <mergeCell ref="P120:S120"/>
    <mergeCell ref="T120:Z120"/>
    <mergeCell ref="M121:O121"/>
    <mergeCell ref="B119:C119"/>
    <mergeCell ref="D119:F119"/>
    <mergeCell ref="G119:H119"/>
    <mergeCell ref="I119:K119"/>
    <mergeCell ref="M119:O119"/>
    <mergeCell ref="P119:S119"/>
    <mergeCell ref="I126:K127"/>
    <mergeCell ref="M126:O126"/>
    <mergeCell ref="P126:S126"/>
    <mergeCell ref="T126:Z126"/>
    <mergeCell ref="M127:O127"/>
    <mergeCell ref="P127:S127"/>
    <mergeCell ref="T127:Z127"/>
    <mergeCell ref="D124:F127"/>
    <mergeCell ref="G124:H125"/>
    <mergeCell ref="I124:K125"/>
    <mergeCell ref="M124:O124"/>
    <mergeCell ref="P124:S124"/>
    <mergeCell ref="T124:Z124"/>
    <mergeCell ref="M125:O125"/>
    <mergeCell ref="P125:S125"/>
    <mergeCell ref="T125:Z125"/>
    <mergeCell ref="G126:H127"/>
    <mergeCell ref="P131:S131"/>
    <mergeCell ref="T131:Z131"/>
    <mergeCell ref="G132:H133"/>
    <mergeCell ref="I132:K133"/>
    <mergeCell ref="M132:O132"/>
    <mergeCell ref="P132:S132"/>
    <mergeCell ref="T132:Z132"/>
    <mergeCell ref="M133:O133"/>
    <mergeCell ref="P133:S133"/>
    <mergeCell ref="T133:Z133"/>
    <mergeCell ref="T129:Z129"/>
    <mergeCell ref="A130:A137"/>
    <mergeCell ref="B130:C137"/>
    <mergeCell ref="D130:F133"/>
    <mergeCell ref="G130:H131"/>
    <mergeCell ref="I130:K131"/>
    <mergeCell ref="M130:O130"/>
    <mergeCell ref="P130:S130"/>
    <mergeCell ref="T130:Z130"/>
    <mergeCell ref="M131:O131"/>
    <mergeCell ref="B129:C129"/>
    <mergeCell ref="D129:F129"/>
    <mergeCell ref="G129:H129"/>
    <mergeCell ref="I129:K129"/>
    <mergeCell ref="M129:O129"/>
    <mergeCell ref="P129:S129"/>
    <mergeCell ref="I136:K137"/>
    <mergeCell ref="M136:O136"/>
    <mergeCell ref="P136:S136"/>
    <mergeCell ref="T136:Z136"/>
    <mergeCell ref="M137:O137"/>
    <mergeCell ref="P137:S137"/>
    <mergeCell ref="T137:Z137"/>
    <mergeCell ref="D134:F137"/>
    <mergeCell ref="G134:H135"/>
    <mergeCell ref="I134:K135"/>
    <mergeCell ref="M134:O134"/>
    <mergeCell ref="P134:S134"/>
    <mergeCell ref="T134:Z134"/>
    <mergeCell ref="M135:O135"/>
    <mergeCell ref="P135:S135"/>
    <mergeCell ref="T135:Z135"/>
    <mergeCell ref="G136:H137"/>
    <mergeCell ref="P141:S141"/>
    <mergeCell ref="T141:Z141"/>
    <mergeCell ref="G142:H143"/>
    <mergeCell ref="I142:K143"/>
    <mergeCell ref="M142:O142"/>
    <mergeCell ref="P142:S142"/>
    <mergeCell ref="T142:Z142"/>
    <mergeCell ref="M143:O143"/>
    <mergeCell ref="P143:S143"/>
    <mergeCell ref="T143:Z143"/>
    <mergeCell ref="T139:Z139"/>
    <mergeCell ref="A140:A147"/>
    <mergeCell ref="B140:C147"/>
    <mergeCell ref="D140:F143"/>
    <mergeCell ref="G140:H141"/>
    <mergeCell ref="I140:K141"/>
    <mergeCell ref="M140:O140"/>
    <mergeCell ref="P140:S140"/>
    <mergeCell ref="T140:Z140"/>
    <mergeCell ref="M141:O141"/>
    <mergeCell ref="B139:C139"/>
    <mergeCell ref="D139:F139"/>
    <mergeCell ref="G139:H139"/>
    <mergeCell ref="I139:K139"/>
    <mergeCell ref="M139:O139"/>
    <mergeCell ref="P139:S139"/>
    <mergeCell ref="I146:K147"/>
    <mergeCell ref="M146:O146"/>
    <mergeCell ref="P146:S146"/>
    <mergeCell ref="T146:Z146"/>
    <mergeCell ref="M147:O147"/>
    <mergeCell ref="P147:S147"/>
    <mergeCell ref="T147:Z147"/>
    <mergeCell ref="D144:F147"/>
    <mergeCell ref="G144:H145"/>
    <mergeCell ref="I144:K145"/>
    <mergeCell ref="M144:O144"/>
    <mergeCell ref="P144:S144"/>
    <mergeCell ref="T144:Z144"/>
    <mergeCell ref="M145:O145"/>
    <mergeCell ref="P145:S145"/>
    <mergeCell ref="T145:Z145"/>
    <mergeCell ref="G146:H147"/>
    <mergeCell ref="P151:S151"/>
    <mergeCell ref="T151:Z151"/>
    <mergeCell ref="G152:H153"/>
    <mergeCell ref="I152:K153"/>
    <mergeCell ref="M152:O152"/>
    <mergeCell ref="P152:S152"/>
    <mergeCell ref="T152:Z152"/>
    <mergeCell ref="M153:O153"/>
    <mergeCell ref="P153:S153"/>
    <mergeCell ref="T153:Z153"/>
    <mergeCell ref="T149:Z149"/>
    <mergeCell ref="A150:A157"/>
    <mergeCell ref="B150:C157"/>
    <mergeCell ref="D150:F153"/>
    <mergeCell ref="G150:H151"/>
    <mergeCell ref="I150:K151"/>
    <mergeCell ref="M150:O150"/>
    <mergeCell ref="P150:S150"/>
    <mergeCell ref="T150:Z150"/>
    <mergeCell ref="M151:O151"/>
    <mergeCell ref="B149:C149"/>
    <mergeCell ref="D149:F149"/>
    <mergeCell ref="G149:H149"/>
    <mergeCell ref="I149:K149"/>
    <mergeCell ref="M149:O149"/>
    <mergeCell ref="P149:S149"/>
    <mergeCell ref="I156:K157"/>
    <mergeCell ref="M156:O156"/>
    <mergeCell ref="P156:S156"/>
    <mergeCell ref="T156:Z156"/>
    <mergeCell ref="M157:O157"/>
    <mergeCell ref="P157:S157"/>
    <mergeCell ref="T157:Z157"/>
    <mergeCell ref="D154:F157"/>
    <mergeCell ref="G154:H155"/>
    <mergeCell ref="I154:K155"/>
    <mergeCell ref="M154:O154"/>
    <mergeCell ref="P154:S154"/>
    <mergeCell ref="T154:Z154"/>
    <mergeCell ref="M155:O155"/>
    <mergeCell ref="P155:S155"/>
    <mergeCell ref="T155:Z155"/>
    <mergeCell ref="G156:H157"/>
    <mergeCell ref="P161:S161"/>
    <mergeCell ref="T161:Z161"/>
    <mergeCell ref="G162:H163"/>
    <mergeCell ref="I162:K163"/>
    <mergeCell ref="M162:O162"/>
    <mergeCell ref="P162:S162"/>
    <mergeCell ref="T162:Z162"/>
    <mergeCell ref="M163:O163"/>
    <mergeCell ref="P163:S163"/>
    <mergeCell ref="T163:Z163"/>
    <mergeCell ref="T159:Z159"/>
    <mergeCell ref="A160:A167"/>
    <mergeCell ref="B160:C167"/>
    <mergeCell ref="D160:F163"/>
    <mergeCell ref="G160:H161"/>
    <mergeCell ref="I160:K161"/>
    <mergeCell ref="M160:O160"/>
    <mergeCell ref="P160:S160"/>
    <mergeCell ref="T160:Z160"/>
    <mergeCell ref="M161:O161"/>
    <mergeCell ref="B159:C159"/>
    <mergeCell ref="D159:F159"/>
    <mergeCell ref="G159:H159"/>
    <mergeCell ref="I159:K159"/>
    <mergeCell ref="M159:O159"/>
    <mergeCell ref="P159:S159"/>
    <mergeCell ref="I166:K167"/>
    <mergeCell ref="M166:O166"/>
    <mergeCell ref="P166:S166"/>
    <mergeCell ref="T166:Z166"/>
    <mergeCell ref="M167:O167"/>
    <mergeCell ref="P167:S167"/>
    <mergeCell ref="T167:Z167"/>
    <mergeCell ref="D164:F167"/>
    <mergeCell ref="G164:H165"/>
    <mergeCell ref="I164:K165"/>
    <mergeCell ref="M164:O164"/>
    <mergeCell ref="P164:S164"/>
    <mergeCell ref="T164:Z164"/>
    <mergeCell ref="M165:O165"/>
    <mergeCell ref="P165:S165"/>
    <mergeCell ref="T165:Z165"/>
    <mergeCell ref="G166:H167"/>
    <mergeCell ref="P171:S171"/>
    <mergeCell ref="T171:Z171"/>
    <mergeCell ref="G172:H173"/>
    <mergeCell ref="I172:K173"/>
    <mergeCell ref="M172:O172"/>
    <mergeCell ref="P172:S172"/>
    <mergeCell ref="T172:Z172"/>
    <mergeCell ref="M173:O173"/>
    <mergeCell ref="P173:S173"/>
    <mergeCell ref="T173:Z173"/>
    <mergeCell ref="T169:Z169"/>
    <mergeCell ref="A170:A177"/>
    <mergeCell ref="B170:C177"/>
    <mergeCell ref="D170:F173"/>
    <mergeCell ref="G170:H171"/>
    <mergeCell ref="I170:K171"/>
    <mergeCell ref="M170:O170"/>
    <mergeCell ref="P170:S170"/>
    <mergeCell ref="T170:Z170"/>
    <mergeCell ref="M171:O171"/>
    <mergeCell ref="B169:C169"/>
    <mergeCell ref="D169:F169"/>
    <mergeCell ref="G169:H169"/>
    <mergeCell ref="I169:K169"/>
    <mergeCell ref="M169:O169"/>
    <mergeCell ref="P169:S169"/>
    <mergeCell ref="I176:K177"/>
    <mergeCell ref="M176:O176"/>
    <mergeCell ref="P176:S176"/>
    <mergeCell ref="T176:Z176"/>
    <mergeCell ref="M177:O177"/>
    <mergeCell ref="P177:S177"/>
    <mergeCell ref="T177:Z177"/>
    <mergeCell ref="D174:F177"/>
    <mergeCell ref="G174:H175"/>
    <mergeCell ref="I174:K175"/>
    <mergeCell ref="M174:O174"/>
    <mergeCell ref="P174:S174"/>
    <mergeCell ref="T174:Z174"/>
    <mergeCell ref="M175:O175"/>
    <mergeCell ref="P175:S175"/>
    <mergeCell ref="T175:Z175"/>
    <mergeCell ref="G176:H177"/>
    <mergeCell ref="P181:S181"/>
    <mergeCell ref="T181:Z181"/>
    <mergeCell ref="G182:H183"/>
    <mergeCell ref="I182:K183"/>
    <mergeCell ref="M182:O182"/>
    <mergeCell ref="P182:S182"/>
    <mergeCell ref="T182:Z182"/>
    <mergeCell ref="M183:O183"/>
    <mergeCell ref="P183:S183"/>
    <mergeCell ref="T183:Z183"/>
    <mergeCell ref="T179:Z179"/>
    <mergeCell ref="A180:A187"/>
    <mergeCell ref="B180:C187"/>
    <mergeCell ref="D180:F183"/>
    <mergeCell ref="G180:H181"/>
    <mergeCell ref="I180:K181"/>
    <mergeCell ref="M180:O180"/>
    <mergeCell ref="P180:S180"/>
    <mergeCell ref="T180:Z180"/>
    <mergeCell ref="M181:O181"/>
    <mergeCell ref="B179:C179"/>
    <mergeCell ref="D179:F179"/>
    <mergeCell ref="G179:H179"/>
    <mergeCell ref="I179:K179"/>
    <mergeCell ref="M179:O179"/>
    <mergeCell ref="P179:S179"/>
    <mergeCell ref="I186:K187"/>
    <mergeCell ref="M186:O186"/>
    <mergeCell ref="P186:S186"/>
    <mergeCell ref="T186:Z186"/>
    <mergeCell ref="M187:O187"/>
    <mergeCell ref="P187:S187"/>
    <mergeCell ref="T187:Z187"/>
    <mergeCell ref="D184:F187"/>
    <mergeCell ref="G184:H185"/>
    <mergeCell ref="I184:K185"/>
    <mergeCell ref="M184:O184"/>
    <mergeCell ref="P184:S184"/>
    <mergeCell ref="T184:Z184"/>
    <mergeCell ref="M185:O185"/>
    <mergeCell ref="P185:S185"/>
    <mergeCell ref="T185:Z185"/>
    <mergeCell ref="G186:H187"/>
    <mergeCell ref="P191:S191"/>
    <mergeCell ref="T191:Z191"/>
    <mergeCell ref="G192:H193"/>
    <mergeCell ref="I192:K193"/>
    <mergeCell ref="M192:O192"/>
    <mergeCell ref="P192:S192"/>
    <mergeCell ref="T192:Z192"/>
    <mergeCell ref="M193:O193"/>
    <mergeCell ref="P193:S193"/>
    <mergeCell ref="T193:Z193"/>
    <mergeCell ref="T189:Z189"/>
    <mergeCell ref="A190:A197"/>
    <mergeCell ref="B190:C197"/>
    <mergeCell ref="D190:F193"/>
    <mergeCell ref="G190:H191"/>
    <mergeCell ref="I190:K191"/>
    <mergeCell ref="M190:O190"/>
    <mergeCell ref="P190:S190"/>
    <mergeCell ref="T190:Z190"/>
    <mergeCell ref="M191:O191"/>
    <mergeCell ref="B189:C189"/>
    <mergeCell ref="D189:F189"/>
    <mergeCell ref="G189:H189"/>
    <mergeCell ref="I189:K189"/>
    <mergeCell ref="M189:O189"/>
    <mergeCell ref="P189:S189"/>
    <mergeCell ref="I196:K197"/>
    <mergeCell ref="M196:O196"/>
    <mergeCell ref="P196:S196"/>
    <mergeCell ref="T196:Z196"/>
    <mergeCell ref="M197:O197"/>
    <mergeCell ref="P197:S197"/>
    <mergeCell ref="T197:Z197"/>
    <mergeCell ref="D194:F197"/>
    <mergeCell ref="G194:H195"/>
    <mergeCell ref="I194:K195"/>
    <mergeCell ref="M194:O194"/>
    <mergeCell ref="P194:S194"/>
    <mergeCell ref="T194:Z194"/>
    <mergeCell ref="M195:O195"/>
    <mergeCell ref="P195:S195"/>
    <mergeCell ref="T195:Z195"/>
    <mergeCell ref="G196:H197"/>
    <mergeCell ref="P201:S201"/>
    <mergeCell ref="T201:Z201"/>
    <mergeCell ref="G202:H203"/>
    <mergeCell ref="I202:K203"/>
    <mergeCell ref="M202:O202"/>
    <mergeCell ref="P202:S202"/>
    <mergeCell ref="T202:Z202"/>
    <mergeCell ref="M203:O203"/>
    <mergeCell ref="P203:S203"/>
    <mergeCell ref="T203:Z203"/>
    <mergeCell ref="T199:Z199"/>
    <mergeCell ref="A200:A207"/>
    <mergeCell ref="B200:C207"/>
    <mergeCell ref="D200:F203"/>
    <mergeCell ref="G200:H201"/>
    <mergeCell ref="I200:K201"/>
    <mergeCell ref="M200:O200"/>
    <mergeCell ref="P200:S200"/>
    <mergeCell ref="T200:Z200"/>
    <mergeCell ref="M201:O201"/>
    <mergeCell ref="B199:C199"/>
    <mergeCell ref="D199:F199"/>
    <mergeCell ref="G199:H199"/>
    <mergeCell ref="I199:K199"/>
    <mergeCell ref="M199:O199"/>
    <mergeCell ref="P199:S199"/>
    <mergeCell ref="I206:K207"/>
    <mergeCell ref="M206:O206"/>
    <mergeCell ref="P206:S206"/>
    <mergeCell ref="T206:Z206"/>
    <mergeCell ref="M207:O207"/>
    <mergeCell ref="P207:S207"/>
    <mergeCell ref="T207:Z207"/>
    <mergeCell ref="D204:F207"/>
    <mergeCell ref="G204:H205"/>
    <mergeCell ref="I204:K205"/>
    <mergeCell ref="M204:O204"/>
    <mergeCell ref="P204:S204"/>
    <mergeCell ref="T204:Z204"/>
    <mergeCell ref="M205:O205"/>
    <mergeCell ref="P205:S205"/>
    <mergeCell ref="T205:Z205"/>
    <mergeCell ref="G206:H207"/>
    <mergeCell ref="P211:S211"/>
    <mergeCell ref="T211:Z211"/>
    <mergeCell ref="G212:H213"/>
    <mergeCell ref="I212:K213"/>
    <mergeCell ref="M212:O212"/>
    <mergeCell ref="P212:S212"/>
    <mergeCell ref="T212:Z212"/>
    <mergeCell ref="M213:O213"/>
    <mergeCell ref="P213:S213"/>
    <mergeCell ref="T213:Z213"/>
    <mergeCell ref="T209:Z209"/>
    <mergeCell ref="A210:A217"/>
    <mergeCell ref="B210:C217"/>
    <mergeCell ref="D210:F213"/>
    <mergeCell ref="G210:H211"/>
    <mergeCell ref="I210:K211"/>
    <mergeCell ref="M210:O210"/>
    <mergeCell ref="P210:S210"/>
    <mergeCell ref="T210:Z210"/>
    <mergeCell ref="M211:O211"/>
    <mergeCell ref="B209:C209"/>
    <mergeCell ref="D209:F209"/>
    <mergeCell ref="G209:H209"/>
    <mergeCell ref="I209:K209"/>
    <mergeCell ref="M209:O209"/>
    <mergeCell ref="P209:S209"/>
    <mergeCell ref="I216:K217"/>
    <mergeCell ref="M216:O216"/>
    <mergeCell ref="P216:S216"/>
    <mergeCell ref="T216:Z216"/>
    <mergeCell ref="M217:O217"/>
    <mergeCell ref="P217:S217"/>
    <mergeCell ref="T217:Z217"/>
    <mergeCell ref="D214:F217"/>
    <mergeCell ref="G214:H215"/>
    <mergeCell ref="I214:K215"/>
    <mergeCell ref="M214:O214"/>
    <mergeCell ref="P214:S214"/>
    <mergeCell ref="T214:Z214"/>
    <mergeCell ref="M215:O215"/>
    <mergeCell ref="P215:S215"/>
    <mergeCell ref="T215:Z215"/>
    <mergeCell ref="G216:H217"/>
    <mergeCell ref="P221:S221"/>
    <mergeCell ref="T221:Z221"/>
    <mergeCell ref="G222:H223"/>
    <mergeCell ref="I222:K223"/>
    <mergeCell ref="M222:O222"/>
    <mergeCell ref="P222:S222"/>
    <mergeCell ref="T222:Z222"/>
    <mergeCell ref="M223:O223"/>
    <mergeCell ref="P223:S223"/>
    <mergeCell ref="T223:Z223"/>
    <mergeCell ref="T219:Z219"/>
    <mergeCell ref="A220:A227"/>
    <mergeCell ref="B220:C227"/>
    <mergeCell ref="D220:F223"/>
    <mergeCell ref="G220:H221"/>
    <mergeCell ref="I220:K221"/>
    <mergeCell ref="M220:O220"/>
    <mergeCell ref="P220:S220"/>
    <mergeCell ref="T220:Z220"/>
    <mergeCell ref="M221:O221"/>
    <mergeCell ref="B219:C219"/>
    <mergeCell ref="D219:F219"/>
    <mergeCell ref="G219:H219"/>
    <mergeCell ref="I219:K219"/>
    <mergeCell ref="M219:O219"/>
    <mergeCell ref="P219:S219"/>
    <mergeCell ref="I226:K227"/>
    <mergeCell ref="M226:O226"/>
    <mergeCell ref="P226:S226"/>
    <mergeCell ref="T226:Z226"/>
    <mergeCell ref="M227:O227"/>
    <mergeCell ref="P227:S227"/>
    <mergeCell ref="T227:Z227"/>
    <mergeCell ref="D224:F227"/>
    <mergeCell ref="G224:H225"/>
    <mergeCell ref="I224:K225"/>
    <mergeCell ref="M224:O224"/>
    <mergeCell ref="P224:S224"/>
    <mergeCell ref="T224:Z224"/>
    <mergeCell ref="M225:O225"/>
    <mergeCell ref="P225:S225"/>
    <mergeCell ref="T225:Z225"/>
    <mergeCell ref="G226:H227"/>
    <mergeCell ref="P231:S231"/>
    <mergeCell ref="T231:Z231"/>
    <mergeCell ref="G232:H233"/>
    <mergeCell ref="I232:K233"/>
    <mergeCell ref="M232:O232"/>
    <mergeCell ref="P232:S232"/>
    <mergeCell ref="T232:Z232"/>
    <mergeCell ref="M233:O233"/>
    <mergeCell ref="P233:S233"/>
    <mergeCell ref="T233:Z233"/>
    <mergeCell ref="T229:Z229"/>
    <mergeCell ref="A230:A237"/>
    <mergeCell ref="B230:C237"/>
    <mergeCell ref="D230:F233"/>
    <mergeCell ref="G230:H231"/>
    <mergeCell ref="I230:K231"/>
    <mergeCell ref="M230:O230"/>
    <mergeCell ref="P230:S230"/>
    <mergeCell ref="T230:Z230"/>
    <mergeCell ref="M231:O231"/>
    <mergeCell ref="B229:C229"/>
    <mergeCell ref="D229:F229"/>
    <mergeCell ref="G229:H229"/>
    <mergeCell ref="I229:K229"/>
    <mergeCell ref="M229:O229"/>
    <mergeCell ref="P229:S229"/>
    <mergeCell ref="I236:K237"/>
    <mergeCell ref="M236:O236"/>
    <mergeCell ref="P236:S236"/>
    <mergeCell ref="T236:Z236"/>
    <mergeCell ref="M237:O237"/>
    <mergeCell ref="P237:S237"/>
    <mergeCell ref="T237:Z237"/>
    <mergeCell ref="D234:F237"/>
    <mergeCell ref="G234:H235"/>
    <mergeCell ref="I234:K235"/>
    <mergeCell ref="M234:O234"/>
    <mergeCell ref="P234:S234"/>
    <mergeCell ref="T234:Z234"/>
    <mergeCell ref="M235:O235"/>
    <mergeCell ref="P235:S235"/>
    <mergeCell ref="T235:Z235"/>
    <mergeCell ref="G236:H237"/>
    <mergeCell ref="P241:S241"/>
    <mergeCell ref="T241:Z241"/>
    <mergeCell ref="G242:H243"/>
    <mergeCell ref="I242:K243"/>
    <mergeCell ref="M242:O242"/>
    <mergeCell ref="P242:S242"/>
    <mergeCell ref="T242:Z242"/>
    <mergeCell ref="M243:O243"/>
    <mergeCell ref="P243:S243"/>
    <mergeCell ref="T243:Z243"/>
    <mergeCell ref="T239:Z239"/>
    <mergeCell ref="A240:A247"/>
    <mergeCell ref="B240:C247"/>
    <mergeCell ref="D240:F243"/>
    <mergeCell ref="G240:H241"/>
    <mergeCell ref="I240:K241"/>
    <mergeCell ref="M240:O240"/>
    <mergeCell ref="P240:S240"/>
    <mergeCell ref="T240:Z240"/>
    <mergeCell ref="M241:O241"/>
    <mergeCell ref="B239:C239"/>
    <mergeCell ref="D239:F239"/>
    <mergeCell ref="G239:H239"/>
    <mergeCell ref="I239:K239"/>
    <mergeCell ref="M239:O239"/>
    <mergeCell ref="P239:S239"/>
    <mergeCell ref="I246:K247"/>
    <mergeCell ref="M246:O246"/>
    <mergeCell ref="P246:S246"/>
    <mergeCell ref="T246:Z246"/>
    <mergeCell ref="M247:O247"/>
    <mergeCell ref="P247:S247"/>
    <mergeCell ref="T247:Z247"/>
    <mergeCell ref="D244:F247"/>
    <mergeCell ref="G244:H245"/>
    <mergeCell ref="I244:K245"/>
    <mergeCell ref="M244:O244"/>
    <mergeCell ref="P244:S244"/>
    <mergeCell ref="T244:Z244"/>
    <mergeCell ref="M245:O245"/>
    <mergeCell ref="P245:S245"/>
    <mergeCell ref="T245:Z245"/>
    <mergeCell ref="G246:H247"/>
    <mergeCell ref="P251:S251"/>
    <mergeCell ref="T251:Z251"/>
    <mergeCell ref="G252:H253"/>
    <mergeCell ref="I252:K253"/>
    <mergeCell ref="M252:O252"/>
    <mergeCell ref="P252:S252"/>
    <mergeCell ref="T252:Z252"/>
    <mergeCell ref="M253:O253"/>
    <mergeCell ref="P253:S253"/>
    <mergeCell ref="T253:Z253"/>
    <mergeCell ref="T249:Z249"/>
    <mergeCell ref="A250:A257"/>
    <mergeCell ref="B250:C257"/>
    <mergeCell ref="D250:F253"/>
    <mergeCell ref="G250:H251"/>
    <mergeCell ref="I250:K251"/>
    <mergeCell ref="M250:O250"/>
    <mergeCell ref="P250:S250"/>
    <mergeCell ref="T250:Z250"/>
    <mergeCell ref="M251:O251"/>
    <mergeCell ref="B249:C249"/>
    <mergeCell ref="D249:F249"/>
    <mergeCell ref="G249:H249"/>
    <mergeCell ref="I249:K249"/>
    <mergeCell ref="M249:O249"/>
    <mergeCell ref="P249:S249"/>
    <mergeCell ref="I256:K257"/>
    <mergeCell ref="M256:O256"/>
    <mergeCell ref="P256:S256"/>
    <mergeCell ref="T256:Z256"/>
    <mergeCell ref="M257:O257"/>
    <mergeCell ref="P257:S257"/>
    <mergeCell ref="T257:Z257"/>
    <mergeCell ref="D254:F257"/>
    <mergeCell ref="G254:H255"/>
    <mergeCell ref="I254:K255"/>
    <mergeCell ref="M254:O254"/>
    <mergeCell ref="P254:S254"/>
    <mergeCell ref="T254:Z254"/>
    <mergeCell ref="M255:O255"/>
    <mergeCell ref="P255:S255"/>
    <mergeCell ref="T255:Z255"/>
    <mergeCell ref="G256:H257"/>
    <mergeCell ref="P261:S261"/>
    <mergeCell ref="T261:Z261"/>
    <mergeCell ref="G262:H263"/>
    <mergeCell ref="I262:K263"/>
    <mergeCell ref="M262:O262"/>
    <mergeCell ref="P262:S262"/>
    <mergeCell ref="T262:Z262"/>
    <mergeCell ref="M263:O263"/>
    <mergeCell ref="P263:S263"/>
    <mergeCell ref="T263:Z263"/>
    <mergeCell ref="T259:Z259"/>
    <mergeCell ref="A260:A267"/>
    <mergeCell ref="B260:C267"/>
    <mergeCell ref="D260:F263"/>
    <mergeCell ref="G260:H261"/>
    <mergeCell ref="I260:K261"/>
    <mergeCell ref="M260:O260"/>
    <mergeCell ref="P260:S260"/>
    <mergeCell ref="T260:Z260"/>
    <mergeCell ref="M261:O261"/>
    <mergeCell ref="B259:C259"/>
    <mergeCell ref="D259:F259"/>
    <mergeCell ref="G259:H259"/>
    <mergeCell ref="I259:K259"/>
    <mergeCell ref="M259:O259"/>
    <mergeCell ref="P259:S259"/>
    <mergeCell ref="I266:K267"/>
    <mergeCell ref="M266:O266"/>
    <mergeCell ref="P266:S266"/>
    <mergeCell ref="T266:Z266"/>
    <mergeCell ref="M267:O267"/>
    <mergeCell ref="P267:S267"/>
    <mergeCell ref="T267:Z267"/>
    <mergeCell ref="D264:F267"/>
    <mergeCell ref="G264:H265"/>
    <mergeCell ref="I264:K265"/>
    <mergeCell ref="M264:O264"/>
    <mergeCell ref="P264:S264"/>
    <mergeCell ref="T264:Z264"/>
    <mergeCell ref="M265:O265"/>
    <mergeCell ref="P265:S265"/>
    <mergeCell ref="T265:Z265"/>
    <mergeCell ref="G266:H267"/>
    <mergeCell ref="P271:S271"/>
    <mergeCell ref="T271:Z271"/>
    <mergeCell ref="G272:H273"/>
    <mergeCell ref="I272:K273"/>
    <mergeCell ref="M272:O272"/>
    <mergeCell ref="P272:S272"/>
    <mergeCell ref="T272:Z272"/>
    <mergeCell ref="M273:O273"/>
    <mergeCell ref="P273:S273"/>
    <mergeCell ref="T273:Z273"/>
    <mergeCell ref="T269:Z269"/>
    <mergeCell ref="A270:A277"/>
    <mergeCell ref="B270:C277"/>
    <mergeCell ref="D270:F273"/>
    <mergeCell ref="G270:H271"/>
    <mergeCell ref="I270:K271"/>
    <mergeCell ref="M270:O270"/>
    <mergeCell ref="P270:S270"/>
    <mergeCell ref="T270:Z270"/>
    <mergeCell ref="M271:O271"/>
    <mergeCell ref="B269:C269"/>
    <mergeCell ref="D269:F269"/>
    <mergeCell ref="G269:H269"/>
    <mergeCell ref="I269:K269"/>
    <mergeCell ref="M269:O269"/>
    <mergeCell ref="P269:S269"/>
    <mergeCell ref="I276:K277"/>
    <mergeCell ref="M276:O276"/>
    <mergeCell ref="P276:S276"/>
    <mergeCell ref="T276:Z276"/>
    <mergeCell ref="M277:O277"/>
    <mergeCell ref="P277:S277"/>
    <mergeCell ref="T277:Z277"/>
    <mergeCell ref="D274:F277"/>
    <mergeCell ref="G274:H275"/>
    <mergeCell ref="I274:K275"/>
    <mergeCell ref="M274:O274"/>
    <mergeCell ref="P274:S274"/>
    <mergeCell ref="T274:Z274"/>
    <mergeCell ref="M275:O275"/>
    <mergeCell ref="P275:S275"/>
    <mergeCell ref="T275:Z275"/>
    <mergeCell ref="G276:H277"/>
    <mergeCell ref="P281:S281"/>
    <mergeCell ref="T281:Z281"/>
    <mergeCell ref="G282:H283"/>
    <mergeCell ref="I282:K283"/>
    <mergeCell ref="M282:O282"/>
    <mergeCell ref="P282:S282"/>
    <mergeCell ref="T282:Z282"/>
    <mergeCell ref="M283:O283"/>
    <mergeCell ref="P283:S283"/>
    <mergeCell ref="T283:Z283"/>
    <mergeCell ref="T279:Z279"/>
    <mergeCell ref="A280:A287"/>
    <mergeCell ref="B280:C287"/>
    <mergeCell ref="D280:F283"/>
    <mergeCell ref="G280:H281"/>
    <mergeCell ref="I280:K281"/>
    <mergeCell ref="M280:O280"/>
    <mergeCell ref="P280:S280"/>
    <mergeCell ref="T280:Z280"/>
    <mergeCell ref="M281:O281"/>
    <mergeCell ref="B279:C279"/>
    <mergeCell ref="D279:F279"/>
    <mergeCell ref="G279:H279"/>
    <mergeCell ref="I279:K279"/>
    <mergeCell ref="M279:O279"/>
    <mergeCell ref="P279:S279"/>
    <mergeCell ref="I286:K287"/>
    <mergeCell ref="M286:O286"/>
    <mergeCell ref="P286:S286"/>
    <mergeCell ref="T286:Z286"/>
    <mergeCell ref="M287:O287"/>
    <mergeCell ref="P287:S287"/>
    <mergeCell ref="T287:Z287"/>
    <mergeCell ref="D284:F287"/>
    <mergeCell ref="G284:H285"/>
    <mergeCell ref="I284:K285"/>
    <mergeCell ref="M284:O284"/>
    <mergeCell ref="P284:S284"/>
    <mergeCell ref="T284:Z284"/>
    <mergeCell ref="M285:O285"/>
    <mergeCell ref="P285:S285"/>
    <mergeCell ref="T285:Z285"/>
    <mergeCell ref="G286:H287"/>
    <mergeCell ref="P291:S291"/>
    <mergeCell ref="T291:Z291"/>
    <mergeCell ref="G292:H293"/>
    <mergeCell ref="I292:K293"/>
    <mergeCell ref="M292:O292"/>
    <mergeCell ref="P292:S292"/>
    <mergeCell ref="T292:Z292"/>
    <mergeCell ref="M293:O293"/>
    <mergeCell ref="P293:S293"/>
    <mergeCell ref="T293:Z293"/>
    <mergeCell ref="T289:Z289"/>
    <mergeCell ref="A290:A297"/>
    <mergeCell ref="B290:C297"/>
    <mergeCell ref="D290:F293"/>
    <mergeCell ref="G290:H291"/>
    <mergeCell ref="I290:K291"/>
    <mergeCell ref="M290:O290"/>
    <mergeCell ref="P290:S290"/>
    <mergeCell ref="T290:Z290"/>
    <mergeCell ref="M291:O291"/>
    <mergeCell ref="B289:C289"/>
    <mergeCell ref="D289:F289"/>
    <mergeCell ref="G289:H289"/>
    <mergeCell ref="I289:K289"/>
    <mergeCell ref="M289:O289"/>
    <mergeCell ref="P289:S289"/>
    <mergeCell ref="I296:K297"/>
    <mergeCell ref="M296:O296"/>
    <mergeCell ref="P296:S296"/>
    <mergeCell ref="T296:Z296"/>
    <mergeCell ref="M297:O297"/>
    <mergeCell ref="P297:S297"/>
    <mergeCell ref="T297:Z297"/>
    <mergeCell ref="D294:F297"/>
    <mergeCell ref="G294:H295"/>
    <mergeCell ref="I294:K295"/>
    <mergeCell ref="M294:O294"/>
    <mergeCell ref="P294:S294"/>
    <mergeCell ref="T294:Z294"/>
    <mergeCell ref="M295:O295"/>
    <mergeCell ref="P295:S295"/>
    <mergeCell ref="T295:Z295"/>
    <mergeCell ref="G296:H297"/>
    <mergeCell ref="P301:S301"/>
    <mergeCell ref="T301:Z301"/>
    <mergeCell ref="G302:H303"/>
    <mergeCell ref="I302:K303"/>
    <mergeCell ref="M302:O302"/>
    <mergeCell ref="P302:S302"/>
    <mergeCell ref="T302:Z302"/>
    <mergeCell ref="M303:O303"/>
    <mergeCell ref="P303:S303"/>
    <mergeCell ref="T303:Z303"/>
    <mergeCell ref="T299:Z299"/>
    <mergeCell ref="A300:A307"/>
    <mergeCell ref="B300:C307"/>
    <mergeCell ref="D300:F303"/>
    <mergeCell ref="G300:H301"/>
    <mergeCell ref="I300:K301"/>
    <mergeCell ref="M300:O300"/>
    <mergeCell ref="P300:S300"/>
    <mergeCell ref="T300:Z300"/>
    <mergeCell ref="M301:O301"/>
    <mergeCell ref="B299:C299"/>
    <mergeCell ref="D299:F299"/>
    <mergeCell ref="G299:H299"/>
    <mergeCell ref="I299:K299"/>
    <mergeCell ref="M299:O299"/>
    <mergeCell ref="P299:S299"/>
    <mergeCell ref="I306:K307"/>
    <mergeCell ref="M306:O306"/>
    <mergeCell ref="P306:S306"/>
    <mergeCell ref="T306:Z306"/>
    <mergeCell ref="M307:O307"/>
    <mergeCell ref="P307:S307"/>
    <mergeCell ref="T307:Z307"/>
    <mergeCell ref="D304:F307"/>
    <mergeCell ref="G304:H305"/>
    <mergeCell ref="I304:K305"/>
    <mergeCell ref="M304:O304"/>
    <mergeCell ref="P304:S304"/>
    <mergeCell ref="T304:Z304"/>
    <mergeCell ref="M305:O305"/>
    <mergeCell ref="P305:S305"/>
    <mergeCell ref="T305:Z305"/>
    <mergeCell ref="G306:H307"/>
    <mergeCell ref="P311:S311"/>
    <mergeCell ref="T311:Z311"/>
    <mergeCell ref="G312:H313"/>
    <mergeCell ref="I312:K313"/>
    <mergeCell ref="M312:O312"/>
    <mergeCell ref="P312:S312"/>
    <mergeCell ref="T312:Z312"/>
    <mergeCell ref="M313:O313"/>
    <mergeCell ref="P313:S313"/>
    <mergeCell ref="T313:Z313"/>
    <mergeCell ref="T309:Z309"/>
    <mergeCell ref="A310:A317"/>
    <mergeCell ref="B310:C317"/>
    <mergeCell ref="D310:F313"/>
    <mergeCell ref="G310:H311"/>
    <mergeCell ref="I310:K311"/>
    <mergeCell ref="M310:O310"/>
    <mergeCell ref="P310:S310"/>
    <mergeCell ref="T310:Z310"/>
    <mergeCell ref="M311:O311"/>
    <mergeCell ref="B309:C309"/>
    <mergeCell ref="D309:F309"/>
    <mergeCell ref="G309:H309"/>
    <mergeCell ref="I309:K309"/>
    <mergeCell ref="M309:O309"/>
    <mergeCell ref="P309:S309"/>
    <mergeCell ref="I316:K317"/>
    <mergeCell ref="M316:O316"/>
    <mergeCell ref="P316:S316"/>
    <mergeCell ref="T316:Z316"/>
    <mergeCell ref="M317:O317"/>
    <mergeCell ref="P317:S317"/>
    <mergeCell ref="T317:Z317"/>
    <mergeCell ref="D314:F317"/>
    <mergeCell ref="G314:H315"/>
    <mergeCell ref="I314:K315"/>
    <mergeCell ref="M314:O314"/>
    <mergeCell ref="P314:S314"/>
    <mergeCell ref="T314:Z314"/>
    <mergeCell ref="M315:O315"/>
    <mergeCell ref="P315:S315"/>
    <mergeCell ref="T315:Z315"/>
    <mergeCell ref="G316:H317"/>
  </mergeCells>
  <dataValidations count="1">
    <dataValidation type="list" operator="equal" allowBlank="1" showInputMessage="1" showErrorMessage="1" sqref="P290:S297 P300:S307 P280:S287 P30:S37 P40:S47 P50:S57 P60:S67 P70:S77 P80:S87 P90:S97 P100:S107 P110:S117 P120:S127 P130:S137 P140:S147 P150:S157 P160:S167 P170:S177 P180:S187 P190:S197 P200:S207 P210:S217 P220:S227 P230:S237 P240:S247 P250:S257 P260:S267 P270:S277 P310:S317 P20:S27" xr:uid="{00000000-0002-0000-0C00-000000000000}">
      <formula1>CONSEQ_2</formula1>
    </dataValidation>
  </dataValidations>
  <hyperlinks>
    <hyperlink ref="J11" location="Definir_Contexto" display="2.1   Defina o Contexto" xr:uid="{00000000-0004-0000-0C00-000000000000}"/>
  </hyperlink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14">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4</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332" t="s">
        <v>284</v>
      </c>
      <c r="B6" s="332"/>
      <c r="C6" s="332"/>
      <c r="D6" s="332"/>
      <c r="E6" s="332"/>
      <c r="F6" s="332"/>
      <c r="G6" s="332"/>
      <c r="H6" s="332"/>
      <c r="I6" s="332"/>
      <c r="J6" s="332"/>
      <c r="K6" s="332"/>
      <c r="L6" s="332"/>
      <c r="M6" s="332"/>
      <c r="N6" s="332"/>
      <c r="O6" s="332"/>
      <c r="P6" s="332"/>
      <c r="Q6" s="332"/>
      <c r="R6" s="332"/>
      <c r="S6" s="332"/>
    </row>
    <row r="7" spans="1:36" ht="27.4" customHeight="1" x14ac:dyDescent="0.25">
      <c r="A7" s="332"/>
      <c r="B7" s="332"/>
      <c r="C7" s="332"/>
      <c r="D7" s="332"/>
      <c r="E7" s="332"/>
      <c r="F7" s="332"/>
      <c r="G7" s="332"/>
      <c r="H7" s="332"/>
      <c r="I7" s="332"/>
      <c r="J7" s="332"/>
      <c r="K7" s="332"/>
      <c r="L7" s="332"/>
      <c r="M7" s="332"/>
      <c r="N7" s="332"/>
      <c r="O7" s="332"/>
      <c r="P7" s="332"/>
      <c r="Q7" s="332"/>
      <c r="R7" s="332"/>
      <c r="S7" s="33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285</v>
      </c>
      <c r="B10" s="223"/>
      <c r="C10" s="223"/>
      <c r="D10" s="223"/>
      <c r="E10" s="223"/>
      <c r="F10" s="223"/>
      <c r="G10" s="223"/>
      <c r="H10" s="12"/>
      <c r="I10" s="12"/>
      <c r="J10" s="13" t="s">
        <v>286</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33" t="s">
        <v>287</v>
      </c>
      <c r="K11" s="333"/>
      <c r="L11" s="333"/>
      <c r="M11" s="333"/>
      <c r="N11" s="333"/>
      <c r="O11" s="333"/>
      <c r="P11" s="333"/>
      <c r="Q11" s="333"/>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33"/>
      <c r="K12" s="333"/>
      <c r="L12" s="333"/>
      <c r="M12" s="333"/>
      <c r="N12" s="333"/>
      <c r="O12" s="333"/>
      <c r="P12" s="333"/>
      <c r="Q12" s="333"/>
      <c r="R12" s="19"/>
      <c r="S12" s="19"/>
    </row>
    <row r="13" spans="1:36" ht="15.75" customHeight="1" x14ac:dyDescent="0.25">
      <c r="A13" s="218" t="s">
        <v>288</v>
      </c>
      <c r="B13" s="218"/>
      <c r="C13" s="218"/>
      <c r="D13" s="218"/>
      <c r="E13" s="218"/>
      <c r="F13" s="218"/>
      <c r="G13" s="218"/>
      <c r="H13" s="12"/>
      <c r="I13" s="11"/>
      <c r="J13" s="333" t="s">
        <v>289</v>
      </c>
      <c r="K13" s="333"/>
      <c r="L13" s="333"/>
      <c r="M13" s="333"/>
      <c r="N13" s="333"/>
      <c r="O13" s="333"/>
      <c r="P13" s="333"/>
      <c r="Q13" s="333"/>
      <c r="R13" s="19"/>
      <c r="S13" s="19"/>
    </row>
    <row r="14" spans="1:36" x14ac:dyDescent="0.25">
      <c r="A14" s="218"/>
      <c r="B14" s="218"/>
      <c r="C14" s="218"/>
      <c r="D14" s="218"/>
      <c r="E14" s="218"/>
      <c r="F14" s="218"/>
      <c r="G14" s="218"/>
      <c r="H14" s="12"/>
      <c r="I14" s="11"/>
      <c r="J14" s="333"/>
      <c r="K14" s="333"/>
      <c r="L14" s="333"/>
      <c r="M14" s="333"/>
      <c r="N14" s="333"/>
      <c r="O14" s="333"/>
      <c r="P14" s="333"/>
      <c r="Q14" s="333"/>
      <c r="R14" s="19"/>
      <c r="S14" s="19"/>
    </row>
    <row r="15" spans="1:36" ht="18" customHeight="1" x14ac:dyDescent="0.25">
      <c r="A15" s="218"/>
      <c r="B15" s="218"/>
      <c r="C15" s="218"/>
      <c r="D15" s="218"/>
      <c r="E15" s="218"/>
      <c r="F15" s="218"/>
      <c r="G15" s="218"/>
      <c r="H15" s="12"/>
      <c r="I15" s="11"/>
      <c r="J15" s="333"/>
      <c r="K15" s="333"/>
      <c r="L15" s="333"/>
      <c r="M15" s="333"/>
      <c r="N15" s="333"/>
      <c r="O15" s="333"/>
      <c r="P15" s="333"/>
      <c r="Q15" s="333"/>
      <c r="R15" s="19"/>
      <c r="S15" s="19"/>
    </row>
    <row r="16" spans="1:36" ht="17.25" x14ac:dyDescent="0.25">
      <c r="A16" s="219" t="s">
        <v>18</v>
      </c>
      <c r="B16" s="219"/>
      <c r="C16" s="219"/>
      <c r="D16" s="219"/>
      <c r="E16" s="219"/>
      <c r="F16" s="219"/>
      <c r="G16" s="219"/>
      <c r="H16" s="12"/>
      <c r="I16" s="11"/>
      <c r="J16" s="333"/>
      <c r="K16" s="333"/>
      <c r="L16" s="333"/>
      <c r="M16" s="333"/>
      <c r="N16" s="333"/>
      <c r="O16" s="333"/>
      <c r="P16" s="333"/>
      <c r="Q16" s="333"/>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7"/>
    <mergeCell ref="A10:G12"/>
    <mergeCell ref="J11:Q12"/>
    <mergeCell ref="A13:G15"/>
    <mergeCell ref="A16:G16"/>
    <mergeCell ref="J19:P19"/>
    <mergeCell ref="J21:P21"/>
    <mergeCell ref="J23:P23"/>
    <mergeCell ref="J25:P25"/>
    <mergeCell ref="J27:P27"/>
    <mergeCell ref="J13:Q14"/>
    <mergeCell ref="J15:Q16"/>
  </mergeCells>
  <hyperlinks>
    <hyperlink ref="J11" location="CONS_AV_QUALIT_ATIVO" display="5.1 Avaliação Qualitativa dos Ativos" xr:uid="{00000000-0004-0000-0D00-000000000000}"/>
    <hyperlink ref="J13" location="CONS_AV_QUALIT_SEVER" display="5.2  Avaliação Qualitativa Severidade das Consequencias" xr:uid="{00000000-0004-0000-0D00-000001000000}"/>
    <hyperlink ref="J11:Q12" location="CONS_AV_QUALIT_ATIVO!A1" display="5.1 Avaliação Qualitativa dos Ativos" xr:uid="{00000000-0004-0000-0D00-000002000000}"/>
    <hyperlink ref="J13:Q14" location="CONS_AV_QUALIT_SEVER!A1" display="5.2  Avaliação Qualitativa Severidade das Consequencias" xr:uid="{00000000-0004-0000-0D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15">
    <tabColor indexed="55"/>
  </sheetPr>
  <dimension ref="A1:W10090"/>
  <sheetViews>
    <sheetView zoomScaleSheetLayoutView="100" workbookViewId="0">
      <pane ySplit="2" topLeftCell="A281" activePane="bottomLeft" state="frozen"/>
      <selection pane="bottomLeft" activeCell="R62" sqref="R62:W62"/>
    </sheetView>
  </sheetViews>
  <sheetFormatPr defaultColWidth="0" defaultRowHeight="15" zeroHeight="1" x14ac:dyDescent="0.25"/>
  <cols>
    <col min="1" max="23" width="7.140625" style="26" customWidth="1"/>
  </cols>
  <sheetData>
    <row r="1" spans="1:23" ht="14.85" customHeight="1" x14ac:dyDescent="0.2">
      <c r="A1" s="319" t="s">
        <v>290</v>
      </c>
      <c r="B1" s="319"/>
      <c r="C1" s="319"/>
      <c r="D1" s="319"/>
      <c r="E1" s="319"/>
      <c r="F1" s="319"/>
      <c r="G1" s="319"/>
      <c r="H1" s="319"/>
      <c r="I1" s="319"/>
      <c r="J1" s="319"/>
      <c r="K1" s="319"/>
      <c r="L1" s="319"/>
      <c r="M1" s="319"/>
      <c r="N1" s="319"/>
      <c r="O1" s="319"/>
      <c r="P1" s="319"/>
      <c r="Q1" s="319"/>
      <c r="R1" s="319"/>
      <c r="S1" s="319"/>
      <c r="T1" s="319"/>
      <c r="U1" s="319"/>
      <c r="V1" s="319"/>
      <c r="W1" s="319"/>
    </row>
    <row r="2" spans="1:23" ht="14.85" customHeight="1" x14ac:dyDescent="0.2">
      <c r="A2" s="319"/>
      <c r="B2" s="319"/>
      <c r="C2" s="319"/>
      <c r="D2" s="319"/>
      <c r="E2" s="319"/>
      <c r="F2" s="319"/>
      <c r="G2" s="319"/>
      <c r="H2" s="319"/>
      <c r="I2" s="319"/>
      <c r="J2" s="319"/>
      <c r="K2" s="319"/>
      <c r="L2" s="319"/>
      <c r="M2" s="319"/>
      <c r="N2" s="319"/>
      <c r="O2" s="319"/>
      <c r="P2" s="319"/>
      <c r="Q2" s="319"/>
      <c r="R2" s="319"/>
      <c r="S2" s="319"/>
      <c r="T2" s="319"/>
      <c r="U2" s="319"/>
      <c r="V2" s="319"/>
      <c r="W2" s="319"/>
    </row>
    <row r="3" spans="1:23" ht="17.649999999999999" customHeight="1" x14ac:dyDescent="0.25">
      <c r="A3" s="9"/>
      <c r="B3" s="9"/>
      <c r="C3" s="9"/>
      <c r="D3" s="9"/>
      <c r="E3" s="9"/>
      <c r="F3" s="9"/>
      <c r="G3" s="9"/>
      <c r="H3" s="9"/>
      <c r="I3" s="9"/>
      <c r="J3" s="9"/>
      <c r="K3" s="9"/>
      <c r="L3" s="9"/>
      <c r="M3" s="9"/>
      <c r="N3" s="9"/>
      <c r="O3" s="9"/>
      <c r="P3" s="9"/>
      <c r="Q3" s="9"/>
      <c r="R3" s="9"/>
      <c r="S3" s="9"/>
      <c r="T3" s="9"/>
      <c r="U3" s="9"/>
      <c r="V3" s="9"/>
      <c r="W3" s="9"/>
    </row>
    <row r="4" spans="1:23" ht="17.649999999999999" customHeight="1" x14ac:dyDescent="0.25">
      <c r="A4" s="9"/>
      <c r="B4" s="213"/>
      <c r="C4" s="213"/>
      <c r="D4" s="213"/>
      <c r="E4" s="213"/>
      <c r="F4" s="213"/>
      <c r="G4" s="213"/>
      <c r="H4" s="213"/>
      <c r="I4" s="213"/>
      <c r="J4" s="213"/>
      <c r="K4" s="213"/>
      <c r="L4" s="213"/>
      <c r="M4" s="213"/>
      <c r="N4" s="213"/>
      <c r="O4" s="213"/>
      <c r="P4" s="213"/>
      <c r="Q4" s="213"/>
      <c r="R4" s="213"/>
      <c r="S4" s="9"/>
      <c r="T4" s="9"/>
      <c r="U4" s="9"/>
      <c r="V4" s="9"/>
      <c r="W4" s="9"/>
    </row>
    <row r="5" spans="1:23" ht="17.649999999999999" customHeight="1" x14ac:dyDescent="0.25">
      <c r="A5" s="9"/>
      <c r="B5" s="213"/>
      <c r="C5" s="213"/>
      <c r="D5" s="213"/>
      <c r="E5" s="213"/>
      <c r="F5" s="213"/>
      <c r="G5" s="213"/>
      <c r="H5" s="213"/>
      <c r="I5" s="213"/>
      <c r="J5" s="213"/>
      <c r="K5" s="213"/>
      <c r="L5" s="213"/>
      <c r="M5" s="213"/>
      <c r="N5" s="213"/>
      <c r="O5" s="213"/>
      <c r="P5" s="213"/>
      <c r="Q5" s="213"/>
      <c r="R5" s="213"/>
      <c r="S5" s="9"/>
      <c r="T5" s="9"/>
      <c r="U5" s="9"/>
      <c r="V5" s="9"/>
      <c r="W5" s="9"/>
    </row>
    <row r="6" spans="1:23" ht="17.649999999999999" customHeight="1" x14ac:dyDescent="0.25">
      <c r="A6" s="9"/>
      <c r="B6" s="213"/>
      <c r="C6" s="213"/>
      <c r="D6" s="213"/>
      <c r="E6" s="213"/>
      <c r="F6" s="213"/>
      <c r="G6" s="213"/>
      <c r="H6" s="213"/>
      <c r="I6" s="213"/>
      <c r="J6" s="213"/>
      <c r="K6" s="213"/>
      <c r="L6" s="213"/>
      <c r="M6" s="213"/>
      <c r="N6" s="213"/>
      <c r="O6" s="213"/>
      <c r="P6" s="213"/>
      <c r="Q6" s="213"/>
      <c r="R6" s="213"/>
      <c r="S6" s="9"/>
      <c r="T6" s="9"/>
      <c r="U6" s="9"/>
      <c r="V6" s="9"/>
      <c r="W6" s="9"/>
    </row>
    <row r="7" spans="1:23" ht="17.649999999999999" customHeight="1" x14ac:dyDescent="0.25">
      <c r="A7" s="9"/>
      <c r="B7" s="213"/>
      <c r="C7" s="213"/>
      <c r="D7" s="213"/>
      <c r="E7" s="213"/>
      <c r="F7" s="213"/>
      <c r="G7" s="213"/>
      <c r="H7" s="213"/>
      <c r="I7" s="213"/>
      <c r="J7" s="213"/>
      <c r="K7" s="213"/>
      <c r="L7" s="213"/>
      <c r="M7" s="213"/>
      <c r="N7" s="213"/>
      <c r="O7" s="213"/>
      <c r="P7" s="213"/>
      <c r="Q7" s="213"/>
      <c r="R7" s="213"/>
      <c r="S7" s="9"/>
      <c r="T7" s="9"/>
      <c r="U7" s="9"/>
      <c r="V7" s="9"/>
      <c r="W7" s="9"/>
    </row>
    <row r="8" spans="1:23" ht="17.649999999999999" customHeight="1" x14ac:dyDescent="0.25">
      <c r="A8" s="9"/>
      <c r="B8" s="213"/>
      <c r="C8" s="213"/>
      <c r="D8" s="213"/>
      <c r="E8" s="213"/>
      <c r="F8" s="213"/>
      <c r="G8" s="213"/>
      <c r="H8" s="213"/>
      <c r="I8" s="213"/>
      <c r="J8" s="213"/>
      <c r="K8" s="213"/>
      <c r="L8" s="213"/>
      <c r="M8" s="213"/>
      <c r="N8" s="213"/>
      <c r="O8" s="213"/>
      <c r="P8" s="213"/>
      <c r="Q8" s="213"/>
      <c r="R8" s="213"/>
      <c r="S8" s="9"/>
      <c r="T8" s="9"/>
      <c r="U8" s="9"/>
      <c r="V8" s="9"/>
      <c r="W8" s="9"/>
    </row>
    <row r="9" spans="1:23" ht="17.649999999999999" customHeight="1" x14ac:dyDescent="0.25">
      <c r="A9" s="9"/>
      <c r="B9" s="213"/>
      <c r="C9" s="213"/>
      <c r="D9" s="213"/>
      <c r="E9" s="213"/>
      <c r="F9" s="213"/>
      <c r="G9" s="213"/>
      <c r="H9" s="213"/>
      <c r="I9" s="213"/>
      <c r="J9" s="213"/>
      <c r="K9" s="213"/>
      <c r="L9" s="213"/>
      <c r="M9" s="213"/>
      <c r="N9" s="213"/>
      <c r="O9" s="213"/>
      <c r="P9" s="213"/>
      <c r="Q9" s="213"/>
      <c r="R9" s="213"/>
      <c r="S9" s="9"/>
      <c r="T9" s="9"/>
      <c r="U9" s="9"/>
      <c r="V9" s="9"/>
      <c r="W9" s="9"/>
    </row>
    <row r="10" spans="1:23" ht="17.649999999999999" customHeight="1" x14ac:dyDescent="0.25">
      <c r="A10" s="9"/>
      <c r="B10" s="213"/>
      <c r="C10" s="213"/>
      <c r="D10" s="213"/>
      <c r="E10" s="213"/>
      <c r="F10" s="213"/>
      <c r="G10" s="213"/>
      <c r="H10" s="213"/>
      <c r="I10" s="213"/>
      <c r="J10" s="213"/>
      <c r="K10" s="213"/>
      <c r="L10" s="213"/>
      <c r="M10" s="213"/>
      <c r="N10" s="213"/>
      <c r="O10" s="213"/>
      <c r="P10" s="213"/>
      <c r="Q10" s="213"/>
      <c r="R10" s="213"/>
      <c r="S10" s="9"/>
      <c r="T10" s="9"/>
      <c r="U10" s="9"/>
      <c r="V10" s="9"/>
      <c r="W10" s="9"/>
    </row>
    <row r="11" spans="1:23" ht="17.649999999999999" customHeight="1" x14ac:dyDescent="0.25">
      <c r="A11" s="9"/>
      <c r="B11" s="213"/>
      <c r="C11" s="213"/>
      <c r="D11" s="213"/>
      <c r="E11" s="213"/>
      <c r="F11" s="213"/>
      <c r="G11" s="213"/>
      <c r="H11" s="213"/>
      <c r="I11" s="213"/>
      <c r="J11" s="213"/>
      <c r="K11" s="213"/>
      <c r="L11" s="213"/>
      <c r="M11" s="213"/>
      <c r="N11" s="213"/>
      <c r="O11" s="213"/>
      <c r="P11" s="213"/>
      <c r="Q11" s="213"/>
      <c r="R11" s="213"/>
      <c r="S11" s="9"/>
      <c r="T11" s="9"/>
      <c r="U11" s="9"/>
      <c r="V11" s="9"/>
      <c r="W11" s="9"/>
    </row>
    <row r="12" spans="1:23" ht="17.649999999999999" customHeight="1" x14ac:dyDescent="0.25">
      <c r="A12" s="9"/>
      <c r="B12" s="213"/>
      <c r="C12" s="213"/>
      <c r="D12" s="213"/>
      <c r="E12" s="213"/>
      <c r="F12" s="213"/>
      <c r="G12" s="213"/>
      <c r="H12" s="213"/>
      <c r="I12" s="213"/>
      <c r="J12" s="213"/>
      <c r="K12" s="213"/>
      <c r="L12" s="213"/>
      <c r="M12" s="213"/>
      <c r="N12" s="213"/>
      <c r="O12" s="213"/>
      <c r="P12" s="213"/>
      <c r="Q12" s="213"/>
      <c r="R12" s="213"/>
      <c r="S12" s="9"/>
      <c r="T12" s="9"/>
      <c r="U12" s="9"/>
      <c r="V12" s="9"/>
      <c r="W12" s="9"/>
    </row>
    <row r="13" spans="1:23" ht="17.649999999999999" customHeight="1" x14ac:dyDescent="0.25">
      <c r="A13" s="9"/>
      <c r="B13" s="213"/>
      <c r="C13" s="213"/>
      <c r="D13" s="213"/>
      <c r="E13" s="213"/>
      <c r="F13" s="213"/>
      <c r="G13" s="213"/>
      <c r="H13" s="213"/>
      <c r="I13" s="213"/>
      <c r="J13" s="213"/>
      <c r="K13" s="213"/>
      <c r="L13" s="213"/>
      <c r="M13" s="213"/>
      <c r="N13" s="213"/>
      <c r="O13" s="213"/>
      <c r="P13" s="213"/>
      <c r="Q13" s="213"/>
      <c r="R13" s="213"/>
      <c r="S13" s="9"/>
      <c r="T13" s="9"/>
      <c r="U13" s="9"/>
      <c r="V13" s="9"/>
      <c r="W13" s="9"/>
    </row>
    <row r="14" spans="1:23" ht="17.649999999999999" customHeight="1" x14ac:dyDescent="0.25">
      <c r="A14" s="9"/>
      <c r="B14" s="213"/>
      <c r="C14" s="213"/>
      <c r="D14" s="213"/>
      <c r="E14" s="213"/>
      <c r="F14" s="213"/>
      <c r="G14" s="213"/>
      <c r="H14" s="213"/>
      <c r="I14" s="213"/>
      <c r="J14" s="213"/>
      <c r="K14" s="213"/>
      <c r="L14" s="213"/>
      <c r="M14" s="213"/>
      <c r="N14" s="213"/>
      <c r="O14" s="213"/>
      <c r="P14" s="213"/>
      <c r="Q14" s="213"/>
      <c r="R14" s="213"/>
      <c r="S14" s="9"/>
      <c r="T14" s="9"/>
      <c r="U14" s="9"/>
      <c r="V14" s="9"/>
      <c r="W14" s="9"/>
    </row>
    <row r="15" spans="1:23" ht="17.649999999999999" customHeight="1" x14ac:dyDescent="0.25">
      <c r="A15" s="9"/>
      <c r="B15" s="213"/>
      <c r="C15" s="213"/>
      <c r="D15" s="213"/>
      <c r="E15" s="213"/>
      <c r="F15" s="213"/>
      <c r="G15" s="213"/>
      <c r="H15" s="213"/>
      <c r="I15" s="213"/>
      <c r="J15" s="213"/>
      <c r="K15" s="213"/>
      <c r="L15" s="213"/>
      <c r="M15" s="213"/>
      <c r="N15" s="213"/>
      <c r="O15" s="213"/>
      <c r="P15" s="213"/>
      <c r="Q15" s="213"/>
      <c r="R15" s="213"/>
      <c r="S15" s="9"/>
      <c r="T15" s="9"/>
      <c r="U15" s="9"/>
      <c r="V15" s="9"/>
      <c r="W15" s="9"/>
    </row>
    <row r="16" spans="1:23" ht="17.649999999999999" customHeight="1" x14ac:dyDescent="0.25">
      <c r="A16" s="9"/>
      <c r="B16" s="213"/>
      <c r="C16" s="213"/>
      <c r="D16" s="213"/>
      <c r="E16" s="213"/>
      <c r="F16" s="213"/>
      <c r="G16" s="213"/>
      <c r="H16" s="213"/>
      <c r="I16" s="213"/>
      <c r="J16" s="213"/>
      <c r="K16" s="213"/>
      <c r="L16" s="213"/>
      <c r="M16" s="213"/>
      <c r="N16" s="213"/>
      <c r="O16" s="213"/>
      <c r="P16" s="213"/>
      <c r="Q16" s="213"/>
      <c r="R16" s="213"/>
      <c r="S16" s="9"/>
      <c r="T16" s="9"/>
      <c r="U16" s="9"/>
      <c r="V16" s="9"/>
      <c r="W16" s="9"/>
    </row>
    <row r="17" spans="1:23" ht="17.649999999999999" customHeight="1" x14ac:dyDescent="0.25">
      <c r="A17" s="9"/>
      <c r="B17" s="3"/>
      <c r="C17" s="3"/>
      <c r="D17" s="3"/>
      <c r="E17" s="3"/>
      <c r="F17" s="3"/>
      <c r="G17" s="3"/>
      <c r="H17" s="3"/>
      <c r="I17" s="3"/>
      <c r="J17" s="3"/>
      <c r="K17" s="3"/>
      <c r="L17" s="3"/>
      <c r="M17" s="3"/>
      <c r="N17" s="3"/>
      <c r="O17" s="3"/>
      <c r="P17" s="3"/>
      <c r="Q17" s="3"/>
      <c r="R17" s="3"/>
      <c r="S17" s="9"/>
      <c r="T17" s="9"/>
      <c r="U17" s="9"/>
      <c r="V17" s="9"/>
      <c r="W17" s="9"/>
    </row>
    <row r="18" spans="1:23" ht="17.649999999999999" customHeight="1" x14ac:dyDescent="0.25">
      <c r="A18" s="9"/>
      <c r="B18" s="9"/>
      <c r="C18" s="9"/>
      <c r="D18" s="9"/>
      <c r="E18" s="9"/>
      <c r="F18" s="9"/>
      <c r="G18" s="9"/>
      <c r="H18" s="9"/>
      <c r="I18" s="9"/>
      <c r="J18" s="9"/>
      <c r="K18" s="9"/>
      <c r="L18" s="9"/>
      <c r="M18" s="9"/>
      <c r="N18" s="9"/>
      <c r="O18" s="9"/>
      <c r="P18" s="9"/>
      <c r="Q18" s="9"/>
      <c r="R18" s="9"/>
      <c r="S18" s="9"/>
      <c r="T18" s="9"/>
      <c r="U18" s="9"/>
      <c r="V18" s="9"/>
      <c r="W18" s="9"/>
    </row>
    <row r="19" spans="1:23" ht="33.75" customHeight="1" x14ac:dyDescent="0.2">
      <c r="A19" s="56"/>
      <c r="B19" s="206" t="s">
        <v>204</v>
      </c>
      <c r="C19" s="206"/>
      <c r="D19" s="207" t="s">
        <v>205</v>
      </c>
      <c r="E19" s="207"/>
      <c r="F19" s="207"/>
      <c r="G19" s="57" t="s">
        <v>219</v>
      </c>
      <c r="H19" s="208" t="s">
        <v>220</v>
      </c>
      <c r="I19" s="208"/>
      <c r="J19" s="208"/>
      <c r="K19" s="209" t="s">
        <v>272</v>
      </c>
      <c r="L19" s="209"/>
      <c r="M19" s="209"/>
      <c r="N19" s="209"/>
      <c r="O19" s="201" t="s">
        <v>291</v>
      </c>
      <c r="P19" s="201"/>
      <c r="Q19" s="201"/>
      <c r="R19" s="209" t="s">
        <v>207</v>
      </c>
      <c r="S19" s="209"/>
      <c r="T19" s="209"/>
      <c r="U19" s="209"/>
      <c r="V19" s="209"/>
      <c r="W19" s="209"/>
    </row>
    <row r="20" spans="1:23" ht="15" customHeight="1" thickBot="1" x14ac:dyDescent="0.3">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35" t="s">
        <v>88</v>
      </c>
      <c r="P20" s="335"/>
      <c r="Q20" s="335"/>
      <c r="R20" s="342" t="s">
        <v>1723</v>
      </c>
      <c r="S20" s="334"/>
      <c r="T20" s="334"/>
      <c r="U20" s="334"/>
      <c r="V20" s="334"/>
      <c r="W20" s="334"/>
    </row>
    <row r="21" spans="1:23" ht="15" customHeight="1" thickBot="1" x14ac:dyDescent="0.3">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35"/>
      <c r="P21" s="335"/>
      <c r="Q21" s="335"/>
      <c r="R21" s="343" t="s">
        <v>1724</v>
      </c>
      <c r="S21" s="339"/>
      <c r="T21" s="339"/>
      <c r="U21" s="339"/>
      <c r="V21" s="339"/>
      <c r="W21" s="339"/>
    </row>
    <row r="22" spans="1:23" ht="15" customHeight="1" thickBot="1" x14ac:dyDescent="0.3">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35"/>
      <c r="P22" s="335"/>
      <c r="Q22" s="335"/>
      <c r="R22" s="339" t="s">
        <v>1725</v>
      </c>
      <c r="S22" s="339"/>
      <c r="T22" s="339"/>
      <c r="U22" s="339"/>
      <c r="V22" s="339"/>
      <c r="W22" s="339"/>
    </row>
    <row r="23" spans="1:23" ht="15" customHeight="1" thickBot="1" x14ac:dyDescent="0.3">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35"/>
      <c r="P23" s="335"/>
      <c r="Q23" s="335"/>
      <c r="R23" s="339" t="s">
        <v>1726</v>
      </c>
      <c r="S23" s="339"/>
      <c r="T23" s="339"/>
      <c r="U23" s="339"/>
      <c r="V23" s="339"/>
      <c r="W23" s="339"/>
    </row>
    <row r="24" spans="1:23" ht="15" customHeight="1" thickBot="1" x14ac:dyDescent="0.3">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35"/>
      <c r="P24" s="335"/>
      <c r="Q24" s="335"/>
      <c r="R24" s="339" t="s">
        <v>1727</v>
      </c>
      <c r="S24" s="339"/>
      <c r="T24" s="339"/>
      <c r="U24" s="339"/>
      <c r="V24" s="339"/>
      <c r="W24" s="339"/>
    </row>
    <row r="25" spans="1:23" ht="15" customHeight="1" thickBot="1" x14ac:dyDescent="0.3">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35"/>
      <c r="P25" s="335"/>
      <c r="Q25" s="335"/>
      <c r="R25" s="339" t="s">
        <v>1728</v>
      </c>
      <c r="S25" s="339"/>
      <c r="T25" s="339"/>
      <c r="U25" s="339"/>
      <c r="V25" s="339"/>
      <c r="W25" s="339"/>
    </row>
    <row r="26" spans="1:23" ht="15" customHeight="1" thickBot="1" x14ac:dyDescent="0.3">
      <c r="A26" s="202"/>
      <c r="B26" s="203"/>
      <c r="C26" s="203"/>
      <c r="D26" s="195"/>
      <c r="E26" s="195"/>
      <c r="F26" s="195"/>
      <c r="G26" s="67">
        <v>7</v>
      </c>
      <c r="H26" s="191" t="str">
        <f>VULNERABILIDADES!L26</f>
        <v>Acesso indevido</v>
      </c>
      <c r="I26" s="191"/>
      <c r="J26" s="191"/>
      <c r="K26" s="192" t="str">
        <f>CONSEQUENCIAS!P26</f>
        <v>Perda de Integridade</v>
      </c>
      <c r="L26" s="192"/>
      <c r="M26" s="192"/>
      <c r="N26" s="192"/>
      <c r="O26" s="335"/>
      <c r="P26" s="335"/>
      <c r="Q26" s="335"/>
      <c r="R26" s="339" t="s">
        <v>1729</v>
      </c>
      <c r="S26" s="339"/>
      <c r="T26" s="339"/>
      <c r="U26" s="339"/>
      <c r="V26" s="339"/>
      <c r="W26" s="339"/>
    </row>
    <row r="27" spans="1:23" ht="15" customHeight="1" thickBot="1" x14ac:dyDescent="0.3">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35"/>
      <c r="P27" s="335"/>
      <c r="Q27" s="335"/>
      <c r="R27" s="341" t="s">
        <v>1730</v>
      </c>
      <c r="S27" s="341"/>
      <c r="T27" s="341"/>
      <c r="U27" s="341"/>
      <c r="V27" s="341"/>
      <c r="W27" s="341"/>
    </row>
    <row r="28" spans="1:23" ht="13.35" customHeight="1" x14ac:dyDescent="0.25">
      <c r="A28" s="9"/>
      <c r="B28" s="9"/>
      <c r="C28" s="9"/>
      <c r="D28" s="9"/>
      <c r="E28" s="9"/>
      <c r="F28" s="9"/>
      <c r="G28" s="9"/>
      <c r="H28" s="9"/>
      <c r="I28" s="9"/>
      <c r="J28" s="9"/>
      <c r="K28" s="9"/>
      <c r="L28" s="9"/>
      <c r="M28" s="9"/>
      <c r="N28" s="9"/>
      <c r="O28" s="9"/>
      <c r="P28" s="9"/>
      <c r="Q28" s="9"/>
      <c r="R28" s="9"/>
      <c r="S28" s="9"/>
      <c r="T28" s="9"/>
      <c r="U28" s="9"/>
      <c r="V28" s="9"/>
      <c r="W28" s="29"/>
    </row>
    <row r="29" spans="1:23" ht="33.75" customHeight="1" x14ac:dyDescent="0.2">
      <c r="A29" s="56"/>
      <c r="B29" s="206" t="s">
        <v>204</v>
      </c>
      <c r="C29" s="206"/>
      <c r="D29" s="207" t="s">
        <v>205</v>
      </c>
      <c r="E29" s="207"/>
      <c r="F29" s="207"/>
      <c r="G29" s="57" t="s">
        <v>219</v>
      </c>
      <c r="H29" s="208" t="s">
        <v>220</v>
      </c>
      <c r="I29" s="208"/>
      <c r="J29" s="208"/>
      <c r="K29" s="209" t="s">
        <v>272</v>
      </c>
      <c r="L29" s="209"/>
      <c r="M29" s="209"/>
      <c r="N29" s="209"/>
      <c r="O29" s="201" t="s">
        <v>291</v>
      </c>
      <c r="P29" s="201"/>
      <c r="Q29" s="201"/>
      <c r="R29" s="209" t="s">
        <v>207</v>
      </c>
      <c r="S29" s="209"/>
      <c r="T29" s="209"/>
      <c r="U29" s="209"/>
      <c r="V29" s="209"/>
      <c r="W29" s="209"/>
    </row>
    <row r="30" spans="1:23"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35" t="s">
        <v>88</v>
      </c>
      <c r="P30" s="335"/>
      <c r="Q30" s="335"/>
      <c r="R30" s="334" t="s">
        <v>1731</v>
      </c>
      <c r="S30" s="334"/>
      <c r="T30" s="334"/>
      <c r="U30" s="334"/>
      <c r="V30" s="334"/>
      <c r="W30" s="334"/>
    </row>
    <row r="31" spans="1:23"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35"/>
      <c r="P31" s="335"/>
      <c r="Q31" s="335"/>
      <c r="R31" s="334" t="s">
        <v>1732</v>
      </c>
      <c r="S31" s="334"/>
      <c r="T31" s="334"/>
      <c r="U31" s="334"/>
      <c r="V31" s="334"/>
      <c r="W31" s="334"/>
    </row>
    <row r="32" spans="1:23"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35"/>
      <c r="P32" s="335"/>
      <c r="Q32" s="335"/>
      <c r="R32" s="334" t="s">
        <v>1733</v>
      </c>
      <c r="S32" s="334"/>
      <c r="T32" s="334"/>
      <c r="U32" s="334"/>
      <c r="V32" s="334"/>
      <c r="W32" s="334"/>
    </row>
    <row r="33" spans="1:23"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35"/>
      <c r="P33" s="335"/>
      <c r="Q33" s="335"/>
      <c r="R33" s="334" t="s">
        <v>1734</v>
      </c>
      <c r="S33" s="334"/>
      <c r="T33" s="334"/>
      <c r="U33" s="334"/>
      <c r="V33" s="334"/>
      <c r="W33" s="334"/>
    </row>
    <row r="34" spans="1:23"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35"/>
      <c r="P34" s="335"/>
      <c r="Q34" s="335"/>
      <c r="R34" s="334" t="s">
        <v>1735</v>
      </c>
      <c r="S34" s="334"/>
      <c r="T34" s="334"/>
      <c r="U34" s="334"/>
      <c r="V34" s="334"/>
      <c r="W34" s="334"/>
    </row>
    <row r="35" spans="1:23"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35"/>
      <c r="P35" s="335"/>
      <c r="Q35" s="335"/>
      <c r="R35" s="334" t="s">
        <v>1736</v>
      </c>
      <c r="S35" s="334"/>
      <c r="T35" s="334"/>
      <c r="U35" s="334"/>
      <c r="V35" s="334"/>
      <c r="W35" s="334"/>
    </row>
    <row r="36" spans="1:23"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35"/>
      <c r="P36" s="335"/>
      <c r="Q36" s="335"/>
      <c r="R36" s="334" t="s">
        <v>1737</v>
      </c>
      <c r="S36" s="334"/>
      <c r="T36" s="334"/>
      <c r="U36" s="334"/>
      <c r="V36" s="334"/>
      <c r="W36" s="334"/>
    </row>
    <row r="37" spans="1:23"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35"/>
      <c r="P37" s="335"/>
      <c r="Q37" s="335"/>
      <c r="R37" s="336" t="s">
        <v>1738</v>
      </c>
      <c r="S37" s="336"/>
      <c r="T37" s="336"/>
      <c r="U37" s="336"/>
      <c r="V37" s="336"/>
      <c r="W37" s="336"/>
    </row>
    <row r="38" spans="1:23" ht="13.35" customHeight="1" x14ac:dyDescent="0.25">
      <c r="A38" s="9"/>
      <c r="B38" s="9"/>
      <c r="C38" s="9"/>
      <c r="D38" s="9"/>
      <c r="E38" s="9"/>
      <c r="F38" s="9"/>
      <c r="G38" s="9"/>
      <c r="H38" s="9"/>
      <c r="I38" s="9"/>
      <c r="J38" s="9"/>
      <c r="K38" s="9"/>
      <c r="L38" s="9"/>
      <c r="M38" s="9"/>
      <c r="N38" s="9"/>
      <c r="O38" s="9"/>
      <c r="P38" s="9"/>
      <c r="Q38" s="9"/>
      <c r="R38" s="9"/>
      <c r="S38" s="9"/>
      <c r="T38" s="9"/>
      <c r="U38" s="9"/>
      <c r="V38" s="9"/>
      <c r="W38" s="29"/>
    </row>
    <row r="39" spans="1:23" ht="33.75" customHeight="1" x14ac:dyDescent="0.2">
      <c r="A39" s="56"/>
      <c r="B39" s="206" t="s">
        <v>204</v>
      </c>
      <c r="C39" s="206"/>
      <c r="D39" s="207" t="s">
        <v>205</v>
      </c>
      <c r="E39" s="207"/>
      <c r="F39" s="207"/>
      <c r="G39" s="57" t="s">
        <v>219</v>
      </c>
      <c r="H39" s="208" t="s">
        <v>220</v>
      </c>
      <c r="I39" s="208"/>
      <c r="J39" s="208"/>
      <c r="K39" s="209" t="s">
        <v>272</v>
      </c>
      <c r="L39" s="209"/>
      <c r="M39" s="209"/>
      <c r="N39" s="209"/>
      <c r="O39" s="201" t="s">
        <v>291</v>
      </c>
      <c r="P39" s="201"/>
      <c r="Q39" s="201"/>
      <c r="R39" s="209" t="s">
        <v>207</v>
      </c>
      <c r="S39" s="209"/>
      <c r="T39" s="209"/>
      <c r="U39" s="209"/>
      <c r="V39" s="209"/>
      <c r="W39" s="209"/>
    </row>
    <row r="40" spans="1:23"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35" t="s">
        <v>87</v>
      </c>
      <c r="P40" s="335"/>
      <c r="Q40" s="335"/>
      <c r="R40" s="334" t="s">
        <v>1739</v>
      </c>
      <c r="S40" s="334"/>
      <c r="T40" s="334"/>
      <c r="U40" s="334"/>
      <c r="V40" s="334"/>
      <c r="W40" s="334"/>
    </row>
    <row r="41" spans="1:23"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35"/>
      <c r="P41" s="335"/>
      <c r="Q41" s="335"/>
      <c r="R41" s="334" t="s">
        <v>1740</v>
      </c>
      <c r="S41" s="334"/>
      <c r="T41" s="334"/>
      <c r="U41" s="334"/>
      <c r="V41" s="334"/>
      <c r="W41" s="334"/>
    </row>
    <row r="42" spans="1:23"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35"/>
      <c r="P42" s="335"/>
      <c r="Q42" s="335"/>
      <c r="R42" s="334" t="s">
        <v>1741</v>
      </c>
      <c r="S42" s="334"/>
      <c r="T42" s="334"/>
      <c r="U42" s="334"/>
      <c r="V42" s="334"/>
      <c r="W42" s="334"/>
    </row>
    <row r="43" spans="1:23"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35"/>
      <c r="P43" s="335"/>
      <c r="Q43" s="335"/>
      <c r="R43" s="334" t="s">
        <v>1742</v>
      </c>
      <c r="S43" s="334"/>
      <c r="T43" s="334"/>
      <c r="U43" s="334"/>
      <c r="V43" s="334"/>
      <c r="W43" s="334"/>
    </row>
    <row r="44" spans="1:23"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35"/>
      <c r="P44" s="335"/>
      <c r="Q44" s="335"/>
      <c r="R44" s="334" t="s">
        <v>1743</v>
      </c>
      <c r="S44" s="334"/>
      <c r="T44" s="334"/>
      <c r="U44" s="334"/>
      <c r="V44" s="334"/>
      <c r="W44" s="334"/>
    </row>
    <row r="45" spans="1:23"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35"/>
      <c r="P45" s="335"/>
      <c r="Q45" s="335"/>
      <c r="R45" s="334" t="s">
        <v>1744</v>
      </c>
      <c r="S45" s="334"/>
      <c r="T45" s="334"/>
      <c r="U45" s="334"/>
      <c r="V45" s="334"/>
      <c r="W45" s="334"/>
    </row>
    <row r="46" spans="1:23"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35"/>
      <c r="P46" s="335"/>
      <c r="Q46" s="335"/>
      <c r="R46" s="334" t="s">
        <v>1745</v>
      </c>
      <c r="S46" s="334"/>
      <c r="T46" s="334"/>
      <c r="U46" s="334"/>
      <c r="V46" s="334"/>
      <c r="W46" s="334"/>
    </row>
    <row r="47" spans="1:23"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35"/>
      <c r="P47" s="335"/>
      <c r="Q47" s="335"/>
      <c r="R47" s="336" t="s">
        <v>1746</v>
      </c>
      <c r="S47" s="336"/>
      <c r="T47" s="336"/>
      <c r="U47" s="336"/>
      <c r="V47" s="336"/>
      <c r="W47" s="336"/>
    </row>
    <row r="48" spans="1:23" ht="13.35" customHeight="1" x14ac:dyDescent="0.25">
      <c r="A48" s="9"/>
      <c r="B48" s="9"/>
      <c r="C48" s="9"/>
      <c r="D48" s="9"/>
      <c r="E48" s="9"/>
      <c r="F48" s="9"/>
      <c r="G48" s="9"/>
      <c r="H48" s="9"/>
      <c r="I48" s="9"/>
      <c r="J48" s="9"/>
      <c r="K48" s="9"/>
      <c r="L48" s="9"/>
      <c r="M48" s="9"/>
      <c r="N48" s="9"/>
      <c r="O48" s="9"/>
      <c r="P48" s="9"/>
      <c r="Q48" s="9"/>
      <c r="R48" s="9"/>
      <c r="S48" s="9"/>
      <c r="T48" s="9"/>
      <c r="U48" s="9"/>
      <c r="V48" s="9"/>
      <c r="W48" s="29"/>
    </row>
    <row r="49" spans="1:23" ht="33.75" customHeight="1" x14ac:dyDescent="0.2">
      <c r="A49" s="56"/>
      <c r="B49" s="206" t="s">
        <v>204</v>
      </c>
      <c r="C49" s="206"/>
      <c r="D49" s="207" t="s">
        <v>205</v>
      </c>
      <c r="E49" s="207"/>
      <c r="F49" s="207"/>
      <c r="G49" s="57" t="s">
        <v>219</v>
      </c>
      <c r="H49" s="208" t="s">
        <v>220</v>
      </c>
      <c r="I49" s="208"/>
      <c r="J49" s="208"/>
      <c r="K49" s="209" t="s">
        <v>272</v>
      </c>
      <c r="L49" s="209"/>
      <c r="M49" s="209"/>
      <c r="N49" s="209"/>
      <c r="O49" s="201" t="s">
        <v>291</v>
      </c>
      <c r="P49" s="201"/>
      <c r="Q49" s="201"/>
      <c r="R49" s="209" t="s">
        <v>207</v>
      </c>
      <c r="S49" s="209"/>
      <c r="T49" s="209"/>
      <c r="U49" s="209"/>
      <c r="V49" s="209"/>
      <c r="W49" s="209"/>
    </row>
    <row r="50" spans="1:23"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35" t="s">
        <v>88</v>
      </c>
      <c r="P50" s="335"/>
      <c r="Q50" s="335"/>
      <c r="R50" s="338" t="s">
        <v>1747</v>
      </c>
      <c r="S50" s="334"/>
      <c r="T50" s="334"/>
      <c r="U50" s="334"/>
      <c r="V50" s="334"/>
      <c r="W50" s="334"/>
    </row>
    <row r="51" spans="1:23"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35"/>
      <c r="P51" s="335"/>
      <c r="Q51" s="335"/>
      <c r="R51" s="334" t="s">
        <v>1748</v>
      </c>
      <c r="S51" s="334"/>
      <c r="T51" s="334"/>
      <c r="U51" s="334"/>
      <c r="V51" s="334"/>
      <c r="W51" s="334"/>
    </row>
    <row r="52" spans="1:23"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35"/>
      <c r="P52" s="335"/>
      <c r="Q52" s="335"/>
      <c r="R52" s="338" t="s">
        <v>1749</v>
      </c>
      <c r="S52" s="334"/>
      <c r="T52" s="334"/>
      <c r="U52" s="334"/>
      <c r="V52" s="334"/>
      <c r="W52" s="334"/>
    </row>
    <row r="53" spans="1:23"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35"/>
      <c r="P53" s="335"/>
      <c r="Q53" s="335"/>
      <c r="R53" s="334" t="s">
        <v>1750</v>
      </c>
      <c r="S53" s="334"/>
      <c r="T53" s="334"/>
      <c r="U53" s="334"/>
      <c r="V53" s="334"/>
      <c r="W53" s="334"/>
    </row>
    <row r="54" spans="1:23"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35"/>
      <c r="P54" s="335"/>
      <c r="Q54" s="335"/>
      <c r="R54" s="334" t="s">
        <v>1751</v>
      </c>
      <c r="S54" s="334"/>
      <c r="T54" s="334"/>
      <c r="U54" s="334"/>
      <c r="V54" s="334"/>
      <c r="W54" s="334"/>
    </row>
    <row r="55" spans="1:23"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35"/>
      <c r="P55" s="335"/>
      <c r="Q55" s="335"/>
      <c r="R55" s="334" t="s">
        <v>1752</v>
      </c>
      <c r="S55" s="334"/>
      <c r="T55" s="334"/>
      <c r="U55" s="334"/>
      <c r="V55" s="334"/>
      <c r="W55" s="334"/>
    </row>
    <row r="56" spans="1:23"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35"/>
      <c r="P56" s="335"/>
      <c r="Q56" s="335"/>
      <c r="R56" s="334" t="s">
        <v>1753</v>
      </c>
      <c r="S56" s="334"/>
      <c r="T56" s="334"/>
      <c r="U56" s="334"/>
      <c r="V56" s="334"/>
      <c r="W56" s="334"/>
    </row>
    <row r="57" spans="1:23"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35"/>
      <c r="P57" s="335"/>
      <c r="Q57" s="335"/>
      <c r="R57" s="337" t="s">
        <v>1754</v>
      </c>
      <c r="S57" s="336"/>
      <c r="T57" s="336"/>
      <c r="U57" s="336"/>
      <c r="V57" s="336"/>
      <c r="W57" s="336"/>
    </row>
    <row r="58" spans="1:23" ht="13.35" customHeight="1" x14ac:dyDescent="0.25">
      <c r="A58" s="9"/>
      <c r="B58" s="9"/>
      <c r="C58" s="9"/>
      <c r="D58" s="9"/>
      <c r="E58" s="9"/>
      <c r="F58" s="9"/>
      <c r="G58" s="9"/>
      <c r="H58" s="9"/>
      <c r="I58" s="9"/>
      <c r="J58" s="9"/>
      <c r="K58" s="9"/>
      <c r="L58" s="9"/>
      <c r="M58" s="9"/>
      <c r="N58" s="9"/>
      <c r="O58" s="9"/>
      <c r="P58" s="9"/>
      <c r="Q58" s="9"/>
      <c r="R58" s="9"/>
      <c r="S58" s="9"/>
      <c r="T58" s="9"/>
      <c r="U58" s="9"/>
      <c r="V58" s="9"/>
      <c r="W58" s="29"/>
    </row>
    <row r="59" spans="1:23" ht="33.75" customHeight="1" x14ac:dyDescent="0.2">
      <c r="A59" s="56"/>
      <c r="B59" s="206" t="s">
        <v>204</v>
      </c>
      <c r="C59" s="206"/>
      <c r="D59" s="207" t="s">
        <v>205</v>
      </c>
      <c r="E59" s="207"/>
      <c r="F59" s="207"/>
      <c r="G59" s="57" t="s">
        <v>219</v>
      </c>
      <c r="H59" s="208" t="s">
        <v>220</v>
      </c>
      <c r="I59" s="208"/>
      <c r="J59" s="208"/>
      <c r="K59" s="209" t="s">
        <v>272</v>
      </c>
      <c r="L59" s="209"/>
      <c r="M59" s="209"/>
      <c r="N59" s="209"/>
      <c r="O59" s="201" t="s">
        <v>291</v>
      </c>
      <c r="P59" s="201"/>
      <c r="Q59" s="201"/>
      <c r="R59" s="209" t="s">
        <v>207</v>
      </c>
      <c r="S59" s="209"/>
      <c r="T59" s="209"/>
      <c r="U59" s="209"/>
      <c r="V59" s="209"/>
      <c r="W59" s="209"/>
    </row>
    <row r="60" spans="1:23"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35" t="s">
        <v>88</v>
      </c>
      <c r="P60" s="335"/>
      <c r="Q60" s="335"/>
      <c r="R60" s="334" t="s">
        <v>1755</v>
      </c>
      <c r="S60" s="334"/>
      <c r="T60" s="334"/>
      <c r="U60" s="334"/>
      <c r="V60" s="334"/>
      <c r="W60" s="334"/>
    </row>
    <row r="61" spans="1:23"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35"/>
      <c r="P61" s="335"/>
      <c r="Q61" s="335"/>
      <c r="R61" s="334" t="s">
        <v>1756</v>
      </c>
      <c r="S61" s="334"/>
      <c r="T61" s="334"/>
      <c r="U61" s="334"/>
      <c r="V61" s="334"/>
      <c r="W61" s="334"/>
    </row>
    <row r="62" spans="1:23"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35"/>
      <c r="P62" s="335"/>
      <c r="Q62" s="335"/>
      <c r="R62" s="334" t="s">
        <v>1757</v>
      </c>
      <c r="S62" s="334"/>
      <c r="T62" s="334"/>
      <c r="U62" s="334"/>
      <c r="V62" s="334"/>
      <c r="W62" s="334"/>
    </row>
    <row r="63" spans="1:23"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35"/>
      <c r="P63" s="335"/>
      <c r="Q63" s="335"/>
      <c r="R63" s="334" t="s">
        <v>1758</v>
      </c>
      <c r="S63" s="334"/>
      <c r="T63" s="334"/>
      <c r="U63" s="334"/>
      <c r="V63" s="334"/>
      <c r="W63" s="334"/>
    </row>
    <row r="64" spans="1:23"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35"/>
      <c r="P64" s="335"/>
      <c r="Q64" s="335"/>
      <c r="R64" s="338" t="s">
        <v>1759</v>
      </c>
      <c r="S64" s="334"/>
      <c r="T64" s="334"/>
      <c r="U64" s="334"/>
      <c r="V64" s="334"/>
      <c r="W64" s="334"/>
    </row>
    <row r="65" spans="1:23"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35"/>
      <c r="P65" s="335"/>
      <c r="Q65" s="335"/>
      <c r="R65" s="334" t="s">
        <v>1760</v>
      </c>
      <c r="S65" s="334"/>
      <c r="T65" s="334"/>
      <c r="U65" s="334"/>
      <c r="V65" s="334"/>
      <c r="W65" s="334"/>
    </row>
    <row r="66" spans="1:23"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35"/>
      <c r="P66" s="335"/>
      <c r="Q66" s="335"/>
      <c r="R66" s="334" t="s">
        <v>1761</v>
      </c>
      <c r="S66" s="334"/>
      <c r="T66" s="334"/>
      <c r="U66" s="334"/>
      <c r="V66" s="334"/>
      <c r="W66" s="334"/>
    </row>
    <row r="67" spans="1:23"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35"/>
      <c r="P67" s="335"/>
      <c r="Q67" s="335"/>
      <c r="R67" s="337" t="s">
        <v>1762</v>
      </c>
      <c r="S67" s="336"/>
      <c r="T67" s="336"/>
      <c r="U67" s="336"/>
      <c r="V67" s="336"/>
      <c r="W67" s="336"/>
    </row>
    <row r="68" spans="1:23" ht="13.35" customHeight="1" x14ac:dyDescent="0.25">
      <c r="A68" s="9"/>
      <c r="B68" s="9"/>
      <c r="C68" s="9"/>
      <c r="D68" s="9"/>
      <c r="E68" s="9"/>
      <c r="F68" s="9"/>
      <c r="G68" s="9"/>
      <c r="H68" s="9"/>
      <c r="I68" s="9"/>
      <c r="J68" s="9"/>
      <c r="K68" s="9"/>
      <c r="L68" s="9"/>
      <c r="M68" s="9"/>
      <c r="N68" s="9"/>
      <c r="O68" s="9"/>
      <c r="P68" s="9"/>
      <c r="Q68" s="9"/>
      <c r="R68" s="9"/>
      <c r="S68" s="9"/>
      <c r="T68" s="9"/>
      <c r="U68" s="9"/>
      <c r="V68" s="9"/>
      <c r="W68" s="29"/>
    </row>
    <row r="69" spans="1:23" ht="33.75" customHeight="1" x14ac:dyDescent="0.2">
      <c r="A69" s="56"/>
      <c r="B69" s="206" t="s">
        <v>204</v>
      </c>
      <c r="C69" s="206"/>
      <c r="D69" s="207" t="s">
        <v>205</v>
      </c>
      <c r="E69" s="207"/>
      <c r="F69" s="207"/>
      <c r="G69" s="57" t="s">
        <v>219</v>
      </c>
      <c r="H69" s="208" t="s">
        <v>220</v>
      </c>
      <c r="I69" s="208"/>
      <c r="J69" s="208"/>
      <c r="K69" s="209" t="s">
        <v>272</v>
      </c>
      <c r="L69" s="209"/>
      <c r="M69" s="209"/>
      <c r="N69" s="209"/>
      <c r="O69" s="201" t="s">
        <v>291</v>
      </c>
      <c r="P69" s="201"/>
      <c r="Q69" s="201"/>
      <c r="R69" s="209" t="s">
        <v>207</v>
      </c>
      <c r="S69" s="209"/>
      <c r="T69" s="209"/>
      <c r="U69" s="209"/>
      <c r="V69" s="209"/>
      <c r="W69" s="209"/>
    </row>
    <row r="70" spans="1:23"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35" t="s">
        <v>87</v>
      </c>
      <c r="P70" s="335"/>
      <c r="Q70" s="335"/>
      <c r="R70" s="334" t="s">
        <v>1763</v>
      </c>
      <c r="S70" s="334"/>
      <c r="T70" s="334"/>
      <c r="U70" s="334"/>
      <c r="V70" s="334"/>
      <c r="W70" s="334"/>
    </row>
    <row r="71" spans="1:23"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35"/>
      <c r="P71" s="335"/>
      <c r="Q71" s="335"/>
      <c r="R71" s="334" t="s">
        <v>1764</v>
      </c>
      <c r="S71" s="334"/>
      <c r="T71" s="334"/>
      <c r="U71" s="334"/>
      <c r="V71" s="334"/>
      <c r="W71" s="334"/>
    </row>
    <row r="72" spans="1:23"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35"/>
      <c r="P72" s="335"/>
      <c r="Q72" s="335"/>
      <c r="R72" s="334" t="s">
        <v>1765</v>
      </c>
      <c r="S72" s="334"/>
      <c r="T72" s="334"/>
      <c r="U72" s="334"/>
      <c r="V72" s="334"/>
      <c r="W72" s="334"/>
    </row>
    <row r="73" spans="1:23"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35"/>
      <c r="P73" s="335"/>
      <c r="Q73" s="335"/>
      <c r="R73" s="334" t="s">
        <v>1766</v>
      </c>
      <c r="S73" s="334"/>
      <c r="T73" s="334"/>
      <c r="U73" s="334"/>
      <c r="V73" s="334"/>
      <c r="W73" s="334"/>
    </row>
    <row r="74" spans="1:23"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35"/>
      <c r="P74" s="335"/>
      <c r="Q74" s="335"/>
      <c r="R74" s="334" t="s">
        <v>1767</v>
      </c>
      <c r="S74" s="334"/>
      <c r="T74" s="334"/>
      <c r="U74" s="334"/>
      <c r="V74" s="334"/>
      <c r="W74" s="334"/>
    </row>
    <row r="75" spans="1:23"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35"/>
      <c r="P75" s="335"/>
      <c r="Q75" s="335"/>
      <c r="R75" s="334" t="s">
        <v>1768</v>
      </c>
      <c r="S75" s="334"/>
      <c r="T75" s="334"/>
      <c r="U75" s="334"/>
      <c r="V75" s="334"/>
      <c r="W75" s="334"/>
    </row>
    <row r="76" spans="1:23"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35"/>
      <c r="P76" s="335"/>
      <c r="Q76" s="335"/>
      <c r="R76" s="334" t="s">
        <v>1769</v>
      </c>
      <c r="S76" s="334"/>
      <c r="T76" s="334"/>
      <c r="U76" s="334"/>
      <c r="V76" s="334"/>
      <c r="W76" s="334"/>
    </row>
    <row r="77" spans="1:23"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35"/>
      <c r="P77" s="335"/>
      <c r="Q77" s="335"/>
      <c r="R77" s="337" t="s">
        <v>1770</v>
      </c>
      <c r="S77" s="336"/>
      <c r="T77" s="336"/>
      <c r="U77" s="336"/>
      <c r="V77" s="336"/>
      <c r="W77" s="336"/>
    </row>
    <row r="78" spans="1:23" ht="13.35" customHeight="1" x14ac:dyDescent="0.25">
      <c r="A78" s="9"/>
      <c r="B78" s="9"/>
      <c r="C78" s="9"/>
      <c r="D78" s="9"/>
      <c r="E78" s="9"/>
      <c r="F78" s="9"/>
      <c r="G78" s="9"/>
      <c r="H78" s="71"/>
      <c r="I78" s="72"/>
      <c r="J78" s="72"/>
      <c r="K78" s="73"/>
      <c r="L78" s="74"/>
      <c r="M78" s="74"/>
      <c r="N78" s="75"/>
      <c r="O78" s="76"/>
      <c r="P78" s="76"/>
      <c r="Q78" s="76"/>
      <c r="R78" s="77"/>
      <c r="S78" s="78"/>
      <c r="T78" s="78"/>
      <c r="U78" s="78"/>
      <c r="V78" s="79"/>
      <c r="W78" s="79"/>
    </row>
    <row r="79" spans="1:23" ht="33.75" customHeight="1" x14ac:dyDescent="0.2">
      <c r="A79" s="56"/>
      <c r="B79" s="206" t="s">
        <v>204</v>
      </c>
      <c r="C79" s="206"/>
      <c r="D79" s="207" t="s">
        <v>205</v>
      </c>
      <c r="E79" s="207"/>
      <c r="F79" s="207"/>
      <c r="G79" s="57" t="s">
        <v>219</v>
      </c>
      <c r="H79" s="208" t="s">
        <v>220</v>
      </c>
      <c r="I79" s="208"/>
      <c r="J79" s="208"/>
      <c r="K79" s="209" t="s">
        <v>272</v>
      </c>
      <c r="L79" s="209"/>
      <c r="M79" s="209"/>
      <c r="N79" s="209"/>
      <c r="O79" s="201" t="s">
        <v>291</v>
      </c>
      <c r="P79" s="201"/>
      <c r="Q79" s="201"/>
      <c r="R79" s="209" t="s">
        <v>207</v>
      </c>
      <c r="S79" s="209"/>
      <c r="T79" s="209"/>
      <c r="U79" s="209"/>
      <c r="V79" s="209"/>
      <c r="W79" s="209"/>
    </row>
    <row r="80" spans="1:23"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35" t="s">
        <v>88</v>
      </c>
      <c r="P80" s="335"/>
      <c r="Q80" s="335"/>
      <c r="R80" s="334" t="s">
        <v>1771</v>
      </c>
      <c r="S80" s="334"/>
      <c r="T80" s="334"/>
      <c r="U80" s="334"/>
      <c r="V80" s="334"/>
      <c r="W80" s="334"/>
    </row>
    <row r="81" spans="1:23"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35"/>
      <c r="P81" s="335"/>
      <c r="Q81" s="335"/>
      <c r="R81" s="334" t="s">
        <v>1772</v>
      </c>
      <c r="S81" s="334"/>
      <c r="T81" s="334"/>
      <c r="U81" s="334"/>
      <c r="V81" s="334"/>
      <c r="W81" s="334"/>
    </row>
    <row r="82" spans="1:23"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35"/>
      <c r="P82" s="335"/>
      <c r="Q82" s="335"/>
      <c r="R82" s="334" t="s">
        <v>1773</v>
      </c>
      <c r="S82" s="334"/>
      <c r="T82" s="334"/>
      <c r="U82" s="334"/>
      <c r="V82" s="334"/>
      <c r="W82" s="334"/>
    </row>
    <row r="83" spans="1:23"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35"/>
      <c r="P83" s="335"/>
      <c r="Q83" s="335"/>
      <c r="R83" s="334" t="s">
        <v>1774</v>
      </c>
      <c r="S83" s="334"/>
      <c r="T83" s="334"/>
      <c r="U83" s="334"/>
      <c r="V83" s="334"/>
      <c r="W83" s="334"/>
    </row>
    <row r="84" spans="1:23"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35"/>
      <c r="P84" s="335"/>
      <c r="Q84" s="335"/>
      <c r="R84" s="334" t="s">
        <v>1775</v>
      </c>
      <c r="S84" s="334"/>
      <c r="T84" s="334"/>
      <c r="U84" s="334"/>
      <c r="V84" s="334"/>
      <c r="W84" s="334"/>
    </row>
    <row r="85" spans="1:23"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35"/>
      <c r="P85" s="335"/>
      <c r="Q85" s="335"/>
      <c r="R85" s="334" t="s">
        <v>1776</v>
      </c>
      <c r="S85" s="334"/>
      <c r="T85" s="334"/>
      <c r="U85" s="334"/>
      <c r="V85" s="334"/>
      <c r="W85" s="334"/>
    </row>
    <row r="86" spans="1:23"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35"/>
      <c r="P86" s="335"/>
      <c r="Q86" s="335"/>
      <c r="R86" s="334" t="s">
        <v>1777</v>
      </c>
      <c r="S86" s="334"/>
      <c r="T86" s="334"/>
      <c r="U86" s="334"/>
      <c r="V86" s="334"/>
      <c r="W86" s="334"/>
    </row>
    <row r="87" spans="1:23"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35"/>
      <c r="P87" s="335"/>
      <c r="Q87" s="335"/>
      <c r="R87" s="336" t="s">
        <v>1778</v>
      </c>
      <c r="S87" s="336"/>
      <c r="T87" s="336"/>
      <c r="U87" s="336"/>
      <c r="V87" s="336"/>
      <c r="W87" s="336"/>
    </row>
    <row r="88" spans="1:23" ht="13.35" customHeight="1" x14ac:dyDescent="0.25">
      <c r="A88" s="9"/>
      <c r="B88" s="9"/>
      <c r="C88" s="9"/>
      <c r="D88" s="9"/>
      <c r="E88" s="9"/>
      <c r="F88" s="9"/>
      <c r="G88" s="9"/>
      <c r="H88" s="9"/>
      <c r="I88" s="9"/>
      <c r="J88" s="9"/>
      <c r="K88" s="9"/>
      <c r="L88" s="9"/>
      <c r="M88" s="9"/>
      <c r="N88" s="9"/>
      <c r="O88" s="9"/>
      <c r="P88" s="9"/>
      <c r="Q88" s="9"/>
      <c r="R88" s="9"/>
      <c r="S88" s="9"/>
      <c r="T88" s="9"/>
      <c r="U88" s="9"/>
      <c r="V88" s="9"/>
      <c r="W88" s="29"/>
    </row>
    <row r="89" spans="1:23" ht="33.75" customHeight="1" x14ac:dyDescent="0.2">
      <c r="A89" s="56"/>
      <c r="B89" s="206" t="s">
        <v>204</v>
      </c>
      <c r="C89" s="206"/>
      <c r="D89" s="207" t="s">
        <v>205</v>
      </c>
      <c r="E89" s="207"/>
      <c r="F89" s="207"/>
      <c r="G89" s="57" t="s">
        <v>219</v>
      </c>
      <c r="H89" s="208" t="s">
        <v>220</v>
      </c>
      <c r="I89" s="208"/>
      <c r="J89" s="208"/>
      <c r="K89" s="209" t="s">
        <v>272</v>
      </c>
      <c r="L89" s="209"/>
      <c r="M89" s="209"/>
      <c r="N89" s="209"/>
      <c r="O89" s="201" t="s">
        <v>291</v>
      </c>
      <c r="P89" s="201"/>
      <c r="Q89" s="201"/>
      <c r="R89" s="209" t="s">
        <v>207</v>
      </c>
      <c r="S89" s="209"/>
      <c r="T89" s="209"/>
      <c r="U89" s="209"/>
      <c r="V89" s="209"/>
      <c r="W89" s="209"/>
    </row>
    <row r="90" spans="1:23"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35" t="s">
        <v>87</v>
      </c>
      <c r="P90" s="335"/>
      <c r="Q90" s="335"/>
      <c r="R90" s="334" t="s">
        <v>1779</v>
      </c>
      <c r="S90" s="334"/>
      <c r="T90" s="334"/>
      <c r="U90" s="334"/>
      <c r="V90" s="334"/>
      <c r="W90" s="334"/>
    </row>
    <row r="91" spans="1:23"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35"/>
      <c r="P91" s="335"/>
      <c r="Q91" s="335"/>
      <c r="R91" s="334" t="s">
        <v>1780</v>
      </c>
      <c r="S91" s="334"/>
      <c r="T91" s="334"/>
      <c r="U91" s="334"/>
      <c r="V91" s="334"/>
      <c r="W91" s="334"/>
    </row>
    <row r="92" spans="1:23"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35"/>
      <c r="P92" s="335"/>
      <c r="Q92" s="335"/>
      <c r="R92" s="334" t="s">
        <v>1781</v>
      </c>
      <c r="S92" s="334"/>
      <c r="T92" s="334"/>
      <c r="U92" s="334"/>
      <c r="V92" s="334"/>
      <c r="W92" s="334"/>
    </row>
    <row r="93" spans="1:23"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35"/>
      <c r="P93" s="335"/>
      <c r="Q93" s="335"/>
      <c r="R93" s="334" t="s">
        <v>1782</v>
      </c>
      <c r="S93" s="334"/>
      <c r="T93" s="334"/>
      <c r="U93" s="334"/>
      <c r="V93" s="334"/>
      <c r="W93" s="334"/>
    </row>
    <row r="94" spans="1:23"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35"/>
      <c r="P94" s="335"/>
      <c r="Q94" s="335"/>
      <c r="R94" s="334" t="s">
        <v>1783</v>
      </c>
      <c r="S94" s="334"/>
      <c r="T94" s="334"/>
      <c r="U94" s="334"/>
      <c r="V94" s="334"/>
      <c r="W94" s="334"/>
    </row>
    <row r="95" spans="1:23"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35"/>
      <c r="P95" s="335"/>
      <c r="Q95" s="335"/>
      <c r="R95" s="334" t="s">
        <v>1784</v>
      </c>
      <c r="S95" s="334"/>
      <c r="T95" s="334"/>
      <c r="U95" s="334"/>
      <c r="V95" s="334"/>
      <c r="W95" s="334"/>
    </row>
    <row r="96" spans="1:23"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35"/>
      <c r="P96" s="335"/>
      <c r="Q96" s="335"/>
      <c r="R96" s="334" t="s">
        <v>1785</v>
      </c>
      <c r="S96" s="334"/>
      <c r="T96" s="334"/>
      <c r="U96" s="334"/>
      <c r="V96" s="334"/>
      <c r="W96" s="334"/>
    </row>
    <row r="97" spans="1:23"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35"/>
      <c r="P97" s="335"/>
      <c r="Q97" s="335"/>
      <c r="R97" s="336" t="s">
        <v>1786</v>
      </c>
      <c r="S97" s="336"/>
      <c r="T97" s="336"/>
      <c r="U97" s="336"/>
      <c r="V97" s="336"/>
      <c r="W97" s="336"/>
    </row>
    <row r="98" spans="1:23" ht="13.35" customHeight="1" x14ac:dyDescent="0.25">
      <c r="A98" s="9"/>
      <c r="B98" s="9"/>
      <c r="C98" s="9"/>
      <c r="D98" s="9"/>
      <c r="E98" s="9"/>
      <c r="F98" s="9"/>
      <c r="G98" s="9"/>
      <c r="H98" s="9"/>
      <c r="I98" s="9"/>
      <c r="J98" s="9"/>
      <c r="K98" s="9"/>
      <c r="L98" s="9"/>
      <c r="M98" s="9"/>
      <c r="N98" s="9"/>
      <c r="O98" s="9"/>
      <c r="P98" s="9"/>
      <c r="Q98" s="9"/>
      <c r="R98" s="9"/>
      <c r="S98" s="9"/>
      <c r="T98" s="9"/>
      <c r="U98" s="9"/>
      <c r="V98" s="9"/>
      <c r="W98" s="29"/>
    </row>
    <row r="99" spans="1:23" ht="33.75" customHeight="1" x14ac:dyDescent="0.2">
      <c r="A99" s="56"/>
      <c r="B99" s="206" t="s">
        <v>204</v>
      </c>
      <c r="C99" s="206"/>
      <c r="D99" s="207" t="s">
        <v>205</v>
      </c>
      <c r="E99" s="207"/>
      <c r="F99" s="207"/>
      <c r="G99" s="57" t="s">
        <v>219</v>
      </c>
      <c r="H99" s="208" t="s">
        <v>220</v>
      </c>
      <c r="I99" s="208"/>
      <c r="J99" s="208"/>
      <c r="K99" s="209" t="s">
        <v>272</v>
      </c>
      <c r="L99" s="209"/>
      <c r="M99" s="209"/>
      <c r="N99" s="209"/>
      <c r="O99" s="201" t="s">
        <v>291</v>
      </c>
      <c r="P99" s="201"/>
      <c r="Q99" s="201"/>
      <c r="R99" s="209" t="s">
        <v>207</v>
      </c>
      <c r="S99" s="209"/>
      <c r="T99" s="209"/>
      <c r="U99" s="209"/>
      <c r="V99" s="209"/>
      <c r="W99" s="209"/>
    </row>
    <row r="100" spans="1:23"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35" t="s">
        <v>85</v>
      </c>
      <c r="P100" s="335"/>
      <c r="Q100" s="335"/>
      <c r="R100" s="334" t="s">
        <v>1787</v>
      </c>
      <c r="S100" s="334"/>
      <c r="T100" s="334"/>
      <c r="U100" s="334"/>
      <c r="V100" s="334"/>
      <c r="W100" s="334"/>
    </row>
    <row r="101" spans="1:23"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35"/>
      <c r="P101" s="335"/>
      <c r="Q101" s="335"/>
      <c r="R101" s="334" t="s">
        <v>1788</v>
      </c>
      <c r="S101" s="334"/>
      <c r="T101" s="334"/>
      <c r="U101" s="334"/>
      <c r="V101" s="334"/>
      <c r="W101" s="334"/>
    </row>
    <row r="102" spans="1:23"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35"/>
      <c r="P102" s="335"/>
      <c r="Q102" s="335"/>
      <c r="R102" s="334" t="s">
        <v>1789</v>
      </c>
      <c r="S102" s="334"/>
      <c r="T102" s="334"/>
      <c r="U102" s="334"/>
      <c r="V102" s="334"/>
      <c r="W102" s="334"/>
    </row>
    <row r="103" spans="1:23"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35"/>
      <c r="P103" s="335"/>
      <c r="Q103" s="335"/>
      <c r="R103" s="334" t="s">
        <v>1790</v>
      </c>
      <c r="S103" s="334"/>
      <c r="T103" s="334"/>
      <c r="U103" s="334"/>
      <c r="V103" s="334"/>
      <c r="W103" s="334"/>
    </row>
    <row r="104" spans="1:23"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35"/>
      <c r="P104" s="335"/>
      <c r="Q104" s="335"/>
      <c r="R104" s="334" t="s">
        <v>1791</v>
      </c>
      <c r="S104" s="334"/>
      <c r="T104" s="334"/>
      <c r="U104" s="334"/>
      <c r="V104" s="334"/>
      <c r="W104" s="334"/>
    </row>
    <row r="105" spans="1:23"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35"/>
      <c r="P105" s="335"/>
      <c r="Q105" s="335"/>
      <c r="R105" s="334" t="s">
        <v>1792</v>
      </c>
      <c r="S105" s="334"/>
      <c r="T105" s="334"/>
      <c r="U105" s="334"/>
      <c r="V105" s="334"/>
      <c r="W105" s="334"/>
    </row>
    <row r="106" spans="1:23"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35"/>
      <c r="P106" s="335"/>
      <c r="Q106" s="335"/>
      <c r="R106" s="334" t="s">
        <v>1793</v>
      </c>
      <c r="S106" s="334"/>
      <c r="T106" s="334"/>
      <c r="U106" s="334"/>
      <c r="V106" s="334"/>
      <c r="W106" s="334"/>
    </row>
    <row r="107" spans="1:23"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35"/>
      <c r="P107" s="335"/>
      <c r="Q107" s="335"/>
      <c r="R107" s="336" t="s">
        <v>1794</v>
      </c>
      <c r="S107" s="336"/>
      <c r="T107" s="336"/>
      <c r="U107" s="336"/>
      <c r="V107" s="336"/>
      <c r="W107" s="336"/>
    </row>
    <row r="108" spans="1:23" ht="13.3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29"/>
    </row>
    <row r="109" spans="1:23" ht="33.75" customHeight="1" x14ac:dyDescent="0.2">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9" t="s">
        <v>207</v>
      </c>
      <c r="S109" s="209"/>
      <c r="T109" s="209"/>
      <c r="U109" s="209"/>
      <c r="V109" s="209"/>
      <c r="W109" s="209"/>
    </row>
    <row r="110" spans="1:23"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35" t="s">
        <v>88</v>
      </c>
      <c r="P110" s="335"/>
      <c r="Q110" s="335"/>
      <c r="R110" s="334" t="s">
        <v>1795</v>
      </c>
      <c r="S110" s="334"/>
      <c r="T110" s="334"/>
      <c r="U110" s="334"/>
      <c r="V110" s="334"/>
      <c r="W110" s="334"/>
    </row>
    <row r="111" spans="1:23"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35"/>
      <c r="P111" s="335"/>
      <c r="Q111" s="335"/>
      <c r="R111" s="334" t="s">
        <v>1796</v>
      </c>
      <c r="S111" s="334"/>
      <c r="T111" s="334"/>
      <c r="U111" s="334"/>
      <c r="V111" s="334"/>
      <c r="W111" s="334"/>
    </row>
    <row r="112" spans="1:23"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35"/>
      <c r="P112" s="335"/>
      <c r="Q112" s="335"/>
      <c r="R112" s="334" t="s">
        <v>1797</v>
      </c>
      <c r="S112" s="334"/>
      <c r="T112" s="334"/>
      <c r="U112" s="334"/>
      <c r="V112" s="334"/>
      <c r="W112" s="334"/>
    </row>
    <row r="113" spans="1:23"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35"/>
      <c r="P113" s="335"/>
      <c r="Q113" s="335"/>
      <c r="R113" s="334" t="s">
        <v>1798</v>
      </c>
      <c r="S113" s="334"/>
      <c r="T113" s="334"/>
      <c r="U113" s="334"/>
      <c r="V113" s="334"/>
      <c r="W113" s="334"/>
    </row>
    <row r="114" spans="1:23"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35"/>
      <c r="P114" s="335"/>
      <c r="Q114" s="335"/>
      <c r="R114" s="334" t="s">
        <v>1799</v>
      </c>
      <c r="S114" s="334"/>
      <c r="T114" s="334"/>
      <c r="U114" s="334"/>
      <c r="V114" s="334"/>
      <c r="W114" s="334"/>
    </row>
    <row r="115" spans="1:23"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35"/>
      <c r="P115" s="335"/>
      <c r="Q115" s="335"/>
      <c r="R115" s="334" t="s">
        <v>1800</v>
      </c>
      <c r="S115" s="334"/>
      <c r="T115" s="334"/>
      <c r="U115" s="334"/>
      <c r="V115" s="334"/>
      <c r="W115" s="334"/>
    </row>
    <row r="116" spans="1:23"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35"/>
      <c r="P116" s="335"/>
      <c r="Q116" s="335"/>
      <c r="R116" s="334" t="s">
        <v>1801</v>
      </c>
      <c r="S116" s="334"/>
      <c r="T116" s="334"/>
      <c r="U116" s="334"/>
      <c r="V116" s="334"/>
      <c r="W116" s="334"/>
    </row>
    <row r="117" spans="1:23"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35"/>
      <c r="P117" s="335"/>
      <c r="Q117" s="335"/>
      <c r="R117" s="336" t="s">
        <v>1802</v>
      </c>
      <c r="S117" s="336"/>
      <c r="T117" s="336"/>
      <c r="U117" s="336"/>
      <c r="V117" s="336"/>
      <c r="W117" s="336"/>
    </row>
    <row r="118" spans="1:23" ht="13.3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29"/>
    </row>
    <row r="119" spans="1:23" ht="33.75" customHeight="1" x14ac:dyDescent="0.2">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9" t="s">
        <v>207</v>
      </c>
      <c r="S119" s="209"/>
      <c r="T119" s="209"/>
      <c r="U119" s="209"/>
      <c r="V119" s="209"/>
      <c r="W119" s="209"/>
    </row>
    <row r="120" spans="1:23"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35" t="s">
        <v>88</v>
      </c>
      <c r="P120" s="335"/>
      <c r="Q120" s="335"/>
      <c r="R120" s="334" t="s">
        <v>1803</v>
      </c>
      <c r="S120" s="334"/>
      <c r="T120" s="334"/>
      <c r="U120" s="334"/>
      <c r="V120" s="334"/>
      <c r="W120" s="334"/>
    </row>
    <row r="121" spans="1:23"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35"/>
      <c r="P121" s="335"/>
      <c r="Q121" s="335"/>
      <c r="R121" s="334" t="s">
        <v>1805</v>
      </c>
      <c r="S121" s="334"/>
      <c r="T121" s="334"/>
      <c r="U121" s="334"/>
      <c r="V121" s="334"/>
      <c r="W121" s="334"/>
    </row>
    <row r="122" spans="1:23"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35"/>
      <c r="P122" s="335"/>
      <c r="Q122" s="335"/>
      <c r="R122" s="334" t="s">
        <v>1804</v>
      </c>
      <c r="S122" s="334"/>
      <c r="T122" s="334"/>
      <c r="U122" s="334"/>
      <c r="V122" s="334"/>
      <c r="W122" s="334"/>
    </row>
    <row r="123" spans="1:23"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35"/>
      <c r="P123" s="335"/>
      <c r="Q123" s="335"/>
      <c r="R123" s="334" t="s">
        <v>1806</v>
      </c>
      <c r="S123" s="334"/>
      <c r="T123" s="334"/>
      <c r="U123" s="334"/>
      <c r="V123" s="334"/>
      <c r="W123" s="334"/>
    </row>
    <row r="124" spans="1:23"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35"/>
      <c r="P124" s="335"/>
      <c r="Q124" s="335"/>
      <c r="R124" s="334" t="s">
        <v>1807</v>
      </c>
      <c r="S124" s="334"/>
      <c r="T124" s="334"/>
      <c r="U124" s="334"/>
      <c r="V124" s="334"/>
      <c r="W124" s="334"/>
    </row>
    <row r="125" spans="1:23"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35"/>
      <c r="P125" s="335"/>
      <c r="Q125" s="335"/>
      <c r="R125" s="334" t="s">
        <v>1808</v>
      </c>
      <c r="S125" s="334"/>
      <c r="T125" s="334"/>
      <c r="U125" s="334"/>
      <c r="V125" s="334"/>
      <c r="W125" s="334"/>
    </row>
    <row r="126" spans="1:23"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35"/>
      <c r="P126" s="335"/>
      <c r="Q126" s="335"/>
      <c r="R126" s="334" t="s">
        <v>1809</v>
      </c>
      <c r="S126" s="334"/>
      <c r="T126" s="334"/>
      <c r="U126" s="334"/>
      <c r="V126" s="334"/>
      <c r="W126" s="334"/>
    </row>
    <row r="127" spans="1:23"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35"/>
      <c r="P127" s="335"/>
      <c r="Q127" s="335"/>
      <c r="R127" s="336" t="s">
        <v>1810</v>
      </c>
      <c r="S127" s="336"/>
      <c r="T127" s="336"/>
      <c r="U127" s="336"/>
      <c r="V127" s="336"/>
      <c r="W127" s="336"/>
    </row>
    <row r="128" spans="1:23" ht="13.3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29"/>
    </row>
    <row r="129" spans="1:23" ht="33.75" customHeight="1" x14ac:dyDescent="0.2">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9" t="s">
        <v>207</v>
      </c>
      <c r="S129" s="209"/>
      <c r="T129" s="209"/>
      <c r="U129" s="209"/>
      <c r="V129" s="209"/>
      <c r="W129" s="209"/>
    </row>
    <row r="130" spans="1:23"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35" t="s">
        <v>87</v>
      </c>
      <c r="P130" s="335"/>
      <c r="Q130" s="335"/>
      <c r="R130" s="334" t="s">
        <v>1811</v>
      </c>
      <c r="S130" s="334"/>
      <c r="T130" s="334"/>
      <c r="U130" s="334"/>
      <c r="V130" s="334"/>
      <c r="W130" s="334"/>
    </row>
    <row r="131" spans="1:23"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35"/>
      <c r="P131" s="335"/>
      <c r="Q131" s="335"/>
      <c r="R131" s="334" t="s">
        <v>1812</v>
      </c>
      <c r="S131" s="334"/>
      <c r="T131" s="334"/>
      <c r="U131" s="334"/>
      <c r="V131" s="334"/>
      <c r="W131" s="334"/>
    </row>
    <row r="132" spans="1:23"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35"/>
      <c r="P132" s="335"/>
      <c r="Q132" s="335"/>
      <c r="R132" s="334" t="s">
        <v>1813</v>
      </c>
      <c r="S132" s="334"/>
      <c r="T132" s="334"/>
      <c r="U132" s="334"/>
      <c r="V132" s="334"/>
      <c r="W132" s="334"/>
    </row>
    <row r="133" spans="1:23"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35"/>
      <c r="P133" s="335"/>
      <c r="Q133" s="335"/>
      <c r="R133" s="334" t="s">
        <v>1814</v>
      </c>
      <c r="S133" s="334"/>
      <c r="T133" s="334"/>
      <c r="U133" s="334"/>
      <c r="V133" s="334"/>
      <c r="W133" s="334"/>
    </row>
    <row r="134" spans="1:23"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35"/>
      <c r="P134" s="335"/>
      <c r="Q134" s="335"/>
      <c r="R134" s="334" t="s">
        <v>1815</v>
      </c>
      <c r="S134" s="334"/>
      <c r="T134" s="334"/>
      <c r="U134" s="334"/>
      <c r="V134" s="334"/>
      <c r="W134" s="334"/>
    </row>
    <row r="135" spans="1:23"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35"/>
      <c r="P135" s="335"/>
      <c r="Q135" s="335"/>
      <c r="R135" s="334" t="s">
        <v>1816</v>
      </c>
      <c r="S135" s="334"/>
      <c r="T135" s="334"/>
      <c r="U135" s="334"/>
      <c r="V135" s="334"/>
      <c r="W135" s="334"/>
    </row>
    <row r="136" spans="1:23"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35"/>
      <c r="P136" s="335"/>
      <c r="Q136" s="335"/>
      <c r="R136" s="334" t="s">
        <v>1817</v>
      </c>
      <c r="S136" s="334"/>
      <c r="T136" s="334"/>
      <c r="U136" s="334"/>
      <c r="V136" s="334"/>
      <c r="W136" s="334"/>
    </row>
    <row r="137" spans="1:23"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35"/>
      <c r="P137" s="335"/>
      <c r="Q137" s="335"/>
      <c r="R137" s="336" t="s">
        <v>1818</v>
      </c>
      <c r="S137" s="336"/>
      <c r="T137" s="336"/>
      <c r="U137" s="336"/>
      <c r="V137" s="336"/>
      <c r="W137" s="336"/>
    </row>
    <row r="138" spans="1:23" ht="13.3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29"/>
    </row>
    <row r="139" spans="1:23" ht="33.75" customHeight="1" x14ac:dyDescent="0.2">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9" t="s">
        <v>207</v>
      </c>
      <c r="S139" s="209"/>
      <c r="T139" s="209"/>
      <c r="U139" s="209"/>
      <c r="V139" s="209"/>
      <c r="W139" s="209"/>
    </row>
    <row r="140" spans="1:23"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35" t="s">
        <v>85</v>
      </c>
      <c r="P140" s="335"/>
      <c r="Q140" s="335"/>
      <c r="R140" s="334" t="s">
        <v>1819</v>
      </c>
      <c r="S140" s="334"/>
      <c r="T140" s="334"/>
      <c r="U140" s="334"/>
      <c r="V140" s="334"/>
      <c r="W140" s="334"/>
    </row>
    <row r="141" spans="1:23"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35"/>
      <c r="P141" s="335"/>
      <c r="Q141" s="335"/>
      <c r="R141" s="334" t="s">
        <v>1820</v>
      </c>
      <c r="S141" s="334"/>
      <c r="T141" s="334"/>
      <c r="U141" s="334"/>
      <c r="V141" s="334"/>
      <c r="W141" s="334"/>
    </row>
    <row r="142" spans="1:23"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35"/>
      <c r="P142" s="335"/>
      <c r="Q142" s="335"/>
      <c r="R142" s="334" t="s">
        <v>1821</v>
      </c>
      <c r="S142" s="334"/>
      <c r="T142" s="334"/>
      <c r="U142" s="334"/>
      <c r="V142" s="334"/>
      <c r="W142" s="334"/>
    </row>
    <row r="143" spans="1:23"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35"/>
      <c r="P143" s="335"/>
      <c r="Q143" s="335"/>
      <c r="R143" s="334" t="s">
        <v>1822</v>
      </c>
      <c r="S143" s="334"/>
      <c r="T143" s="334"/>
      <c r="U143" s="334"/>
      <c r="V143" s="334"/>
      <c r="W143" s="334"/>
    </row>
    <row r="144" spans="1:23"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35"/>
      <c r="P144" s="335"/>
      <c r="Q144" s="335"/>
      <c r="R144" s="334" t="s">
        <v>1823</v>
      </c>
      <c r="S144" s="334"/>
      <c r="T144" s="334"/>
      <c r="U144" s="334"/>
      <c r="V144" s="334"/>
      <c r="W144" s="334"/>
    </row>
    <row r="145" spans="1:23"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35"/>
      <c r="P145" s="335"/>
      <c r="Q145" s="335"/>
      <c r="R145" s="334" t="s">
        <v>1824</v>
      </c>
      <c r="S145" s="334"/>
      <c r="T145" s="334"/>
      <c r="U145" s="334"/>
      <c r="V145" s="334"/>
      <c r="W145" s="334"/>
    </row>
    <row r="146" spans="1:23"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35"/>
      <c r="P146" s="335"/>
      <c r="Q146" s="335"/>
      <c r="R146" s="334" t="s">
        <v>1825</v>
      </c>
      <c r="S146" s="334"/>
      <c r="T146" s="334"/>
      <c r="U146" s="334"/>
      <c r="V146" s="334"/>
      <c r="W146" s="334"/>
    </row>
    <row r="147" spans="1:23"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35"/>
      <c r="P147" s="335"/>
      <c r="Q147" s="335"/>
      <c r="R147" s="336" t="s">
        <v>1826</v>
      </c>
      <c r="S147" s="336"/>
      <c r="T147" s="336"/>
      <c r="U147" s="336"/>
      <c r="V147" s="336"/>
      <c r="W147" s="336"/>
    </row>
    <row r="148" spans="1:23" ht="13.3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29"/>
    </row>
    <row r="149" spans="1:23" ht="33.75" customHeight="1" x14ac:dyDescent="0.2">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9" t="s">
        <v>207</v>
      </c>
      <c r="S149" s="209"/>
      <c r="T149" s="209"/>
      <c r="U149" s="209"/>
      <c r="V149" s="209"/>
      <c r="W149" s="209"/>
    </row>
    <row r="150" spans="1:23"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35" t="s">
        <v>87</v>
      </c>
      <c r="P150" s="335"/>
      <c r="Q150" s="335"/>
      <c r="R150" s="334" t="s">
        <v>1827</v>
      </c>
      <c r="S150" s="334"/>
      <c r="T150" s="334"/>
      <c r="U150" s="334"/>
      <c r="V150" s="334"/>
      <c r="W150" s="334"/>
    </row>
    <row r="151" spans="1:23"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35"/>
      <c r="P151" s="335"/>
      <c r="Q151" s="335"/>
      <c r="R151" s="334" t="s">
        <v>1828</v>
      </c>
      <c r="S151" s="334"/>
      <c r="T151" s="334"/>
      <c r="U151" s="334"/>
      <c r="V151" s="334"/>
      <c r="W151" s="334"/>
    </row>
    <row r="152" spans="1:23"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35"/>
      <c r="P152" s="335"/>
      <c r="Q152" s="335"/>
      <c r="R152" s="334" t="s">
        <v>1829</v>
      </c>
      <c r="S152" s="334"/>
      <c r="T152" s="334"/>
      <c r="U152" s="334"/>
      <c r="V152" s="334"/>
      <c r="W152" s="334"/>
    </row>
    <row r="153" spans="1:23"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35"/>
      <c r="P153" s="335"/>
      <c r="Q153" s="335"/>
      <c r="R153" s="334" t="s">
        <v>1830</v>
      </c>
      <c r="S153" s="334"/>
      <c r="T153" s="334"/>
      <c r="U153" s="334"/>
      <c r="V153" s="334"/>
      <c r="W153" s="334"/>
    </row>
    <row r="154" spans="1:23"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35"/>
      <c r="P154" s="335"/>
      <c r="Q154" s="335"/>
      <c r="R154" s="334" t="s">
        <v>1831</v>
      </c>
      <c r="S154" s="334"/>
      <c r="T154" s="334"/>
      <c r="U154" s="334"/>
      <c r="V154" s="334"/>
      <c r="W154" s="334"/>
    </row>
    <row r="155" spans="1:23"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35"/>
      <c r="P155" s="335"/>
      <c r="Q155" s="335"/>
      <c r="R155" s="334" t="s">
        <v>1832</v>
      </c>
      <c r="S155" s="334"/>
      <c r="T155" s="334"/>
      <c r="U155" s="334"/>
      <c r="V155" s="334"/>
      <c r="W155" s="334"/>
    </row>
    <row r="156" spans="1:23"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35"/>
      <c r="P156" s="335"/>
      <c r="Q156" s="335"/>
      <c r="R156" s="334" t="s">
        <v>1833</v>
      </c>
      <c r="S156" s="334"/>
      <c r="T156" s="334"/>
      <c r="U156" s="334"/>
      <c r="V156" s="334"/>
      <c r="W156" s="334"/>
    </row>
    <row r="157" spans="1:23"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35"/>
      <c r="P157" s="335"/>
      <c r="Q157" s="335"/>
      <c r="R157" s="336" t="s">
        <v>1834</v>
      </c>
      <c r="S157" s="336"/>
      <c r="T157" s="336"/>
      <c r="U157" s="336"/>
      <c r="V157" s="336"/>
      <c r="W157" s="336"/>
    </row>
    <row r="158" spans="1:23" ht="13.3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29"/>
    </row>
    <row r="159" spans="1:23" ht="33.75" customHeight="1" x14ac:dyDescent="0.2">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9" t="s">
        <v>207</v>
      </c>
      <c r="S159" s="209"/>
      <c r="T159" s="209"/>
      <c r="U159" s="209"/>
      <c r="V159" s="209"/>
      <c r="W159" s="209"/>
    </row>
    <row r="160" spans="1:23"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35" t="s">
        <v>85</v>
      </c>
      <c r="P160" s="335"/>
      <c r="Q160" s="335"/>
      <c r="R160" s="334" t="s">
        <v>1835</v>
      </c>
      <c r="S160" s="334"/>
      <c r="T160" s="334"/>
      <c r="U160" s="334"/>
      <c r="V160" s="334"/>
      <c r="W160" s="334"/>
    </row>
    <row r="161" spans="1:23"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35"/>
      <c r="P161" s="335"/>
      <c r="Q161" s="335"/>
      <c r="R161" s="334" t="s">
        <v>1836</v>
      </c>
      <c r="S161" s="334"/>
      <c r="T161" s="334"/>
      <c r="U161" s="334"/>
      <c r="V161" s="334"/>
      <c r="W161" s="334"/>
    </row>
    <row r="162" spans="1:23"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35"/>
      <c r="P162" s="335"/>
      <c r="Q162" s="335"/>
      <c r="R162" s="334" t="s">
        <v>1837</v>
      </c>
      <c r="S162" s="334"/>
      <c r="T162" s="334"/>
      <c r="U162" s="334"/>
      <c r="V162" s="334"/>
      <c r="W162" s="334"/>
    </row>
    <row r="163" spans="1:23"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35"/>
      <c r="P163" s="335"/>
      <c r="Q163" s="335"/>
      <c r="R163" s="334" t="s">
        <v>1838</v>
      </c>
      <c r="S163" s="334"/>
      <c r="T163" s="334"/>
      <c r="U163" s="334"/>
      <c r="V163" s="334"/>
      <c r="W163" s="334"/>
    </row>
    <row r="164" spans="1:23"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35"/>
      <c r="P164" s="335"/>
      <c r="Q164" s="335"/>
      <c r="R164" s="334" t="s">
        <v>1839</v>
      </c>
      <c r="S164" s="334"/>
      <c r="T164" s="334"/>
      <c r="U164" s="334"/>
      <c r="V164" s="334"/>
      <c r="W164" s="334"/>
    </row>
    <row r="165" spans="1:23"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35"/>
      <c r="P165" s="335"/>
      <c r="Q165" s="335"/>
      <c r="R165" s="334" t="s">
        <v>1840</v>
      </c>
      <c r="S165" s="334"/>
      <c r="T165" s="334"/>
      <c r="U165" s="334"/>
      <c r="V165" s="334"/>
      <c r="W165" s="334"/>
    </row>
    <row r="166" spans="1:23"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35"/>
      <c r="P166" s="335"/>
      <c r="Q166" s="335"/>
      <c r="R166" s="334" t="s">
        <v>1841</v>
      </c>
      <c r="S166" s="334"/>
      <c r="T166" s="334"/>
      <c r="U166" s="334"/>
      <c r="V166" s="334"/>
      <c r="W166" s="334"/>
    </row>
    <row r="167" spans="1:23"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35"/>
      <c r="P167" s="335"/>
      <c r="Q167" s="335"/>
      <c r="R167" s="336" t="s">
        <v>1842</v>
      </c>
      <c r="S167" s="336"/>
      <c r="T167" s="336"/>
      <c r="U167" s="336"/>
      <c r="V167" s="336"/>
      <c r="W167" s="336"/>
    </row>
    <row r="168" spans="1:23" ht="13.3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29"/>
    </row>
    <row r="169" spans="1:23" ht="33.75" customHeight="1" x14ac:dyDescent="0.2">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9" t="s">
        <v>207</v>
      </c>
      <c r="S169" s="209"/>
      <c r="T169" s="209"/>
      <c r="U169" s="209"/>
      <c r="V169" s="209"/>
      <c r="W169" s="209"/>
    </row>
    <row r="170" spans="1:23"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35" t="s">
        <v>87</v>
      </c>
      <c r="P170" s="335"/>
      <c r="Q170" s="335"/>
      <c r="R170" s="334" t="s">
        <v>1843</v>
      </c>
      <c r="S170" s="334"/>
      <c r="T170" s="334"/>
      <c r="U170" s="334"/>
      <c r="V170" s="334"/>
      <c r="W170" s="334"/>
    </row>
    <row r="171" spans="1:23"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35"/>
      <c r="P171" s="335"/>
      <c r="Q171" s="335"/>
      <c r="R171" s="334" t="s">
        <v>1844</v>
      </c>
      <c r="S171" s="334"/>
      <c r="T171" s="334"/>
      <c r="U171" s="334"/>
      <c r="V171" s="334"/>
      <c r="W171" s="334"/>
    </row>
    <row r="172" spans="1:23"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35"/>
      <c r="P172" s="335"/>
      <c r="Q172" s="335"/>
      <c r="R172" s="334" t="s">
        <v>1845</v>
      </c>
      <c r="S172" s="334"/>
      <c r="T172" s="334"/>
      <c r="U172" s="334"/>
      <c r="V172" s="334"/>
      <c r="W172" s="334"/>
    </row>
    <row r="173" spans="1:23"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35"/>
      <c r="P173" s="335"/>
      <c r="Q173" s="335"/>
      <c r="R173" s="334" t="s">
        <v>1846</v>
      </c>
      <c r="S173" s="334"/>
      <c r="T173" s="334"/>
      <c r="U173" s="334"/>
      <c r="V173" s="334"/>
      <c r="W173" s="334"/>
    </row>
    <row r="174" spans="1:23"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35"/>
      <c r="P174" s="335"/>
      <c r="Q174" s="335"/>
      <c r="R174" s="334" t="s">
        <v>1847</v>
      </c>
      <c r="S174" s="334"/>
      <c r="T174" s="334"/>
      <c r="U174" s="334"/>
      <c r="V174" s="334"/>
      <c r="W174" s="334"/>
    </row>
    <row r="175" spans="1:23"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35"/>
      <c r="P175" s="335"/>
      <c r="Q175" s="335"/>
      <c r="R175" s="334" t="s">
        <v>1848</v>
      </c>
      <c r="S175" s="334"/>
      <c r="T175" s="334"/>
      <c r="U175" s="334"/>
      <c r="V175" s="334"/>
      <c r="W175" s="334"/>
    </row>
    <row r="176" spans="1:23"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35"/>
      <c r="P176" s="335"/>
      <c r="Q176" s="335"/>
      <c r="R176" s="334" t="s">
        <v>1849</v>
      </c>
      <c r="S176" s="334"/>
      <c r="T176" s="334"/>
      <c r="U176" s="334"/>
      <c r="V176" s="334"/>
      <c r="W176" s="334"/>
    </row>
    <row r="177" spans="1:23"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35"/>
      <c r="P177" s="335"/>
      <c r="Q177" s="335"/>
      <c r="R177" s="336" t="s">
        <v>1850</v>
      </c>
      <c r="S177" s="336"/>
      <c r="T177" s="336"/>
      <c r="U177" s="336"/>
      <c r="V177" s="336"/>
      <c r="W177" s="336"/>
    </row>
    <row r="178" spans="1:23" ht="13.3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29"/>
    </row>
    <row r="179" spans="1:23" ht="33.75" customHeight="1" x14ac:dyDescent="0.2">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9" t="s">
        <v>207</v>
      </c>
      <c r="S179" s="209"/>
      <c r="T179" s="209"/>
      <c r="U179" s="209"/>
      <c r="V179" s="209"/>
      <c r="W179" s="209"/>
    </row>
    <row r="180" spans="1:23" ht="14.25" customHeight="1" thickBot="1" x14ac:dyDescent="0.3">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35" t="s">
        <v>87</v>
      </c>
      <c r="P180" s="335"/>
      <c r="Q180" s="335"/>
      <c r="R180" s="334" t="s">
        <v>1851</v>
      </c>
      <c r="S180" s="334"/>
      <c r="T180" s="334"/>
      <c r="U180" s="334"/>
      <c r="V180" s="334"/>
      <c r="W180" s="334"/>
    </row>
    <row r="181" spans="1:23" ht="15.75" thickBot="1" x14ac:dyDescent="0.3">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35"/>
      <c r="P181" s="335"/>
      <c r="Q181" s="335"/>
      <c r="R181" s="339" t="s">
        <v>1852</v>
      </c>
      <c r="S181" s="339"/>
      <c r="T181" s="339"/>
      <c r="U181" s="339"/>
      <c r="V181" s="339"/>
      <c r="W181" s="339"/>
    </row>
    <row r="182" spans="1:23" ht="14.25" customHeight="1" thickBot="1" x14ac:dyDescent="0.3">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35"/>
      <c r="P182" s="335"/>
      <c r="Q182" s="335"/>
      <c r="R182" s="334" t="s">
        <v>1853</v>
      </c>
      <c r="S182" s="334"/>
      <c r="T182" s="334"/>
      <c r="U182" s="334"/>
      <c r="V182" s="334"/>
      <c r="W182" s="334"/>
    </row>
    <row r="183" spans="1:23" ht="14.25" customHeight="1" thickBot="1" x14ac:dyDescent="0.3">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35"/>
      <c r="P183" s="335"/>
      <c r="Q183" s="335"/>
      <c r="R183" s="340" t="s">
        <v>1854</v>
      </c>
      <c r="S183" s="339"/>
      <c r="T183" s="339"/>
      <c r="U183" s="339"/>
      <c r="V183" s="339"/>
      <c r="W183" s="339"/>
    </row>
    <row r="184" spans="1:23" ht="14.25" customHeight="1" thickBot="1" x14ac:dyDescent="0.3">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35"/>
      <c r="P184" s="335"/>
      <c r="Q184" s="335"/>
      <c r="R184" s="334" t="s">
        <v>1855</v>
      </c>
      <c r="S184" s="334"/>
      <c r="T184" s="334"/>
      <c r="U184" s="334"/>
      <c r="V184" s="334"/>
      <c r="W184" s="334"/>
    </row>
    <row r="185" spans="1:23"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35"/>
      <c r="P185" s="335"/>
      <c r="Q185" s="335"/>
      <c r="R185" s="334" t="s">
        <v>1856</v>
      </c>
      <c r="S185" s="334"/>
      <c r="T185" s="334"/>
      <c r="U185" s="334"/>
      <c r="V185" s="334"/>
      <c r="W185" s="334"/>
    </row>
    <row r="186" spans="1:23"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35"/>
      <c r="P186" s="335"/>
      <c r="Q186" s="335"/>
      <c r="R186" s="334" t="s">
        <v>1857</v>
      </c>
      <c r="S186" s="334"/>
      <c r="T186" s="334"/>
      <c r="U186" s="334"/>
      <c r="V186" s="334"/>
      <c r="W186" s="334"/>
    </row>
    <row r="187" spans="1:23"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35"/>
      <c r="P187" s="335"/>
      <c r="Q187" s="335"/>
      <c r="R187" s="336" t="s">
        <v>1858</v>
      </c>
      <c r="S187" s="336"/>
      <c r="T187" s="336"/>
      <c r="U187" s="336"/>
      <c r="V187" s="336"/>
      <c r="W187" s="336"/>
    </row>
    <row r="188" spans="1:23" ht="13.3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29"/>
    </row>
    <row r="189" spans="1:23" ht="33.75" customHeight="1" x14ac:dyDescent="0.2">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9" t="s">
        <v>207</v>
      </c>
      <c r="S189" s="209"/>
      <c r="T189" s="209"/>
      <c r="U189" s="209"/>
      <c r="V189" s="209"/>
      <c r="W189" s="209"/>
    </row>
    <row r="190" spans="1:23" ht="14.25" customHeight="1" x14ac:dyDescent="0.25">
      <c r="A190" s="202" t="str">
        <f>'LISTA AMEACAS'!A38</f>
        <v>At 18</v>
      </c>
      <c r="B190" s="203"/>
      <c r="C190" s="203"/>
      <c r="D190" s="204" t="str">
        <f>'LISTA AMEACAS'!B38</f>
        <v>Ferramentas de gestão de projetos (ex: Jira, Trello)</v>
      </c>
      <c r="E190" s="204" t="str">
        <f>'LISTA AMEACAS'!E38</f>
        <v>Saturação do sistema de informação</v>
      </c>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35" t="s">
        <v>85</v>
      </c>
      <c r="P190" s="335"/>
      <c r="Q190" s="335"/>
      <c r="R190" s="334" t="s">
        <v>1859</v>
      </c>
      <c r="S190" s="334"/>
      <c r="T190" s="334"/>
      <c r="U190" s="334"/>
      <c r="V190" s="334"/>
      <c r="W190" s="334"/>
    </row>
    <row r="191" spans="1:23"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35"/>
      <c r="P191" s="335"/>
      <c r="Q191" s="335"/>
      <c r="R191" s="334" t="s">
        <v>1860</v>
      </c>
      <c r="S191" s="334"/>
      <c r="T191" s="334"/>
      <c r="U191" s="334"/>
      <c r="V191" s="334"/>
      <c r="W191" s="334"/>
    </row>
    <row r="192" spans="1:23"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35"/>
      <c r="P192" s="335"/>
      <c r="Q192" s="335"/>
      <c r="R192" s="334" t="s">
        <v>1861</v>
      </c>
      <c r="S192" s="334"/>
      <c r="T192" s="334"/>
      <c r="U192" s="334"/>
      <c r="V192" s="334"/>
      <c r="W192" s="334"/>
    </row>
    <row r="193" spans="1:23"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35"/>
      <c r="P193" s="335"/>
      <c r="Q193" s="335"/>
      <c r="R193" s="334" t="s">
        <v>1862</v>
      </c>
      <c r="S193" s="334"/>
      <c r="T193" s="334"/>
      <c r="U193" s="334"/>
      <c r="V193" s="334"/>
      <c r="W193" s="334"/>
    </row>
    <row r="194" spans="1:23" ht="14.25" customHeight="1" x14ac:dyDescent="0.25">
      <c r="A194" s="202"/>
      <c r="B194" s="203"/>
      <c r="C194" s="203"/>
      <c r="D194" s="195" t="s">
        <v>473</v>
      </c>
      <c r="E194" s="195" t="str">
        <f>'LISTA AMEACAS'!I38</f>
        <v>Processamento ilegal de dados</v>
      </c>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35"/>
      <c r="P194" s="335"/>
      <c r="Q194" s="335"/>
      <c r="R194" s="334" t="s">
        <v>1863</v>
      </c>
      <c r="S194" s="334"/>
      <c r="T194" s="334"/>
      <c r="U194" s="334"/>
      <c r="V194" s="334"/>
      <c r="W194" s="334"/>
    </row>
    <row r="195" spans="1:23"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35"/>
      <c r="P195" s="335"/>
      <c r="Q195" s="335"/>
      <c r="R195" s="334" t="s">
        <v>1864</v>
      </c>
      <c r="S195" s="334"/>
      <c r="T195" s="334"/>
      <c r="U195" s="334"/>
      <c r="V195" s="334"/>
      <c r="W195" s="334"/>
    </row>
    <row r="196" spans="1:23"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35"/>
      <c r="P196" s="335"/>
      <c r="Q196" s="335"/>
      <c r="R196" s="334" t="s">
        <v>1865</v>
      </c>
      <c r="S196" s="334"/>
      <c r="T196" s="334"/>
      <c r="U196" s="334"/>
      <c r="V196" s="334"/>
      <c r="W196" s="334"/>
    </row>
    <row r="197" spans="1:23"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35"/>
      <c r="P197" s="335"/>
      <c r="Q197" s="335"/>
      <c r="R197" s="336" t="s">
        <v>1866</v>
      </c>
      <c r="S197" s="336"/>
      <c r="T197" s="336"/>
      <c r="U197" s="336"/>
      <c r="V197" s="336"/>
      <c r="W197" s="336"/>
    </row>
    <row r="198" spans="1:23" ht="13.3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29"/>
    </row>
    <row r="199" spans="1:23" ht="33.75" customHeight="1" x14ac:dyDescent="0.2">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9" t="s">
        <v>207</v>
      </c>
      <c r="S199" s="209"/>
      <c r="T199" s="209"/>
      <c r="U199" s="209"/>
      <c r="V199" s="209"/>
      <c r="W199" s="209"/>
    </row>
    <row r="200" spans="1:23"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35" t="s">
        <v>87</v>
      </c>
      <c r="P200" s="335"/>
      <c r="Q200" s="335"/>
      <c r="R200" s="334" t="s">
        <v>1867</v>
      </c>
      <c r="S200" s="334"/>
      <c r="T200" s="334"/>
      <c r="U200" s="334"/>
      <c r="V200" s="334"/>
      <c r="W200" s="334"/>
    </row>
    <row r="201" spans="1:23"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35"/>
      <c r="P201" s="335"/>
      <c r="Q201" s="335"/>
      <c r="R201" s="334" t="s">
        <v>1868</v>
      </c>
      <c r="S201" s="334"/>
      <c r="T201" s="334"/>
      <c r="U201" s="334"/>
      <c r="V201" s="334"/>
      <c r="W201" s="334"/>
    </row>
    <row r="202" spans="1:23"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35"/>
      <c r="P202" s="335"/>
      <c r="Q202" s="335"/>
      <c r="R202" s="334" t="s">
        <v>1869</v>
      </c>
      <c r="S202" s="334"/>
      <c r="T202" s="334"/>
      <c r="U202" s="334"/>
      <c r="V202" s="334"/>
      <c r="W202" s="334"/>
    </row>
    <row r="203" spans="1:23"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35"/>
      <c r="P203" s="335"/>
      <c r="Q203" s="335"/>
      <c r="R203" s="334" t="s">
        <v>1870</v>
      </c>
      <c r="S203" s="334"/>
      <c r="T203" s="334"/>
      <c r="U203" s="334"/>
      <c r="V203" s="334"/>
      <c r="W203" s="334"/>
    </row>
    <row r="204" spans="1:23"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35"/>
      <c r="P204" s="335"/>
      <c r="Q204" s="335"/>
      <c r="R204" s="338" t="s">
        <v>1871</v>
      </c>
      <c r="S204" s="334"/>
      <c r="T204" s="334"/>
      <c r="U204" s="334"/>
      <c r="V204" s="334"/>
      <c r="W204" s="334"/>
    </row>
    <row r="205" spans="1:23"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35"/>
      <c r="P205" s="335"/>
      <c r="Q205" s="335"/>
      <c r="R205" s="334" t="s">
        <v>1872</v>
      </c>
      <c r="S205" s="334"/>
      <c r="T205" s="334"/>
      <c r="U205" s="334"/>
      <c r="V205" s="334"/>
      <c r="W205" s="334"/>
    </row>
    <row r="206" spans="1:23"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35"/>
      <c r="P206" s="335"/>
      <c r="Q206" s="335"/>
      <c r="R206" s="334" t="s">
        <v>1873</v>
      </c>
      <c r="S206" s="334"/>
      <c r="T206" s="334"/>
      <c r="U206" s="334"/>
      <c r="V206" s="334"/>
      <c r="W206" s="334"/>
    </row>
    <row r="207" spans="1:23"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35"/>
      <c r="P207" s="335"/>
      <c r="Q207" s="335"/>
      <c r="R207" s="336" t="s">
        <v>1874</v>
      </c>
      <c r="S207" s="336"/>
      <c r="T207" s="336"/>
      <c r="U207" s="336"/>
      <c r="V207" s="336"/>
      <c r="W207" s="336"/>
    </row>
    <row r="208" spans="1:23" ht="13.3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29"/>
    </row>
    <row r="209" spans="1:23" ht="33.75" customHeight="1" x14ac:dyDescent="0.2">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9" t="s">
        <v>207</v>
      </c>
      <c r="S209" s="209"/>
      <c r="T209" s="209"/>
      <c r="U209" s="209"/>
      <c r="V209" s="209"/>
      <c r="W209" s="209"/>
    </row>
    <row r="210" spans="1:23"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35" t="s">
        <v>88</v>
      </c>
      <c r="P210" s="335"/>
      <c r="Q210" s="335"/>
      <c r="R210" s="334" t="s">
        <v>1875</v>
      </c>
      <c r="S210" s="334"/>
      <c r="T210" s="334"/>
      <c r="U210" s="334"/>
      <c r="V210" s="334"/>
      <c r="W210" s="334"/>
    </row>
    <row r="211" spans="1:23"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35"/>
      <c r="P211" s="335"/>
      <c r="Q211" s="335"/>
      <c r="R211" s="334" t="s">
        <v>1876</v>
      </c>
      <c r="S211" s="334"/>
      <c r="T211" s="334"/>
      <c r="U211" s="334"/>
      <c r="V211" s="334"/>
      <c r="W211" s="334"/>
    </row>
    <row r="212" spans="1:23"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35"/>
      <c r="P212" s="335"/>
      <c r="Q212" s="335"/>
      <c r="R212" s="334" t="s">
        <v>1877</v>
      </c>
      <c r="S212" s="334"/>
      <c r="T212" s="334"/>
      <c r="U212" s="334"/>
      <c r="V212" s="334"/>
      <c r="W212" s="334"/>
    </row>
    <row r="213" spans="1:23"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35"/>
      <c r="P213" s="335"/>
      <c r="Q213" s="335"/>
      <c r="R213" s="334" t="s">
        <v>1878</v>
      </c>
      <c r="S213" s="334"/>
      <c r="T213" s="334"/>
      <c r="U213" s="334"/>
      <c r="V213" s="334"/>
      <c r="W213" s="334"/>
    </row>
    <row r="214" spans="1:23"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35"/>
      <c r="P214" s="335"/>
      <c r="Q214" s="335"/>
      <c r="R214" s="334" t="s">
        <v>1879</v>
      </c>
      <c r="S214" s="334"/>
      <c r="T214" s="334"/>
      <c r="U214" s="334"/>
      <c r="V214" s="334"/>
      <c r="W214" s="334"/>
    </row>
    <row r="215" spans="1:23"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35"/>
      <c r="P215" s="335"/>
      <c r="Q215" s="335"/>
      <c r="R215" s="334" t="s">
        <v>1880</v>
      </c>
      <c r="S215" s="334"/>
      <c r="T215" s="334"/>
      <c r="U215" s="334"/>
      <c r="V215" s="334"/>
      <c r="W215" s="334"/>
    </row>
    <row r="216" spans="1:23"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35"/>
      <c r="P216" s="335"/>
      <c r="Q216" s="335"/>
      <c r="R216" s="334" t="s">
        <v>1881</v>
      </c>
      <c r="S216" s="334"/>
      <c r="T216" s="334"/>
      <c r="U216" s="334"/>
      <c r="V216" s="334"/>
      <c r="W216" s="334"/>
    </row>
    <row r="217" spans="1:23"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35"/>
      <c r="P217" s="335"/>
      <c r="Q217" s="335"/>
      <c r="R217" s="336" t="s">
        <v>1882</v>
      </c>
      <c r="S217" s="336"/>
      <c r="T217" s="336"/>
      <c r="U217" s="336"/>
      <c r="V217" s="336"/>
      <c r="W217" s="336"/>
    </row>
    <row r="218" spans="1:23" ht="13.3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29"/>
    </row>
    <row r="219" spans="1:23" ht="33.75" customHeight="1" x14ac:dyDescent="0.2">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9" t="s">
        <v>207</v>
      </c>
      <c r="S219" s="209"/>
      <c r="T219" s="209"/>
      <c r="U219" s="209"/>
      <c r="V219" s="209"/>
      <c r="W219" s="209"/>
    </row>
    <row r="220" spans="1:23"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35" t="s">
        <v>88</v>
      </c>
      <c r="P220" s="335"/>
      <c r="Q220" s="335"/>
      <c r="R220" s="334" t="s">
        <v>1883</v>
      </c>
      <c r="S220" s="334"/>
      <c r="T220" s="334"/>
      <c r="U220" s="334"/>
      <c r="V220" s="334"/>
      <c r="W220" s="334"/>
    </row>
    <row r="221" spans="1:23"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35"/>
      <c r="P221" s="335"/>
      <c r="Q221" s="335"/>
      <c r="R221" s="334" t="s">
        <v>1884</v>
      </c>
      <c r="S221" s="334"/>
      <c r="T221" s="334"/>
      <c r="U221" s="334"/>
      <c r="V221" s="334"/>
      <c r="W221" s="334"/>
    </row>
    <row r="222" spans="1:23"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35"/>
      <c r="P222" s="335"/>
      <c r="Q222" s="335"/>
      <c r="R222" s="334" t="s">
        <v>1885</v>
      </c>
      <c r="S222" s="334"/>
      <c r="T222" s="334"/>
      <c r="U222" s="334"/>
      <c r="V222" s="334"/>
      <c r="W222" s="334"/>
    </row>
    <row r="223" spans="1:23"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35"/>
      <c r="P223" s="335"/>
      <c r="Q223" s="335"/>
      <c r="R223" s="334" t="s">
        <v>1886</v>
      </c>
      <c r="S223" s="334"/>
      <c r="T223" s="334"/>
      <c r="U223" s="334"/>
      <c r="V223" s="334"/>
      <c r="W223" s="334"/>
    </row>
    <row r="224" spans="1:23"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35"/>
      <c r="P224" s="335"/>
      <c r="Q224" s="335"/>
      <c r="R224" s="334" t="s">
        <v>1887</v>
      </c>
      <c r="S224" s="334"/>
      <c r="T224" s="334"/>
      <c r="U224" s="334"/>
      <c r="V224" s="334"/>
      <c r="W224" s="334"/>
    </row>
    <row r="225" spans="1:23"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35"/>
      <c r="P225" s="335"/>
      <c r="Q225" s="335"/>
      <c r="R225" s="334" t="s">
        <v>1888</v>
      </c>
      <c r="S225" s="334"/>
      <c r="T225" s="334"/>
      <c r="U225" s="334"/>
      <c r="V225" s="334"/>
      <c r="W225" s="334"/>
    </row>
    <row r="226" spans="1:23"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35"/>
      <c r="P226" s="335"/>
      <c r="Q226" s="335"/>
      <c r="R226" s="334" t="s">
        <v>1889</v>
      </c>
      <c r="S226" s="334"/>
      <c r="T226" s="334"/>
      <c r="U226" s="334"/>
      <c r="V226" s="334"/>
      <c r="W226" s="334"/>
    </row>
    <row r="227" spans="1:23"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35"/>
      <c r="P227" s="335"/>
      <c r="Q227" s="335"/>
      <c r="R227" s="336" t="s">
        <v>1890</v>
      </c>
      <c r="S227" s="336"/>
      <c r="T227" s="336"/>
      <c r="U227" s="336"/>
      <c r="V227" s="336"/>
      <c r="W227" s="336"/>
    </row>
    <row r="228" spans="1:23" ht="13.3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29"/>
    </row>
    <row r="229" spans="1:23" ht="33.75" customHeight="1" x14ac:dyDescent="0.2">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9" t="s">
        <v>207</v>
      </c>
      <c r="S229" s="209"/>
      <c r="T229" s="209"/>
      <c r="U229" s="209"/>
      <c r="V229" s="209"/>
      <c r="W229" s="209"/>
    </row>
    <row r="230" spans="1:23"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35" t="s">
        <v>88</v>
      </c>
      <c r="P230" s="335"/>
      <c r="Q230" s="335"/>
      <c r="R230" s="334" t="s">
        <v>1891</v>
      </c>
      <c r="S230" s="334"/>
      <c r="T230" s="334"/>
      <c r="U230" s="334"/>
      <c r="V230" s="334"/>
      <c r="W230" s="334"/>
    </row>
    <row r="231" spans="1:23"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35"/>
      <c r="P231" s="335"/>
      <c r="Q231" s="335"/>
      <c r="R231" s="334" t="s">
        <v>1892</v>
      </c>
      <c r="S231" s="334"/>
      <c r="T231" s="334"/>
      <c r="U231" s="334"/>
      <c r="V231" s="334"/>
      <c r="W231" s="334"/>
    </row>
    <row r="232" spans="1:23"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35"/>
      <c r="P232" s="335"/>
      <c r="Q232" s="335"/>
      <c r="R232" s="334" t="s">
        <v>1893</v>
      </c>
      <c r="S232" s="334"/>
      <c r="T232" s="334"/>
      <c r="U232" s="334"/>
      <c r="V232" s="334"/>
      <c r="W232" s="334"/>
    </row>
    <row r="233" spans="1:23"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35"/>
      <c r="P233" s="335"/>
      <c r="Q233" s="335"/>
      <c r="R233" s="334" t="s">
        <v>1894</v>
      </c>
      <c r="S233" s="334"/>
      <c r="T233" s="334"/>
      <c r="U233" s="334"/>
      <c r="V233" s="334"/>
      <c r="W233" s="334"/>
    </row>
    <row r="234" spans="1:23"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35"/>
      <c r="P234" s="335"/>
      <c r="Q234" s="335"/>
      <c r="R234" s="334" t="s">
        <v>1895</v>
      </c>
      <c r="S234" s="334"/>
      <c r="T234" s="334"/>
      <c r="U234" s="334"/>
      <c r="V234" s="334"/>
      <c r="W234" s="334"/>
    </row>
    <row r="235" spans="1:23"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35"/>
      <c r="P235" s="335"/>
      <c r="Q235" s="335"/>
      <c r="R235" s="334" t="s">
        <v>1896</v>
      </c>
      <c r="S235" s="334"/>
      <c r="T235" s="334"/>
      <c r="U235" s="334"/>
      <c r="V235" s="334"/>
      <c r="W235" s="334"/>
    </row>
    <row r="236" spans="1:23"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35"/>
      <c r="P236" s="335"/>
      <c r="Q236" s="335"/>
      <c r="R236" s="334" t="s">
        <v>1897</v>
      </c>
      <c r="S236" s="334"/>
      <c r="T236" s="334"/>
      <c r="U236" s="334"/>
      <c r="V236" s="334"/>
      <c r="W236" s="334"/>
    </row>
    <row r="237" spans="1:23"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35"/>
      <c r="P237" s="335"/>
      <c r="Q237" s="335"/>
      <c r="R237" s="336" t="s">
        <v>1898</v>
      </c>
      <c r="S237" s="336"/>
      <c r="T237" s="336"/>
      <c r="U237" s="336"/>
      <c r="V237" s="336"/>
      <c r="W237" s="336"/>
    </row>
    <row r="238" spans="1:23" ht="13.3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29"/>
    </row>
    <row r="239" spans="1:23" ht="33.75" customHeight="1" x14ac:dyDescent="0.2">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9" t="s">
        <v>207</v>
      </c>
      <c r="S239" s="209"/>
      <c r="T239" s="209"/>
      <c r="U239" s="209"/>
      <c r="V239" s="209"/>
      <c r="W239" s="209"/>
    </row>
    <row r="240" spans="1:23" ht="14.25" customHeight="1" thickBot="1" x14ac:dyDescent="0.3">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35" t="s">
        <v>88</v>
      </c>
      <c r="P240" s="335"/>
      <c r="Q240" s="335"/>
      <c r="R240" s="334" t="s">
        <v>1899</v>
      </c>
      <c r="S240" s="334"/>
      <c r="T240" s="334"/>
      <c r="U240" s="334"/>
      <c r="V240" s="334"/>
      <c r="W240" s="334"/>
    </row>
    <row r="241" spans="1:23" ht="15.75" thickBot="1" x14ac:dyDescent="0.3">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35"/>
      <c r="P241" s="335"/>
      <c r="Q241" s="335"/>
      <c r="R241" s="338" t="s">
        <v>1900</v>
      </c>
      <c r="S241" s="334"/>
      <c r="T241" s="334"/>
      <c r="U241" s="334"/>
      <c r="V241" s="334"/>
      <c r="W241" s="334"/>
    </row>
    <row r="242" spans="1:23" ht="14.25" customHeight="1" thickBot="1" x14ac:dyDescent="0.3">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35"/>
      <c r="P242" s="335"/>
      <c r="Q242" s="335"/>
      <c r="R242" s="334" t="s">
        <v>1901</v>
      </c>
      <c r="S242" s="334"/>
      <c r="T242" s="334"/>
      <c r="U242" s="334"/>
      <c r="V242" s="334"/>
      <c r="W242" s="334"/>
    </row>
    <row r="243" spans="1:23"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35"/>
      <c r="P243" s="335"/>
      <c r="Q243" s="335"/>
      <c r="R243" s="334" t="s">
        <v>1902</v>
      </c>
      <c r="S243" s="334"/>
      <c r="T243" s="334"/>
      <c r="U243" s="334"/>
      <c r="V243" s="334"/>
      <c r="W243" s="334"/>
    </row>
    <row r="244" spans="1:23"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35"/>
      <c r="P244" s="335"/>
      <c r="Q244" s="335"/>
      <c r="R244" s="334" t="s">
        <v>1903</v>
      </c>
      <c r="S244" s="334"/>
      <c r="T244" s="334"/>
      <c r="U244" s="334"/>
      <c r="V244" s="334"/>
      <c r="W244" s="334"/>
    </row>
    <row r="245" spans="1:23"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35"/>
      <c r="P245" s="335"/>
      <c r="Q245" s="335"/>
      <c r="R245" s="334" t="s">
        <v>1904</v>
      </c>
      <c r="S245" s="334"/>
      <c r="T245" s="334"/>
      <c r="U245" s="334"/>
      <c r="V245" s="334"/>
      <c r="W245" s="334"/>
    </row>
    <row r="246" spans="1:23"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35"/>
      <c r="P246" s="335"/>
      <c r="Q246" s="335"/>
      <c r="R246" s="334" t="s">
        <v>1905</v>
      </c>
      <c r="S246" s="334"/>
      <c r="T246" s="334"/>
      <c r="U246" s="334"/>
      <c r="V246" s="334"/>
      <c r="W246" s="334"/>
    </row>
    <row r="247" spans="1:23"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35"/>
      <c r="P247" s="335"/>
      <c r="Q247" s="335"/>
      <c r="R247" s="336" t="s">
        <v>1906</v>
      </c>
      <c r="S247" s="336"/>
      <c r="T247" s="336"/>
      <c r="U247" s="336"/>
      <c r="V247" s="336"/>
      <c r="W247" s="336"/>
    </row>
    <row r="248" spans="1:23" ht="13.3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29"/>
    </row>
    <row r="249" spans="1:23" ht="33.75" customHeight="1" x14ac:dyDescent="0.2">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9" t="s">
        <v>207</v>
      </c>
      <c r="S249" s="209"/>
      <c r="T249" s="209"/>
      <c r="U249" s="209"/>
      <c r="V249" s="209"/>
      <c r="W249" s="209"/>
    </row>
    <row r="250" spans="1:23"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35" t="s">
        <v>88</v>
      </c>
      <c r="P250" s="335"/>
      <c r="Q250" s="335"/>
      <c r="R250" s="334" t="s">
        <v>1907</v>
      </c>
      <c r="S250" s="334"/>
      <c r="T250" s="334"/>
      <c r="U250" s="334"/>
      <c r="V250" s="334"/>
      <c r="W250" s="334"/>
    </row>
    <row r="251" spans="1:23"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35"/>
      <c r="P251" s="335"/>
      <c r="Q251" s="335"/>
      <c r="R251" s="338" t="s">
        <v>1908</v>
      </c>
      <c r="S251" s="334"/>
      <c r="T251" s="334"/>
      <c r="U251" s="334"/>
      <c r="V251" s="334"/>
      <c r="W251" s="334"/>
    </row>
    <row r="252" spans="1:23"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35"/>
      <c r="P252" s="335"/>
      <c r="Q252" s="335"/>
      <c r="R252" s="334" t="s">
        <v>1909</v>
      </c>
      <c r="S252" s="334"/>
      <c r="T252" s="334"/>
      <c r="U252" s="334"/>
      <c r="V252" s="334"/>
      <c r="W252" s="334"/>
    </row>
    <row r="253" spans="1:23"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35"/>
      <c r="P253" s="335"/>
      <c r="Q253" s="335"/>
      <c r="R253" s="334" t="s">
        <v>1910</v>
      </c>
      <c r="S253" s="334"/>
      <c r="T253" s="334"/>
      <c r="U253" s="334"/>
      <c r="V253" s="334"/>
      <c r="W253" s="334"/>
    </row>
    <row r="254" spans="1:23"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35"/>
      <c r="P254" s="335"/>
      <c r="Q254" s="335"/>
      <c r="R254" s="334" t="s">
        <v>1911</v>
      </c>
      <c r="S254" s="334"/>
      <c r="T254" s="334"/>
      <c r="U254" s="334"/>
      <c r="V254" s="334"/>
      <c r="W254" s="334"/>
    </row>
    <row r="255" spans="1:23"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35"/>
      <c r="P255" s="335"/>
      <c r="Q255" s="335"/>
      <c r="R255" s="334" t="s">
        <v>1912</v>
      </c>
      <c r="S255" s="334"/>
      <c r="T255" s="334"/>
      <c r="U255" s="334"/>
      <c r="V255" s="334"/>
      <c r="W255" s="334"/>
    </row>
    <row r="256" spans="1:23"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35"/>
      <c r="P256" s="335"/>
      <c r="Q256" s="335"/>
      <c r="R256" s="334" t="s">
        <v>1913</v>
      </c>
      <c r="S256" s="334"/>
      <c r="T256" s="334"/>
      <c r="U256" s="334"/>
      <c r="V256" s="334"/>
      <c r="W256" s="334"/>
    </row>
    <row r="257" spans="1:23"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35"/>
      <c r="P257" s="335"/>
      <c r="Q257" s="335"/>
      <c r="R257" s="336" t="s">
        <v>1914</v>
      </c>
      <c r="S257" s="336"/>
      <c r="T257" s="336"/>
      <c r="U257" s="336"/>
      <c r="V257" s="336"/>
      <c r="W257" s="336"/>
    </row>
    <row r="258" spans="1:23" ht="13.3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29"/>
    </row>
    <row r="259" spans="1:23" ht="33.75" customHeight="1" x14ac:dyDescent="0.2">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9" t="s">
        <v>207</v>
      </c>
      <c r="S259" s="209"/>
      <c r="T259" s="209"/>
      <c r="U259" s="209"/>
      <c r="V259" s="209"/>
      <c r="W259" s="209"/>
    </row>
    <row r="260" spans="1:23"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35" t="s">
        <v>87</v>
      </c>
      <c r="P260" s="335"/>
      <c r="Q260" s="335"/>
      <c r="R260" s="334" t="s">
        <v>1915</v>
      </c>
      <c r="S260" s="334"/>
      <c r="T260" s="334"/>
      <c r="U260" s="334"/>
      <c r="V260" s="334"/>
      <c r="W260" s="334"/>
    </row>
    <row r="261" spans="1:23"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35"/>
      <c r="P261" s="335"/>
      <c r="Q261" s="335"/>
      <c r="R261" s="334" t="s">
        <v>1916</v>
      </c>
      <c r="S261" s="334"/>
      <c r="T261" s="334"/>
      <c r="U261" s="334"/>
      <c r="V261" s="334"/>
      <c r="W261" s="334"/>
    </row>
    <row r="262" spans="1:23"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35"/>
      <c r="P262" s="335"/>
      <c r="Q262" s="335"/>
      <c r="R262" s="334" t="s">
        <v>1917</v>
      </c>
      <c r="S262" s="334"/>
      <c r="T262" s="334"/>
      <c r="U262" s="334"/>
      <c r="V262" s="334"/>
      <c r="W262" s="334"/>
    </row>
    <row r="263" spans="1:23"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35"/>
      <c r="P263" s="335"/>
      <c r="Q263" s="335"/>
      <c r="R263" s="334" t="s">
        <v>1918</v>
      </c>
      <c r="S263" s="334"/>
      <c r="T263" s="334"/>
      <c r="U263" s="334"/>
      <c r="V263" s="334"/>
      <c r="W263" s="334"/>
    </row>
    <row r="264" spans="1:23"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35"/>
      <c r="P264" s="335"/>
      <c r="Q264" s="335"/>
      <c r="R264" s="334" t="s">
        <v>1919</v>
      </c>
      <c r="S264" s="334"/>
      <c r="T264" s="334"/>
      <c r="U264" s="334"/>
      <c r="V264" s="334"/>
      <c r="W264" s="334"/>
    </row>
    <row r="265" spans="1:23"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35"/>
      <c r="P265" s="335"/>
      <c r="Q265" s="335"/>
      <c r="R265" s="334" t="s">
        <v>1920</v>
      </c>
      <c r="S265" s="334"/>
      <c r="T265" s="334"/>
      <c r="U265" s="334"/>
      <c r="V265" s="334"/>
      <c r="W265" s="334"/>
    </row>
    <row r="266" spans="1:23"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35"/>
      <c r="P266" s="335"/>
      <c r="Q266" s="335"/>
      <c r="R266" s="334" t="s">
        <v>1921</v>
      </c>
      <c r="S266" s="334"/>
      <c r="T266" s="334"/>
      <c r="U266" s="334"/>
      <c r="V266" s="334"/>
      <c r="W266" s="334"/>
    </row>
    <row r="267" spans="1:23"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35"/>
      <c r="P267" s="335"/>
      <c r="Q267" s="335"/>
      <c r="R267" s="337" t="s">
        <v>1922</v>
      </c>
      <c r="S267" s="336"/>
      <c r="T267" s="336"/>
      <c r="U267" s="336"/>
      <c r="V267" s="336"/>
      <c r="W267" s="336"/>
    </row>
    <row r="268" spans="1:23" ht="13.3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29"/>
    </row>
    <row r="269" spans="1:23" ht="33.75" customHeight="1" x14ac:dyDescent="0.2">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9" t="s">
        <v>207</v>
      </c>
      <c r="S269" s="209"/>
      <c r="T269" s="209"/>
      <c r="U269" s="209"/>
      <c r="V269" s="209"/>
      <c r="W269" s="209"/>
    </row>
    <row r="270" spans="1:23"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35" t="s">
        <v>82</v>
      </c>
      <c r="P270" s="335"/>
      <c r="Q270" s="335"/>
      <c r="R270" s="334"/>
      <c r="S270" s="334"/>
      <c r="T270" s="334"/>
      <c r="U270" s="334"/>
      <c r="V270" s="334"/>
      <c r="W270" s="334"/>
    </row>
    <row r="271" spans="1:23"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35"/>
      <c r="P271" s="335"/>
      <c r="Q271" s="335"/>
      <c r="R271" s="334"/>
      <c r="S271" s="334"/>
      <c r="T271" s="334"/>
      <c r="U271" s="334"/>
      <c r="V271" s="334"/>
      <c r="W271" s="334"/>
    </row>
    <row r="272" spans="1:23"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35"/>
      <c r="P272" s="335"/>
      <c r="Q272" s="335"/>
      <c r="R272" s="334"/>
      <c r="S272" s="334"/>
      <c r="T272" s="334"/>
      <c r="U272" s="334"/>
      <c r="V272" s="334"/>
      <c r="W272" s="334"/>
    </row>
    <row r="273" spans="1:23"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35"/>
      <c r="P273" s="335"/>
      <c r="Q273" s="335"/>
      <c r="R273" s="334"/>
      <c r="S273" s="334"/>
      <c r="T273" s="334"/>
      <c r="U273" s="334"/>
      <c r="V273" s="334"/>
      <c r="W273" s="334"/>
    </row>
    <row r="274" spans="1:23"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35"/>
      <c r="P274" s="335"/>
      <c r="Q274" s="335"/>
      <c r="R274" s="334"/>
      <c r="S274" s="334"/>
      <c r="T274" s="334"/>
      <c r="U274" s="334"/>
      <c r="V274" s="334"/>
      <c r="W274" s="334"/>
    </row>
    <row r="275" spans="1:23"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35"/>
      <c r="P275" s="335"/>
      <c r="Q275" s="335"/>
      <c r="R275" s="334"/>
      <c r="S275" s="334"/>
      <c r="T275" s="334"/>
      <c r="U275" s="334"/>
      <c r="V275" s="334"/>
      <c r="W275" s="334"/>
    </row>
    <row r="276" spans="1:23"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35"/>
      <c r="P276" s="335"/>
      <c r="Q276" s="335"/>
      <c r="R276" s="334"/>
      <c r="S276" s="334"/>
      <c r="T276" s="334"/>
      <c r="U276" s="334"/>
      <c r="V276" s="334"/>
      <c r="W276" s="334"/>
    </row>
    <row r="277" spans="1:23"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35"/>
      <c r="P277" s="335"/>
      <c r="Q277" s="335"/>
      <c r="R277" s="336"/>
      <c r="S277" s="336"/>
      <c r="T277" s="336"/>
      <c r="U277" s="336"/>
      <c r="V277" s="336"/>
      <c r="W277" s="336"/>
    </row>
    <row r="278" spans="1:23" ht="13.3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29"/>
    </row>
    <row r="279" spans="1:23" ht="33.75" customHeight="1" x14ac:dyDescent="0.2">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9" t="s">
        <v>207</v>
      </c>
      <c r="S279" s="209"/>
      <c r="T279" s="209"/>
      <c r="U279" s="209"/>
      <c r="V279" s="209"/>
      <c r="W279" s="209"/>
    </row>
    <row r="280" spans="1:23"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35" t="s">
        <v>82</v>
      </c>
      <c r="P280" s="335"/>
      <c r="Q280" s="335"/>
      <c r="R280" s="334"/>
      <c r="S280" s="334"/>
      <c r="T280" s="334"/>
      <c r="U280" s="334"/>
      <c r="V280" s="334"/>
      <c r="W280" s="334"/>
    </row>
    <row r="281" spans="1:23"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35"/>
      <c r="P281" s="335"/>
      <c r="Q281" s="335"/>
      <c r="R281" s="334"/>
      <c r="S281" s="334"/>
      <c r="T281" s="334"/>
      <c r="U281" s="334"/>
      <c r="V281" s="334"/>
      <c r="W281" s="334"/>
    </row>
    <row r="282" spans="1:23"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35"/>
      <c r="P282" s="335"/>
      <c r="Q282" s="335"/>
      <c r="R282" s="334"/>
      <c r="S282" s="334"/>
      <c r="T282" s="334"/>
      <c r="U282" s="334"/>
      <c r="V282" s="334"/>
      <c r="W282" s="334"/>
    </row>
    <row r="283" spans="1:23"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35"/>
      <c r="P283" s="335"/>
      <c r="Q283" s="335"/>
      <c r="R283" s="334"/>
      <c r="S283" s="334"/>
      <c r="T283" s="334"/>
      <c r="U283" s="334"/>
      <c r="V283" s="334"/>
      <c r="W283" s="334"/>
    </row>
    <row r="284" spans="1:23"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35"/>
      <c r="P284" s="335"/>
      <c r="Q284" s="335"/>
      <c r="R284" s="334"/>
      <c r="S284" s="334"/>
      <c r="T284" s="334"/>
      <c r="U284" s="334"/>
      <c r="V284" s="334"/>
      <c r="W284" s="334"/>
    </row>
    <row r="285" spans="1:23"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35"/>
      <c r="P285" s="335"/>
      <c r="Q285" s="335"/>
      <c r="R285" s="334"/>
      <c r="S285" s="334"/>
      <c r="T285" s="334"/>
      <c r="U285" s="334"/>
      <c r="V285" s="334"/>
      <c r="W285" s="334"/>
    </row>
    <row r="286" spans="1:23"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35"/>
      <c r="P286" s="335"/>
      <c r="Q286" s="335"/>
      <c r="R286" s="334"/>
      <c r="S286" s="334"/>
      <c r="T286" s="334"/>
      <c r="U286" s="334"/>
      <c r="V286" s="334"/>
      <c r="W286" s="334"/>
    </row>
    <row r="287" spans="1:23"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35"/>
      <c r="P287" s="335"/>
      <c r="Q287" s="335"/>
      <c r="R287" s="336"/>
      <c r="S287" s="336"/>
      <c r="T287" s="336"/>
      <c r="U287" s="336"/>
      <c r="V287" s="336"/>
      <c r="W287" s="336"/>
    </row>
    <row r="288" spans="1:23" ht="13.3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29"/>
    </row>
    <row r="289" spans="1:23" ht="33.75" customHeight="1" x14ac:dyDescent="0.2">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9" t="s">
        <v>207</v>
      </c>
      <c r="S289" s="209"/>
      <c r="T289" s="209"/>
      <c r="U289" s="209"/>
      <c r="V289" s="209"/>
      <c r="W289" s="209"/>
    </row>
    <row r="290" spans="1:23"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35" t="s">
        <v>82</v>
      </c>
      <c r="P290" s="335"/>
      <c r="Q290" s="335"/>
      <c r="R290" s="334"/>
      <c r="S290" s="334"/>
      <c r="T290" s="334"/>
      <c r="U290" s="334"/>
      <c r="V290" s="334"/>
      <c r="W290" s="334"/>
    </row>
    <row r="291" spans="1:23"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35"/>
      <c r="P291" s="335"/>
      <c r="Q291" s="335"/>
      <c r="R291" s="334"/>
      <c r="S291" s="334"/>
      <c r="T291" s="334"/>
      <c r="U291" s="334"/>
      <c r="V291" s="334"/>
      <c r="W291" s="334"/>
    </row>
    <row r="292" spans="1:23"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35"/>
      <c r="P292" s="335"/>
      <c r="Q292" s="335"/>
      <c r="R292" s="334"/>
      <c r="S292" s="334"/>
      <c r="T292" s="334"/>
      <c r="U292" s="334"/>
      <c r="V292" s="334"/>
      <c r="W292" s="334"/>
    </row>
    <row r="293" spans="1:23"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35"/>
      <c r="P293" s="335"/>
      <c r="Q293" s="335"/>
      <c r="R293" s="334"/>
      <c r="S293" s="334"/>
      <c r="T293" s="334"/>
      <c r="U293" s="334"/>
      <c r="V293" s="334"/>
      <c r="W293" s="334"/>
    </row>
    <row r="294" spans="1:23"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35"/>
      <c r="P294" s="335"/>
      <c r="Q294" s="335"/>
      <c r="R294" s="334"/>
      <c r="S294" s="334"/>
      <c r="T294" s="334"/>
      <c r="U294" s="334"/>
      <c r="V294" s="334"/>
      <c r="W294" s="334"/>
    </row>
    <row r="295" spans="1:23"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35"/>
      <c r="P295" s="335"/>
      <c r="Q295" s="335"/>
      <c r="R295" s="334"/>
      <c r="S295" s="334"/>
      <c r="T295" s="334"/>
      <c r="U295" s="334"/>
      <c r="V295" s="334"/>
      <c r="W295" s="334"/>
    </row>
    <row r="296" spans="1:23"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35"/>
      <c r="P296" s="335"/>
      <c r="Q296" s="335"/>
      <c r="R296" s="334"/>
      <c r="S296" s="334"/>
      <c r="T296" s="334"/>
      <c r="U296" s="334"/>
      <c r="V296" s="334"/>
      <c r="W296" s="334"/>
    </row>
    <row r="297" spans="1:23"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35"/>
      <c r="P297" s="335"/>
      <c r="Q297" s="335"/>
      <c r="R297" s="336"/>
      <c r="S297" s="336"/>
      <c r="T297" s="336"/>
      <c r="U297" s="336"/>
      <c r="V297" s="336"/>
      <c r="W297" s="336"/>
    </row>
    <row r="298" spans="1:23" ht="13.3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29"/>
    </row>
    <row r="299" spans="1:23" ht="33.75" customHeight="1" x14ac:dyDescent="0.2">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9" t="s">
        <v>207</v>
      </c>
      <c r="S299" s="209"/>
      <c r="T299" s="209"/>
      <c r="U299" s="209"/>
      <c r="V299" s="209"/>
      <c r="W299" s="209"/>
    </row>
    <row r="300" spans="1:23"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35" t="s">
        <v>82</v>
      </c>
      <c r="P300" s="335"/>
      <c r="Q300" s="335"/>
      <c r="R300" s="334"/>
      <c r="S300" s="334"/>
      <c r="T300" s="334"/>
      <c r="U300" s="334"/>
      <c r="V300" s="334"/>
      <c r="W300" s="334"/>
    </row>
    <row r="301" spans="1:23"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35"/>
      <c r="P301" s="335"/>
      <c r="Q301" s="335"/>
      <c r="R301" s="334"/>
      <c r="S301" s="334"/>
      <c r="T301" s="334"/>
      <c r="U301" s="334"/>
      <c r="V301" s="334"/>
      <c r="W301" s="334"/>
    </row>
    <row r="302" spans="1:23"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35"/>
      <c r="P302" s="335"/>
      <c r="Q302" s="335"/>
      <c r="R302" s="334"/>
      <c r="S302" s="334"/>
      <c r="T302" s="334"/>
      <c r="U302" s="334"/>
      <c r="V302" s="334"/>
      <c r="W302" s="334"/>
    </row>
    <row r="303" spans="1:23"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35"/>
      <c r="P303" s="335"/>
      <c r="Q303" s="335"/>
      <c r="R303" s="334"/>
      <c r="S303" s="334"/>
      <c r="T303" s="334"/>
      <c r="U303" s="334"/>
      <c r="V303" s="334"/>
      <c r="W303" s="334"/>
    </row>
    <row r="304" spans="1:23"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35"/>
      <c r="P304" s="335"/>
      <c r="Q304" s="335"/>
      <c r="R304" s="334"/>
      <c r="S304" s="334"/>
      <c r="T304" s="334"/>
      <c r="U304" s="334"/>
      <c r="V304" s="334"/>
      <c r="W304" s="334"/>
    </row>
    <row r="305" spans="1:23"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35"/>
      <c r="P305" s="335"/>
      <c r="Q305" s="335"/>
      <c r="R305" s="334"/>
      <c r="S305" s="334"/>
      <c r="T305" s="334"/>
      <c r="U305" s="334"/>
      <c r="V305" s="334"/>
      <c r="W305" s="334"/>
    </row>
    <row r="306" spans="1:23"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35"/>
      <c r="P306" s="335"/>
      <c r="Q306" s="335"/>
      <c r="R306" s="334"/>
      <c r="S306" s="334"/>
      <c r="T306" s="334"/>
      <c r="U306" s="334"/>
      <c r="V306" s="334"/>
      <c r="W306" s="334"/>
    </row>
    <row r="307" spans="1:23"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35"/>
      <c r="P307" s="335"/>
      <c r="Q307" s="335"/>
      <c r="R307" s="336"/>
      <c r="S307" s="336"/>
      <c r="T307" s="336"/>
      <c r="U307" s="336"/>
      <c r="V307" s="336"/>
      <c r="W307" s="336"/>
    </row>
    <row r="308" spans="1:23" ht="13.3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29"/>
    </row>
    <row r="309" spans="1:23" ht="33.75" customHeight="1" x14ac:dyDescent="0.2">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9" t="s">
        <v>207</v>
      </c>
      <c r="S309" s="209"/>
      <c r="T309" s="209"/>
      <c r="U309" s="209"/>
      <c r="V309" s="209"/>
      <c r="W309" s="209"/>
    </row>
    <row r="310" spans="1:23"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35" t="s">
        <v>82</v>
      </c>
      <c r="P310" s="335"/>
      <c r="Q310" s="335"/>
      <c r="R310" s="334"/>
      <c r="S310" s="334"/>
      <c r="T310" s="334"/>
      <c r="U310" s="334"/>
      <c r="V310" s="334"/>
      <c r="W310" s="334"/>
    </row>
    <row r="311" spans="1:23"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35"/>
      <c r="P311" s="335"/>
      <c r="Q311" s="335"/>
      <c r="R311" s="334"/>
      <c r="S311" s="334"/>
      <c r="T311" s="334"/>
      <c r="U311" s="334"/>
      <c r="V311" s="334"/>
      <c r="W311" s="334"/>
    </row>
    <row r="312" spans="1:23"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35"/>
      <c r="P312" s="335"/>
      <c r="Q312" s="335"/>
      <c r="R312" s="334"/>
      <c r="S312" s="334"/>
      <c r="T312" s="334"/>
      <c r="U312" s="334"/>
      <c r="V312" s="334"/>
      <c r="W312" s="334"/>
    </row>
    <row r="313" spans="1:23"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35"/>
      <c r="P313" s="335"/>
      <c r="Q313" s="335"/>
      <c r="R313" s="334"/>
      <c r="S313" s="334"/>
      <c r="T313" s="334"/>
      <c r="U313" s="334"/>
      <c r="V313" s="334"/>
      <c r="W313" s="334"/>
    </row>
    <row r="314" spans="1:23"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35"/>
      <c r="P314" s="335"/>
      <c r="Q314" s="335"/>
      <c r="R314" s="334"/>
      <c r="S314" s="334"/>
      <c r="T314" s="334"/>
      <c r="U314" s="334"/>
      <c r="V314" s="334"/>
      <c r="W314" s="334"/>
    </row>
    <row r="315" spans="1:23"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35"/>
      <c r="P315" s="335"/>
      <c r="Q315" s="335"/>
      <c r="R315" s="334"/>
      <c r="S315" s="334"/>
      <c r="T315" s="334"/>
      <c r="U315" s="334"/>
      <c r="V315" s="334"/>
      <c r="W315" s="334"/>
    </row>
    <row r="316" spans="1:23"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35"/>
      <c r="P316" s="335"/>
      <c r="Q316" s="335"/>
      <c r="R316" s="334"/>
      <c r="S316" s="334"/>
      <c r="T316" s="334"/>
      <c r="U316" s="334"/>
      <c r="V316" s="334"/>
      <c r="W316" s="334"/>
    </row>
    <row r="317" spans="1:23"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35"/>
      <c r="P317" s="335"/>
      <c r="Q317" s="335"/>
      <c r="R317" s="336"/>
      <c r="S317" s="336"/>
      <c r="T317" s="336"/>
      <c r="U317" s="336"/>
      <c r="V317" s="336"/>
      <c r="W317" s="336"/>
    </row>
    <row r="318" spans="1:23" s="3" customFormat="1" ht="12.75" x14ac:dyDescent="0.2"/>
    <row r="319" spans="1:23" s="3" customFormat="1" x14ac:dyDescent="0.25">
      <c r="A319" s="9"/>
      <c r="B319" s="9"/>
      <c r="C319" s="9"/>
      <c r="D319" s="9"/>
      <c r="E319" s="9"/>
      <c r="F319" s="9"/>
      <c r="G319" s="9"/>
      <c r="H319" s="9"/>
      <c r="I319" s="9"/>
      <c r="J319" s="9"/>
      <c r="K319" s="9"/>
      <c r="L319" s="9"/>
      <c r="M319" s="9"/>
      <c r="N319" s="9"/>
      <c r="O319" s="9"/>
      <c r="P319" s="9"/>
      <c r="Q319" s="9"/>
      <c r="R319" s="9"/>
      <c r="S319" s="9"/>
      <c r="T319" s="9"/>
      <c r="U319" s="9"/>
      <c r="V319" s="9"/>
      <c r="W319" s="9"/>
    </row>
    <row r="326" spans="3:8" hidden="1" x14ac:dyDescent="0.25">
      <c r="C326" s="278"/>
      <c r="D326" s="278"/>
      <c r="E326" s="279"/>
      <c r="F326" s="279"/>
      <c r="G326" s="279"/>
      <c r="H326" s="279"/>
    </row>
    <row r="10084" spans="8:8" ht="15.75" hidden="1" x14ac:dyDescent="0.25">
      <c r="H10084" s="80" t="s">
        <v>274</v>
      </c>
    </row>
    <row r="10085" spans="8:8" hidden="1" x14ac:dyDescent="0.25">
      <c r="H10085" s="26" t="s">
        <v>282</v>
      </c>
    </row>
    <row r="10086" spans="8:8" hidden="1" x14ac:dyDescent="0.25">
      <c r="H10086" s="26" t="s">
        <v>276</v>
      </c>
    </row>
    <row r="10087" spans="8:8" hidden="1" x14ac:dyDescent="0.25">
      <c r="H10087" s="26" t="s">
        <v>283</v>
      </c>
    </row>
    <row r="10088" spans="8:8" hidden="1" x14ac:dyDescent="0.25">
      <c r="H10088" s="26" t="s">
        <v>278</v>
      </c>
    </row>
    <row r="10089" spans="8:8" hidden="1" x14ac:dyDescent="0.25">
      <c r="H10089" s="26" t="s">
        <v>279</v>
      </c>
    </row>
    <row r="10090" spans="8:8" hidden="1" x14ac:dyDescent="0.25">
      <c r="H10090" s="26" t="s">
        <v>280</v>
      </c>
    </row>
  </sheetData>
  <sheetProtection selectLockedCells="1" selectUnlockedCells="1"/>
  <mergeCells count="1055">
    <mergeCell ref="A1:W2"/>
    <mergeCell ref="B4:R16"/>
    <mergeCell ref="B19:C19"/>
    <mergeCell ref="D19:F19"/>
    <mergeCell ref="H19:J19"/>
    <mergeCell ref="K19:N19"/>
    <mergeCell ref="O19:Q19"/>
    <mergeCell ref="R19:W19"/>
    <mergeCell ref="R23:W23"/>
    <mergeCell ref="D24:F27"/>
    <mergeCell ref="H24:J24"/>
    <mergeCell ref="K24:N24"/>
    <mergeCell ref="R24:W24"/>
    <mergeCell ref="H25:J25"/>
    <mergeCell ref="K25:N25"/>
    <mergeCell ref="R25:W25"/>
    <mergeCell ref="H26:J26"/>
    <mergeCell ref="K26:N26"/>
    <mergeCell ref="R20:W20"/>
    <mergeCell ref="H21:J21"/>
    <mergeCell ref="K21:N21"/>
    <mergeCell ref="R21:W21"/>
    <mergeCell ref="H22:J22"/>
    <mergeCell ref="K22:N22"/>
    <mergeCell ref="R22:W22"/>
    <mergeCell ref="D20:F23"/>
    <mergeCell ref="H20:J20"/>
    <mergeCell ref="K20:N20"/>
    <mergeCell ref="O20:Q27"/>
    <mergeCell ref="H23:J23"/>
    <mergeCell ref="K23:N23"/>
    <mergeCell ref="A30:A37"/>
    <mergeCell ref="B30:C37"/>
    <mergeCell ref="D30:F33"/>
    <mergeCell ref="H30:J30"/>
    <mergeCell ref="K30:N30"/>
    <mergeCell ref="O30:Q37"/>
    <mergeCell ref="H33:J33"/>
    <mergeCell ref="K33:N33"/>
    <mergeCell ref="R26:W26"/>
    <mergeCell ref="H27:J27"/>
    <mergeCell ref="K27:N27"/>
    <mergeCell ref="R27:W27"/>
    <mergeCell ref="B29:C29"/>
    <mergeCell ref="D29:F29"/>
    <mergeCell ref="H29:J29"/>
    <mergeCell ref="K29:N29"/>
    <mergeCell ref="O29:Q29"/>
    <mergeCell ref="R29:W29"/>
    <mergeCell ref="A20:A27"/>
    <mergeCell ref="B20:C27"/>
    <mergeCell ref="R36:W36"/>
    <mergeCell ref="H37:J37"/>
    <mergeCell ref="K37:N37"/>
    <mergeCell ref="R37:W37"/>
    <mergeCell ref="R33:W33"/>
    <mergeCell ref="D34:F37"/>
    <mergeCell ref="H34:J34"/>
    <mergeCell ref="K34:N34"/>
    <mergeCell ref="R34:W34"/>
    <mergeCell ref="H35:J35"/>
    <mergeCell ref="K35:N35"/>
    <mergeCell ref="R35:W35"/>
    <mergeCell ref="H36:J36"/>
    <mergeCell ref="K36:N36"/>
    <mergeCell ref="R43:W43"/>
    <mergeCell ref="R30:W30"/>
    <mergeCell ref="H31:J31"/>
    <mergeCell ref="K31:N31"/>
    <mergeCell ref="R31:W31"/>
    <mergeCell ref="H32:J32"/>
    <mergeCell ref="K32:N32"/>
    <mergeCell ref="R32:W32"/>
    <mergeCell ref="K46:N46"/>
    <mergeCell ref="R40:W40"/>
    <mergeCell ref="H41:J41"/>
    <mergeCell ref="K41:N41"/>
    <mergeCell ref="R41:W41"/>
    <mergeCell ref="H42:J42"/>
    <mergeCell ref="K42:N42"/>
    <mergeCell ref="R42:W42"/>
    <mergeCell ref="D40:F43"/>
    <mergeCell ref="H40:J40"/>
    <mergeCell ref="K40:N40"/>
    <mergeCell ref="O40:Q47"/>
    <mergeCell ref="H43:J43"/>
    <mergeCell ref="K43:N43"/>
    <mergeCell ref="B39:C39"/>
    <mergeCell ref="D39:F39"/>
    <mergeCell ref="H39:J39"/>
    <mergeCell ref="K39:N39"/>
    <mergeCell ref="O39:Q39"/>
    <mergeCell ref="R39:W39"/>
    <mergeCell ref="A50:A57"/>
    <mergeCell ref="B50:C57"/>
    <mergeCell ref="D50:F53"/>
    <mergeCell ref="H50:J50"/>
    <mergeCell ref="K50:N50"/>
    <mergeCell ref="O50:Q57"/>
    <mergeCell ref="H53:J53"/>
    <mergeCell ref="K53:N53"/>
    <mergeCell ref="R46:W46"/>
    <mergeCell ref="H47:J47"/>
    <mergeCell ref="K47:N47"/>
    <mergeCell ref="R47:W47"/>
    <mergeCell ref="B49:C49"/>
    <mergeCell ref="D49:F49"/>
    <mergeCell ref="H49:J49"/>
    <mergeCell ref="K49:N49"/>
    <mergeCell ref="O49:Q49"/>
    <mergeCell ref="R49:W49"/>
    <mergeCell ref="A40:A47"/>
    <mergeCell ref="B40:C47"/>
    <mergeCell ref="D44:F47"/>
    <mergeCell ref="H44:J44"/>
    <mergeCell ref="K44:N44"/>
    <mergeCell ref="R44:W44"/>
    <mergeCell ref="H45:J45"/>
    <mergeCell ref="K45:N45"/>
    <mergeCell ref="R45:W45"/>
    <mergeCell ref="H46:J46"/>
    <mergeCell ref="R53:W53"/>
    <mergeCell ref="D54:F57"/>
    <mergeCell ref="H54:J54"/>
    <mergeCell ref="K54:N54"/>
    <mergeCell ref="R54:W54"/>
    <mergeCell ref="H55:J55"/>
    <mergeCell ref="K55:N55"/>
    <mergeCell ref="R55:W55"/>
    <mergeCell ref="H56:J56"/>
    <mergeCell ref="K56:N56"/>
    <mergeCell ref="R63:W63"/>
    <mergeCell ref="R50:W50"/>
    <mergeCell ref="H51:J51"/>
    <mergeCell ref="K51:N51"/>
    <mergeCell ref="R51:W51"/>
    <mergeCell ref="H52:J52"/>
    <mergeCell ref="K52:N52"/>
    <mergeCell ref="R52:W52"/>
    <mergeCell ref="K66:N66"/>
    <mergeCell ref="R60:W60"/>
    <mergeCell ref="H61:J61"/>
    <mergeCell ref="K61:N61"/>
    <mergeCell ref="R61:W61"/>
    <mergeCell ref="H62:J62"/>
    <mergeCell ref="K62:N62"/>
    <mergeCell ref="R62:W62"/>
    <mergeCell ref="D60:F63"/>
    <mergeCell ref="H60:J60"/>
    <mergeCell ref="K60:N60"/>
    <mergeCell ref="O60:Q67"/>
    <mergeCell ref="H63:J63"/>
    <mergeCell ref="K63:N63"/>
    <mergeCell ref="K64:N64"/>
    <mergeCell ref="R64:W64"/>
    <mergeCell ref="H65:J65"/>
    <mergeCell ref="K65:N65"/>
    <mergeCell ref="R65:W65"/>
    <mergeCell ref="H66:J66"/>
    <mergeCell ref="R56:W56"/>
    <mergeCell ref="H57:J57"/>
    <mergeCell ref="K57:N57"/>
    <mergeCell ref="R57:W57"/>
    <mergeCell ref="B59:C59"/>
    <mergeCell ref="D59:F59"/>
    <mergeCell ref="H59:J59"/>
    <mergeCell ref="K59:N59"/>
    <mergeCell ref="O59:Q59"/>
    <mergeCell ref="R59:W59"/>
    <mergeCell ref="A70:A77"/>
    <mergeCell ref="B70:C77"/>
    <mergeCell ref="D70:F73"/>
    <mergeCell ref="H70:J70"/>
    <mergeCell ref="K70:N70"/>
    <mergeCell ref="O70:Q77"/>
    <mergeCell ref="H73:J73"/>
    <mergeCell ref="K73:N73"/>
    <mergeCell ref="R66:W66"/>
    <mergeCell ref="H67:J67"/>
    <mergeCell ref="K67:N67"/>
    <mergeCell ref="R67:W67"/>
    <mergeCell ref="B69:C69"/>
    <mergeCell ref="D69:F69"/>
    <mergeCell ref="H69:J69"/>
    <mergeCell ref="K69:N69"/>
    <mergeCell ref="O69:Q69"/>
    <mergeCell ref="R69:W69"/>
    <mergeCell ref="A60:A67"/>
    <mergeCell ref="B60:C67"/>
    <mergeCell ref="R76:W76"/>
    <mergeCell ref="H77:J77"/>
    <mergeCell ref="K77:N77"/>
    <mergeCell ref="R77:W77"/>
    <mergeCell ref="D64:F67"/>
    <mergeCell ref="H64:J64"/>
    <mergeCell ref="R73:W73"/>
    <mergeCell ref="D74:F77"/>
    <mergeCell ref="H74:J74"/>
    <mergeCell ref="K74:N74"/>
    <mergeCell ref="R74:W74"/>
    <mergeCell ref="H75:J75"/>
    <mergeCell ref="K75:N75"/>
    <mergeCell ref="R75:W75"/>
    <mergeCell ref="H76:J76"/>
    <mergeCell ref="K76:N76"/>
    <mergeCell ref="R83:W83"/>
    <mergeCell ref="R70:W70"/>
    <mergeCell ref="H71:J71"/>
    <mergeCell ref="K71:N71"/>
    <mergeCell ref="R71:W71"/>
    <mergeCell ref="H72:J72"/>
    <mergeCell ref="K72:N72"/>
    <mergeCell ref="R72:W72"/>
    <mergeCell ref="K86:N86"/>
    <mergeCell ref="R80:W80"/>
    <mergeCell ref="H81:J81"/>
    <mergeCell ref="K81:N81"/>
    <mergeCell ref="R81:W81"/>
    <mergeCell ref="H82:J82"/>
    <mergeCell ref="K82:N82"/>
    <mergeCell ref="R82:W82"/>
    <mergeCell ref="D80:F83"/>
    <mergeCell ref="H80:J80"/>
    <mergeCell ref="K80:N80"/>
    <mergeCell ref="O80:Q87"/>
    <mergeCell ref="H83:J83"/>
    <mergeCell ref="K83:N83"/>
    <mergeCell ref="B79:C79"/>
    <mergeCell ref="D79:F79"/>
    <mergeCell ref="H79:J79"/>
    <mergeCell ref="K79:N79"/>
    <mergeCell ref="O79:Q79"/>
    <mergeCell ref="R79:W79"/>
    <mergeCell ref="A90:A97"/>
    <mergeCell ref="B90:C97"/>
    <mergeCell ref="D90:F93"/>
    <mergeCell ref="H90:J90"/>
    <mergeCell ref="K90:N90"/>
    <mergeCell ref="O90:Q97"/>
    <mergeCell ref="H93:J93"/>
    <mergeCell ref="K93:N93"/>
    <mergeCell ref="R86:W86"/>
    <mergeCell ref="H87:J87"/>
    <mergeCell ref="K87:N87"/>
    <mergeCell ref="R87:W87"/>
    <mergeCell ref="B89:C89"/>
    <mergeCell ref="D89:F89"/>
    <mergeCell ref="H89:J89"/>
    <mergeCell ref="K89:N89"/>
    <mergeCell ref="O89:Q89"/>
    <mergeCell ref="R89:W89"/>
    <mergeCell ref="A80:A87"/>
    <mergeCell ref="B80:C87"/>
    <mergeCell ref="R96:W96"/>
    <mergeCell ref="H97:J97"/>
    <mergeCell ref="K97:N97"/>
    <mergeCell ref="R97:W97"/>
    <mergeCell ref="D84:F87"/>
    <mergeCell ref="H84:J84"/>
    <mergeCell ref="K84:N84"/>
    <mergeCell ref="R84:W84"/>
    <mergeCell ref="H85:J85"/>
    <mergeCell ref="K85:N85"/>
    <mergeCell ref="R85:W85"/>
    <mergeCell ref="H86:J86"/>
    <mergeCell ref="R93:W93"/>
    <mergeCell ref="D94:F97"/>
    <mergeCell ref="H94:J94"/>
    <mergeCell ref="K94:N94"/>
    <mergeCell ref="R94:W94"/>
    <mergeCell ref="H95:J95"/>
    <mergeCell ref="K95:N95"/>
    <mergeCell ref="R95:W95"/>
    <mergeCell ref="H96:J96"/>
    <mergeCell ref="K96:N96"/>
    <mergeCell ref="R103:W103"/>
    <mergeCell ref="R90:W90"/>
    <mergeCell ref="H91:J91"/>
    <mergeCell ref="K91:N91"/>
    <mergeCell ref="R91:W91"/>
    <mergeCell ref="H92:J92"/>
    <mergeCell ref="K92:N92"/>
    <mergeCell ref="R92:W92"/>
    <mergeCell ref="K106:N106"/>
    <mergeCell ref="R100:W100"/>
    <mergeCell ref="H101:J101"/>
    <mergeCell ref="K101:N101"/>
    <mergeCell ref="R101:W101"/>
    <mergeCell ref="H102:J102"/>
    <mergeCell ref="K102:N102"/>
    <mergeCell ref="R102:W102"/>
    <mergeCell ref="D100:F103"/>
    <mergeCell ref="H100:J100"/>
    <mergeCell ref="K100:N100"/>
    <mergeCell ref="O100:Q107"/>
    <mergeCell ref="H103:J103"/>
    <mergeCell ref="K103:N103"/>
    <mergeCell ref="B99:C99"/>
    <mergeCell ref="D99:F99"/>
    <mergeCell ref="H99:J99"/>
    <mergeCell ref="K99:N99"/>
    <mergeCell ref="O99:Q99"/>
    <mergeCell ref="R99:W99"/>
    <mergeCell ref="A110:A117"/>
    <mergeCell ref="B110:C117"/>
    <mergeCell ref="D110:F113"/>
    <mergeCell ref="H110:J110"/>
    <mergeCell ref="K110:N110"/>
    <mergeCell ref="O110:Q117"/>
    <mergeCell ref="H113:J113"/>
    <mergeCell ref="K113:N113"/>
    <mergeCell ref="R106:W106"/>
    <mergeCell ref="H107:J107"/>
    <mergeCell ref="K107:N107"/>
    <mergeCell ref="R107:W107"/>
    <mergeCell ref="B109:C109"/>
    <mergeCell ref="D109:F109"/>
    <mergeCell ref="H109:J109"/>
    <mergeCell ref="K109:N109"/>
    <mergeCell ref="O109:Q109"/>
    <mergeCell ref="R109:W109"/>
    <mergeCell ref="A100:A107"/>
    <mergeCell ref="B100:C107"/>
    <mergeCell ref="R116:W116"/>
    <mergeCell ref="H117:J117"/>
    <mergeCell ref="K117:N117"/>
    <mergeCell ref="R117:W117"/>
    <mergeCell ref="D104:F107"/>
    <mergeCell ref="H104:J104"/>
    <mergeCell ref="K104:N104"/>
    <mergeCell ref="R104:W104"/>
    <mergeCell ref="H105:J105"/>
    <mergeCell ref="K105:N105"/>
    <mergeCell ref="R105:W105"/>
    <mergeCell ref="H106:J106"/>
    <mergeCell ref="R113:W113"/>
    <mergeCell ref="D114:F117"/>
    <mergeCell ref="H114:J114"/>
    <mergeCell ref="K114:N114"/>
    <mergeCell ref="R114:W114"/>
    <mergeCell ref="H115:J115"/>
    <mergeCell ref="K115:N115"/>
    <mergeCell ref="R115:W115"/>
    <mergeCell ref="H116:J116"/>
    <mergeCell ref="K116:N116"/>
    <mergeCell ref="R123:W123"/>
    <mergeCell ref="R110:W110"/>
    <mergeCell ref="H111:J111"/>
    <mergeCell ref="K111:N111"/>
    <mergeCell ref="R111:W111"/>
    <mergeCell ref="H112:J112"/>
    <mergeCell ref="K112:N112"/>
    <mergeCell ref="R112:W112"/>
    <mergeCell ref="K126:N126"/>
    <mergeCell ref="R120:W120"/>
    <mergeCell ref="H121:J121"/>
    <mergeCell ref="K121:N121"/>
    <mergeCell ref="R121:W121"/>
    <mergeCell ref="H122:J122"/>
    <mergeCell ref="K122:N122"/>
    <mergeCell ref="R122:W122"/>
    <mergeCell ref="D120:F123"/>
    <mergeCell ref="H120:J120"/>
    <mergeCell ref="K120:N120"/>
    <mergeCell ref="O120:Q127"/>
    <mergeCell ref="H123:J123"/>
    <mergeCell ref="K123:N123"/>
    <mergeCell ref="B119:C119"/>
    <mergeCell ref="D119:F119"/>
    <mergeCell ref="H119:J119"/>
    <mergeCell ref="K119:N119"/>
    <mergeCell ref="O119:Q119"/>
    <mergeCell ref="R119:W119"/>
    <mergeCell ref="A130:A137"/>
    <mergeCell ref="B130:C137"/>
    <mergeCell ref="D130:F133"/>
    <mergeCell ref="H130:J130"/>
    <mergeCell ref="K130:N130"/>
    <mergeCell ref="O130:Q137"/>
    <mergeCell ref="H133:J133"/>
    <mergeCell ref="K133:N133"/>
    <mergeCell ref="R126:W126"/>
    <mergeCell ref="H127:J127"/>
    <mergeCell ref="K127:N127"/>
    <mergeCell ref="R127:W127"/>
    <mergeCell ref="B129:C129"/>
    <mergeCell ref="D129:F129"/>
    <mergeCell ref="H129:J129"/>
    <mergeCell ref="K129:N129"/>
    <mergeCell ref="O129:Q129"/>
    <mergeCell ref="R129:W129"/>
    <mergeCell ref="A120:A127"/>
    <mergeCell ref="B120:C127"/>
    <mergeCell ref="R136:W136"/>
    <mergeCell ref="H137:J137"/>
    <mergeCell ref="K137:N137"/>
    <mergeCell ref="R137:W137"/>
    <mergeCell ref="D124:F127"/>
    <mergeCell ref="H124:J124"/>
    <mergeCell ref="K124:N124"/>
    <mergeCell ref="R124:W124"/>
    <mergeCell ref="H125:J125"/>
    <mergeCell ref="K125:N125"/>
    <mergeCell ref="R125:W125"/>
    <mergeCell ref="H126:J126"/>
    <mergeCell ref="R133:W133"/>
    <mergeCell ref="D134:F137"/>
    <mergeCell ref="H134:J134"/>
    <mergeCell ref="K134:N134"/>
    <mergeCell ref="R134:W134"/>
    <mergeCell ref="H135:J135"/>
    <mergeCell ref="K135:N135"/>
    <mergeCell ref="R135:W135"/>
    <mergeCell ref="H136:J136"/>
    <mergeCell ref="K136:N136"/>
    <mergeCell ref="R143:W143"/>
    <mergeCell ref="R130:W130"/>
    <mergeCell ref="H131:J131"/>
    <mergeCell ref="K131:N131"/>
    <mergeCell ref="R131:W131"/>
    <mergeCell ref="H132:J132"/>
    <mergeCell ref="K132:N132"/>
    <mergeCell ref="R132:W132"/>
    <mergeCell ref="K146:N146"/>
    <mergeCell ref="R140:W140"/>
    <mergeCell ref="H141:J141"/>
    <mergeCell ref="K141:N141"/>
    <mergeCell ref="R141:W141"/>
    <mergeCell ref="H142:J142"/>
    <mergeCell ref="K142:N142"/>
    <mergeCell ref="R142:W142"/>
    <mergeCell ref="D140:F143"/>
    <mergeCell ref="H140:J140"/>
    <mergeCell ref="K140:N140"/>
    <mergeCell ref="O140:Q147"/>
    <mergeCell ref="H143:J143"/>
    <mergeCell ref="K143:N143"/>
    <mergeCell ref="B139:C139"/>
    <mergeCell ref="D139:F139"/>
    <mergeCell ref="H139:J139"/>
    <mergeCell ref="K139:N139"/>
    <mergeCell ref="O139:Q139"/>
    <mergeCell ref="R139:W139"/>
    <mergeCell ref="A150:A157"/>
    <mergeCell ref="B150:C157"/>
    <mergeCell ref="D150:F153"/>
    <mergeCell ref="H150:J150"/>
    <mergeCell ref="K150:N150"/>
    <mergeCell ref="O150:Q157"/>
    <mergeCell ref="H153:J153"/>
    <mergeCell ref="K153:N153"/>
    <mergeCell ref="R146:W146"/>
    <mergeCell ref="H147:J147"/>
    <mergeCell ref="K147:N147"/>
    <mergeCell ref="R147:W147"/>
    <mergeCell ref="B149:C149"/>
    <mergeCell ref="D149:F149"/>
    <mergeCell ref="H149:J149"/>
    <mergeCell ref="K149:N149"/>
    <mergeCell ref="O149:Q149"/>
    <mergeCell ref="R149:W149"/>
    <mergeCell ref="A140:A147"/>
    <mergeCell ref="B140:C147"/>
    <mergeCell ref="R156:W156"/>
    <mergeCell ref="H157:J157"/>
    <mergeCell ref="K157:N157"/>
    <mergeCell ref="R157:W157"/>
    <mergeCell ref="D144:F147"/>
    <mergeCell ref="H144:J144"/>
    <mergeCell ref="K144:N144"/>
    <mergeCell ref="R144:W144"/>
    <mergeCell ref="H145:J145"/>
    <mergeCell ref="K145:N145"/>
    <mergeCell ref="R145:W145"/>
    <mergeCell ref="H146:J146"/>
    <mergeCell ref="R153:W153"/>
    <mergeCell ref="D154:F157"/>
    <mergeCell ref="H154:J154"/>
    <mergeCell ref="K154:N154"/>
    <mergeCell ref="R154:W154"/>
    <mergeCell ref="H155:J155"/>
    <mergeCell ref="K155:N155"/>
    <mergeCell ref="R155:W155"/>
    <mergeCell ref="H156:J156"/>
    <mergeCell ref="K156:N156"/>
    <mergeCell ref="R163:W163"/>
    <mergeCell ref="R150:W150"/>
    <mergeCell ref="H151:J151"/>
    <mergeCell ref="K151:N151"/>
    <mergeCell ref="R151:W151"/>
    <mergeCell ref="H152:J152"/>
    <mergeCell ref="K152:N152"/>
    <mergeCell ref="R152:W152"/>
    <mergeCell ref="K166:N166"/>
    <mergeCell ref="R160:W160"/>
    <mergeCell ref="H161:J161"/>
    <mergeCell ref="K161:N161"/>
    <mergeCell ref="R161:W161"/>
    <mergeCell ref="H162:J162"/>
    <mergeCell ref="K162:N162"/>
    <mergeCell ref="R162:W162"/>
    <mergeCell ref="D160:F163"/>
    <mergeCell ref="H160:J160"/>
    <mergeCell ref="K160:N160"/>
    <mergeCell ref="O160:Q167"/>
    <mergeCell ref="H163:J163"/>
    <mergeCell ref="K163:N163"/>
    <mergeCell ref="B159:C159"/>
    <mergeCell ref="D159:F159"/>
    <mergeCell ref="H159:J159"/>
    <mergeCell ref="K159:N159"/>
    <mergeCell ref="O159:Q159"/>
    <mergeCell ref="R159:W159"/>
    <mergeCell ref="A170:A177"/>
    <mergeCell ref="B170:C177"/>
    <mergeCell ref="D170:F173"/>
    <mergeCell ref="H170:J170"/>
    <mergeCell ref="K170:N170"/>
    <mergeCell ref="O170:Q177"/>
    <mergeCell ref="H173:J173"/>
    <mergeCell ref="K173:N173"/>
    <mergeCell ref="R166:W166"/>
    <mergeCell ref="H167:J167"/>
    <mergeCell ref="K167:N167"/>
    <mergeCell ref="R167:W167"/>
    <mergeCell ref="B169:C169"/>
    <mergeCell ref="D169:F169"/>
    <mergeCell ref="H169:J169"/>
    <mergeCell ref="K169:N169"/>
    <mergeCell ref="O169:Q169"/>
    <mergeCell ref="R169:W169"/>
    <mergeCell ref="A160:A167"/>
    <mergeCell ref="B160:C167"/>
    <mergeCell ref="R176:W176"/>
    <mergeCell ref="H177:J177"/>
    <mergeCell ref="K177:N177"/>
    <mergeCell ref="R177:W177"/>
    <mergeCell ref="D164:F167"/>
    <mergeCell ref="H164:J164"/>
    <mergeCell ref="K164:N164"/>
    <mergeCell ref="R164:W164"/>
    <mergeCell ref="H165:J165"/>
    <mergeCell ref="K165:N165"/>
    <mergeCell ref="R165:W165"/>
    <mergeCell ref="H166:J166"/>
    <mergeCell ref="R173:W173"/>
    <mergeCell ref="D174:F177"/>
    <mergeCell ref="H174:J174"/>
    <mergeCell ref="K174:N174"/>
    <mergeCell ref="R174:W174"/>
    <mergeCell ref="H175:J175"/>
    <mergeCell ref="K175:N175"/>
    <mergeCell ref="R175:W175"/>
    <mergeCell ref="H176:J176"/>
    <mergeCell ref="K176:N176"/>
    <mergeCell ref="R170:W170"/>
    <mergeCell ref="H171:J171"/>
    <mergeCell ref="K171:N171"/>
    <mergeCell ref="R171:W171"/>
    <mergeCell ref="H172:J172"/>
    <mergeCell ref="K172:N172"/>
    <mergeCell ref="R172:W172"/>
    <mergeCell ref="K186:N186"/>
    <mergeCell ref="R180:W180"/>
    <mergeCell ref="H181:J181"/>
    <mergeCell ref="K181:N181"/>
    <mergeCell ref="R181:W181"/>
    <mergeCell ref="H182:J182"/>
    <mergeCell ref="K182:N182"/>
    <mergeCell ref="R182:W182"/>
    <mergeCell ref="D180:F183"/>
    <mergeCell ref="H180:J180"/>
    <mergeCell ref="K180:N180"/>
    <mergeCell ref="O180:Q187"/>
    <mergeCell ref="H183:J183"/>
    <mergeCell ref="K183:N183"/>
    <mergeCell ref="B179:C179"/>
    <mergeCell ref="D179:F179"/>
    <mergeCell ref="H179:J179"/>
    <mergeCell ref="K179:N179"/>
    <mergeCell ref="O179:Q179"/>
    <mergeCell ref="R179:W179"/>
    <mergeCell ref="R183:W183"/>
    <mergeCell ref="A190:A197"/>
    <mergeCell ref="B190:C197"/>
    <mergeCell ref="D190:F193"/>
    <mergeCell ref="H190:J190"/>
    <mergeCell ref="K190:N190"/>
    <mergeCell ref="O190:Q197"/>
    <mergeCell ref="H193:J193"/>
    <mergeCell ref="K193:N193"/>
    <mergeCell ref="R186:W186"/>
    <mergeCell ref="H187:J187"/>
    <mergeCell ref="K187:N187"/>
    <mergeCell ref="R187:W187"/>
    <mergeCell ref="B189:C189"/>
    <mergeCell ref="D189:F189"/>
    <mergeCell ref="H189:J189"/>
    <mergeCell ref="K189:N189"/>
    <mergeCell ref="O189:Q189"/>
    <mergeCell ref="R189:W189"/>
    <mergeCell ref="A180:A187"/>
    <mergeCell ref="B180:C187"/>
    <mergeCell ref="R196:W196"/>
    <mergeCell ref="H197:J197"/>
    <mergeCell ref="K197:N197"/>
    <mergeCell ref="R197:W197"/>
    <mergeCell ref="D184:F187"/>
    <mergeCell ref="H184:J184"/>
    <mergeCell ref="K184:N184"/>
    <mergeCell ref="R184:W184"/>
    <mergeCell ref="H185:J185"/>
    <mergeCell ref="K185:N185"/>
    <mergeCell ref="R185:W185"/>
    <mergeCell ref="H186:J186"/>
    <mergeCell ref="R193:W193"/>
    <mergeCell ref="D194:F197"/>
    <mergeCell ref="H194:J194"/>
    <mergeCell ref="K194:N194"/>
    <mergeCell ref="R194:W194"/>
    <mergeCell ref="H195:J195"/>
    <mergeCell ref="K195:N195"/>
    <mergeCell ref="R195:W195"/>
    <mergeCell ref="H196:J196"/>
    <mergeCell ref="K196:N196"/>
    <mergeCell ref="R203:W203"/>
    <mergeCell ref="R190:W190"/>
    <mergeCell ref="H191:J191"/>
    <mergeCell ref="K191:N191"/>
    <mergeCell ref="R191:W191"/>
    <mergeCell ref="H192:J192"/>
    <mergeCell ref="K192:N192"/>
    <mergeCell ref="R192:W192"/>
    <mergeCell ref="K206:N206"/>
    <mergeCell ref="R200:W200"/>
    <mergeCell ref="H201:J201"/>
    <mergeCell ref="K201:N201"/>
    <mergeCell ref="R201:W201"/>
    <mergeCell ref="H202:J202"/>
    <mergeCell ref="K202:N202"/>
    <mergeCell ref="R202:W202"/>
    <mergeCell ref="D200:F203"/>
    <mergeCell ref="H200:J200"/>
    <mergeCell ref="K200:N200"/>
    <mergeCell ref="O200:Q207"/>
    <mergeCell ref="H203:J203"/>
    <mergeCell ref="K203:N203"/>
    <mergeCell ref="B199:C199"/>
    <mergeCell ref="D199:F199"/>
    <mergeCell ref="H199:J199"/>
    <mergeCell ref="K199:N199"/>
    <mergeCell ref="O199:Q199"/>
    <mergeCell ref="R199:W199"/>
    <mergeCell ref="A210:A217"/>
    <mergeCell ref="B210:C217"/>
    <mergeCell ref="D210:F213"/>
    <mergeCell ref="H210:J210"/>
    <mergeCell ref="K210:N210"/>
    <mergeCell ref="O210:Q217"/>
    <mergeCell ref="H213:J213"/>
    <mergeCell ref="K213:N213"/>
    <mergeCell ref="R206:W206"/>
    <mergeCell ref="H207:J207"/>
    <mergeCell ref="K207:N207"/>
    <mergeCell ref="R207:W207"/>
    <mergeCell ref="B209:C209"/>
    <mergeCell ref="D209:F209"/>
    <mergeCell ref="H209:J209"/>
    <mergeCell ref="K209:N209"/>
    <mergeCell ref="O209:Q209"/>
    <mergeCell ref="R209:W209"/>
    <mergeCell ref="A200:A207"/>
    <mergeCell ref="B200:C207"/>
    <mergeCell ref="R216:W216"/>
    <mergeCell ref="H217:J217"/>
    <mergeCell ref="K217:N217"/>
    <mergeCell ref="R217:W217"/>
    <mergeCell ref="D204:F207"/>
    <mergeCell ref="H204:J204"/>
    <mergeCell ref="K204:N204"/>
    <mergeCell ref="R204:W204"/>
    <mergeCell ref="H205:J205"/>
    <mergeCell ref="K205:N205"/>
    <mergeCell ref="R205:W205"/>
    <mergeCell ref="H206:J206"/>
    <mergeCell ref="R213:W213"/>
    <mergeCell ref="D214:F217"/>
    <mergeCell ref="H214:J214"/>
    <mergeCell ref="K214:N214"/>
    <mergeCell ref="R214:W214"/>
    <mergeCell ref="H215:J215"/>
    <mergeCell ref="K215:N215"/>
    <mergeCell ref="R215:W215"/>
    <mergeCell ref="H216:J216"/>
    <mergeCell ref="K216:N216"/>
    <mergeCell ref="R223:W223"/>
    <mergeCell ref="R210:W210"/>
    <mergeCell ref="H211:J211"/>
    <mergeCell ref="K211:N211"/>
    <mergeCell ref="R211:W211"/>
    <mergeCell ref="H212:J212"/>
    <mergeCell ref="K212:N212"/>
    <mergeCell ref="R212:W212"/>
    <mergeCell ref="K226:N226"/>
    <mergeCell ref="R220:W220"/>
    <mergeCell ref="H221:J221"/>
    <mergeCell ref="K221:N221"/>
    <mergeCell ref="R221:W221"/>
    <mergeCell ref="H222:J222"/>
    <mergeCell ref="K222:N222"/>
    <mergeCell ref="R222:W222"/>
    <mergeCell ref="D220:F223"/>
    <mergeCell ref="H220:J220"/>
    <mergeCell ref="K220:N220"/>
    <mergeCell ref="O220:Q227"/>
    <mergeCell ref="H223:J223"/>
    <mergeCell ref="K223:N223"/>
    <mergeCell ref="B219:C219"/>
    <mergeCell ref="D219:F219"/>
    <mergeCell ref="H219:J219"/>
    <mergeCell ref="K219:N219"/>
    <mergeCell ref="O219:Q219"/>
    <mergeCell ref="R219:W219"/>
    <mergeCell ref="A230:A237"/>
    <mergeCell ref="B230:C237"/>
    <mergeCell ref="D230:F233"/>
    <mergeCell ref="H230:J230"/>
    <mergeCell ref="K230:N230"/>
    <mergeCell ref="O230:Q237"/>
    <mergeCell ref="H233:J233"/>
    <mergeCell ref="K233:N233"/>
    <mergeCell ref="R226:W226"/>
    <mergeCell ref="H227:J227"/>
    <mergeCell ref="K227:N227"/>
    <mergeCell ref="R227:W227"/>
    <mergeCell ref="B229:C229"/>
    <mergeCell ref="D229:F229"/>
    <mergeCell ref="H229:J229"/>
    <mergeCell ref="K229:N229"/>
    <mergeCell ref="O229:Q229"/>
    <mergeCell ref="R229:W229"/>
    <mergeCell ref="A220:A227"/>
    <mergeCell ref="B220:C227"/>
    <mergeCell ref="R236:W236"/>
    <mergeCell ref="H237:J237"/>
    <mergeCell ref="K237:N237"/>
    <mergeCell ref="R237:W237"/>
    <mergeCell ref="D224:F227"/>
    <mergeCell ref="H224:J224"/>
    <mergeCell ref="K224:N224"/>
    <mergeCell ref="R224:W224"/>
    <mergeCell ref="H225:J225"/>
    <mergeCell ref="K225:N225"/>
    <mergeCell ref="R225:W225"/>
    <mergeCell ref="H226:J226"/>
    <mergeCell ref="R233:W233"/>
    <mergeCell ref="D234:F237"/>
    <mergeCell ref="H234:J234"/>
    <mergeCell ref="K234:N234"/>
    <mergeCell ref="R234:W234"/>
    <mergeCell ref="H235:J235"/>
    <mergeCell ref="K235:N235"/>
    <mergeCell ref="R235:W235"/>
    <mergeCell ref="H236:J236"/>
    <mergeCell ref="K236:N236"/>
    <mergeCell ref="R243:W243"/>
    <mergeCell ref="R230:W230"/>
    <mergeCell ref="H231:J231"/>
    <mergeCell ref="K231:N231"/>
    <mergeCell ref="R231:W231"/>
    <mergeCell ref="H232:J232"/>
    <mergeCell ref="K232:N232"/>
    <mergeCell ref="R232:W232"/>
    <mergeCell ref="K246:N246"/>
    <mergeCell ref="R240:W240"/>
    <mergeCell ref="H241:J241"/>
    <mergeCell ref="K241:N241"/>
    <mergeCell ref="R241:W241"/>
    <mergeCell ref="H242:J242"/>
    <mergeCell ref="K242:N242"/>
    <mergeCell ref="R242:W242"/>
    <mergeCell ref="D240:F243"/>
    <mergeCell ref="H240:J240"/>
    <mergeCell ref="K240:N240"/>
    <mergeCell ref="O240:Q247"/>
    <mergeCell ref="H243:J243"/>
    <mergeCell ref="K243:N243"/>
    <mergeCell ref="B239:C239"/>
    <mergeCell ref="D239:F239"/>
    <mergeCell ref="H239:J239"/>
    <mergeCell ref="K239:N239"/>
    <mergeCell ref="O239:Q239"/>
    <mergeCell ref="R239:W239"/>
    <mergeCell ref="A250:A257"/>
    <mergeCell ref="B250:C257"/>
    <mergeCell ref="D250:F253"/>
    <mergeCell ref="H250:J250"/>
    <mergeCell ref="K250:N250"/>
    <mergeCell ref="O250:Q257"/>
    <mergeCell ref="H253:J253"/>
    <mergeCell ref="K253:N253"/>
    <mergeCell ref="R246:W246"/>
    <mergeCell ref="H247:J247"/>
    <mergeCell ref="K247:N247"/>
    <mergeCell ref="R247:W247"/>
    <mergeCell ref="B249:C249"/>
    <mergeCell ref="D249:F249"/>
    <mergeCell ref="H249:J249"/>
    <mergeCell ref="K249:N249"/>
    <mergeCell ref="O249:Q249"/>
    <mergeCell ref="R249:W249"/>
    <mergeCell ref="A240:A247"/>
    <mergeCell ref="B240:C247"/>
    <mergeCell ref="R256:W256"/>
    <mergeCell ref="H257:J257"/>
    <mergeCell ref="K257:N257"/>
    <mergeCell ref="R257:W257"/>
    <mergeCell ref="D244:F247"/>
    <mergeCell ref="H244:J244"/>
    <mergeCell ref="K244:N244"/>
    <mergeCell ref="R244:W244"/>
    <mergeCell ref="H245:J245"/>
    <mergeCell ref="K245:N245"/>
    <mergeCell ref="R245:W245"/>
    <mergeCell ref="H246:J246"/>
    <mergeCell ref="R253:W253"/>
    <mergeCell ref="D254:F257"/>
    <mergeCell ref="H254:J254"/>
    <mergeCell ref="K254:N254"/>
    <mergeCell ref="R254:W254"/>
    <mergeCell ref="H255:J255"/>
    <mergeCell ref="K255:N255"/>
    <mergeCell ref="R255:W255"/>
    <mergeCell ref="H256:J256"/>
    <mergeCell ref="K256:N256"/>
    <mergeCell ref="R263:W263"/>
    <mergeCell ref="R250:W250"/>
    <mergeCell ref="H251:J251"/>
    <mergeCell ref="K251:N251"/>
    <mergeCell ref="R251:W251"/>
    <mergeCell ref="H252:J252"/>
    <mergeCell ref="K252:N252"/>
    <mergeCell ref="R252:W252"/>
    <mergeCell ref="K266:N266"/>
    <mergeCell ref="R260:W260"/>
    <mergeCell ref="H261:J261"/>
    <mergeCell ref="K261:N261"/>
    <mergeCell ref="R261:W261"/>
    <mergeCell ref="H262:J262"/>
    <mergeCell ref="K262:N262"/>
    <mergeCell ref="R262:W262"/>
    <mergeCell ref="D260:F263"/>
    <mergeCell ref="H260:J260"/>
    <mergeCell ref="K260:N260"/>
    <mergeCell ref="O260:Q267"/>
    <mergeCell ref="H263:J263"/>
    <mergeCell ref="K263:N263"/>
    <mergeCell ref="B259:C259"/>
    <mergeCell ref="D259:F259"/>
    <mergeCell ref="H259:J259"/>
    <mergeCell ref="K259:N259"/>
    <mergeCell ref="O259:Q259"/>
    <mergeCell ref="R259:W259"/>
    <mergeCell ref="A270:A277"/>
    <mergeCell ref="B270:C277"/>
    <mergeCell ref="D270:F273"/>
    <mergeCell ref="H270:J270"/>
    <mergeCell ref="K270:N270"/>
    <mergeCell ref="O270:Q277"/>
    <mergeCell ref="H273:J273"/>
    <mergeCell ref="K273:N273"/>
    <mergeCell ref="R266:W266"/>
    <mergeCell ref="H267:J267"/>
    <mergeCell ref="K267:N267"/>
    <mergeCell ref="R267:W267"/>
    <mergeCell ref="B269:C269"/>
    <mergeCell ref="D269:F269"/>
    <mergeCell ref="H269:J269"/>
    <mergeCell ref="K269:N269"/>
    <mergeCell ref="O269:Q269"/>
    <mergeCell ref="R269:W269"/>
    <mergeCell ref="A260:A267"/>
    <mergeCell ref="B260:C267"/>
    <mergeCell ref="R276:W276"/>
    <mergeCell ref="H277:J277"/>
    <mergeCell ref="K277:N277"/>
    <mergeCell ref="R277:W277"/>
    <mergeCell ref="D264:F267"/>
    <mergeCell ref="H264:J264"/>
    <mergeCell ref="K264:N264"/>
    <mergeCell ref="R264:W264"/>
    <mergeCell ref="H265:J265"/>
    <mergeCell ref="K265:N265"/>
    <mergeCell ref="R265:W265"/>
    <mergeCell ref="H266:J266"/>
    <mergeCell ref="R273:W273"/>
    <mergeCell ref="D274:F277"/>
    <mergeCell ref="H274:J274"/>
    <mergeCell ref="K274:N274"/>
    <mergeCell ref="R274:W274"/>
    <mergeCell ref="H275:J275"/>
    <mergeCell ref="K275:N275"/>
    <mergeCell ref="R275:W275"/>
    <mergeCell ref="H276:J276"/>
    <mergeCell ref="K276:N276"/>
    <mergeCell ref="R283:W283"/>
    <mergeCell ref="R270:W270"/>
    <mergeCell ref="H271:J271"/>
    <mergeCell ref="K271:N271"/>
    <mergeCell ref="R271:W271"/>
    <mergeCell ref="H272:J272"/>
    <mergeCell ref="K272:N272"/>
    <mergeCell ref="R272:W272"/>
    <mergeCell ref="K286:N286"/>
    <mergeCell ref="R280:W280"/>
    <mergeCell ref="H281:J281"/>
    <mergeCell ref="K281:N281"/>
    <mergeCell ref="R281:W281"/>
    <mergeCell ref="H282:J282"/>
    <mergeCell ref="K282:N282"/>
    <mergeCell ref="R282:W282"/>
    <mergeCell ref="D280:F283"/>
    <mergeCell ref="H280:J280"/>
    <mergeCell ref="K280:N280"/>
    <mergeCell ref="O280:Q287"/>
    <mergeCell ref="H283:J283"/>
    <mergeCell ref="K283:N283"/>
    <mergeCell ref="B279:C279"/>
    <mergeCell ref="D279:F279"/>
    <mergeCell ref="H279:J279"/>
    <mergeCell ref="K279:N279"/>
    <mergeCell ref="O279:Q279"/>
    <mergeCell ref="R279:W279"/>
    <mergeCell ref="A290:A297"/>
    <mergeCell ref="B290:C297"/>
    <mergeCell ref="D290:F293"/>
    <mergeCell ref="H290:J290"/>
    <mergeCell ref="K290:N290"/>
    <mergeCell ref="O290:Q297"/>
    <mergeCell ref="H293:J293"/>
    <mergeCell ref="K293:N293"/>
    <mergeCell ref="R286:W286"/>
    <mergeCell ref="H287:J287"/>
    <mergeCell ref="K287:N287"/>
    <mergeCell ref="R287:W287"/>
    <mergeCell ref="B289:C289"/>
    <mergeCell ref="D289:F289"/>
    <mergeCell ref="H289:J289"/>
    <mergeCell ref="K289:N289"/>
    <mergeCell ref="O289:Q289"/>
    <mergeCell ref="R289:W289"/>
    <mergeCell ref="A280:A287"/>
    <mergeCell ref="B280:C287"/>
    <mergeCell ref="R296:W296"/>
    <mergeCell ref="H297:J297"/>
    <mergeCell ref="K297:N297"/>
    <mergeCell ref="R297:W297"/>
    <mergeCell ref="D284:F287"/>
    <mergeCell ref="H284:J284"/>
    <mergeCell ref="K284:N284"/>
    <mergeCell ref="R284:W284"/>
    <mergeCell ref="H285:J285"/>
    <mergeCell ref="K285:N285"/>
    <mergeCell ref="R285:W285"/>
    <mergeCell ref="H286:J286"/>
    <mergeCell ref="R293:W293"/>
    <mergeCell ref="D294:F297"/>
    <mergeCell ref="H294:J294"/>
    <mergeCell ref="K294:N294"/>
    <mergeCell ref="R294:W294"/>
    <mergeCell ref="H295:J295"/>
    <mergeCell ref="K295:N295"/>
    <mergeCell ref="R295:W295"/>
    <mergeCell ref="H296:J296"/>
    <mergeCell ref="K296:N296"/>
    <mergeCell ref="R303:W303"/>
    <mergeCell ref="R290:W290"/>
    <mergeCell ref="H291:J291"/>
    <mergeCell ref="K291:N291"/>
    <mergeCell ref="R291:W291"/>
    <mergeCell ref="H292:J292"/>
    <mergeCell ref="K292:N292"/>
    <mergeCell ref="R292:W292"/>
    <mergeCell ref="K306:N306"/>
    <mergeCell ref="R300:W300"/>
    <mergeCell ref="H301:J301"/>
    <mergeCell ref="K301:N301"/>
    <mergeCell ref="R301:W301"/>
    <mergeCell ref="H302:J302"/>
    <mergeCell ref="K302:N302"/>
    <mergeCell ref="R302:W302"/>
    <mergeCell ref="D300:F303"/>
    <mergeCell ref="H300:J300"/>
    <mergeCell ref="K300:N300"/>
    <mergeCell ref="O300:Q307"/>
    <mergeCell ref="H303:J303"/>
    <mergeCell ref="K303:N303"/>
    <mergeCell ref="B299:C299"/>
    <mergeCell ref="D299:F299"/>
    <mergeCell ref="H299:J299"/>
    <mergeCell ref="K299:N299"/>
    <mergeCell ref="O299:Q299"/>
    <mergeCell ref="R299:W299"/>
    <mergeCell ref="A310:A317"/>
    <mergeCell ref="B310:C317"/>
    <mergeCell ref="D310:F313"/>
    <mergeCell ref="H310:J310"/>
    <mergeCell ref="K310:N310"/>
    <mergeCell ref="O310:Q317"/>
    <mergeCell ref="H313:J313"/>
    <mergeCell ref="K313:N313"/>
    <mergeCell ref="R306:W306"/>
    <mergeCell ref="H307:J307"/>
    <mergeCell ref="K307:N307"/>
    <mergeCell ref="R307:W307"/>
    <mergeCell ref="B309:C309"/>
    <mergeCell ref="D309:F309"/>
    <mergeCell ref="H309:J309"/>
    <mergeCell ref="K309:N309"/>
    <mergeCell ref="O309:Q309"/>
    <mergeCell ref="R309:W309"/>
    <mergeCell ref="A300:A307"/>
    <mergeCell ref="B300:C307"/>
    <mergeCell ref="R316:W316"/>
    <mergeCell ref="H317:J317"/>
    <mergeCell ref="K317:N317"/>
    <mergeCell ref="R317:W317"/>
    <mergeCell ref="D304:F307"/>
    <mergeCell ref="H304:J304"/>
    <mergeCell ref="K304:N304"/>
    <mergeCell ref="R304:W304"/>
    <mergeCell ref="H305:J305"/>
    <mergeCell ref="K305:N305"/>
    <mergeCell ref="R305:W305"/>
    <mergeCell ref="H306:J306"/>
    <mergeCell ref="C326:D326"/>
    <mergeCell ref="E326:F326"/>
    <mergeCell ref="G326:H326"/>
    <mergeCell ref="R313:W313"/>
    <mergeCell ref="D314:F317"/>
    <mergeCell ref="H314:J314"/>
    <mergeCell ref="K314:N314"/>
    <mergeCell ref="R314:W314"/>
    <mergeCell ref="H315:J315"/>
    <mergeCell ref="K315:N315"/>
    <mergeCell ref="R315:W315"/>
    <mergeCell ref="H316:J316"/>
    <mergeCell ref="K316:N316"/>
    <mergeCell ref="R310:W310"/>
    <mergeCell ref="H311:J311"/>
    <mergeCell ref="K311:N311"/>
    <mergeCell ref="R311:W311"/>
    <mergeCell ref="H312:J312"/>
    <mergeCell ref="K312:N312"/>
    <mergeCell ref="R312:W312"/>
  </mergeCells>
  <dataValidations count="2">
    <dataValidation type="list" operator="equal" allowBlank="1" showInputMessage="1" showErrorMessage="1" sqref="K78" xr:uid="{00000000-0002-0000-0E00-000000000000}">
      <formula1>CONSEQ</formula1>
      <formula2>0</formula2>
    </dataValidation>
    <dataValidation type="list" operator="equal" allowBlank="1" showInputMessage="1" showErrorMessage="1" sqref="O310:Q317 O30:Q37 O40:Q47 O50:Q57 O60:Q67 O70:Q77 O80:Q87 O90:Q97 O100:Q107 O110:Q117 O120:Q127 O130:Q137 O140:Q147 O150:Q157 O160:Q167 O170:Q177 O180:Q187 O190:Q197 O200:Q207 O210:Q217 O220:Q227 O230:Q237 O240:Q247 O250:Q257 O260:Q267 O270:Q277 O280:Q287 O290:Q297 O300:Q307 O20:Q27" xr:uid="{00000000-0002-0000-0E00-000001000000}">
      <formula1>"Descrição,Insignificante,Baixo,Significante,Importante,Crítico"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ilha16">
    <tabColor indexed="55"/>
  </sheetPr>
  <dimension ref="A1:IV10089"/>
  <sheetViews>
    <sheetView zoomScaleSheetLayoutView="100" workbookViewId="0">
      <pane ySplit="2" topLeftCell="A253" activePane="bottomLeft" state="frozen"/>
      <selection pane="bottomLeft" activeCell="H167" sqref="H167:J167"/>
    </sheetView>
  </sheetViews>
  <sheetFormatPr defaultColWidth="0" defaultRowHeight="15" zeroHeight="1" x14ac:dyDescent="0.25"/>
  <cols>
    <col min="1" max="26" width="7.140625" style="6" customWidth="1"/>
    <col min="27" max="16384" width="0" style="6" hidden="1"/>
  </cols>
  <sheetData>
    <row r="1" spans="1:256" ht="14.85" customHeight="1" x14ac:dyDescent="0.25">
      <c r="A1" s="319" t="s">
        <v>292</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319"/>
      <c r="B2" s="319"/>
      <c r="C2" s="319"/>
      <c r="D2" s="319"/>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3" customFormat="1" ht="17.649999999999999" customHeight="1" x14ac:dyDescent="0.2"/>
    <row r="4" spans="1:256" s="3" customFormat="1" ht="17.649999999999999" customHeight="1" x14ac:dyDescent="0.2">
      <c r="B4" s="213"/>
      <c r="C4" s="213"/>
      <c r="D4" s="213"/>
      <c r="E4" s="213"/>
      <c r="F4" s="213"/>
      <c r="G4" s="213"/>
      <c r="H4" s="213"/>
      <c r="I4" s="213"/>
      <c r="J4" s="213"/>
      <c r="K4" s="213"/>
      <c r="L4" s="213"/>
      <c r="M4" s="213"/>
      <c r="N4" s="213"/>
      <c r="O4" s="213"/>
      <c r="P4" s="213"/>
      <c r="Q4" s="213"/>
      <c r="R4" s="213"/>
    </row>
    <row r="5" spans="1:256" s="3" customFormat="1" ht="17.649999999999999" customHeight="1" x14ac:dyDescent="0.2">
      <c r="B5" s="213"/>
      <c r="C5" s="213"/>
      <c r="D5" s="213"/>
      <c r="E5" s="213"/>
      <c r="F5" s="213"/>
      <c r="G5" s="213"/>
      <c r="H5" s="213"/>
      <c r="I5" s="213"/>
      <c r="J5" s="213"/>
      <c r="K5" s="213"/>
      <c r="L5" s="213"/>
      <c r="M5" s="213"/>
      <c r="N5" s="213"/>
      <c r="O5" s="213"/>
      <c r="P5" s="213"/>
      <c r="Q5" s="213"/>
      <c r="R5" s="213"/>
    </row>
    <row r="6" spans="1:256" s="3" customFormat="1" ht="17.649999999999999" customHeight="1" x14ac:dyDescent="0.2">
      <c r="B6" s="213"/>
      <c r="C6" s="213"/>
      <c r="D6" s="213"/>
      <c r="E6" s="213"/>
      <c r="F6" s="213"/>
      <c r="G6" s="213"/>
      <c r="H6" s="213"/>
      <c r="I6" s="213"/>
      <c r="J6" s="213"/>
      <c r="K6" s="213"/>
      <c r="L6" s="213"/>
      <c r="M6" s="213"/>
      <c r="N6" s="213"/>
      <c r="O6" s="213"/>
      <c r="P6" s="213"/>
      <c r="Q6" s="213"/>
      <c r="R6" s="213"/>
    </row>
    <row r="7" spans="1:256" s="3" customFormat="1" ht="17.649999999999999" customHeight="1" x14ac:dyDescent="0.2">
      <c r="B7" s="213"/>
      <c r="C7" s="213"/>
      <c r="D7" s="213"/>
      <c r="E7" s="213"/>
      <c r="F7" s="213"/>
      <c r="G7" s="213"/>
      <c r="H7" s="213"/>
      <c r="I7" s="213"/>
      <c r="J7" s="213"/>
      <c r="K7" s="213"/>
      <c r="L7" s="213"/>
      <c r="M7" s="213"/>
      <c r="N7" s="213"/>
      <c r="O7" s="213"/>
      <c r="P7" s="213"/>
      <c r="Q7" s="213"/>
      <c r="R7" s="213"/>
    </row>
    <row r="8" spans="1:256" s="3" customFormat="1" ht="17.649999999999999" customHeight="1" x14ac:dyDescent="0.2">
      <c r="B8" s="213"/>
      <c r="C8" s="213"/>
      <c r="D8" s="213"/>
      <c r="E8" s="213"/>
      <c r="F8" s="213"/>
      <c r="G8" s="213"/>
      <c r="H8" s="213"/>
      <c r="I8" s="213"/>
      <c r="J8" s="213"/>
      <c r="K8" s="213"/>
      <c r="L8" s="213"/>
      <c r="M8" s="213"/>
      <c r="N8" s="213"/>
      <c r="O8" s="213"/>
      <c r="P8" s="213"/>
      <c r="Q8" s="213"/>
      <c r="R8" s="213"/>
    </row>
    <row r="9" spans="1:256" s="3" customFormat="1" ht="17.649999999999999" customHeight="1" x14ac:dyDescent="0.2">
      <c r="B9" s="213"/>
      <c r="C9" s="213"/>
      <c r="D9" s="213"/>
      <c r="E9" s="213"/>
      <c r="F9" s="213"/>
      <c r="G9" s="213"/>
      <c r="H9" s="213"/>
      <c r="I9" s="213"/>
      <c r="J9" s="213"/>
      <c r="K9" s="213"/>
      <c r="L9" s="213"/>
      <c r="M9" s="213"/>
      <c r="N9" s="213"/>
      <c r="O9" s="213"/>
      <c r="P9" s="213"/>
      <c r="Q9" s="213"/>
      <c r="R9" s="213"/>
    </row>
    <row r="10" spans="1:256" s="3" customFormat="1" ht="17.649999999999999" customHeight="1" x14ac:dyDescent="0.2">
      <c r="B10" s="213"/>
      <c r="C10" s="213"/>
      <c r="D10" s="213"/>
      <c r="E10" s="213"/>
      <c r="F10" s="213"/>
      <c r="G10" s="213"/>
      <c r="H10" s="213"/>
      <c r="I10" s="213"/>
      <c r="J10" s="213"/>
      <c r="K10" s="213"/>
      <c r="L10" s="213"/>
      <c r="M10" s="213"/>
      <c r="N10" s="213"/>
      <c r="O10" s="213"/>
      <c r="P10" s="213"/>
      <c r="Q10" s="213"/>
      <c r="R10" s="213"/>
    </row>
    <row r="11" spans="1:256" s="3" customFormat="1" ht="17.649999999999999" customHeight="1" x14ac:dyDescent="0.2">
      <c r="B11" s="213"/>
      <c r="C11" s="213"/>
      <c r="D11" s="213"/>
      <c r="E11" s="213"/>
      <c r="F11" s="213"/>
      <c r="G11" s="213"/>
      <c r="H11" s="213"/>
      <c r="I11" s="213"/>
      <c r="J11" s="213"/>
      <c r="K11" s="213"/>
      <c r="L11" s="213"/>
      <c r="M11" s="213"/>
      <c r="N11" s="213"/>
      <c r="O11" s="213"/>
      <c r="P11" s="213"/>
      <c r="Q11" s="213"/>
      <c r="R11" s="213"/>
    </row>
    <row r="12" spans="1:256" s="3" customFormat="1" ht="17.649999999999999" customHeight="1" x14ac:dyDescent="0.2">
      <c r="B12" s="213"/>
      <c r="C12" s="213"/>
      <c r="D12" s="213"/>
      <c r="E12" s="213"/>
      <c r="F12" s="213"/>
      <c r="G12" s="213"/>
      <c r="H12" s="213"/>
      <c r="I12" s="213"/>
      <c r="J12" s="213"/>
      <c r="K12" s="213"/>
      <c r="L12" s="213"/>
      <c r="M12" s="213"/>
      <c r="N12" s="213"/>
      <c r="O12" s="213"/>
      <c r="P12" s="213"/>
      <c r="Q12" s="213"/>
      <c r="R12" s="213"/>
    </row>
    <row r="13" spans="1:256" s="3" customFormat="1" ht="17.649999999999999" customHeight="1" x14ac:dyDescent="0.2">
      <c r="B13" s="213"/>
      <c r="C13" s="213"/>
      <c r="D13" s="213"/>
      <c r="E13" s="213"/>
      <c r="F13" s="213"/>
      <c r="G13" s="213"/>
      <c r="H13" s="213"/>
      <c r="I13" s="213"/>
      <c r="J13" s="213"/>
      <c r="K13" s="213"/>
      <c r="L13" s="213"/>
      <c r="M13" s="213"/>
      <c r="N13" s="213"/>
      <c r="O13" s="213"/>
      <c r="P13" s="213"/>
      <c r="Q13" s="213"/>
      <c r="R13" s="213"/>
    </row>
    <row r="14" spans="1:256" s="3" customFormat="1" ht="17.649999999999999" customHeight="1" x14ac:dyDescent="0.2">
      <c r="B14" s="213"/>
      <c r="C14" s="213"/>
      <c r="D14" s="213"/>
      <c r="E14" s="213"/>
      <c r="F14" s="213"/>
      <c r="G14" s="213"/>
      <c r="H14" s="213"/>
      <c r="I14" s="213"/>
      <c r="J14" s="213"/>
      <c r="K14" s="213"/>
      <c r="L14" s="213"/>
      <c r="M14" s="213"/>
      <c r="N14" s="213"/>
      <c r="O14" s="213"/>
      <c r="P14" s="213"/>
      <c r="Q14" s="213"/>
      <c r="R14" s="213"/>
    </row>
    <row r="15" spans="1:256" s="3" customFormat="1" ht="17.649999999999999" customHeight="1" x14ac:dyDescent="0.2">
      <c r="B15" s="213"/>
      <c r="C15" s="213"/>
      <c r="D15" s="213"/>
      <c r="E15" s="213"/>
      <c r="F15" s="213"/>
      <c r="G15" s="213"/>
      <c r="H15" s="213"/>
      <c r="I15" s="213"/>
      <c r="J15" s="213"/>
      <c r="K15" s="213"/>
      <c r="L15" s="213"/>
      <c r="M15" s="213"/>
      <c r="N15" s="213"/>
      <c r="O15" s="213"/>
      <c r="P15" s="213"/>
      <c r="Q15" s="213"/>
      <c r="R15" s="213"/>
    </row>
    <row r="16" spans="1:256" s="3" customFormat="1" ht="17.649999999999999" customHeight="1" x14ac:dyDescent="0.2">
      <c r="B16" s="213"/>
      <c r="C16" s="213"/>
      <c r="D16" s="213"/>
      <c r="E16" s="213"/>
      <c r="F16" s="213"/>
      <c r="G16" s="213"/>
      <c r="H16" s="213"/>
      <c r="I16" s="213"/>
      <c r="J16" s="213"/>
      <c r="K16" s="213"/>
      <c r="L16" s="213"/>
      <c r="M16" s="213"/>
      <c r="N16" s="213"/>
      <c r="O16" s="213"/>
      <c r="P16" s="213"/>
      <c r="Q16" s="213"/>
      <c r="R16" s="213"/>
    </row>
    <row r="17" spans="1:256" s="3" customFormat="1" ht="17.649999999999999" customHeight="1" x14ac:dyDescent="0.2"/>
    <row r="18" spans="1:256" s="3" customFormat="1" ht="17.649999999999999" customHeight="1" x14ac:dyDescent="0.2"/>
    <row r="19" spans="1:256" s="176" customFormat="1" ht="32.1" customHeight="1" x14ac:dyDescent="0.2">
      <c r="A19" s="56"/>
      <c r="B19" s="206" t="s">
        <v>204</v>
      </c>
      <c r="C19" s="206"/>
      <c r="D19" s="207" t="s">
        <v>205</v>
      </c>
      <c r="E19" s="207"/>
      <c r="F19" s="207"/>
      <c r="G19" s="57" t="s">
        <v>219</v>
      </c>
      <c r="H19" s="208" t="s">
        <v>220</v>
      </c>
      <c r="I19" s="208"/>
      <c r="J19" s="208"/>
      <c r="K19" s="209" t="s">
        <v>272</v>
      </c>
      <c r="L19" s="209"/>
      <c r="M19" s="209"/>
      <c r="N19" s="209"/>
      <c r="O19" s="201" t="s">
        <v>291</v>
      </c>
      <c r="P19" s="201"/>
      <c r="Q19" s="201"/>
      <c r="R19" s="201" t="s">
        <v>293</v>
      </c>
      <c r="S19" s="201"/>
      <c r="T19" s="201"/>
      <c r="U19" s="201" t="s">
        <v>207</v>
      </c>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c r="DX19" s="201"/>
      <c r="DY19" s="201"/>
      <c r="DZ19" s="201"/>
      <c r="EA19" s="201"/>
      <c r="EB19" s="201"/>
      <c r="EC19" s="201"/>
      <c r="ED19" s="201"/>
      <c r="EE19" s="201"/>
      <c r="EF19" s="201"/>
      <c r="EG19" s="201"/>
      <c r="EH19" s="201"/>
      <c r="EI19" s="201"/>
      <c r="EJ19" s="201"/>
      <c r="EK19" s="201"/>
      <c r="EL19" s="201"/>
      <c r="EM19" s="201"/>
      <c r="EN19" s="201"/>
      <c r="EO19" s="201"/>
      <c r="EP19" s="201"/>
      <c r="EQ19" s="201"/>
      <c r="ER19" s="201"/>
      <c r="ES19" s="201"/>
      <c r="ET19" s="201"/>
      <c r="EU19" s="201"/>
      <c r="EV19" s="201"/>
      <c r="EW19" s="201"/>
      <c r="EX19" s="201"/>
      <c r="EY19" s="201"/>
      <c r="EZ19" s="201"/>
      <c r="FA19" s="201"/>
      <c r="FB19" s="201"/>
      <c r="FC19" s="201"/>
      <c r="FD19" s="201"/>
      <c r="FE19" s="201"/>
      <c r="FF19" s="201"/>
      <c r="FG19" s="201"/>
      <c r="FH19" s="201"/>
      <c r="FI19" s="201"/>
      <c r="FJ19" s="201"/>
      <c r="FK19" s="201"/>
      <c r="FL19" s="201"/>
      <c r="FM19" s="201"/>
      <c r="FN19" s="201"/>
      <c r="FO19" s="201"/>
      <c r="FP19" s="201"/>
      <c r="FQ19" s="201"/>
      <c r="FR19" s="201"/>
      <c r="FS19" s="201"/>
      <c r="FT19" s="201"/>
      <c r="FU19" s="201"/>
      <c r="FV19" s="201"/>
      <c r="FW19" s="201"/>
      <c r="FX19" s="201"/>
      <c r="FY19" s="201"/>
      <c r="FZ19" s="201"/>
      <c r="GA19" s="201"/>
      <c r="GB19" s="201"/>
      <c r="GC19" s="201"/>
      <c r="GD19" s="201"/>
      <c r="GE19" s="201"/>
      <c r="GF19" s="201"/>
      <c r="GG19" s="201"/>
      <c r="GH19" s="201"/>
      <c r="GI19" s="201"/>
      <c r="GJ19" s="201"/>
      <c r="GK19" s="201"/>
      <c r="GL19" s="201"/>
      <c r="GM19" s="201"/>
      <c r="GN19" s="201"/>
      <c r="GO19" s="201"/>
      <c r="GP19" s="201"/>
      <c r="GQ19" s="201"/>
      <c r="GR19" s="201"/>
      <c r="GS19" s="201"/>
      <c r="GT19" s="201"/>
      <c r="GU19" s="201"/>
      <c r="GV19" s="201"/>
      <c r="GW19" s="201"/>
      <c r="GX19" s="201"/>
      <c r="GY19" s="201"/>
      <c r="GZ19" s="201"/>
      <c r="HA19" s="201"/>
      <c r="HB19" s="201"/>
      <c r="HC19" s="201"/>
      <c r="HD19" s="201"/>
      <c r="HE19" s="201"/>
      <c r="HF19" s="201"/>
      <c r="HG19" s="201"/>
      <c r="HH19" s="201"/>
      <c r="HI19" s="201"/>
      <c r="HJ19" s="201"/>
      <c r="HK19" s="201"/>
      <c r="HL19" s="201"/>
      <c r="HM19" s="201"/>
      <c r="HN19" s="201"/>
      <c r="HO19" s="201"/>
      <c r="HP19" s="201"/>
      <c r="HQ19" s="201"/>
      <c r="HR19" s="201"/>
      <c r="HS19" s="201"/>
      <c r="HT19" s="201"/>
      <c r="HU19" s="201"/>
      <c r="HV19" s="201"/>
      <c r="HW19" s="201"/>
      <c r="HX19" s="201"/>
      <c r="HY19" s="201"/>
      <c r="HZ19" s="201"/>
      <c r="IA19" s="201"/>
      <c r="IB19" s="201"/>
      <c r="IC19" s="201"/>
      <c r="ID19" s="201"/>
      <c r="IE19" s="201"/>
      <c r="IF19" s="201"/>
      <c r="IG19" s="201"/>
      <c r="IH19" s="201"/>
      <c r="II19" s="201"/>
      <c r="IJ19" s="201"/>
      <c r="IK19" s="201"/>
      <c r="IL19" s="201"/>
      <c r="IM19" s="201"/>
      <c r="IN19" s="201"/>
      <c r="IO19" s="201"/>
      <c r="IP19" s="201"/>
      <c r="IQ19" s="201"/>
      <c r="IR19" s="201"/>
      <c r="IS19" s="201"/>
      <c r="IT19" s="201"/>
      <c r="IU19" s="201"/>
      <c r="IV19" s="201"/>
    </row>
    <row r="20" spans="1:256" ht="14.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205" t="str">
        <f>CONS_AV_QUALIT_ATIVO!O20</f>
        <v>Crítico</v>
      </c>
      <c r="P20" s="205"/>
      <c r="Q20" s="205"/>
      <c r="R20" s="345" t="s">
        <v>93</v>
      </c>
      <c r="S20" s="345"/>
      <c r="T20" s="345"/>
      <c r="U20" s="190" t="s">
        <v>1923</v>
      </c>
      <c r="V20" s="190"/>
      <c r="W20" s="190"/>
      <c r="X20" s="190"/>
      <c r="Y20" s="190"/>
      <c r="Z20" s="190"/>
      <c r="AA20"/>
      <c r="AB20"/>
      <c r="AC20"/>
      <c r="AD20"/>
      <c r="AE20" s="81"/>
      <c r="AF20" s="81"/>
      <c r="AG20" s="82"/>
      <c r="AH20" s="82"/>
      <c r="AI20" s="82"/>
    </row>
    <row r="21" spans="1:256" ht="14.85"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205"/>
      <c r="P21" s="205"/>
      <c r="Q21" s="205"/>
      <c r="R21" s="345" t="s">
        <v>92</v>
      </c>
      <c r="S21" s="345"/>
      <c r="T21" s="345"/>
      <c r="U21" s="190" t="s">
        <v>1924</v>
      </c>
      <c r="V21" s="190"/>
      <c r="W21" s="190"/>
      <c r="X21" s="190"/>
      <c r="Y21" s="190"/>
      <c r="Z21" s="190"/>
      <c r="AA21"/>
      <c r="AB21"/>
      <c r="AC21"/>
      <c r="AD21"/>
      <c r="AE21" s="83"/>
      <c r="AF21" s="83"/>
      <c r="AG21" s="83"/>
      <c r="AH21" s="83"/>
      <c r="AI21" s="83"/>
    </row>
    <row r="22" spans="1:256" ht="14.25"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205"/>
      <c r="P22" s="205"/>
      <c r="Q22" s="205"/>
      <c r="R22" s="345" t="s">
        <v>92</v>
      </c>
      <c r="S22" s="345"/>
      <c r="T22" s="345"/>
      <c r="U22" s="190" t="s">
        <v>1925</v>
      </c>
      <c r="V22" s="190"/>
      <c r="W22" s="190"/>
      <c r="X22" s="190"/>
      <c r="Y22" s="190"/>
      <c r="Z22" s="190"/>
      <c r="AA22"/>
      <c r="AB22"/>
      <c r="AC22"/>
      <c r="AD22"/>
      <c r="AE22" s="81"/>
      <c r="AF22" s="81"/>
      <c r="AG22" s="82"/>
      <c r="AH22" s="82"/>
      <c r="AI22" s="82"/>
    </row>
    <row r="23" spans="1:256" ht="14.25"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205"/>
      <c r="P23" s="205"/>
      <c r="Q23" s="205"/>
      <c r="R23" s="345" t="s">
        <v>93</v>
      </c>
      <c r="S23" s="345"/>
      <c r="T23" s="345"/>
      <c r="U23" s="190" t="s">
        <v>1926</v>
      </c>
      <c r="V23" s="190"/>
      <c r="W23" s="190"/>
      <c r="X23" s="190"/>
      <c r="Y23" s="190"/>
      <c r="Z23" s="190"/>
      <c r="AA23"/>
      <c r="AB23"/>
      <c r="AC23"/>
      <c r="AD23"/>
      <c r="AE23" s="81"/>
      <c r="AF23" s="81"/>
      <c r="AG23" s="82"/>
      <c r="AH23" s="82"/>
      <c r="AI23" s="82"/>
    </row>
    <row r="24" spans="1:256" ht="14.25"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205"/>
      <c r="P24" s="205"/>
      <c r="Q24" s="205"/>
      <c r="R24" s="345" t="s">
        <v>93</v>
      </c>
      <c r="S24" s="345"/>
      <c r="T24" s="345"/>
      <c r="U24" s="190" t="s">
        <v>1927</v>
      </c>
      <c r="V24" s="190"/>
      <c r="W24" s="190"/>
      <c r="X24" s="190"/>
      <c r="Y24" s="190"/>
      <c r="Z24" s="190"/>
      <c r="AA24"/>
      <c r="AB24"/>
      <c r="AC24"/>
      <c r="AD24"/>
      <c r="AE24"/>
      <c r="AF24" s="84"/>
      <c r="AG24"/>
      <c r="AH24"/>
      <c r="AI24" s="84"/>
    </row>
    <row r="25" spans="1:256" ht="14.25"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205"/>
      <c r="P25" s="205"/>
      <c r="Q25" s="205"/>
      <c r="R25" s="345" t="s">
        <v>93</v>
      </c>
      <c r="S25" s="345"/>
      <c r="T25" s="345"/>
      <c r="U25" s="190" t="s">
        <v>1928</v>
      </c>
      <c r="V25" s="190"/>
      <c r="W25" s="190"/>
      <c r="X25" s="190"/>
      <c r="Y25" s="190"/>
      <c r="Z25" s="190"/>
      <c r="AA25"/>
      <c r="AB25"/>
      <c r="AC25"/>
      <c r="AD25"/>
      <c r="AE25"/>
      <c r="AF25" s="84"/>
      <c r="AG25"/>
      <c r="AH25"/>
      <c r="AI25" s="84"/>
    </row>
    <row r="26" spans="1:256" ht="16.35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205"/>
      <c r="P26" s="205"/>
      <c r="Q26" s="205"/>
      <c r="R26" s="345" t="s">
        <v>92</v>
      </c>
      <c r="S26" s="345"/>
      <c r="T26" s="345"/>
      <c r="U26" s="190" t="s">
        <v>1929</v>
      </c>
      <c r="V26" s="190"/>
      <c r="W26" s="190"/>
      <c r="X26" s="190"/>
      <c r="Y26" s="190"/>
      <c r="Z26" s="190"/>
      <c r="AA26"/>
      <c r="AB26"/>
      <c r="AC26"/>
      <c r="AD26"/>
      <c r="AE26"/>
      <c r="AF26" s="84"/>
      <c r="AG26"/>
      <c r="AH26"/>
      <c r="AI26" s="84"/>
    </row>
    <row r="27" spans="1:256" ht="14.25"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205"/>
      <c r="P27" s="205"/>
      <c r="Q27" s="205"/>
      <c r="R27" s="345" t="s">
        <v>92</v>
      </c>
      <c r="S27" s="345"/>
      <c r="T27" s="345"/>
      <c r="U27" s="200" t="s">
        <v>1930</v>
      </c>
      <c r="V27" s="200"/>
      <c r="W27" s="200"/>
      <c r="X27" s="200"/>
      <c r="Y27" s="200"/>
      <c r="Z27" s="200"/>
      <c r="AA27"/>
      <c r="AB27"/>
      <c r="AC27"/>
      <c r="AD27"/>
      <c r="AE27"/>
      <c r="AF27" s="84"/>
      <c r="AG27"/>
      <c r="AH27"/>
      <c r="AI27" s="84"/>
    </row>
    <row r="28" spans="1:256" s="3" customFormat="1" ht="17.649999999999999" customHeight="1" x14ac:dyDescent="0.2">
      <c r="AA28"/>
      <c r="AB28"/>
      <c r="AC28"/>
      <c r="AD28"/>
    </row>
    <row r="29" spans="1:256" s="176" customFormat="1" ht="32.1" customHeight="1" x14ac:dyDescent="0.2">
      <c r="A29" s="56"/>
      <c r="B29" s="206" t="s">
        <v>204</v>
      </c>
      <c r="C29" s="206"/>
      <c r="D29" s="207" t="s">
        <v>205</v>
      </c>
      <c r="E29" s="207"/>
      <c r="F29" s="207"/>
      <c r="G29" s="57" t="s">
        <v>219</v>
      </c>
      <c r="H29" s="208" t="s">
        <v>220</v>
      </c>
      <c r="I29" s="208"/>
      <c r="J29" s="208"/>
      <c r="K29" s="209" t="s">
        <v>272</v>
      </c>
      <c r="L29" s="209"/>
      <c r="M29" s="209"/>
      <c r="N29" s="209"/>
      <c r="O29" s="201" t="s">
        <v>291</v>
      </c>
      <c r="P29" s="201"/>
      <c r="Q29" s="201"/>
      <c r="R29" s="201" t="s">
        <v>293</v>
      </c>
      <c r="S29" s="201"/>
      <c r="T29" s="201"/>
      <c r="U29" s="201" t="s">
        <v>207</v>
      </c>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c r="DX29" s="201"/>
      <c r="DY29" s="201"/>
      <c r="DZ29" s="201"/>
      <c r="EA29" s="201"/>
      <c r="EB29" s="201"/>
      <c r="EC29" s="201"/>
      <c r="ED29" s="201"/>
      <c r="EE29" s="201"/>
      <c r="EF29" s="201"/>
      <c r="EG29" s="201"/>
      <c r="EH29" s="201"/>
      <c r="EI29" s="201"/>
      <c r="EJ29" s="201"/>
      <c r="EK29" s="201"/>
      <c r="EL29" s="201"/>
      <c r="EM29" s="201"/>
      <c r="EN29" s="201"/>
      <c r="EO29" s="201"/>
      <c r="EP29" s="201"/>
      <c r="EQ29" s="201"/>
      <c r="ER29" s="201"/>
      <c r="ES29" s="201"/>
      <c r="ET29" s="201"/>
      <c r="EU29" s="201"/>
      <c r="EV29" s="201"/>
      <c r="EW29" s="201"/>
      <c r="EX29" s="201"/>
      <c r="EY29" s="201"/>
      <c r="EZ29" s="201"/>
      <c r="FA29" s="201"/>
      <c r="FB29" s="201"/>
      <c r="FC29" s="201"/>
      <c r="FD29" s="201"/>
      <c r="FE29" s="201"/>
      <c r="FF29" s="201"/>
      <c r="FG29" s="201"/>
      <c r="FH29" s="201"/>
      <c r="FI29" s="201"/>
      <c r="FJ29" s="201"/>
      <c r="FK29" s="201"/>
      <c r="FL29" s="201"/>
      <c r="FM29" s="201"/>
      <c r="FN29" s="201"/>
      <c r="FO29" s="201"/>
      <c r="FP29" s="201"/>
      <c r="FQ29" s="201"/>
      <c r="FR29" s="201"/>
      <c r="FS29" s="201"/>
      <c r="FT29" s="201"/>
      <c r="FU29" s="201"/>
      <c r="FV29" s="201"/>
      <c r="FW29" s="201"/>
      <c r="FX29" s="201"/>
      <c r="FY29" s="201"/>
      <c r="FZ29" s="201"/>
      <c r="GA29" s="201"/>
      <c r="GB29" s="201"/>
      <c r="GC29" s="201"/>
      <c r="GD29" s="201"/>
      <c r="GE29" s="201"/>
      <c r="GF29" s="201"/>
      <c r="GG29" s="201"/>
      <c r="GH29" s="201"/>
      <c r="GI29" s="201"/>
      <c r="GJ29" s="201"/>
      <c r="GK29" s="201"/>
      <c r="GL29" s="201"/>
      <c r="GM29" s="201"/>
      <c r="GN29" s="201"/>
      <c r="GO29" s="201"/>
      <c r="GP29" s="201"/>
      <c r="GQ29" s="201"/>
      <c r="GR29" s="201"/>
      <c r="GS29" s="201"/>
      <c r="GT29" s="201"/>
      <c r="GU29" s="201"/>
      <c r="GV29" s="201"/>
      <c r="GW29" s="201"/>
      <c r="GX29" s="201"/>
      <c r="GY29" s="201"/>
      <c r="GZ29" s="201"/>
      <c r="HA29" s="201"/>
      <c r="HB29" s="201"/>
      <c r="HC29" s="201"/>
      <c r="HD29" s="201"/>
      <c r="HE29" s="201"/>
      <c r="HF29" s="201"/>
      <c r="HG29" s="201"/>
      <c r="HH29" s="201"/>
      <c r="HI29" s="201"/>
      <c r="HJ29" s="201"/>
      <c r="HK29" s="201"/>
      <c r="HL29" s="201"/>
      <c r="HM29" s="201"/>
      <c r="HN29" s="201"/>
      <c r="HO29" s="201"/>
      <c r="HP29" s="201"/>
      <c r="HQ29" s="201"/>
      <c r="HR29" s="201"/>
      <c r="HS29" s="201"/>
      <c r="HT29" s="201"/>
      <c r="HU29" s="201"/>
      <c r="HV29" s="201"/>
      <c r="HW29" s="201"/>
      <c r="HX29" s="201"/>
      <c r="HY29" s="201"/>
      <c r="HZ29" s="201"/>
      <c r="IA29" s="201"/>
      <c r="IB29" s="201"/>
      <c r="IC29" s="201"/>
      <c r="ID29" s="201"/>
      <c r="IE29" s="201"/>
      <c r="IF29" s="201"/>
      <c r="IG29" s="201"/>
      <c r="IH29" s="201"/>
      <c r="II29" s="201"/>
      <c r="IJ29" s="201"/>
      <c r="IK29" s="201"/>
      <c r="IL29" s="201"/>
      <c r="IM29" s="201"/>
      <c r="IN29" s="201"/>
      <c r="IO29" s="201"/>
      <c r="IP29" s="201"/>
      <c r="IQ29" s="201"/>
      <c r="IR29" s="201"/>
      <c r="IS29" s="201"/>
      <c r="IT29" s="201"/>
      <c r="IU29" s="201"/>
      <c r="IV29" s="201"/>
    </row>
    <row r="30" spans="1:256"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205" t="str">
        <f>CONS_AV_QUALIT_ATIVO!O30</f>
        <v>Crítico</v>
      </c>
      <c r="P30" s="205"/>
      <c r="Q30" s="205"/>
      <c r="R30" s="345" t="s">
        <v>92</v>
      </c>
      <c r="S30" s="345"/>
      <c r="T30" s="345"/>
      <c r="U30" s="190" t="s">
        <v>1931</v>
      </c>
      <c r="V30" s="190"/>
      <c r="W30" s="190"/>
      <c r="X30" s="190"/>
      <c r="Y30" s="190"/>
      <c r="Z30" s="19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row>
    <row r="31" spans="1:256"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205"/>
      <c r="P31" s="205"/>
      <c r="Q31" s="205"/>
      <c r="R31" s="345" t="s">
        <v>93</v>
      </c>
      <c r="S31" s="345"/>
      <c r="T31" s="345"/>
      <c r="U31" s="190" t="s">
        <v>1932</v>
      </c>
      <c r="V31" s="190"/>
      <c r="W31" s="190"/>
      <c r="X31" s="190"/>
      <c r="Y31" s="190"/>
      <c r="Z31" s="190"/>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1:256"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205"/>
      <c r="P32" s="205"/>
      <c r="Q32" s="205"/>
      <c r="R32" s="345" t="s">
        <v>91</v>
      </c>
      <c r="S32" s="345"/>
      <c r="T32" s="345"/>
      <c r="U32" s="190" t="s">
        <v>1933</v>
      </c>
      <c r="V32" s="190"/>
      <c r="W32" s="190"/>
      <c r="X32" s="190"/>
      <c r="Y32" s="190"/>
      <c r="Z32" s="190"/>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row>
    <row r="33" spans="1:256"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205"/>
      <c r="P33" s="205"/>
      <c r="Q33" s="205"/>
      <c r="R33" s="345" t="s">
        <v>91</v>
      </c>
      <c r="S33" s="345"/>
      <c r="T33" s="345"/>
      <c r="U33" s="190" t="s">
        <v>1934</v>
      </c>
      <c r="V33" s="190"/>
      <c r="W33" s="190"/>
      <c r="X33" s="190"/>
      <c r="Y33" s="190"/>
      <c r="Z33" s="190"/>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205"/>
      <c r="P34" s="205"/>
      <c r="Q34" s="205"/>
      <c r="R34" s="345" t="s">
        <v>92</v>
      </c>
      <c r="S34" s="345"/>
      <c r="T34" s="345"/>
      <c r="U34" s="190" t="s">
        <v>1935</v>
      </c>
      <c r="V34" s="190"/>
      <c r="W34" s="190"/>
      <c r="X34" s="190"/>
      <c r="Y34" s="190"/>
      <c r="Z34" s="190"/>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205"/>
      <c r="P35" s="205"/>
      <c r="Q35" s="205"/>
      <c r="R35" s="345" t="s">
        <v>93</v>
      </c>
      <c r="S35" s="345"/>
      <c r="T35" s="345"/>
      <c r="U35" s="190" t="s">
        <v>1936</v>
      </c>
      <c r="V35" s="190"/>
      <c r="W35" s="190"/>
      <c r="X35" s="190"/>
      <c r="Y35" s="190"/>
      <c r="Z35" s="190"/>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205"/>
      <c r="P36" s="205"/>
      <c r="Q36" s="205"/>
      <c r="R36" s="345" t="s">
        <v>93</v>
      </c>
      <c r="S36" s="345"/>
      <c r="T36" s="345"/>
      <c r="U36" s="190" t="s">
        <v>1937</v>
      </c>
      <c r="V36" s="190"/>
      <c r="W36" s="190"/>
      <c r="X36" s="190"/>
      <c r="Y36" s="190"/>
      <c r="Z36" s="190"/>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205"/>
      <c r="P37" s="205"/>
      <c r="Q37" s="205"/>
      <c r="R37" s="345" t="s">
        <v>93</v>
      </c>
      <c r="S37" s="345"/>
      <c r="T37" s="345"/>
      <c r="U37" s="200" t="s">
        <v>1938</v>
      </c>
      <c r="V37" s="200"/>
      <c r="W37" s="200"/>
      <c r="X37" s="200"/>
      <c r="Y37" s="200"/>
      <c r="Z37" s="200"/>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3" customFormat="1" ht="17.649999999999999" customHeight="1" x14ac:dyDescent="0.2">
      <c r="AA38"/>
      <c r="AB38"/>
      <c r="AC38"/>
      <c r="AD38"/>
    </row>
    <row r="39" spans="1:256" s="176" customFormat="1" ht="32.1" customHeight="1" x14ac:dyDescent="0.2">
      <c r="A39" s="56"/>
      <c r="B39" s="206" t="s">
        <v>204</v>
      </c>
      <c r="C39" s="206"/>
      <c r="D39" s="207" t="s">
        <v>205</v>
      </c>
      <c r="E39" s="207"/>
      <c r="F39" s="207"/>
      <c r="G39" s="57" t="s">
        <v>219</v>
      </c>
      <c r="H39" s="208" t="s">
        <v>220</v>
      </c>
      <c r="I39" s="208"/>
      <c r="J39" s="208"/>
      <c r="K39" s="209" t="s">
        <v>272</v>
      </c>
      <c r="L39" s="209"/>
      <c r="M39" s="209"/>
      <c r="N39" s="209"/>
      <c r="O39" s="201" t="s">
        <v>291</v>
      </c>
      <c r="P39" s="201"/>
      <c r="Q39" s="201"/>
      <c r="R39" s="201" t="s">
        <v>293</v>
      </c>
      <c r="S39" s="201"/>
      <c r="T39" s="201"/>
      <c r="U39" s="201" t="s">
        <v>207</v>
      </c>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1"/>
      <c r="CA39" s="201"/>
      <c r="CB39" s="201"/>
      <c r="CC39" s="201"/>
      <c r="CD39" s="201"/>
      <c r="CE39" s="201"/>
      <c r="CF39" s="201"/>
      <c r="CG39" s="201"/>
      <c r="CH39" s="201"/>
      <c r="CI39" s="201"/>
      <c r="CJ39" s="201"/>
      <c r="CK39" s="201"/>
      <c r="CL39" s="201"/>
      <c r="CM39" s="201"/>
      <c r="CN39" s="201"/>
      <c r="CO39" s="201"/>
      <c r="CP39" s="201"/>
      <c r="CQ39" s="201"/>
      <c r="CR39" s="201"/>
      <c r="CS39" s="201"/>
      <c r="CT39" s="201"/>
      <c r="CU39" s="201"/>
      <c r="CV39" s="201"/>
      <c r="CW39" s="201"/>
      <c r="CX39" s="201"/>
      <c r="CY39" s="201"/>
      <c r="CZ39" s="201"/>
      <c r="DA39" s="201"/>
      <c r="DB39" s="201"/>
      <c r="DC39" s="201"/>
      <c r="DD39" s="201"/>
      <c r="DE39" s="201"/>
      <c r="DF39" s="201"/>
      <c r="DG39" s="201"/>
      <c r="DH39" s="201"/>
      <c r="DI39" s="201"/>
      <c r="DJ39" s="201"/>
      <c r="DK39" s="201"/>
      <c r="DL39" s="201"/>
      <c r="DM39" s="201"/>
      <c r="DN39" s="201"/>
      <c r="DO39" s="201"/>
      <c r="DP39" s="201"/>
      <c r="DQ39" s="201"/>
      <c r="DR39" s="201"/>
      <c r="DS39" s="201"/>
      <c r="DT39" s="201"/>
      <c r="DU39" s="201"/>
      <c r="DV39" s="201"/>
      <c r="DW39" s="201"/>
      <c r="DX39" s="201"/>
      <c r="DY39" s="201"/>
      <c r="DZ39" s="201"/>
      <c r="EA39" s="201"/>
      <c r="EB39" s="201"/>
      <c r="EC39" s="201"/>
      <c r="ED39" s="201"/>
      <c r="EE39" s="201"/>
      <c r="EF39" s="201"/>
      <c r="EG39" s="201"/>
      <c r="EH39" s="201"/>
      <c r="EI39" s="201"/>
      <c r="EJ39" s="201"/>
      <c r="EK39" s="201"/>
      <c r="EL39" s="201"/>
      <c r="EM39" s="201"/>
      <c r="EN39" s="201"/>
      <c r="EO39" s="201"/>
      <c r="EP39" s="201"/>
      <c r="EQ39" s="201"/>
      <c r="ER39" s="201"/>
      <c r="ES39" s="201"/>
      <c r="ET39" s="201"/>
      <c r="EU39" s="201"/>
      <c r="EV39" s="201"/>
      <c r="EW39" s="201"/>
      <c r="EX39" s="201"/>
      <c r="EY39" s="201"/>
      <c r="EZ39" s="201"/>
      <c r="FA39" s="201"/>
      <c r="FB39" s="201"/>
      <c r="FC39" s="201"/>
      <c r="FD39" s="201"/>
      <c r="FE39" s="201"/>
      <c r="FF39" s="201"/>
      <c r="FG39" s="201"/>
      <c r="FH39" s="201"/>
      <c r="FI39" s="201"/>
      <c r="FJ39" s="201"/>
      <c r="FK39" s="201"/>
      <c r="FL39" s="201"/>
      <c r="FM39" s="201"/>
      <c r="FN39" s="201"/>
      <c r="FO39" s="201"/>
      <c r="FP39" s="201"/>
      <c r="FQ39" s="201"/>
      <c r="FR39" s="201"/>
      <c r="FS39" s="201"/>
      <c r="FT39" s="201"/>
      <c r="FU39" s="201"/>
      <c r="FV39" s="201"/>
      <c r="FW39" s="201"/>
      <c r="FX39" s="201"/>
      <c r="FY39" s="201"/>
      <c r="FZ39" s="201"/>
      <c r="GA39" s="201"/>
      <c r="GB39" s="201"/>
      <c r="GC39" s="201"/>
      <c r="GD39" s="201"/>
      <c r="GE39" s="201"/>
      <c r="GF39" s="201"/>
      <c r="GG39" s="201"/>
      <c r="GH39" s="201"/>
      <c r="GI39" s="201"/>
      <c r="GJ39" s="201"/>
      <c r="GK39" s="201"/>
      <c r="GL39" s="201"/>
      <c r="GM39" s="201"/>
      <c r="GN39" s="201"/>
      <c r="GO39" s="201"/>
      <c r="GP39" s="201"/>
      <c r="GQ39" s="201"/>
      <c r="GR39" s="201"/>
      <c r="GS39" s="201"/>
      <c r="GT39" s="201"/>
      <c r="GU39" s="201"/>
      <c r="GV39" s="201"/>
      <c r="GW39" s="201"/>
      <c r="GX39" s="201"/>
      <c r="GY39" s="201"/>
      <c r="GZ39" s="201"/>
      <c r="HA39" s="201"/>
      <c r="HB39" s="201"/>
      <c r="HC39" s="201"/>
      <c r="HD39" s="201"/>
      <c r="HE39" s="201"/>
      <c r="HF39" s="201"/>
      <c r="HG39" s="201"/>
      <c r="HH39" s="201"/>
      <c r="HI39" s="201"/>
      <c r="HJ39" s="201"/>
      <c r="HK39" s="201"/>
      <c r="HL39" s="201"/>
      <c r="HM39" s="201"/>
      <c r="HN39" s="201"/>
      <c r="HO39" s="201"/>
      <c r="HP39" s="201"/>
      <c r="HQ39" s="201"/>
      <c r="HR39" s="201"/>
      <c r="HS39" s="201"/>
      <c r="HT39" s="201"/>
      <c r="HU39" s="201"/>
      <c r="HV39" s="201"/>
      <c r="HW39" s="201"/>
      <c r="HX39" s="201"/>
      <c r="HY39" s="201"/>
      <c r="HZ39" s="201"/>
      <c r="IA39" s="201"/>
      <c r="IB39" s="201"/>
      <c r="IC39" s="201"/>
      <c r="ID39" s="201"/>
      <c r="IE39" s="201"/>
      <c r="IF39" s="201"/>
      <c r="IG39" s="201"/>
      <c r="IH39" s="201"/>
      <c r="II39" s="201"/>
      <c r="IJ39" s="201"/>
      <c r="IK39" s="201"/>
      <c r="IL39" s="201"/>
      <c r="IM39" s="201"/>
      <c r="IN39" s="201"/>
      <c r="IO39" s="201"/>
      <c r="IP39" s="201"/>
      <c r="IQ39" s="201"/>
      <c r="IR39" s="201"/>
      <c r="IS39" s="201"/>
      <c r="IT39" s="201"/>
      <c r="IU39" s="201"/>
      <c r="IV39" s="201"/>
    </row>
    <row r="40" spans="1:256"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205" t="str">
        <f>CONS_AV_QUALIT_ATIVO!O40</f>
        <v>Importante</v>
      </c>
      <c r="P40" s="205"/>
      <c r="Q40" s="205"/>
      <c r="R40" s="345" t="s">
        <v>92</v>
      </c>
      <c r="S40" s="345"/>
      <c r="T40" s="345"/>
      <c r="U40" s="190" t="s">
        <v>1939</v>
      </c>
      <c r="V40" s="190"/>
      <c r="W40" s="190"/>
      <c r="X40" s="190"/>
      <c r="Y40" s="190"/>
      <c r="Z40" s="190"/>
      <c r="AA40"/>
      <c r="AB40"/>
      <c r="AC40"/>
      <c r="AD40"/>
    </row>
    <row r="41" spans="1:256"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205"/>
      <c r="P41" s="205"/>
      <c r="Q41" s="205"/>
      <c r="R41" s="345" t="s">
        <v>93</v>
      </c>
      <c r="S41" s="345"/>
      <c r="T41" s="345"/>
      <c r="U41" s="190" t="s">
        <v>1940</v>
      </c>
      <c r="V41" s="190"/>
      <c r="W41" s="190"/>
      <c r="X41" s="190"/>
      <c r="Y41" s="190"/>
      <c r="Z41" s="190"/>
      <c r="AA41"/>
      <c r="AB41"/>
      <c r="AC41"/>
      <c r="AD41"/>
    </row>
    <row r="42" spans="1:256"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205"/>
      <c r="P42" s="205"/>
      <c r="Q42" s="205"/>
      <c r="R42" s="345" t="s">
        <v>92</v>
      </c>
      <c r="S42" s="345"/>
      <c r="T42" s="345"/>
      <c r="U42" s="190" t="s">
        <v>1941</v>
      </c>
      <c r="V42" s="190"/>
      <c r="W42" s="190"/>
      <c r="X42" s="190"/>
      <c r="Y42" s="190"/>
      <c r="Z42" s="190"/>
      <c r="AA42"/>
      <c r="AB42"/>
      <c r="AC42"/>
      <c r="AD42"/>
    </row>
    <row r="43" spans="1:256"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205"/>
      <c r="P43" s="205"/>
      <c r="Q43" s="205"/>
      <c r="R43" s="345" t="s">
        <v>92</v>
      </c>
      <c r="S43" s="345"/>
      <c r="T43" s="345"/>
      <c r="U43" s="190" t="s">
        <v>1942</v>
      </c>
      <c r="V43" s="190"/>
      <c r="W43" s="190"/>
      <c r="X43" s="190"/>
      <c r="Y43" s="190"/>
      <c r="Z43" s="190"/>
      <c r="AA43"/>
      <c r="AB43"/>
      <c r="AC43"/>
      <c r="AD43"/>
    </row>
    <row r="44" spans="1:256"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205"/>
      <c r="P44" s="205"/>
      <c r="Q44" s="205"/>
      <c r="R44" s="345" t="s">
        <v>92</v>
      </c>
      <c r="S44" s="345"/>
      <c r="T44" s="345"/>
      <c r="U44" s="190" t="s">
        <v>1943</v>
      </c>
      <c r="V44" s="190"/>
      <c r="W44" s="190"/>
      <c r="X44" s="190"/>
      <c r="Y44" s="190"/>
      <c r="Z44" s="190"/>
      <c r="AA44"/>
      <c r="AB44"/>
      <c r="AC44"/>
      <c r="AD44"/>
    </row>
    <row r="45" spans="1:256"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205"/>
      <c r="P45" s="205"/>
      <c r="Q45" s="205"/>
      <c r="R45" s="345" t="s">
        <v>93</v>
      </c>
      <c r="S45" s="345"/>
      <c r="T45" s="345"/>
      <c r="U45" s="190" t="s">
        <v>1944</v>
      </c>
      <c r="V45" s="190"/>
      <c r="W45" s="190"/>
      <c r="X45" s="190"/>
      <c r="Y45" s="190"/>
      <c r="Z45" s="190"/>
      <c r="AA45"/>
      <c r="AB45"/>
      <c r="AC45"/>
      <c r="AD45"/>
    </row>
    <row r="46" spans="1:256"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205"/>
      <c r="P46" s="205"/>
      <c r="Q46" s="205"/>
      <c r="R46" s="345" t="s">
        <v>93</v>
      </c>
      <c r="S46" s="345"/>
      <c r="T46" s="345"/>
      <c r="U46" s="190" t="s">
        <v>1945</v>
      </c>
      <c r="V46" s="190"/>
      <c r="W46" s="190"/>
      <c r="X46" s="190"/>
      <c r="Y46" s="190"/>
      <c r="Z46" s="190"/>
      <c r="AA46"/>
      <c r="AB46"/>
      <c r="AC46"/>
      <c r="AD46"/>
    </row>
    <row r="47" spans="1:256"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205"/>
      <c r="P47" s="205"/>
      <c r="Q47" s="205"/>
      <c r="R47" s="345" t="s">
        <v>91</v>
      </c>
      <c r="S47" s="345"/>
      <c r="T47" s="345"/>
      <c r="U47" s="200" t="s">
        <v>1946</v>
      </c>
      <c r="V47" s="200"/>
      <c r="W47" s="200"/>
      <c r="X47" s="200"/>
      <c r="Y47" s="200"/>
      <c r="Z47" s="200"/>
      <c r="AA47"/>
      <c r="AB47"/>
      <c r="AC47"/>
      <c r="AD47"/>
    </row>
    <row r="48" spans="1:256" s="3" customFormat="1" ht="17.649999999999999" customHeight="1" x14ac:dyDescent="0.2">
      <c r="AA48"/>
      <c r="AB48"/>
      <c r="AC48"/>
      <c r="AD48"/>
    </row>
    <row r="49" spans="1:256" s="176" customFormat="1" ht="32.1" customHeight="1" x14ac:dyDescent="0.2">
      <c r="A49" s="56"/>
      <c r="B49" s="206" t="s">
        <v>204</v>
      </c>
      <c r="C49" s="206"/>
      <c r="D49" s="207" t="s">
        <v>205</v>
      </c>
      <c r="E49" s="207"/>
      <c r="F49" s="207"/>
      <c r="G49" s="57" t="s">
        <v>219</v>
      </c>
      <c r="H49" s="208" t="s">
        <v>220</v>
      </c>
      <c r="I49" s="208"/>
      <c r="J49" s="208"/>
      <c r="K49" s="209" t="s">
        <v>272</v>
      </c>
      <c r="L49" s="209"/>
      <c r="M49" s="209"/>
      <c r="N49" s="209"/>
      <c r="O49" s="201" t="s">
        <v>291</v>
      </c>
      <c r="P49" s="201"/>
      <c r="Q49" s="201"/>
      <c r="R49" s="201" t="s">
        <v>293</v>
      </c>
      <c r="S49" s="201"/>
      <c r="T49" s="201"/>
      <c r="U49" s="201" t="s">
        <v>207</v>
      </c>
      <c r="V49" s="201"/>
      <c r="W49" s="201"/>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201"/>
      <c r="BD49" s="201"/>
      <c r="BE49" s="201"/>
      <c r="BF49" s="201"/>
      <c r="BG49" s="201"/>
      <c r="BH49" s="201"/>
      <c r="BI49" s="201"/>
      <c r="BJ49" s="201"/>
      <c r="BK49" s="201"/>
      <c r="BL49" s="201"/>
      <c r="BM49" s="201"/>
      <c r="BN49" s="201"/>
      <c r="BO49" s="201"/>
      <c r="BP49" s="201"/>
      <c r="BQ49" s="201"/>
      <c r="BR49" s="201"/>
      <c r="BS49" s="201"/>
      <c r="BT49" s="201"/>
      <c r="BU49" s="201"/>
      <c r="BV49" s="201"/>
      <c r="BW49" s="201"/>
      <c r="BX49" s="201"/>
      <c r="BY49" s="201"/>
      <c r="BZ49" s="201"/>
      <c r="CA49" s="201"/>
      <c r="CB49" s="201"/>
      <c r="CC49" s="201"/>
      <c r="CD49" s="201"/>
      <c r="CE49" s="201"/>
      <c r="CF49" s="201"/>
      <c r="CG49" s="201"/>
      <c r="CH49" s="201"/>
      <c r="CI49" s="201"/>
      <c r="CJ49" s="201"/>
      <c r="CK49" s="201"/>
      <c r="CL49" s="201"/>
      <c r="CM49" s="201"/>
      <c r="CN49" s="201"/>
      <c r="CO49" s="201"/>
      <c r="CP49" s="201"/>
      <c r="CQ49" s="201"/>
      <c r="CR49" s="201"/>
      <c r="CS49" s="201"/>
      <c r="CT49" s="201"/>
      <c r="CU49" s="201"/>
      <c r="CV49" s="201"/>
      <c r="CW49" s="201"/>
      <c r="CX49" s="201"/>
      <c r="CY49" s="201"/>
      <c r="CZ49" s="201"/>
      <c r="DA49" s="201"/>
      <c r="DB49" s="201"/>
      <c r="DC49" s="201"/>
      <c r="DD49" s="201"/>
      <c r="DE49" s="201"/>
      <c r="DF49" s="201"/>
      <c r="DG49" s="201"/>
      <c r="DH49" s="201"/>
      <c r="DI49" s="201"/>
      <c r="DJ49" s="201"/>
      <c r="DK49" s="201"/>
      <c r="DL49" s="201"/>
      <c r="DM49" s="201"/>
      <c r="DN49" s="201"/>
      <c r="DO49" s="201"/>
      <c r="DP49" s="201"/>
      <c r="DQ49" s="201"/>
      <c r="DR49" s="201"/>
      <c r="DS49" s="201"/>
      <c r="DT49" s="201"/>
      <c r="DU49" s="201"/>
      <c r="DV49" s="201"/>
      <c r="DW49" s="201"/>
      <c r="DX49" s="201"/>
      <c r="DY49" s="201"/>
      <c r="DZ49" s="201"/>
      <c r="EA49" s="201"/>
      <c r="EB49" s="201"/>
      <c r="EC49" s="201"/>
      <c r="ED49" s="201"/>
      <c r="EE49" s="201"/>
      <c r="EF49" s="201"/>
      <c r="EG49" s="201"/>
      <c r="EH49" s="201"/>
      <c r="EI49" s="201"/>
      <c r="EJ49" s="201"/>
      <c r="EK49" s="201"/>
      <c r="EL49" s="201"/>
      <c r="EM49" s="201"/>
      <c r="EN49" s="201"/>
      <c r="EO49" s="201"/>
      <c r="EP49" s="201"/>
      <c r="EQ49" s="201"/>
      <c r="ER49" s="201"/>
      <c r="ES49" s="201"/>
      <c r="ET49" s="201"/>
      <c r="EU49" s="201"/>
      <c r="EV49" s="201"/>
      <c r="EW49" s="201"/>
      <c r="EX49" s="201"/>
      <c r="EY49" s="201"/>
      <c r="EZ49" s="201"/>
      <c r="FA49" s="201"/>
      <c r="FB49" s="201"/>
      <c r="FC49" s="201"/>
      <c r="FD49" s="201"/>
      <c r="FE49" s="201"/>
      <c r="FF49" s="201"/>
      <c r="FG49" s="201"/>
      <c r="FH49" s="201"/>
      <c r="FI49" s="201"/>
      <c r="FJ49" s="201"/>
      <c r="FK49" s="201"/>
      <c r="FL49" s="201"/>
      <c r="FM49" s="201"/>
      <c r="FN49" s="201"/>
      <c r="FO49" s="201"/>
      <c r="FP49" s="201"/>
      <c r="FQ49" s="201"/>
      <c r="FR49" s="201"/>
      <c r="FS49" s="201"/>
      <c r="FT49" s="201"/>
      <c r="FU49" s="201"/>
      <c r="FV49" s="201"/>
      <c r="FW49" s="201"/>
      <c r="FX49" s="201"/>
      <c r="FY49" s="201"/>
      <c r="FZ49" s="201"/>
      <c r="GA49" s="201"/>
      <c r="GB49" s="201"/>
      <c r="GC49" s="201"/>
      <c r="GD49" s="201"/>
      <c r="GE49" s="201"/>
      <c r="GF49" s="201"/>
      <c r="GG49" s="201"/>
      <c r="GH49" s="201"/>
      <c r="GI49" s="201"/>
      <c r="GJ49" s="201"/>
      <c r="GK49" s="201"/>
      <c r="GL49" s="201"/>
      <c r="GM49" s="201"/>
      <c r="GN49" s="201"/>
      <c r="GO49" s="201"/>
      <c r="GP49" s="201"/>
      <c r="GQ49" s="201"/>
      <c r="GR49" s="201"/>
      <c r="GS49" s="201"/>
      <c r="GT49" s="201"/>
      <c r="GU49" s="201"/>
      <c r="GV49" s="201"/>
      <c r="GW49" s="201"/>
      <c r="GX49" s="201"/>
      <c r="GY49" s="201"/>
      <c r="GZ49" s="201"/>
      <c r="HA49" s="201"/>
      <c r="HB49" s="201"/>
      <c r="HC49" s="201"/>
      <c r="HD49" s="201"/>
      <c r="HE49" s="201"/>
      <c r="HF49" s="201"/>
      <c r="HG49" s="201"/>
      <c r="HH49" s="201"/>
      <c r="HI49" s="201"/>
      <c r="HJ49" s="201"/>
      <c r="HK49" s="201"/>
      <c r="HL49" s="201"/>
      <c r="HM49" s="201"/>
      <c r="HN49" s="201"/>
      <c r="HO49" s="201"/>
      <c r="HP49" s="201"/>
      <c r="HQ49" s="201"/>
      <c r="HR49" s="201"/>
      <c r="HS49" s="201"/>
      <c r="HT49" s="201"/>
      <c r="HU49" s="201"/>
      <c r="HV49" s="201"/>
      <c r="HW49" s="201"/>
      <c r="HX49" s="201"/>
      <c r="HY49" s="201"/>
      <c r="HZ49" s="201"/>
      <c r="IA49" s="201"/>
      <c r="IB49" s="201"/>
      <c r="IC49" s="201"/>
      <c r="ID49" s="201"/>
      <c r="IE49" s="201"/>
      <c r="IF49" s="201"/>
      <c r="IG49" s="201"/>
      <c r="IH49" s="201"/>
      <c r="II49" s="201"/>
      <c r="IJ49" s="201"/>
      <c r="IK49" s="201"/>
      <c r="IL49" s="201"/>
      <c r="IM49" s="201"/>
      <c r="IN49" s="201"/>
      <c r="IO49" s="201"/>
      <c r="IP49" s="201"/>
      <c r="IQ49" s="201"/>
      <c r="IR49" s="201"/>
      <c r="IS49" s="201"/>
      <c r="IT49" s="201"/>
      <c r="IU49" s="201"/>
      <c r="IV49" s="201"/>
    </row>
    <row r="50" spans="1:256"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205" t="str">
        <f>CONS_AV_QUALIT_ATIVO!O50</f>
        <v>Crítico</v>
      </c>
      <c r="P50" s="205"/>
      <c r="Q50" s="205"/>
      <c r="R50" s="345" t="s">
        <v>92</v>
      </c>
      <c r="S50" s="345"/>
      <c r="T50" s="345"/>
      <c r="U50" s="190" t="s">
        <v>1947</v>
      </c>
      <c r="V50" s="190"/>
      <c r="W50" s="190"/>
      <c r="X50" s="190"/>
      <c r="Y50" s="190"/>
      <c r="Z50" s="190"/>
      <c r="AA50"/>
      <c r="AB50"/>
      <c r="AC50"/>
      <c r="AD50"/>
    </row>
    <row r="51" spans="1:256"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205"/>
      <c r="P51" s="205"/>
      <c r="Q51" s="205"/>
      <c r="R51" s="345" t="s">
        <v>93</v>
      </c>
      <c r="S51" s="345"/>
      <c r="T51" s="345"/>
      <c r="U51" s="190" t="s">
        <v>1948</v>
      </c>
      <c r="V51" s="190"/>
      <c r="W51" s="190"/>
      <c r="X51" s="190"/>
      <c r="Y51" s="190"/>
      <c r="Z51" s="190"/>
      <c r="AA51"/>
      <c r="AB51"/>
      <c r="AC51"/>
      <c r="AD51"/>
    </row>
    <row r="52" spans="1:256"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205"/>
      <c r="P52" s="205"/>
      <c r="Q52" s="205"/>
      <c r="R52" s="345" t="s">
        <v>92</v>
      </c>
      <c r="S52" s="345"/>
      <c r="T52" s="345"/>
      <c r="U52" s="190" t="s">
        <v>1949</v>
      </c>
      <c r="V52" s="190"/>
      <c r="W52" s="190"/>
      <c r="X52" s="190"/>
      <c r="Y52" s="190"/>
      <c r="Z52" s="190"/>
      <c r="AA52"/>
      <c r="AB52"/>
      <c r="AC52"/>
      <c r="AD52"/>
    </row>
    <row r="53" spans="1:256"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205"/>
      <c r="P53" s="205"/>
      <c r="Q53" s="205"/>
      <c r="R53" s="345" t="s">
        <v>92</v>
      </c>
      <c r="S53" s="345"/>
      <c r="T53" s="345"/>
      <c r="U53" s="190" t="s">
        <v>1950</v>
      </c>
      <c r="V53" s="190"/>
      <c r="W53" s="190"/>
      <c r="X53" s="190"/>
      <c r="Y53" s="190"/>
      <c r="Z53" s="190"/>
      <c r="AA53"/>
      <c r="AB53"/>
      <c r="AC53"/>
      <c r="AD53"/>
    </row>
    <row r="54" spans="1:256"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205"/>
      <c r="P54" s="205"/>
      <c r="Q54" s="205"/>
      <c r="R54" s="345" t="s">
        <v>92</v>
      </c>
      <c r="S54" s="345"/>
      <c r="T54" s="345"/>
      <c r="U54" s="190" t="s">
        <v>1951</v>
      </c>
      <c r="V54" s="190"/>
      <c r="W54" s="190"/>
      <c r="X54" s="190"/>
      <c r="Y54" s="190"/>
      <c r="Z54" s="190"/>
      <c r="AA54"/>
      <c r="AB54"/>
      <c r="AC54"/>
      <c r="AD54"/>
    </row>
    <row r="55" spans="1:256"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205"/>
      <c r="P55" s="205"/>
      <c r="Q55" s="205"/>
      <c r="R55" s="345" t="s">
        <v>93</v>
      </c>
      <c r="S55" s="345"/>
      <c r="T55" s="345"/>
      <c r="U55" s="190" t="s">
        <v>1952</v>
      </c>
      <c r="V55" s="190"/>
      <c r="W55" s="190"/>
      <c r="X55" s="190"/>
      <c r="Y55" s="190"/>
      <c r="Z55" s="190"/>
      <c r="AA55"/>
      <c r="AB55"/>
      <c r="AC55"/>
      <c r="AD55"/>
    </row>
    <row r="56" spans="1:256"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205"/>
      <c r="P56" s="205"/>
      <c r="Q56" s="205"/>
      <c r="R56" s="345" t="s">
        <v>92</v>
      </c>
      <c r="S56" s="345"/>
      <c r="T56" s="345"/>
      <c r="U56" s="190" t="s">
        <v>1953</v>
      </c>
      <c r="V56" s="190"/>
      <c r="W56" s="190"/>
      <c r="X56" s="190"/>
      <c r="Y56" s="190"/>
      <c r="Z56" s="190"/>
      <c r="AA56"/>
      <c r="AB56"/>
      <c r="AC56"/>
      <c r="AD56"/>
    </row>
    <row r="57" spans="1:256"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205"/>
      <c r="P57" s="205"/>
      <c r="Q57" s="205"/>
      <c r="R57" s="345" t="s">
        <v>93</v>
      </c>
      <c r="S57" s="345"/>
      <c r="T57" s="345"/>
      <c r="U57" s="200" t="s">
        <v>1954</v>
      </c>
      <c r="V57" s="200"/>
      <c r="W57" s="200"/>
      <c r="X57" s="200"/>
      <c r="Y57" s="200"/>
      <c r="Z57" s="200"/>
      <c r="AA57"/>
      <c r="AB57"/>
      <c r="AC57"/>
      <c r="AD57"/>
    </row>
    <row r="58" spans="1:256" s="3" customFormat="1" ht="17.649999999999999" customHeight="1" x14ac:dyDescent="0.2">
      <c r="AA58"/>
      <c r="AB58"/>
      <c r="AC58"/>
      <c r="AD58"/>
    </row>
    <row r="59" spans="1:256" s="176" customFormat="1" ht="32.1" customHeight="1" x14ac:dyDescent="0.2">
      <c r="A59" s="56"/>
      <c r="B59" s="206" t="s">
        <v>204</v>
      </c>
      <c r="C59" s="206"/>
      <c r="D59" s="207" t="s">
        <v>205</v>
      </c>
      <c r="E59" s="207"/>
      <c r="F59" s="207"/>
      <c r="G59" s="57" t="s">
        <v>219</v>
      </c>
      <c r="H59" s="208" t="s">
        <v>220</v>
      </c>
      <c r="I59" s="208"/>
      <c r="J59" s="208"/>
      <c r="K59" s="209" t="s">
        <v>272</v>
      </c>
      <c r="L59" s="209"/>
      <c r="M59" s="209"/>
      <c r="N59" s="209"/>
      <c r="O59" s="201" t="s">
        <v>291</v>
      </c>
      <c r="P59" s="201"/>
      <c r="Q59" s="201"/>
      <c r="R59" s="201" t="s">
        <v>293</v>
      </c>
      <c r="S59" s="201"/>
      <c r="T59" s="201"/>
      <c r="U59" s="201" t="s">
        <v>207</v>
      </c>
      <c r="V59" s="201"/>
      <c r="W59" s="201"/>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c r="BD59" s="201"/>
      <c r="BE59" s="201"/>
      <c r="BF59" s="201"/>
      <c r="BG59" s="201"/>
      <c r="BH59" s="201"/>
      <c r="BI59" s="201"/>
      <c r="BJ59" s="201"/>
      <c r="BK59" s="201"/>
      <c r="BL59" s="201"/>
      <c r="BM59" s="201"/>
      <c r="BN59" s="201"/>
      <c r="BO59" s="201"/>
      <c r="BP59" s="201"/>
      <c r="BQ59" s="201"/>
      <c r="BR59" s="201"/>
      <c r="BS59" s="201"/>
      <c r="BT59" s="201"/>
      <c r="BU59" s="201"/>
      <c r="BV59" s="201"/>
      <c r="BW59" s="201"/>
      <c r="BX59" s="201"/>
      <c r="BY59" s="201"/>
      <c r="BZ59" s="201"/>
      <c r="CA59" s="201"/>
      <c r="CB59" s="201"/>
      <c r="CC59" s="201"/>
      <c r="CD59" s="201"/>
      <c r="CE59" s="201"/>
      <c r="CF59" s="201"/>
      <c r="CG59" s="201"/>
      <c r="CH59" s="201"/>
      <c r="CI59" s="201"/>
      <c r="CJ59" s="201"/>
      <c r="CK59" s="201"/>
      <c r="CL59" s="201"/>
      <c r="CM59" s="201"/>
      <c r="CN59" s="201"/>
      <c r="CO59" s="201"/>
      <c r="CP59" s="201"/>
      <c r="CQ59" s="201"/>
      <c r="CR59" s="201"/>
      <c r="CS59" s="201"/>
      <c r="CT59" s="201"/>
      <c r="CU59" s="201"/>
      <c r="CV59" s="201"/>
      <c r="CW59" s="201"/>
      <c r="CX59" s="201"/>
      <c r="CY59" s="201"/>
      <c r="CZ59" s="201"/>
      <c r="DA59" s="201"/>
      <c r="DB59" s="201"/>
      <c r="DC59" s="201"/>
      <c r="DD59" s="201"/>
      <c r="DE59" s="201"/>
      <c r="DF59" s="201"/>
      <c r="DG59" s="201"/>
      <c r="DH59" s="201"/>
      <c r="DI59" s="201"/>
      <c r="DJ59" s="201"/>
      <c r="DK59" s="201"/>
      <c r="DL59" s="201"/>
      <c r="DM59" s="201"/>
      <c r="DN59" s="201"/>
      <c r="DO59" s="201"/>
      <c r="DP59" s="201"/>
      <c r="DQ59" s="201"/>
      <c r="DR59" s="201"/>
      <c r="DS59" s="201"/>
      <c r="DT59" s="201"/>
      <c r="DU59" s="201"/>
      <c r="DV59" s="201"/>
      <c r="DW59" s="201"/>
      <c r="DX59" s="201"/>
      <c r="DY59" s="201"/>
      <c r="DZ59" s="201"/>
      <c r="EA59" s="201"/>
      <c r="EB59" s="201"/>
      <c r="EC59" s="201"/>
      <c r="ED59" s="201"/>
      <c r="EE59" s="201"/>
      <c r="EF59" s="201"/>
      <c r="EG59" s="201"/>
      <c r="EH59" s="201"/>
      <c r="EI59" s="201"/>
      <c r="EJ59" s="201"/>
      <c r="EK59" s="201"/>
      <c r="EL59" s="201"/>
      <c r="EM59" s="201"/>
      <c r="EN59" s="201"/>
      <c r="EO59" s="201"/>
      <c r="EP59" s="201"/>
      <c r="EQ59" s="201"/>
      <c r="ER59" s="201"/>
      <c r="ES59" s="201"/>
      <c r="ET59" s="201"/>
      <c r="EU59" s="201"/>
      <c r="EV59" s="201"/>
      <c r="EW59" s="201"/>
      <c r="EX59" s="201"/>
      <c r="EY59" s="201"/>
      <c r="EZ59" s="201"/>
      <c r="FA59" s="201"/>
      <c r="FB59" s="201"/>
      <c r="FC59" s="201"/>
      <c r="FD59" s="201"/>
      <c r="FE59" s="201"/>
      <c r="FF59" s="201"/>
      <c r="FG59" s="201"/>
      <c r="FH59" s="201"/>
      <c r="FI59" s="201"/>
      <c r="FJ59" s="201"/>
      <c r="FK59" s="201"/>
      <c r="FL59" s="201"/>
      <c r="FM59" s="201"/>
      <c r="FN59" s="201"/>
      <c r="FO59" s="201"/>
      <c r="FP59" s="201"/>
      <c r="FQ59" s="201"/>
      <c r="FR59" s="201"/>
      <c r="FS59" s="201"/>
      <c r="FT59" s="201"/>
      <c r="FU59" s="201"/>
      <c r="FV59" s="201"/>
      <c r="FW59" s="201"/>
      <c r="FX59" s="201"/>
      <c r="FY59" s="201"/>
      <c r="FZ59" s="201"/>
      <c r="GA59" s="201"/>
      <c r="GB59" s="201"/>
      <c r="GC59" s="201"/>
      <c r="GD59" s="201"/>
      <c r="GE59" s="201"/>
      <c r="GF59" s="201"/>
      <c r="GG59" s="201"/>
      <c r="GH59" s="201"/>
      <c r="GI59" s="201"/>
      <c r="GJ59" s="201"/>
      <c r="GK59" s="201"/>
      <c r="GL59" s="201"/>
      <c r="GM59" s="201"/>
      <c r="GN59" s="201"/>
      <c r="GO59" s="201"/>
      <c r="GP59" s="201"/>
      <c r="GQ59" s="201"/>
      <c r="GR59" s="201"/>
      <c r="GS59" s="201"/>
      <c r="GT59" s="201"/>
      <c r="GU59" s="201"/>
      <c r="GV59" s="201"/>
      <c r="GW59" s="201"/>
      <c r="GX59" s="201"/>
      <c r="GY59" s="201"/>
      <c r="GZ59" s="201"/>
      <c r="HA59" s="201"/>
      <c r="HB59" s="201"/>
      <c r="HC59" s="201"/>
      <c r="HD59" s="201"/>
      <c r="HE59" s="201"/>
      <c r="HF59" s="201"/>
      <c r="HG59" s="201"/>
      <c r="HH59" s="201"/>
      <c r="HI59" s="201"/>
      <c r="HJ59" s="201"/>
      <c r="HK59" s="201"/>
      <c r="HL59" s="201"/>
      <c r="HM59" s="201"/>
      <c r="HN59" s="201"/>
      <c r="HO59" s="201"/>
      <c r="HP59" s="201"/>
      <c r="HQ59" s="201"/>
      <c r="HR59" s="201"/>
      <c r="HS59" s="201"/>
      <c r="HT59" s="201"/>
      <c r="HU59" s="201"/>
      <c r="HV59" s="201"/>
      <c r="HW59" s="201"/>
      <c r="HX59" s="201"/>
      <c r="HY59" s="201"/>
      <c r="HZ59" s="201"/>
      <c r="IA59" s="201"/>
      <c r="IB59" s="201"/>
      <c r="IC59" s="201"/>
      <c r="ID59" s="201"/>
      <c r="IE59" s="201"/>
      <c r="IF59" s="201"/>
      <c r="IG59" s="201"/>
      <c r="IH59" s="201"/>
      <c r="II59" s="201"/>
      <c r="IJ59" s="201"/>
      <c r="IK59" s="201"/>
      <c r="IL59" s="201"/>
      <c r="IM59" s="201"/>
      <c r="IN59" s="201"/>
      <c r="IO59" s="201"/>
      <c r="IP59" s="201"/>
      <c r="IQ59" s="201"/>
      <c r="IR59" s="201"/>
      <c r="IS59" s="201"/>
      <c r="IT59" s="201"/>
      <c r="IU59" s="201"/>
      <c r="IV59" s="201"/>
    </row>
    <row r="60" spans="1:256"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205" t="str">
        <f>CONS_AV_QUALIT_ATIVO!O60</f>
        <v>Crítico</v>
      </c>
      <c r="P60" s="205"/>
      <c r="Q60" s="205"/>
      <c r="R60" s="345" t="s">
        <v>91</v>
      </c>
      <c r="S60" s="345"/>
      <c r="T60" s="345"/>
      <c r="U60" s="190" t="s">
        <v>1955</v>
      </c>
      <c r="V60" s="190"/>
      <c r="W60" s="190"/>
      <c r="X60" s="190"/>
      <c r="Y60" s="190"/>
      <c r="Z60" s="190"/>
      <c r="AA60"/>
      <c r="AB60"/>
      <c r="AC60"/>
      <c r="AD60"/>
    </row>
    <row r="61" spans="1:256"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205"/>
      <c r="P61" s="205"/>
      <c r="Q61" s="205"/>
      <c r="R61" s="345" t="s">
        <v>91</v>
      </c>
      <c r="S61" s="345"/>
      <c r="T61" s="345"/>
      <c r="U61" s="190" t="s">
        <v>1956</v>
      </c>
      <c r="V61" s="190"/>
      <c r="W61" s="190"/>
      <c r="X61" s="190"/>
      <c r="Y61" s="190"/>
      <c r="Z61" s="190"/>
      <c r="AA61"/>
      <c r="AB61"/>
      <c r="AC61"/>
      <c r="AD61"/>
    </row>
    <row r="62" spans="1:256"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205"/>
      <c r="P62" s="205"/>
      <c r="Q62" s="205"/>
      <c r="R62" s="345" t="s">
        <v>91</v>
      </c>
      <c r="S62" s="345"/>
      <c r="T62" s="345"/>
      <c r="U62" s="190" t="s">
        <v>1957</v>
      </c>
      <c r="V62" s="190"/>
      <c r="W62" s="190"/>
      <c r="X62" s="190"/>
      <c r="Y62" s="190"/>
      <c r="Z62" s="190"/>
      <c r="AA62"/>
      <c r="AB62"/>
      <c r="AC62"/>
      <c r="AD62"/>
    </row>
    <row r="63" spans="1:256"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205"/>
      <c r="P63" s="205"/>
      <c r="Q63" s="205"/>
      <c r="R63" s="345" t="s">
        <v>93</v>
      </c>
      <c r="S63" s="345"/>
      <c r="T63" s="345"/>
      <c r="U63" s="190" t="s">
        <v>1958</v>
      </c>
      <c r="V63" s="190"/>
      <c r="W63" s="190"/>
      <c r="X63" s="190"/>
      <c r="Y63" s="190"/>
      <c r="Z63" s="190"/>
      <c r="AA63"/>
      <c r="AB63"/>
      <c r="AC63"/>
      <c r="AD63"/>
    </row>
    <row r="64" spans="1:256"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205"/>
      <c r="P64" s="205"/>
      <c r="Q64" s="205"/>
      <c r="R64" s="345" t="s">
        <v>69</v>
      </c>
      <c r="S64" s="345"/>
      <c r="T64" s="345"/>
      <c r="U64" s="190" t="s">
        <v>1959</v>
      </c>
      <c r="V64" s="190"/>
      <c r="W64" s="190"/>
      <c r="X64" s="190"/>
      <c r="Y64" s="190"/>
      <c r="Z64" s="190"/>
      <c r="AA64"/>
      <c r="AB64"/>
      <c r="AC64"/>
      <c r="AD64"/>
    </row>
    <row r="65" spans="1:256"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205"/>
      <c r="P65" s="205"/>
      <c r="Q65" s="205"/>
      <c r="R65" s="345" t="s">
        <v>69</v>
      </c>
      <c r="S65" s="345"/>
      <c r="T65" s="345"/>
      <c r="U65" s="190" t="s">
        <v>1960</v>
      </c>
      <c r="V65" s="190"/>
      <c r="W65" s="190"/>
      <c r="X65" s="190"/>
      <c r="Y65" s="190"/>
      <c r="Z65" s="190"/>
      <c r="AA65"/>
      <c r="AB65"/>
      <c r="AC65"/>
      <c r="AD65"/>
    </row>
    <row r="66" spans="1:256"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205"/>
      <c r="P66" s="205"/>
      <c r="Q66" s="205"/>
      <c r="R66" s="345" t="s">
        <v>69</v>
      </c>
      <c r="S66" s="345"/>
      <c r="T66" s="345"/>
      <c r="U66" s="190" t="s">
        <v>1961</v>
      </c>
      <c r="V66" s="190"/>
      <c r="W66" s="190"/>
      <c r="X66" s="190"/>
      <c r="Y66" s="190"/>
      <c r="Z66" s="190"/>
      <c r="AA66"/>
      <c r="AB66"/>
      <c r="AC66"/>
      <c r="AD66"/>
    </row>
    <row r="67" spans="1:256"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205"/>
      <c r="P67" s="205"/>
      <c r="Q67" s="205"/>
      <c r="R67" s="345" t="s">
        <v>69</v>
      </c>
      <c r="S67" s="345"/>
      <c r="T67" s="345"/>
      <c r="U67" s="200" t="s">
        <v>1962</v>
      </c>
      <c r="V67" s="200"/>
      <c r="W67" s="200"/>
      <c r="X67" s="200"/>
      <c r="Y67" s="200"/>
      <c r="Z67" s="200"/>
      <c r="AA67"/>
      <c r="AB67"/>
      <c r="AC67"/>
      <c r="AD67"/>
    </row>
    <row r="68" spans="1:256" s="3" customFormat="1" ht="17.649999999999999" customHeight="1" x14ac:dyDescent="0.2">
      <c r="AA68"/>
      <c r="AB68"/>
      <c r="AC68"/>
      <c r="AD68"/>
    </row>
    <row r="69" spans="1:256" s="176" customFormat="1" ht="32.1" customHeight="1" x14ac:dyDescent="0.2">
      <c r="A69" s="56"/>
      <c r="B69" s="206" t="s">
        <v>204</v>
      </c>
      <c r="C69" s="206"/>
      <c r="D69" s="207" t="s">
        <v>205</v>
      </c>
      <c r="E69" s="207"/>
      <c r="F69" s="207"/>
      <c r="G69" s="57" t="s">
        <v>219</v>
      </c>
      <c r="H69" s="208" t="s">
        <v>220</v>
      </c>
      <c r="I69" s="208"/>
      <c r="J69" s="208"/>
      <c r="K69" s="209" t="s">
        <v>272</v>
      </c>
      <c r="L69" s="209"/>
      <c r="M69" s="209"/>
      <c r="N69" s="209"/>
      <c r="O69" s="201" t="s">
        <v>291</v>
      </c>
      <c r="P69" s="201"/>
      <c r="Q69" s="201"/>
      <c r="R69" s="201" t="s">
        <v>293</v>
      </c>
      <c r="S69" s="201"/>
      <c r="T69" s="201"/>
      <c r="U69" s="201" t="s">
        <v>207</v>
      </c>
      <c r="V69" s="201"/>
      <c r="W69" s="201"/>
      <c r="X69" s="201"/>
      <c r="Y69" s="201"/>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1"/>
      <c r="BA69" s="201"/>
      <c r="BB69" s="201"/>
      <c r="BC69" s="201"/>
      <c r="BD69" s="201"/>
      <c r="BE69" s="201"/>
      <c r="BF69" s="201"/>
      <c r="BG69" s="201"/>
      <c r="BH69" s="201"/>
      <c r="BI69" s="201"/>
      <c r="BJ69" s="201"/>
      <c r="BK69" s="201"/>
      <c r="BL69" s="201"/>
      <c r="BM69" s="201"/>
      <c r="BN69" s="201"/>
      <c r="BO69" s="201"/>
      <c r="BP69" s="201"/>
      <c r="BQ69" s="201"/>
      <c r="BR69" s="201"/>
      <c r="BS69" s="201"/>
      <c r="BT69" s="201"/>
      <c r="BU69" s="201"/>
      <c r="BV69" s="201"/>
      <c r="BW69" s="201"/>
      <c r="BX69" s="201"/>
      <c r="BY69" s="201"/>
      <c r="BZ69" s="201"/>
      <c r="CA69" s="201"/>
      <c r="CB69" s="201"/>
      <c r="CC69" s="201"/>
      <c r="CD69" s="201"/>
      <c r="CE69" s="201"/>
      <c r="CF69" s="201"/>
      <c r="CG69" s="201"/>
      <c r="CH69" s="201"/>
      <c r="CI69" s="201"/>
      <c r="CJ69" s="201"/>
      <c r="CK69" s="201"/>
      <c r="CL69" s="201"/>
      <c r="CM69" s="201"/>
      <c r="CN69" s="201"/>
      <c r="CO69" s="201"/>
      <c r="CP69" s="201"/>
      <c r="CQ69" s="201"/>
      <c r="CR69" s="201"/>
      <c r="CS69" s="201"/>
      <c r="CT69" s="201"/>
      <c r="CU69" s="201"/>
      <c r="CV69" s="201"/>
      <c r="CW69" s="201"/>
      <c r="CX69" s="201"/>
      <c r="CY69" s="201"/>
      <c r="CZ69" s="201"/>
      <c r="DA69" s="201"/>
      <c r="DB69" s="201"/>
      <c r="DC69" s="201"/>
      <c r="DD69" s="201"/>
      <c r="DE69" s="201"/>
      <c r="DF69" s="201"/>
      <c r="DG69" s="201"/>
      <c r="DH69" s="201"/>
      <c r="DI69" s="201"/>
      <c r="DJ69" s="201"/>
      <c r="DK69" s="201"/>
      <c r="DL69" s="201"/>
      <c r="DM69" s="201"/>
      <c r="DN69" s="201"/>
      <c r="DO69" s="201"/>
      <c r="DP69" s="201"/>
      <c r="DQ69" s="201"/>
      <c r="DR69" s="201"/>
      <c r="DS69" s="201"/>
      <c r="DT69" s="201"/>
      <c r="DU69" s="201"/>
      <c r="DV69" s="201"/>
      <c r="DW69" s="201"/>
      <c r="DX69" s="201"/>
      <c r="DY69" s="201"/>
      <c r="DZ69" s="201"/>
      <c r="EA69" s="201"/>
      <c r="EB69" s="201"/>
      <c r="EC69" s="201"/>
      <c r="ED69" s="201"/>
      <c r="EE69" s="201"/>
      <c r="EF69" s="201"/>
      <c r="EG69" s="201"/>
      <c r="EH69" s="201"/>
      <c r="EI69" s="201"/>
      <c r="EJ69" s="201"/>
      <c r="EK69" s="201"/>
      <c r="EL69" s="201"/>
      <c r="EM69" s="201"/>
      <c r="EN69" s="201"/>
      <c r="EO69" s="201"/>
      <c r="EP69" s="201"/>
      <c r="EQ69" s="201"/>
      <c r="ER69" s="201"/>
      <c r="ES69" s="201"/>
      <c r="ET69" s="201"/>
      <c r="EU69" s="201"/>
      <c r="EV69" s="201"/>
      <c r="EW69" s="201"/>
      <c r="EX69" s="201"/>
      <c r="EY69" s="201"/>
      <c r="EZ69" s="201"/>
      <c r="FA69" s="201"/>
      <c r="FB69" s="201"/>
      <c r="FC69" s="201"/>
      <c r="FD69" s="201"/>
      <c r="FE69" s="201"/>
      <c r="FF69" s="201"/>
      <c r="FG69" s="201"/>
      <c r="FH69" s="201"/>
      <c r="FI69" s="201"/>
      <c r="FJ69" s="201"/>
      <c r="FK69" s="201"/>
      <c r="FL69" s="201"/>
      <c r="FM69" s="201"/>
      <c r="FN69" s="201"/>
      <c r="FO69" s="201"/>
      <c r="FP69" s="201"/>
      <c r="FQ69" s="201"/>
      <c r="FR69" s="201"/>
      <c r="FS69" s="201"/>
      <c r="FT69" s="201"/>
      <c r="FU69" s="201"/>
      <c r="FV69" s="201"/>
      <c r="FW69" s="201"/>
      <c r="FX69" s="201"/>
      <c r="FY69" s="201"/>
      <c r="FZ69" s="201"/>
      <c r="GA69" s="201"/>
      <c r="GB69" s="201"/>
      <c r="GC69" s="201"/>
      <c r="GD69" s="201"/>
      <c r="GE69" s="201"/>
      <c r="GF69" s="201"/>
      <c r="GG69" s="201"/>
      <c r="GH69" s="201"/>
      <c r="GI69" s="201"/>
      <c r="GJ69" s="201"/>
      <c r="GK69" s="201"/>
      <c r="GL69" s="201"/>
      <c r="GM69" s="201"/>
      <c r="GN69" s="201"/>
      <c r="GO69" s="201"/>
      <c r="GP69" s="201"/>
      <c r="GQ69" s="201"/>
      <c r="GR69" s="201"/>
      <c r="GS69" s="201"/>
      <c r="GT69" s="201"/>
      <c r="GU69" s="201"/>
      <c r="GV69" s="201"/>
      <c r="GW69" s="201"/>
      <c r="GX69" s="201"/>
      <c r="GY69" s="201"/>
      <c r="GZ69" s="201"/>
      <c r="HA69" s="201"/>
      <c r="HB69" s="201"/>
      <c r="HC69" s="201"/>
      <c r="HD69" s="201"/>
      <c r="HE69" s="201"/>
      <c r="HF69" s="201"/>
      <c r="HG69" s="201"/>
      <c r="HH69" s="201"/>
      <c r="HI69" s="201"/>
      <c r="HJ69" s="201"/>
      <c r="HK69" s="201"/>
      <c r="HL69" s="201"/>
      <c r="HM69" s="201"/>
      <c r="HN69" s="201"/>
      <c r="HO69" s="201"/>
      <c r="HP69" s="201"/>
      <c r="HQ69" s="201"/>
      <c r="HR69" s="201"/>
      <c r="HS69" s="201"/>
      <c r="HT69" s="201"/>
      <c r="HU69" s="201"/>
      <c r="HV69" s="201"/>
      <c r="HW69" s="201"/>
      <c r="HX69" s="201"/>
      <c r="HY69" s="201"/>
      <c r="HZ69" s="201"/>
      <c r="IA69" s="201"/>
      <c r="IB69" s="201"/>
      <c r="IC69" s="201"/>
      <c r="ID69" s="201"/>
      <c r="IE69" s="201"/>
      <c r="IF69" s="201"/>
      <c r="IG69" s="201"/>
      <c r="IH69" s="201"/>
      <c r="II69" s="201"/>
      <c r="IJ69" s="201"/>
      <c r="IK69" s="201"/>
      <c r="IL69" s="201"/>
      <c r="IM69" s="201"/>
      <c r="IN69" s="201"/>
      <c r="IO69" s="201"/>
      <c r="IP69" s="201"/>
      <c r="IQ69" s="201"/>
      <c r="IR69" s="201"/>
      <c r="IS69" s="201"/>
      <c r="IT69" s="201"/>
      <c r="IU69" s="201"/>
      <c r="IV69" s="201"/>
    </row>
    <row r="70" spans="1:256"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205" t="str">
        <f>CONS_AV_QUALIT_ATIVO!O70</f>
        <v>Importante</v>
      </c>
      <c r="P70" s="205"/>
      <c r="Q70" s="205"/>
      <c r="R70" s="345" t="s">
        <v>91</v>
      </c>
      <c r="S70" s="345"/>
      <c r="T70" s="345"/>
      <c r="U70" s="190" t="s">
        <v>1963</v>
      </c>
      <c r="V70" s="190"/>
      <c r="W70" s="190"/>
      <c r="X70" s="190"/>
      <c r="Y70" s="190"/>
      <c r="Z70" s="190"/>
      <c r="AA70"/>
      <c r="AB70"/>
      <c r="AC70"/>
      <c r="AD70"/>
    </row>
    <row r="71" spans="1:256"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205"/>
      <c r="P71" s="205"/>
      <c r="Q71" s="205"/>
      <c r="R71" s="345" t="s">
        <v>93</v>
      </c>
      <c r="S71" s="345"/>
      <c r="T71" s="345"/>
      <c r="U71" s="190" t="s">
        <v>1964</v>
      </c>
      <c r="V71" s="190"/>
      <c r="W71" s="190"/>
      <c r="X71" s="190"/>
      <c r="Y71" s="190"/>
      <c r="Z71" s="190"/>
      <c r="AA71"/>
      <c r="AB71"/>
      <c r="AC71"/>
      <c r="AD71"/>
    </row>
    <row r="72" spans="1:256"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205"/>
      <c r="P72" s="205"/>
      <c r="Q72" s="205"/>
      <c r="R72" s="345" t="s">
        <v>91</v>
      </c>
      <c r="S72" s="345"/>
      <c r="T72" s="345"/>
      <c r="U72" s="190" t="s">
        <v>1965</v>
      </c>
      <c r="V72" s="190"/>
      <c r="W72" s="190"/>
      <c r="X72" s="190"/>
      <c r="Y72" s="190"/>
      <c r="Z72" s="190"/>
      <c r="AA72"/>
      <c r="AB72"/>
      <c r="AC72"/>
      <c r="AD72"/>
    </row>
    <row r="73" spans="1:256"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205"/>
      <c r="P73" s="205"/>
      <c r="Q73" s="205"/>
      <c r="R73" s="345" t="s">
        <v>91</v>
      </c>
      <c r="S73" s="345"/>
      <c r="T73" s="345"/>
      <c r="U73" s="190" t="s">
        <v>1966</v>
      </c>
      <c r="V73" s="190"/>
      <c r="W73" s="190"/>
      <c r="X73" s="190"/>
      <c r="Y73" s="190"/>
      <c r="Z73" s="190"/>
      <c r="AA73"/>
      <c r="AB73"/>
      <c r="AC73"/>
      <c r="AD73"/>
    </row>
    <row r="74" spans="1:256"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205"/>
      <c r="P74" s="205"/>
      <c r="Q74" s="205"/>
      <c r="R74" s="345" t="s">
        <v>91</v>
      </c>
      <c r="S74" s="345"/>
      <c r="T74" s="345"/>
      <c r="U74" s="190" t="s">
        <v>1967</v>
      </c>
      <c r="V74" s="190"/>
      <c r="W74" s="190"/>
      <c r="X74" s="190"/>
      <c r="Y74" s="190"/>
      <c r="Z74" s="190"/>
      <c r="AA74"/>
      <c r="AB74"/>
      <c r="AC74"/>
      <c r="AD74"/>
    </row>
    <row r="75" spans="1:256"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205"/>
      <c r="P75" s="205"/>
      <c r="Q75" s="205"/>
      <c r="R75" s="345" t="s">
        <v>91</v>
      </c>
      <c r="S75" s="345"/>
      <c r="T75" s="345"/>
      <c r="U75" s="190" t="s">
        <v>1968</v>
      </c>
      <c r="V75" s="190"/>
      <c r="W75" s="190"/>
      <c r="X75" s="190"/>
      <c r="Y75" s="190"/>
      <c r="Z75" s="190"/>
      <c r="AA75"/>
      <c r="AB75"/>
      <c r="AC75"/>
      <c r="AD75"/>
    </row>
    <row r="76" spans="1:256"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205"/>
      <c r="P76" s="205"/>
      <c r="Q76" s="205"/>
      <c r="R76" s="345" t="s">
        <v>92</v>
      </c>
      <c r="S76" s="345"/>
      <c r="T76" s="345"/>
      <c r="U76" s="190" t="s">
        <v>1969</v>
      </c>
      <c r="V76" s="190"/>
      <c r="W76" s="190"/>
      <c r="X76" s="190"/>
      <c r="Y76" s="190"/>
      <c r="Z76" s="190"/>
      <c r="AA76"/>
      <c r="AB76"/>
      <c r="AC76"/>
      <c r="AD76"/>
    </row>
    <row r="77" spans="1:256"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205"/>
      <c r="P77" s="205"/>
      <c r="Q77" s="205"/>
      <c r="R77" s="345" t="s">
        <v>93</v>
      </c>
      <c r="S77" s="345"/>
      <c r="T77" s="345"/>
      <c r="U77" s="200" t="s">
        <v>1970</v>
      </c>
      <c r="V77" s="200"/>
      <c r="W77" s="200"/>
      <c r="X77" s="200"/>
      <c r="Y77" s="200"/>
      <c r="Z77" s="200"/>
      <c r="AA77"/>
      <c r="AB77"/>
      <c r="AC77"/>
      <c r="AD77"/>
    </row>
    <row r="78" spans="1:256" s="3" customFormat="1" ht="17.649999999999999" customHeight="1" x14ac:dyDescent="0.2">
      <c r="AA78"/>
      <c r="AB78"/>
      <c r="AC78"/>
      <c r="AD78"/>
    </row>
    <row r="79" spans="1:256" s="176" customFormat="1" ht="32.1" customHeight="1" x14ac:dyDescent="0.2">
      <c r="A79" s="56"/>
      <c r="B79" s="206" t="s">
        <v>204</v>
      </c>
      <c r="C79" s="206"/>
      <c r="D79" s="207" t="s">
        <v>205</v>
      </c>
      <c r="E79" s="207"/>
      <c r="F79" s="207"/>
      <c r="G79" s="57" t="s">
        <v>219</v>
      </c>
      <c r="H79" s="208" t="s">
        <v>220</v>
      </c>
      <c r="I79" s="208"/>
      <c r="J79" s="208"/>
      <c r="K79" s="209" t="s">
        <v>272</v>
      </c>
      <c r="L79" s="209"/>
      <c r="M79" s="209"/>
      <c r="N79" s="209"/>
      <c r="O79" s="201" t="s">
        <v>291</v>
      </c>
      <c r="P79" s="201"/>
      <c r="Q79" s="201"/>
      <c r="R79" s="201" t="s">
        <v>293</v>
      </c>
      <c r="S79" s="201"/>
      <c r="T79" s="201"/>
      <c r="U79" s="201" t="s">
        <v>207</v>
      </c>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c r="BE79" s="201"/>
      <c r="BF79" s="201"/>
      <c r="BG79" s="201"/>
      <c r="BH79" s="201"/>
      <c r="BI79" s="201"/>
      <c r="BJ79" s="201"/>
      <c r="BK79" s="201"/>
      <c r="BL79" s="201"/>
      <c r="BM79" s="201"/>
      <c r="BN79" s="201"/>
      <c r="BO79" s="201"/>
      <c r="BP79" s="201"/>
      <c r="BQ79" s="201"/>
      <c r="BR79" s="201"/>
      <c r="BS79" s="201"/>
      <c r="BT79" s="201"/>
      <c r="BU79" s="201"/>
      <c r="BV79" s="201"/>
      <c r="BW79" s="201"/>
      <c r="BX79" s="201"/>
      <c r="BY79" s="201"/>
      <c r="BZ79" s="201"/>
      <c r="CA79" s="201"/>
      <c r="CB79" s="201"/>
      <c r="CC79" s="201"/>
      <c r="CD79" s="201"/>
      <c r="CE79" s="201"/>
      <c r="CF79" s="201"/>
      <c r="CG79" s="201"/>
      <c r="CH79" s="201"/>
      <c r="CI79" s="201"/>
      <c r="CJ79" s="201"/>
      <c r="CK79" s="201"/>
      <c r="CL79" s="201"/>
      <c r="CM79" s="201"/>
      <c r="CN79" s="201"/>
      <c r="CO79" s="201"/>
      <c r="CP79" s="201"/>
      <c r="CQ79" s="201"/>
      <c r="CR79" s="201"/>
      <c r="CS79" s="201"/>
      <c r="CT79" s="201"/>
      <c r="CU79" s="201"/>
      <c r="CV79" s="201"/>
      <c r="CW79" s="201"/>
      <c r="CX79" s="201"/>
      <c r="CY79" s="201"/>
      <c r="CZ79" s="201"/>
      <c r="DA79" s="201"/>
      <c r="DB79" s="201"/>
      <c r="DC79" s="201"/>
      <c r="DD79" s="201"/>
      <c r="DE79" s="201"/>
      <c r="DF79" s="201"/>
      <c r="DG79" s="201"/>
      <c r="DH79" s="201"/>
      <c r="DI79" s="201"/>
      <c r="DJ79" s="201"/>
      <c r="DK79" s="201"/>
      <c r="DL79" s="201"/>
      <c r="DM79" s="201"/>
      <c r="DN79" s="201"/>
      <c r="DO79" s="201"/>
      <c r="DP79" s="201"/>
      <c r="DQ79" s="201"/>
      <c r="DR79" s="201"/>
      <c r="DS79" s="201"/>
      <c r="DT79" s="201"/>
      <c r="DU79" s="201"/>
      <c r="DV79" s="201"/>
      <c r="DW79" s="201"/>
      <c r="DX79" s="201"/>
      <c r="DY79" s="201"/>
      <c r="DZ79" s="201"/>
      <c r="EA79" s="201"/>
      <c r="EB79" s="201"/>
      <c r="EC79" s="201"/>
      <c r="ED79" s="201"/>
      <c r="EE79" s="201"/>
      <c r="EF79" s="201"/>
      <c r="EG79" s="201"/>
      <c r="EH79" s="201"/>
      <c r="EI79" s="201"/>
      <c r="EJ79" s="201"/>
      <c r="EK79" s="201"/>
      <c r="EL79" s="201"/>
      <c r="EM79" s="201"/>
      <c r="EN79" s="201"/>
      <c r="EO79" s="201"/>
      <c r="EP79" s="201"/>
      <c r="EQ79" s="201"/>
      <c r="ER79" s="201"/>
      <c r="ES79" s="201"/>
      <c r="ET79" s="201"/>
      <c r="EU79" s="201"/>
      <c r="EV79" s="201"/>
      <c r="EW79" s="201"/>
      <c r="EX79" s="201"/>
      <c r="EY79" s="201"/>
      <c r="EZ79" s="201"/>
      <c r="FA79" s="201"/>
      <c r="FB79" s="201"/>
      <c r="FC79" s="201"/>
      <c r="FD79" s="201"/>
      <c r="FE79" s="201"/>
      <c r="FF79" s="201"/>
      <c r="FG79" s="201"/>
      <c r="FH79" s="201"/>
      <c r="FI79" s="201"/>
      <c r="FJ79" s="201"/>
      <c r="FK79" s="201"/>
      <c r="FL79" s="201"/>
      <c r="FM79" s="201"/>
      <c r="FN79" s="201"/>
      <c r="FO79" s="201"/>
      <c r="FP79" s="201"/>
      <c r="FQ79" s="201"/>
      <c r="FR79" s="201"/>
      <c r="FS79" s="201"/>
      <c r="FT79" s="201"/>
      <c r="FU79" s="201"/>
      <c r="FV79" s="201"/>
      <c r="FW79" s="201"/>
      <c r="FX79" s="201"/>
      <c r="FY79" s="201"/>
      <c r="FZ79" s="201"/>
      <c r="GA79" s="201"/>
      <c r="GB79" s="201"/>
      <c r="GC79" s="201"/>
      <c r="GD79" s="201"/>
      <c r="GE79" s="201"/>
      <c r="GF79" s="201"/>
      <c r="GG79" s="201"/>
      <c r="GH79" s="201"/>
      <c r="GI79" s="201"/>
      <c r="GJ79" s="201"/>
      <c r="GK79" s="201"/>
      <c r="GL79" s="201"/>
      <c r="GM79" s="201"/>
      <c r="GN79" s="201"/>
      <c r="GO79" s="201"/>
      <c r="GP79" s="201"/>
      <c r="GQ79" s="201"/>
      <c r="GR79" s="201"/>
      <c r="GS79" s="201"/>
      <c r="GT79" s="201"/>
      <c r="GU79" s="201"/>
      <c r="GV79" s="201"/>
      <c r="GW79" s="201"/>
      <c r="GX79" s="201"/>
      <c r="GY79" s="201"/>
      <c r="GZ79" s="201"/>
      <c r="HA79" s="201"/>
      <c r="HB79" s="201"/>
      <c r="HC79" s="201"/>
      <c r="HD79" s="201"/>
      <c r="HE79" s="201"/>
      <c r="HF79" s="201"/>
      <c r="HG79" s="201"/>
      <c r="HH79" s="201"/>
      <c r="HI79" s="201"/>
      <c r="HJ79" s="201"/>
      <c r="HK79" s="201"/>
      <c r="HL79" s="201"/>
      <c r="HM79" s="201"/>
      <c r="HN79" s="201"/>
      <c r="HO79" s="201"/>
      <c r="HP79" s="201"/>
      <c r="HQ79" s="201"/>
      <c r="HR79" s="201"/>
      <c r="HS79" s="201"/>
      <c r="HT79" s="201"/>
      <c r="HU79" s="201"/>
      <c r="HV79" s="201"/>
      <c r="HW79" s="201"/>
      <c r="HX79" s="201"/>
      <c r="HY79" s="201"/>
      <c r="HZ79" s="201"/>
      <c r="IA79" s="201"/>
      <c r="IB79" s="201"/>
      <c r="IC79" s="201"/>
      <c r="ID79" s="201"/>
      <c r="IE79" s="201"/>
      <c r="IF79" s="201"/>
      <c r="IG79" s="201"/>
      <c r="IH79" s="201"/>
      <c r="II79" s="201"/>
      <c r="IJ79" s="201"/>
      <c r="IK79" s="201"/>
      <c r="IL79" s="201"/>
      <c r="IM79" s="201"/>
      <c r="IN79" s="201"/>
      <c r="IO79" s="201"/>
      <c r="IP79" s="201"/>
      <c r="IQ79" s="201"/>
      <c r="IR79" s="201"/>
      <c r="IS79" s="201"/>
      <c r="IT79" s="201"/>
      <c r="IU79" s="201"/>
      <c r="IV79" s="201"/>
    </row>
    <row r="80" spans="1:256"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205" t="str">
        <f>CONS_AV_QUALIT_ATIVO!O80</f>
        <v>Crítico</v>
      </c>
      <c r="P80" s="205"/>
      <c r="Q80" s="205"/>
      <c r="R80" s="345" t="s">
        <v>92</v>
      </c>
      <c r="S80" s="345"/>
      <c r="T80" s="345"/>
      <c r="U80" s="190" t="s">
        <v>1971</v>
      </c>
      <c r="V80" s="190"/>
      <c r="W80" s="190"/>
      <c r="X80" s="190"/>
      <c r="Y80" s="190"/>
      <c r="Z80" s="190"/>
      <c r="AA80"/>
      <c r="AB80"/>
      <c r="AC80"/>
      <c r="AD80"/>
    </row>
    <row r="81" spans="1:256"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205"/>
      <c r="P81" s="205"/>
      <c r="Q81" s="205"/>
      <c r="R81" s="345" t="s">
        <v>92</v>
      </c>
      <c r="S81" s="345"/>
      <c r="T81" s="345"/>
      <c r="U81" s="190" t="s">
        <v>1972</v>
      </c>
      <c r="V81" s="190"/>
      <c r="W81" s="190"/>
      <c r="X81" s="190"/>
      <c r="Y81" s="190"/>
      <c r="Z81" s="190"/>
      <c r="AA81"/>
      <c r="AB81"/>
      <c r="AC81"/>
      <c r="AD81"/>
    </row>
    <row r="82" spans="1:256"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205"/>
      <c r="P82" s="205"/>
      <c r="Q82" s="205"/>
      <c r="R82" s="345" t="s">
        <v>92</v>
      </c>
      <c r="S82" s="345"/>
      <c r="T82" s="345"/>
      <c r="U82" s="190" t="s">
        <v>1973</v>
      </c>
      <c r="V82" s="190"/>
      <c r="W82" s="190"/>
      <c r="X82" s="190"/>
      <c r="Y82" s="190"/>
      <c r="Z82" s="190"/>
      <c r="AA82"/>
      <c r="AB82"/>
      <c r="AC82"/>
      <c r="AD82"/>
    </row>
    <row r="83" spans="1:256"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205"/>
      <c r="P83" s="205"/>
      <c r="Q83" s="205"/>
      <c r="R83" s="345" t="s">
        <v>93</v>
      </c>
      <c r="S83" s="345"/>
      <c r="T83" s="345"/>
      <c r="U83" s="190" t="s">
        <v>1974</v>
      </c>
      <c r="V83" s="190"/>
      <c r="W83" s="190"/>
      <c r="X83" s="190"/>
      <c r="Y83" s="190"/>
      <c r="Z83" s="190"/>
      <c r="AA83"/>
      <c r="AB83"/>
      <c r="AC83"/>
      <c r="AD83"/>
    </row>
    <row r="84" spans="1:256"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205"/>
      <c r="P84" s="205"/>
      <c r="Q84" s="205"/>
      <c r="R84" s="345" t="s">
        <v>93</v>
      </c>
      <c r="S84" s="345"/>
      <c r="T84" s="345"/>
      <c r="U84" s="190" t="s">
        <v>1975</v>
      </c>
      <c r="V84" s="190"/>
      <c r="W84" s="190"/>
      <c r="X84" s="190"/>
      <c r="Y84" s="190"/>
      <c r="Z84" s="190"/>
      <c r="AA84"/>
      <c r="AB84"/>
      <c r="AC84"/>
      <c r="AD84"/>
    </row>
    <row r="85" spans="1:256"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205"/>
      <c r="P85" s="205"/>
      <c r="Q85" s="205"/>
      <c r="R85" s="345" t="s">
        <v>92</v>
      </c>
      <c r="S85" s="345"/>
      <c r="T85" s="345"/>
      <c r="U85" s="190" t="s">
        <v>1976</v>
      </c>
      <c r="V85" s="190"/>
      <c r="W85" s="190"/>
      <c r="X85" s="190"/>
      <c r="Y85" s="190"/>
      <c r="Z85" s="190"/>
      <c r="AA85"/>
      <c r="AB85"/>
      <c r="AC85"/>
      <c r="AD85"/>
    </row>
    <row r="86" spans="1:256"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205"/>
      <c r="P86" s="205"/>
      <c r="Q86" s="205"/>
      <c r="R86" s="345" t="s">
        <v>93</v>
      </c>
      <c r="S86" s="345"/>
      <c r="T86" s="345"/>
      <c r="U86" s="190" t="s">
        <v>1977</v>
      </c>
      <c r="V86" s="190"/>
      <c r="W86" s="190"/>
      <c r="X86" s="190"/>
      <c r="Y86" s="190"/>
      <c r="Z86" s="190"/>
      <c r="AA86"/>
      <c r="AB86"/>
      <c r="AC86"/>
      <c r="AD86"/>
    </row>
    <row r="87" spans="1:256"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205"/>
      <c r="P87" s="205"/>
      <c r="Q87" s="205"/>
      <c r="R87" s="345" t="s">
        <v>92</v>
      </c>
      <c r="S87" s="345"/>
      <c r="T87" s="345"/>
      <c r="U87" s="200" t="s">
        <v>1978</v>
      </c>
      <c r="V87" s="200"/>
      <c r="W87" s="200"/>
      <c r="X87" s="200"/>
      <c r="Y87" s="200"/>
      <c r="Z87" s="200"/>
      <c r="AA87"/>
      <c r="AB87"/>
      <c r="AC87"/>
      <c r="AD87"/>
    </row>
    <row r="88" spans="1:256" s="3" customFormat="1" ht="17.649999999999999" customHeight="1" x14ac:dyDescent="0.2">
      <c r="AA88"/>
      <c r="AB88"/>
      <c r="AC88"/>
      <c r="AD88"/>
    </row>
    <row r="89" spans="1:256" s="176" customFormat="1" ht="32.1" customHeight="1" x14ac:dyDescent="0.2">
      <c r="A89" s="56"/>
      <c r="B89" s="206" t="s">
        <v>204</v>
      </c>
      <c r="C89" s="206"/>
      <c r="D89" s="207" t="s">
        <v>205</v>
      </c>
      <c r="E89" s="207"/>
      <c r="F89" s="207"/>
      <c r="G89" s="57" t="s">
        <v>219</v>
      </c>
      <c r="H89" s="208" t="s">
        <v>220</v>
      </c>
      <c r="I89" s="208"/>
      <c r="J89" s="208"/>
      <c r="K89" s="209" t="s">
        <v>272</v>
      </c>
      <c r="L89" s="209"/>
      <c r="M89" s="209"/>
      <c r="N89" s="209"/>
      <c r="O89" s="201" t="s">
        <v>291</v>
      </c>
      <c r="P89" s="201"/>
      <c r="Q89" s="201"/>
      <c r="R89" s="201" t="s">
        <v>293</v>
      </c>
      <c r="S89" s="201"/>
      <c r="T89" s="201"/>
      <c r="U89" s="201" t="s">
        <v>207</v>
      </c>
      <c r="V89" s="201"/>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1"/>
      <c r="BB89" s="201"/>
      <c r="BC89" s="201"/>
      <c r="BD89" s="201"/>
      <c r="BE89" s="201"/>
      <c r="BF89" s="201"/>
      <c r="BG89" s="201"/>
      <c r="BH89" s="201"/>
      <c r="BI89" s="201"/>
      <c r="BJ89" s="201"/>
      <c r="BK89" s="201"/>
      <c r="BL89" s="201"/>
      <c r="BM89" s="201"/>
      <c r="BN89" s="201"/>
      <c r="BO89" s="201"/>
      <c r="BP89" s="201"/>
      <c r="BQ89" s="201"/>
      <c r="BR89" s="201"/>
      <c r="BS89" s="201"/>
      <c r="BT89" s="201"/>
      <c r="BU89" s="201"/>
      <c r="BV89" s="201"/>
      <c r="BW89" s="201"/>
      <c r="BX89" s="201"/>
      <c r="BY89" s="201"/>
      <c r="BZ89" s="201"/>
      <c r="CA89" s="201"/>
      <c r="CB89" s="201"/>
      <c r="CC89" s="201"/>
      <c r="CD89" s="201"/>
      <c r="CE89" s="201"/>
      <c r="CF89" s="201"/>
      <c r="CG89" s="201"/>
      <c r="CH89" s="201"/>
      <c r="CI89" s="201"/>
      <c r="CJ89" s="201"/>
      <c r="CK89" s="201"/>
      <c r="CL89" s="201"/>
      <c r="CM89" s="201"/>
      <c r="CN89" s="201"/>
      <c r="CO89" s="201"/>
      <c r="CP89" s="201"/>
      <c r="CQ89" s="201"/>
      <c r="CR89" s="201"/>
      <c r="CS89" s="201"/>
      <c r="CT89" s="201"/>
      <c r="CU89" s="201"/>
      <c r="CV89" s="201"/>
      <c r="CW89" s="201"/>
      <c r="CX89" s="201"/>
      <c r="CY89" s="201"/>
      <c r="CZ89" s="201"/>
      <c r="DA89" s="201"/>
      <c r="DB89" s="201"/>
      <c r="DC89" s="201"/>
      <c r="DD89" s="201"/>
      <c r="DE89" s="201"/>
      <c r="DF89" s="201"/>
      <c r="DG89" s="201"/>
      <c r="DH89" s="201"/>
      <c r="DI89" s="201"/>
      <c r="DJ89" s="201"/>
      <c r="DK89" s="201"/>
      <c r="DL89" s="201"/>
      <c r="DM89" s="201"/>
      <c r="DN89" s="201"/>
      <c r="DO89" s="201"/>
      <c r="DP89" s="201"/>
      <c r="DQ89" s="201"/>
      <c r="DR89" s="201"/>
      <c r="DS89" s="201"/>
      <c r="DT89" s="201"/>
      <c r="DU89" s="201"/>
      <c r="DV89" s="201"/>
      <c r="DW89" s="201"/>
      <c r="DX89" s="201"/>
      <c r="DY89" s="201"/>
      <c r="DZ89" s="201"/>
      <c r="EA89" s="201"/>
      <c r="EB89" s="201"/>
      <c r="EC89" s="201"/>
      <c r="ED89" s="201"/>
      <c r="EE89" s="201"/>
      <c r="EF89" s="201"/>
      <c r="EG89" s="201"/>
      <c r="EH89" s="201"/>
      <c r="EI89" s="201"/>
      <c r="EJ89" s="201"/>
      <c r="EK89" s="201"/>
      <c r="EL89" s="201"/>
      <c r="EM89" s="201"/>
      <c r="EN89" s="201"/>
      <c r="EO89" s="201"/>
      <c r="EP89" s="201"/>
      <c r="EQ89" s="201"/>
      <c r="ER89" s="201"/>
      <c r="ES89" s="201"/>
      <c r="ET89" s="201"/>
      <c r="EU89" s="201"/>
      <c r="EV89" s="201"/>
      <c r="EW89" s="201"/>
      <c r="EX89" s="201"/>
      <c r="EY89" s="201"/>
      <c r="EZ89" s="201"/>
      <c r="FA89" s="201"/>
      <c r="FB89" s="201"/>
      <c r="FC89" s="201"/>
      <c r="FD89" s="201"/>
      <c r="FE89" s="201"/>
      <c r="FF89" s="201"/>
      <c r="FG89" s="201"/>
      <c r="FH89" s="201"/>
      <c r="FI89" s="201"/>
      <c r="FJ89" s="201"/>
      <c r="FK89" s="201"/>
      <c r="FL89" s="201"/>
      <c r="FM89" s="201"/>
      <c r="FN89" s="201"/>
      <c r="FO89" s="201"/>
      <c r="FP89" s="201"/>
      <c r="FQ89" s="201"/>
      <c r="FR89" s="201"/>
      <c r="FS89" s="201"/>
      <c r="FT89" s="201"/>
      <c r="FU89" s="201"/>
      <c r="FV89" s="201"/>
      <c r="FW89" s="201"/>
      <c r="FX89" s="201"/>
      <c r="FY89" s="201"/>
      <c r="FZ89" s="201"/>
      <c r="GA89" s="201"/>
      <c r="GB89" s="201"/>
      <c r="GC89" s="201"/>
      <c r="GD89" s="201"/>
      <c r="GE89" s="201"/>
      <c r="GF89" s="201"/>
      <c r="GG89" s="201"/>
      <c r="GH89" s="201"/>
      <c r="GI89" s="201"/>
      <c r="GJ89" s="201"/>
      <c r="GK89" s="201"/>
      <c r="GL89" s="201"/>
      <c r="GM89" s="201"/>
      <c r="GN89" s="201"/>
      <c r="GO89" s="201"/>
      <c r="GP89" s="201"/>
      <c r="GQ89" s="201"/>
      <c r="GR89" s="201"/>
      <c r="GS89" s="201"/>
      <c r="GT89" s="201"/>
      <c r="GU89" s="201"/>
      <c r="GV89" s="201"/>
      <c r="GW89" s="201"/>
      <c r="GX89" s="201"/>
      <c r="GY89" s="201"/>
      <c r="GZ89" s="201"/>
      <c r="HA89" s="201"/>
      <c r="HB89" s="201"/>
      <c r="HC89" s="201"/>
      <c r="HD89" s="201"/>
      <c r="HE89" s="201"/>
      <c r="HF89" s="201"/>
      <c r="HG89" s="201"/>
      <c r="HH89" s="201"/>
      <c r="HI89" s="201"/>
      <c r="HJ89" s="201"/>
      <c r="HK89" s="201"/>
      <c r="HL89" s="201"/>
      <c r="HM89" s="201"/>
      <c r="HN89" s="201"/>
      <c r="HO89" s="201"/>
      <c r="HP89" s="201"/>
      <c r="HQ89" s="201"/>
      <c r="HR89" s="201"/>
      <c r="HS89" s="201"/>
      <c r="HT89" s="201"/>
      <c r="HU89" s="201"/>
      <c r="HV89" s="201"/>
      <c r="HW89" s="201"/>
      <c r="HX89" s="201"/>
      <c r="HY89" s="201"/>
      <c r="HZ89" s="201"/>
      <c r="IA89" s="201"/>
      <c r="IB89" s="201"/>
      <c r="IC89" s="201"/>
      <c r="ID89" s="201"/>
      <c r="IE89" s="201"/>
      <c r="IF89" s="201"/>
      <c r="IG89" s="201"/>
      <c r="IH89" s="201"/>
      <c r="II89" s="201"/>
      <c r="IJ89" s="201"/>
      <c r="IK89" s="201"/>
      <c r="IL89" s="201"/>
      <c r="IM89" s="201"/>
      <c r="IN89" s="201"/>
      <c r="IO89" s="201"/>
      <c r="IP89" s="201"/>
      <c r="IQ89" s="201"/>
      <c r="IR89" s="201"/>
      <c r="IS89" s="201"/>
      <c r="IT89" s="201"/>
      <c r="IU89" s="201"/>
      <c r="IV89" s="201"/>
    </row>
    <row r="90" spans="1:256"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205" t="str">
        <f>CONS_AV_QUALIT_ATIVO!O90</f>
        <v>Importante</v>
      </c>
      <c r="P90" s="205"/>
      <c r="Q90" s="205"/>
      <c r="R90" s="345" t="s">
        <v>93</v>
      </c>
      <c r="S90" s="345"/>
      <c r="T90" s="345"/>
      <c r="U90" s="190" t="s">
        <v>1979</v>
      </c>
      <c r="V90" s="190"/>
      <c r="W90" s="190"/>
      <c r="X90" s="190"/>
      <c r="Y90" s="190"/>
      <c r="Z90" s="190"/>
      <c r="AA90"/>
      <c r="AB90"/>
      <c r="AC90"/>
      <c r="AD90"/>
    </row>
    <row r="91" spans="1:256"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205"/>
      <c r="P91" s="205"/>
      <c r="Q91" s="205"/>
      <c r="R91" s="345" t="s">
        <v>91</v>
      </c>
      <c r="S91" s="345"/>
      <c r="T91" s="345"/>
      <c r="U91" s="190" t="s">
        <v>1980</v>
      </c>
      <c r="V91" s="190"/>
      <c r="W91" s="190"/>
      <c r="X91" s="190"/>
      <c r="Y91" s="190"/>
      <c r="Z91" s="190"/>
      <c r="AA91"/>
      <c r="AB91"/>
      <c r="AC91"/>
      <c r="AD91"/>
    </row>
    <row r="92" spans="1:256"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205"/>
      <c r="P92" s="205"/>
      <c r="Q92" s="205"/>
      <c r="R92" s="345" t="s">
        <v>91</v>
      </c>
      <c r="S92" s="345"/>
      <c r="T92" s="345"/>
      <c r="U92" s="190" t="s">
        <v>1981</v>
      </c>
      <c r="V92" s="190"/>
      <c r="W92" s="190"/>
      <c r="X92" s="190"/>
      <c r="Y92" s="190"/>
      <c r="Z92" s="190"/>
      <c r="AA92"/>
      <c r="AB92"/>
      <c r="AC92"/>
      <c r="AD92"/>
    </row>
    <row r="93" spans="1:256"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205"/>
      <c r="P93" s="205"/>
      <c r="Q93" s="205"/>
      <c r="R93" s="345" t="s">
        <v>91</v>
      </c>
      <c r="S93" s="345"/>
      <c r="T93" s="345"/>
      <c r="U93" s="190" t="s">
        <v>1982</v>
      </c>
      <c r="V93" s="190"/>
      <c r="W93" s="190"/>
      <c r="X93" s="190"/>
      <c r="Y93" s="190"/>
      <c r="Z93" s="190"/>
      <c r="AA93"/>
      <c r="AB93"/>
      <c r="AC93"/>
      <c r="AD93"/>
    </row>
    <row r="94" spans="1:256"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205"/>
      <c r="P94" s="205"/>
      <c r="Q94" s="205"/>
      <c r="R94" s="345" t="s">
        <v>91</v>
      </c>
      <c r="S94" s="345"/>
      <c r="T94" s="345"/>
      <c r="U94" s="190" t="s">
        <v>1983</v>
      </c>
      <c r="V94" s="190"/>
      <c r="W94" s="190"/>
      <c r="X94" s="190"/>
      <c r="Y94" s="190"/>
      <c r="Z94" s="190"/>
      <c r="AA94"/>
      <c r="AB94"/>
      <c r="AC94"/>
      <c r="AD94"/>
    </row>
    <row r="95" spans="1:256"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205"/>
      <c r="P95" s="205"/>
      <c r="Q95" s="205"/>
      <c r="R95" s="345" t="s">
        <v>91</v>
      </c>
      <c r="S95" s="345"/>
      <c r="T95" s="345"/>
      <c r="U95" s="190" t="s">
        <v>1984</v>
      </c>
      <c r="V95" s="190"/>
      <c r="W95" s="190"/>
      <c r="X95" s="190"/>
      <c r="Y95" s="190"/>
      <c r="Z95" s="190"/>
      <c r="AA95"/>
      <c r="AB95"/>
      <c r="AC95"/>
      <c r="AD95"/>
    </row>
    <row r="96" spans="1:256"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205"/>
      <c r="P96" s="205"/>
      <c r="Q96" s="205"/>
      <c r="R96" s="345" t="s">
        <v>91</v>
      </c>
      <c r="S96" s="345"/>
      <c r="T96" s="345"/>
      <c r="U96" s="190" t="s">
        <v>1985</v>
      </c>
      <c r="V96" s="190"/>
      <c r="W96" s="190"/>
      <c r="X96" s="190"/>
      <c r="Y96" s="190"/>
      <c r="Z96" s="190"/>
      <c r="AA96"/>
      <c r="AB96"/>
      <c r="AC96"/>
      <c r="AD96"/>
    </row>
    <row r="97" spans="1:256"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205"/>
      <c r="P97" s="205"/>
      <c r="Q97" s="205"/>
      <c r="R97" s="345" t="s">
        <v>93</v>
      </c>
      <c r="S97" s="345"/>
      <c r="T97" s="345"/>
      <c r="U97" s="200" t="s">
        <v>1986</v>
      </c>
      <c r="V97" s="200"/>
      <c r="W97" s="200"/>
      <c r="X97" s="200"/>
      <c r="Y97" s="200"/>
      <c r="Z97" s="200"/>
      <c r="AA97"/>
      <c r="AB97"/>
      <c r="AC97"/>
      <c r="AD97"/>
    </row>
    <row r="98" spans="1:256" s="3" customFormat="1" ht="17.649999999999999" customHeight="1" x14ac:dyDescent="0.2">
      <c r="AA98"/>
      <c r="AB98"/>
      <c r="AC98"/>
      <c r="AD98"/>
    </row>
    <row r="99" spans="1:256" s="176" customFormat="1" ht="32.1" customHeight="1" x14ac:dyDescent="0.2">
      <c r="A99" s="56"/>
      <c r="B99" s="206" t="s">
        <v>204</v>
      </c>
      <c r="C99" s="206"/>
      <c r="D99" s="207" t="s">
        <v>205</v>
      </c>
      <c r="E99" s="207"/>
      <c r="F99" s="207"/>
      <c r="G99" s="57" t="s">
        <v>219</v>
      </c>
      <c r="H99" s="208" t="s">
        <v>220</v>
      </c>
      <c r="I99" s="208"/>
      <c r="J99" s="208"/>
      <c r="K99" s="209" t="s">
        <v>272</v>
      </c>
      <c r="L99" s="209"/>
      <c r="M99" s="209"/>
      <c r="N99" s="209"/>
      <c r="O99" s="201" t="s">
        <v>291</v>
      </c>
      <c r="P99" s="201"/>
      <c r="Q99" s="201"/>
      <c r="R99" s="201" t="s">
        <v>293</v>
      </c>
      <c r="S99" s="201"/>
      <c r="T99" s="201"/>
      <c r="U99" s="201" t="s">
        <v>207</v>
      </c>
      <c r="V99" s="201"/>
      <c r="W99" s="201"/>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201"/>
      <c r="AV99" s="201"/>
      <c r="AW99" s="201"/>
      <c r="AX99" s="201"/>
      <c r="AY99" s="201"/>
      <c r="AZ99" s="201"/>
      <c r="BA99" s="201"/>
      <c r="BB99" s="201"/>
      <c r="BC99" s="201"/>
      <c r="BD99" s="201"/>
      <c r="BE99" s="201"/>
      <c r="BF99" s="201"/>
      <c r="BG99" s="201"/>
      <c r="BH99" s="201"/>
      <c r="BI99" s="201"/>
      <c r="BJ99" s="201"/>
      <c r="BK99" s="201"/>
      <c r="BL99" s="201"/>
      <c r="BM99" s="201"/>
      <c r="BN99" s="201"/>
      <c r="BO99" s="201"/>
      <c r="BP99" s="201"/>
      <c r="BQ99" s="201"/>
      <c r="BR99" s="201"/>
      <c r="BS99" s="201"/>
      <c r="BT99" s="201"/>
      <c r="BU99" s="201"/>
      <c r="BV99" s="201"/>
      <c r="BW99" s="201"/>
      <c r="BX99" s="201"/>
      <c r="BY99" s="201"/>
      <c r="BZ99" s="201"/>
      <c r="CA99" s="201"/>
      <c r="CB99" s="201"/>
      <c r="CC99" s="201"/>
      <c r="CD99" s="201"/>
      <c r="CE99" s="201"/>
      <c r="CF99" s="201"/>
      <c r="CG99" s="201"/>
      <c r="CH99" s="201"/>
      <c r="CI99" s="201"/>
      <c r="CJ99" s="201"/>
      <c r="CK99" s="201"/>
      <c r="CL99" s="201"/>
      <c r="CM99" s="201"/>
      <c r="CN99" s="201"/>
      <c r="CO99" s="201"/>
      <c r="CP99" s="201"/>
      <c r="CQ99" s="201"/>
      <c r="CR99" s="201"/>
      <c r="CS99" s="201"/>
      <c r="CT99" s="201"/>
      <c r="CU99" s="201"/>
      <c r="CV99" s="201"/>
      <c r="CW99" s="201"/>
      <c r="CX99" s="201"/>
      <c r="CY99" s="201"/>
      <c r="CZ99" s="201"/>
      <c r="DA99" s="201"/>
      <c r="DB99" s="201"/>
      <c r="DC99" s="201"/>
      <c r="DD99" s="201"/>
      <c r="DE99" s="201"/>
      <c r="DF99" s="201"/>
      <c r="DG99" s="201"/>
      <c r="DH99" s="201"/>
      <c r="DI99" s="201"/>
      <c r="DJ99" s="201"/>
      <c r="DK99" s="201"/>
      <c r="DL99" s="201"/>
      <c r="DM99" s="201"/>
      <c r="DN99" s="201"/>
      <c r="DO99" s="201"/>
      <c r="DP99" s="201"/>
      <c r="DQ99" s="201"/>
      <c r="DR99" s="201"/>
      <c r="DS99" s="201"/>
      <c r="DT99" s="201"/>
      <c r="DU99" s="201"/>
      <c r="DV99" s="201"/>
      <c r="DW99" s="201"/>
      <c r="DX99" s="201"/>
      <c r="DY99" s="201"/>
      <c r="DZ99" s="201"/>
      <c r="EA99" s="201"/>
      <c r="EB99" s="201"/>
      <c r="EC99" s="201"/>
      <c r="ED99" s="201"/>
      <c r="EE99" s="201"/>
      <c r="EF99" s="201"/>
      <c r="EG99" s="201"/>
      <c r="EH99" s="201"/>
      <c r="EI99" s="201"/>
      <c r="EJ99" s="201"/>
      <c r="EK99" s="201"/>
      <c r="EL99" s="201"/>
      <c r="EM99" s="201"/>
      <c r="EN99" s="201"/>
      <c r="EO99" s="201"/>
      <c r="EP99" s="201"/>
      <c r="EQ99" s="201"/>
      <c r="ER99" s="201"/>
      <c r="ES99" s="201"/>
      <c r="ET99" s="201"/>
      <c r="EU99" s="201"/>
      <c r="EV99" s="201"/>
      <c r="EW99" s="201"/>
      <c r="EX99" s="201"/>
      <c r="EY99" s="201"/>
      <c r="EZ99" s="201"/>
      <c r="FA99" s="201"/>
      <c r="FB99" s="201"/>
      <c r="FC99" s="201"/>
      <c r="FD99" s="201"/>
      <c r="FE99" s="201"/>
      <c r="FF99" s="201"/>
      <c r="FG99" s="201"/>
      <c r="FH99" s="201"/>
      <c r="FI99" s="201"/>
      <c r="FJ99" s="201"/>
      <c r="FK99" s="201"/>
      <c r="FL99" s="201"/>
      <c r="FM99" s="201"/>
      <c r="FN99" s="201"/>
      <c r="FO99" s="201"/>
      <c r="FP99" s="201"/>
      <c r="FQ99" s="201"/>
      <c r="FR99" s="201"/>
      <c r="FS99" s="201"/>
      <c r="FT99" s="201"/>
      <c r="FU99" s="201"/>
      <c r="FV99" s="201"/>
      <c r="FW99" s="201"/>
      <c r="FX99" s="201"/>
      <c r="FY99" s="201"/>
      <c r="FZ99" s="201"/>
      <c r="GA99" s="201"/>
      <c r="GB99" s="201"/>
      <c r="GC99" s="201"/>
      <c r="GD99" s="201"/>
      <c r="GE99" s="201"/>
      <c r="GF99" s="201"/>
      <c r="GG99" s="201"/>
      <c r="GH99" s="201"/>
      <c r="GI99" s="201"/>
      <c r="GJ99" s="201"/>
      <c r="GK99" s="201"/>
      <c r="GL99" s="201"/>
      <c r="GM99" s="201"/>
      <c r="GN99" s="201"/>
      <c r="GO99" s="201"/>
      <c r="GP99" s="201"/>
      <c r="GQ99" s="201"/>
      <c r="GR99" s="201"/>
      <c r="GS99" s="201"/>
      <c r="GT99" s="201"/>
      <c r="GU99" s="201"/>
      <c r="GV99" s="201"/>
      <c r="GW99" s="201"/>
      <c r="GX99" s="201"/>
      <c r="GY99" s="201"/>
      <c r="GZ99" s="201"/>
      <c r="HA99" s="201"/>
      <c r="HB99" s="201"/>
      <c r="HC99" s="201"/>
      <c r="HD99" s="201"/>
      <c r="HE99" s="201"/>
      <c r="HF99" s="201"/>
      <c r="HG99" s="201"/>
      <c r="HH99" s="201"/>
      <c r="HI99" s="201"/>
      <c r="HJ99" s="201"/>
      <c r="HK99" s="201"/>
      <c r="HL99" s="201"/>
      <c r="HM99" s="201"/>
      <c r="HN99" s="201"/>
      <c r="HO99" s="201"/>
      <c r="HP99" s="201"/>
      <c r="HQ99" s="201"/>
      <c r="HR99" s="201"/>
      <c r="HS99" s="201"/>
      <c r="HT99" s="201"/>
      <c r="HU99" s="201"/>
      <c r="HV99" s="201"/>
      <c r="HW99" s="201"/>
      <c r="HX99" s="201"/>
      <c r="HY99" s="201"/>
      <c r="HZ99" s="201"/>
      <c r="IA99" s="201"/>
      <c r="IB99" s="201"/>
      <c r="IC99" s="201"/>
      <c r="ID99" s="201"/>
      <c r="IE99" s="201"/>
      <c r="IF99" s="201"/>
      <c r="IG99" s="201"/>
      <c r="IH99" s="201"/>
      <c r="II99" s="201"/>
      <c r="IJ99" s="201"/>
      <c r="IK99" s="201"/>
      <c r="IL99" s="201"/>
      <c r="IM99" s="201"/>
      <c r="IN99" s="201"/>
      <c r="IO99" s="201"/>
      <c r="IP99" s="201"/>
      <c r="IQ99" s="201"/>
      <c r="IR99" s="201"/>
      <c r="IS99" s="201"/>
      <c r="IT99" s="201"/>
      <c r="IU99" s="201"/>
      <c r="IV99" s="201"/>
    </row>
    <row r="100" spans="1:256"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205" t="str">
        <f>CONS_AV_QUALIT_ATIVO!O100</f>
        <v>Significante</v>
      </c>
      <c r="P100" s="205"/>
      <c r="Q100" s="205"/>
      <c r="R100" s="345" t="s">
        <v>91</v>
      </c>
      <c r="S100" s="345"/>
      <c r="T100" s="345"/>
      <c r="U100" s="190" t="s">
        <v>1987</v>
      </c>
      <c r="V100" s="190"/>
      <c r="W100" s="190"/>
      <c r="X100" s="190"/>
      <c r="Y100" s="190"/>
      <c r="Z100" s="190"/>
      <c r="AA100"/>
      <c r="AB100"/>
      <c r="AC100"/>
      <c r="AD100"/>
    </row>
    <row r="101" spans="1:256"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205"/>
      <c r="P101" s="205"/>
      <c r="Q101" s="205"/>
      <c r="R101" s="345" t="s">
        <v>91</v>
      </c>
      <c r="S101" s="345"/>
      <c r="T101" s="345"/>
      <c r="U101" s="190" t="s">
        <v>1988</v>
      </c>
      <c r="V101" s="190"/>
      <c r="W101" s="190"/>
      <c r="X101" s="190"/>
      <c r="Y101" s="190"/>
      <c r="Z101" s="190"/>
      <c r="AA101"/>
      <c r="AB101"/>
      <c r="AC101"/>
      <c r="AD101"/>
    </row>
    <row r="102" spans="1:256"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205"/>
      <c r="P102" s="205"/>
      <c r="Q102" s="205"/>
      <c r="R102" s="345" t="s">
        <v>91</v>
      </c>
      <c r="S102" s="345"/>
      <c r="T102" s="345"/>
      <c r="U102" s="190" t="s">
        <v>1989</v>
      </c>
      <c r="V102" s="190"/>
      <c r="W102" s="190"/>
      <c r="X102" s="190"/>
      <c r="Y102" s="190"/>
      <c r="Z102" s="190"/>
      <c r="AA102"/>
      <c r="AB102"/>
      <c r="AC102"/>
      <c r="AD102"/>
    </row>
    <row r="103" spans="1:256"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205"/>
      <c r="P103" s="205"/>
      <c r="Q103" s="205"/>
      <c r="R103" s="345" t="s">
        <v>91</v>
      </c>
      <c r="S103" s="345"/>
      <c r="T103" s="345"/>
      <c r="U103" s="190" t="s">
        <v>1990</v>
      </c>
      <c r="V103" s="190"/>
      <c r="W103" s="190"/>
      <c r="X103" s="190"/>
      <c r="Y103" s="190"/>
      <c r="Z103" s="190"/>
      <c r="AA103"/>
      <c r="AB103"/>
      <c r="AC103"/>
      <c r="AD103"/>
    </row>
    <row r="104" spans="1:256"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205"/>
      <c r="P104" s="205"/>
      <c r="Q104" s="205"/>
      <c r="R104" s="345" t="s">
        <v>91</v>
      </c>
      <c r="S104" s="345"/>
      <c r="T104" s="345"/>
      <c r="U104" s="190" t="s">
        <v>1991</v>
      </c>
      <c r="V104" s="190"/>
      <c r="W104" s="190"/>
      <c r="X104" s="190"/>
      <c r="Y104" s="190"/>
      <c r="Z104" s="190"/>
      <c r="AA104"/>
      <c r="AB104"/>
      <c r="AC104"/>
      <c r="AD104"/>
    </row>
    <row r="105" spans="1:256"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205"/>
      <c r="P105" s="205"/>
      <c r="Q105" s="205"/>
      <c r="R105" s="345" t="s">
        <v>93</v>
      </c>
      <c r="S105" s="345"/>
      <c r="T105" s="345"/>
      <c r="U105" s="190" t="s">
        <v>1992</v>
      </c>
      <c r="V105" s="190"/>
      <c r="W105" s="190"/>
      <c r="X105" s="190"/>
      <c r="Y105" s="190"/>
      <c r="Z105" s="190"/>
      <c r="AA105"/>
      <c r="AB105"/>
      <c r="AC105"/>
      <c r="AD105"/>
    </row>
    <row r="106" spans="1:256"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205"/>
      <c r="P106" s="205"/>
      <c r="Q106" s="205"/>
      <c r="R106" s="345" t="s">
        <v>91</v>
      </c>
      <c r="S106" s="345"/>
      <c r="T106" s="345"/>
      <c r="U106" s="190" t="s">
        <v>1993</v>
      </c>
      <c r="V106" s="190"/>
      <c r="W106" s="190"/>
      <c r="X106" s="190"/>
      <c r="Y106" s="190"/>
      <c r="Z106" s="190"/>
      <c r="AA106"/>
      <c r="AB106"/>
      <c r="AC106"/>
      <c r="AD106"/>
    </row>
    <row r="107" spans="1:256"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205"/>
      <c r="P107" s="205"/>
      <c r="Q107" s="205"/>
      <c r="R107" s="345" t="s">
        <v>91</v>
      </c>
      <c r="S107" s="345"/>
      <c r="T107" s="345"/>
      <c r="U107" s="200" t="s">
        <v>1994</v>
      </c>
      <c r="V107" s="200"/>
      <c r="W107" s="200"/>
      <c r="X107" s="200"/>
      <c r="Y107" s="200"/>
      <c r="Z107" s="200"/>
      <c r="AA107"/>
      <c r="AB107"/>
      <c r="AC107"/>
      <c r="AD107"/>
    </row>
    <row r="108" spans="1:256" s="3" customFormat="1" ht="17.649999999999999" customHeight="1" x14ac:dyDescent="0.2">
      <c r="AA108"/>
      <c r="AB108"/>
      <c r="AC108"/>
      <c r="AD108"/>
    </row>
    <row r="109" spans="1:256" s="176" customFormat="1" ht="32.1" customHeight="1" x14ac:dyDescent="0.2">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1" t="s">
        <v>293</v>
      </c>
      <c r="S109" s="201"/>
      <c r="T109" s="201"/>
      <c r="U109" s="201" t="s">
        <v>207</v>
      </c>
      <c r="V109" s="201"/>
      <c r="W109" s="201"/>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1"/>
      <c r="BB109" s="201"/>
      <c r="BC109" s="201"/>
      <c r="BD109" s="201"/>
      <c r="BE109" s="201"/>
      <c r="BF109" s="201"/>
      <c r="BG109" s="201"/>
      <c r="BH109" s="201"/>
      <c r="BI109" s="201"/>
      <c r="BJ109" s="201"/>
      <c r="BK109" s="201"/>
      <c r="BL109" s="201"/>
      <c r="BM109" s="201"/>
      <c r="BN109" s="201"/>
      <c r="BO109" s="201"/>
      <c r="BP109" s="201"/>
      <c r="BQ109" s="201"/>
      <c r="BR109" s="201"/>
      <c r="BS109" s="201"/>
      <c r="BT109" s="201"/>
      <c r="BU109" s="201"/>
      <c r="BV109" s="201"/>
      <c r="BW109" s="201"/>
      <c r="BX109" s="201"/>
      <c r="BY109" s="201"/>
      <c r="BZ109" s="201"/>
      <c r="CA109" s="201"/>
      <c r="CB109" s="201"/>
      <c r="CC109" s="201"/>
      <c r="CD109" s="201"/>
      <c r="CE109" s="201"/>
      <c r="CF109" s="201"/>
      <c r="CG109" s="201"/>
      <c r="CH109" s="201"/>
      <c r="CI109" s="201"/>
      <c r="CJ109" s="201"/>
      <c r="CK109" s="201"/>
      <c r="CL109" s="201"/>
      <c r="CM109" s="201"/>
      <c r="CN109" s="201"/>
      <c r="CO109" s="201"/>
      <c r="CP109" s="201"/>
      <c r="CQ109" s="201"/>
      <c r="CR109" s="201"/>
      <c r="CS109" s="201"/>
      <c r="CT109" s="201"/>
      <c r="CU109" s="201"/>
      <c r="CV109" s="201"/>
      <c r="CW109" s="201"/>
      <c r="CX109" s="201"/>
      <c r="CY109" s="201"/>
      <c r="CZ109" s="201"/>
      <c r="DA109" s="201"/>
      <c r="DB109" s="201"/>
      <c r="DC109" s="201"/>
      <c r="DD109" s="201"/>
      <c r="DE109" s="201"/>
      <c r="DF109" s="201"/>
      <c r="DG109" s="201"/>
      <c r="DH109" s="201"/>
      <c r="DI109" s="201"/>
      <c r="DJ109" s="201"/>
      <c r="DK109" s="201"/>
      <c r="DL109" s="201"/>
      <c r="DM109" s="201"/>
      <c r="DN109" s="201"/>
      <c r="DO109" s="201"/>
      <c r="DP109" s="201"/>
      <c r="DQ109" s="201"/>
      <c r="DR109" s="201"/>
      <c r="DS109" s="201"/>
      <c r="DT109" s="201"/>
      <c r="DU109" s="201"/>
      <c r="DV109" s="201"/>
      <c r="DW109" s="201"/>
      <c r="DX109" s="201"/>
      <c r="DY109" s="201"/>
      <c r="DZ109" s="201"/>
      <c r="EA109" s="201"/>
      <c r="EB109" s="201"/>
      <c r="EC109" s="201"/>
      <c r="ED109" s="201"/>
      <c r="EE109" s="201"/>
      <c r="EF109" s="201"/>
      <c r="EG109" s="201"/>
      <c r="EH109" s="201"/>
      <c r="EI109" s="201"/>
      <c r="EJ109" s="201"/>
      <c r="EK109" s="201"/>
      <c r="EL109" s="201"/>
      <c r="EM109" s="201"/>
      <c r="EN109" s="201"/>
      <c r="EO109" s="201"/>
      <c r="EP109" s="201"/>
      <c r="EQ109" s="201"/>
      <c r="ER109" s="201"/>
      <c r="ES109" s="201"/>
      <c r="ET109" s="201"/>
      <c r="EU109" s="201"/>
      <c r="EV109" s="201"/>
      <c r="EW109" s="201"/>
      <c r="EX109" s="201"/>
      <c r="EY109" s="201"/>
      <c r="EZ109" s="201"/>
      <c r="FA109" s="201"/>
      <c r="FB109" s="201"/>
      <c r="FC109" s="201"/>
      <c r="FD109" s="201"/>
      <c r="FE109" s="201"/>
      <c r="FF109" s="201"/>
      <c r="FG109" s="201"/>
      <c r="FH109" s="201"/>
      <c r="FI109" s="201"/>
      <c r="FJ109" s="201"/>
      <c r="FK109" s="201"/>
      <c r="FL109" s="201"/>
      <c r="FM109" s="201"/>
      <c r="FN109" s="201"/>
      <c r="FO109" s="201"/>
      <c r="FP109" s="201"/>
      <c r="FQ109" s="201"/>
      <c r="FR109" s="201"/>
      <c r="FS109" s="201"/>
      <c r="FT109" s="201"/>
      <c r="FU109" s="201"/>
      <c r="FV109" s="201"/>
      <c r="FW109" s="201"/>
      <c r="FX109" s="201"/>
      <c r="FY109" s="201"/>
      <c r="FZ109" s="201"/>
      <c r="GA109" s="201"/>
      <c r="GB109" s="201"/>
      <c r="GC109" s="201"/>
      <c r="GD109" s="201"/>
      <c r="GE109" s="201"/>
      <c r="GF109" s="201"/>
      <c r="GG109" s="201"/>
      <c r="GH109" s="201"/>
      <c r="GI109" s="201"/>
      <c r="GJ109" s="201"/>
      <c r="GK109" s="201"/>
      <c r="GL109" s="201"/>
      <c r="GM109" s="201"/>
      <c r="GN109" s="201"/>
      <c r="GO109" s="201"/>
      <c r="GP109" s="201"/>
      <c r="GQ109" s="201"/>
      <c r="GR109" s="201"/>
      <c r="GS109" s="201"/>
      <c r="GT109" s="201"/>
      <c r="GU109" s="201"/>
      <c r="GV109" s="201"/>
      <c r="GW109" s="201"/>
      <c r="GX109" s="201"/>
      <c r="GY109" s="201"/>
      <c r="GZ109" s="201"/>
      <c r="HA109" s="201"/>
      <c r="HB109" s="201"/>
      <c r="HC109" s="201"/>
      <c r="HD109" s="201"/>
      <c r="HE109" s="201"/>
      <c r="HF109" s="201"/>
      <c r="HG109" s="201"/>
      <c r="HH109" s="201"/>
      <c r="HI109" s="201"/>
      <c r="HJ109" s="201"/>
      <c r="HK109" s="201"/>
      <c r="HL109" s="201"/>
      <c r="HM109" s="201"/>
      <c r="HN109" s="201"/>
      <c r="HO109" s="201"/>
      <c r="HP109" s="201"/>
      <c r="HQ109" s="201"/>
      <c r="HR109" s="201"/>
      <c r="HS109" s="201"/>
      <c r="HT109" s="201"/>
      <c r="HU109" s="201"/>
      <c r="HV109" s="201"/>
      <c r="HW109" s="201"/>
      <c r="HX109" s="201"/>
      <c r="HY109" s="201"/>
      <c r="HZ109" s="201"/>
      <c r="IA109" s="201"/>
      <c r="IB109" s="201"/>
      <c r="IC109" s="201"/>
      <c r="ID109" s="201"/>
      <c r="IE109" s="201"/>
      <c r="IF109" s="201"/>
      <c r="IG109" s="201"/>
      <c r="IH109" s="201"/>
      <c r="II109" s="201"/>
      <c r="IJ109" s="201"/>
      <c r="IK109" s="201"/>
      <c r="IL109" s="201"/>
      <c r="IM109" s="201"/>
      <c r="IN109" s="201"/>
      <c r="IO109" s="201"/>
      <c r="IP109" s="201"/>
      <c r="IQ109" s="201"/>
      <c r="IR109" s="201"/>
      <c r="IS109" s="201"/>
      <c r="IT109" s="201"/>
      <c r="IU109" s="201"/>
      <c r="IV109" s="201"/>
    </row>
    <row r="110" spans="1:256"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205" t="str">
        <f>CONS_AV_QUALIT_ATIVO!O110</f>
        <v>Crítico</v>
      </c>
      <c r="P110" s="205"/>
      <c r="Q110" s="205"/>
      <c r="R110" s="345" t="s">
        <v>92</v>
      </c>
      <c r="S110" s="345"/>
      <c r="T110" s="345"/>
      <c r="U110" s="190" t="s">
        <v>1995</v>
      </c>
      <c r="V110" s="190"/>
      <c r="W110" s="190"/>
      <c r="X110" s="190"/>
      <c r="Y110" s="190"/>
      <c r="Z110" s="190"/>
      <c r="AA110"/>
      <c r="AB110"/>
      <c r="AC110"/>
      <c r="AD110"/>
    </row>
    <row r="111" spans="1:256"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205"/>
      <c r="P111" s="205"/>
      <c r="Q111" s="205"/>
      <c r="R111" s="345" t="s">
        <v>92</v>
      </c>
      <c r="S111" s="345"/>
      <c r="T111" s="345"/>
      <c r="U111" s="190" t="s">
        <v>1996</v>
      </c>
      <c r="V111" s="190"/>
      <c r="W111" s="190"/>
      <c r="X111" s="190"/>
      <c r="Y111" s="190"/>
      <c r="Z111" s="190"/>
      <c r="AA111"/>
      <c r="AB111"/>
      <c r="AC111"/>
      <c r="AD111"/>
    </row>
    <row r="112" spans="1:256"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205"/>
      <c r="P112" s="205"/>
      <c r="Q112" s="205"/>
      <c r="R112" s="345" t="s">
        <v>93</v>
      </c>
      <c r="S112" s="345"/>
      <c r="T112" s="345"/>
      <c r="U112" s="190" t="s">
        <v>1997</v>
      </c>
      <c r="V112" s="190"/>
      <c r="W112" s="190"/>
      <c r="X112" s="190"/>
      <c r="Y112" s="190"/>
      <c r="Z112" s="190"/>
      <c r="AA112"/>
      <c r="AB112"/>
      <c r="AC112"/>
      <c r="AD112"/>
    </row>
    <row r="113" spans="1:256"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205"/>
      <c r="P113" s="205"/>
      <c r="Q113" s="205"/>
      <c r="R113" s="345" t="s">
        <v>93</v>
      </c>
      <c r="S113" s="345"/>
      <c r="T113" s="345"/>
      <c r="U113" s="190" t="s">
        <v>1998</v>
      </c>
      <c r="V113" s="190"/>
      <c r="W113" s="190"/>
      <c r="X113" s="190"/>
      <c r="Y113" s="190"/>
      <c r="Z113" s="190"/>
      <c r="AA113"/>
      <c r="AB113"/>
      <c r="AC113"/>
      <c r="AD113"/>
    </row>
    <row r="114" spans="1:256"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205"/>
      <c r="P114" s="205"/>
      <c r="Q114" s="205"/>
      <c r="R114" s="345" t="s">
        <v>93</v>
      </c>
      <c r="S114" s="345"/>
      <c r="T114" s="345"/>
      <c r="U114" s="190" t="s">
        <v>1999</v>
      </c>
      <c r="V114" s="190"/>
      <c r="W114" s="190"/>
      <c r="X114" s="190"/>
      <c r="Y114" s="190"/>
      <c r="Z114" s="190"/>
      <c r="AA114"/>
      <c r="AB114"/>
      <c r="AC114"/>
      <c r="AD114"/>
    </row>
    <row r="115" spans="1:256"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205"/>
      <c r="P115" s="205"/>
      <c r="Q115" s="205"/>
      <c r="R115" s="345" t="s">
        <v>92</v>
      </c>
      <c r="S115" s="345"/>
      <c r="T115" s="345"/>
      <c r="U115" s="190" t="s">
        <v>2000</v>
      </c>
      <c r="V115" s="190"/>
      <c r="W115" s="190"/>
      <c r="X115" s="190"/>
      <c r="Y115" s="190"/>
      <c r="Z115" s="190"/>
      <c r="AA115"/>
      <c r="AB115"/>
      <c r="AC115"/>
      <c r="AD115"/>
    </row>
    <row r="116" spans="1:256"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205"/>
      <c r="P116" s="205"/>
      <c r="Q116" s="205"/>
      <c r="R116" s="345" t="s">
        <v>92</v>
      </c>
      <c r="S116" s="345"/>
      <c r="T116" s="345"/>
      <c r="U116" s="190" t="s">
        <v>2001</v>
      </c>
      <c r="V116" s="190"/>
      <c r="W116" s="190"/>
      <c r="X116" s="190"/>
      <c r="Y116" s="190"/>
      <c r="Z116" s="190"/>
      <c r="AA116"/>
      <c r="AB116"/>
      <c r="AC116"/>
      <c r="AD116"/>
    </row>
    <row r="117" spans="1:256"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205"/>
      <c r="P117" s="205"/>
      <c r="Q117" s="205"/>
      <c r="R117" s="345" t="s">
        <v>93</v>
      </c>
      <c r="S117" s="345"/>
      <c r="T117" s="345"/>
      <c r="U117" s="200" t="s">
        <v>2002</v>
      </c>
      <c r="V117" s="200"/>
      <c r="W117" s="200"/>
      <c r="X117" s="200"/>
      <c r="Y117" s="200"/>
      <c r="Z117" s="200"/>
      <c r="AA117"/>
      <c r="AB117"/>
      <c r="AC117"/>
      <c r="AD117"/>
    </row>
    <row r="118" spans="1:256" s="3" customFormat="1" ht="17.649999999999999" customHeight="1" x14ac:dyDescent="0.2">
      <c r="AA118"/>
      <c r="AB118"/>
      <c r="AC118"/>
      <c r="AD118"/>
    </row>
    <row r="119" spans="1:256" s="176" customFormat="1" ht="32.1" customHeight="1" x14ac:dyDescent="0.2">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1" t="s">
        <v>293</v>
      </c>
      <c r="S119" s="201"/>
      <c r="T119" s="201"/>
      <c r="U119" s="201" t="s">
        <v>207</v>
      </c>
      <c r="V119" s="201"/>
      <c r="W119" s="201"/>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201"/>
      <c r="AV119" s="201"/>
      <c r="AW119" s="201"/>
      <c r="AX119" s="201"/>
      <c r="AY119" s="201"/>
      <c r="AZ119" s="201"/>
      <c r="BA119" s="201"/>
      <c r="BB119" s="201"/>
      <c r="BC119" s="201"/>
      <c r="BD119" s="201"/>
      <c r="BE119" s="201"/>
      <c r="BF119" s="201"/>
      <c r="BG119" s="201"/>
      <c r="BH119" s="201"/>
      <c r="BI119" s="201"/>
      <c r="BJ119" s="201"/>
      <c r="BK119" s="201"/>
      <c r="BL119" s="201"/>
      <c r="BM119" s="201"/>
      <c r="BN119" s="201"/>
      <c r="BO119" s="201"/>
      <c r="BP119" s="201"/>
      <c r="BQ119" s="201"/>
      <c r="BR119" s="201"/>
      <c r="BS119" s="201"/>
      <c r="BT119" s="201"/>
      <c r="BU119" s="201"/>
      <c r="BV119" s="201"/>
      <c r="BW119" s="201"/>
      <c r="BX119" s="201"/>
      <c r="BY119" s="201"/>
      <c r="BZ119" s="201"/>
      <c r="CA119" s="201"/>
      <c r="CB119" s="201"/>
      <c r="CC119" s="201"/>
      <c r="CD119" s="201"/>
      <c r="CE119" s="201"/>
      <c r="CF119" s="201"/>
      <c r="CG119" s="201"/>
      <c r="CH119" s="201"/>
      <c r="CI119" s="201"/>
      <c r="CJ119" s="201"/>
      <c r="CK119" s="201"/>
      <c r="CL119" s="201"/>
      <c r="CM119" s="201"/>
      <c r="CN119" s="201"/>
      <c r="CO119" s="201"/>
      <c r="CP119" s="201"/>
      <c r="CQ119" s="201"/>
      <c r="CR119" s="201"/>
      <c r="CS119" s="201"/>
      <c r="CT119" s="201"/>
      <c r="CU119" s="201"/>
      <c r="CV119" s="201"/>
      <c r="CW119" s="201"/>
      <c r="CX119" s="201"/>
      <c r="CY119" s="201"/>
      <c r="CZ119" s="201"/>
      <c r="DA119" s="201"/>
      <c r="DB119" s="201"/>
      <c r="DC119" s="201"/>
      <c r="DD119" s="201"/>
      <c r="DE119" s="201"/>
      <c r="DF119" s="201"/>
      <c r="DG119" s="201"/>
      <c r="DH119" s="201"/>
      <c r="DI119" s="201"/>
      <c r="DJ119" s="201"/>
      <c r="DK119" s="201"/>
      <c r="DL119" s="201"/>
      <c r="DM119" s="201"/>
      <c r="DN119" s="201"/>
      <c r="DO119" s="201"/>
      <c r="DP119" s="201"/>
      <c r="DQ119" s="201"/>
      <c r="DR119" s="201"/>
      <c r="DS119" s="201"/>
      <c r="DT119" s="201"/>
      <c r="DU119" s="201"/>
      <c r="DV119" s="201"/>
      <c r="DW119" s="201"/>
      <c r="DX119" s="201"/>
      <c r="DY119" s="201"/>
      <c r="DZ119" s="201"/>
      <c r="EA119" s="201"/>
      <c r="EB119" s="201"/>
      <c r="EC119" s="201"/>
      <c r="ED119" s="201"/>
      <c r="EE119" s="201"/>
      <c r="EF119" s="201"/>
      <c r="EG119" s="201"/>
      <c r="EH119" s="201"/>
      <c r="EI119" s="201"/>
      <c r="EJ119" s="201"/>
      <c r="EK119" s="201"/>
      <c r="EL119" s="201"/>
      <c r="EM119" s="201"/>
      <c r="EN119" s="201"/>
      <c r="EO119" s="201"/>
      <c r="EP119" s="201"/>
      <c r="EQ119" s="201"/>
      <c r="ER119" s="201"/>
      <c r="ES119" s="201"/>
      <c r="ET119" s="201"/>
      <c r="EU119" s="201"/>
      <c r="EV119" s="201"/>
      <c r="EW119" s="201"/>
      <c r="EX119" s="201"/>
      <c r="EY119" s="201"/>
      <c r="EZ119" s="201"/>
      <c r="FA119" s="201"/>
      <c r="FB119" s="201"/>
      <c r="FC119" s="201"/>
      <c r="FD119" s="201"/>
      <c r="FE119" s="201"/>
      <c r="FF119" s="201"/>
      <c r="FG119" s="201"/>
      <c r="FH119" s="201"/>
      <c r="FI119" s="201"/>
      <c r="FJ119" s="201"/>
      <c r="FK119" s="201"/>
      <c r="FL119" s="201"/>
      <c r="FM119" s="201"/>
      <c r="FN119" s="201"/>
      <c r="FO119" s="201"/>
      <c r="FP119" s="201"/>
      <c r="FQ119" s="201"/>
      <c r="FR119" s="201"/>
      <c r="FS119" s="201"/>
      <c r="FT119" s="201"/>
      <c r="FU119" s="201"/>
      <c r="FV119" s="201"/>
      <c r="FW119" s="201"/>
      <c r="FX119" s="201"/>
      <c r="FY119" s="201"/>
      <c r="FZ119" s="201"/>
      <c r="GA119" s="201"/>
      <c r="GB119" s="201"/>
      <c r="GC119" s="201"/>
      <c r="GD119" s="201"/>
      <c r="GE119" s="201"/>
      <c r="GF119" s="201"/>
      <c r="GG119" s="201"/>
      <c r="GH119" s="201"/>
      <c r="GI119" s="201"/>
      <c r="GJ119" s="201"/>
      <c r="GK119" s="201"/>
      <c r="GL119" s="201"/>
      <c r="GM119" s="201"/>
      <c r="GN119" s="201"/>
      <c r="GO119" s="201"/>
      <c r="GP119" s="201"/>
      <c r="GQ119" s="201"/>
      <c r="GR119" s="201"/>
      <c r="GS119" s="201"/>
      <c r="GT119" s="201"/>
      <c r="GU119" s="201"/>
      <c r="GV119" s="201"/>
      <c r="GW119" s="201"/>
      <c r="GX119" s="201"/>
      <c r="GY119" s="201"/>
      <c r="GZ119" s="201"/>
      <c r="HA119" s="201"/>
      <c r="HB119" s="201"/>
      <c r="HC119" s="201"/>
      <c r="HD119" s="201"/>
      <c r="HE119" s="201"/>
      <c r="HF119" s="201"/>
      <c r="HG119" s="201"/>
      <c r="HH119" s="201"/>
      <c r="HI119" s="201"/>
      <c r="HJ119" s="201"/>
      <c r="HK119" s="201"/>
      <c r="HL119" s="201"/>
      <c r="HM119" s="201"/>
      <c r="HN119" s="201"/>
      <c r="HO119" s="201"/>
      <c r="HP119" s="201"/>
      <c r="HQ119" s="201"/>
      <c r="HR119" s="201"/>
      <c r="HS119" s="201"/>
      <c r="HT119" s="201"/>
      <c r="HU119" s="201"/>
      <c r="HV119" s="201"/>
      <c r="HW119" s="201"/>
      <c r="HX119" s="201"/>
      <c r="HY119" s="201"/>
      <c r="HZ119" s="201"/>
      <c r="IA119" s="201"/>
      <c r="IB119" s="201"/>
      <c r="IC119" s="201"/>
      <c r="ID119" s="201"/>
      <c r="IE119" s="201"/>
      <c r="IF119" s="201"/>
      <c r="IG119" s="201"/>
      <c r="IH119" s="201"/>
      <c r="II119" s="201"/>
      <c r="IJ119" s="201"/>
      <c r="IK119" s="201"/>
      <c r="IL119" s="201"/>
      <c r="IM119" s="201"/>
      <c r="IN119" s="201"/>
      <c r="IO119" s="201"/>
      <c r="IP119" s="201"/>
      <c r="IQ119" s="201"/>
      <c r="IR119" s="201"/>
      <c r="IS119" s="201"/>
      <c r="IT119" s="201"/>
      <c r="IU119" s="201"/>
      <c r="IV119" s="201"/>
    </row>
    <row r="120" spans="1:256"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205" t="str">
        <f>CONS_AV_QUALIT_ATIVO!O120</f>
        <v>Crítico</v>
      </c>
      <c r="P120" s="205"/>
      <c r="Q120" s="205"/>
      <c r="R120" s="345" t="s">
        <v>93</v>
      </c>
      <c r="S120" s="345"/>
      <c r="T120" s="345"/>
      <c r="U120" s="190" t="s">
        <v>2003</v>
      </c>
      <c r="V120" s="190"/>
      <c r="W120" s="190"/>
      <c r="X120" s="190"/>
      <c r="Y120" s="190"/>
      <c r="Z120" s="190"/>
      <c r="AA120"/>
      <c r="AB120"/>
      <c r="AC120"/>
      <c r="AD120"/>
    </row>
    <row r="121" spans="1:256"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205"/>
      <c r="P121" s="205"/>
      <c r="Q121" s="205"/>
      <c r="R121" s="345" t="s">
        <v>92</v>
      </c>
      <c r="S121" s="345"/>
      <c r="T121" s="345"/>
      <c r="U121" s="190" t="s">
        <v>2004</v>
      </c>
      <c r="V121" s="190"/>
      <c r="W121" s="190"/>
      <c r="X121" s="190"/>
      <c r="Y121" s="190"/>
      <c r="Z121" s="190"/>
      <c r="AA121"/>
      <c r="AB121"/>
      <c r="AC121"/>
      <c r="AD121"/>
    </row>
    <row r="122" spans="1:256"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205"/>
      <c r="P122" s="205"/>
      <c r="Q122" s="205"/>
      <c r="R122" s="345" t="s">
        <v>93</v>
      </c>
      <c r="S122" s="345"/>
      <c r="T122" s="345"/>
      <c r="U122" s="190" t="s">
        <v>2005</v>
      </c>
      <c r="V122" s="190"/>
      <c r="W122" s="190"/>
      <c r="X122" s="190"/>
      <c r="Y122" s="190"/>
      <c r="Z122" s="190"/>
      <c r="AA122"/>
      <c r="AB122"/>
      <c r="AC122"/>
      <c r="AD122"/>
    </row>
    <row r="123" spans="1:256"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205"/>
      <c r="P123" s="205"/>
      <c r="Q123" s="205"/>
      <c r="R123" s="345" t="s">
        <v>91</v>
      </c>
      <c r="S123" s="345"/>
      <c r="T123" s="345"/>
      <c r="U123" s="190" t="s">
        <v>2006</v>
      </c>
      <c r="V123" s="190"/>
      <c r="W123" s="190"/>
      <c r="X123" s="190"/>
      <c r="Y123" s="190"/>
      <c r="Z123" s="190"/>
      <c r="AA123"/>
      <c r="AB123"/>
      <c r="AC123"/>
      <c r="AD123"/>
    </row>
    <row r="124" spans="1:256"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205"/>
      <c r="P124" s="205"/>
      <c r="Q124" s="205"/>
      <c r="R124" s="345" t="s">
        <v>91</v>
      </c>
      <c r="S124" s="345"/>
      <c r="T124" s="345"/>
      <c r="U124" s="190" t="s">
        <v>2007</v>
      </c>
      <c r="V124" s="190"/>
      <c r="W124" s="190"/>
      <c r="X124" s="190"/>
      <c r="Y124" s="190"/>
      <c r="Z124" s="190"/>
      <c r="AA124"/>
      <c r="AB124"/>
      <c r="AC124"/>
      <c r="AD124"/>
    </row>
    <row r="125" spans="1:256"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205"/>
      <c r="P125" s="205"/>
      <c r="Q125" s="205"/>
      <c r="R125" s="345" t="s">
        <v>91</v>
      </c>
      <c r="S125" s="345"/>
      <c r="T125" s="345"/>
      <c r="U125" s="190" t="s">
        <v>2008</v>
      </c>
      <c r="V125" s="190"/>
      <c r="W125" s="190"/>
      <c r="X125" s="190"/>
      <c r="Y125" s="190"/>
      <c r="Z125" s="190"/>
      <c r="AA125"/>
      <c r="AB125"/>
      <c r="AC125"/>
      <c r="AD125"/>
    </row>
    <row r="126" spans="1:256"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205"/>
      <c r="P126" s="205"/>
      <c r="Q126" s="205"/>
      <c r="R126" s="345" t="s">
        <v>91</v>
      </c>
      <c r="S126" s="345"/>
      <c r="T126" s="345"/>
      <c r="U126" s="190" t="s">
        <v>2009</v>
      </c>
      <c r="V126" s="190"/>
      <c r="W126" s="190"/>
      <c r="X126" s="190"/>
      <c r="Y126" s="190"/>
      <c r="Z126" s="190"/>
      <c r="AA126"/>
      <c r="AB126"/>
      <c r="AC126"/>
      <c r="AD126"/>
    </row>
    <row r="127" spans="1:256"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205"/>
      <c r="P127" s="205"/>
      <c r="Q127" s="205"/>
      <c r="R127" s="345" t="s">
        <v>91</v>
      </c>
      <c r="S127" s="345"/>
      <c r="T127" s="345"/>
      <c r="U127" s="200" t="s">
        <v>2010</v>
      </c>
      <c r="V127" s="200"/>
      <c r="W127" s="200"/>
      <c r="X127" s="200"/>
      <c r="Y127" s="200"/>
      <c r="Z127" s="200"/>
      <c r="AA127"/>
      <c r="AB127"/>
      <c r="AC127"/>
      <c r="AD127"/>
    </row>
    <row r="128" spans="1:256" s="3" customFormat="1" ht="17.649999999999999" customHeight="1" x14ac:dyDescent="0.2">
      <c r="AA128"/>
      <c r="AB128"/>
      <c r="AC128"/>
      <c r="AD128"/>
    </row>
    <row r="129" spans="1:256" s="176" customFormat="1" ht="32.1" customHeight="1" x14ac:dyDescent="0.2">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1" t="s">
        <v>293</v>
      </c>
      <c r="S129" s="201"/>
      <c r="T129" s="201"/>
      <c r="U129" s="201" t="s">
        <v>207</v>
      </c>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c r="BE129" s="201"/>
      <c r="BF129" s="201"/>
      <c r="BG129" s="201"/>
      <c r="BH129" s="201"/>
      <c r="BI129" s="201"/>
      <c r="BJ129" s="201"/>
      <c r="BK129" s="201"/>
      <c r="BL129" s="201"/>
      <c r="BM129" s="201"/>
      <c r="BN129" s="201"/>
      <c r="BO129" s="201"/>
      <c r="BP129" s="201"/>
      <c r="BQ129" s="201"/>
      <c r="BR129" s="201"/>
      <c r="BS129" s="201"/>
      <c r="BT129" s="201"/>
      <c r="BU129" s="201"/>
      <c r="BV129" s="201"/>
      <c r="BW129" s="201"/>
      <c r="BX129" s="201"/>
      <c r="BY129" s="201"/>
      <c r="BZ129" s="201"/>
      <c r="CA129" s="201"/>
      <c r="CB129" s="201"/>
      <c r="CC129" s="201"/>
      <c r="CD129" s="201"/>
      <c r="CE129" s="201"/>
      <c r="CF129" s="201"/>
      <c r="CG129" s="201"/>
      <c r="CH129" s="201"/>
      <c r="CI129" s="201"/>
      <c r="CJ129" s="201"/>
      <c r="CK129" s="201"/>
      <c r="CL129" s="201"/>
      <c r="CM129" s="201"/>
      <c r="CN129" s="201"/>
      <c r="CO129" s="201"/>
      <c r="CP129" s="201"/>
      <c r="CQ129" s="201"/>
      <c r="CR129" s="201"/>
      <c r="CS129" s="201"/>
      <c r="CT129" s="201"/>
      <c r="CU129" s="201"/>
      <c r="CV129" s="201"/>
      <c r="CW129" s="201"/>
      <c r="CX129" s="201"/>
      <c r="CY129" s="201"/>
      <c r="CZ129" s="201"/>
      <c r="DA129" s="201"/>
      <c r="DB129" s="201"/>
      <c r="DC129" s="201"/>
      <c r="DD129" s="201"/>
      <c r="DE129" s="201"/>
      <c r="DF129" s="201"/>
      <c r="DG129" s="201"/>
      <c r="DH129" s="201"/>
      <c r="DI129" s="201"/>
      <c r="DJ129" s="201"/>
      <c r="DK129" s="201"/>
      <c r="DL129" s="201"/>
      <c r="DM129" s="201"/>
      <c r="DN129" s="201"/>
      <c r="DO129" s="201"/>
      <c r="DP129" s="201"/>
      <c r="DQ129" s="201"/>
      <c r="DR129" s="201"/>
      <c r="DS129" s="201"/>
      <c r="DT129" s="201"/>
      <c r="DU129" s="201"/>
      <c r="DV129" s="201"/>
      <c r="DW129" s="201"/>
      <c r="DX129" s="201"/>
      <c r="DY129" s="201"/>
      <c r="DZ129" s="201"/>
      <c r="EA129" s="201"/>
      <c r="EB129" s="201"/>
      <c r="EC129" s="201"/>
      <c r="ED129" s="201"/>
      <c r="EE129" s="201"/>
      <c r="EF129" s="201"/>
      <c r="EG129" s="201"/>
      <c r="EH129" s="201"/>
      <c r="EI129" s="201"/>
      <c r="EJ129" s="201"/>
      <c r="EK129" s="201"/>
      <c r="EL129" s="201"/>
      <c r="EM129" s="201"/>
      <c r="EN129" s="201"/>
      <c r="EO129" s="201"/>
      <c r="EP129" s="201"/>
      <c r="EQ129" s="201"/>
      <c r="ER129" s="201"/>
      <c r="ES129" s="201"/>
      <c r="ET129" s="201"/>
      <c r="EU129" s="201"/>
      <c r="EV129" s="201"/>
      <c r="EW129" s="201"/>
      <c r="EX129" s="201"/>
      <c r="EY129" s="201"/>
      <c r="EZ129" s="201"/>
      <c r="FA129" s="201"/>
      <c r="FB129" s="201"/>
      <c r="FC129" s="201"/>
      <c r="FD129" s="201"/>
      <c r="FE129" s="201"/>
      <c r="FF129" s="201"/>
      <c r="FG129" s="201"/>
      <c r="FH129" s="201"/>
      <c r="FI129" s="201"/>
      <c r="FJ129" s="201"/>
      <c r="FK129" s="201"/>
      <c r="FL129" s="201"/>
      <c r="FM129" s="201"/>
      <c r="FN129" s="201"/>
      <c r="FO129" s="201"/>
      <c r="FP129" s="201"/>
      <c r="FQ129" s="201"/>
      <c r="FR129" s="201"/>
      <c r="FS129" s="201"/>
      <c r="FT129" s="201"/>
      <c r="FU129" s="201"/>
      <c r="FV129" s="201"/>
      <c r="FW129" s="201"/>
      <c r="FX129" s="201"/>
      <c r="FY129" s="201"/>
      <c r="FZ129" s="201"/>
      <c r="GA129" s="201"/>
      <c r="GB129" s="201"/>
      <c r="GC129" s="201"/>
      <c r="GD129" s="201"/>
      <c r="GE129" s="201"/>
      <c r="GF129" s="201"/>
      <c r="GG129" s="201"/>
      <c r="GH129" s="201"/>
      <c r="GI129" s="201"/>
      <c r="GJ129" s="201"/>
      <c r="GK129" s="201"/>
      <c r="GL129" s="201"/>
      <c r="GM129" s="201"/>
      <c r="GN129" s="201"/>
      <c r="GO129" s="201"/>
      <c r="GP129" s="201"/>
      <c r="GQ129" s="201"/>
      <c r="GR129" s="201"/>
      <c r="GS129" s="201"/>
      <c r="GT129" s="201"/>
      <c r="GU129" s="201"/>
      <c r="GV129" s="201"/>
      <c r="GW129" s="201"/>
      <c r="GX129" s="201"/>
      <c r="GY129" s="201"/>
      <c r="GZ129" s="201"/>
      <c r="HA129" s="201"/>
      <c r="HB129" s="201"/>
      <c r="HC129" s="201"/>
      <c r="HD129" s="201"/>
      <c r="HE129" s="201"/>
      <c r="HF129" s="201"/>
      <c r="HG129" s="201"/>
      <c r="HH129" s="201"/>
      <c r="HI129" s="201"/>
      <c r="HJ129" s="201"/>
      <c r="HK129" s="201"/>
      <c r="HL129" s="201"/>
      <c r="HM129" s="201"/>
      <c r="HN129" s="201"/>
      <c r="HO129" s="201"/>
      <c r="HP129" s="201"/>
      <c r="HQ129" s="201"/>
      <c r="HR129" s="201"/>
      <c r="HS129" s="201"/>
      <c r="HT129" s="201"/>
      <c r="HU129" s="201"/>
      <c r="HV129" s="201"/>
      <c r="HW129" s="201"/>
      <c r="HX129" s="201"/>
      <c r="HY129" s="201"/>
      <c r="HZ129" s="201"/>
      <c r="IA129" s="201"/>
      <c r="IB129" s="201"/>
      <c r="IC129" s="201"/>
      <c r="ID129" s="201"/>
      <c r="IE129" s="201"/>
      <c r="IF129" s="201"/>
      <c r="IG129" s="201"/>
      <c r="IH129" s="201"/>
      <c r="II129" s="201"/>
      <c r="IJ129" s="201"/>
      <c r="IK129" s="201"/>
      <c r="IL129" s="201"/>
      <c r="IM129" s="201"/>
      <c r="IN129" s="201"/>
      <c r="IO129" s="201"/>
      <c r="IP129" s="201"/>
      <c r="IQ129" s="201"/>
      <c r="IR129" s="201"/>
      <c r="IS129" s="201"/>
      <c r="IT129" s="201"/>
      <c r="IU129" s="201"/>
      <c r="IV129" s="201"/>
    </row>
    <row r="130" spans="1:256"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205" t="str">
        <f>CONS_AV_QUALIT_ATIVO!O130</f>
        <v>Importante</v>
      </c>
      <c r="P130" s="205"/>
      <c r="Q130" s="205"/>
      <c r="R130" s="345" t="s">
        <v>92</v>
      </c>
      <c r="S130" s="345"/>
      <c r="T130" s="345"/>
      <c r="U130" s="190" t="s">
        <v>2011</v>
      </c>
      <c r="V130" s="190"/>
      <c r="W130" s="190"/>
      <c r="X130" s="190"/>
      <c r="Y130" s="190"/>
      <c r="Z130" s="190"/>
      <c r="AA130"/>
      <c r="AB130"/>
      <c r="AC130"/>
      <c r="AD130"/>
    </row>
    <row r="131" spans="1:256"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205"/>
      <c r="P131" s="205"/>
      <c r="Q131" s="205"/>
      <c r="R131" s="345" t="s">
        <v>93</v>
      </c>
      <c r="S131" s="345"/>
      <c r="T131" s="345"/>
      <c r="U131" s="190" t="s">
        <v>2012</v>
      </c>
      <c r="V131" s="190"/>
      <c r="W131" s="190"/>
      <c r="X131" s="190"/>
      <c r="Y131" s="190"/>
      <c r="Z131" s="190"/>
      <c r="AA131"/>
      <c r="AB131"/>
      <c r="AC131"/>
      <c r="AD131"/>
    </row>
    <row r="132" spans="1:256"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205"/>
      <c r="P132" s="205"/>
      <c r="Q132" s="205"/>
      <c r="R132" s="345" t="s">
        <v>91</v>
      </c>
      <c r="S132" s="345"/>
      <c r="T132" s="345"/>
      <c r="U132" s="190" t="s">
        <v>2013</v>
      </c>
      <c r="V132" s="190"/>
      <c r="W132" s="190"/>
      <c r="X132" s="190"/>
      <c r="Y132" s="190"/>
      <c r="Z132" s="190"/>
      <c r="AA132"/>
      <c r="AB132"/>
      <c r="AC132"/>
      <c r="AD132"/>
    </row>
    <row r="133" spans="1:256"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205"/>
      <c r="P133" s="205"/>
      <c r="Q133" s="205"/>
      <c r="R133" s="345" t="s">
        <v>93</v>
      </c>
      <c r="S133" s="345"/>
      <c r="T133" s="345"/>
      <c r="U133" s="190" t="s">
        <v>2014</v>
      </c>
      <c r="V133" s="190"/>
      <c r="W133" s="190"/>
      <c r="X133" s="190"/>
      <c r="Y133" s="190"/>
      <c r="Z133" s="190"/>
      <c r="AA133"/>
      <c r="AB133"/>
      <c r="AC133"/>
      <c r="AD133"/>
    </row>
    <row r="134" spans="1:256"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205"/>
      <c r="P134" s="205"/>
      <c r="Q134" s="205"/>
      <c r="R134" s="345" t="s">
        <v>91</v>
      </c>
      <c r="S134" s="345"/>
      <c r="T134" s="345"/>
      <c r="U134" s="346" t="s">
        <v>2015</v>
      </c>
      <c r="V134" s="346"/>
      <c r="W134" s="346"/>
      <c r="X134" s="346"/>
      <c r="Y134" s="346"/>
      <c r="Z134" s="346"/>
      <c r="AA134"/>
      <c r="AB134"/>
      <c r="AC134"/>
      <c r="AD134"/>
    </row>
    <row r="135" spans="1:256"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205"/>
      <c r="P135" s="205"/>
      <c r="Q135" s="205"/>
      <c r="R135" s="345" t="s">
        <v>91</v>
      </c>
      <c r="S135" s="345"/>
      <c r="T135" s="345"/>
      <c r="U135" s="190" t="s">
        <v>2016</v>
      </c>
      <c r="V135" s="190"/>
      <c r="W135" s="190"/>
      <c r="X135" s="190"/>
      <c r="Y135" s="190"/>
      <c r="Z135" s="190"/>
      <c r="AA135"/>
      <c r="AB135"/>
      <c r="AC135"/>
      <c r="AD135"/>
    </row>
    <row r="136" spans="1:256"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205"/>
      <c r="P136" s="205"/>
      <c r="Q136" s="205"/>
      <c r="R136" s="345" t="s">
        <v>91</v>
      </c>
      <c r="S136" s="345"/>
      <c r="T136" s="345"/>
      <c r="U136" s="190" t="s">
        <v>2017</v>
      </c>
      <c r="V136" s="190"/>
      <c r="W136" s="190"/>
      <c r="X136" s="190"/>
      <c r="Y136" s="190"/>
      <c r="Z136" s="190"/>
      <c r="AA136"/>
      <c r="AB136"/>
      <c r="AC136"/>
      <c r="AD136"/>
    </row>
    <row r="137" spans="1:256"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205"/>
      <c r="P137" s="205"/>
      <c r="Q137" s="205"/>
      <c r="R137" s="345" t="s">
        <v>91</v>
      </c>
      <c r="S137" s="345"/>
      <c r="T137" s="345"/>
      <c r="U137" s="200" t="s">
        <v>2018</v>
      </c>
      <c r="V137" s="200"/>
      <c r="W137" s="200"/>
      <c r="X137" s="200"/>
      <c r="Y137" s="200"/>
      <c r="Z137" s="200"/>
      <c r="AA137"/>
      <c r="AB137"/>
      <c r="AC137"/>
      <c r="AD137"/>
    </row>
    <row r="138" spans="1:256" s="3" customFormat="1" ht="17.649999999999999" customHeight="1" x14ac:dyDescent="0.2">
      <c r="AA138"/>
      <c r="AB138"/>
      <c r="AC138"/>
      <c r="AD138"/>
    </row>
    <row r="139" spans="1:256" s="176" customFormat="1" ht="32.1" customHeight="1" x14ac:dyDescent="0.2">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1" t="s">
        <v>293</v>
      </c>
      <c r="S139" s="201"/>
      <c r="T139" s="201"/>
      <c r="U139" s="201" t="s">
        <v>207</v>
      </c>
      <c r="V139" s="201"/>
      <c r="W139" s="201"/>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c r="AW139" s="201"/>
      <c r="AX139" s="201"/>
      <c r="AY139" s="201"/>
      <c r="AZ139" s="201"/>
      <c r="BA139" s="201"/>
      <c r="BB139" s="201"/>
      <c r="BC139" s="201"/>
      <c r="BD139" s="201"/>
      <c r="BE139" s="201"/>
      <c r="BF139" s="201"/>
      <c r="BG139" s="201"/>
      <c r="BH139" s="201"/>
      <c r="BI139" s="201"/>
      <c r="BJ139" s="201"/>
      <c r="BK139" s="201"/>
      <c r="BL139" s="201"/>
      <c r="BM139" s="201"/>
      <c r="BN139" s="201"/>
      <c r="BO139" s="201"/>
      <c r="BP139" s="201"/>
      <c r="BQ139" s="201"/>
      <c r="BR139" s="201"/>
      <c r="BS139" s="201"/>
      <c r="BT139" s="201"/>
      <c r="BU139" s="201"/>
      <c r="BV139" s="201"/>
      <c r="BW139" s="201"/>
      <c r="BX139" s="201"/>
      <c r="BY139" s="201"/>
      <c r="BZ139" s="201"/>
      <c r="CA139" s="201"/>
      <c r="CB139" s="201"/>
      <c r="CC139" s="201"/>
      <c r="CD139" s="201"/>
      <c r="CE139" s="201"/>
      <c r="CF139" s="201"/>
      <c r="CG139" s="201"/>
      <c r="CH139" s="201"/>
      <c r="CI139" s="201"/>
      <c r="CJ139" s="201"/>
      <c r="CK139" s="201"/>
      <c r="CL139" s="201"/>
      <c r="CM139" s="201"/>
      <c r="CN139" s="201"/>
      <c r="CO139" s="201"/>
      <c r="CP139" s="201"/>
      <c r="CQ139" s="201"/>
      <c r="CR139" s="201"/>
      <c r="CS139" s="201"/>
      <c r="CT139" s="201"/>
      <c r="CU139" s="201"/>
      <c r="CV139" s="201"/>
      <c r="CW139" s="201"/>
      <c r="CX139" s="201"/>
      <c r="CY139" s="201"/>
      <c r="CZ139" s="201"/>
      <c r="DA139" s="201"/>
      <c r="DB139" s="201"/>
      <c r="DC139" s="201"/>
      <c r="DD139" s="201"/>
      <c r="DE139" s="201"/>
      <c r="DF139" s="201"/>
      <c r="DG139" s="201"/>
      <c r="DH139" s="201"/>
      <c r="DI139" s="201"/>
      <c r="DJ139" s="201"/>
      <c r="DK139" s="201"/>
      <c r="DL139" s="201"/>
      <c r="DM139" s="201"/>
      <c r="DN139" s="201"/>
      <c r="DO139" s="201"/>
      <c r="DP139" s="201"/>
      <c r="DQ139" s="201"/>
      <c r="DR139" s="201"/>
      <c r="DS139" s="201"/>
      <c r="DT139" s="201"/>
      <c r="DU139" s="201"/>
      <c r="DV139" s="201"/>
      <c r="DW139" s="201"/>
      <c r="DX139" s="201"/>
      <c r="DY139" s="201"/>
      <c r="DZ139" s="201"/>
      <c r="EA139" s="201"/>
      <c r="EB139" s="201"/>
      <c r="EC139" s="201"/>
      <c r="ED139" s="201"/>
      <c r="EE139" s="201"/>
      <c r="EF139" s="201"/>
      <c r="EG139" s="201"/>
      <c r="EH139" s="201"/>
      <c r="EI139" s="201"/>
      <c r="EJ139" s="201"/>
      <c r="EK139" s="201"/>
      <c r="EL139" s="201"/>
      <c r="EM139" s="201"/>
      <c r="EN139" s="201"/>
      <c r="EO139" s="201"/>
      <c r="EP139" s="201"/>
      <c r="EQ139" s="201"/>
      <c r="ER139" s="201"/>
      <c r="ES139" s="201"/>
      <c r="ET139" s="201"/>
      <c r="EU139" s="201"/>
      <c r="EV139" s="201"/>
      <c r="EW139" s="201"/>
      <c r="EX139" s="201"/>
      <c r="EY139" s="201"/>
      <c r="EZ139" s="201"/>
      <c r="FA139" s="201"/>
      <c r="FB139" s="201"/>
      <c r="FC139" s="201"/>
      <c r="FD139" s="201"/>
      <c r="FE139" s="201"/>
      <c r="FF139" s="201"/>
      <c r="FG139" s="201"/>
      <c r="FH139" s="201"/>
      <c r="FI139" s="201"/>
      <c r="FJ139" s="201"/>
      <c r="FK139" s="201"/>
      <c r="FL139" s="201"/>
      <c r="FM139" s="201"/>
      <c r="FN139" s="201"/>
      <c r="FO139" s="201"/>
      <c r="FP139" s="201"/>
      <c r="FQ139" s="201"/>
      <c r="FR139" s="201"/>
      <c r="FS139" s="201"/>
      <c r="FT139" s="201"/>
      <c r="FU139" s="201"/>
      <c r="FV139" s="201"/>
      <c r="FW139" s="201"/>
      <c r="FX139" s="201"/>
      <c r="FY139" s="201"/>
      <c r="FZ139" s="201"/>
      <c r="GA139" s="201"/>
      <c r="GB139" s="201"/>
      <c r="GC139" s="201"/>
      <c r="GD139" s="201"/>
      <c r="GE139" s="201"/>
      <c r="GF139" s="201"/>
      <c r="GG139" s="201"/>
      <c r="GH139" s="201"/>
      <c r="GI139" s="201"/>
      <c r="GJ139" s="201"/>
      <c r="GK139" s="201"/>
      <c r="GL139" s="201"/>
      <c r="GM139" s="201"/>
      <c r="GN139" s="201"/>
      <c r="GO139" s="201"/>
      <c r="GP139" s="201"/>
      <c r="GQ139" s="201"/>
      <c r="GR139" s="201"/>
      <c r="GS139" s="201"/>
      <c r="GT139" s="201"/>
      <c r="GU139" s="201"/>
      <c r="GV139" s="201"/>
      <c r="GW139" s="201"/>
      <c r="GX139" s="201"/>
      <c r="GY139" s="201"/>
      <c r="GZ139" s="201"/>
      <c r="HA139" s="201"/>
      <c r="HB139" s="201"/>
      <c r="HC139" s="201"/>
      <c r="HD139" s="201"/>
      <c r="HE139" s="201"/>
      <c r="HF139" s="201"/>
      <c r="HG139" s="201"/>
      <c r="HH139" s="201"/>
      <c r="HI139" s="201"/>
      <c r="HJ139" s="201"/>
      <c r="HK139" s="201"/>
      <c r="HL139" s="201"/>
      <c r="HM139" s="201"/>
      <c r="HN139" s="201"/>
      <c r="HO139" s="201"/>
      <c r="HP139" s="201"/>
      <c r="HQ139" s="201"/>
      <c r="HR139" s="201"/>
      <c r="HS139" s="201"/>
      <c r="HT139" s="201"/>
      <c r="HU139" s="201"/>
      <c r="HV139" s="201"/>
      <c r="HW139" s="201"/>
      <c r="HX139" s="201"/>
      <c r="HY139" s="201"/>
      <c r="HZ139" s="201"/>
      <c r="IA139" s="201"/>
      <c r="IB139" s="201"/>
      <c r="IC139" s="201"/>
      <c r="ID139" s="201"/>
      <c r="IE139" s="201"/>
      <c r="IF139" s="201"/>
      <c r="IG139" s="201"/>
      <c r="IH139" s="201"/>
      <c r="II139" s="201"/>
      <c r="IJ139" s="201"/>
      <c r="IK139" s="201"/>
      <c r="IL139" s="201"/>
      <c r="IM139" s="201"/>
      <c r="IN139" s="201"/>
      <c r="IO139" s="201"/>
      <c r="IP139" s="201"/>
      <c r="IQ139" s="201"/>
      <c r="IR139" s="201"/>
      <c r="IS139" s="201"/>
      <c r="IT139" s="201"/>
      <c r="IU139" s="201"/>
      <c r="IV139" s="201"/>
    </row>
    <row r="140" spans="1:256"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205" t="str">
        <f>CONS_AV_QUALIT_ATIVO!O140</f>
        <v>Significante</v>
      </c>
      <c r="P140" s="205"/>
      <c r="Q140" s="205"/>
      <c r="R140" s="345" t="s">
        <v>93</v>
      </c>
      <c r="S140" s="345"/>
      <c r="T140" s="345"/>
      <c r="U140" s="190" t="s">
        <v>2019</v>
      </c>
      <c r="V140" s="190"/>
      <c r="W140" s="190"/>
      <c r="X140" s="190"/>
      <c r="Y140" s="190"/>
      <c r="Z140" s="190"/>
      <c r="AA140"/>
      <c r="AB140"/>
      <c r="AC140"/>
      <c r="AD140"/>
    </row>
    <row r="141" spans="1:256"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205"/>
      <c r="P141" s="205"/>
      <c r="Q141" s="205"/>
      <c r="R141" s="345" t="s">
        <v>93</v>
      </c>
      <c r="S141" s="345"/>
      <c r="T141" s="345"/>
      <c r="U141" s="190" t="s">
        <v>2020</v>
      </c>
      <c r="V141" s="190"/>
      <c r="W141" s="190"/>
      <c r="X141" s="190"/>
      <c r="Y141" s="190"/>
      <c r="Z141" s="190"/>
      <c r="AA141"/>
      <c r="AB141"/>
      <c r="AC141"/>
      <c r="AD141"/>
    </row>
    <row r="142" spans="1:256"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205"/>
      <c r="P142" s="205"/>
      <c r="Q142" s="205"/>
      <c r="R142" s="345" t="s">
        <v>93</v>
      </c>
      <c r="S142" s="345"/>
      <c r="T142" s="345"/>
      <c r="U142" s="190" t="s">
        <v>2021</v>
      </c>
      <c r="V142" s="190"/>
      <c r="W142" s="190"/>
      <c r="X142" s="190"/>
      <c r="Y142" s="190"/>
      <c r="Z142" s="190"/>
      <c r="AA142"/>
      <c r="AB142"/>
      <c r="AC142"/>
      <c r="AD142"/>
    </row>
    <row r="143" spans="1:256"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205"/>
      <c r="P143" s="205"/>
      <c r="Q143" s="205"/>
      <c r="R143" s="345" t="s">
        <v>93</v>
      </c>
      <c r="S143" s="345"/>
      <c r="T143" s="345"/>
      <c r="U143" s="190" t="s">
        <v>2022</v>
      </c>
      <c r="V143" s="190"/>
      <c r="W143" s="190"/>
      <c r="X143" s="190"/>
      <c r="Y143" s="190"/>
      <c r="Z143" s="190"/>
      <c r="AA143"/>
      <c r="AB143"/>
      <c r="AC143"/>
      <c r="AD143"/>
    </row>
    <row r="144" spans="1:256"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205"/>
      <c r="P144" s="205"/>
      <c r="Q144" s="205"/>
      <c r="R144" s="345" t="s">
        <v>93</v>
      </c>
      <c r="S144" s="345"/>
      <c r="T144" s="345"/>
      <c r="U144" s="190" t="s">
        <v>2023</v>
      </c>
      <c r="V144" s="190"/>
      <c r="W144" s="190"/>
      <c r="X144" s="190"/>
      <c r="Y144" s="190"/>
      <c r="Z144" s="190"/>
      <c r="AA144"/>
      <c r="AB144"/>
      <c r="AC144"/>
      <c r="AD144"/>
    </row>
    <row r="145" spans="1:256"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205"/>
      <c r="P145" s="205"/>
      <c r="Q145" s="205"/>
      <c r="R145" s="345" t="s">
        <v>93</v>
      </c>
      <c r="S145" s="345"/>
      <c r="T145" s="345"/>
      <c r="U145" s="190" t="s">
        <v>2024</v>
      </c>
      <c r="V145" s="190"/>
      <c r="W145" s="190"/>
      <c r="X145" s="190"/>
      <c r="Y145" s="190"/>
      <c r="Z145" s="190"/>
      <c r="AA145"/>
      <c r="AB145"/>
      <c r="AC145"/>
      <c r="AD145"/>
    </row>
    <row r="146" spans="1:256"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205"/>
      <c r="P146" s="205"/>
      <c r="Q146" s="205"/>
      <c r="R146" s="345" t="s">
        <v>93</v>
      </c>
      <c r="S146" s="345"/>
      <c r="T146" s="345"/>
      <c r="U146" s="190" t="s">
        <v>2025</v>
      </c>
      <c r="V146" s="190"/>
      <c r="W146" s="190"/>
      <c r="X146" s="190"/>
      <c r="Y146" s="190"/>
      <c r="Z146" s="190"/>
      <c r="AA146"/>
      <c r="AB146"/>
      <c r="AC146"/>
      <c r="AD146"/>
    </row>
    <row r="147" spans="1:256"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205"/>
      <c r="P147" s="205"/>
      <c r="Q147" s="205"/>
      <c r="R147" s="345" t="s">
        <v>93</v>
      </c>
      <c r="S147" s="345"/>
      <c r="T147" s="345"/>
      <c r="U147" s="200" t="s">
        <v>2026</v>
      </c>
      <c r="V147" s="200"/>
      <c r="W147" s="200"/>
      <c r="X147" s="200"/>
      <c r="Y147" s="200"/>
      <c r="Z147" s="200"/>
      <c r="AA147"/>
      <c r="AB147"/>
      <c r="AC147"/>
      <c r="AD147"/>
    </row>
    <row r="148" spans="1:256" s="3" customFormat="1" ht="17.649999999999999" customHeight="1" x14ac:dyDescent="0.2">
      <c r="AA148"/>
      <c r="AB148"/>
      <c r="AC148"/>
      <c r="AD148"/>
    </row>
    <row r="149" spans="1:256" s="176" customFormat="1" ht="32.1" customHeight="1" x14ac:dyDescent="0.2">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1" t="s">
        <v>293</v>
      </c>
      <c r="S149" s="201"/>
      <c r="T149" s="201"/>
      <c r="U149" s="201" t="s">
        <v>207</v>
      </c>
      <c r="V149" s="201"/>
      <c r="W149" s="201"/>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c r="AW149" s="201"/>
      <c r="AX149" s="201"/>
      <c r="AY149" s="201"/>
      <c r="AZ149" s="201"/>
      <c r="BA149" s="201"/>
      <c r="BB149" s="201"/>
      <c r="BC149" s="201"/>
      <c r="BD149" s="201"/>
      <c r="BE149" s="201"/>
      <c r="BF149" s="201"/>
      <c r="BG149" s="201"/>
      <c r="BH149" s="201"/>
      <c r="BI149" s="201"/>
      <c r="BJ149" s="201"/>
      <c r="BK149" s="201"/>
      <c r="BL149" s="201"/>
      <c r="BM149" s="201"/>
      <c r="BN149" s="201"/>
      <c r="BO149" s="201"/>
      <c r="BP149" s="201"/>
      <c r="BQ149" s="201"/>
      <c r="BR149" s="201"/>
      <c r="BS149" s="201"/>
      <c r="BT149" s="201"/>
      <c r="BU149" s="201"/>
      <c r="BV149" s="201"/>
      <c r="BW149" s="201"/>
      <c r="BX149" s="201"/>
      <c r="BY149" s="201"/>
      <c r="BZ149" s="201"/>
      <c r="CA149" s="201"/>
      <c r="CB149" s="201"/>
      <c r="CC149" s="201"/>
      <c r="CD149" s="201"/>
      <c r="CE149" s="201"/>
      <c r="CF149" s="201"/>
      <c r="CG149" s="201"/>
      <c r="CH149" s="201"/>
      <c r="CI149" s="201"/>
      <c r="CJ149" s="201"/>
      <c r="CK149" s="201"/>
      <c r="CL149" s="201"/>
      <c r="CM149" s="201"/>
      <c r="CN149" s="201"/>
      <c r="CO149" s="201"/>
      <c r="CP149" s="201"/>
      <c r="CQ149" s="201"/>
      <c r="CR149" s="201"/>
      <c r="CS149" s="201"/>
      <c r="CT149" s="201"/>
      <c r="CU149" s="201"/>
      <c r="CV149" s="201"/>
      <c r="CW149" s="201"/>
      <c r="CX149" s="201"/>
      <c r="CY149" s="201"/>
      <c r="CZ149" s="201"/>
      <c r="DA149" s="201"/>
      <c r="DB149" s="201"/>
      <c r="DC149" s="201"/>
      <c r="DD149" s="201"/>
      <c r="DE149" s="201"/>
      <c r="DF149" s="201"/>
      <c r="DG149" s="201"/>
      <c r="DH149" s="201"/>
      <c r="DI149" s="201"/>
      <c r="DJ149" s="201"/>
      <c r="DK149" s="201"/>
      <c r="DL149" s="201"/>
      <c r="DM149" s="201"/>
      <c r="DN149" s="201"/>
      <c r="DO149" s="201"/>
      <c r="DP149" s="201"/>
      <c r="DQ149" s="201"/>
      <c r="DR149" s="201"/>
      <c r="DS149" s="201"/>
      <c r="DT149" s="201"/>
      <c r="DU149" s="201"/>
      <c r="DV149" s="201"/>
      <c r="DW149" s="201"/>
      <c r="DX149" s="201"/>
      <c r="DY149" s="201"/>
      <c r="DZ149" s="201"/>
      <c r="EA149" s="201"/>
      <c r="EB149" s="201"/>
      <c r="EC149" s="201"/>
      <c r="ED149" s="201"/>
      <c r="EE149" s="201"/>
      <c r="EF149" s="201"/>
      <c r="EG149" s="201"/>
      <c r="EH149" s="201"/>
      <c r="EI149" s="201"/>
      <c r="EJ149" s="201"/>
      <c r="EK149" s="201"/>
      <c r="EL149" s="201"/>
      <c r="EM149" s="201"/>
      <c r="EN149" s="201"/>
      <c r="EO149" s="201"/>
      <c r="EP149" s="201"/>
      <c r="EQ149" s="201"/>
      <c r="ER149" s="201"/>
      <c r="ES149" s="201"/>
      <c r="ET149" s="201"/>
      <c r="EU149" s="201"/>
      <c r="EV149" s="201"/>
      <c r="EW149" s="201"/>
      <c r="EX149" s="201"/>
      <c r="EY149" s="201"/>
      <c r="EZ149" s="201"/>
      <c r="FA149" s="201"/>
      <c r="FB149" s="201"/>
      <c r="FC149" s="201"/>
      <c r="FD149" s="201"/>
      <c r="FE149" s="201"/>
      <c r="FF149" s="201"/>
      <c r="FG149" s="201"/>
      <c r="FH149" s="201"/>
      <c r="FI149" s="201"/>
      <c r="FJ149" s="201"/>
      <c r="FK149" s="201"/>
      <c r="FL149" s="201"/>
      <c r="FM149" s="201"/>
      <c r="FN149" s="201"/>
      <c r="FO149" s="201"/>
      <c r="FP149" s="201"/>
      <c r="FQ149" s="201"/>
      <c r="FR149" s="201"/>
      <c r="FS149" s="201"/>
      <c r="FT149" s="201"/>
      <c r="FU149" s="201"/>
      <c r="FV149" s="201"/>
      <c r="FW149" s="201"/>
      <c r="FX149" s="201"/>
      <c r="FY149" s="201"/>
      <c r="FZ149" s="201"/>
      <c r="GA149" s="201"/>
      <c r="GB149" s="201"/>
      <c r="GC149" s="201"/>
      <c r="GD149" s="201"/>
      <c r="GE149" s="201"/>
      <c r="GF149" s="201"/>
      <c r="GG149" s="201"/>
      <c r="GH149" s="201"/>
      <c r="GI149" s="201"/>
      <c r="GJ149" s="201"/>
      <c r="GK149" s="201"/>
      <c r="GL149" s="201"/>
      <c r="GM149" s="201"/>
      <c r="GN149" s="201"/>
      <c r="GO149" s="201"/>
      <c r="GP149" s="201"/>
      <c r="GQ149" s="201"/>
      <c r="GR149" s="201"/>
      <c r="GS149" s="201"/>
      <c r="GT149" s="201"/>
      <c r="GU149" s="201"/>
      <c r="GV149" s="201"/>
      <c r="GW149" s="201"/>
      <c r="GX149" s="201"/>
      <c r="GY149" s="201"/>
      <c r="GZ149" s="201"/>
      <c r="HA149" s="201"/>
      <c r="HB149" s="201"/>
      <c r="HC149" s="201"/>
      <c r="HD149" s="201"/>
      <c r="HE149" s="201"/>
      <c r="HF149" s="201"/>
      <c r="HG149" s="201"/>
      <c r="HH149" s="201"/>
      <c r="HI149" s="201"/>
      <c r="HJ149" s="201"/>
      <c r="HK149" s="201"/>
      <c r="HL149" s="201"/>
      <c r="HM149" s="201"/>
      <c r="HN149" s="201"/>
      <c r="HO149" s="201"/>
      <c r="HP149" s="201"/>
      <c r="HQ149" s="201"/>
      <c r="HR149" s="201"/>
      <c r="HS149" s="201"/>
      <c r="HT149" s="201"/>
      <c r="HU149" s="201"/>
      <c r="HV149" s="201"/>
      <c r="HW149" s="201"/>
      <c r="HX149" s="201"/>
      <c r="HY149" s="201"/>
      <c r="HZ149" s="201"/>
      <c r="IA149" s="201"/>
      <c r="IB149" s="201"/>
      <c r="IC149" s="201"/>
      <c r="ID149" s="201"/>
      <c r="IE149" s="201"/>
      <c r="IF149" s="201"/>
      <c r="IG149" s="201"/>
      <c r="IH149" s="201"/>
      <c r="II149" s="201"/>
      <c r="IJ149" s="201"/>
      <c r="IK149" s="201"/>
      <c r="IL149" s="201"/>
      <c r="IM149" s="201"/>
      <c r="IN149" s="201"/>
      <c r="IO149" s="201"/>
      <c r="IP149" s="201"/>
      <c r="IQ149" s="201"/>
      <c r="IR149" s="201"/>
      <c r="IS149" s="201"/>
      <c r="IT149" s="201"/>
      <c r="IU149" s="201"/>
      <c r="IV149" s="201"/>
    </row>
    <row r="150" spans="1:256"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205" t="str">
        <f>CONS_AV_QUALIT_ATIVO!O150</f>
        <v>Importante</v>
      </c>
      <c r="P150" s="205"/>
      <c r="Q150" s="205"/>
      <c r="R150" s="345" t="s">
        <v>93</v>
      </c>
      <c r="S150" s="345"/>
      <c r="T150" s="345"/>
      <c r="U150" s="190" t="s">
        <v>2027</v>
      </c>
      <c r="V150" s="190"/>
      <c r="W150" s="190"/>
      <c r="X150" s="190"/>
      <c r="Y150" s="190"/>
      <c r="Z150" s="190"/>
      <c r="AA150"/>
      <c r="AB150"/>
      <c r="AC150"/>
      <c r="AD150"/>
    </row>
    <row r="151" spans="1:256"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205"/>
      <c r="P151" s="205"/>
      <c r="Q151" s="205"/>
      <c r="R151" s="345" t="s">
        <v>93</v>
      </c>
      <c r="S151" s="345"/>
      <c r="T151" s="345"/>
      <c r="U151" s="190" t="s">
        <v>2028</v>
      </c>
      <c r="V151" s="190"/>
      <c r="W151" s="190"/>
      <c r="X151" s="190"/>
      <c r="Y151" s="190"/>
      <c r="Z151" s="190"/>
      <c r="AA151"/>
      <c r="AB151"/>
      <c r="AC151"/>
      <c r="AD151"/>
    </row>
    <row r="152" spans="1:256"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205"/>
      <c r="P152" s="205"/>
      <c r="Q152" s="205"/>
      <c r="R152" s="345" t="s">
        <v>91</v>
      </c>
      <c r="S152" s="345"/>
      <c r="T152" s="345"/>
      <c r="U152" s="190" t="s">
        <v>2029</v>
      </c>
      <c r="V152" s="190"/>
      <c r="W152" s="190"/>
      <c r="X152" s="190"/>
      <c r="Y152" s="190"/>
      <c r="Z152" s="190"/>
      <c r="AA152"/>
      <c r="AB152"/>
      <c r="AC152"/>
      <c r="AD152"/>
    </row>
    <row r="153" spans="1:256"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205"/>
      <c r="P153" s="205"/>
      <c r="Q153" s="205"/>
      <c r="R153" s="345" t="s">
        <v>93</v>
      </c>
      <c r="S153" s="345"/>
      <c r="T153" s="345"/>
      <c r="U153" s="190" t="s">
        <v>2030</v>
      </c>
      <c r="V153" s="190"/>
      <c r="W153" s="190"/>
      <c r="X153" s="190"/>
      <c r="Y153" s="190"/>
      <c r="Z153" s="190"/>
      <c r="AA153"/>
      <c r="AB153"/>
      <c r="AC153"/>
      <c r="AD153"/>
    </row>
    <row r="154" spans="1:256"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205"/>
      <c r="P154" s="205"/>
      <c r="Q154" s="205"/>
      <c r="R154" s="345" t="s">
        <v>91</v>
      </c>
      <c r="S154" s="345"/>
      <c r="T154" s="345"/>
      <c r="U154" s="190" t="s">
        <v>2031</v>
      </c>
      <c r="V154" s="190"/>
      <c r="W154" s="190"/>
      <c r="X154" s="190"/>
      <c r="Y154" s="190"/>
      <c r="Z154" s="190"/>
      <c r="AA154"/>
      <c r="AB154"/>
      <c r="AC154"/>
      <c r="AD154"/>
    </row>
    <row r="155" spans="1:256"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205"/>
      <c r="P155" s="205"/>
      <c r="Q155" s="205"/>
      <c r="R155" s="345" t="s">
        <v>91</v>
      </c>
      <c r="S155" s="345"/>
      <c r="T155" s="345"/>
      <c r="U155" s="190" t="s">
        <v>2032</v>
      </c>
      <c r="V155" s="190"/>
      <c r="W155" s="190"/>
      <c r="X155" s="190"/>
      <c r="Y155" s="190"/>
      <c r="Z155" s="190"/>
      <c r="AA155"/>
      <c r="AB155"/>
      <c r="AC155"/>
      <c r="AD155"/>
    </row>
    <row r="156" spans="1:256"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205"/>
      <c r="P156" s="205"/>
      <c r="Q156" s="205"/>
      <c r="R156" s="345" t="s">
        <v>91</v>
      </c>
      <c r="S156" s="345"/>
      <c r="T156" s="345"/>
      <c r="U156" s="190" t="s">
        <v>2033</v>
      </c>
      <c r="V156" s="190"/>
      <c r="W156" s="190"/>
      <c r="X156" s="190"/>
      <c r="Y156" s="190"/>
      <c r="Z156" s="190"/>
      <c r="AA156"/>
      <c r="AB156"/>
      <c r="AC156"/>
      <c r="AD156"/>
    </row>
    <row r="157" spans="1:256"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205"/>
      <c r="P157" s="205"/>
      <c r="Q157" s="205"/>
      <c r="R157" s="345" t="s">
        <v>93</v>
      </c>
      <c r="S157" s="345"/>
      <c r="T157" s="345"/>
      <c r="U157" s="200" t="s">
        <v>2034</v>
      </c>
      <c r="V157" s="200"/>
      <c r="W157" s="200"/>
      <c r="X157" s="200"/>
      <c r="Y157" s="200"/>
      <c r="Z157" s="200"/>
      <c r="AA157"/>
      <c r="AB157"/>
      <c r="AC157"/>
      <c r="AD157"/>
    </row>
    <row r="158" spans="1:256" s="3" customFormat="1" ht="17.649999999999999" customHeight="1" x14ac:dyDescent="0.2">
      <c r="AA158"/>
      <c r="AB158"/>
      <c r="AC158"/>
      <c r="AD158"/>
    </row>
    <row r="159" spans="1:256" s="176" customFormat="1" ht="32.1" customHeight="1" x14ac:dyDescent="0.2">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1" t="s">
        <v>293</v>
      </c>
      <c r="S159" s="201"/>
      <c r="T159" s="201"/>
      <c r="U159" s="201" t="s">
        <v>207</v>
      </c>
      <c r="V159" s="201"/>
      <c r="W159" s="201"/>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c r="AW159" s="201"/>
      <c r="AX159" s="201"/>
      <c r="AY159" s="201"/>
      <c r="AZ159" s="201"/>
      <c r="BA159" s="201"/>
      <c r="BB159" s="201"/>
      <c r="BC159" s="201"/>
      <c r="BD159" s="201"/>
      <c r="BE159" s="201"/>
      <c r="BF159" s="201"/>
      <c r="BG159" s="201"/>
      <c r="BH159" s="201"/>
      <c r="BI159" s="201"/>
      <c r="BJ159" s="201"/>
      <c r="BK159" s="201"/>
      <c r="BL159" s="201"/>
      <c r="BM159" s="201"/>
      <c r="BN159" s="201"/>
      <c r="BO159" s="201"/>
      <c r="BP159" s="201"/>
      <c r="BQ159" s="201"/>
      <c r="BR159" s="201"/>
      <c r="BS159" s="201"/>
      <c r="BT159" s="201"/>
      <c r="BU159" s="201"/>
      <c r="BV159" s="201"/>
      <c r="BW159" s="201"/>
      <c r="BX159" s="201"/>
      <c r="BY159" s="201"/>
      <c r="BZ159" s="201"/>
      <c r="CA159" s="201"/>
      <c r="CB159" s="201"/>
      <c r="CC159" s="201"/>
      <c r="CD159" s="201"/>
      <c r="CE159" s="201"/>
      <c r="CF159" s="201"/>
      <c r="CG159" s="201"/>
      <c r="CH159" s="201"/>
      <c r="CI159" s="201"/>
      <c r="CJ159" s="201"/>
      <c r="CK159" s="201"/>
      <c r="CL159" s="201"/>
      <c r="CM159" s="201"/>
      <c r="CN159" s="201"/>
      <c r="CO159" s="201"/>
      <c r="CP159" s="201"/>
      <c r="CQ159" s="201"/>
      <c r="CR159" s="201"/>
      <c r="CS159" s="201"/>
      <c r="CT159" s="201"/>
      <c r="CU159" s="201"/>
      <c r="CV159" s="201"/>
      <c r="CW159" s="201"/>
      <c r="CX159" s="201"/>
      <c r="CY159" s="201"/>
      <c r="CZ159" s="201"/>
      <c r="DA159" s="201"/>
      <c r="DB159" s="201"/>
      <c r="DC159" s="201"/>
      <c r="DD159" s="201"/>
      <c r="DE159" s="201"/>
      <c r="DF159" s="201"/>
      <c r="DG159" s="201"/>
      <c r="DH159" s="201"/>
      <c r="DI159" s="201"/>
      <c r="DJ159" s="201"/>
      <c r="DK159" s="201"/>
      <c r="DL159" s="201"/>
      <c r="DM159" s="201"/>
      <c r="DN159" s="201"/>
      <c r="DO159" s="201"/>
      <c r="DP159" s="201"/>
      <c r="DQ159" s="201"/>
      <c r="DR159" s="201"/>
      <c r="DS159" s="201"/>
      <c r="DT159" s="201"/>
      <c r="DU159" s="201"/>
      <c r="DV159" s="201"/>
      <c r="DW159" s="201"/>
      <c r="DX159" s="201"/>
      <c r="DY159" s="201"/>
      <c r="DZ159" s="201"/>
      <c r="EA159" s="201"/>
      <c r="EB159" s="201"/>
      <c r="EC159" s="201"/>
      <c r="ED159" s="201"/>
      <c r="EE159" s="201"/>
      <c r="EF159" s="201"/>
      <c r="EG159" s="201"/>
      <c r="EH159" s="201"/>
      <c r="EI159" s="201"/>
      <c r="EJ159" s="201"/>
      <c r="EK159" s="201"/>
      <c r="EL159" s="201"/>
      <c r="EM159" s="201"/>
      <c r="EN159" s="201"/>
      <c r="EO159" s="201"/>
      <c r="EP159" s="201"/>
      <c r="EQ159" s="201"/>
      <c r="ER159" s="201"/>
      <c r="ES159" s="201"/>
      <c r="ET159" s="201"/>
      <c r="EU159" s="201"/>
      <c r="EV159" s="201"/>
      <c r="EW159" s="201"/>
      <c r="EX159" s="201"/>
      <c r="EY159" s="201"/>
      <c r="EZ159" s="201"/>
      <c r="FA159" s="201"/>
      <c r="FB159" s="201"/>
      <c r="FC159" s="201"/>
      <c r="FD159" s="201"/>
      <c r="FE159" s="201"/>
      <c r="FF159" s="201"/>
      <c r="FG159" s="201"/>
      <c r="FH159" s="201"/>
      <c r="FI159" s="201"/>
      <c r="FJ159" s="201"/>
      <c r="FK159" s="201"/>
      <c r="FL159" s="201"/>
      <c r="FM159" s="201"/>
      <c r="FN159" s="201"/>
      <c r="FO159" s="201"/>
      <c r="FP159" s="201"/>
      <c r="FQ159" s="201"/>
      <c r="FR159" s="201"/>
      <c r="FS159" s="201"/>
      <c r="FT159" s="201"/>
      <c r="FU159" s="201"/>
      <c r="FV159" s="201"/>
      <c r="FW159" s="201"/>
      <c r="FX159" s="201"/>
      <c r="FY159" s="201"/>
      <c r="FZ159" s="201"/>
      <c r="GA159" s="201"/>
      <c r="GB159" s="201"/>
      <c r="GC159" s="201"/>
      <c r="GD159" s="201"/>
      <c r="GE159" s="201"/>
      <c r="GF159" s="201"/>
      <c r="GG159" s="201"/>
      <c r="GH159" s="201"/>
      <c r="GI159" s="201"/>
      <c r="GJ159" s="201"/>
      <c r="GK159" s="201"/>
      <c r="GL159" s="201"/>
      <c r="GM159" s="201"/>
      <c r="GN159" s="201"/>
      <c r="GO159" s="201"/>
      <c r="GP159" s="201"/>
      <c r="GQ159" s="201"/>
      <c r="GR159" s="201"/>
      <c r="GS159" s="201"/>
      <c r="GT159" s="201"/>
      <c r="GU159" s="201"/>
      <c r="GV159" s="201"/>
      <c r="GW159" s="201"/>
      <c r="GX159" s="201"/>
      <c r="GY159" s="201"/>
      <c r="GZ159" s="201"/>
      <c r="HA159" s="201"/>
      <c r="HB159" s="201"/>
      <c r="HC159" s="201"/>
      <c r="HD159" s="201"/>
      <c r="HE159" s="201"/>
      <c r="HF159" s="201"/>
      <c r="HG159" s="201"/>
      <c r="HH159" s="201"/>
      <c r="HI159" s="201"/>
      <c r="HJ159" s="201"/>
      <c r="HK159" s="201"/>
      <c r="HL159" s="201"/>
      <c r="HM159" s="201"/>
      <c r="HN159" s="201"/>
      <c r="HO159" s="201"/>
      <c r="HP159" s="201"/>
      <c r="HQ159" s="201"/>
      <c r="HR159" s="201"/>
      <c r="HS159" s="201"/>
      <c r="HT159" s="201"/>
      <c r="HU159" s="201"/>
      <c r="HV159" s="201"/>
      <c r="HW159" s="201"/>
      <c r="HX159" s="201"/>
      <c r="HY159" s="201"/>
      <c r="HZ159" s="201"/>
      <c r="IA159" s="201"/>
      <c r="IB159" s="201"/>
      <c r="IC159" s="201"/>
      <c r="ID159" s="201"/>
      <c r="IE159" s="201"/>
      <c r="IF159" s="201"/>
      <c r="IG159" s="201"/>
      <c r="IH159" s="201"/>
      <c r="II159" s="201"/>
      <c r="IJ159" s="201"/>
      <c r="IK159" s="201"/>
      <c r="IL159" s="201"/>
      <c r="IM159" s="201"/>
      <c r="IN159" s="201"/>
      <c r="IO159" s="201"/>
      <c r="IP159" s="201"/>
      <c r="IQ159" s="201"/>
      <c r="IR159" s="201"/>
      <c r="IS159" s="201"/>
      <c r="IT159" s="201"/>
      <c r="IU159" s="201"/>
      <c r="IV159" s="201"/>
    </row>
    <row r="160" spans="1:256"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205" t="str">
        <f>CONS_AV_QUALIT_ATIVO!O160</f>
        <v>Significante</v>
      </c>
      <c r="P160" s="205"/>
      <c r="Q160" s="205"/>
      <c r="R160" s="345" t="s">
        <v>93</v>
      </c>
      <c r="S160" s="345"/>
      <c r="T160" s="345"/>
      <c r="U160" s="190" t="s">
        <v>2035</v>
      </c>
      <c r="V160" s="190"/>
      <c r="W160" s="190"/>
      <c r="X160" s="190"/>
      <c r="Y160" s="190"/>
      <c r="Z160" s="190"/>
      <c r="AA160"/>
      <c r="AB160"/>
      <c r="AC160"/>
      <c r="AD160"/>
    </row>
    <row r="161" spans="1:256"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205"/>
      <c r="P161" s="205"/>
      <c r="Q161" s="205"/>
      <c r="R161" s="345" t="s">
        <v>93</v>
      </c>
      <c r="S161" s="345"/>
      <c r="T161" s="345"/>
      <c r="U161" s="190" t="s">
        <v>2036</v>
      </c>
      <c r="V161" s="190"/>
      <c r="W161" s="190"/>
      <c r="X161" s="190"/>
      <c r="Y161" s="190"/>
      <c r="Z161" s="190"/>
      <c r="AA161"/>
      <c r="AB161"/>
      <c r="AC161"/>
      <c r="AD161"/>
    </row>
    <row r="162" spans="1:256"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205"/>
      <c r="P162" s="205"/>
      <c r="Q162" s="205"/>
      <c r="R162" s="345" t="s">
        <v>91</v>
      </c>
      <c r="S162" s="345"/>
      <c r="T162" s="345"/>
      <c r="U162" s="190" t="s">
        <v>2037</v>
      </c>
      <c r="V162" s="190"/>
      <c r="W162" s="190"/>
      <c r="X162" s="190"/>
      <c r="Y162" s="190"/>
      <c r="Z162" s="190"/>
      <c r="AA162"/>
      <c r="AB162"/>
      <c r="AC162"/>
      <c r="AD162"/>
    </row>
    <row r="163" spans="1:256"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205"/>
      <c r="P163" s="205"/>
      <c r="Q163" s="205"/>
      <c r="R163" s="345" t="s">
        <v>91</v>
      </c>
      <c r="S163" s="345"/>
      <c r="T163" s="345"/>
      <c r="U163" s="190" t="s">
        <v>2038</v>
      </c>
      <c r="V163" s="190"/>
      <c r="W163" s="190"/>
      <c r="X163" s="190"/>
      <c r="Y163" s="190"/>
      <c r="Z163" s="190"/>
      <c r="AA163"/>
      <c r="AB163"/>
      <c r="AC163"/>
      <c r="AD163"/>
    </row>
    <row r="164" spans="1:256"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205"/>
      <c r="P164" s="205"/>
      <c r="Q164" s="205"/>
      <c r="R164" s="345" t="s">
        <v>91</v>
      </c>
      <c r="S164" s="345"/>
      <c r="T164" s="345"/>
      <c r="U164" s="190" t="s">
        <v>2039</v>
      </c>
      <c r="V164" s="190"/>
      <c r="W164" s="190"/>
      <c r="X164" s="190"/>
      <c r="Y164" s="190"/>
      <c r="Z164" s="190"/>
      <c r="AA164"/>
      <c r="AB164"/>
      <c r="AC164"/>
      <c r="AD164"/>
    </row>
    <row r="165" spans="1:256"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205"/>
      <c r="P165" s="205"/>
      <c r="Q165" s="205"/>
      <c r="R165" s="345" t="s">
        <v>91</v>
      </c>
      <c r="S165" s="345"/>
      <c r="T165" s="345"/>
      <c r="U165" s="190" t="s">
        <v>2040</v>
      </c>
      <c r="V165" s="190"/>
      <c r="W165" s="190"/>
      <c r="X165" s="190"/>
      <c r="Y165" s="190"/>
      <c r="Z165" s="190"/>
      <c r="AA165"/>
      <c r="AB165"/>
      <c r="AC165"/>
      <c r="AD165"/>
    </row>
    <row r="166" spans="1:256"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205"/>
      <c r="P166" s="205"/>
      <c r="Q166" s="205"/>
      <c r="R166" s="345" t="s">
        <v>92</v>
      </c>
      <c r="S166" s="345"/>
      <c r="T166" s="345"/>
      <c r="U166" s="190" t="s">
        <v>2041</v>
      </c>
      <c r="V166" s="190"/>
      <c r="W166" s="190"/>
      <c r="X166" s="190"/>
      <c r="Y166" s="190"/>
      <c r="Z166" s="190"/>
      <c r="AA166"/>
      <c r="AB166"/>
      <c r="AC166"/>
      <c r="AD166"/>
    </row>
    <row r="167" spans="1:256"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205"/>
      <c r="P167" s="205"/>
      <c r="Q167" s="205"/>
      <c r="R167" s="345" t="s">
        <v>91</v>
      </c>
      <c r="S167" s="345"/>
      <c r="T167" s="345"/>
      <c r="U167" s="200" t="s">
        <v>2042</v>
      </c>
      <c r="V167" s="200"/>
      <c r="W167" s="200"/>
      <c r="X167" s="200"/>
      <c r="Y167" s="200"/>
      <c r="Z167" s="200"/>
      <c r="AA167"/>
      <c r="AB167"/>
      <c r="AC167"/>
      <c r="AD167"/>
    </row>
    <row r="168" spans="1:256" s="3" customFormat="1" ht="17.649999999999999" customHeight="1" x14ac:dyDescent="0.2">
      <c r="AA168"/>
      <c r="AB168"/>
      <c r="AC168"/>
      <c r="AD168"/>
    </row>
    <row r="169" spans="1:256" s="176" customFormat="1" ht="32.1" customHeight="1" x14ac:dyDescent="0.2">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1" t="s">
        <v>293</v>
      </c>
      <c r="S169" s="201"/>
      <c r="T169" s="201"/>
      <c r="U169" s="201" t="s">
        <v>207</v>
      </c>
      <c r="V169" s="201"/>
      <c r="W169" s="201"/>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1"/>
      <c r="BB169" s="201"/>
      <c r="BC169" s="201"/>
      <c r="BD169" s="201"/>
      <c r="BE169" s="201"/>
      <c r="BF169" s="201"/>
      <c r="BG169" s="201"/>
      <c r="BH169" s="201"/>
      <c r="BI169" s="201"/>
      <c r="BJ169" s="201"/>
      <c r="BK169" s="201"/>
      <c r="BL169" s="201"/>
      <c r="BM169" s="201"/>
      <c r="BN169" s="201"/>
      <c r="BO169" s="201"/>
      <c r="BP169" s="201"/>
      <c r="BQ169" s="201"/>
      <c r="BR169" s="201"/>
      <c r="BS169" s="201"/>
      <c r="BT169" s="201"/>
      <c r="BU169" s="201"/>
      <c r="BV169" s="201"/>
      <c r="BW169" s="201"/>
      <c r="BX169" s="201"/>
      <c r="BY169" s="201"/>
      <c r="BZ169" s="201"/>
      <c r="CA169" s="201"/>
      <c r="CB169" s="201"/>
      <c r="CC169" s="201"/>
      <c r="CD169" s="201"/>
      <c r="CE169" s="201"/>
      <c r="CF169" s="201"/>
      <c r="CG169" s="201"/>
      <c r="CH169" s="201"/>
      <c r="CI169" s="201"/>
      <c r="CJ169" s="201"/>
      <c r="CK169" s="201"/>
      <c r="CL169" s="201"/>
      <c r="CM169" s="201"/>
      <c r="CN169" s="201"/>
      <c r="CO169" s="201"/>
      <c r="CP169" s="201"/>
      <c r="CQ169" s="201"/>
      <c r="CR169" s="201"/>
      <c r="CS169" s="201"/>
      <c r="CT169" s="201"/>
      <c r="CU169" s="201"/>
      <c r="CV169" s="201"/>
      <c r="CW169" s="201"/>
      <c r="CX169" s="201"/>
      <c r="CY169" s="201"/>
      <c r="CZ169" s="201"/>
      <c r="DA169" s="201"/>
      <c r="DB169" s="201"/>
      <c r="DC169" s="201"/>
      <c r="DD169" s="201"/>
      <c r="DE169" s="201"/>
      <c r="DF169" s="201"/>
      <c r="DG169" s="201"/>
      <c r="DH169" s="201"/>
      <c r="DI169" s="201"/>
      <c r="DJ169" s="201"/>
      <c r="DK169" s="201"/>
      <c r="DL169" s="201"/>
      <c r="DM169" s="201"/>
      <c r="DN169" s="201"/>
      <c r="DO169" s="201"/>
      <c r="DP169" s="201"/>
      <c r="DQ169" s="201"/>
      <c r="DR169" s="201"/>
      <c r="DS169" s="201"/>
      <c r="DT169" s="201"/>
      <c r="DU169" s="201"/>
      <c r="DV169" s="201"/>
      <c r="DW169" s="201"/>
      <c r="DX169" s="201"/>
      <c r="DY169" s="201"/>
      <c r="DZ169" s="201"/>
      <c r="EA169" s="201"/>
      <c r="EB169" s="201"/>
      <c r="EC169" s="201"/>
      <c r="ED169" s="201"/>
      <c r="EE169" s="201"/>
      <c r="EF169" s="201"/>
      <c r="EG169" s="201"/>
      <c r="EH169" s="201"/>
      <c r="EI169" s="201"/>
      <c r="EJ169" s="201"/>
      <c r="EK169" s="201"/>
      <c r="EL169" s="201"/>
      <c r="EM169" s="201"/>
      <c r="EN169" s="201"/>
      <c r="EO169" s="201"/>
      <c r="EP169" s="201"/>
      <c r="EQ169" s="201"/>
      <c r="ER169" s="201"/>
      <c r="ES169" s="201"/>
      <c r="ET169" s="201"/>
      <c r="EU169" s="201"/>
      <c r="EV169" s="201"/>
      <c r="EW169" s="201"/>
      <c r="EX169" s="201"/>
      <c r="EY169" s="201"/>
      <c r="EZ169" s="201"/>
      <c r="FA169" s="201"/>
      <c r="FB169" s="201"/>
      <c r="FC169" s="201"/>
      <c r="FD169" s="201"/>
      <c r="FE169" s="201"/>
      <c r="FF169" s="201"/>
      <c r="FG169" s="201"/>
      <c r="FH169" s="201"/>
      <c r="FI169" s="201"/>
      <c r="FJ169" s="201"/>
      <c r="FK169" s="201"/>
      <c r="FL169" s="201"/>
      <c r="FM169" s="201"/>
      <c r="FN169" s="201"/>
      <c r="FO169" s="201"/>
      <c r="FP169" s="201"/>
      <c r="FQ169" s="201"/>
      <c r="FR169" s="201"/>
      <c r="FS169" s="201"/>
      <c r="FT169" s="201"/>
      <c r="FU169" s="201"/>
      <c r="FV169" s="201"/>
      <c r="FW169" s="201"/>
      <c r="FX169" s="201"/>
      <c r="FY169" s="201"/>
      <c r="FZ169" s="201"/>
      <c r="GA169" s="201"/>
      <c r="GB169" s="201"/>
      <c r="GC169" s="201"/>
      <c r="GD169" s="201"/>
      <c r="GE169" s="201"/>
      <c r="GF169" s="201"/>
      <c r="GG169" s="201"/>
      <c r="GH169" s="201"/>
      <c r="GI169" s="201"/>
      <c r="GJ169" s="201"/>
      <c r="GK169" s="201"/>
      <c r="GL169" s="201"/>
      <c r="GM169" s="201"/>
      <c r="GN169" s="201"/>
      <c r="GO169" s="201"/>
      <c r="GP169" s="201"/>
      <c r="GQ169" s="201"/>
      <c r="GR169" s="201"/>
      <c r="GS169" s="201"/>
      <c r="GT169" s="201"/>
      <c r="GU169" s="201"/>
      <c r="GV169" s="201"/>
      <c r="GW169" s="201"/>
      <c r="GX169" s="201"/>
      <c r="GY169" s="201"/>
      <c r="GZ169" s="201"/>
      <c r="HA169" s="201"/>
      <c r="HB169" s="201"/>
      <c r="HC169" s="201"/>
      <c r="HD169" s="201"/>
      <c r="HE169" s="201"/>
      <c r="HF169" s="201"/>
      <c r="HG169" s="201"/>
      <c r="HH169" s="201"/>
      <c r="HI169" s="201"/>
      <c r="HJ169" s="201"/>
      <c r="HK169" s="201"/>
      <c r="HL169" s="201"/>
      <c r="HM169" s="201"/>
      <c r="HN169" s="201"/>
      <c r="HO169" s="201"/>
      <c r="HP169" s="201"/>
      <c r="HQ169" s="201"/>
      <c r="HR169" s="201"/>
      <c r="HS169" s="201"/>
      <c r="HT169" s="201"/>
      <c r="HU169" s="201"/>
      <c r="HV169" s="201"/>
      <c r="HW169" s="201"/>
      <c r="HX169" s="201"/>
      <c r="HY169" s="201"/>
      <c r="HZ169" s="201"/>
      <c r="IA169" s="201"/>
      <c r="IB169" s="201"/>
      <c r="IC169" s="201"/>
      <c r="ID169" s="201"/>
      <c r="IE169" s="201"/>
      <c r="IF169" s="201"/>
      <c r="IG169" s="201"/>
      <c r="IH169" s="201"/>
      <c r="II169" s="201"/>
      <c r="IJ169" s="201"/>
      <c r="IK169" s="201"/>
      <c r="IL169" s="201"/>
      <c r="IM169" s="201"/>
      <c r="IN169" s="201"/>
      <c r="IO169" s="201"/>
      <c r="IP169" s="201"/>
      <c r="IQ169" s="201"/>
      <c r="IR169" s="201"/>
      <c r="IS169" s="201"/>
      <c r="IT169" s="201"/>
      <c r="IU169" s="201"/>
      <c r="IV169" s="201"/>
    </row>
    <row r="170" spans="1:256"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205" t="str">
        <f>CONS_AV_QUALIT_ATIVO!O170</f>
        <v>Importante</v>
      </c>
      <c r="P170" s="205"/>
      <c r="Q170" s="205"/>
      <c r="R170" s="345" t="s">
        <v>93</v>
      </c>
      <c r="S170" s="345"/>
      <c r="T170" s="345"/>
      <c r="U170" s="190" t="s">
        <v>2043</v>
      </c>
      <c r="V170" s="190"/>
      <c r="W170" s="190"/>
      <c r="X170" s="190"/>
      <c r="Y170" s="190"/>
      <c r="Z170" s="190"/>
      <c r="AA170"/>
      <c r="AB170"/>
      <c r="AC170"/>
      <c r="AD170"/>
    </row>
    <row r="171" spans="1:256"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205"/>
      <c r="P171" s="205"/>
      <c r="Q171" s="205"/>
      <c r="R171" s="345" t="s">
        <v>93</v>
      </c>
      <c r="S171" s="345"/>
      <c r="T171" s="345"/>
      <c r="U171" s="190" t="s">
        <v>2044</v>
      </c>
      <c r="V171" s="190"/>
      <c r="W171" s="190"/>
      <c r="X171" s="190"/>
      <c r="Y171" s="190"/>
      <c r="Z171" s="190"/>
      <c r="AA171"/>
      <c r="AB171"/>
      <c r="AC171"/>
      <c r="AD171"/>
    </row>
    <row r="172" spans="1:256"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205"/>
      <c r="P172" s="205"/>
      <c r="Q172" s="205"/>
      <c r="R172" s="345" t="s">
        <v>91</v>
      </c>
      <c r="S172" s="345"/>
      <c r="T172" s="345"/>
      <c r="U172" s="190" t="s">
        <v>2045</v>
      </c>
      <c r="V172" s="190"/>
      <c r="W172" s="190"/>
      <c r="X172" s="190"/>
      <c r="Y172" s="190"/>
      <c r="Z172" s="190"/>
      <c r="AA172"/>
      <c r="AB172"/>
      <c r="AC172"/>
      <c r="AD172"/>
    </row>
    <row r="173" spans="1:256"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205"/>
      <c r="P173" s="205"/>
      <c r="Q173" s="205"/>
      <c r="R173" s="345" t="s">
        <v>91</v>
      </c>
      <c r="S173" s="345"/>
      <c r="T173" s="345"/>
      <c r="U173" s="190" t="s">
        <v>2046</v>
      </c>
      <c r="V173" s="190"/>
      <c r="W173" s="190"/>
      <c r="X173" s="190"/>
      <c r="Y173" s="190"/>
      <c r="Z173" s="190"/>
      <c r="AA173"/>
      <c r="AB173"/>
      <c r="AC173"/>
      <c r="AD173"/>
    </row>
    <row r="174" spans="1:256"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205"/>
      <c r="P174" s="205"/>
      <c r="Q174" s="205"/>
      <c r="R174" s="345" t="s">
        <v>93</v>
      </c>
      <c r="S174" s="345"/>
      <c r="T174" s="345"/>
      <c r="U174" s="190" t="s">
        <v>2047</v>
      </c>
      <c r="V174" s="190"/>
      <c r="W174" s="190"/>
      <c r="X174" s="190"/>
      <c r="Y174" s="190"/>
      <c r="Z174" s="190"/>
      <c r="AA174"/>
      <c r="AB174"/>
      <c r="AC174"/>
      <c r="AD174"/>
    </row>
    <row r="175" spans="1:256"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205"/>
      <c r="P175" s="205"/>
      <c r="Q175" s="205"/>
      <c r="R175" s="345" t="s">
        <v>93</v>
      </c>
      <c r="S175" s="345"/>
      <c r="T175" s="345"/>
      <c r="U175" s="190" t="s">
        <v>2048</v>
      </c>
      <c r="V175" s="190"/>
      <c r="W175" s="190"/>
      <c r="X175" s="190"/>
      <c r="Y175" s="190"/>
      <c r="Z175" s="190"/>
      <c r="AA175"/>
      <c r="AB175"/>
      <c r="AC175"/>
      <c r="AD175"/>
    </row>
    <row r="176" spans="1:256"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205"/>
      <c r="P176" s="205"/>
      <c r="Q176" s="205"/>
      <c r="R176" s="345" t="s">
        <v>93</v>
      </c>
      <c r="S176" s="345"/>
      <c r="T176" s="345"/>
      <c r="U176" s="190" t="s">
        <v>2049</v>
      </c>
      <c r="V176" s="190"/>
      <c r="W176" s="190"/>
      <c r="X176" s="190"/>
      <c r="Y176" s="190"/>
      <c r="Z176" s="190"/>
      <c r="AA176"/>
      <c r="AB176"/>
      <c r="AC176"/>
      <c r="AD176"/>
    </row>
    <row r="177" spans="1:256"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205"/>
      <c r="P177" s="205"/>
      <c r="Q177" s="205"/>
      <c r="R177" s="345" t="s">
        <v>91</v>
      </c>
      <c r="S177" s="345"/>
      <c r="T177" s="345"/>
      <c r="U177" s="200" t="s">
        <v>2050</v>
      </c>
      <c r="V177" s="200"/>
      <c r="W177" s="200"/>
      <c r="X177" s="200"/>
      <c r="Y177" s="200"/>
      <c r="Z177" s="200"/>
      <c r="AA177"/>
      <c r="AB177"/>
      <c r="AC177"/>
      <c r="AD177"/>
    </row>
    <row r="178" spans="1:256" s="3" customFormat="1" ht="17.649999999999999" customHeight="1" x14ac:dyDescent="0.2">
      <c r="AA178"/>
      <c r="AB178"/>
      <c r="AC178"/>
      <c r="AD178"/>
    </row>
    <row r="179" spans="1:256" s="176" customFormat="1" ht="32.1" customHeight="1" x14ac:dyDescent="0.2">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1" t="s">
        <v>293</v>
      </c>
      <c r="S179" s="201"/>
      <c r="T179" s="201"/>
      <c r="U179" s="201" t="s">
        <v>207</v>
      </c>
      <c r="V179" s="201"/>
      <c r="W179" s="201"/>
      <c r="X179" s="201"/>
      <c r="Y179" s="201"/>
      <c r="Z179" s="201"/>
      <c r="AA179" s="201"/>
      <c r="AB179" s="201"/>
      <c r="AC179" s="201"/>
      <c r="AD179" s="201"/>
      <c r="AE179" s="201"/>
      <c r="AF179" s="201"/>
      <c r="AG179" s="201"/>
      <c r="AH179" s="201"/>
      <c r="AI179" s="201"/>
      <c r="AJ179" s="201"/>
      <c r="AK179" s="201"/>
      <c r="AL179" s="201"/>
      <c r="AM179" s="201"/>
      <c r="AN179" s="201"/>
      <c r="AO179" s="201"/>
      <c r="AP179" s="201"/>
      <c r="AQ179" s="201"/>
      <c r="AR179" s="201"/>
      <c r="AS179" s="201"/>
      <c r="AT179" s="201"/>
      <c r="AU179" s="201"/>
      <c r="AV179" s="201"/>
      <c r="AW179" s="201"/>
      <c r="AX179" s="201"/>
      <c r="AY179" s="201"/>
      <c r="AZ179" s="201"/>
      <c r="BA179" s="201"/>
      <c r="BB179" s="201"/>
      <c r="BC179" s="201"/>
      <c r="BD179" s="201"/>
      <c r="BE179" s="201"/>
      <c r="BF179" s="201"/>
      <c r="BG179" s="201"/>
      <c r="BH179" s="201"/>
      <c r="BI179" s="201"/>
      <c r="BJ179" s="201"/>
      <c r="BK179" s="201"/>
      <c r="BL179" s="201"/>
      <c r="BM179" s="201"/>
      <c r="BN179" s="201"/>
      <c r="BO179" s="201"/>
      <c r="BP179" s="201"/>
      <c r="BQ179" s="201"/>
      <c r="BR179" s="201"/>
      <c r="BS179" s="201"/>
      <c r="BT179" s="201"/>
      <c r="BU179" s="201"/>
      <c r="BV179" s="201"/>
      <c r="BW179" s="201"/>
      <c r="BX179" s="201"/>
      <c r="BY179" s="201"/>
      <c r="BZ179" s="201"/>
      <c r="CA179" s="201"/>
      <c r="CB179" s="201"/>
      <c r="CC179" s="201"/>
      <c r="CD179" s="201"/>
      <c r="CE179" s="201"/>
      <c r="CF179" s="201"/>
      <c r="CG179" s="201"/>
      <c r="CH179" s="201"/>
      <c r="CI179" s="201"/>
      <c r="CJ179" s="201"/>
      <c r="CK179" s="201"/>
      <c r="CL179" s="201"/>
      <c r="CM179" s="201"/>
      <c r="CN179" s="201"/>
      <c r="CO179" s="201"/>
      <c r="CP179" s="201"/>
      <c r="CQ179" s="201"/>
      <c r="CR179" s="201"/>
      <c r="CS179" s="201"/>
      <c r="CT179" s="201"/>
      <c r="CU179" s="201"/>
      <c r="CV179" s="201"/>
      <c r="CW179" s="201"/>
      <c r="CX179" s="201"/>
      <c r="CY179" s="201"/>
      <c r="CZ179" s="201"/>
      <c r="DA179" s="201"/>
      <c r="DB179" s="201"/>
      <c r="DC179" s="201"/>
      <c r="DD179" s="201"/>
      <c r="DE179" s="201"/>
      <c r="DF179" s="201"/>
      <c r="DG179" s="201"/>
      <c r="DH179" s="201"/>
      <c r="DI179" s="201"/>
      <c r="DJ179" s="201"/>
      <c r="DK179" s="201"/>
      <c r="DL179" s="201"/>
      <c r="DM179" s="201"/>
      <c r="DN179" s="201"/>
      <c r="DO179" s="201"/>
      <c r="DP179" s="201"/>
      <c r="DQ179" s="201"/>
      <c r="DR179" s="201"/>
      <c r="DS179" s="201"/>
      <c r="DT179" s="201"/>
      <c r="DU179" s="201"/>
      <c r="DV179" s="201"/>
      <c r="DW179" s="201"/>
      <c r="DX179" s="201"/>
      <c r="DY179" s="201"/>
      <c r="DZ179" s="201"/>
      <c r="EA179" s="201"/>
      <c r="EB179" s="201"/>
      <c r="EC179" s="201"/>
      <c r="ED179" s="201"/>
      <c r="EE179" s="201"/>
      <c r="EF179" s="201"/>
      <c r="EG179" s="201"/>
      <c r="EH179" s="201"/>
      <c r="EI179" s="201"/>
      <c r="EJ179" s="201"/>
      <c r="EK179" s="201"/>
      <c r="EL179" s="201"/>
      <c r="EM179" s="201"/>
      <c r="EN179" s="201"/>
      <c r="EO179" s="201"/>
      <c r="EP179" s="201"/>
      <c r="EQ179" s="201"/>
      <c r="ER179" s="201"/>
      <c r="ES179" s="201"/>
      <c r="ET179" s="201"/>
      <c r="EU179" s="201"/>
      <c r="EV179" s="201"/>
      <c r="EW179" s="201"/>
      <c r="EX179" s="201"/>
      <c r="EY179" s="201"/>
      <c r="EZ179" s="201"/>
      <c r="FA179" s="201"/>
      <c r="FB179" s="201"/>
      <c r="FC179" s="201"/>
      <c r="FD179" s="201"/>
      <c r="FE179" s="201"/>
      <c r="FF179" s="201"/>
      <c r="FG179" s="201"/>
      <c r="FH179" s="201"/>
      <c r="FI179" s="201"/>
      <c r="FJ179" s="201"/>
      <c r="FK179" s="201"/>
      <c r="FL179" s="201"/>
      <c r="FM179" s="201"/>
      <c r="FN179" s="201"/>
      <c r="FO179" s="201"/>
      <c r="FP179" s="201"/>
      <c r="FQ179" s="201"/>
      <c r="FR179" s="201"/>
      <c r="FS179" s="201"/>
      <c r="FT179" s="201"/>
      <c r="FU179" s="201"/>
      <c r="FV179" s="201"/>
      <c r="FW179" s="201"/>
      <c r="FX179" s="201"/>
      <c r="FY179" s="201"/>
      <c r="FZ179" s="201"/>
      <c r="GA179" s="201"/>
      <c r="GB179" s="201"/>
      <c r="GC179" s="201"/>
      <c r="GD179" s="201"/>
      <c r="GE179" s="201"/>
      <c r="GF179" s="201"/>
      <c r="GG179" s="201"/>
      <c r="GH179" s="201"/>
      <c r="GI179" s="201"/>
      <c r="GJ179" s="201"/>
      <c r="GK179" s="201"/>
      <c r="GL179" s="201"/>
      <c r="GM179" s="201"/>
      <c r="GN179" s="201"/>
      <c r="GO179" s="201"/>
      <c r="GP179" s="201"/>
      <c r="GQ179" s="201"/>
      <c r="GR179" s="201"/>
      <c r="GS179" s="201"/>
      <c r="GT179" s="201"/>
      <c r="GU179" s="201"/>
      <c r="GV179" s="201"/>
      <c r="GW179" s="201"/>
      <c r="GX179" s="201"/>
      <c r="GY179" s="201"/>
      <c r="GZ179" s="201"/>
      <c r="HA179" s="201"/>
      <c r="HB179" s="201"/>
      <c r="HC179" s="201"/>
      <c r="HD179" s="201"/>
      <c r="HE179" s="201"/>
      <c r="HF179" s="201"/>
      <c r="HG179" s="201"/>
      <c r="HH179" s="201"/>
      <c r="HI179" s="201"/>
      <c r="HJ179" s="201"/>
      <c r="HK179" s="201"/>
      <c r="HL179" s="201"/>
      <c r="HM179" s="201"/>
      <c r="HN179" s="201"/>
      <c r="HO179" s="201"/>
      <c r="HP179" s="201"/>
      <c r="HQ179" s="201"/>
      <c r="HR179" s="201"/>
      <c r="HS179" s="201"/>
      <c r="HT179" s="201"/>
      <c r="HU179" s="201"/>
      <c r="HV179" s="201"/>
      <c r="HW179" s="201"/>
      <c r="HX179" s="201"/>
      <c r="HY179" s="201"/>
      <c r="HZ179" s="201"/>
      <c r="IA179" s="201"/>
      <c r="IB179" s="201"/>
      <c r="IC179" s="201"/>
      <c r="ID179" s="201"/>
      <c r="IE179" s="201"/>
      <c r="IF179" s="201"/>
      <c r="IG179" s="201"/>
      <c r="IH179" s="201"/>
      <c r="II179" s="201"/>
      <c r="IJ179" s="201"/>
      <c r="IK179" s="201"/>
      <c r="IL179" s="201"/>
      <c r="IM179" s="201"/>
      <c r="IN179" s="201"/>
      <c r="IO179" s="201"/>
      <c r="IP179" s="201"/>
      <c r="IQ179" s="201"/>
      <c r="IR179" s="201"/>
      <c r="IS179" s="201"/>
      <c r="IT179" s="201"/>
      <c r="IU179" s="201"/>
      <c r="IV179" s="201"/>
    </row>
    <row r="180" spans="1:256" ht="14.25"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205" t="str">
        <f>CONS_AV_QUALIT_ATIVO!O180</f>
        <v>Importante</v>
      </c>
      <c r="P180" s="205"/>
      <c r="Q180" s="205"/>
      <c r="R180" s="345" t="s">
        <v>92</v>
      </c>
      <c r="S180" s="345"/>
      <c r="T180" s="345"/>
      <c r="U180" s="190" t="s">
        <v>2051</v>
      </c>
      <c r="V180" s="190"/>
      <c r="W180" s="190"/>
      <c r="X180" s="190"/>
      <c r="Y180" s="190"/>
      <c r="Z180" s="190"/>
      <c r="AA180"/>
      <c r="AB180"/>
      <c r="AC180"/>
      <c r="AD180"/>
    </row>
    <row r="181" spans="1:256"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205"/>
      <c r="P181" s="205"/>
      <c r="Q181" s="205"/>
      <c r="R181" s="345" t="s">
        <v>92</v>
      </c>
      <c r="S181" s="345"/>
      <c r="T181" s="345"/>
      <c r="U181" s="190" t="s">
        <v>2052</v>
      </c>
      <c r="V181" s="190"/>
      <c r="W181" s="190"/>
      <c r="X181" s="190"/>
      <c r="Y181" s="190"/>
      <c r="Z181" s="190"/>
      <c r="AA181"/>
      <c r="AB181"/>
      <c r="AC181"/>
      <c r="AD181"/>
    </row>
    <row r="182" spans="1:256" ht="14.25"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205"/>
      <c r="P182" s="205"/>
      <c r="Q182" s="205"/>
      <c r="R182" s="345" t="s">
        <v>93</v>
      </c>
      <c r="S182" s="345"/>
      <c r="T182" s="345"/>
      <c r="U182" s="190" t="s">
        <v>2053</v>
      </c>
      <c r="V182" s="190"/>
      <c r="W182" s="190"/>
      <c r="X182" s="190"/>
      <c r="Y182" s="190"/>
      <c r="Z182" s="190"/>
      <c r="AA182"/>
      <c r="AB182"/>
      <c r="AC182"/>
      <c r="AD182"/>
    </row>
    <row r="183" spans="1:256" ht="14.25"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205"/>
      <c r="P183" s="205"/>
      <c r="Q183" s="205"/>
      <c r="R183" s="345" t="s">
        <v>93</v>
      </c>
      <c r="S183" s="345"/>
      <c r="T183" s="345"/>
      <c r="U183" s="190" t="s">
        <v>2054</v>
      </c>
      <c r="V183" s="190"/>
      <c r="W183" s="190"/>
      <c r="X183" s="190"/>
      <c r="Y183" s="190"/>
      <c r="Z183" s="190"/>
      <c r="AA183"/>
      <c r="AB183"/>
      <c r="AC183"/>
      <c r="AD183"/>
    </row>
    <row r="184" spans="1:256" ht="14.25"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205"/>
      <c r="P184" s="205"/>
      <c r="Q184" s="205"/>
      <c r="R184" s="345" t="s">
        <v>92</v>
      </c>
      <c r="S184" s="345"/>
      <c r="T184" s="345"/>
      <c r="U184" s="190" t="s">
        <v>2055</v>
      </c>
      <c r="V184" s="190"/>
      <c r="W184" s="190"/>
      <c r="X184" s="190"/>
      <c r="Y184" s="190"/>
      <c r="Z184" s="190"/>
      <c r="AA184"/>
      <c r="AB184"/>
      <c r="AC184"/>
      <c r="AD184"/>
    </row>
    <row r="185" spans="1:256"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205"/>
      <c r="P185" s="205"/>
      <c r="Q185" s="205"/>
      <c r="R185" s="345" t="s">
        <v>93</v>
      </c>
      <c r="S185" s="345"/>
      <c r="T185" s="345"/>
      <c r="U185" s="190" t="s">
        <v>2056</v>
      </c>
      <c r="V185" s="190"/>
      <c r="W185" s="190"/>
      <c r="X185" s="190"/>
      <c r="Y185" s="190"/>
      <c r="Z185" s="190"/>
      <c r="AA185"/>
      <c r="AB185"/>
      <c r="AC185"/>
      <c r="AD185"/>
    </row>
    <row r="186" spans="1:256"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205"/>
      <c r="P186" s="205"/>
      <c r="Q186" s="205"/>
      <c r="R186" s="345" t="s">
        <v>93</v>
      </c>
      <c r="S186" s="345"/>
      <c r="T186" s="345"/>
      <c r="U186" s="190" t="s">
        <v>2057</v>
      </c>
      <c r="V186" s="190"/>
      <c r="W186" s="190"/>
      <c r="X186" s="190"/>
      <c r="Y186" s="190"/>
      <c r="Z186" s="190"/>
      <c r="AA186"/>
      <c r="AB186"/>
      <c r="AC186"/>
      <c r="AD186"/>
    </row>
    <row r="187" spans="1:256"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205"/>
      <c r="P187" s="205"/>
      <c r="Q187" s="205"/>
      <c r="R187" s="345" t="s">
        <v>92</v>
      </c>
      <c r="S187" s="345"/>
      <c r="T187" s="345"/>
      <c r="U187" s="200" t="s">
        <v>2058</v>
      </c>
      <c r="V187" s="200"/>
      <c r="W187" s="200"/>
      <c r="X187" s="200"/>
      <c r="Y187" s="200"/>
      <c r="Z187" s="200"/>
      <c r="AA187"/>
      <c r="AB187"/>
      <c r="AC187"/>
      <c r="AD187"/>
    </row>
    <row r="188" spans="1:256" s="3" customFormat="1" ht="17.649999999999999" customHeight="1" x14ac:dyDescent="0.2">
      <c r="AA188"/>
      <c r="AB188"/>
      <c r="AC188"/>
      <c r="AD188"/>
    </row>
    <row r="189" spans="1:256" s="176" customFormat="1" ht="32.1" customHeight="1" x14ac:dyDescent="0.2">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1" t="s">
        <v>293</v>
      </c>
      <c r="S189" s="201"/>
      <c r="T189" s="201"/>
      <c r="U189" s="201" t="s">
        <v>207</v>
      </c>
      <c r="V189" s="201"/>
      <c r="W189" s="201"/>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c r="AW189" s="201"/>
      <c r="AX189" s="201"/>
      <c r="AY189" s="201"/>
      <c r="AZ189" s="201"/>
      <c r="BA189" s="201"/>
      <c r="BB189" s="201"/>
      <c r="BC189" s="201"/>
      <c r="BD189" s="201"/>
      <c r="BE189" s="201"/>
      <c r="BF189" s="201"/>
      <c r="BG189" s="201"/>
      <c r="BH189" s="201"/>
      <c r="BI189" s="201"/>
      <c r="BJ189" s="201"/>
      <c r="BK189" s="201"/>
      <c r="BL189" s="201"/>
      <c r="BM189" s="201"/>
      <c r="BN189" s="201"/>
      <c r="BO189" s="201"/>
      <c r="BP189" s="201"/>
      <c r="BQ189" s="201"/>
      <c r="BR189" s="201"/>
      <c r="BS189" s="201"/>
      <c r="BT189" s="201"/>
      <c r="BU189" s="201"/>
      <c r="BV189" s="201"/>
      <c r="BW189" s="201"/>
      <c r="BX189" s="201"/>
      <c r="BY189" s="201"/>
      <c r="BZ189" s="201"/>
      <c r="CA189" s="201"/>
      <c r="CB189" s="201"/>
      <c r="CC189" s="201"/>
      <c r="CD189" s="201"/>
      <c r="CE189" s="201"/>
      <c r="CF189" s="201"/>
      <c r="CG189" s="201"/>
      <c r="CH189" s="201"/>
      <c r="CI189" s="201"/>
      <c r="CJ189" s="201"/>
      <c r="CK189" s="201"/>
      <c r="CL189" s="201"/>
      <c r="CM189" s="201"/>
      <c r="CN189" s="201"/>
      <c r="CO189" s="201"/>
      <c r="CP189" s="201"/>
      <c r="CQ189" s="201"/>
      <c r="CR189" s="201"/>
      <c r="CS189" s="201"/>
      <c r="CT189" s="201"/>
      <c r="CU189" s="201"/>
      <c r="CV189" s="201"/>
      <c r="CW189" s="201"/>
      <c r="CX189" s="201"/>
      <c r="CY189" s="201"/>
      <c r="CZ189" s="201"/>
      <c r="DA189" s="201"/>
      <c r="DB189" s="201"/>
      <c r="DC189" s="201"/>
      <c r="DD189" s="201"/>
      <c r="DE189" s="201"/>
      <c r="DF189" s="201"/>
      <c r="DG189" s="201"/>
      <c r="DH189" s="201"/>
      <c r="DI189" s="201"/>
      <c r="DJ189" s="201"/>
      <c r="DK189" s="201"/>
      <c r="DL189" s="201"/>
      <c r="DM189" s="201"/>
      <c r="DN189" s="201"/>
      <c r="DO189" s="201"/>
      <c r="DP189" s="201"/>
      <c r="DQ189" s="201"/>
      <c r="DR189" s="201"/>
      <c r="DS189" s="201"/>
      <c r="DT189" s="201"/>
      <c r="DU189" s="201"/>
      <c r="DV189" s="201"/>
      <c r="DW189" s="201"/>
      <c r="DX189" s="201"/>
      <c r="DY189" s="201"/>
      <c r="DZ189" s="201"/>
      <c r="EA189" s="201"/>
      <c r="EB189" s="201"/>
      <c r="EC189" s="201"/>
      <c r="ED189" s="201"/>
      <c r="EE189" s="201"/>
      <c r="EF189" s="201"/>
      <c r="EG189" s="201"/>
      <c r="EH189" s="201"/>
      <c r="EI189" s="201"/>
      <c r="EJ189" s="201"/>
      <c r="EK189" s="201"/>
      <c r="EL189" s="201"/>
      <c r="EM189" s="201"/>
      <c r="EN189" s="201"/>
      <c r="EO189" s="201"/>
      <c r="EP189" s="201"/>
      <c r="EQ189" s="201"/>
      <c r="ER189" s="201"/>
      <c r="ES189" s="201"/>
      <c r="ET189" s="201"/>
      <c r="EU189" s="201"/>
      <c r="EV189" s="201"/>
      <c r="EW189" s="201"/>
      <c r="EX189" s="201"/>
      <c r="EY189" s="201"/>
      <c r="EZ189" s="201"/>
      <c r="FA189" s="201"/>
      <c r="FB189" s="201"/>
      <c r="FC189" s="201"/>
      <c r="FD189" s="201"/>
      <c r="FE189" s="201"/>
      <c r="FF189" s="201"/>
      <c r="FG189" s="201"/>
      <c r="FH189" s="201"/>
      <c r="FI189" s="201"/>
      <c r="FJ189" s="201"/>
      <c r="FK189" s="201"/>
      <c r="FL189" s="201"/>
      <c r="FM189" s="201"/>
      <c r="FN189" s="201"/>
      <c r="FO189" s="201"/>
      <c r="FP189" s="201"/>
      <c r="FQ189" s="201"/>
      <c r="FR189" s="201"/>
      <c r="FS189" s="201"/>
      <c r="FT189" s="201"/>
      <c r="FU189" s="201"/>
      <c r="FV189" s="201"/>
      <c r="FW189" s="201"/>
      <c r="FX189" s="201"/>
      <c r="FY189" s="201"/>
      <c r="FZ189" s="201"/>
      <c r="GA189" s="201"/>
      <c r="GB189" s="201"/>
      <c r="GC189" s="201"/>
      <c r="GD189" s="201"/>
      <c r="GE189" s="201"/>
      <c r="GF189" s="201"/>
      <c r="GG189" s="201"/>
      <c r="GH189" s="201"/>
      <c r="GI189" s="201"/>
      <c r="GJ189" s="201"/>
      <c r="GK189" s="201"/>
      <c r="GL189" s="201"/>
      <c r="GM189" s="201"/>
      <c r="GN189" s="201"/>
      <c r="GO189" s="201"/>
      <c r="GP189" s="201"/>
      <c r="GQ189" s="201"/>
      <c r="GR189" s="201"/>
      <c r="GS189" s="201"/>
      <c r="GT189" s="201"/>
      <c r="GU189" s="201"/>
      <c r="GV189" s="201"/>
      <c r="GW189" s="201"/>
      <c r="GX189" s="201"/>
      <c r="GY189" s="201"/>
      <c r="GZ189" s="201"/>
      <c r="HA189" s="201"/>
      <c r="HB189" s="201"/>
      <c r="HC189" s="201"/>
      <c r="HD189" s="201"/>
      <c r="HE189" s="201"/>
      <c r="HF189" s="201"/>
      <c r="HG189" s="201"/>
      <c r="HH189" s="201"/>
      <c r="HI189" s="201"/>
      <c r="HJ189" s="201"/>
      <c r="HK189" s="201"/>
      <c r="HL189" s="201"/>
      <c r="HM189" s="201"/>
      <c r="HN189" s="201"/>
      <c r="HO189" s="201"/>
      <c r="HP189" s="201"/>
      <c r="HQ189" s="201"/>
      <c r="HR189" s="201"/>
      <c r="HS189" s="201"/>
      <c r="HT189" s="201"/>
      <c r="HU189" s="201"/>
      <c r="HV189" s="201"/>
      <c r="HW189" s="201"/>
      <c r="HX189" s="201"/>
      <c r="HY189" s="201"/>
      <c r="HZ189" s="201"/>
      <c r="IA189" s="201"/>
      <c r="IB189" s="201"/>
      <c r="IC189" s="201"/>
      <c r="ID189" s="201"/>
      <c r="IE189" s="201"/>
      <c r="IF189" s="201"/>
      <c r="IG189" s="201"/>
      <c r="IH189" s="201"/>
      <c r="II189" s="201"/>
      <c r="IJ189" s="201"/>
      <c r="IK189" s="201"/>
      <c r="IL189" s="201"/>
      <c r="IM189" s="201"/>
      <c r="IN189" s="201"/>
      <c r="IO189" s="201"/>
      <c r="IP189" s="201"/>
      <c r="IQ189" s="201"/>
      <c r="IR189" s="201"/>
      <c r="IS189" s="201"/>
      <c r="IT189" s="201"/>
      <c r="IU189" s="201"/>
      <c r="IV189" s="201"/>
    </row>
    <row r="190" spans="1:256" ht="14.25"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205" t="str">
        <f>CONS_AV_QUALIT_ATIVO!O190</f>
        <v>Significante</v>
      </c>
      <c r="P190" s="205"/>
      <c r="Q190" s="205"/>
      <c r="R190" s="345" t="s">
        <v>91</v>
      </c>
      <c r="S190" s="345"/>
      <c r="T190" s="345"/>
      <c r="U190" s="190" t="s">
        <v>2059</v>
      </c>
      <c r="V190" s="190"/>
      <c r="W190" s="190"/>
      <c r="X190" s="190"/>
      <c r="Y190" s="190"/>
      <c r="Z190" s="190"/>
      <c r="AA190"/>
      <c r="AB190"/>
      <c r="AC190"/>
      <c r="AD190"/>
    </row>
    <row r="191" spans="1:256"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205"/>
      <c r="P191" s="205"/>
      <c r="Q191" s="205"/>
      <c r="R191" s="345" t="s">
        <v>91</v>
      </c>
      <c r="S191" s="345"/>
      <c r="T191" s="345"/>
      <c r="U191" s="190" t="s">
        <v>2060</v>
      </c>
      <c r="V191" s="190"/>
      <c r="W191" s="190"/>
      <c r="X191" s="190"/>
      <c r="Y191" s="190"/>
      <c r="Z191" s="190"/>
      <c r="AA191"/>
      <c r="AB191"/>
      <c r="AC191"/>
      <c r="AD191"/>
    </row>
    <row r="192" spans="1:256"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205"/>
      <c r="P192" s="205"/>
      <c r="Q192" s="205"/>
      <c r="R192" s="345" t="s">
        <v>91</v>
      </c>
      <c r="S192" s="345"/>
      <c r="T192" s="345"/>
      <c r="U192" s="190" t="s">
        <v>2061</v>
      </c>
      <c r="V192" s="190"/>
      <c r="W192" s="190"/>
      <c r="X192" s="190"/>
      <c r="Y192" s="190"/>
      <c r="Z192" s="190"/>
      <c r="AA192"/>
      <c r="AB192"/>
      <c r="AC192"/>
      <c r="AD192"/>
    </row>
    <row r="193" spans="1:256"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205"/>
      <c r="P193" s="205"/>
      <c r="Q193" s="205"/>
      <c r="R193" s="345" t="s">
        <v>91</v>
      </c>
      <c r="S193" s="345"/>
      <c r="T193" s="345"/>
      <c r="U193" s="190" t="s">
        <v>2062</v>
      </c>
      <c r="V193" s="190"/>
      <c r="W193" s="190"/>
      <c r="X193" s="190"/>
      <c r="Y193" s="190"/>
      <c r="Z193" s="190"/>
      <c r="AA193"/>
      <c r="AB193"/>
      <c r="AC193"/>
      <c r="AD193"/>
    </row>
    <row r="194" spans="1:256" ht="14.25"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205"/>
      <c r="P194" s="205"/>
      <c r="Q194" s="205"/>
      <c r="R194" s="345" t="s">
        <v>92</v>
      </c>
      <c r="S194" s="345"/>
      <c r="T194" s="345"/>
      <c r="U194" s="190" t="s">
        <v>2063</v>
      </c>
      <c r="V194" s="190"/>
      <c r="W194" s="190"/>
      <c r="X194" s="190"/>
      <c r="Y194" s="190"/>
      <c r="Z194" s="190"/>
      <c r="AA194"/>
      <c r="AB194"/>
      <c r="AC194"/>
      <c r="AD194"/>
    </row>
    <row r="195" spans="1:256"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205"/>
      <c r="P195" s="205"/>
      <c r="Q195" s="205"/>
      <c r="R195" s="345" t="s">
        <v>92</v>
      </c>
      <c r="S195" s="345"/>
      <c r="T195" s="345"/>
      <c r="U195" s="190" t="s">
        <v>2064</v>
      </c>
      <c r="V195" s="190"/>
      <c r="W195" s="190"/>
      <c r="X195" s="190"/>
      <c r="Y195" s="190"/>
      <c r="Z195" s="190"/>
      <c r="AA195"/>
      <c r="AB195"/>
      <c r="AC195"/>
      <c r="AD195"/>
    </row>
    <row r="196" spans="1:256"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205"/>
      <c r="P196" s="205"/>
      <c r="Q196" s="205"/>
      <c r="R196" s="345" t="s">
        <v>93</v>
      </c>
      <c r="S196" s="345"/>
      <c r="T196" s="345"/>
      <c r="U196" s="190" t="s">
        <v>2065</v>
      </c>
      <c r="V196" s="190"/>
      <c r="W196" s="190"/>
      <c r="X196" s="190"/>
      <c r="Y196" s="190"/>
      <c r="Z196" s="190"/>
      <c r="AA196"/>
      <c r="AB196"/>
      <c r="AC196"/>
      <c r="AD196"/>
    </row>
    <row r="197" spans="1:256"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205"/>
      <c r="P197" s="205"/>
      <c r="Q197" s="205"/>
      <c r="R197" s="345" t="s">
        <v>93</v>
      </c>
      <c r="S197" s="345"/>
      <c r="T197" s="345"/>
      <c r="U197" s="200" t="s">
        <v>2066</v>
      </c>
      <c r="V197" s="200"/>
      <c r="W197" s="200"/>
      <c r="X197" s="200"/>
      <c r="Y197" s="200"/>
      <c r="Z197" s="200"/>
      <c r="AA197"/>
      <c r="AB197"/>
      <c r="AC197"/>
      <c r="AD197"/>
    </row>
    <row r="198" spans="1:256" s="3" customFormat="1" ht="17.649999999999999" customHeight="1" x14ac:dyDescent="0.2">
      <c r="AA198"/>
      <c r="AB198"/>
      <c r="AC198"/>
      <c r="AD198"/>
    </row>
    <row r="199" spans="1:256" s="176" customFormat="1" ht="32.1" customHeight="1" x14ac:dyDescent="0.2">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1" t="s">
        <v>293</v>
      </c>
      <c r="S199" s="201"/>
      <c r="T199" s="201"/>
      <c r="U199" s="201" t="s">
        <v>207</v>
      </c>
      <c r="V199" s="201"/>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1"/>
      <c r="BA199" s="201"/>
      <c r="BB199" s="201"/>
      <c r="BC199" s="201"/>
      <c r="BD199" s="201"/>
      <c r="BE199" s="201"/>
      <c r="BF199" s="201"/>
      <c r="BG199" s="201"/>
      <c r="BH199" s="201"/>
      <c r="BI199" s="201"/>
      <c r="BJ199" s="201"/>
      <c r="BK199" s="201"/>
      <c r="BL199" s="201"/>
      <c r="BM199" s="201"/>
      <c r="BN199" s="201"/>
      <c r="BO199" s="201"/>
      <c r="BP199" s="201"/>
      <c r="BQ199" s="201"/>
      <c r="BR199" s="201"/>
      <c r="BS199" s="201"/>
      <c r="BT199" s="201"/>
      <c r="BU199" s="201"/>
      <c r="BV199" s="201"/>
      <c r="BW199" s="201"/>
      <c r="BX199" s="201"/>
      <c r="BY199" s="201"/>
      <c r="BZ199" s="201"/>
      <c r="CA199" s="201"/>
      <c r="CB199" s="201"/>
      <c r="CC199" s="201"/>
      <c r="CD199" s="201"/>
      <c r="CE199" s="201"/>
      <c r="CF199" s="201"/>
      <c r="CG199" s="201"/>
      <c r="CH199" s="201"/>
      <c r="CI199" s="201"/>
      <c r="CJ199" s="201"/>
      <c r="CK199" s="201"/>
      <c r="CL199" s="201"/>
      <c r="CM199" s="201"/>
      <c r="CN199" s="201"/>
      <c r="CO199" s="201"/>
      <c r="CP199" s="201"/>
      <c r="CQ199" s="201"/>
      <c r="CR199" s="201"/>
      <c r="CS199" s="201"/>
      <c r="CT199" s="201"/>
      <c r="CU199" s="201"/>
      <c r="CV199" s="201"/>
      <c r="CW199" s="201"/>
      <c r="CX199" s="201"/>
      <c r="CY199" s="201"/>
      <c r="CZ199" s="201"/>
      <c r="DA199" s="201"/>
      <c r="DB199" s="201"/>
      <c r="DC199" s="201"/>
      <c r="DD199" s="201"/>
      <c r="DE199" s="201"/>
      <c r="DF199" s="201"/>
      <c r="DG199" s="201"/>
      <c r="DH199" s="201"/>
      <c r="DI199" s="201"/>
      <c r="DJ199" s="201"/>
      <c r="DK199" s="201"/>
      <c r="DL199" s="201"/>
      <c r="DM199" s="201"/>
      <c r="DN199" s="201"/>
      <c r="DO199" s="201"/>
      <c r="DP199" s="201"/>
      <c r="DQ199" s="201"/>
      <c r="DR199" s="201"/>
      <c r="DS199" s="201"/>
      <c r="DT199" s="201"/>
      <c r="DU199" s="201"/>
      <c r="DV199" s="201"/>
      <c r="DW199" s="201"/>
      <c r="DX199" s="201"/>
      <c r="DY199" s="201"/>
      <c r="DZ199" s="201"/>
      <c r="EA199" s="201"/>
      <c r="EB199" s="201"/>
      <c r="EC199" s="201"/>
      <c r="ED199" s="201"/>
      <c r="EE199" s="201"/>
      <c r="EF199" s="201"/>
      <c r="EG199" s="201"/>
      <c r="EH199" s="201"/>
      <c r="EI199" s="201"/>
      <c r="EJ199" s="201"/>
      <c r="EK199" s="201"/>
      <c r="EL199" s="201"/>
      <c r="EM199" s="201"/>
      <c r="EN199" s="201"/>
      <c r="EO199" s="201"/>
      <c r="EP199" s="201"/>
      <c r="EQ199" s="201"/>
      <c r="ER199" s="201"/>
      <c r="ES199" s="201"/>
      <c r="ET199" s="201"/>
      <c r="EU199" s="201"/>
      <c r="EV199" s="201"/>
      <c r="EW199" s="201"/>
      <c r="EX199" s="201"/>
      <c r="EY199" s="201"/>
      <c r="EZ199" s="201"/>
      <c r="FA199" s="201"/>
      <c r="FB199" s="201"/>
      <c r="FC199" s="201"/>
      <c r="FD199" s="201"/>
      <c r="FE199" s="201"/>
      <c r="FF199" s="201"/>
      <c r="FG199" s="201"/>
      <c r="FH199" s="201"/>
      <c r="FI199" s="201"/>
      <c r="FJ199" s="201"/>
      <c r="FK199" s="201"/>
      <c r="FL199" s="201"/>
      <c r="FM199" s="201"/>
      <c r="FN199" s="201"/>
      <c r="FO199" s="201"/>
      <c r="FP199" s="201"/>
      <c r="FQ199" s="201"/>
      <c r="FR199" s="201"/>
      <c r="FS199" s="201"/>
      <c r="FT199" s="201"/>
      <c r="FU199" s="201"/>
      <c r="FV199" s="201"/>
      <c r="FW199" s="201"/>
      <c r="FX199" s="201"/>
      <c r="FY199" s="201"/>
      <c r="FZ199" s="201"/>
      <c r="GA199" s="201"/>
      <c r="GB199" s="201"/>
      <c r="GC199" s="201"/>
      <c r="GD199" s="201"/>
      <c r="GE199" s="201"/>
      <c r="GF199" s="201"/>
      <c r="GG199" s="201"/>
      <c r="GH199" s="201"/>
      <c r="GI199" s="201"/>
      <c r="GJ199" s="201"/>
      <c r="GK199" s="201"/>
      <c r="GL199" s="201"/>
      <c r="GM199" s="201"/>
      <c r="GN199" s="201"/>
      <c r="GO199" s="201"/>
      <c r="GP199" s="201"/>
      <c r="GQ199" s="201"/>
      <c r="GR199" s="201"/>
      <c r="GS199" s="201"/>
      <c r="GT199" s="201"/>
      <c r="GU199" s="201"/>
      <c r="GV199" s="201"/>
      <c r="GW199" s="201"/>
      <c r="GX199" s="201"/>
      <c r="GY199" s="201"/>
      <c r="GZ199" s="201"/>
      <c r="HA199" s="201"/>
      <c r="HB199" s="201"/>
      <c r="HC199" s="201"/>
      <c r="HD199" s="201"/>
      <c r="HE199" s="201"/>
      <c r="HF199" s="201"/>
      <c r="HG199" s="201"/>
      <c r="HH199" s="201"/>
      <c r="HI199" s="201"/>
      <c r="HJ199" s="201"/>
      <c r="HK199" s="201"/>
      <c r="HL199" s="201"/>
      <c r="HM199" s="201"/>
      <c r="HN199" s="201"/>
      <c r="HO199" s="201"/>
      <c r="HP199" s="201"/>
      <c r="HQ199" s="201"/>
      <c r="HR199" s="201"/>
      <c r="HS199" s="201"/>
      <c r="HT199" s="201"/>
      <c r="HU199" s="201"/>
      <c r="HV199" s="201"/>
      <c r="HW199" s="201"/>
      <c r="HX199" s="201"/>
      <c r="HY199" s="201"/>
      <c r="HZ199" s="201"/>
      <c r="IA199" s="201"/>
      <c r="IB199" s="201"/>
      <c r="IC199" s="201"/>
      <c r="ID199" s="201"/>
      <c r="IE199" s="201"/>
      <c r="IF199" s="201"/>
      <c r="IG199" s="201"/>
      <c r="IH199" s="201"/>
      <c r="II199" s="201"/>
      <c r="IJ199" s="201"/>
      <c r="IK199" s="201"/>
      <c r="IL199" s="201"/>
      <c r="IM199" s="201"/>
      <c r="IN199" s="201"/>
      <c r="IO199" s="201"/>
      <c r="IP199" s="201"/>
      <c r="IQ199" s="201"/>
      <c r="IR199" s="201"/>
      <c r="IS199" s="201"/>
      <c r="IT199" s="201"/>
      <c r="IU199" s="201"/>
      <c r="IV199" s="201"/>
    </row>
    <row r="200" spans="1:256"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205" t="str">
        <f>CONS_AV_QUALIT_ATIVO!O200</f>
        <v>Importante</v>
      </c>
      <c r="P200" s="205"/>
      <c r="Q200" s="205"/>
      <c r="R200" s="345" t="s">
        <v>92</v>
      </c>
      <c r="S200" s="345"/>
      <c r="T200" s="345"/>
      <c r="U200" s="190" t="s">
        <v>2067</v>
      </c>
      <c r="V200" s="190"/>
      <c r="W200" s="190"/>
      <c r="X200" s="190"/>
      <c r="Y200" s="190"/>
      <c r="Z200" s="190"/>
      <c r="AA200"/>
      <c r="AB200"/>
      <c r="AC200"/>
      <c r="AD200"/>
    </row>
    <row r="201" spans="1:256"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205"/>
      <c r="P201" s="205"/>
      <c r="Q201" s="205"/>
      <c r="R201" s="345" t="s">
        <v>91</v>
      </c>
      <c r="S201" s="345"/>
      <c r="T201" s="345"/>
      <c r="U201" s="190" t="s">
        <v>2068</v>
      </c>
      <c r="V201" s="190"/>
      <c r="W201" s="190"/>
      <c r="X201" s="190"/>
      <c r="Y201" s="190"/>
      <c r="Z201" s="190"/>
      <c r="AA201"/>
      <c r="AB201"/>
      <c r="AC201"/>
      <c r="AD201"/>
    </row>
    <row r="202" spans="1:256"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205"/>
      <c r="P202" s="205"/>
      <c r="Q202" s="205"/>
      <c r="R202" s="345" t="s">
        <v>91</v>
      </c>
      <c r="S202" s="345"/>
      <c r="T202" s="345"/>
      <c r="U202" s="190" t="s">
        <v>2069</v>
      </c>
      <c r="V202" s="190"/>
      <c r="W202" s="190"/>
      <c r="X202" s="190"/>
      <c r="Y202" s="190"/>
      <c r="Z202" s="190"/>
      <c r="AA202"/>
      <c r="AB202"/>
      <c r="AC202"/>
      <c r="AD202"/>
    </row>
    <row r="203" spans="1:256"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205"/>
      <c r="P203" s="205"/>
      <c r="Q203" s="205"/>
      <c r="R203" s="345" t="s">
        <v>93</v>
      </c>
      <c r="S203" s="345"/>
      <c r="T203" s="345"/>
      <c r="U203" s="190" t="s">
        <v>2070</v>
      </c>
      <c r="V203" s="190"/>
      <c r="W203" s="190"/>
      <c r="X203" s="190"/>
      <c r="Y203" s="190"/>
      <c r="Z203" s="190"/>
      <c r="AA203"/>
      <c r="AB203"/>
      <c r="AC203"/>
      <c r="AD203"/>
    </row>
    <row r="204" spans="1:256"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205"/>
      <c r="P204" s="205"/>
      <c r="Q204" s="205"/>
      <c r="R204" s="345" t="s">
        <v>93</v>
      </c>
      <c r="S204" s="345"/>
      <c r="T204" s="345"/>
      <c r="U204" s="190" t="s">
        <v>2071</v>
      </c>
      <c r="V204" s="190"/>
      <c r="W204" s="190"/>
      <c r="X204" s="190"/>
      <c r="Y204" s="190"/>
      <c r="Z204" s="190"/>
      <c r="AA204"/>
      <c r="AB204"/>
      <c r="AC204"/>
      <c r="AD204"/>
    </row>
    <row r="205" spans="1:256"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205"/>
      <c r="P205" s="205"/>
      <c r="Q205" s="205"/>
      <c r="R205" s="345" t="s">
        <v>92</v>
      </c>
      <c r="S205" s="345"/>
      <c r="T205" s="345"/>
      <c r="U205" s="190" t="s">
        <v>2072</v>
      </c>
      <c r="V205" s="190"/>
      <c r="W205" s="190"/>
      <c r="X205" s="190"/>
      <c r="Y205" s="190"/>
      <c r="Z205" s="190"/>
      <c r="AA205"/>
      <c r="AB205"/>
      <c r="AC205"/>
      <c r="AD205"/>
    </row>
    <row r="206" spans="1:256"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205"/>
      <c r="P206" s="205"/>
      <c r="Q206" s="205"/>
      <c r="R206" s="345" t="s">
        <v>93</v>
      </c>
      <c r="S206" s="345"/>
      <c r="T206" s="345"/>
      <c r="U206" s="190" t="s">
        <v>2073</v>
      </c>
      <c r="V206" s="190"/>
      <c r="W206" s="190"/>
      <c r="X206" s="190"/>
      <c r="Y206" s="190"/>
      <c r="Z206" s="190"/>
      <c r="AA206"/>
      <c r="AB206"/>
      <c r="AC206"/>
      <c r="AD206"/>
    </row>
    <row r="207" spans="1:256"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205"/>
      <c r="P207" s="205"/>
      <c r="Q207" s="205"/>
      <c r="R207" s="345" t="s">
        <v>91</v>
      </c>
      <c r="S207" s="345"/>
      <c r="T207" s="345"/>
      <c r="U207" s="200" t="s">
        <v>2074</v>
      </c>
      <c r="V207" s="200"/>
      <c r="W207" s="200"/>
      <c r="X207" s="200"/>
      <c r="Y207" s="200"/>
      <c r="Z207" s="200"/>
      <c r="AA207"/>
      <c r="AB207"/>
      <c r="AC207"/>
      <c r="AD207"/>
    </row>
    <row r="208" spans="1:256" s="3" customFormat="1" ht="17.649999999999999" customHeight="1" x14ac:dyDescent="0.2">
      <c r="AA208"/>
      <c r="AB208"/>
      <c r="AC208"/>
      <c r="AD208"/>
    </row>
    <row r="209" spans="1:256" s="176" customFormat="1" ht="29.85" customHeight="1" x14ac:dyDescent="0.2">
      <c r="A209" s="56"/>
      <c r="B209" s="206" t="s">
        <v>204</v>
      </c>
      <c r="C209" s="206"/>
      <c r="D209" s="207" t="s">
        <v>205</v>
      </c>
      <c r="E209" s="207"/>
      <c r="F209" s="207"/>
      <c r="G209" s="57" t="s">
        <v>219</v>
      </c>
      <c r="H209" s="208" t="s">
        <v>220</v>
      </c>
      <c r="I209" s="208"/>
      <c r="J209" s="208"/>
      <c r="K209" s="209" t="s">
        <v>281</v>
      </c>
      <c r="L209" s="209"/>
      <c r="M209" s="209"/>
      <c r="N209" s="209"/>
      <c r="O209" s="201" t="s">
        <v>291</v>
      </c>
      <c r="P209" s="201"/>
      <c r="Q209" s="201"/>
      <c r="R209" s="201" t="s">
        <v>293</v>
      </c>
      <c r="S209" s="201"/>
      <c r="T209" s="201"/>
      <c r="U209" s="201" t="s">
        <v>207</v>
      </c>
      <c r="V209" s="201"/>
      <c r="W209" s="201"/>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c r="AW209" s="201"/>
      <c r="AX209" s="201"/>
      <c r="AY209" s="201"/>
      <c r="AZ209" s="201"/>
      <c r="BA209" s="201"/>
      <c r="BB209" s="201"/>
      <c r="BC209" s="201"/>
      <c r="BD209" s="201"/>
      <c r="BE209" s="201"/>
      <c r="BF209" s="201"/>
      <c r="BG209" s="201"/>
      <c r="BH209" s="201"/>
      <c r="BI209" s="201"/>
      <c r="BJ209" s="201"/>
      <c r="BK209" s="201"/>
      <c r="BL209" s="201"/>
      <c r="BM209" s="201"/>
      <c r="BN209" s="201"/>
      <c r="BO209" s="201"/>
      <c r="BP209" s="201"/>
      <c r="BQ209" s="201"/>
      <c r="BR209" s="201"/>
      <c r="BS209" s="201"/>
      <c r="BT209" s="201"/>
      <c r="BU209" s="201"/>
      <c r="BV209" s="201"/>
      <c r="BW209" s="201"/>
      <c r="BX209" s="201"/>
      <c r="BY209" s="201"/>
      <c r="BZ209" s="201"/>
      <c r="CA209" s="201"/>
      <c r="CB209" s="201"/>
      <c r="CC209" s="201"/>
      <c r="CD209" s="201"/>
      <c r="CE209" s="201"/>
      <c r="CF209" s="201"/>
      <c r="CG209" s="201"/>
      <c r="CH209" s="201"/>
      <c r="CI209" s="201"/>
      <c r="CJ209" s="201"/>
      <c r="CK209" s="201"/>
      <c r="CL209" s="201"/>
      <c r="CM209" s="201"/>
      <c r="CN209" s="201"/>
      <c r="CO209" s="201"/>
      <c r="CP209" s="201"/>
      <c r="CQ209" s="201"/>
      <c r="CR209" s="201"/>
      <c r="CS209" s="201"/>
      <c r="CT209" s="201"/>
      <c r="CU209" s="201"/>
      <c r="CV209" s="201"/>
      <c r="CW209" s="201"/>
      <c r="CX209" s="201"/>
      <c r="CY209" s="201"/>
      <c r="CZ209" s="201"/>
      <c r="DA209" s="201"/>
      <c r="DB209" s="201"/>
      <c r="DC209" s="201"/>
      <c r="DD209" s="201"/>
      <c r="DE209" s="201"/>
      <c r="DF209" s="201"/>
      <c r="DG209" s="201"/>
      <c r="DH209" s="201"/>
      <c r="DI209" s="201"/>
      <c r="DJ209" s="201"/>
      <c r="DK209" s="201"/>
      <c r="DL209" s="201"/>
      <c r="DM209" s="201"/>
      <c r="DN209" s="201"/>
      <c r="DO209" s="201"/>
      <c r="DP209" s="201"/>
      <c r="DQ209" s="201"/>
      <c r="DR209" s="201"/>
      <c r="DS209" s="201"/>
      <c r="DT209" s="201"/>
      <c r="DU209" s="201"/>
      <c r="DV209" s="201"/>
      <c r="DW209" s="201"/>
      <c r="DX209" s="201"/>
      <c r="DY209" s="201"/>
      <c r="DZ209" s="201"/>
      <c r="EA209" s="201"/>
      <c r="EB209" s="201"/>
      <c r="EC209" s="201"/>
      <c r="ED209" s="201"/>
      <c r="EE209" s="201"/>
      <c r="EF209" s="201"/>
      <c r="EG209" s="201"/>
      <c r="EH209" s="201"/>
      <c r="EI209" s="201"/>
      <c r="EJ209" s="201"/>
      <c r="EK209" s="201"/>
      <c r="EL209" s="201"/>
      <c r="EM209" s="201"/>
      <c r="EN209" s="201"/>
      <c r="EO209" s="201"/>
      <c r="EP209" s="201"/>
      <c r="EQ209" s="201"/>
      <c r="ER209" s="201"/>
      <c r="ES209" s="201"/>
      <c r="ET209" s="201"/>
      <c r="EU209" s="201"/>
      <c r="EV209" s="201"/>
      <c r="EW209" s="201"/>
      <c r="EX209" s="201"/>
      <c r="EY209" s="201"/>
      <c r="EZ209" s="201"/>
      <c r="FA209" s="201"/>
      <c r="FB209" s="201"/>
      <c r="FC209" s="201"/>
      <c r="FD209" s="201"/>
      <c r="FE209" s="201"/>
      <c r="FF209" s="201"/>
      <c r="FG209" s="201"/>
      <c r="FH209" s="201"/>
      <c r="FI209" s="201"/>
      <c r="FJ209" s="201"/>
      <c r="FK209" s="201"/>
      <c r="FL209" s="201"/>
      <c r="FM209" s="201"/>
      <c r="FN209" s="201"/>
      <c r="FO209" s="201"/>
      <c r="FP209" s="201"/>
      <c r="FQ209" s="201"/>
      <c r="FR209" s="201"/>
      <c r="FS209" s="201"/>
      <c r="FT209" s="201"/>
      <c r="FU209" s="201"/>
      <c r="FV209" s="201"/>
      <c r="FW209" s="201"/>
      <c r="FX209" s="201"/>
      <c r="FY209" s="201"/>
      <c r="FZ209" s="201"/>
      <c r="GA209" s="201"/>
      <c r="GB209" s="201"/>
      <c r="GC209" s="201"/>
      <c r="GD209" s="201"/>
      <c r="GE209" s="201"/>
      <c r="GF209" s="201"/>
      <c r="GG209" s="201"/>
      <c r="GH209" s="201"/>
      <c r="GI209" s="201"/>
      <c r="GJ209" s="201"/>
      <c r="GK209" s="201"/>
      <c r="GL209" s="201"/>
      <c r="GM209" s="201"/>
      <c r="GN209" s="201"/>
      <c r="GO209" s="201"/>
      <c r="GP209" s="201"/>
      <c r="GQ209" s="201"/>
      <c r="GR209" s="201"/>
      <c r="GS209" s="201"/>
      <c r="GT209" s="201"/>
      <c r="GU209" s="201"/>
      <c r="GV209" s="201"/>
      <c r="GW209" s="201"/>
      <c r="GX209" s="201"/>
      <c r="GY209" s="201"/>
      <c r="GZ209" s="201"/>
      <c r="HA209" s="201"/>
      <c r="HB209" s="201"/>
      <c r="HC209" s="201"/>
      <c r="HD209" s="201"/>
      <c r="HE209" s="201"/>
      <c r="HF209" s="201"/>
      <c r="HG209" s="201"/>
      <c r="HH209" s="201"/>
      <c r="HI209" s="201"/>
      <c r="HJ209" s="201"/>
      <c r="HK209" s="201"/>
      <c r="HL209" s="201"/>
      <c r="HM209" s="201"/>
      <c r="HN209" s="201"/>
      <c r="HO209" s="201"/>
      <c r="HP209" s="201"/>
      <c r="HQ209" s="201"/>
      <c r="HR209" s="201"/>
      <c r="HS209" s="201"/>
      <c r="HT209" s="201"/>
      <c r="HU209" s="201"/>
      <c r="HV209" s="201"/>
      <c r="HW209" s="201"/>
      <c r="HX209" s="201"/>
      <c r="HY209" s="201"/>
      <c r="HZ209" s="201"/>
      <c r="IA209" s="201"/>
      <c r="IB209" s="201"/>
      <c r="IC209" s="201"/>
      <c r="ID209" s="201"/>
      <c r="IE209" s="201"/>
      <c r="IF209" s="201"/>
      <c r="IG209" s="201"/>
      <c r="IH209" s="201"/>
      <c r="II209" s="201"/>
      <c r="IJ209" s="201"/>
      <c r="IK209" s="201"/>
      <c r="IL209" s="201"/>
      <c r="IM209" s="201"/>
      <c r="IN209" s="201"/>
      <c r="IO209" s="201"/>
      <c r="IP209" s="201"/>
      <c r="IQ209" s="201"/>
      <c r="IR209" s="201"/>
      <c r="IS209" s="201"/>
      <c r="IT209" s="201"/>
      <c r="IU209" s="201"/>
      <c r="IV209" s="201"/>
    </row>
    <row r="210" spans="1:256"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205" t="str">
        <f>CONS_AV_QUALIT_ATIVO!O210</f>
        <v>Crítico</v>
      </c>
      <c r="P210" s="205"/>
      <c r="Q210" s="205"/>
      <c r="R210" s="345" t="s">
        <v>92</v>
      </c>
      <c r="S210" s="345"/>
      <c r="T210" s="345"/>
      <c r="U210" s="190" t="s">
        <v>2075</v>
      </c>
      <c r="V210" s="190"/>
      <c r="W210" s="190"/>
      <c r="X210" s="190"/>
      <c r="Y210" s="190"/>
      <c r="Z210" s="190"/>
      <c r="AA210"/>
      <c r="AB210"/>
      <c r="AC210"/>
      <c r="AD210"/>
    </row>
    <row r="211" spans="1:256"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205"/>
      <c r="P211" s="205"/>
      <c r="Q211" s="205"/>
      <c r="R211" s="345" t="s">
        <v>92</v>
      </c>
      <c r="S211" s="345"/>
      <c r="T211" s="345"/>
      <c r="U211" s="190" t="s">
        <v>2076</v>
      </c>
      <c r="V211" s="190"/>
      <c r="W211" s="190"/>
      <c r="X211" s="190"/>
      <c r="Y211" s="190"/>
      <c r="Z211" s="190"/>
      <c r="AA211"/>
      <c r="AB211"/>
      <c r="AC211"/>
      <c r="AD211"/>
    </row>
    <row r="212" spans="1:256"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205"/>
      <c r="P212" s="205"/>
      <c r="Q212" s="205"/>
      <c r="R212" s="345" t="s">
        <v>93</v>
      </c>
      <c r="S212" s="345"/>
      <c r="T212" s="345"/>
      <c r="U212" s="190" t="s">
        <v>2077</v>
      </c>
      <c r="V212" s="190"/>
      <c r="W212" s="190"/>
      <c r="X212" s="190"/>
      <c r="Y212" s="190"/>
      <c r="Z212" s="190"/>
      <c r="AA212"/>
      <c r="AB212"/>
      <c r="AC212"/>
      <c r="AD212"/>
    </row>
    <row r="213" spans="1:256"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205"/>
      <c r="P213" s="205"/>
      <c r="Q213" s="205"/>
      <c r="R213" s="345" t="s">
        <v>93</v>
      </c>
      <c r="S213" s="345"/>
      <c r="T213" s="345"/>
      <c r="U213" s="190" t="s">
        <v>2078</v>
      </c>
      <c r="V213" s="190"/>
      <c r="W213" s="190"/>
      <c r="X213" s="190"/>
      <c r="Y213" s="190"/>
      <c r="Z213" s="190"/>
      <c r="AA213"/>
      <c r="AB213"/>
      <c r="AC213"/>
      <c r="AD213"/>
    </row>
    <row r="214" spans="1:256"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205"/>
      <c r="P214" s="205"/>
      <c r="Q214" s="205"/>
      <c r="R214" s="345" t="s">
        <v>92</v>
      </c>
      <c r="S214" s="345"/>
      <c r="T214" s="345"/>
      <c r="U214" s="190" t="s">
        <v>2079</v>
      </c>
      <c r="V214" s="190"/>
      <c r="W214" s="190"/>
      <c r="X214" s="190"/>
      <c r="Y214" s="190"/>
      <c r="Z214" s="190"/>
      <c r="AA214"/>
      <c r="AB214"/>
      <c r="AC214"/>
      <c r="AD214"/>
    </row>
    <row r="215" spans="1:256"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205"/>
      <c r="P215" s="205"/>
      <c r="Q215" s="205"/>
      <c r="R215" s="345" t="s">
        <v>93</v>
      </c>
      <c r="S215" s="345"/>
      <c r="T215" s="345"/>
      <c r="U215" s="190" t="s">
        <v>2080</v>
      </c>
      <c r="V215" s="190"/>
      <c r="W215" s="190"/>
      <c r="X215" s="190"/>
      <c r="Y215" s="190"/>
      <c r="Z215" s="190"/>
      <c r="AA215"/>
      <c r="AB215"/>
      <c r="AC215"/>
      <c r="AD215"/>
    </row>
    <row r="216" spans="1:256"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205"/>
      <c r="P216" s="205"/>
      <c r="Q216" s="205"/>
      <c r="R216" s="345" t="s">
        <v>91</v>
      </c>
      <c r="S216" s="345"/>
      <c r="T216" s="345"/>
      <c r="U216" s="190" t="s">
        <v>2081</v>
      </c>
      <c r="V216" s="190"/>
      <c r="W216" s="190"/>
      <c r="X216" s="190"/>
      <c r="Y216" s="190"/>
      <c r="Z216" s="190"/>
      <c r="AA216"/>
      <c r="AB216"/>
      <c r="AC216"/>
      <c r="AD216"/>
    </row>
    <row r="217" spans="1:256"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205"/>
      <c r="P217" s="205"/>
      <c r="Q217" s="205"/>
      <c r="R217" s="345" t="s">
        <v>93</v>
      </c>
      <c r="S217" s="345"/>
      <c r="T217" s="345"/>
      <c r="U217" s="200" t="s">
        <v>2082</v>
      </c>
      <c r="V217" s="200"/>
      <c r="W217" s="200"/>
      <c r="X217" s="200"/>
      <c r="Y217" s="200"/>
      <c r="Z217" s="200"/>
      <c r="AA217"/>
      <c r="AB217"/>
      <c r="AC217"/>
      <c r="AD217"/>
    </row>
    <row r="218" spans="1:256" s="3" customFormat="1" ht="17.649999999999999" customHeight="1" x14ac:dyDescent="0.2">
      <c r="AA218"/>
      <c r="AB218"/>
      <c r="AC218"/>
      <c r="AD218"/>
    </row>
    <row r="219" spans="1:256" s="176" customFormat="1" ht="32.1" customHeight="1" x14ac:dyDescent="0.2">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1" t="s">
        <v>293</v>
      </c>
      <c r="S219" s="201"/>
      <c r="T219" s="201"/>
      <c r="U219" s="201" t="s">
        <v>207</v>
      </c>
      <c r="V219" s="201"/>
      <c r="W219" s="201"/>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1"/>
      <c r="BA219" s="201"/>
      <c r="BB219" s="201"/>
      <c r="BC219" s="201"/>
      <c r="BD219" s="201"/>
      <c r="BE219" s="201"/>
      <c r="BF219" s="201"/>
      <c r="BG219" s="201"/>
      <c r="BH219" s="201"/>
      <c r="BI219" s="201"/>
      <c r="BJ219" s="201"/>
      <c r="BK219" s="201"/>
      <c r="BL219" s="201"/>
      <c r="BM219" s="201"/>
      <c r="BN219" s="201"/>
      <c r="BO219" s="201"/>
      <c r="BP219" s="201"/>
      <c r="BQ219" s="201"/>
      <c r="BR219" s="201"/>
      <c r="BS219" s="201"/>
      <c r="BT219" s="201"/>
      <c r="BU219" s="201"/>
      <c r="BV219" s="201"/>
      <c r="BW219" s="201"/>
      <c r="BX219" s="201"/>
      <c r="BY219" s="201"/>
      <c r="BZ219" s="201"/>
      <c r="CA219" s="201"/>
      <c r="CB219" s="201"/>
      <c r="CC219" s="201"/>
      <c r="CD219" s="201"/>
      <c r="CE219" s="201"/>
      <c r="CF219" s="201"/>
      <c r="CG219" s="201"/>
      <c r="CH219" s="201"/>
      <c r="CI219" s="201"/>
      <c r="CJ219" s="201"/>
      <c r="CK219" s="201"/>
      <c r="CL219" s="201"/>
      <c r="CM219" s="201"/>
      <c r="CN219" s="201"/>
      <c r="CO219" s="201"/>
      <c r="CP219" s="201"/>
      <c r="CQ219" s="201"/>
      <c r="CR219" s="201"/>
      <c r="CS219" s="201"/>
      <c r="CT219" s="201"/>
      <c r="CU219" s="201"/>
      <c r="CV219" s="201"/>
      <c r="CW219" s="201"/>
      <c r="CX219" s="201"/>
      <c r="CY219" s="201"/>
      <c r="CZ219" s="201"/>
      <c r="DA219" s="201"/>
      <c r="DB219" s="201"/>
      <c r="DC219" s="201"/>
      <c r="DD219" s="201"/>
      <c r="DE219" s="201"/>
      <c r="DF219" s="201"/>
      <c r="DG219" s="201"/>
      <c r="DH219" s="201"/>
      <c r="DI219" s="201"/>
      <c r="DJ219" s="201"/>
      <c r="DK219" s="201"/>
      <c r="DL219" s="201"/>
      <c r="DM219" s="201"/>
      <c r="DN219" s="201"/>
      <c r="DO219" s="201"/>
      <c r="DP219" s="201"/>
      <c r="DQ219" s="201"/>
      <c r="DR219" s="201"/>
      <c r="DS219" s="201"/>
      <c r="DT219" s="201"/>
      <c r="DU219" s="201"/>
      <c r="DV219" s="201"/>
      <c r="DW219" s="201"/>
      <c r="DX219" s="201"/>
      <c r="DY219" s="201"/>
      <c r="DZ219" s="201"/>
      <c r="EA219" s="201"/>
      <c r="EB219" s="201"/>
      <c r="EC219" s="201"/>
      <c r="ED219" s="201"/>
      <c r="EE219" s="201"/>
      <c r="EF219" s="201"/>
      <c r="EG219" s="201"/>
      <c r="EH219" s="201"/>
      <c r="EI219" s="201"/>
      <c r="EJ219" s="201"/>
      <c r="EK219" s="201"/>
      <c r="EL219" s="201"/>
      <c r="EM219" s="201"/>
      <c r="EN219" s="201"/>
      <c r="EO219" s="201"/>
      <c r="EP219" s="201"/>
      <c r="EQ219" s="201"/>
      <c r="ER219" s="201"/>
      <c r="ES219" s="201"/>
      <c r="ET219" s="201"/>
      <c r="EU219" s="201"/>
      <c r="EV219" s="201"/>
      <c r="EW219" s="201"/>
      <c r="EX219" s="201"/>
      <c r="EY219" s="201"/>
      <c r="EZ219" s="201"/>
      <c r="FA219" s="201"/>
      <c r="FB219" s="201"/>
      <c r="FC219" s="201"/>
      <c r="FD219" s="201"/>
      <c r="FE219" s="201"/>
      <c r="FF219" s="201"/>
      <c r="FG219" s="201"/>
      <c r="FH219" s="201"/>
      <c r="FI219" s="201"/>
      <c r="FJ219" s="201"/>
      <c r="FK219" s="201"/>
      <c r="FL219" s="201"/>
      <c r="FM219" s="201"/>
      <c r="FN219" s="201"/>
      <c r="FO219" s="201"/>
      <c r="FP219" s="201"/>
      <c r="FQ219" s="201"/>
      <c r="FR219" s="201"/>
      <c r="FS219" s="201"/>
      <c r="FT219" s="201"/>
      <c r="FU219" s="201"/>
      <c r="FV219" s="201"/>
      <c r="FW219" s="201"/>
      <c r="FX219" s="201"/>
      <c r="FY219" s="201"/>
      <c r="FZ219" s="201"/>
      <c r="GA219" s="201"/>
      <c r="GB219" s="201"/>
      <c r="GC219" s="201"/>
      <c r="GD219" s="201"/>
      <c r="GE219" s="201"/>
      <c r="GF219" s="201"/>
      <c r="GG219" s="201"/>
      <c r="GH219" s="201"/>
      <c r="GI219" s="201"/>
      <c r="GJ219" s="201"/>
      <c r="GK219" s="201"/>
      <c r="GL219" s="201"/>
      <c r="GM219" s="201"/>
      <c r="GN219" s="201"/>
      <c r="GO219" s="201"/>
      <c r="GP219" s="201"/>
      <c r="GQ219" s="201"/>
      <c r="GR219" s="201"/>
      <c r="GS219" s="201"/>
      <c r="GT219" s="201"/>
      <c r="GU219" s="201"/>
      <c r="GV219" s="201"/>
      <c r="GW219" s="201"/>
      <c r="GX219" s="201"/>
      <c r="GY219" s="201"/>
      <c r="GZ219" s="201"/>
      <c r="HA219" s="201"/>
      <c r="HB219" s="201"/>
      <c r="HC219" s="201"/>
      <c r="HD219" s="201"/>
      <c r="HE219" s="201"/>
      <c r="HF219" s="201"/>
      <c r="HG219" s="201"/>
      <c r="HH219" s="201"/>
      <c r="HI219" s="201"/>
      <c r="HJ219" s="201"/>
      <c r="HK219" s="201"/>
      <c r="HL219" s="201"/>
      <c r="HM219" s="201"/>
      <c r="HN219" s="201"/>
      <c r="HO219" s="201"/>
      <c r="HP219" s="201"/>
      <c r="HQ219" s="201"/>
      <c r="HR219" s="201"/>
      <c r="HS219" s="201"/>
      <c r="HT219" s="201"/>
      <c r="HU219" s="201"/>
      <c r="HV219" s="201"/>
      <c r="HW219" s="201"/>
      <c r="HX219" s="201"/>
      <c r="HY219" s="201"/>
      <c r="HZ219" s="201"/>
      <c r="IA219" s="201"/>
      <c r="IB219" s="201"/>
      <c r="IC219" s="201"/>
      <c r="ID219" s="201"/>
      <c r="IE219" s="201"/>
      <c r="IF219" s="201"/>
      <c r="IG219" s="201"/>
      <c r="IH219" s="201"/>
      <c r="II219" s="201"/>
      <c r="IJ219" s="201"/>
      <c r="IK219" s="201"/>
      <c r="IL219" s="201"/>
      <c r="IM219" s="201"/>
      <c r="IN219" s="201"/>
      <c r="IO219" s="201"/>
      <c r="IP219" s="201"/>
      <c r="IQ219" s="201"/>
      <c r="IR219" s="201"/>
      <c r="IS219" s="201"/>
      <c r="IT219" s="201"/>
      <c r="IU219" s="201"/>
      <c r="IV219" s="201"/>
    </row>
    <row r="220" spans="1:256"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205" t="str">
        <f>CONS_AV_QUALIT_ATIVO!O220</f>
        <v>Crítico</v>
      </c>
      <c r="P220" s="205"/>
      <c r="Q220" s="205"/>
      <c r="R220" s="345" t="s">
        <v>92</v>
      </c>
      <c r="S220" s="345"/>
      <c r="T220" s="345"/>
      <c r="U220" s="190" t="s">
        <v>2083</v>
      </c>
      <c r="V220" s="190"/>
      <c r="W220" s="190"/>
      <c r="X220" s="190"/>
      <c r="Y220" s="190"/>
      <c r="Z220" s="190"/>
      <c r="AA220"/>
      <c r="AB220"/>
      <c r="AC220"/>
      <c r="AD220"/>
    </row>
    <row r="221" spans="1:256"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205"/>
      <c r="P221" s="205"/>
      <c r="Q221" s="205"/>
      <c r="R221" s="345" t="s">
        <v>92</v>
      </c>
      <c r="S221" s="345"/>
      <c r="T221" s="345"/>
      <c r="U221" s="190" t="s">
        <v>2084</v>
      </c>
      <c r="V221" s="190"/>
      <c r="W221" s="190"/>
      <c r="X221" s="190"/>
      <c r="Y221" s="190"/>
      <c r="Z221" s="190"/>
      <c r="AA221"/>
      <c r="AB221"/>
      <c r="AC221"/>
      <c r="AD221"/>
    </row>
    <row r="222" spans="1:256"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205"/>
      <c r="P222" s="205"/>
      <c r="Q222" s="205"/>
      <c r="R222" s="345" t="s">
        <v>93</v>
      </c>
      <c r="S222" s="345"/>
      <c r="T222" s="345"/>
      <c r="U222" s="190" t="s">
        <v>2085</v>
      </c>
      <c r="V222" s="190"/>
      <c r="W222" s="190"/>
      <c r="X222" s="190"/>
      <c r="Y222" s="190"/>
      <c r="Z222" s="190"/>
      <c r="AA222"/>
      <c r="AB222"/>
      <c r="AC222"/>
      <c r="AD222"/>
    </row>
    <row r="223" spans="1:256"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205"/>
      <c r="P223" s="205"/>
      <c r="Q223" s="205"/>
      <c r="R223" s="345" t="s">
        <v>91</v>
      </c>
      <c r="S223" s="345"/>
      <c r="T223" s="345"/>
      <c r="U223" s="346" t="s">
        <v>2086</v>
      </c>
      <c r="V223" s="346"/>
      <c r="W223" s="346"/>
      <c r="X223" s="346"/>
      <c r="Y223" s="346"/>
      <c r="Z223" s="346"/>
      <c r="AA223"/>
      <c r="AB223"/>
      <c r="AC223"/>
      <c r="AD223"/>
    </row>
    <row r="224" spans="1:256"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205"/>
      <c r="P224" s="205"/>
      <c r="Q224" s="205"/>
      <c r="R224" s="345" t="s">
        <v>92</v>
      </c>
      <c r="S224" s="345"/>
      <c r="T224" s="345"/>
      <c r="U224" s="190" t="s">
        <v>2087</v>
      </c>
      <c r="V224" s="190"/>
      <c r="W224" s="190"/>
      <c r="X224" s="190"/>
      <c r="Y224" s="190"/>
      <c r="Z224" s="190"/>
      <c r="AA224"/>
      <c r="AB224"/>
      <c r="AC224"/>
      <c r="AD224"/>
    </row>
    <row r="225" spans="1:256"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205"/>
      <c r="P225" s="205"/>
      <c r="Q225" s="205"/>
      <c r="R225" s="345" t="s">
        <v>93</v>
      </c>
      <c r="S225" s="345"/>
      <c r="T225" s="345"/>
      <c r="U225" s="190" t="s">
        <v>2088</v>
      </c>
      <c r="V225" s="190"/>
      <c r="W225" s="190"/>
      <c r="X225" s="190"/>
      <c r="Y225" s="190"/>
      <c r="Z225" s="190"/>
      <c r="AA225"/>
      <c r="AB225"/>
      <c r="AC225"/>
      <c r="AD225"/>
    </row>
    <row r="226" spans="1:256"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205"/>
      <c r="P226" s="205"/>
      <c r="Q226" s="205"/>
      <c r="R226" s="345" t="s">
        <v>92</v>
      </c>
      <c r="S226" s="345"/>
      <c r="T226" s="345"/>
      <c r="U226" s="190" t="s">
        <v>2089</v>
      </c>
      <c r="V226" s="190"/>
      <c r="W226" s="190"/>
      <c r="X226" s="190"/>
      <c r="Y226" s="190"/>
      <c r="Z226" s="190"/>
      <c r="AA226"/>
      <c r="AB226"/>
      <c r="AC226"/>
      <c r="AD226"/>
    </row>
    <row r="227" spans="1:256"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205"/>
      <c r="P227" s="205"/>
      <c r="Q227" s="205"/>
      <c r="R227" s="345" t="s">
        <v>93</v>
      </c>
      <c r="S227" s="345"/>
      <c r="T227" s="345"/>
      <c r="U227" s="200" t="s">
        <v>2090</v>
      </c>
      <c r="V227" s="200"/>
      <c r="W227" s="200"/>
      <c r="X227" s="200"/>
      <c r="Y227" s="200"/>
      <c r="Z227" s="200"/>
      <c r="AA227"/>
      <c r="AB227"/>
      <c r="AC227"/>
      <c r="AD227"/>
    </row>
    <row r="228" spans="1:256" s="3" customFormat="1" ht="17.649999999999999" customHeight="1" x14ac:dyDescent="0.2">
      <c r="AA228"/>
      <c r="AB228"/>
      <c r="AC228"/>
      <c r="AD228"/>
    </row>
    <row r="229" spans="1:256" s="176" customFormat="1" ht="32.1" customHeight="1" x14ac:dyDescent="0.2">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1" t="s">
        <v>293</v>
      </c>
      <c r="S229" s="201"/>
      <c r="T229" s="201"/>
      <c r="U229" s="201" t="s">
        <v>207</v>
      </c>
      <c r="V229" s="201"/>
      <c r="W229" s="201"/>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c r="AW229" s="201"/>
      <c r="AX229" s="201"/>
      <c r="AY229" s="201"/>
      <c r="AZ229" s="201"/>
      <c r="BA229" s="201"/>
      <c r="BB229" s="201"/>
      <c r="BC229" s="201"/>
      <c r="BD229" s="201"/>
      <c r="BE229" s="201"/>
      <c r="BF229" s="201"/>
      <c r="BG229" s="201"/>
      <c r="BH229" s="201"/>
      <c r="BI229" s="201"/>
      <c r="BJ229" s="201"/>
      <c r="BK229" s="201"/>
      <c r="BL229" s="201"/>
      <c r="BM229" s="201"/>
      <c r="BN229" s="201"/>
      <c r="BO229" s="201"/>
      <c r="BP229" s="201"/>
      <c r="BQ229" s="201"/>
      <c r="BR229" s="201"/>
      <c r="BS229" s="201"/>
      <c r="BT229" s="201"/>
      <c r="BU229" s="201"/>
      <c r="BV229" s="201"/>
      <c r="BW229" s="201"/>
      <c r="BX229" s="201"/>
      <c r="BY229" s="201"/>
      <c r="BZ229" s="201"/>
      <c r="CA229" s="201"/>
      <c r="CB229" s="201"/>
      <c r="CC229" s="201"/>
      <c r="CD229" s="201"/>
      <c r="CE229" s="201"/>
      <c r="CF229" s="201"/>
      <c r="CG229" s="201"/>
      <c r="CH229" s="201"/>
      <c r="CI229" s="201"/>
      <c r="CJ229" s="201"/>
      <c r="CK229" s="201"/>
      <c r="CL229" s="201"/>
      <c r="CM229" s="201"/>
      <c r="CN229" s="201"/>
      <c r="CO229" s="201"/>
      <c r="CP229" s="201"/>
      <c r="CQ229" s="201"/>
      <c r="CR229" s="201"/>
      <c r="CS229" s="201"/>
      <c r="CT229" s="201"/>
      <c r="CU229" s="201"/>
      <c r="CV229" s="201"/>
      <c r="CW229" s="201"/>
      <c r="CX229" s="201"/>
      <c r="CY229" s="201"/>
      <c r="CZ229" s="201"/>
      <c r="DA229" s="201"/>
      <c r="DB229" s="201"/>
      <c r="DC229" s="201"/>
      <c r="DD229" s="201"/>
      <c r="DE229" s="201"/>
      <c r="DF229" s="201"/>
      <c r="DG229" s="201"/>
      <c r="DH229" s="201"/>
      <c r="DI229" s="201"/>
      <c r="DJ229" s="201"/>
      <c r="DK229" s="201"/>
      <c r="DL229" s="201"/>
      <c r="DM229" s="201"/>
      <c r="DN229" s="201"/>
      <c r="DO229" s="201"/>
      <c r="DP229" s="201"/>
      <c r="DQ229" s="201"/>
      <c r="DR229" s="201"/>
      <c r="DS229" s="201"/>
      <c r="DT229" s="201"/>
      <c r="DU229" s="201"/>
      <c r="DV229" s="201"/>
      <c r="DW229" s="201"/>
      <c r="DX229" s="201"/>
      <c r="DY229" s="201"/>
      <c r="DZ229" s="201"/>
      <c r="EA229" s="201"/>
      <c r="EB229" s="201"/>
      <c r="EC229" s="201"/>
      <c r="ED229" s="201"/>
      <c r="EE229" s="201"/>
      <c r="EF229" s="201"/>
      <c r="EG229" s="201"/>
      <c r="EH229" s="201"/>
      <c r="EI229" s="201"/>
      <c r="EJ229" s="201"/>
      <c r="EK229" s="201"/>
      <c r="EL229" s="201"/>
      <c r="EM229" s="201"/>
      <c r="EN229" s="201"/>
      <c r="EO229" s="201"/>
      <c r="EP229" s="201"/>
      <c r="EQ229" s="201"/>
      <c r="ER229" s="201"/>
      <c r="ES229" s="201"/>
      <c r="ET229" s="201"/>
      <c r="EU229" s="201"/>
      <c r="EV229" s="201"/>
      <c r="EW229" s="201"/>
      <c r="EX229" s="201"/>
      <c r="EY229" s="201"/>
      <c r="EZ229" s="201"/>
      <c r="FA229" s="201"/>
      <c r="FB229" s="201"/>
      <c r="FC229" s="201"/>
      <c r="FD229" s="201"/>
      <c r="FE229" s="201"/>
      <c r="FF229" s="201"/>
      <c r="FG229" s="201"/>
      <c r="FH229" s="201"/>
      <c r="FI229" s="201"/>
      <c r="FJ229" s="201"/>
      <c r="FK229" s="201"/>
      <c r="FL229" s="201"/>
      <c r="FM229" s="201"/>
      <c r="FN229" s="201"/>
      <c r="FO229" s="201"/>
      <c r="FP229" s="201"/>
      <c r="FQ229" s="201"/>
      <c r="FR229" s="201"/>
      <c r="FS229" s="201"/>
      <c r="FT229" s="201"/>
      <c r="FU229" s="201"/>
      <c r="FV229" s="201"/>
      <c r="FW229" s="201"/>
      <c r="FX229" s="201"/>
      <c r="FY229" s="201"/>
      <c r="FZ229" s="201"/>
      <c r="GA229" s="201"/>
      <c r="GB229" s="201"/>
      <c r="GC229" s="201"/>
      <c r="GD229" s="201"/>
      <c r="GE229" s="201"/>
      <c r="GF229" s="201"/>
      <c r="GG229" s="201"/>
      <c r="GH229" s="201"/>
      <c r="GI229" s="201"/>
      <c r="GJ229" s="201"/>
      <c r="GK229" s="201"/>
      <c r="GL229" s="201"/>
      <c r="GM229" s="201"/>
      <c r="GN229" s="201"/>
      <c r="GO229" s="201"/>
      <c r="GP229" s="201"/>
      <c r="GQ229" s="201"/>
      <c r="GR229" s="201"/>
      <c r="GS229" s="201"/>
      <c r="GT229" s="201"/>
      <c r="GU229" s="201"/>
      <c r="GV229" s="201"/>
      <c r="GW229" s="201"/>
      <c r="GX229" s="201"/>
      <c r="GY229" s="201"/>
      <c r="GZ229" s="201"/>
      <c r="HA229" s="201"/>
      <c r="HB229" s="201"/>
      <c r="HC229" s="201"/>
      <c r="HD229" s="201"/>
      <c r="HE229" s="201"/>
      <c r="HF229" s="201"/>
      <c r="HG229" s="201"/>
      <c r="HH229" s="201"/>
      <c r="HI229" s="201"/>
      <c r="HJ229" s="201"/>
      <c r="HK229" s="201"/>
      <c r="HL229" s="201"/>
      <c r="HM229" s="201"/>
      <c r="HN229" s="201"/>
      <c r="HO229" s="201"/>
      <c r="HP229" s="201"/>
      <c r="HQ229" s="201"/>
      <c r="HR229" s="201"/>
      <c r="HS229" s="201"/>
      <c r="HT229" s="201"/>
      <c r="HU229" s="201"/>
      <c r="HV229" s="201"/>
      <c r="HW229" s="201"/>
      <c r="HX229" s="201"/>
      <c r="HY229" s="201"/>
      <c r="HZ229" s="201"/>
      <c r="IA229" s="201"/>
      <c r="IB229" s="201"/>
      <c r="IC229" s="201"/>
      <c r="ID229" s="201"/>
      <c r="IE229" s="201"/>
      <c r="IF229" s="201"/>
      <c r="IG229" s="201"/>
      <c r="IH229" s="201"/>
      <c r="II229" s="201"/>
      <c r="IJ229" s="201"/>
      <c r="IK229" s="201"/>
      <c r="IL229" s="201"/>
      <c r="IM229" s="201"/>
      <c r="IN229" s="201"/>
      <c r="IO229" s="201"/>
      <c r="IP229" s="201"/>
      <c r="IQ229" s="201"/>
      <c r="IR229" s="201"/>
      <c r="IS229" s="201"/>
      <c r="IT229" s="201"/>
      <c r="IU229" s="201"/>
      <c r="IV229" s="201"/>
    </row>
    <row r="230" spans="1:256"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205" t="str">
        <f>CONS_AV_QUALIT_ATIVO!O230</f>
        <v>Crítico</v>
      </c>
      <c r="P230" s="205"/>
      <c r="Q230" s="205"/>
      <c r="R230" s="345" t="s">
        <v>93</v>
      </c>
      <c r="S230" s="345"/>
      <c r="T230" s="345"/>
      <c r="U230" s="190" t="s">
        <v>2091</v>
      </c>
      <c r="V230" s="190"/>
      <c r="W230" s="190"/>
      <c r="X230" s="190"/>
      <c r="Y230" s="190"/>
      <c r="Z230" s="190"/>
      <c r="AA230"/>
      <c r="AB230"/>
      <c r="AC230"/>
      <c r="AD230"/>
    </row>
    <row r="231" spans="1:256"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205"/>
      <c r="P231" s="205"/>
      <c r="Q231" s="205"/>
      <c r="R231" s="345" t="s">
        <v>92</v>
      </c>
      <c r="S231" s="345"/>
      <c r="T231" s="345"/>
      <c r="U231" s="190" t="s">
        <v>2092</v>
      </c>
      <c r="V231" s="190"/>
      <c r="W231" s="190"/>
      <c r="X231" s="190"/>
      <c r="Y231" s="190"/>
      <c r="Z231" s="190"/>
      <c r="AA231"/>
      <c r="AB231"/>
      <c r="AC231"/>
      <c r="AD231"/>
    </row>
    <row r="232" spans="1:256"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205"/>
      <c r="P232" s="205"/>
      <c r="Q232" s="205"/>
      <c r="R232" s="345" t="s">
        <v>93</v>
      </c>
      <c r="S232" s="345"/>
      <c r="T232" s="345"/>
      <c r="U232" s="190" t="s">
        <v>2093</v>
      </c>
      <c r="V232" s="190"/>
      <c r="W232" s="190"/>
      <c r="X232" s="190"/>
      <c r="Y232" s="190"/>
      <c r="Z232" s="190"/>
      <c r="AA232"/>
      <c r="AB232"/>
      <c r="AC232"/>
      <c r="AD232"/>
    </row>
    <row r="233" spans="1:256"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205"/>
      <c r="P233" s="205"/>
      <c r="Q233" s="205"/>
      <c r="R233" s="345" t="s">
        <v>93</v>
      </c>
      <c r="S233" s="345"/>
      <c r="T233" s="345"/>
      <c r="U233" s="190" t="s">
        <v>2094</v>
      </c>
      <c r="V233" s="190"/>
      <c r="W233" s="190"/>
      <c r="X233" s="190"/>
      <c r="Y233" s="190"/>
      <c r="Z233" s="190"/>
      <c r="AA233"/>
      <c r="AB233"/>
      <c r="AC233"/>
      <c r="AD233"/>
    </row>
    <row r="234" spans="1:256"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205"/>
      <c r="P234" s="205"/>
      <c r="Q234" s="205"/>
      <c r="R234" s="345" t="s">
        <v>91</v>
      </c>
      <c r="S234" s="345"/>
      <c r="T234" s="345"/>
      <c r="U234" s="190" t="s">
        <v>2095</v>
      </c>
      <c r="V234" s="190"/>
      <c r="W234" s="190"/>
      <c r="X234" s="190"/>
      <c r="Y234" s="190"/>
      <c r="Z234" s="190"/>
      <c r="AA234"/>
      <c r="AB234"/>
      <c r="AC234"/>
      <c r="AD234"/>
    </row>
    <row r="235" spans="1:256"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205"/>
      <c r="P235" s="205"/>
      <c r="Q235" s="205"/>
      <c r="R235" s="345" t="s">
        <v>92</v>
      </c>
      <c r="S235" s="345"/>
      <c r="T235" s="345"/>
      <c r="U235" s="190" t="s">
        <v>2096</v>
      </c>
      <c r="V235" s="190"/>
      <c r="W235" s="190"/>
      <c r="X235" s="190"/>
      <c r="Y235" s="190"/>
      <c r="Z235" s="190"/>
      <c r="AA235"/>
      <c r="AB235"/>
      <c r="AC235"/>
      <c r="AD235"/>
    </row>
    <row r="236" spans="1:256"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205"/>
      <c r="P236" s="205"/>
      <c r="Q236" s="205"/>
      <c r="R236" s="345" t="s">
        <v>93</v>
      </c>
      <c r="S236" s="345"/>
      <c r="T236" s="345"/>
      <c r="U236" s="190" t="s">
        <v>2097</v>
      </c>
      <c r="V236" s="190"/>
      <c r="W236" s="190"/>
      <c r="X236" s="190"/>
      <c r="Y236" s="190"/>
      <c r="Z236" s="190"/>
      <c r="AA236"/>
      <c r="AB236"/>
      <c r="AC236"/>
      <c r="AD236"/>
    </row>
    <row r="237" spans="1:256"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205"/>
      <c r="P237" s="205"/>
      <c r="Q237" s="205"/>
      <c r="R237" s="345" t="s">
        <v>91</v>
      </c>
      <c r="S237" s="345"/>
      <c r="T237" s="345"/>
      <c r="U237" s="200" t="s">
        <v>2098</v>
      </c>
      <c r="V237" s="200"/>
      <c r="W237" s="200"/>
      <c r="X237" s="200"/>
      <c r="Y237" s="200"/>
      <c r="Z237" s="200"/>
      <c r="AA237"/>
      <c r="AB237"/>
      <c r="AC237"/>
      <c r="AD237"/>
    </row>
    <row r="238" spans="1:256" s="3" customFormat="1" ht="17.649999999999999" customHeight="1" x14ac:dyDescent="0.2">
      <c r="AA238"/>
      <c r="AB238"/>
      <c r="AC238"/>
      <c r="AD238"/>
    </row>
    <row r="239" spans="1:256" s="176" customFormat="1" ht="32.1" customHeight="1" x14ac:dyDescent="0.2">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1" t="s">
        <v>293</v>
      </c>
      <c r="S239" s="201"/>
      <c r="T239" s="201"/>
      <c r="U239" s="201" t="s">
        <v>207</v>
      </c>
      <c r="V239" s="201"/>
      <c r="W239" s="201"/>
      <c r="X239" s="201"/>
      <c r="Y239" s="201"/>
      <c r="Z239" s="201"/>
      <c r="AA239" s="201"/>
      <c r="AB239" s="201"/>
      <c r="AC239" s="201"/>
      <c r="AD239" s="201"/>
      <c r="AE239" s="201"/>
      <c r="AF239" s="201"/>
      <c r="AG239" s="201"/>
      <c r="AH239" s="201"/>
      <c r="AI239" s="201"/>
      <c r="AJ239" s="201"/>
      <c r="AK239" s="201"/>
      <c r="AL239" s="201"/>
      <c r="AM239" s="201"/>
      <c r="AN239" s="201"/>
      <c r="AO239" s="201"/>
      <c r="AP239" s="201"/>
      <c r="AQ239" s="201"/>
      <c r="AR239" s="201"/>
      <c r="AS239" s="201"/>
      <c r="AT239" s="201"/>
      <c r="AU239" s="201"/>
      <c r="AV239" s="201"/>
      <c r="AW239" s="201"/>
      <c r="AX239" s="201"/>
      <c r="AY239" s="201"/>
      <c r="AZ239" s="201"/>
      <c r="BA239" s="201"/>
      <c r="BB239" s="201"/>
      <c r="BC239" s="201"/>
      <c r="BD239" s="201"/>
      <c r="BE239" s="201"/>
      <c r="BF239" s="201"/>
      <c r="BG239" s="201"/>
      <c r="BH239" s="201"/>
      <c r="BI239" s="201"/>
      <c r="BJ239" s="201"/>
      <c r="BK239" s="201"/>
      <c r="BL239" s="201"/>
      <c r="BM239" s="201"/>
      <c r="BN239" s="201"/>
      <c r="BO239" s="201"/>
      <c r="BP239" s="201"/>
      <c r="BQ239" s="201"/>
      <c r="BR239" s="201"/>
      <c r="BS239" s="201"/>
      <c r="BT239" s="201"/>
      <c r="BU239" s="201"/>
      <c r="BV239" s="201"/>
      <c r="BW239" s="201"/>
      <c r="BX239" s="201"/>
      <c r="BY239" s="201"/>
      <c r="BZ239" s="201"/>
      <c r="CA239" s="201"/>
      <c r="CB239" s="201"/>
      <c r="CC239" s="201"/>
      <c r="CD239" s="201"/>
      <c r="CE239" s="201"/>
      <c r="CF239" s="201"/>
      <c r="CG239" s="201"/>
      <c r="CH239" s="201"/>
      <c r="CI239" s="201"/>
      <c r="CJ239" s="201"/>
      <c r="CK239" s="201"/>
      <c r="CL239" s="201"/>
      <c r="CM239" s="201"/>
      <c r="CN239" s="201"/>
      <c r="CO239" s="201"/>
      <c r="CP239" s="201"/>
      <c r="CQ239" s="201"/>
      <c r="CR239" s="201"/>
      <c r="CS239" s="201"/>
      <c r="CT239" s="201"/>
      <c r="CU239" s="201"/>
      <c r="CV239" s="201"/>
      <c r="CW239" s="201"/>
      <c r="CX239" s="201"/>
      <c r="CY239" s="201"/>
      <c r="CZ239" s="201"/>
      <c r="DA239" s="201"/>
      <c r="DB239" s="201"/>
      <c r="DC239" s="201"/>
      <c r="DD239" s="201"/>
      <c r="DE239" s="201"/>
      <c r="DF239" s="201"/>
      <c r="DG239" s="201"/>
      <c r="DH239" s="201"/>
      <c r="DI239" s="201"/>
      <c r="DJ239" s="201"/>
      <c r="DK239" s="201"/>
      <c r="DL239" s="201"/>
      <c r="DM239" s="201"/>
      <c r="DN239" s="201"/>
      <c r="DO239" s="201"/>
      <c r="DP239" s="201"/>
      <c r="DQ239" s="201"/>
      <c r="DR239" s="201"/>
      <c r="DS239" s="201"/>
      <c r="DT239" s="201"/>
      <c r="DU239" s="201"/>
      <c r="DV239" s="201"/>
      <c r="DW239" s="201"/>
      <c r="DX239" s="201"/>
      <c r="DY239" s="201"/>
      <c r="DZ239" s="201"/>
      <c r="EA239" s="201"/>
      <c r="EB239" s="201"/>
      <c r="EC239" s="201"/>
      <c r="ED239" s="201"/>
      <c r="EE239" s="201"/>
      <c r="EF239" s="201"/>
      <c r="EG239" s="201"/>
      <c r="EH239" s="201"/>
      <c r="EI239" s="201"/>
      <c r="EJ239" s="201"/>
      <c r="EK239" s="201"/>
      <c r="EL239" s="201"/>
      <c r="EM239" s="201"/>
      <c r="EN239" s="201"/>
      <c r="EO239" s="201"/>
      <c r="EP239" s="201"/>
      <c r="EQ239" s="201"/>
      <c r="ER239" s="201"/>
      <c r="ES239" s="201"/>
      <c r="ET239" s="201"/>
      <c r="EU239" s="201"/>
      <c r="EV239" s="201"/>
      <c r="EW239" s="201"/>
      <c r="EX239" s="201"/>
      <c r="EY239" s="201"/>
      <c r="EZ239" s="201"/>
      <c r="FA239" s="201"/>
      <c r="FB239" s="201"/>
      <c r="FC239" s="201"/>
      <c r="FD239" s="201"/>
      <c r="FE239" s="201"/>
      <c r="FF239" s="201"/>
      <c r="FG239" s="201"/>
      <c r="FH239" s="201"/>
      <c r="FI239" s="201"/>
      <c r="FJ239" s="201"/>
      <c r="FK239" s="201"/>
      <c r="FL239" s="201"/>
      <c r="FM239" s="201"/>
      <c r="FN239" s="201"/>
      <c r="FO239" s="201"/>
      <c r="FP239" s="201"/>
      <c r="FQ239" s="201"/>
      <c r="FR239" s="201"/>
      <c r="FS239" s="201"/>
      <c r="FT239" s="201"/>
      <c r="FU239" s="201"/>
      <c r="FV239" s="201"/>
      <c r="FW239" s="201"/>
      <c r="FX239" s="201"/>
      <c r="FY239" s="201"/>
      <c r="FZ239" s="201"/>
      <c r="GA239" s="201"/>
      <c r="GB239" s="201"/>
      <c r="GC239" s="201"/>
      <c r="GD239" s="201"/>
      <c r="GE239" s="201"/>
      <c r="GF239" s="201"/>
      <c r="GG239" s="201"/>
      <c r="GH239" s="201"/>
      <c r="GI239" s="201"/>
      <c r="GJ239" s="201"/>
      <c r="GK239" s="201"/>
      <c r="GL239" s="201"/>
      <c r="GM239" s="201"/>
      <c r="GN239" s="201"/>
      <c r="GO239" s="201"/>
      <c r="GP239" s="201"/>
      <c r="GQ239" s="201"/>
      <c r="GR239" s="201"/>
      <c r="GS239" s="201"/>
      <c r="GT239" s="201"/>
      <c r="GU239" s="201"/>
      <c r="GV239" s="201"/>
      <c r="GW239" s="201"/>
      <c r="GX239" s="201"/>
      <c r="GY239" s="201"/>
      <c r="GZ239" s="201"/>
      <c r="HA239" s="201"/>
      <c r="HB239" s="201"/>
      <c r="HC239" s="201"/>
      <c r="HD239" s="201"/>
      <c r="HE239" s="201"/>
      <c r="HF239" s="201"/>
      <c r="HG239" s="201"/>
      <c r="HH239" s="201"/>
      <c r="HI239" s="201"/>
      <c r="HJ239" s="201"/>
      <c r="HK239" s="201"/>
      <c r="HL239" s="201"/>
      <c r="HM239" s="201"/>
      <c r="HN239" s="201"/>
      <c r="HO239" s="201"/>
      <c r="HP239" s="201"/>
      <c r="HQ239" s="201"/>
      <c r="HR239" s="201"/>
      <c r="HS239" s="201"/>
      <c r="HT239" s="201"/>
      <c r="HU239" s="201"/>
      <c r="HV239" s="201"/>
      <c r="HW239" s="201"/>
      <c r="HX239" s="201"/>
      <c r="HY239" s="201"/>
      <c r="HZ239" s="201"/>
      <c r="IA239" s="201"/>
      <c r="IB239" s="201"/>
      <c r="IC239" s="201"/>
      <c r="ID239" s="201"/>
      <c r="IE239" s="201"/>
      <c r="IF239" s="201"/>
      <c r="IG239" s="201"/>
      <c r="IH239" s="201"/>
      <c r="II239" s="201"/>
      <c r="IJ239" s="201"/>
      <c r="IK239" s="201"/>
      <c r="IL239" s="201"/>
      <c r="IM239" s="201"/>
      <c r="IN239" s="201"/>
      <c r="IO239" s="201"/>
      <c r="IP239" s="201"/>
      <c r="IQ239" s="201"/>
      <c r="IR239" s="201"/>
      <c r="IS239" s="201"/>
      <c r="IT239" s="201"/>
      <c r="IU239" s="201"/>
      <c r="IV239" s="201"/>
    </row>
    <row r="240" spans="1:256" ht="14.25"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205" t="str">
        <f>CONS_AV_QUALIT_ATIVO!O240</f>
        <v>Crítico</v>
      </c>
      <c r="P240" s="205"/>
      <c r="Q240" s="205"/>
      <c r="R240" s="345" t="s">
        <v>92</v>
      </c>
      <c r="S240" s="345"/>
      <c r="T240" s="345"/>
      <c r="U240" s="190" t="s">
        <v>2099</v>
      </c>
      <c r="V240" s="190"/>
      <c r="W240" s="190"/>
      <c r="X240" s="190"/>
      <c r="Y240" s="190"/>
      <c r="Z240" s="190"/>
      <c r="AA240"/>
      <c r="AB240"/>
      <c r="AC240"/>
      <c r="AD240"/>
    </row>
    <row r="241" spans="1:256"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205"/>
      <c r="P241" s="205"/>
      <c r="Q241" s="205"/>
      <c r="R241" s="345" t="s">
        <v>92</v>
      </c>
      <c r="S241" s="345"/>
      <c r="T241" s="345"/>
      <c r="U241" s="190" t="s">
        <v>2100</v>
      </c>
      <c r="V241" s="190"/>
      <c r="W241" s="190"/>
      <c r="X241" s="190"/>
      <c r="Y241" s="190"/>
      <c r="Z241" s="190"/>
      <c r="AA241"/>
      <c r="AB241"/>
      <c r="AC241"/>
      <c r="AD241"/>
    </row>
    <row r="242" spans="1:256" ht="14.25"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205"/>
      <c r="P242" s="205"/>
      <c r="Q242" s="205"/>
      <c r="R242" s="345" t="s">
        <v>92</v>
      </c>
      <c r="S242" s="345"/>
      <c r="T242" s="345"/>
      <c r="U242" s="190" t="s">
        <v>2101</v>
      </c>
      <c r="V242" s="190"/>
      <c r="W242" s="190"/>
      <c r="X242" s="190"/>
      <c r="Y242" s="190"/>
      <c r="Z242" s="190"/>
      <c r="AA242"/>
      <c r="AB242"/>
      <c r="AC242"/>
      <c r="AD242"/>
    </row>
    <row r="243" spans="1:256"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205"/>
      <c r="P243" s="205"/>
      <c r="Q243" s="205"/>
      <c r="R243" s="345" t="s">
        <v>93</v>
      </c>
      <c r="S243" s="345"/>
      <c r="T243" s="345"/>
      <c r="U243" s="190" t="s">
        <v>2102</v>
      </c>
      <c r="V243" s="190"/>
      <c r="W243" s="190"/>
      <c r="X243" s="190"/>
      <c r="Y243" s="190"/>
      <c r="Z243" s="190"/>
      <c r="AA243"/>
      <c r="AB243"/>
      <c r="AC243"/>
      <c r="AD243"/>
    </row>
    <row r="244" spans="1:256"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205"/>
      <c r="P244" s="205"/>
      <c r="Q244" s="205"/>
      <c r="R244" s="345" t="s">
        <v>92</v>
      </c>
      <c r="S244" s="345"/>
      <c r="T244" s="345"/>
      <c r="U244" s="190" t="s">
        <v>2103</v>
      </c>
      <c r="V244" s="190"/>
      <c r="W244" s="190"/>
      <c r="X244" s="190"/>
      <c r="Y244" s="190"/>
      <c r="Z244" s="190"/>
      <c r="AA244"/>
      <c r="AB244"/>
      <c r="AC244"/>
      <c r="AD244"/>
    </row>
    <row r="245" spans="1:256"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205"/>
      <c r="P245" s="205"/>
      <c r="Q245" s="205"/>
      <c r="R245" s="345" t="s">
        <v>92</v>
      </c>
      <c r="S245" s="345"/>
      <c r="T245" s="345"/>
      <c r="U245" s="190" t="s">
        <v>2104</v>
      </c>
      <c r="V245" s="190"/>
      <c r="W245" s="190"/>
      <c r="X245" s="190"/>
      <c r="Y245" s="190"/>
      <c r="Z245" s="190"/>
      <c r="AA245"/>
      <c r="AB245"/>
      <c r="AC245"/>
      <c r="AD245"/>
    </row>
    <row r="246" spans="1:256"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205"/>
      <c r="P246" s="205"/>
      <c r="Q246" s="205"/>
      <c r="R246" s="345" t="s">
        <v>93</v>
      </c>
      <c r="S246" s="345"/>
      <c r="T246" s="345"/>
      <c r="U246" s="190" t="s">
        <v>2105</v>
      </c>
      <c r="V246" s="190"/>
      <c r="W246" s="190"/>
      <c r="X246" s="190"/>
      <c r="Y246" s="190"/>
      <c r="Z246" s="190"/>
      <c r="AA246"/>
      <c r="AB246"/>
      <c r="AC246"/>
      <c r="AD246"/>
    </row>
    <row r="247" spans="1:256"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205"/>
      <c r="P247" s="205"/>
      <c r="Q247" s="205"/>
      <c r="R247" s="345" t="s">
        <v>93</v>
      </c>
      <c r="S247" s="345"/>
      <c r="T247" s="345"/>
      <c r="U247" s="200" t="s">
        <v>2106</v>
      </c>
      <c r="V247" s="200"/>
      <c r="W247" s="200"/>
      <c r="X247" s="200"/>
      <c r="Y247" s="200"/>
      <c r="Z247" s="200"/>
      <c r="AA247"/>
      <c r="AB247"/>
      <c r="AC247"/>
      <c r="AD247"/>
    </row>
    <row r="248" spans="1:256" s="3" customFormat="1" ht="17.649999999999999" customHeight="1" x14ac:dyDescent="0.2">
      <c r="AA248"/>
      <c r="AB248"/>
      <c r="AC248"/>
      <c r="AD248"/>
    </row>
    <row r="249" spans="1:256" s="176" customFormat="1" ht="32.1" customHeight="1" x14ac:dyDescent="0.2">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1" t="s">
        <v>293</v>
      </c>
      <c r="S249" s="201"/>
      <c r="T249" s="201"/>
      <c r="U249" s="201" t="s">
        <v>207</v>
      </c>
      <c r="V249" s="201"/>
      <c r="W249" s="201"/>
      <c r="X249" s="201"/>
      <c r="Y249" s="201"/>
      <c r="Z249" s="201"/>
      <c r="AA249" s="201"/>
      <c r="AB249" s="201"/>
      <c r="AC249" s="201"/>
      <c r="AD249" s="201"/>
      <c r="AE249" s="201"/>
      <c r="AF249" s="201"/>
      <c r="AG249" s="201"/>
      <c r="AH249" s="201"/>
      <c r="AI249" s="201"/>
      <c r="AJ249" s="201"/>
      <c r="AK249" s="201"/>
      <c r="AL249" s="201"/>
      <c r="AM249" s="201"/>
      <c r="AN249" s="201"/>
      <c r="AO249" s="201"/>
      <c r="AP249" s="201"/>
      <c r="AQ249" s="201"/>
      <c r="AR249" s="201"/>
      <c r="AS249" s="201"/>
      <c r="AT249" s="201"/>
      <c r="AU249" s="201"/>
      <c r="AV249" s="201"/>
      <c r="AW249" s="201"/>
      <c r="AX249" s="201"/>
      <c r="AY249" s="201"/>
      <c r="AZ249" s="201"/>
      <c r="BA249" s="201"/>
      <c r="BB249" s="201"/>
      <c r="BC249" s="201"/>
      <c r="BD249" s="201"/>
      <c r="BE249" s="201"/>
      <c r="BF249" s="201"/>
      <c r="BG249" s="201"/>
      <c r="BH249" s="201"/>
      <c r="BI249" s="201"/>
      <c r="BJ249" s="201"/>
      <c r="BK249" s="201"/>
      <c r="BL249" s="201"/>
      <c r="BM249" s="201"/>
      <c r="BN249" s="201"/>
      <c r="BO249" s="201"/>
      <c r="BP249" s="201"/>
      <c r="BQ249" s="201"/>
      <c r="BR249" s="201"/>
      <c r="BS249" s="201"/>
      <c r="BT249" s="201"/>
      <c r="BU249" s="201"/>
      <c r="BV249" s="201"/>
      <c r="BW249" s="201"/>
      <c r="BX249" s="201"/>
      <c r="BY249" s="201"/>
      <c r="BZ249" s="201"/>
      <c r="CA249" s="201"/>
      <c r="CB249" s="201"/>
      <c r="CC249" s="201"/>
      <c r="CD249" s="201"/>
      <c r="CE249" s="201"/>
      <c r="CF249" s="201"/>
      <c r="CG249" s="201"/>
      <c r="CH249" s="201"/>
      <c r="CI249" s="201"/>
      <c r="CJ249" s="201"/>
      <c r="CK249" s="201"/>
      <c r="CL249" s="201"/>
      <c r="CM249" s="201"/>
      <c r="CN249" s="201"/>
      <c r="CO249" s="201"/>
      <c r="CP249" s="201"/>
      <c r="CQ249" s="201"/>
      <c r="CR249" s="201"/>
      <c r="CS249" s="201"/>
      <c r="CT249" s="201"/>
      <c r="CU249" s="201"/>
      <c r="CV249" s="201"/>
      <c r="CW249" s="201"/>
      <c r="CX249" s="201"/>
      <c r="CY249" s="201"/>
      <c r="CZ249" s="201"/>
      <c r="DA249" s="201"/>
      <c r="DB249" s="201"/>
      <c r="DC249" s="201"/>
      <c r="DD249" s="201"/>
      <c r="DE249" s="201"/>
      <c r="DF249" s="201"/>
      <c r="DG249" s="201"/>
      <c r="DH249" s="201"/>
      <c r="DI249" s="201"/>
      <c r="DJ249" s="201"/>
      <c r="DK249" s="201"/>
      <c r="DL249" s="201"/>
      <c r="DM249" s="201"/>
      <c r="DN249" s="201"/>
      <c r="DO249" s="201"/>
      <c r="DP249" s="201"/>
      <c r="DQ249" s="201"/>
      <c r="DR249" s="201"/>
      <c r="DS249" s="201"/>
      <c r="DT249" s="201"/>
      <c r="DU249" s="201"/>
      <c r="DV249" s="201"/>
      <c r="DW249" s="201"/>
      <c r="DX249" s="201"/>
      <c r="DY249" s="201"/>
      <c r="DZ249" s="201"/>
      <c r="EA249" s="201"/>
      <c r="EB249" s="201"/>
      <c r="EC249" s="201"/>
      <c r="ED249" s="201"/>
      <c r="EE249" s="201"/>
      <c r="EF249" s="201"/>
      <c r="EG249" s="201"/>
      <c r="EH249" s="201"/>
      <c r="EI249" s="201"/>
      <c r="EJ249" s="201"/>
      <c r="EK249" s="201"/>
      <c r="EL249" s="201"/>
      <c r="EM249" s="201"/>
      <c r="EN249" s="201"/>
      <c r="EO249" s="201"/>
      <c r="EP249" s="201"/>
      <c r="EQ249" s="201"/>
      <c r="ER249" s="201"/>
      <c r="ES249" s="201"/>
      <c r="ET249" s="201"/>
      <c r="EU249" s="201"/>
      <c r="EV249" s="201"/>
      <c r="EW249" s="201"/>
      <c r="EX249" s="201"/>
      <c r="EY249" s="201"/>
      <c r="EZ249" s="201"/>
      <c r="FA249" s="201"/>
      <c r="FB249" s="201"/>
      <c r="FC249" s="201"/>
      <c r="FD249" s="201"/>
      <c r="FE249" s="201"/>
      <c r="FF249" s="201"/>
      <c r="FG249" s="201"/>
      <c r="FH249" s="201"/>
      <c r="FI249" s="201"/>
      <c r="FJ249" s="201"/>
      <c r="FK249" s="201"/>
      <c r="FL249" s="201"/>
      <c r="FM249" s="201"/>
      <c r="FN249" s="201"/>
      <c r="FO249" s="201"/>
      <c r="FP249" s="201"/>
      <c r="FQ249" s="201"/>
      <c r="FR249" s="201"/>
      <c r="FS249" s="201"/>
      <c r="FT249" s="201"/>
      <c r="FU249" s="201"/>
      <c r="FV249" s="201"/>
      <c r="FW249" s="201"/>
      <c r="FX249" s="201"/>
      <c r="FY249" s="201"/>
      <c r="FZ249" s="201"/>
      <c r="GA249" s="201"/>
      <c r="GB249" s="201"/>
      <c r="GC249" s="201"/>
      <c r="GD249" s="201"/>
      <c r="GE249" s="201"/>
      <c r="GF249" s="201"/>
      <c r="GG249" s="201"/>
      <c r="GH249" s="201"/>
      <c r="GI249" s="201"/>
      <c r="GJ249" s="201"/>
      <c r="GK249" s="201"/>
      <c r="GL249" s="201"/>
      <c r="GM249" s="201"/>
      <c r="GN249" s="201"/>
      <c r="GO249" s="201"/>
      <c r="GP249" s="201"/>
      <c r="GQ249" s="201"/>
      <c r="GR249" s="201"/>
      <c r="GS249" s="201"/>
      <c r="GT249" s="201"/>
      <c r="GU249" s="201"/>
      <c r="GV249" s="201"/>
      <c r="GW249" s="201"/>
      <c r="GX249" s="201"/>
      <c r="GY249" s="201"/>
      <c r="GZ249" s="201"/>
      <c r="HA249" s="201"/>
      <c r="HB249" s="201"/>
      <c r="HC249" s="201"/>
      <c r="HD249" s="201"/>
      <c r="HE249" s="201"/>
      <c r="HF249" s="201"/>
      <c r="HG249" s="201"/>
      <c r="HH249" s="201"/>
      <c r="HI249" s="201"/>
      <c r="HJ249" s="201"/>
      <c r="HK249" s="201"/>
      <c r="HL249" s="201"/>
      <c r="HM249" s="201"/>
      <c r="HN249" s="201"/>
      <c r="HO249" s="201"/>
      <c r="HP249" s="201"/>
      <c r="HQ249" s="201"/>
      <c r="HR249" s="201"/>
      <c r="HS249" s="201"/>
      <c r="HT249" s="201"/>
      <c r="HU249" s="201"/>
      <c r="HV249" s="201"/>
      <c r="HW249" s="201"/>
      <c r="HX249" s="201"/>
      <c r="HY249" s="201"/>
      <c r="HZ249" s="201"/>
      <c r="IA249" s="201"/>
      <c r="IB249" s="201"/>
      <c r="IC249" s="201"/>
      <c r="ID249" s="201"/>
      <c r="IE249" s="201"/>
      <c r="IF249" s="201"/>
      <c r="IG249" s="201"/>
      <c r="IH249" s="201"/>
      <c r="II249" s="201"/>
      <c r="IJ249" s="201"/>
      <c r="IK249" s="201"/>
      <c r="IL249" s="201"/>
      <c r="IM249" s="201"/>
      <c r="IN249" s="201"/>
      <c r="IO249" s="201"/>
      <c r="IP249" s="201"/>
      <c r="IQ249" s="201"/>
      <c r="IR249" s="201"/>
      <c r="IS249" s="201"/>
      <c r="IT249" s="201"/>
      <c r="IU249" s="201"/>
      <c r="IV249" s="201"/>
    </row>
    <row r="250" spans="1:256"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205" t="str">
        <f>CONS_AV_QUALIT_ATIVO!O250</f>
        <v>Crítico</v>
      </c>
      <c r="P250" s="205"/>
      <c r="Q250" s="205"/>
      <c r="R250" s="345" t="s">
        <v>92</v>
      </c>
      <c r="S250" s="345"/>
      <c r="T250" s="345"/>
      <c r="U250" s="190" t="s">
        <v>2107</v>
      </c>
      <c r="V250" s="190"/>
      <c r="W250" s="190"/>
      <c r="X250" s="190"/>
      <c r="Y250" s="190"/>
      <c r="Z250" s="190"/>
      <c r="AA250"/>
      <c r="AB250"/>
      <c r="AC250"/>
      <c r="AD250"/>
    </row>
    <row r="251" spans="1:256"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205"/>
      <c r="P251" s="205"/>
      <c r="Q251" s="205"/>
      <c r="R251" s="345" t="s">
        <v>93</v>
      </c>
      <c r="S251" s="345"/>
      <c r="T251" s="345"/>
      <c r="U251" s="346" t="s">
        <v>2108</v>
      </c>
      <c r="V251" s="346"/>
      <c r="W251" s="346"/>
      <c r="X251" s="346"/>
      <c r="Y251" s="346"/>
      <c r="Z251" s="346"/>
      <c r="AA251"/>
      <c r="AB251"/>
      <c r="AC251"/>
      <c r="AD251"/>
    </row>
    <row r="252" spans="1:256"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205"/>
      <c r="P252" s="205"/>
      <c r="Q252" s="205"/>
      <c r="R252" s="345" t="s">
        <v>92</v>
      </c>
      <c r="S252" s="345"/>
      <c r="T252" s="345"/>
      <c r="U252" s="190" t="s">
        <v>2109</v>
      </c>
      <c r="V252" s="190"/>
      <c r="W252" s="190"/>
      <c r="X252" s="190"/>
      <c r="Y252" s="190"/>
      <c r="Z252" s="190"/>
      <c r="AA252"/>
      <c r="AB252"/>
      <c r="AC252"/>
      <c r="AD252"/>
    </row>
    <row r="253" spans="1:256"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205"/>
      <c r="P253" s="205"/>
      <c r="Q253" s="205"/>
      <c r="R253" s="345" t="s">
        <v>91</v>
      </c>
      <c r="S253" s="345"/>
      <c r="T253" s="345"/>
      <c r="U253" s="190" t="s">
        <v>2110</v>
      </c>
      <c r="V253" s="190"/>
      <c r="W253" s="190"/>
      <c r="X253" s="190"/>
      <c r="Y253" s="190"/>
      <c r="Z253" s="190"/>
      <c r="AA253"/>
      <c r="AB253"/>
      <c r="AC253"/>
      <c r="AD253"/>
    </row>
    <row r="254" spans="1:256"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205"/>
      <c r="P254" s="205"/>
      <c r="Q254" s="205"/>
      <c r="R254" s="345" t="s">
        <v>93</v>
      </c>
      <c r="S254" s="345"/>
      <c r="T254" s="345"/>
      <c r="U254" s="190" t="s">
        <v>2111</v>
      </c>
      <c r="V254" s="190"/>
      <c r="W254" s="190"/>
      <c r="X254" s="190"/>
      <c r="Y254" s="190"/>
      <c r="Z254" s="190"/>
      <c r="AA254"/>
      <c r="AB254"/>
      <c r="AC254"/>
      <c r="AD254"/>
    </row>
    <row r="255" spans="1:256"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205"/>
      <c r="P255" s="205"/>
      <c r="Q255" s="205"/>
      <c r="R255" s="345" t="s">
        <v>91</v>
      </c>
      <c r="S255" s="345"/>
      <c r="T255" s="345"/>
      <c r="U255" s="190" t="s">
        <v>2112</v>
      </c>
      <c r="V255" s="190"/>
      <c r="W255" s="190"/>
      <c r="X255" s="190"/>
      <c r="Y255" s="190"/>
      <c r="Z255" s="190"/>
      <c r="AA255"/>
      <c r="AB255"/>
      <c r="AC255"/>
      <c r="AD255"/>
    </row>
    <row r="256" spans="1:256"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205"/>
      <c r="P256" s="205"/>
      <c r="Q256" s="205"/>
      <c r="R256" s="345" t="s">
        <v>91</v>
      </c>
      <c r="S256" s="345"/>
      <c r="T256" s="345"/>
      <c r="U256" s="190" t="s">
        <v>2113</v>
      </c>
      <c r="V256" s="190"/>
      <c r="W256" s="190"/>
      <c r="X256" s="190"/>
      <c r="Y256" s="190"/>
      <c r="Z256" s="190"/>
      <c r="AA256"/>
      <c r="AB256"/>
      <c r="AC256"/>
      <c r="AD256"/>
    </row>
    <row r="257" spans="1:256"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205"/>
      <c r="P257" s="205"/>
      <c r="Q257" s="205"/>
      <c r="R257" s="345" t="s">
        <v>93</v>
      </c>
      <c r="S257" s="345"/>
      <c r="T257" s="345"/>
      <c r="U257" s="200" t="s">
        <v>2114</v>
      </c>
      <c r="V257" s="200"/>
      <c r="W257" s="200"/>
      <c r="X257" s="200"/>
      <c r="Y257" s="200"/>
      <c r="Z257" s="200"/>
      <c r="AA257"/>
      <c r="AB257"/>
      <c r="AC257"/>
      <c r="AD257"/>
    </row>
    <row r="258" spans="1:256" s="3" customFormat="1" ht="17.649999999999999" customHeight="1" x14ac:dyDescent="0.2">
      <c r="AA258"/>
      <c r="AB258"/>
      <c r="AC258"/>
      <c r="AD258"/>
    </row>
    <row r="259" spans="1:256" s="176" customFormat="1" ht="32.1" customHeight="1" x14ac:dyDescent="0.2">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1" t="s">
        <v>293</v>
      </c>
      <c r="S259" s="201"/>
      <c r="T259" s="201"/>
      <c r="U259" s="201" t="s">
        <v>207</v>
      </c>
      <c r="V259" s="201"/>
      <c r="W259" s="201"/>
      <c r="X259" s="201"/>
      <c r="Y259" s="201"/>
      <c r="Z259" s="201"/>
      <c r="AA259" s="201"/>
      <c r="AB259" s="201"/>
      <c r="AC259" s="201"/>
      <c r="AD259" s="201"/>
      <c r="AE259" s="201"/>
      <c r="AF259" s="201"/>
      <c r="AG259" s="201"/>
      <c r="AH259" s="201"/>
      <c r="AI259" s="201"/>
      <c r="AJ259" s="201"/>
      <c r="AK259" s="201"/>
      <c r="AL259" s="201"/>
      <c r="AM259" s="201"/>
      <c r="AN259" s="201"/>
      <c r="AO259" s="201"/>
      <c r="AP259" s="201"/>
      <c r="AQ259" s="201"/>
      <c r="AR259" s="201"/>
      <c r="AS259" s="201"/>
      <c r="AT259" s="201"/>
      <c r="AU259" s="201"/>
      <c r="AV259" s="201"/>
      <c r="AW259" s="201"/>
      <c r="AX259" s="201"/>
      <c r="AY259" s="201"/>
      <c r="AZ259" s="201"/>
      <c r="BA259" s="201"/>
      <c r="BB259" s="201"/>
      <c r="BC259" s="201"/>
      <c r="BD259" s="201"/>
      <c r="BE259" s="201"/>
      <c r="BF259" s="201"/>
      <c r="BG259" s="201"/>
      <c r="BH259" s="201"/>
      <c r="BI259" s="201"/>
      <c r="BJ259" s="201"/>
      <c r="BK259" s="201"/>
      <c r="BL259" s="201"/>
      <c r="BM259" s="201"/>
      <c r="BN259" s="201"/>
      <c r="BO259" s="201"/>
      <c r="BP259" s="201"/>
      <c r="BQ259" s="201"/>
      <c r="BR259" s="201"/>
      <c r="BS259" s="201"/>
      <c r="BT259" s="201"/>
      <c r="BU259" s="201"/>
      <c r="BV259" s="201"/>
      <c r="BW259" s="201"/>
      <c r="BX259" s="201"/>
      <c r="BY259" s="201"/>
      <c r="BZ259" s="201"/>
      <c r="CA259" s="201"/>
      <c r="CB259" s="201"/>
      <c r="CC259" s="201"/>
      <c r="CD259" s="201"/>
      <c r="CE259" s="201"/>
      <c r="CF259" s="201"/>
      <c r="CG259" s="201"/>
      <c r="CH259" s="201"/>
      <c r="CI259" s="201"/>
      <c r="CJ259" s="201"/>
      <c r="CK259" s="201"/>
      <c r="CL259" s="201"/>
      <c r="CM259" s="201"/>
      <c r="CN259" s="201"/>
      <c r="CO259" s="201"/>
      <c r="CP259" s="201"/>
      <c r="CQ259" s="201"/>
      <c r="CR259" s="201"/>
      <c r="CS259" s="201"/>
      <c r="CT259" s="201"/>
      <c r="CU259" s="201"/>
      <c r="CV259" s="201"/>
      <c r="CW259" s="201"/>
      <c r="CX259" s="201"/>
      <c r="CY259" s="201"/>
      <c r="CZ259" s="201"/>
      <c r="DA259" s="201"/>
      <c r="DB259" s="201"/>
      <c r="DC259" s="201"/>
      <c r="DD259" s="201"/>
      <c r="DE259" s="201"/>
      <c r="DF259" s="201"/>
      <c r="DG259" s="201"/>
      <c r="DH259" s="201"/>
      <c r="DI259" s="201"/>
      <c r="DJ259" s="201"/>
      <c r="DK259" s="201"/>
      <c r="DL259" s="201"/>
      <c r="DM259" s="201"/>
      <c r="DN259" s="201"/>
      <c r="DO259" s="201"/>
      <c r="DP259" s="201"/>
      <c r="DQ259" s="201"/>
      <c r="DR259" s="201"/>
      <c r="DS259" s="201"/>
      <c r="DT259" s="201"/>
      <c r="DU259" s="201"/>
      <c r="DV259" s="201"/>
      <c r="DW259" s="201"/>
      <c r="DX259" s="201"/>
      <c r="DY259" s="201"/>
      <c r="DZ259" s="201"/>
      <c r="EA259" s="201"/>
      <c r="EB259" s="201"/>
      <c r="EC259" s="201"/>
      <c r="ED259" s="201"/>
      <c r="EE259" s="201"/>
      <c r="EF259" s="201"/>
      <c r="EG259" s="201"/>
      <c r="EH259" s="201"/>
      <c r="EI259" s="201"/>
      <c r="EJ259" s="201"/>
      <c r="EK259" s="201"/>
      <c r="EL259" s="201"/>
      <c r="EM259" s="201"/>
      <c r="EN259" s="201"/>
      <c r="EO259" s="201"/>
      <c r="EP259" s="201"/>
      <c r="EQ259" s="201"/>
      <c r="ER259" s="201"/>
      <c r="ES259" s="201"/>
      <c r="ET259" s="201"/>
      <c r="EU259" s="201"/>
      <c r="EV259" s="201"/>
      <c r="EW259" s="201"/>
      <c r="EX259" s="201"/>
      <c r="EY259" s="201"/>
      <c r="EZ259" s="201"/>
      <c r="FA259" s="201"/>
      <c r="FB259" s="201"/>
      <c r="FC259" s="201"/>
      <c r="FD259" s="201"/>
      <c r="FE259" s="201"/>
      <c r="FF259" s="201"/>
      <c r="FG259" s="201"/>
      <c r="FH259" s="201"/>
      <c r="FI259" s="201"/>
      <c r="FJ259" s="201"/>
      <c r="FK259" s="201"/>
      <c r="FL259" s="201"/>
      <c r="FM259" s="201"/>
      <c r="FN259" s="201"/>
      <c r="FO259" s="201"/>
      <c r="FP259" s="201"/>
      <c r="FQ259" s="201"/>
      <c r="FR259" s="201"/>
      <c r="FS259" s="201"/>
      <c r="FT259" s="201"/>
      <c r="FU259" s="201"/>
      <c r="FV259" s="201"/>
      <c r="FW259" s="201"/>
      <c r="FX259" s="201"/>
      <c r="FY259" s="201"/>
      <c r="FZ259" s="201"/>
      <c r="GA259" s="201"/>
      <c r="GB259" s="201"/>
      <c r="GC259" s="201"/>
      <c r="GD259" s="201"/>
      <c r="GE259" s="201"/>
      <c r="GF259" s="201"/>
      <c r="GG259" s="201"/>
      <c r="GH259" s="201"/>
      <c r="GI259" s="201"/>
      <c r="GJ259" s="201"/>
      <c r="GK259" s="201"/>
      <c r="GL259" s="201"/>
      <c r="GM259" s="201"/>
      <c r="GN259" s="201"/>
      <c r="GO259" s="201"/>
      <c r="GP259" s="201"/>
      <c r="GQ259" s="201"/>
      <c r="GR259" s="201"/>
      <c r="GS259" s="201"/>
      <c r="GT259" s="201"/>
      <c r="GU259" s="201"/>
      <c r="GV259" s="201"/>
      <c r="GW259" s="201"/>
      <c r="GX259" s="201"/>
      <c r="GY259" s="201"/>
      <c r="GZ259" s="201"/>
      <c r="HA259" s="201"/>
      <c r="HB259" s="201"/>
      <c r="HC259" s="201"/>
      <c r="HD259" s="201"/>
      <c r="HE259" s="201"/>
      <c r="HF259" s="201"/>
      <c r="HG259" s="201"/>
      <c r="HH259" s="201"/>
      <c r="HI259" s="201"/>
      <c r="HJ259" s="201"/>
      <c r="HK259" s="201"/>
      <c r="HL259" s="201"/>
      <c r="HM259" s="201"/>
      <c r="HN259" s="201"/>
      <c r="HO259" s="201"/>
      <c r="HP259" s="201"/>
      <c r="HQ259" s="201"/>
      <c r="HR259" s="201"/>
      <c r="HS259" s="201"/>
      <c r="HT259" s="201"/>
      <c r="HU259" s="201"/>
      <c r="HV259" s="201"/>
      <c r="HW259" s="201"/>
      <c r="HX259" s="201"/>
      <c r="HY259" s="201"/>
      <c r="HZ259" s="201"/>
      <c r="IA259" s="201"/>
      <c r="IB259" s="201"/>
      <c r="IC259" s="201"/>
      <c r="ID259" s="201"/>
      <c r="IE259" s="201"/>
      <c r="IF259" s="201"/>
      <c r="IG259" s="201"/>
      <c r="IH259" s="201"/>
      <c r="II259" s="201"/>
      <c r="IJ259" s="201"/>
      <c r="IK259" s="201"/>
      <c r="IL259" s="201"/>
      <c r="IM259" s="201"/>
      <c r="IN259" s="201"/>
      <c r="IO259" s="201"/>
      <c r="IP259" s="201"/>
      <c r="IQ259" s="201"/>
      <c r="IR259" s="201"/>
      <c r="IS259" s="201"/>
      <c r="IT259" s="201"/>
      <c r="IU259" s="201"/>
      <c r="IV259" s="201"/>
    </row>
    <row r="260" spans="1:256"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205" t="str">
        <f>CONS_AV_QUALIT_ATIVO!O260</f>
        <v>Importante</v>
      </c>
      <c r="P260" s="205"/>
      <c r="Q260" s="205"/>
      <c r="R260" s="345" t="s">
        <v>91</v>
      </c>
      <c r="S260" s="345"/>
      <c r="T260" s="345"/>
      <c r="U260" s="190" t="s">
        <v>2115</v>
      </c>
      <c r="V260" s="190"/>
      <c r="W260" s="190"/>
      <c r="X260" s="190"/>
      <c r="Y260" s="190"/>
      <c r="Z260" s="190"/>
      <c r="AA260"/>
      <c r="AB260"/>
      <c r="AC260"/>
      <c r="AD260"/>
    </row>
    <row r="261" spans="1:256"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205"/>
      <c r="P261" s="205"/>
      <c r="Q261" s="205"/>
      <c r="R261" s="345" t="s">
        <v>91</v>
      </c>
      <c r="S261" s="345"/>
      <c r="T261" s="345"/>
      <c r="U261" s="190" t="s">
        <v>2116</v>
      </c>
      <c r="V261" s="190"/>
      <c r="W261" s="190"/>
      <c r="X261" s="190"/>
      <c r="Y261" s="190"/>
      <c r="Z261" s="190"/>
      <c r="AA261"/>
      <c r="AB261"/>
      <c r="AC261"/>
      <c r="AD261"/>
    </row>
    <row r="262" spans="1:256"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205"/>
      <c r="P262" s="205"/>
      <c r="Q262" s="205"/>
      <c r="R262" s="345" t="s">
        <v>91</v>
      </c>
      <c r="S262" s="345"/>
      <c r="T262" s="345"/>
      <c r="U262" s="190" t="s">
        <v>2117</v>
      </c>
      <c r="V262" s="190"/>
      <c r="W262" s="190"/>
      <c r="X262" s="190"/>
      <c r="Y262" s="190"/>
      <c r="Z262" s="190"/>
      <c r="AA262"/>
      <c r="AB262"/>
      <c r="AC262"/>
      <c r="AD262"/>
    </row>
    <row r="263" spans="1:256"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205"/>
      <c r="P263" s="205"/>
      <c r="Q263" s="205"/>
      <c r="R263" s="345" t="s">
        <v>93</v>
      </c>
      <c r="S263" s="345"/>
      <c r="T263" s="345"/>
      <c r="U263" s="190" t="s">
        <v>2118</v>
      </c>
      <c r="V263" s="190"/>
      <c r="W263" s="190"/>
      <c r="X263" s="190"/>
      <c r="Y263" s="190"/>
      <c r="Z263" s="190"/>
      <c r="AA263"/>
      <c r="AB263"/>
      <c r="AC263"/>
      <c r="AD263"/>
    </row>
    <row r="264" spans="1:256"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205"/>
      <c r="P264" s="205"/>
      <c r="Q264" s="205"/>
      <c r="R264" s="345" t="s">
        <v>93</v>
      </c>
      <c r="S264" s="345"/>
      <c r="T264" s="345"/>
      <c r="U264" s="190" t="s">
        <v>2119</v>
      </c>
      <c r="V264" s="190"/>
      <c r="W264" s="190"/>
      <c r="X264" s="190"/>
      <c r="Y264" s="190"/>
      <c r="Z264" s="190"/>
      <c r="AA264"/>
      <c r="AB264"/>
      <c r="AC264"/>
      <c r="AD264"/>
    </row>
    <row r="265" spans="1:256"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205"/>
      <c r="P265" s="205"/>
      <c r="Q265" s="205"/>
      <c r="R265" s="345" t="s">
        <v>91</v>
      </c>
      <c r="S265" s="345"/>
      <c r="T265" s="345"/>
      <c r="U265" s="190" t="s">
        <v>2120</v>
      </c>
      <c r="V265" s="190"/>
      <c r="W265" s="190"/>
      <c r="X265" s="190"/>
      <c r="Y265" s="190"/>
      <c r="Z265" s="190"/>
      <c r="AA265"/>
      <c r="AB265"/>
      <c r="AC265"/>
      <c r="AD265"/>
    </row>
    <row r="266" spans="1:256"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205"/>
      <c r="P266" s="205"/>
      <c r="Q266" s="205"/>
      <c r="R266" s="345" t="s">
        <v>91</v>
      </c>
      <c r="S266" s="345"/>
      <c r="T266" s="345"/>
      <c r="U266" s="190" t="s">
        <v>2121</v>
      </c>
      <c r="V266" s="190"/>
      <c r="W266" s="190"/>
      <c r="X266" s="190"/>
      <c r="Y266" s="190"/>
      <c r="Z266" s="190"/>
      <c r="AA266"/>
      <c r="AB266"/>
      <c r="AC266"/>
      <c r="AD266"/>
    </row>
    <row r="267" spans="1:256"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205"/>
      <c r="P267" s="205"/>
      <c r="Q267" s="205"/>
      <c r="R267" s="345" t="s">
        <v>91</v>
      </c>
      <c r="S267" s="345"/>
      <c r="T267" s="345"/>
      <c r="U267" s="200" t="s">
        <v>2122</v>
      </c>
      <c r="V267" s="200"/>
      <c r="W267" s="200"/>
      <c r="X267" s="200"/>
      <c r="Y267" s="200"/>
      <c r="Z267" s="200"/>
      <c r="AA267"/>
      <c r="AB267"/>
      <c r="AC267"/>
      <c r="AD267"/>
    </row>
    <row r="268" spans="1:256" s="3" customFormat="1" ht="17.649999999999999" customHeight="1" x14ac:dyDescent="0.2">
      <c r="AA268"/>
      <c r="AB268"/>
      <c r="AC268"/>
      <c r="AD268"/>
    </row>
    <row r="269" spans="1:256" s="176" customFormat="1" ht="32.1" customHeight="1" x14ac:dyDescent="0.2">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1" t="s">
        <v>293</v>
      </c>
      <c r="S269" s="201"/>
      <c r="T269" s="201"/>
      <c r="U269" s="201" t="s">
        <v>207</v>
      </c>
      <c r="V269" s="201"/>
      <c r="W269" s="201"/>
      <c r="X269" s="201"/>
      <c r="Y269" s="201"/>
      <c r="Z269" s="201"/>
      <c r="AA269" s="201"/>
      <c r="AB269" s="201"/>
      <c r="AC269" s="201"/>
      <c r="AD269" s="201"/>
      <c r="AE269" s="201"/>
      <c r="AF269" s="201"/>
      <c r="AG269" s="201"/>
      <c r="AH269" s="201"/>
      <c r="AI269" s="201"/>
      <c r="AJ269" s="201"/>
      <c r="AK269" s="201"/>
      <c r="AL269" s="201"/>
      <c r="AM269" s="201"/>
      <c r="AN269" s="201"/>
      <c r="AO269" s="201"/>
      <c r="AP269" s="201"/>
      <c r="AQ269" s="201"/>
      <c r="AR269" s="201"/>
      <c r="AS269" s="201"/>
      <c r="AT269" s="201"/>
      <c r="AU269" s="201"/>
      <c r="AV269" s="201"/>
      <c r="AW269" s="201"/>
      <c r="AX269" s="201"/>
      <c r="AY269" s="201"/>
      <c r="AZ269" s="201"/>
      <c r="BA269" s="201"/>
      <c r="BB269" s="201"/>
      <c r="BC269" s="201"/>
      <c r="BD269" s="201"/>
      <c r="BE269" s="201"/>
      <c r="BF269" s="201"/>
      <c r="BG269" s="201"/>
      <c r="BH269" s="201"/>
      <c r="BI269" s="201"/>
      <c r="BJ269" s="201"/>
      <c r="BK269" s="201"/>
      <c r="BL269" s="201"/>
      <c r="BM269" s="201"/>
      <c r="BN269" s="201"/>
      <c r="BO269" s="201"/>
      <c r="BP269" s="201"/>
      <c r="BQ269" s="201"/>
      <c r="BR269" s="201"/>
      <c r="BS269" s="201"/>
      <c r="BT269" s="201"/>
      <c r="BU269" s="201"/>
      <c r="BV269" s="201"/>
      <c r="BW269" s="201"/>
      <c r="BX269" s="201"/>
      <c r="BY269" s="201"/>
      <c r="BZ269" s="201"/>
      <c r="CA269" s="201"/>
      <c r="CB269" s="201"/>
      <c r="CC269" s="201"/>
      <c r="CD269" s="201"/>
      <c r="CE269" s="201"/>
      <c r="CF269" s="201"/>
      <c r="CG269" s="201"/>
      <c r="CH269" s="201"/>
      <c r="CI269" s="201"/>
      <c r="CJ269" s="201"/>
      <c r="CK269" s="201"/>
      <c r="CL269" s="201"/>
      <c r="CM269" s="201"/>
      <c r="CN269" s="201"/>
      <c r="CO269" s="201"/>
      <c r="CP269" s="201"/>
      <c r="CQ269" s="201"/>
      <c r="CR269" s="201"/>
      <c r="CS269" s="201"/>
      <c r="CT269" s="201"/>
      <c r="CU269" s="201"/>
      <c r="CV269" s="201"/>
      <c r="CW269" s="201"/>
      <c r="CX269" s="201"/>
      <c r="CY269" s="201"/>
      <c r="CZ269" s="201"/>
      <c r="DA269" s="201"/>
      <c r="DB269" s="201"/>
      <c r="DC269" s="201"/>
      <c r="DD269" s="201"/>
      <c r="DE269" s="201"/>
      <c r="DF269" s="201"/>
      <c r="DG269" s="201"/>
      <c r="DH269" s="201"/>
      <c r="DI269" s="201"/>
      <c r="DJ269" s="201"/>
      <c r="DK269" s="201"/>
      <c r="DL269" s="201"/>
      <c r="DM269" s="201"/>
      <c r="DN269" s="201"/>
      <c r="DO269" s="201"/>
      <c r="DP269" s="201"/>
      <c r="DQ269" s="201"/>
      <c r="DR269" s="201"/>
      <c r="DS269" s="201"/>
      <c r="DT269" s="201"/>
      <c r="DU269" s="201"/>
      <c r="DV269" s="201"/>
      <c r="DW269" s="201"/>
      <c r="DX269" s="201"/>
      <c r="DY269" s="201"/>
      <c r="DZ269" s="201"/>
      <c r="EA269" s="201"/>
      <c r="EB269" s="201"/>
      <c r="EC269" s="201"/>
      <c r="ED269" s="201"/>
      <c r="EE269" s="201"/>
      <c r="EF269" s="201"/>
      <c r="EG269" s="201"/>
      <c r="EH269" s="201"/>
      <c r="EI269" s="201"/>
      <c r="EJ269" s="201"/>
      <c r="EK269" s="201"/>
      <c r="EL269" s="201"/>
      <c r="EM269" s="201"/>
      <c r="EN269" s="201"/>
      <c r="EO269" s="201"/>
      <c r="EP269" s="201"/>
      <c r="EQ269" s="201"/>
      <c r="ER269" s="201"/>
      <c r="ES269" s="201"/>
      <c r="ET269" s="201"/>
      <c r="EU269" s="201"/>
      <c r="EV269" s="201"/>
      <c r="EW269" s="201"/>
      <c r="EX269" s="201"/>
      <c r="EY269" s="201"/>
      <c r="EZ269" s="201"/>
      <c r="FA269" s="201"/>
      <c r="FB269" s="201"/>
      <c r="FC269" s="201"/>
      <c r="FD269" s="201"/>
      <c r="FE269" s="201"/>
      <c r="FF269" s="201"/>
      <c r="FG269" s="201"/>
      <c r="FH269" s="201"/>
      <c r="FI269" s="201"/>
      <c r="FJ269" s="201"/>
      <c r="FK269" s="201"/>
      <c r="FL269" s="201"/>
      <c r="FM269" s="201"/>
      <c r="FN269" s="201"/>
      <c r="FO269" s="201"/>
      <c r="FP269" s="201"/>
      <c r="FQ269" s="201"/>
      <c r="FR269" s="201"/>
      <c r="FS269" s="201"/>
      <c r="FT269" s="201"/>
      <c r="FU269" s="201"/>
      <c r="FV269" s="201"/>
      <c r="FW269" s="201"/>
      <c r="FX269" s="201"/>
      <c r="FY269" s="201"/>
      <c r="FZ269" s="201"/>
      <c r="GA269" s="201"/>
      <c r="GB269" s="201"/>
      <c r="GC269" s="201"/>
      <c r="GD269" s="201"/>
      <c r="GE269" s="201"/>
      <c r="GF269" s="201"/>
      <c r="GG269" s="201"/>
      <c r="GH269" s="201"/>
      <c r="GI269" s="201"/>
      <c r="GJ269" s="201"/>
      <c r="GK269" s="201"/>
      <c r="GL269" s="201"/>
      <c r="GM269" s="201"/>
      <c r="GN269" s="201"/>
      <c r="GO269" s="201"/>
      <c r="GP269" s="201"/>
      <c r="GQ269" s="201"/>
      <c r="GR269" s="201"/>
      <c r="GS269" s="201"/>
      <c r="GT269" s="201"/>
      <c r="GU269" s="201"/>
      <c r="GV269" s="201"/>
      <c r="GW269" s="201"/>
      <c r="GX269" s="201"/>
      <c r="GY269" s="201"/>
      <c r="GZ269" s="201"/>
      <c r="HA269" s="201"/>
      <c r="HB269" s="201"/>
      <c r="HC269" s="201"/>
      <c r="HD269" s="201"/>
      <c r="HE269" s="201"/>
      <c r="HF269" s="201"/>
      <c r="HG269" s="201"/>
      <c r="HH269" s="201"/>
      <c r="HI269" s="201"/>
      <c r="HJ269" s="201"/>
      <c r="HK269" s="201"/>
      <c r="HL269" s="201"/>
      <c r="HM269" s="201"/>
      <c r="HN269" s="201"/>
      <c r="HO269" s="201"/>
      <c r="HP269" s="201"/>
      <c r="HQ269" s="201"/>
      <c r="HR269" s="201"/>
      <c r="HS269" s="201"/>
      <c r="HT269" s="201"/>
      <c r="HU269" s="201"/>
      <c r="HV269" s="201"/>
      <c r="HW269" s="201"/>
      <c r="HX269" s="201"/>
      <c r="HY269" s="201"/>
      <c r="HZ269" s="201"/>
      <c r="IA269" s="201"/>
      <c r="IB269" s="201"/>
      <c r="IC269" s="201"/>
      <c r="ID269" s="201"/>
      <c r="IE269" s="201"/>
      <c r="IF269" s="201"/>
      <c r="IG269" s="201"/>
      <c r="IH269" s="201"/>
      <c r="II269" s="201"/>
      <c r="IJ269" s="201"/>
      <c r="IK269" s="201"/>
      <c r="IL269" s="201"/>
      <c r="IM269" s="201"/>
      <c r="IN269" s="201"/>
      <c r="IO269" s="201"/>
      <c r="IP269" s="201"/>
      <c r="IQ269" s="201"/>
      <c r="IR269" s="201"/>
      <c r="IS269" s="201"/>
      <c r="IT269" s="201"/>
      <c r="IU269" s="201"/>
      <c r="IV269" s="201"/>
    </row>
    <row r="270" spans="1:256"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205" t="str">
        <f>CONS_AV_QUALIT_ATIVO!O270</f>
        <v>Descrição</v>
      </c>
      <c r="P270" s="205"/>
      <c r="Q270" s="205"/>
      <c r="R270" s="345" t="s">
        <v>69</v>
      </c>
      <c r="S270" s="345"/>
      <c r="T270" s="345"/>
      <c r="U270" s="190"/>
      <c r="V270" s="190"/>
      <c r="W270" s="190"/>
      <c r="X270" s="190"/>
      <c r="Y270" s="190"/>
      <c r="Z270" s="190"/>
      <c r="AA270"/>
      <c r="AB270"/>
      <c r="AC270"/>
      <c r="AD270"/>
    </row>
    <row r="271" spans="1:256"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205"/>
      <c r="P271" s="205"/>
      <c r="Q271" s="205"/>
      <c r="R271" s="345" t="s">
        <v>69</v>
      </c>
      <c r="S271" s="345"/>
      <c r="T271" s="345"/>
      <c r="U271" s="190"/>
      <c r="V271" s="190"/>
      <c r="W271" s="190"/>
      <c r="X271" s="190"/>
      <c r="Y271" s="190"/>
      <c r="Z271" s="190"/>
      <c r="AA271"/>
      <c r="AB271"/>
      <c r="AC271"/>
      <c r="AD271"/>
    </row>
    <row r="272" spans="1:256"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205"/>
      <c r="P272" s="205"/>
      <c r="Q272" s="205"/>
      <c r="R272" s="345" t="s">
        <v>69</v>
      </c>
      <c r="S272" s="345"/>
      <c r="T272" s="345"/>
      <c r="U272" s="190"/>
      <c r="V272" s="190"/>
      <c r="W272" s="190"/>
      <c r="X272" s="190"/>
      <c r="Y272" s="190"/>
      <c r="Z272" s="190"/>
      <c r="AA272"/>
      <c r="AB272"/>
      <c r="AC272"/>
      <c r="AD272"/>
    </row>
    <row r="273" spans="1:256"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205"/>
      <c r="P273" s="205"/>
      <c r="Q273" s="205"/>
      <c r="R273" s="345" t="s">
        <v>69</v>
      </c>
      <c r="S273" s="345"/>
      <c r="T273" s="345"/>
      <c r="U273" s="190"/>
      <c r="V273" s="190"/>
      <c r="W273" s="190"/>
      <c r="X273" s="190"/>
      <c r="Y273" s="190"/>
      <c r="Z273" s="190"/>
      <c r="AA273"/>
      <c r="AB273"/>
      <c r="AC273"/>
      <c r="AD273"/>
    </row>
    <row r="274" spans="1:256"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205"/>
      <c r="P274" s="205"/>
      <c r="Q274" s="205"/>
      <c r="R274" s="345" t="s">
        <v>69</v>
      </c>
      <c r="S274" s="345"/>
      <c r="T274" s="345"/>
      <c r="U274" s="190"/>
      <c r="V274" s="190"/>
      <c r="W274" s="190"/>
      <c r="X274" s="190"/>
      <c r="Y274" s="190"/>
      <c r="Z274" s="190"/>
      <c r="AA274"/>
      <c r="AB274"/>
      <c r="AC274"/>
      <c r="AD274"/>
    </row>
    <row r="275" spans="1:256"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205"/>
      <c r="P275" s="205"/>
      <c r="Q275" s="205"/>
      <c r="R275" s="345" t="s">
        <v>69</v>
      </c>
      <c r="S275" s="345"/>
      <c r="T275" s="345"/>
      <c r="U275" s="190"/>
      <c r="V275" s="190"/>
      <c r="W275" s="190"/>
      <c r="X275" s="190"/>
      <c r="Y275" s="190"/>
      <c r="Z275" s="190"/>
      <c r="AA275"/>
      <c r="AB275"/>
      <c r="AC275"/>
      <c r="AD275"/>
    </row>
    <row r="276" spans="1:256"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205"/>
      <c r="P276" s="205"/>
      <c r="Q276" s="205"/>
      <c r="R276" s="345" t="s">
        <v>69</v>
      </c>
      <c r="S276" s="345"/>
      <c r="T276" s="345"/>
      <c r="U276" s="190"/>
      <c r="V276" s="190"/>
      <c r="W276" s="190"/>
      <c r="X276" s="190"/>
      <c r="Y276" s="190"/>
      <c r="Z276" s="190"/>
      <c r="AA276"/>
      <c r="AB276"/>
      <c r="AC276"/>
      <c r="AD276"/>
    </row>
    <row r="277" spans="1:256"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205"/>
      <c r="P277" s="205"/>
      <c r="Q277" s="205"/>
      <c r="R277" s="345" t="s">
        <v>69</v>
      </c>
      <c r="S277" s="345"/>
      <c r="T277" s="345"/>
      <c r="U277" s="200"/>
      <c r="V277" s="200"/>
      <c r="W277" s="200"/>
      <c r="X277" s="200"/>
      <c r="Y277" s="200"/>
      <c r="Z277" s="200"/>
      <c r="AA277"/>
      <c r="AB277"/>
      <c r="AC277"/>
      <c r="AD277"/>
    </row>
    <row r="278" spans="1:256" s="3" customFormat="1" ht="17.649999999999999" customHeight="1" x14ac:dyDescent="0.2">
      <c r="AA278"/>
      <c r="AB278"/>
      <c r="AC278"/>
      <c r="AD278"/>
    </row>
    <row r="279" spans="1:256" s="176" customFormat="1" ht="32.1" customHeight="1" x14ac:dyDescent="0.2">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1" t="s">
        <v>293</v>
      </c>
      <c r="S279" s="201"/>
      <c r="T279" s="201"/>
      <c r="U279" s="201" t="s">
        <v>207</v>
      </c>
      <c r="V279" s="201"/>
      <c r="W279" s="201"/>
      <c r="X279" s="201"/>
      <c r="Y279" s="201"/>
      <c r="Z279" s="201"/>
      <c r="AA279" s="201"/>
      <c r="AB279" s="201"/>
      <c r="AC279" s="201"/>
      <c r="AD279" s="201"/>
      <c r="AE279" s="201"/>
      <c r="AF279" s="201"/>
      <c r="AG279" s="201"/>
      <c r="AH279" s="201"/>
      <c r="AI279" s="201"/>
      <c r="AJ279" s="201"/>
      <c r="AK279" s="201"/>
      <c r="AL279" s="201"/>
      <c r="AM279" s="201"/>
      <c r="AN279" s="201"/>
      <c r="AO279" s="201"/>
      <c r="AP279" s="201"/>
      <c r="AQ279" s="201"/>
      <c r="AR279" s="201"/>
      <c r="AS279" s="201"/>
      <c r="AT279" s="201"/>
      <c r="AU279" s="201"/>
      <c r="AV279" s="201"/>
      <c r="AW279" s="201"/>
      <c r="AX279" s="201"/>
      <c r="AY279" s="201"/>
      <c r="AZ279" s="201"/>
      <c r="BA279" s="201"/>
      <c r="BB279" s="201"/>
      <c r="BC279" s="201"/>
      <c r="BD279" s="201"/>
      <c r="BE279" s="201"/>
      <c r="BF279" s="201"/>
      <c r="BG279" s="201"/>
      <c r="BH279" s="201"/>
      <c r="BI279" s="201"/>
      <c r="BJ279" s="201"/>
      <c r="BK279" s="201"/>
      <c r="BL279" s="201"/>
      <c r="BM279" s="201"/>
      <c r="BN279" s="201"/>
      <c r="BO279" s="201"/>
      <c r="BP279" s="201"/>
      <c r="BQ279" s="201"/>
      <c r="BR279" s="201"/>
      <c r="BS279" s="201"/>
      <c r="BT279" s="201"/>
      <c r="BU279" s="201"/>
      <c r="BV279" s="201"/>
      <c r="BW279" s="201"/>
      <c r="BX279" s="201"/>
      <c r="BY279" s="201"/>
      <c r="BZ279" s="201"/>
      <c r="CA279" s="201"/>
      <c r="CB279" s="201"/>
      <c r="CC279" s="201"/>
      <c r="CD279" s="201"/>
      <c r="CE279" s="201"/>
      <c r="CF279" s="201"/>
      <c r="CG279" s="201"/>
      <c r="CH279" s="201"/>
      <c r="CI279" s="201"/>
      <c r="CJ279" s="201"/>
      <c r="CK279" s="201"/>
      <c r="CL279" s="201"/>
      <c r="CM279" s="201"/>
      <c r="CN279" s="201"/>
      <c r="CO279" s="201"/>
      <c r="CP279" s="201"/>
      <c r="CQ279" s="201"/>
      <c r="CR279" s="201"/>
      <c r="CS279" s="201"/>
      <c r="CT279" s="201"/>
      <c r="CU279" s="201"/>
      <c r="CV279" s="201"/>
      <c r="CW279" s="201"/>
      <c r="CX279" s="201"/>
      <c r="CY279" s="201"/>
      <c r="CZ279" s="201"/>
      <c r="DA279" s="201"/>
      <c r="DB279" s="201"/>
      <c r="DC279" s="201"/>
      <c r="DD279" s="201"/>
      <c r="DE279" s="201"/>
      <c r="DF279" s="201"/>
      <c r="DG279" s="201"/>
      <c r="DH279" s="201"/>
      <c r="DI279" s="201"/>
      <c r="DJ279" s="201"/>
      <c r="DK279" s="201"/>
      <c r="DL279" s="201"/>
      <c r="DM279" s="201"/>
      <c r="DN279" s="201"/>
      <c r="DO279" s="201"/>
      <c r="DP279" s="201"/>
      <c r="DQ279" s="201"/>
      <c r="DR279" s="201"/>
      <c r="DS279" s="201"/>
      <c r="DT279" s="201"/>
      <c r="DU279" s="201"/>
      <c r="DV279" s="201"/>
      <c r="DW279" s="201"/>
      <c r="DX279" s="201"/>
      <c r="DY279" s="201"/>
      <c r="DZ279" s="201"/>
      <c r="EA279" s="201"/>
      <c r="EB279" s="201"/>
      <c r="EC279" s="201"/>
      <c r="ED279" s="201"/>
      <c r="EE279" s="201"/>
      <c r="EF279" s="201"/>
      <c r="EG279" s="201"/>
      <c r="EH279" s="201"/>
      <c r="EI279" s="201"/>
      <c r="EJ279" s="201"/>
      <c r="EK279" s="201"/>
      <c r="EL279" s="201"/>
      <c r="EM279" s="201"/>
      <c r="EN279" s="201"/>
      <c r="EO279" s="201"/>
      <c r="EP279" s="201"/>
      <c r="EQ279" s="201"/>
      <c r="ER279" s="201"/>
      <c r="ES279" s="201"/>
      <c r="ET279" s="201"/>
      <c r="EU279" s="201"/>
      <c r="EV279" s="201"/>
      <c r="EW279" s="201"/>
      <c r="EX279" s="201"/>
      <c r="EY279" s="201"/>
      <c r="EZ279" s="201"/>
      <c r="FA279" s="201"/>
      <c r="FB279" s="201"/>
      <c r="FC279" s="201"/>
      <c r="FD279" s="201"/>
      <c r="FE279" s="201"/>
      <c r="FF279" s="201"/>
      <c r="FG279" s="201"/>
      <c r="FH279" s="201"/>
      <c r="FI279" s="201"/>
      <c r="FJ279" s="201"/>
      <c r="FK279" s="201"/>
      <c r="FL279" s="201"/>
      <c r="FM279" s="201"/>
      <c r="FN279" s="201"/>
      <c r="FO279" s="201"/>
      <c r="FP279" s="201"/>
      <c r="FQ279" s="201"/>
      <c r="FR279" s="201"/>
      <c r="FS279" s="201"/>
      <c r="FT279" s="201"/>
      <c r="FU279" s="201"/>
      <c r="FV279" s="201"/>
      <c r="FW279" s="201"/>
      <c r="FX279" s="201"/>
      <c r="FY279" s="201"/>
      <c r="FZ279" s="201"/>
      <c r="GA279" s="201"/>
      <c r="GB279" s="201"/>
      <c r="GC279" s="201"/>
      <c r="GD279" s="201"/>
      <c r="GE279" s="201"/>
      <c r="GF279" s="201"/>
      <c r="GG279" s="201"/>
      <c r="GH279" s="201"/>
      <c r="GI279" s="201"/>
      <c r="GJ279" s="201"/>
      <c r="GK279" s="201"/>
      <c r="GL279" s="201"/>
      <c r="GM279" s="201"/>
      <c r="GN279" s="201"/>
      <c r="GO279" s="201"/>
      <c r="GP279" s="201"/>
      <c r="GQ279" s="201"/>
      <c r="GR279" s="201"/>
      <c r="GS279" s="201"/>
      <c r="GT279" s="201"/>
      <c r="GU279" s="201"/>
      <c r="GV279" s="201"/>
      <c r="GW279" s="201"/>
      <c r="GX279" s="201"/>
      <c r="GY279" s="201"/>
      <c r="GZ279" s="201"/>
      <c r="HA279" s="201"/>
      <c r="HB279" s="201"/>
      <c r="HC279" s="201"/>
      <c r="HD279" s="201"/>
      <c r="HE279" s="201"/>
      <c r="HF279" s="201"/>
      <c r="HG279" s="201"/>
      <c r="HH279" s="201"/>
      <c r="HI279" s="201"/>
      <c r="HJ279" s="201"/>
      <c r="HK279" s="201"/>
      <c r="HL279" s="201"/>
      <c r="HM279" s="201"/>
      <c r="HN279" s="201"/>
      <c r="HO279" s="201"/>
      <c r="HP279" s="201"/>
      <c r="HQ279" s="201"/>
      <c r="HR279" s="201"/>
      <c r="HS279" s="201"/>
      <c r="HT279" s="201"/>
      <c r="HU279" s="201"/>
      <c r="HV279" s="201"/>
      <c r="HW279" s="201"/>
      <c r="HX279" s="201"/>
      <c r="HY279" s="201"/>
      <c r="HZ279" s="201"/>
      <c r="IA279" s="201"/>
      <c r="IB279" s="201"/>
      <c r="IC279" s="201"/>
      <c r="ID279" s="201"/>
      <c r="IE279" s="201"/>
      <c r="IF279" s="201"/>
      <c r="IG279" s="201"/>
      <c r="IH279" s="201"/>
      <c r="II279" s="201"/>
      <c r="IJ279" s="201"/>
      <c r="IK279" s="201"/>
      <c r="IL279" s="201"/>
      <c r="IM279" s="201"/>
      <c r="IN279" s="201"/>
      <c r="IO279" s="201"/>
      <c r="IP279" s="201"/>
      <c r="IQ279" s="201"/>
      <c r="IR279" s="201"/>
      <c r="IS279" s="201"/>
      <c r="IT279" s="201"/>
      <c r="IU279" s="201"/>
      <c r="IV279" s="201"/>
    </row>
    <row r="280" spans="1:256"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205" t="str">
        <f>CONS_AV_QUALIT_ATIVO!O280</f>
        <v>Descrição</v>
      </c>
      <c r="P280" s="205"/>
      <c r="Q280" s="205"/>
      <c r="R280" s="345" t="s">
        <v>69</v>
      </c>
      <c r="S280" s="345"/>
      <c r="T280" s="345"/>
      <c r="U280" s="190"/>
      <c r="V280" s="190"/>
      <c r="W280" s="190"/>
      <c r="X280" s="190"/>
      <c r="Y280" s="190"/>
      <c r="Z280" s="190"/>
      <c r="AA280"/>
      <c r="AB280"/>
      <c r="AC280"/>
      <c r="AD280"/>
    </row>
    <row r="281" spans="1:256"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205"/>
      <c r="P281" s="205"/>
      <c r="Q281" s="205"/>
      <c r="R281" s="345" t="s">
        <v>69</v>
      </c>
      <c r="S281" s="345"/>
      <c r="T281" s="345"/>
      <c r="U281" s="190"/>
      <c r="V281" s="190"/>
      <c r="W281" s="190"/>
      <c r="X281" s="190"/>
      <c r="Y281" s="190"/>
      <c r="Z281" s="190"/>
      <c r="AA281"/>
      <c r="AB281"/>
      <c r="AC281"/>
      <c r="AD281"/>
    </row>
    <row r="282" spans="1:256"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205"/>
      <c r="P282" s="205"/>
      <c r="Q282" s="205"/>
      <c r="R282" s="345" t="s">
        <v>69</v>
      </c>
      <c r="S282" s="345"/>
      <c r="T282" s="345"/>
      <c r="U282" s="190"/>
      <c r="V282" s="190"/>
      <c r="W282" s="190"/>
      <c r="X282" s="190"/>
      <c r="Y282" s="190"/>
      <c r="Z282" s="190"/>
      <c r="AA282"/>
      <c r="AB282"/>
      <c r="AC282"/>
      <c r="AD282"/>
    </row>
    <row r="283" spans="1:256"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205"/>
      <c r="P283" s="205"/>
      <c r="Q283" s="205"/>
      <c r="R283" s="345" t="s">
        <v>69</v>
      </c>
      <c r="S283" s="345"/>
      <c r="T283" s="345"/>
      <c r="U283" s="190"/>
      <c r="V283" s="190"/>
      <c r="W283" s="190"/>
      <c r="X283" s="190"/>
      <c r="Y283" s="190"/>
      <c r="Z283" s="190"/>
      <c r="AA283"/>
      <c r="AB283"/>
      <c r="AC283"/>
      <c r="AD283"/>
    </row>
    <row r="284" spans="1:256"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205"/>
      <c r="P284" s="205"/>
      <c r="Q284" s="205"/>
      <c r="R284" s="345" t="s">
        <v>69</v>
      </c>
      <c r="S284" s="345"/>
      <c r="T284" s="345"/>
      <c r="U284" s="190"/>
      <c r="V284" s="190"/>
      <c r="W284" s="190"/>
      <c r="X284" s="190"/>
      <c r="Y284" s="190"/>
      <c r="Z284" s="190"/>
      <c r="AA284"/>
      <c r="AB284"/>
      <c r="AC284"/>
      <c r="AD284"/>
    </row>
    <row r="285" spans="1:256"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205"/>
      <c r="P285" s="205"/>
      <c r="Q285" s="205"/>
      <c r="R285" s="345" t="s">
        <v>69</v>
      </c>
      <c r="S285" s="345"/>
      <c r="T285" s="345"/>
      <c r="U285" s="190"/>
      <c r="V285" s="190"/>
      <c r="W285" s="190"/>
      <c r="X285" s="190"/>
      <c r="Y285" s="190"/>
      <c r="Z285" s="190"/>
      <c r="AA285"/>
      <c r="AB285"/>
      <c r="AC285"/>
      <c r="AD285"/>
    </row>
    <row r="286" spans="1:256"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205"/>
      <c r="P286" s="205"/>
      <c r="Q286" s="205"/>
      <c r="R286" s="345" t="s">
        <v>69</v>
      </c>
      <c r="S286" s="345"/>
      <c r="T286" s="345"/>
      <c r="U286" s="190"/>
      <c r="V286" s="190"/>
      <c r="W286" s="190"/>
      <c r="X286" s="190"/>
      <c r="Y286" s="190"/>
      <c r="Z286" s="190"/>
      <c r="AA286"/>
      <c r="AB286"/>
      <c r="AC286"/>
      <c r="AD286"/>
    </row>
    <row r="287" spans="1:256"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205"/>
      <c r="P287" s="205"/>
      <c r="Q287" s="205"/>
      <c r="R287" s="345" t="s">
        <v>69</v>
      </c>
      <c r="S287" s="345"/>
      <c r="T287" s="345"/>
      <c r="U287" s="200"/>
      <c r="V287" s="200"/>
      <c r="W287" s="200"/>
      <c r="X287" s="200"/>
      <c r="Y287" s="200"/>
      <c r="Z287" s="200"/>
      <c r="AA287"/>
      <c r="AB287"/>
      <c r="AC287"/>
      <c r="AD287"/>
    </row>
    <row r="288" spans="1:256" s="3" customFormat="1" ht="17.649999999999999" customHeight="1" x14ac:dyDescent="0.2">
      <c r="AA288"/>
      <c r="AB288"/>
      <c r="AC288"/>
      <c r="AD288"/>
    </row>
    <row r="289" spans="1:256" s="176" customFormat="1" ht="32.1" customHeight="1" x14ac:dyDescent="0.2">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1" t="s">
        <v>293</v>
      </c>
      <c r="S289" s="201"/>
      <c r="T289" s="201"/>
      <c r="U289" s="201" t="s">
        <v>207</v>
      </c>
      <c r="V289" s="201"/>
      <c r="W289" s="201"/>
      <c r="X289" s="201"/>
      <c r="Y289" s="201"/>
      <c r="Z289" s="201"/>
      <c r="AA289" s="201"/>
      <c r="AB289" s="201"/>
      <c r="AC289" s="201"/>
      <c r="AD289" s="201"/>
      <c r="AE289" s="201"/>
      <c r="AF289" s="201"/>
      <c r="AG289" s="201"/>
      <c r="AH289" s="201"/>
      <c r="AI289" s="201"/>
      <c r="AJ289" s="201"/>
      <c r="AK289" s="201"/>
      <c r="AL289" s="201"/>
      <c r="AM289" s="201"/>
      <c r="AN289" s="201"/>
      <c r="AO289" s="201"/>
      <c r="AP289" s="201"/>
      <c r="AQ289" s="201"/>
      <c r="AR289" s="201"/>
      <c r="AS289" s="201"/>
      <c r="AT289" s="201"/>
      <c r="AU289" s="201"/>
      <c r="AV289" s="201"/>
      <c r="AW289" s="201"/>
      <c r="AX289" s="201"/>
      <c r="AY289" s="201"/>
      <c r="AZ289" s="201"/>
      <c r="BA289" s="201"/>
      <c r="BB289" s="201"/>
      <c r="BC289" s="201"/>
      <c r="BD289" s="201"/>
      <c r="BE289" s="201"/>
      <c r="BF289" s="201"/>
      <c r="BG289" s="201"/>
      <c r="BH289" s="201"/>
      <c r="BI289" s="201"/>
      <c r="BJ289" s="201"/>
      <c r="BK289" s="201"/>
      <c r="BL289" s="201"/>
      <c r="BM289" s="201"/>
      <c r="BN289" s="201"/>
      <c r="BO289" s="201"/>
      <c r="BP289" s="201"/>
      <c r="BQ289" s="201"/>
      <c r="BR289" s="201"/>
      <c r="BS289" s="201"/>
      <c r="BT289" s="201"/>
      <c r="BU289" s="201"/>
      <c r="BV289" s="201"/>
      <c r="BW289" s="201"/>
      <c r="BX289" s="201"/>
      <c r="BY289" s="201"/>
      <c r="BZ289" s="201"/>
      <c r="CA289" s="201"/>
      <c r="CB289" s="201"/>
      <c r="CC289" s="201"/>
      <c r="CD289" s="201"/>
      <c r="CE289" s="201"/>
      <c r="CF289" s="201"/>
      <c r="CG289" s="201"/>
      <c r="CH289" s="201"/>
      <c r="CI289" s="201"/>
      <c r="CJ289" s="201"/>
      <c r="CK289" s="201"/>
      <c r="CL289" s="201"/>
      <c r="CM289" s="201"/>
      <c r="CN289" s="201"/>
      <c r="CO289" s="201"/>
      <c r="CP289" s="201"/>
      <c r="CQ289" s="201"/>
      <c r="CR289" s="201"/>
      <c r="CS289" s="201"/>
      <c r="CT289" s="201"/>
      <c r="CU289" s="201"/>
      <c r="CV289" s="201"/>
      <c r="CW289" s="201"/>
      <c r="CX289" s="201"/>
      <c r="CY289" s="201"/>
      <c r="CZ289" s="201"/>
      <c r="DA289" s="201"/>
      <c r="DB289" s="201"/>
      <c r="DC289" s="201"/>
      <c r="DD289" s="201"/>
      <c r="DE289" s="201"/>
      <c r="DF289" s="201"/>
      <c r="DG289" s="201"/>
      <c r="DH289" s="201"/>
      <c r="DI289" s="201"/>
      <c r="DJ289" s="201"/>
      <c r="DK289" s="201"/>
      <c r="DL289" s="201"/>
      <c r="DM289" s="201"/>
      <c r="DN289" s="201"/>
      <c r="DO289" s="201"/>
      <c r="DP289" s="201"/>
      <c r="DQ289" s="201"/>
      <c r="DR289" s="201"/>
      <c r="DS289" s="201"/>
      <c r="DT289" s="201"/>
      <c r="DU289" s="201"/>
      <c r="DV289" s="201"/>
      <c r="DW289" s="201"/>
      <c r="DX289" s="201"/>
      <c r="DY289" s="201"/>
      <c r="DZ289" s="201"/>
      <c r="EA289" s="201"/>
      <c r="EB289" s="201"/>
      <c r="EC289" s="201"/>
      <c r="ED289" s="201"/>
      <c r="EE289" s="201"/>
      <c r="EF289" s="201"/>
      <c r="EG289" s="201"/>
      <c r="EH289" s="201"/>
      <c r="EI289" s="201"/>
      <c r="EJ289" s="201"/>
      <c r="EK289" s="201"/>
      <c r="EL289" s="201"/>
      <c r="EM289" s="201"/>
      <c r="EN289" s="201"/>
      <c r="EO289" s="201"/>
      <c r="EP289" s="201"/>
      <c r="EQ289" s="201"/>
      <c r="ER289" s="201"/>
      <c r="ES289" s="201"/>
      <c r="ET289" s="201"/>
      <c r="EU289" s="201"/>
      <c r="EV289" s="201"/>
      <c r="EW289" s="201"/>
      <c r="EX289" s="201"/>
      <c r="EY289" s="201"/>
      <c r="EZ289" s="201"/>
      <c r="FA289" s="201"/>
      <c r="FB289" s="201"/>
      <c r="FC289" s="201"/>
      <c r="FD289" s="201"/>
      <c r="FE289" s="201"/>
      <c r="FF289" s="201"/>
      <c r="FG289" s="201"/>
      <c r="FH289" s="201"/>
      <c r="FI289" s="201"/>
      <c r="FJ289" s="201"/>
      <c r="FK289" s="201"/>
      <c r="FL289" s="201"/>
      <c r="FM289" s="201"/>
      <c r="FN289" s="201"/>
      <c r="FO289" s="201"/>
      <c r="FP289" s="201"/>
      <c r="FQ289" s="201"/>
      <c r="FR289" s="201"/>
      <c r="FS289" s="201"/>
      <c r="FT289" s="201"/>
      <c r="FU289" s="201"/>
      <c r="FV289" s="201"/>
      <c r="FW289" s="201"/>
      <c r="FX289" s="201"/>
      <c r="FY289" s="201"/>
      <c r="FZ289" s="201"/>
      <c r="GA289" s="201"/>
      <c r="GB289" s="201"/>
      <c r="GC289" s="201"/>
      <c r="GD289" s="201"/>
      <c r="GE289" s="201"/>
      <c r="GF289" s="201"/>
      <c r="GG289" s="201"/>
      <c r="GH289" s="201"/>
      <c r="GI289" s="201"/>
      <c r="GJ289" s="201"/>
      <c r="GK289" s="201"/>
      <c r="GL289" s="201"/>
      <c r="GM289" s="201"/>
      <c r="GN289" s="201"/>
      <c r="GO289" s="201"/>
      <c r="GP289" s="201"/>
      <c r="GQ289" s="201"/>
      <c r="GR289" s="201"/>
      <c r="GS289" s="201"/>
      <c r="GT289" s="201"/>
      <c r="GU289" s="201"/>
      <c r="GV289" s="201"/>
      <c r="GW289" s="201"/>
      <c r="GX289" s="201"/>
      <c r="GY289" s="201"/>
      <c r="GZ289" s="201"/>
      <c r="HA289" s="201"/>
      <c r="HB289" s="201"/>
      <c r="HC289" s="201"/>
      <c r="HD289" s="201"/>
      <c r="HE289" s="201"/>
      <c r="HF289" s="201"/>
      <c r="HG289" s="201"/>
      <c r="HH289" s="201"/>
      <c r="HI289" s="201"/>
      <c r="HJ289" s="201"/>
      <c r="HK289" s="201"/>
      <c r="HL289" s="201"/>
      <c r="HM289" s="201"/>
      <c r="HN289" s="201"/>
      <c r="HO289" s="201"/>
      <c r="HP289" s="201"/>
      <c r="HQ289" s="201"/>
      <c r="HR289" s="201"/>
      <c r="HS289" s="201"/>
      <c r="HT289" s="201"/>
      <c r="HU289" s="201"/>
      <c r="HV289" s="201"/>
      <c r="HW289" s="201"/>
      <c r="HX289" s="201"/>
      <c r="HY289" s="201"/>
      <c r="HZ289" s="201"/>
      <c r="IA289" s="201"/>
      <c r="IB289" s="201"/>
      <c r="IC289" s="201"/>
      <c r="ID289" s="201"/>
      <c r="IE289" s="201"/>
      <c r="IF289" s="201"/>
      <c r="IG289" s="201"/>
      <c r="IH289" s="201"/>
      <c r="II289" s="201"/>
      <c r="IJ289" s="201"/>
      <c r="IK289" s="201"/>
      <c r="IL289" s="201"/>
      <c r="IM289" s="201"/>
      <c r="IN289" s="201"/>
      <c r="IO289" s="201"/>
      <c r="IP289" s="201"/>
      <c r="IQ289" s="201"/>
      <c r="IR289" s="201"/>
      <c r="IS289" s="201"/>
      <c r="IT289" s="201"/>
      <c r="IU289" s="201"/>
      <c r="IV289" s="201"/>
    </row>
    <row r="290" spans="1:256"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205" t="str">
        <f>CONS_AV_QUALIT_ATIVO!O290</f>
        <v>Descrição</v>
      </c>
      <c r="P290" s="205"/>
      <c r="Q290" s="205"/>
      <c r="R290" s="345" t="s">
        <v>69</v>
      </c>
      <c r="S290" s="345"/>
      <c r="T290" s="345"/>
      <c r="U290" s="190"/>
      <c r="V290" s="190"/>
      <c r="W290" s="190"/>
      <c r="X290" s="190"/>
      <c r="Y290" s="190"/>
      <c r="Z290" s="190"/>
      <c r="AA290"/>
      <c r="AB290"/>
      <c r="AC290"/>
      <c r="AD290"/>
    </row>
    <row r="291" spans="1:256"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205"/>
      <c r="P291" s="205"/>
      <c r="Q291" s="205"/>
      <c r="R291" s="345" t="s">
        <v>69</v>
      </c>
      <c r="S291" s="345"/>
      <c r="T291" s="345"/>
      <c r="U291" s="190"/>
      <c r="V291" s="190"/>
      <c r="W291" s="190"/>
      <c r="X291" s="190"/>
      <c r="Y291" s="190"/>
      <c r="Z291" s="190"/>
      <c r="AA291"/>
      <c r="AB291"/>
      <c r="AC291"/>
      <c r="AD291"/>
    </row>
    <row r="292" spans="1:256"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205"/>
      <c r="P292" s="205"/>
      <c r="Q292" s="205"/>
      <c r="R292" s="345" t="s">
        <v>69</v>
      </c>
      <c r="S292" s="345"/>
      <c r="T292" s="345"/>
      <c r="U292" s="190"/>
      <c r="V292" s="190"/>
      <c r="W292" s="190"/>
      <c r="X292" s="190"/>
      <c r="Y292" s="190"/>
      <c r="Z292" s="190"/>
      <c r="AA292"/>
      <c r="AB292"/>
      <c r="AC292"/>
      <c r="AD292"/>
    </row>
    <row r="293" spans="1:256"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205"/>
      <c r="P293" s="205"/>
      <c r="Q293" s="205"/>
      <c r="R293" s="345" t="s">
        <v>69</v>
      </c>
      <c r="S293" s="345"/>
      <c r="T293" s="345"/>
      <c r="U293" s="190"/>
      <c r="V293" s="190"/>
      <c r="W293" s="190"/>
      <c r="X293" s="190"/>
      <c r="Y293" s="190"/>
      <c r="Z293" s="190"/>
      <c r="AA293"/>
      <c r="AB293"/>
      <c r="AC293"/>
      <c r="AD293"/>
    </row>
    <row r="294" spans="1:256"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205"/>
      <c r="P294" s="205"/>
      <c r="Q294" s="205"/>
      <c r="R294" s="345" t="s">
        <v>69</v>
      </c>
      <c r="S294" s="345"/>
      <c r="T294" s="345"/>
      <c r="U294" s="190"/>
      <c r="V294" s="190"/>
      <c r="W294" s="190"/>
      <c r="X294" s="190"/>
      <c r="Y294" s="190"/>
      <c r="Z294" s="190"/>
      <c r="AA294"/>
      <c r="AB294"/>
      <c r="AC294"/>
      <c r="AD294"/>
    </row>
    <row r="295" spans="1:256"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205"/>
      <c r="P295" s="205"/>
      <c r="Q295" s="205"/>
      <c r="R295" s="345" t="s">
        <v>69</v>
      </c>
      <c r="S295" s="345"/>
      <c r="T295" s="345"/>
      <c r="U295" s="190"/>
      <c r="V295" s="190"/>
      <c r="W295" s="190"/>
      <c r="X295" s="190"/>
      <c r="Y295" s="190"/>
      <c r="Z295" s="190"/>
      <c r="AA295"/>
      <c r="AB295"/>
      <c r="AC295"/>
      <c r="AD295"/>
    </row>
    <row r="296" spans="1:256"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205"/>
      <c r="P296" s="205"/>
      <c r="Q296" s="205"/>
      <c r="R296" s="345" t="s">
        <v>69</v>
      </c>
      <c r="S296" s="345"/>
      <c r="T296" s="345"/>
      <c r="U296" s="190"/>
      <c r="V296" s="190"/>
      <c r="W296" s="190"/>
      <c r="X296" s="190"/>
      <c r="Y296" s="190"/>
      <c r="Z296" s="190"/>
      <c r="AA296"/>
      <c r="AB296"/>
      <c r="AC296"/>
      <c r="AD296"/>
    </row>
    <row r="297" spans="1:256"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205"/>
      <c r="P297" s="205"/>
      <c r="Q297" s="205"/>
      <c r="R297" s="345" t="s">
        <v>69</v>
      </c>
      <c r="S297" s="345"/>
      <c r="T297" s="345"/>
      <c r="U297" s="200"/>
      <c r="V297" s="200"/>
      <c r="W297" s="200"/>
      <c r="X297" s="200"/>
      <c r="Y297" s="200"/>
      <c r="Z297" s="200"/>
      <c r="AA297"/>
      <c r="AB297"/>
      <c r="AC297"/>
      <c r="AD297"/>
    </row>
    <row r="298" spans="1:256" s="3" customFormat="1" ht="17.649999999999999" customHeight="1" x14ac:dyDescent="0.2">
      <c r="AA298"/>
      <c r="AB298"/>
      <c r="AC298"/>
      <c r="AD298"/>
    </row>
    <row r="299" spans="1:256" s="176" customFormat="1" ht="32.1" customHeight="1" x14ac:dyDescent="0.2">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1" t="s">
        <v>293</v>
      </c>
      <c r="S299" s="201"/>
      <c r="T299" s="201"/>
      <c r="U299" s="201" t="s">
        <v>207</v>
      </c>
      <c r="V299" s="201"/>
      <c r="W299" s="201"/>
      <c r="X299" s="201"/>
      <c r="Y299" s="201"/>
      <c r="Z299" s="201"/>
      <c r="AA299" s="201"/>
      <c r="AB299" s="201"/>
      <c r="AC299" s="201"/>
      <c r="AD299" s="201"/>
      <c r="AE299" s="201"/>
      <c r="AF299" s="201"/>
      <c r="AG299" s="201"/>
      <c r="AH299" s="201"/>
      <c r="AI299" s="201"/>
      <c r="AJ299" s="201"/>
      <c r="AK299" s="201"/>
      <c r="AL299" s="201"/>
      <c r="AM299" s="201"/>
      <c r="AN299" s="201"/>
      <c r="AO299" s="201"/>
      <c r="AP299" s="201"/>
      <c r="AQ299" s="201"/>
      <c r="AR299" s="201"/>
      <c r="AS299" s="201"/>
      <c r="AT299" s="201"/>
      <c r="AU299" s="201"/>
      <c r="AV299" s="201"/>
      <c r="AW299" s="201"/>
      <c r="AX299" s="201"/>
      <c r="AY299" s="201"/>
      <c r="AZ299" s="201"/>
      <c r="BA299" s="201"/>
      <c r="BB299" s="201"/>
      <c r="BC299" s="201"/>
      <c r="BD299" s="201"/>
      <c r="BE299" s="201"/>
      <c r="BF299" s="201"/>
      <c r="BG299" s="201"/>
      <c r="BH299" s="201"/>
      <c r="BI299" s="201"/>
      <c r="BJ299" s="201"/>
      <c r="BK299" s="201"/>
      <c r="BL299" s="201"/>
      <c r="BM299" s="201"/>
      <c r="BN299" s="201"/>
      <c r="BO299" s="201"/>
      <c r="BP299" s="201"/>
      <c r="BQ299" s="201"/>
      <c r="BR299" s="201"/>
      <c r="BS299" s="201"/>
      <c r="BT299" s="201"/>
      <c r="BU299" s="201"/>
      <c r="BV299" s="201"/>
      <c r="BW299" s="201"/>
      <c r="BX299" s="201"/>
      <c r="BY299" s="201"/>
      <c r="BZ299" s="201"/>
      <c r="CA299" s="201"/>
      <c r="CB299" s="201"/>
      <c r="CC299" s="201"/>
      <c r="CD299" s="201"/>
      <c r="CE299" s="201"/>
      <c r="CF299" s="201"/>
      <c r="CG299" s="201"/>
      <c r="CH299" s="201"/>
      <c r="CI299" s="201"/>
      <c r="CJ299" s="201"/>
      <c r="CK299" s="201"/>
      <c r="CL299" s="201"/>
      <c r="CM299" s="201"/>
      <c r="CN299" s="201"/>
      <c r="CO299" s="201"/>
      <c r="CP299" s="201"/>
      <c r="CQ299" s="201"/>
      <c r="CR299" s="201"/>
      <c r="CS299" s="201"/>
      <c r="CT299" s="201"/>
      <c r="CU299" s="201"/>
      <c r="CV299" s="201"/>
      <c r="CW299" s="201"/>
      <c r="CX299" s="201"/>
      <c r="CY299" s="201"/>
      <c r="CZ299" s="201"/>
      <c r="DA299" s="201"/>
      <c r="DB299" s="201"/>
      <c r="DC299" s="201"/>
      <c r="DD299" s="201"/>
      <c r="DE299" s="201"/>
      <c r="DF299" s="201"/>
      <c r="DG299" s="201"/>
      <c r="DH299" s="201"/>
      <c r="DI299" s="201"/>
      <c r="DJ299" s="201"/>
      <c r="DK299" s="201"/>
      <c r="DL299" s="201"/>
      <c r="DM299" s="201"/>
      <c r="DN299" s="201"/>
      <c r="DO299" s="201"/>
      <c r="DP299" s="201"/>
      <c r="DQ299" s="201"/>
      <c r="DR299" s="201"/>
      <c r="DS299" s="201"/>
      <c r="DT299" s="201"/>
      <c r="DU299" s="201"/>
      <c r="DV299" s="201"/>
      <c r="DW299" s="201"/>
      <c r="DX299" s="201"/>
      <c r="DY299" s="201"/>
      <c r="DZ299" s="201"/>
      <c r="EA299" s="201"/>
      <c r="EB299" s="201"/>
      <c r="EC299" s="201"/>
      <c r="ED299" s="201"/>
      <c r="EE299" s="201"/>
      <c r="EF299" s="201"/>
      <c r="EG299" s="201"/>
      <c r="EH299" s="201"/>
      <c r="EI299" s="201"/>
      <c r="EJ299" s="201"/>
      <c r="EK299" s="201"/>
      <c r="EL299" s="201"/>
      <c r="EM299" s="201"/>
      <c r="EN299" s="201"/>
      <c r="EO299" s="201"/>
      <c r="EP299" s="201"/>
      <c r="EQ299" s="201"/>
      <c r="ER299" s="201"/>
      <c r="ES299" s="201"/>
      <c r="ET299" s="201"/>
      <c r="EU299" s="201"/>
      <c r="EV299" s="201"/>
      <c r="EW299" s="201"/>
      <c r="EX299" s="201"/>
      <c r="EY299" s="201"/>
      <c r="EZ299" s="201"/>
      <c r="FA299" s="201"/>
      <c r="FB299" s="201"/>
      <c r="FC299" s="201"/>
      <c r="FD299" s="201"/>
      <c r="FE299" s="201"/>
      <c r="FF299" s="201"/>
      <c r="FG299" s="201"/>
      <c r="FH299" s="201"/>
      <c r="FI299" s="201"/>
      <c r="FJ299" s="201"/>
      <c r="FK299" s="201"/>
      <c r="FL299" s="201"/>
      <c r="FM299" s="201"/>
      <c r="FN299" s="201"/>
      <c r="FO299" s="201"/>
      <c r="FP299" s="201"/>
      <c r="FQ299" s="201"/>
      <c r="FR299" s="201"/>
      <c r="FS299" s="201"/>
      <c r="FT299" s="201"/>
      <c r="FU299" s="201"/>
      <c r="FV299" s="201"/>
      <c r="FW299" s="201"/>
      <c r="FX299" s="201"/>
      <c r="FY299" s="201"/>
      <c r="FZ299" s="201"/>
      <c r="GA299" s="201"/>
      <c r="GB299" s="201"/>
      <c r="GC299" s="201"/>
      <c r="GD299" s="201"/>
      <c r="GE299" s="201"/>
      <c r="GF299" s="201"/>
      <c r="GG299" s="201"/>
      <c r="GH299" s="201"/>
      <c r="GI299" s="201"/>
      <c r="GJ299" s="201"/>
      <c r="GK299" s="201"/>
      <c r="GL299" s="201"/>
      <c r="GM299" s="201"/>
      <c r="GN299" s="201"/>
      <c r="GO299" s="201"/>
      <c r="GP299" s="201"/>
      <c r="GQ299" s="201"/>
      <c r="GR299" s="201"/>
      <c r="GS299" s="201"/>
      <c r="GT299" s="201"/>
      <c r="GU299" s="201"/>
      <c r="GV299" s="201"/>
      <c r="GW299" s="201"/>
      <c r="GX299" s="201"/>
      <c r="GY299" s="201"/>
      <c r="GZ299" s="201"/>
      <c r="HA299" s="201"/>
      <c r="HB299" s="201"/>
      <c r="HC299" s="201"/>
      <c r="HD299" s="201"/>
      <c r="HE299" s="201"/>
      <c r="HF299" s="201"/>
      <c r="HG299" s="201"/>
      <c r="HH299" s="201"/>
      <c r="HI299" s="201"/>
      <c r="HJ299" s="201"/>
      <c r="HK299" s="201"/>
      <c r="HL299" s="201"/>
      <c r="HM299" s="201"/>
      <c r="HN299" s="201"/>
      <c r="HO299" s="201"/>
      <c r="HP299" s="201"/>
      <c r="HQ299" s="201"/>
      <c r="HR299" s="201"/>
      <c r="HS299" s="201"/>
      <c r="HT299" s="201"/>
      <c r="HU299" s="201"/>
      <c r="HV299" s="201"/>
      <c r="HW299" s="201"/>
      <c r="HX299" s="201"/>
      <c r="HY299" s="201"/>
      <c r="HZ299" s="201"/>
      <c r="IA299" s="201"/>
      <c r="IB299" s="201"/>
      <c r="IC299" s="201"/>
      <c r="ID299" s="201"/>
      <c r="IE299" s="201"/>
      <c r="IF299" s="201"/>
      <c r="IG299" s="201"/>
      <c r="IH299" s="201"/>
      <c r="II299" s="201"/>
      <c r="IJ299" s="201"/>
      <c r="IK299" s="201"/>
      <c r="IL299" s="201"/>
      <c r="IM299" s="201"/>
      <c r="IN299" s="201"/>
      <c r="IO299" s="201"/>
      <c r="IP299" s="201"/>
      <c r="IQ299" s="201"/>
      <c r="IR299" s="201"/>
      <c r="IS299" s="201"/>
      <c r="IT299" s="201"/>
      <c r="IU299" s="201"/>
      <c r="IV299" s="201"/>
    </row>
    <row r="300" spans="1:256"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205" t="str">
        <f>CONS_AV_QUALIT_ATIVO!O300</f>
        <v>Descrição</v>
      </c>
      <c r="P300" s="205"/>
      <c r="Q300" s="205"/>
      <c r="R300" s="345" t="s">
        <v>69</v>
      </c>
      <c r="S300" s="345"/>
      <c r="T300" s="345"/>
      <c r="U300" s="190"/>
      <c r="V300" s="190"/>
      <c r="W300" s="190"/>
      <c r="X300" s="190"/>
      <c r="Y300" s="190"/>
      <c r="Z300" s="190"/>
      <c r="AA300"/>
      <c r="AB300"/>
      <c r="AC300"/>
      <c r="AD300"/>
    </row>
    <row r="301" spans="1:256"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205"/>
      <c r="P301" s="205"/>
      <c r="Q301" s="205"/>
      <c r="R301" s="345" t="s">
        <v>69</v>
      </c>
      <c r="S301" s="345"/>
      <c r="T301" s="345"/>
      <c r="U301" s="190"/>
      <c r="V301" s="190"/>
      <c r="W301" s="190"/>
      <c r="X301" s="190"/>
      <c r="Y301" s="190"/>
      <c r="Z301" s="190"/>
      <c r="AA301"/>
      <c r="AB301"/>
      <c r="AC301"/>
      <c r="AD301"/>
    </row>
    <row r="302" spans="1:256"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205"/>
      <c r="P302" s="205"/>
      <c r="Q302" s="205"/>
      <c r="R302" s="345" t="s">
        <v>69</v>
      </c>
      <c r="S302" s="345"/>
      <c r="T302" s="345"/>
      <c r="U302" s="190"/>
      <c r="V302" s="190"/>
      <c r="W302" s="190"/>
      <c r="X302" s="190"/>
      <c r="Y302" s="190"/>
      <c r="Z302" s="190"/>
      <c r="AA302"/>
      <c r="AB302"/>
      <c r="AC302"/>
      <c r="AD302"/>
    </row>
    <row r="303" spans="1:256"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205"/>
      <c r="P303" s="205"/>
      <c r="Q303" s="205"/>
      <c r="R303" s="345" t="s">
        <v>69</v>
      </c>
      <c r="S303" s="345"/>
      <c r="T303" s="345"/>
      <c r="U303" s="190"/>
      <c r="V303" s="190"/>
      <c r="W303" s="190"/>
      <c r="X303" s="190"/>
      <c r="Y303" s="190"/>
      <c r="Z303" s="190"/>
      <c r="AA303"/>
      <c r="AB303"/>
      <c r="AC303"/>
      <c r="AD303"/>
    </row>
    <row r="304" spans="1:256"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205"/>
      <c r="P304" s="205"/>
      <c r="Q304" s="205"/>
      <c r="R304" s="345" t="s">
        <v>69</v>
      </c>
      <c r="S304" s="345"/>
      <c r="T304" s="345"/>
      <c r="U304" s="190"/>
      <c r="V304" s="190"/>
      <c r="W304" s="190"/>
      <c r="X304" s="190"/>
      <c r="Y304" s="190"/>
      <c r="Z304" s="190"/>
      <c r="AA304"/>
      <c r="AB304"/>
      <c r="AC304"/>
      <c r="AD304"/>
    </row>
    <row r="305" spans="1:256"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205"/>
      <c r="P305" s="205"/>
      <c r="Q305" s="205"/>
      <c r="R305" s="345" t="s">
        <v>69</v>
      </c>
      <c r="S305" s="345"/>
      <c r="T305" s="345"/>
      <c r="U305" s="190"/>
      <c r="V305" s="190"/>
      <c r="W305" s="190"/>
      <c r="X305" s="190"/>
      <c r="Y305" s="190"/>
      <c r="Z305" s="190"/>
      <c r="AA305"/>
      <c r="AB305"/>
      <c r="AC305"/>
      <c r="AD305"/>
    </row>
    <row r="306" spans="1:256"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205"/>
      <c r="P306" s="205"/>
      <c r="Q306" s="205"/>
      <c r="R306" s="345" t="s">
        <v>69</v>
      </c>
      <c r="S306" s="345"/>
      <c r="T306" s="345"/>
      <c r="U306" s="190"/>
      <c r="V306" s="190"/>
      <c r="W306" s="190"/>
      <c r="X306" s="190"/>
      <c r="Y306" s="190"/>
      <c r="Z306" s="190"/>
      <c r="AA306"/>
      <c r="AB306"/>
      <c r="AC306"/>
      <c r="AD306"/>
    </row>
    <row r="307" spans="1:256"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205"/>
      <c r="P307" s="205"/>
      <c r="Q307" s="205"/>
      <c r="R307" s="345" t="s">
        <v>69</v>
      </c>
      <c r="S307" s="345"/>
      <c r="T307" s="345"/>
      <c r="U307" s="200"/>
      <c r="V307" s="200"/>
      <c r="W307" s="200"/>
      <c r="X307" s="200"/>
      <c r="Y307" s="200"/>
      <c r="Z307" s="200"/>
      <c r="AA307"/>
      <c r="AB307"/>
      <c r="AC307"/>
      <c r="AD307"/>
    </row>
    <row r="308" spans="1:256" s="3" customFormat="1" ht="17.649999999999999" customHeight="1" x14ac:dyDescent="0.2">
      <c r="AA308"/>
      <c r="AB308"/>
      <c r="AC308"/>
      <c r="AD308"/>
    </row>
    <row r="309" spans="1:256" s="176" customFormat="1" ht="32.1" customHeight="1" x14ac:dyDescent="0.2">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1" t="s">
        <v>293</v>
      </c>
      <c r="S309" s="201"/>
      <c r="T309" s="201"/>
      <c r="U309" s="201" t="s">
        <v>207</v>
      </c>
      <c r="V309" s="201"/>
      <c r="W309" s="201"/>
      <c r="X309" s="201"/>
      <c r="Y309" s="201"/>
      <c r="Z309" s="201"/>
      <c r="AA309" s="201"/>
      <c r="AB309" s="201"/>
      <c r="AC309" s="201"/>
      <c r="AD309" s="201"/>
      <c r="AE309" s="201"/>
      <c r="AF309" s="201"/>
      <c r="AG309" s="201"/>
      <c r="AH309" s="201"/>
      <c r="AI309" s="201"/>
      <c r="AJ309" s="201"/>
      <c r="AK309" s="201"/>
      <c r="AL309" s="201"/>
      <c r="AM309" s="201"/>
      <c r="AN309" s="201"/>
      <c r="AO309" s="201"/>
      <c r="AP309" s="201"/>
      <c r="AQ309" s="201"/>
      <c r="AR309" s="201"/>
      <c r="AS309" s="201"/>
      <c r="AT309" s="201"/>
      <c r="AU309" s="201"/>
      <c r="AV309" s="201"/>
      <c r="AW309" s="201"/>
      <c r="AX309" s="201"/>
      <c r="AY309" s="201"/>
      <c r="AZ309" s="201"/>
      <c r="BA309" s="201"/>
      <c r="BB309" s="201"/>
      <c r="BC309" s="201"/>
      <c r="BD309" s="201"/>
      <c r="BE309" s="201"/>
      <c r="BF309" s="201"/>
      <c r="BG309" s="201"/>
      <c r="BH309" s="201"/>
      <c r="BI309" s="201"/>
      <c r="BJ309" s="201"/>
      <c r="BK309" s="201"/>
      <c r="BL309" s="201"/>
      <c r="BM309" s="201"/>
      <c r="BN309" s="201"/>
      <c r="BO309" s="201"/>
      <c r="BP309" s="201"/>
      <c r="BQ309" s="201"/>
      <c r="BR309" s="201"/>
      <c r="BS309" s="201"/>
      <c r="BT309" s="201"/>
      <c r="BU309" s="201"/>
      <c r="BV309" s="201"/>
      <c r="BW309" s="201"/>
      <c r="BX309" s="201"/>
      <c r="BY309" s="201"/>
      <c r="BZ309" s="201"/>
      <c r="CA309" s="201"/>
      <c r="CB309" s="201"/>
      <c r="CC309" s="201"/>
      <c r="CD309" s="201"/>
      <c r="CE309" s="201"/>
      <c r="CF309" s="201"/>
      <c r="CG309" s="201"/>
      <c r="CH309" s="201"/>
      <c r="CI309" s="201"/>
      <c r="CJ309" s="201"/>
      <c r="CK309" s="201"/>
      <c r="CL309" s="201"/>
      <c r="CM309" s="201"/>
      <c r="CN309" s="201"/>
      <c r="CO309" s="201"/>
      <c r="CP309" s="201"/>
      <c r="CQ309" s="201"/>
      <c r="CR309" s="201"/>
      <c r="CS309" s="201"/>
      <c r="CT309" s="201"/>
      <c r="CU309" s="201"/>
      <c r="CV309" s="201"/>
      <c r="CW309" s="201"/>
      <c r="CX309" s="201"/>
      <c r="CY309" s="201"/>
      <c r="CZ309" s="201"/>
      <c r="DA309" s="201"/>
      <c r="DB309" s="201"/>
      <c r="DC309" s="201"/>
      <c r="DD309" s="201"/>
      <c r="DE309" s="201"/>
      <c r="DF309" s="201"/>
      <c r="DG309" s="201"/>
      <c r="DH309" s="201"/>
      <c r="DI309" s="201"/>
      <c r="DJ309" s="201"/>
      <c r="DK309" s="201"/>
      <c r="DL309" s="201"/>
      <c r="DM309" s="201"/>
      <c r="DN309" s="201"/>
      <c r="DO309" s="201"/>
      <c r="DP309" s="201"/>
      <c r="DQ309" s="201"/>
      <c r="DR309" s="201"/>
      <c r="DS309" s="201"/>
      <c r="DT309" s="201"/>
      <c r="DU309" s="201"/>
      <c r="DV309" s="201"/>
      <c r="DW309" s="201"/>
      <c r="DX309" s="201"/>
      <c r="DY309" s="201"/>
      <c r="DZ309" s="201"/>
      <c r="EA309" s="201"/>
      <c r="EB309" s="201"/>
      <c r="EC309" s="201"/>
      <c r="ED309" s="201"/>
      <c r="EE309" s="201"/>
      <c r="EF309" s="201"/>
      <c r="EG309" s="201"/>
      <c r="EH309" s="201"/>
      <c r="EI309" s="201"/>
      <c r="EJ309" s="201"/>
      <c r="EK309" s="201"/>
      <c r="EL309" s="201"/>
      <c r="EM309" s="201"/>
      <c r="EN309" s="201"/>
      <c r="EO309" s="201"/>
      <c r="EP309" s="201"/>
      <c r="EQ309" s="201"/>
      <c r="ER309" s="201"/>
      <c r="ES309" s="201"/>
      <c r="ET309" s="201"/>
      <c r="EU309" s="201"/>
      <c r="EV309" s="201"/>
      <c r="EW309" s="201"/>
      <c r="EX309" s="201"/>
      <c r="EY309" s="201"/>
      <c r="EZ309" s="201"/>
      <c r="FA309" s="201"/>
      <c r="FB309" s="201"/>
      <c r="FC309" s="201"/>
      <c r="FD309" s="201"/>
      <c r="FE309" s="201"/>
      <c r="FF309" s="201"/>
      <c r="FG309" s="201"/>
      <c r="FH309" s="201"/>
      <c r="FI309" s="201"/>
      <c r="FJ309" s="201"/>
      <c r="FK309" s="201"/>
      <c r="FL309" s="201"/>
      <c r="FM309" s="201"/>
      <c r="FN309" s="201"/>
      <c r="FO309" s="201"/>
      <c r="FP309" s="201"/>
      <c r="FQ309" s="201"/>
      <c r="FR309" s="201"/>
      <c r="FS309" s="201"/>
      <c r="FT309" s="201"/>
      <c r="FU309" s="201"/>
      <c r="FV309" s="201"/>
      <c r="FW309" s="201"/>
      <c r="FX309" s="201"/>
      <c r="FY309" s="201"/>
      <c r="FZ309" s="201"/>
      <c r="GA309" s="201"/>
      <c r="GB309" s="201"/>
      <c r="GC309" s="201"/>
      <c r="GD309" s="201"/>
      <c r="GE309" s="201"/>
      <c r="GF309" s="201"/>
      <c r="GG309" s="201"/>
      <c r="GH309" s="201"/>
      <c r="GI309" s="201"/>
      <c r="GJ309" s="201"/>
      <c r="GK309" s="201"/>
      <c r="GL309" s="201"/>
      <c r="GM309" s="201"/>
      <c r="GN309" s="201"/>
      <c r="GO309" s="201"/>
      <c r="GP309" s="201"/>
      <c r="GQ309" s="201"/>
      <c r="GR309" s="201"/>
      <c r="GS309" s="201"/>
      <c r="GT309" s="201"/>
      <c r="GU309" s="201"/>
      <c r="GV309" s="201"/>
      <c r="GW309" s="201"/>
      <c r="GX309" s="201"/>
      <c r="GY309" s="201"/>
      <c r="GZ309" s="201"/>
      <c r="HA309" s="201"/>
      <c r="HB309" s="201"/>
      <c r="HC309" s="201"/>
      <c r="HD309" s="201"/>
      <c r="HE309" s="201"/>
      <c r="HF309" s="201"/>
      <c r="HG309" s="201"/>
      <c r="HH309" s="201"/>
      <c r="HI309" s="201"/>
      <c r="HJ309" s="201"/>
      <c r="HK309" s="201"/>
      <c r="HL309" s="201"/>
      <c r="HM309" s="201"/>
      <c r="HN309" s="201"/>
      <c r="HO309" s="201"/>
      <c r="HP309" s="201"/>
      <c r="HQ309" s="201"/>
      <c r="HR309" s="201"/>
      <c r="HS309" s="201"/>
      <c r="HT309" s="201"/>
      <c r="HU309" s="201"/>
      <c r="HV309" s="201"/>
      <c r="HW309" s="201"/>
      <c r="HX309" s="201"/>
      <c r="HY309" s="201"/>
      <c r="HZ309" s="201"/>
      <c r="IA309" s="201"/>
      <c r="IB309" s="201"/>
      <c r="IC309" s="201"/>
      <c r="ID309" s="201"/>
      <c r="IE309" s="201"/>
      <c r="IF309" s="201"/>
      <c r="IG309" s="201"/>
      <c r="IH309" s="201"/>
      <c r="II309" s="201"/>
      <c r="IJ309" s="201"/>
      <c r="IK309" s="201"/>
      <c r="IL309" s="201"/>
      <c r="IM309" s="201"/>
      <c r="IN309" s="201"/>
      <c r="IO309" s="201"/>
      <c r="IP309" s="201"/>
      <c r="IQ309" s="201"/>
      <c r="IR309" s="201"/>
      <c r="IS309" s="201"/>
      <c r="IT309" s="201"/>
      <c r="IU309" s="201"/>
      <c r="IV309" s="201"/>
    </row>
    <row r="310" spans="1:256"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205" t="str">
        <f>CONS_AV_QUALIT_ATIVO!O310</f>
        <v>Descrição</v>
      </c>
      <c r="P310" s="205"/>
      <c r="Q310" s="205"/>
      <c r="R310" s="345" t="s">
        <v>69</v>
      </c>
      <c r="S310" s="345"/>
      <c r="T310" s="345"/>
      <c r="U310" s="190"/>
      <c r="V310" s="190"/>
      <c r="W310" s="190"/>
      <c r="X310" s="190"/>
      <c r="Y310" s="190"/>
      <c r="Z310" s="190"/>
      <c r="AA310"/>
      <c r="AB310"/>
      <c r="AC310"/>
      <c r="AD310"/>
    </row>
    <row r="311" spans="1:256"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205"/>
      <c r="P311" s="205"/>
      <c r="Q311" s="205"/>
      <c r="R311" s="345" t="s">
        <v>69</v>
      </c>
      <c r="S311" s="345"/>
      <c r="T311" s="345"/>
      <c r="U311" s="190"/>
      <c r="V311" s="190"/>
      <c r="W311" s="190"/>
      <c r="X311" s="190"/>
      <c r="Y311" s="190"/>
      <c r="Z311" s="190"/>
      <c r="AA311"/>
      <c r="AB311"/>
      <c r="AC311"/>
      <c r="AD311"/>
    </row>
    <row r="312" spans="1:256"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205"/>
      <c r="P312" s="205"/>
      <c r="Q312" s="205"/>
      <c r="R312" s="345" t="s">
        <v>69</v>
      </c>
      <c r="S312" s="345"/>
      <c r="T312" s="345"/>
      <c r="U312" s="190"/>
      <c r="V312" s="190"/>
      <c r="W312" s="190"/>
      <c r="X312" s="190"/>
      <c r="Y312" s="190"/>
      <c r="Z312" s="190"/>
      <c r="AA312"/>
      <c r="AB312"/>
      <c r="AC312"/>
      <c r="AD312"/>
    </row>
    <row r="313" spans="1:256"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205"/>
      <c r="P313" s="205"/>
      <c r="Q313" s="205"/>
      <c r="R313" s="345" t="s">
        <v>69</v>
      </c>
      <c r="S313" s="345"/>
      <c r="T313" s="345"/>
      <c r="U313" s="190"/>
      <c r="V313" s="190"/>
      <c r="W313" s="190"/>
      <c r="X313" s="190"/>
      <c r="Y313" s="190"/>
      <c r="Z313" s="190"/>
      <c r="AA313"/>
      <c r="AB313"/>
      <c r="AC313"/>
      <c r="AD313"/>
    </row>
    <row r="314" spans="1:256"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205"/>
      <c r="P314" s="205"/>
      <c r="Q314" s="205"/>
      <c r="R314" s="345" t="s">
        <v>69</v>
      </c>
      <c r="S314" s="345"/>
      <c r="T314" s="345"/>
      <c r="U314" s="190"/>
      <c r="V314" s="190"/>
      <c r="W314" s="190"/>
      <c r="X314" s="190"/>
      <c r="Y314" s="190"/>
      <c r="Z314" s="190"/>
      <c r="AA314"/>
      <c r="AB314"/>
      <c r="AC314"/>
      <c r="AD314"/>
    </row>
    <row r="315" spans="1:256"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205"/>
      <c r="P315" s="205"/>
      <c r="Q315" s="205"/>
      <c r="R315" s="345" t="s">
        <v>69</v>
      </c>
      <c r="S315" s="345"/>
      <c r="T315" s="345"/>
      <c r="U315" s="190"/>
      <c r="V315" s="190"/>
      <c r="W315" s="190"/>
      <c r="X315" s="190"/>
      <c r="Y315" s="190"/>
      <c r="Z315" s="190"/>
      <c r="AA315"/>
      <c r="AB315"/>
      <c r="AC315"/>
      <c r="AD315"/>
    </row>
    <row r="316" spans="1:256"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205"/>
      <c r="P316" s="205"/>
      <c r="Q316" s="205"/>
      <c r="R316" s="345" t="s">
        <v>69</v>
      </c>
      <c r="S316" s="345"/>
      <c r="T316" s="345"/>
      <c r="U316" s="190"/>
      <c r="V316" s="190"/>
      <c r="W316" s="190"/>
      <c r="X316" s="190"/>
      <c r="Y316" s="190"/>
      <c r="Z316" s="190"/>
      <c r="AA316"/>
      <c r="AB316"/>
      <c r="AC316"/>
      <c r="AD316"/>
    </row>
    <row r="317" spans="1:256"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205"/>
      <c r="P317" s="205"/>
      <c r="Q317" s="205"/>
      <c r="R317" s="345" t="s">
        <v>69</v>
      </c>
      <c r="S317" s="345"/>
      <c r="T317" s="345"/>
      <c r="U317" s="200"/>
      <c r="V317" s="200"/>
      <c r="W317" s="200"/>
      <c r="X317" s="200"/>
      <c r="Y317" s="200"/>
      <c r="Z317" s="200"/>
      <c r="AA317"/>
      <c r="AB317"/>
      <c r="AC317"/>
      <c r="AD317"/>
    </row>
    <row r="318" spans="1:256" s="9" customFormat="1" x14ac:dyDescent="0.25"/>
    <row r="319" spans="1:256" s="9" customFormat="1" x14ac:dyDescent="0.25"/>
    <row r="325" spans="3:8" hidden="1" x14ac:dyDescent="0.25">
      <c r="C325" s="344"/>
      <c r="D325" s="344"/>
      <c r="E325" s="189"/>
      <c r="F325" s="189"/>
      <c r="G325" s="189"/>
      <c r="H325" s="189"/>
    </row>
    <row r="10083" spans="8:8" ht="15.75" hidden="1" x14ac:dyDescent="0.25">
      <c r="H10083" s="70" t="s">
        <v>274</v>
      </c>
    </row>
    <row r="10084" spans="8:8" hidden="1" x14ac:dyDescent="0.25">
      <c r="H10084" s="6" t="s">
        <v>282</v>
      </c>
    </row>
    <row r="10085" spans="8:8" hidden="1" x14ac:dyDescent="0.25">
      <c r="H10085" s="6" t="s">
        <v>276</v>
      </c>
    </row>
    <row r="10086" spans="8:8" hidden="1" x14ac:dyDescent="0.25">
      <c r="H10086" s="6" t="s">
        <v>283</v>
      </c>
    </row>
    <row r="10087" spans="8:8" hidden="1" x14ac:dyDescent="0.25">
      <c r="H10087" s="6" t="s">
        <v>278</v>
      </c>
    </row>
    <row r="10088" spans="8:8" hidden="1" x14ac:dyDescent="0.25">
      <c r="H10088" s="6" t="s">
        <v>279</v>
      </c>
    </row>
    <row r="10089" spans="8:8" hidden="1" x14ac:dyDescent="0.25">
      <c r="H10089" s="6" t="s">
        <v>280</v>
      </c>
    </row>
  </sheetData>
  <sheetProtection selectLockedCells="1" selectUnlockedCells="1"/>
  <mergeCells count="1325">
    <mergeCell ref="R20:T20"/>
    <mergeCell ref="U20:Z20"/>
    <mergeCell ref="H21:J21"/>
    <mergeCell ref="K21:N21"/>
    <mergeCell ref="R21:T21"/>
    <mergeCell ref="U21:Z21"/>
    <mergeCell ref="A20:A27"/>
    <mergeCell ref="B20:C27"/>
    <mergeCell ref="D20:F23"/>
    <mergeCell ref="H20:J20"/>
    <mergeCell ref="K20:N20"/>
    <mergeCell ref="O20:Q27"/>
    <mergeCell ref="H22:J22"/>
    <mergeCell ref="K22:N22"/>
    <mergeCell ref="D24:F27"/>
    <mergeCell ref="H24:J24"/>
    <mergeCell ref="A1:AD2"/>
    <mergeCell ref="B4:R16"/>
    <mergeCell ref="B19:C19"/>
    <mergeCell ref="D19:F19"/>
    <mergeCell ref="H19:J19"/>
    <mergeCell ref="K19:N19"/>
    <mergeCell ref="O19:Q19"/>
    <mergeCell ref="R19:T19"/>
    <mergeCell ref="U19:IV19"/>
    <mergeCell ref="H26:J26"/>
    <mergeCell ref="K26:N26"/>
    <mergeCell ref="R26:T26"/>
    <mergeCell ref="U26:Z26"/>
    <mergeCell ref="H27:J27"/>
    <mergeCell ref="K27:N27"/>
    <mergeCell ref="R27:T27"/>
    <mergeCell ref="U27:Z27"/>
    <mergeCell ref="K24:N24"/>
    <mergeCell ref="R24:T24"/>
    <mergeCell ref="U24:Z24"/>
    <mergeCell ref="H25:J25"/>
    <mergeCell ref="K25:N25"/>
    <mergeCell ref="R25:T25"/>
    <mergeCell ref="U25:Z25"/>
    <mergeCell ref="R22:T22"/>
    <mergeCell ref="U22:Z22"/>
    <mergeCell ref="H23:J23"/>
    <mergeCell ref="K23:N23"/>
    <mergeCell ref="R23:T23"/>
    <mergeCell ref="U23:Z23"/>
    <mergeCell ref="K31:N31"/>
    <mergeCell ref="R31:T31"/>
    <mergeCell ref="U31:Z31"/>
    <mergeCell ref="H32:J32"/>
    <mergeCell ref="K32:N32"/>
    <mergeCell ref="R32:T32"/>
    <mergeCell ref="U32:Z32"/>
    <mergeCell ref="U29:IV29"/>
    <mergeCell ref="A30:A37"/>
    <mergeCell ref="B30:C37"/>
    <mergeCell ref="D30:F33"/>
    <mergeCell ref="H30:J30"/>
    <mergeCell ref="K30:N30"/>
    <mergeCell ref="O30:Q37"/>
    <mergeCell ref="R30:T30"/>
    <mergeCell ref="U30:Z30"/>
    <mergeCell ref="H31:J31"/>
    <mergeCell ref="B29:C29"/>
    <mergeCell ref="D29:F29"/>
    <mergeCell ref="H29:J29"/>
    <mergeCell ref="K29:N29"/>
    <mergeCell ref="O29:Q29"/>
    <mergeCell ref="R29:T29"/>
    <mergeCell ref="K35:N35"/>
    <mergeCell ref="R35:T35"/>
    <mergeCell ref="U35:Z35"/>
    <mergeCell ref="H36:J36"/>
    <mergeCell ref="K36:N36"/>
    <mergeCell ref="R36:T36"/>
    <mergeCell ref="U36:Z36"/>
    <mergeCell ref="H33:J33"/>
    <mergeCell ref="K33:N33"/>
    <mergeCell ref="R33:T33"/>
    <mergeCell ref="U33:Z33"/>
    <mergeCell ref="D34:F37"/>
    <mergeCell ref="H34:J34"/>
    <mergeCell ref="K34:N34"/>
    <mergeCell ref="R34:T34"/>
    <mergeCell ref="U34:Z34"/>
    <mergeCell ref="H35:J35"/>
    <mergeCell ref="U39:IV39"/>
    <mergeCell ref="A40:A47"/>
    <mergeCell ref="B40:C47"/>
    <mergeCell ref="D40:F43"/>
    <mergeCell ref="H40:J40"/>
    <mergeCell ref="K40:N40"/>
    <mergeCell ref="O40:Q47"/>
    <mergeCell ref="R40:T40"/>
    <mergeCell ref="U40:Z40"/>
    <mergeCell ref="H41:J41"/>
    <mergeCell ref="H37:J37"/>
    <mergeCell ref="K37:N37"/>
    <mergeCell ref="R37:T37"/>
    <mergeCell ref="U37:Z37"/>
    <mergeCell ref="B39:C39"/>
    <mergeCell ref="D39:F39"/>
    <mergeCell ref="H39:J39"/>
    <mergeCell ref="K39:N39"/>
    <mergeCell ref="O39:Q39"/>
    <mergeCell ref="R39:T39"/>
    <mergeCell ref="H43:J43"/>
    <mergeCell ref="K43:N43"/>
    <mergeCell ref="R43:T43"/>
    <mergeCell ref="U43:Z43"/>
    <mergeCell ref="D44:F47"/>
    <mergeCell ref="H44:J44"/>
    <mergeCell ref="K44:N44"/>
    <mergeCell ref="R44:T44"/>
    <mergeCell ref="U44:Z44"/>
    <mergeCell ref="H45:J45"/>
    <mergeCell ref="K41:N41"/>
    <mergeCell ref="R41:T41"/>
    <mergeCell ref="U41:Z41"/>
    <mergeCell ref="H42:J42"/>
    <mergeCell ref="K42:N42"/>
    <mergeCell ref="R42:T42"/>
    <mergeCell ref="U42:Z42"/>
    <mergeCell ref="H47:J47"/>
    <mergeCell ref="K47:N47"/>
    <mergeCell ref="R47:T47"/>
    <mergeCell ref="U47:Z47"/>
    <mergeCell ref="B49:C49"/>
    <mergeCell ref="D49:F49"/>
    <mergeCell ref="H49:J49"/>
    <mergeCell ref="K49:N49"/>
    <mergeCell ref="O49:Q49"/>
    <mergeCell ref="R49:T49"/>
    <mergeCell ref="K45:N45"/>
    <mergeCell ref="R45:T45"/>
    <mergeCell ref="U45:Z45"/>
    <mergeCell ref="H46:J46"/>
    <mergeCell ref="K46:N46"/>
    <mergeCell ref="R46:T46"/>
    <mergeCell ref="U46:Z46"/>
    <mergeCell ref="K51:N51"/>
    <mergeCell ref="R51:T51"/>
    <mergeCell ref="U51:Z51"/>
    <mergeCell ref="H52:J52"/>
    <mergeCell ref="K52:N52"/>
    <mergeCell ref="R52:T52"/>
    <mergeCell ref="U52:Z52"/>
    <mergeCell ref="U49:IV49"/>
    <mergeCell ref="A50:A57"/>
    <mergeCell ref="B50:C57"/>
    <mergeCell ref="D50:F53"/>
    <mergeCell ref="H50:J50"/>
    <mergeCell ref="K50:N50"/>
    <mergeCell ref="O50:Q57"/>
    <mergeCell ref="R50:T50"/>
    <mergeCell ref="U50:Z50"/>
    <mergeCell ref="H51:J51"/>
    <mergeCell ref="K55:N55"/>
    <mergeCell ref="R55:T55"/>
    <mergeCell ref="U55:Z55"/>
    <mergeCell ref="H56:J56"/>
    <mergeCell ref="K56:N56"/>
    <mergeCell ref="R56:T56"/>
    <mergeCell ref="U56:Z56"/>
    <mergeCell ref="H53:J53"/>
    <mergeCell ref="K53:N53"/>
    <mergeCell ref="R53:T53"/>
    <mergeCell ref="U53:Z53"/>
    <mergeCell ref="D54:F57"/>
    <mergeCell ref="H54:J54"/>
    <mergeCell ref="K54:N54"/>
    <mergeCell ref="R54:T54"/>
    <mergeCell ref="U54:Z54"/>
    <mergeCell ref="H55:J55"/>
    <mergeCell ref="U59:IV59"/>
    <mergeCell ref="A60:A67"/>
    <mergeCell ref="B60:C67"/>
    <mergeCell ref="D60:F63"/>
    <mergeCell ref="H60:J60"/>
    <mergeCell ref="K60:N60"/>
    <mergeCell ref="O60:Q67"/>
    <mergeCell ref="R60:T60"/>
    <mergeCell ref="U60:Z60"/>
    <mergeCell ref="H61:J61"/>
    <mergeCell ref="H57:J57"/>
    <mergeCell ref="K57:N57"/>
    <mergeCell ref="R57:T57"/>
    <mergeCell ref="U57:Z57"/>
    <mergeCell ref="B59:C59"/>
    <mergeCell ref="D59:F59"/>
    <mergeCell ref="H59:J59"/>
    <mergeCell ref="K59:N59"/>
    <mergeCell ref="O59:Q59"/>
    <mergeCell ref="R59:T59"/>
    <mergeCell ref="H63:J63"/>
    <mergeCell ref="K63:N63"/>
    <mergeCell ref="R63:T63"/>
    <mergeCell ref="U63:Z63"/>
    <mergeCell ref="D64:F67"/>
    <mergeCell ref="H64:J64"/>
    <mergeCell ref="K64:N64"/>
    <mergeCell ref="R64:T64"/>
    <mergeCell ref="U64:Z64"/>
    <mergeCell ref="H65:J65"/>
    <mergeCell ref="K61:N61"/>
    <mergeCell ref="R61:T61"/>
    <mergeCell ref="U61:Z61"/>
    <mergeCell ref="H62:J62"/>
    <mergeCell ref="K62:N62"/>
    <mergeCell ref="R62:T62"/>
    <mergeCell ref="U62:Z62"/>
    <mergeCell ref="H67:J67"/>
    <mergeCell ref="K67:N67"/>
    <mergeCell ref="R67:T67"/>
    <mergeCell ref="U67:Z67"/>
    <mergeCell ref="B69:C69"/>
    <mergeCell ref="D69:F69"/>
    <mergeCell ref="H69:J69"/>
    <mergeCell ref="K69:N69"/>
    <mergeCell ref="O69:Q69"/>
    <mergeCell ref="R69:T69"/>
    <mergeCell ref="K65:N65"/>
    <mergeCell ref="R65:T65"/>
    <mergeCell ref="U65:Z65"/>
    <mergeCell ref="H66:J66"/>
    <mergeCell ref="K66:N66"/>
    <mergeCell ref="R66:T66"/>
    <mergeCell ref="U66:Z66"/>
    <mergeCell ref="K71:N71"/>
    <mergeCell ref="R71:T71"/>
    <mergeCell ref="U71:Z71"/>
    <mergeCell ref="H72:J72"/>
    <mergeCell ref="K72:N72"/>
    <mergeCell ref="R72:T72"/>
    <mergeCell ref="U72:Z72"/>
    <mergeCell ref="U69:IV69"/>
    <mergeCell ref="A70:A77"/>
    <mergeCell ref="B70:C77"/>
    <mergeCell ref="D70:F73"/>
    <mergeCell ref="H70:J70"/>
    <mergeCell ref="K70:N70"/>
    <mergeCell ref="O70:Q77"/>
    <mergeCell ref="R70:T70"/>
    <mergeCell ref="U70:Z70"/>
    <mergeCell ref="H71:J71"/>
    <mergeCell ref="K75:N75"/>
    <mergeCell ref="R75:T75"/>
    <mergeCell ref="U75:Z75"/>
    <mergeCell ref="H76:J76"/>
    <mergeCell ref="K76:N76"/>
    <mergeCell ref="R76:T76"/>
    <mergeCell ref="U76:Z76"/>
    <mergeCell ref="H73:J73"/>
    <mergeCell ref="K73:N73"/>
    <mergeCell ref="R73:T73"/>
    <mergeCell ref="U73:Z73"/>
    <mergeCell ref="D74:F77"/>
    <mergeCell ref="H74:J74"/>
    <mergeCell ref="K74:N74"/>
    <mergeCell ref="R74:T74"/>
    <mergeCell ref="U74:Z74"/>
    <mergeCell ref="H75:J75"/>
    <mergeCell ref="U79:IV79"/>
    <mergeCell ref="A80:A87"/>
    <mergeCell ref="B80:C87"/>
    <mergeCell ref="D80:F83"/>
    <mergeCell ref="H80:J80"/>
    <mergeCell ref="K80:N80"/>
    <mergeCell ref="O80:Q87"/>
    <mergeCell ref="R80:T80"/>
    <mergeCell ref="U80:Z80"/>
    <mergeCell ref="H81:J81"/>
    <mergeCell ref="H77:J77"/>
    <mergeCell ref="K77:N77"/>
    <mergeCell ref="R77:T77"/>
    <mergeCell ref="U77:Z77"/>
    <mergeCell ref="B79:C79"/>
    <mergeCell ref="D79:F79"/>
    <mergeCell ref="H79:J79"/>
    <mergeCell ref="K79:N79"/>
    <mergeCell ref="O79:Q79"/>
    <mergeCell ref="R79:T79"/>
    <mergeCell ref="H83:J83"/>
    <mergeCell ref="K83:N83"/>
    <mergeCell ref="R83:T83"/>
    <mergeCell ref="U83:Z83"/>
    <mergeCell ref="D84:F87"/>
    <mergeCell ref="H84:J84"/>
    <mergeCell ref="K84:N84"/>
    <mergeCell ref="R84:T84"/>
    <mergeCell ref="U84:Z84"/>
    <mergeCell ref="H85:J85"/>
    <mergeCell ref="K81:N81"/>
    <mergeCell ref="R81:T81"/>
    <mergeCell ref="U81:Z81"/>
    <mergeCell ref="H82:J82"/>
    <mergeCell ref="K82:N82"/>
    <mergeCell ref="R82:T82"/>
    <mergeCell ref="U82:Z82"/>
    <mergeCell ref="H87:J87"/>
    <mergeCell ref="K87:N87"/>
    <mergeCell ref="R87:T87"/>
    <mergeCell ref="U87:Z87"/>
    <mergeCell ref="B89:C89"/>
    <mergeCell ref="D89:F89"/>
    <mergeCell ref="H89:J89"/>
    <mergeCell ref="K89:N89"/>
    <mergeCell ref="O89:Q89"/>
    <mergeCell ref="R89:T89"/>
    <mergeCell ref="K85:N85"/>
    <mergeCell ref="R85:T85"/>
    <mergeCell ref="U85:Z85"/>
    <mergeCell ref="H86:J86"/>
    <mergeCell ref="K86:N86"/>
    <mergeCell ref="R86:T86"/>
    <mergeCell ref="U86:Z86"/>
    <mergeCell ref="K91:N91"/>
    <mergeCell ref="R91:T91"/>
    <mergeCell ref="U91:Z91"/>
    <mergeCell ref="H92:J92"/>
    <mergeCell ref="K92:N92"/>
    <mergeCell ref="R92:T92"/>
    <mergeCell ref="U92:Z92"/>
    <mergeCell ref="U89:IV89"/>
    <mergeCell ref="A90:A97"/>
    <mergeCell ref="B90:C97"/>
    <mergeCell ref="D90:F93"/>
    <mergeCell ref="H90:J90"/>
    <mergeCell ref="K90:N90"/>
    <mergeCell ref="O90:Q97"/>
    <mergeCell ref="R90:T90"/>
    <mergeCell ref="U90:Z90"/>
    <mergeCell ref="H91:J91"/>
    <mergeCell ref="K95:N95"/>
    <mergeCell ref="R95:T95"/>
    <mergeCell ref="U95:Z95"/>
    <mergeCell ref="H96:J96"/>
    <mergeCell ref="K96:N96"/>
    <mergeCell ref="R96:T96"/>
    <mergeCell ref="U96:Z96"/>
    <mergeCell ref="H93:J93"/>
    <mergeCell ref="K93:N93"/>
    <mergeCell ref="R93:T93"/>
    <mergeCell ref="U93:Z93"/>
    <mergeCell ref="D94:F97"/>
    <mergeCell ref="H94:J94"/>
    <mergeCell ref="K94:N94"/>
    <mergeCell ref="R94:T94"/>
    <mergeCell ref="U94:Z94"/>
    <mergeCell ref="H95:J95"/>
    <mergeCell ref="U99:IV99"/>
    <mergeCell ref="A100:A107"/>
    <mergeCell ref="B100:C107"/>
    <mergeCell ref="D100:F103"/>
    <mergeCell ref="H100:J100"/>
    <mergeCell ref="K100:N100"/>
    <mergeCell ref="O100:Q107"/>
    <mergeCell ref="R100:T100"/>
    <mergeCell ref="U100:Z100"/>
    <mergeCell ref="H101:J101"/>
    <mergeCell ref="H97:J97"/>
    <mergeCell ref="K97:N97"/>
    <mergeCell ref="R97:T97"/>
    <mergeCell ref="U97:Z97"/>
    <mergeCell ref="B99:C99"/>
    <mergeCell ref="D99:F99"/>
    <mergeCell ref="H99:J99"/>
    <mergeCell ref="K99:N99"/>
    <mergeCell ref="O99:Q99"/>
    <mergeCell ref="R99:T99"/>
    <mergeCell ref="H103:J103"/>
    <mergeCell ref="K103:N103"/>
    <mergeCell ref="R103:T103"/>
    <mergeCell ref="U103:Z103"/>
    <mergeCell ref="D104:F107"/>
    <mergeCell ref="H104:J104"/>
    <mergeCell ref="K104:N104"/>
    <mergeCell ref="R104:T104"/>
    <mergeCell ref="U104:Z104"/>
    <mergeCell ref="H105:J105"/>
    <mergeCell ref="K101:N101"/>
    <mergeCell ref="R101:T101"/>
    <mergeCell ref="U101:Z101"/>
    <mergeCell ref="H102:J102"/>
    <mergeCell ref="K102:N102"/>
    <mergeCell ref="R102:T102"/>
    <mergeCell ref="U102:Z102"/>
    <mergeCell ref="H107:J107"/>
    <mergeCell ref="K107:N107"/>
    <mergeCell ref="R107:T107"/>
    <mergeCell ref="U107:Z107"/>
    <mergeCell ref="B109:C109"/>
    <mergeCell ref="D109:F109"/>
    <mergeCell ref="H109:J109"/>
    <mergeCell ref="K109:N109"/>
    <mergeCell ref="O109:Q109"/>
    <mergeCell ref="R109:T109"/>
    <mergeCell ref="K105:N105"/>
    <mergeCell ref="R105:T105"/>
    <mergeCell ref="U105:Z105"/>
    <mergeCell ref="H106:J106"/>
    <mergeCell ref="K106:N106"/>
    <mergeCell ref="R106:T106"/>
    <mergeCell ref="U106:Z106"/>
    <mergeCell ref="K111:N111"/>
    <mergeCell ref="R111:T111"/>
    <mergeCell ref="U111:Z111"/>
    <mergeCell ref="H112:J112"/>
    <mergeCell ref="K112:N112"/>
    <mergeCell ref="R112:T112"/>
    <mergeCell ref="U112:Z112"/>
    <mergeCell ref="U109:IV109"/>
    <mergeCell ref="A110:A117"/>
    <mergeCell ref="B110:C117"/>
    <mergeCell ref="D110:F113"/>
    <mergeCell ref="H110:J110"/>
    <mergeCell ref="K110:N110"/>
    <mergeCell ref="O110:Q117"/>
    <mergeCell ref="R110:T110"/>
    <mergeCell ref="U110:Z110"/>
    <mergeCell ref="H111:J111"/>
    <mergeCell ref="K115:N115"/>
    <mergeCell ref="R115:T115"/>
    <mergeCell ref="U115:Z115"/>
    <mergeCell ref="H116:J116"/>
    <mergeCell ref="K116:N116"/>
    <mergeCell ref="R116:T116"/>
    <mergeCell ref="U116:Z116"/>
    <mergeCell ref="H113:J113"/>
    <mergeCell ref="K113:N113"/>
    <mergeCell ref="R113:T113"/>
    <mergeCell ref="U113:Z113"/>
    <mergeCell ref="D114:F117"/>
    <mergeCell ref="H114:J114"/>
    <mergeCell ref="K114:N114"/>
    <mergeCell ref="R114:T114"/>
    <mergeCell ref="U114:Z114"/>
    <mergeCell ref="H115:J115"/>
    <mergeCell ref="U119:IV119"/>
    <mergeCell ref="A120:A127"/>
    <mergeCell ref="B120:C127"/>
    <mergeCell ref="D120:F123"/>
    <mergeCell ref="H120:J120"/>
    <mergeCell ref="K120:N120"/>
    <mergeCell ref="O120:Q127"/>
    <mergeCell ref="R120:T120"/>
    <mergeCell ref="U120:Z120"/>
    <mergeCell ref="H121:J121"/>
    <mergeCell ref="H117:J117"/>
    <mergeCell ref="K117:N117"/>
    <mergeCell ref="R117:T117"/>
    <mergeCell ref="U117:Z117"/>
    <mergeCell ref="B119:C119"/>
    <mergeCell ref="D119:F119"/>
    <mergeCell ref="H119:J119"/>
    <mergeCell ref="K119:N119"/>
    <mergeCell ref="O119:Q119"/>
    <mergeCell ref="R119:T119"/>
    <mergeCell ref="H123:J123"/>
    <mergeCell ref="K123:N123"/>
    <mergeCell ref="R123:T123"/>
    <mergeCell ref="U123:Z123"/>
    <mergeCell ref="D124:F127"/>
    <mergeCell ref="H124:J124"/>
    <mergeCell ref="K124:N124"/>
    <mergeCell ref="R124:T124"/>
    <mergeCell ref="U124:Z124"/>
    <mergeCell ref="H125:J125"/>
    <mergeCell ref="K121:N121"/>
    <mergeCell ref="R121:T121"/>
    <mergeCell ref="U121:Z121"/>
    <mergeCell ref="H122:J122"/>
    <mergeCell ref="K122:N122"/>
    <mergeCell ref="R122:T122"/>
    <mergeCell ref="U122:Z122"/>
    <mergeCell ref="H127:J127"/>
    <mergeCell ref="K127:N127"/>
    <mergeCell ref="R127:T127"/>
    <mergeCell ref="U127:Z127"/>
    <mergeCell ref="B129:C129"/>
    <mergeCell ref="D129:F129"/>
    <mergeCell ref="H129:J129"/>
    <mergeCell ref="K129:N129"/>
    <mergeCell ref="O129:Q129"/>
    <mergeCell ref="R129:T129"/>
    <mergeCell ref="K125:N125"/>
    <mergeCell ref="R125:T125"/>
    <mergeCell ref="U125:Z125"/>
    <mergeCell ref="H126:J126"/>
    <mergeCell ref="K126:N126"/>
    <mergeCell ref="R126:T126"/>
    <mergeCell ref="U126:Z126"/>
    <mergeCell ref="K131:N131"/>
    <mergeCell ref="R131:T131"/>
    <mergeCell ref="U131:Z131"/>
    <mergeCell ref="H132:J132"/>
    <mergeCell ref="K132:N132"/>
    <mergeCell ref="R132:T132"/>
    <mergeCell ref="U132:Z132"/>
    <mergeCell ref="U129:IV129"/>
    <mergeCell ref="A130:A137"/>
    <mergeCell ref="B130:C137"/>
    <mergeCell ref="D130:F133"/>
    <mergeCell ref="H130:J130"/>
    <mergeCell ref="K130:N130"/>
    <mergeCell ref="O130:Q137"/>
    <mergeCell ref="R130:T130"/>
    <mergeCell ref="U130:Z130"/>
    <mergeCell ref="H131:J131"/>
    <mergeCell ref="K135:N135"/>
    <mergeCell ref="R135:T135"/>
    <mergeCell ref="U135:Z135"/>
    <mergeCell ref="H136:J136"/>
    <mergeCell ref="K136:N136"/>
    <mergeCell ref="R136:T136"/>
    <mergeCell ref="U136:Z136"/>
    <mergeCell ref="H133:J133"/>
    <mergeCell ref="K133:N133"/>
    <mergeCell ref="R133:T133"/>
    <mergeCell ref="U133:Z133"/>
    <mergeCell ref="D134:F137"/>
    <mergeCell ref="H134:J134"/>
    <mergeCell ref="K134:N134"/>
    <mergeCell ref="R134:T134"/>
    <mergeCell ref="U134:Z134"/>
    <mergeCell ref="H135:J135"/>
    <mergeCell ref="U139:IV139"/>
    <mergeCell ref="A140:A147"/>
    <mergeCell ref="B140:C147"/>
    <mergeCell ref="D140:F143"/>
    <mergeCell ref="H140:J140"/>
    <mergeCell ref="K140:N140"/>
    <mergeCell ref="O140:Q147"/>
    <mergeCell ref="R140:T140"/>
    <mergeCell ref="U140:Z140"/>
    <mergeCell ref="H141:J141"/>
    <mergeCell ref="H137:J137"/>
    <mergeCell ref="K137:N137"/>
    <mergeCell ref="R137:T137"/>
    <mergeCell ref="U137:Z137"/>
    <mergeCell ref="B139:C139"/>
    <mergeCell ref="D139:F139"/>
    <mergeCell ref="H139:J139"/>
    <mergeCell ref="K139:N139"/>
    <mergeCell ref="O139:Q139"/>
    <mergeCell ref="R139:T139"/>
    <mergeCell ref="H143:J143"/>
    <mergeCell ref="K143:N143"/>
    <mergeCell ref="R143:T143"/>
    <mergeCell ref="U143:Z143"/>
    <mergeCell ref="D144:F147"/>
    <mergeCell ref="H144:J144"/>
    <mergeCell ref="K144:N144"/>
    <mergeCell ref="R144:T144"/>
    <mergeCell ref="U144:Z144"/>
    <mergeCell ref="H145:J145"/>
    <mergeCell ref="K141:N141"/>
    <mergeCell ref="R141:T141"/>
    <mergeCell ref="U141:Z141"/>
    <mergeCell ref="H142:J142"/>
    <mergeCell ref="K142:N142"/>
    <mergeCell ref="R142:T142"/>
    <mergeCell ref="U142:Z142"/>
    <mergeCell ref="H147:J147"/>
    <mergeCell ref="K147:N147"/>
    <mergeCell ref="R147:T147"/>
    <mergeCell ref="U147:Z147"/>
    <mergeCell ref="B149:C149"/>
    <mergeCell ref="D149:F149"/>
    <mergeCell ref="H149:J149"/>
    <mergeCell ref="K149:N149"/>
    <mergeCell ref="O149:Q149"/>
    <mergeCell ref="R149:T149"/>
    <mergeCell ref="K145:N145"/>
    <mergeCell ref="R145:T145"/>
    <mergeCell ref="U145:Z145"/>
    <mergeCell ref="H146:J146"/>
    <mergeCell ref="K146:N146"/>
    <mergeCell ref="R146:T146"/>
    <mergeCell ref="U146:Z146"/>
    <mergeCell ref="K151:N151"/>
    <mergeCell ref="R151:T151"/>
    <mergeCell ref="U151:Z151"/>
    <mergeCell ref="H152:J152"/>
    <mergeCell ref="K152:N152"/>
    <mergeCell ref="R152:T152"/>
    <mergeCell ref="U152:Z152"/>
    <mergeCell ref="U149:IV149"/>
    <mergeCell ref="A150:A157"/>
    <mergeCell ref="B150:C157"/>
    <mergeCell ref="D150:F153"/>
    <mergeCell ref="H150:J150"/>
    <mergeCell ref="K150:N150"/>
    <mergeCell ref="O150:Q157"/>
    <mergeCell ref="R150:T150"/>
    <mergeCell ref="U150:Z150"/>
    <mergeCell ref="H151:J151"/>
    <mergeCell ref="K155:N155"/>
    <mergeCell ref="R155:T155"/>
    <mergeCell ref="U155:Z155"/>
    <mergeCell ref="H156:J156"/>
    <mergeCell ref="K156:N156"/>
    <mergeCell ref="R156:T156"/>
    <mergeCell ref="U156:Z156"/>
    <mergeCell ref="H153:J153"/>
    <mergeCell ref="K153:N153"/>
    <mergeCell ref="R153:T153"/>
    <mergeCell ref="U153:Z153"/>
    <mergeCell ref="D154:F157"/>
    <mergeCell ref="H154:J154"/>
    <mergeCell ref="K154:N154"/>
    <mergeCell ref="R154:T154"/>
    <mergeCell ref="U154:Z154"/>
    <mergeCell ref="H155:J155"/>
    <mergeCell ref="U159:IV159"/>
    <mergeCell ref="A160:A167"/>
    <mergeCell ref="B160:C167"/>
    <mergeCell ref="D160:F163"/>
    <mergeCell ref="H160:J160"/>
    <mergeCell ref="K160:N160"/>
    <mergeCell ref="O160:Q167"/>
    <mergeCell ref="R160:T160"/>
    <mergeCell ref="U160:Z160"/>
    <mergeCell ref="H161:J161"/>
    <mergeCell ref="H157:J157"/>
    <mergeCell ref="K157:N157"/>
    <mergeCell ref="R157:T157"/>
    <mergeCell ref="U157:Z157"/>
    <mergeCell ref="B159:C159"/>
    <mergeCell ref="D159:F159"/>
    <mergeCell ref="H159:J159"/>
    <mergeCell ref="K159:N159"/>
    <mergeCell ref="O159:Q159"/>
    <mergeCell ref="R159:T159"/>
    <mergeCell ref="H163:J163"/>
    <mergeCell ref="K163:N163"/>
    <mergeCell ref="R163:T163"/>
    <mergeCell ref="U163:Z163"/>
    <mergeCell ref="D164:F167"/>
    <mergeCell ref="H164:J164"/>
    <mergeCell ref="K164:N164"/>
    <mergeCell ref="R164:T164"/>
    <mergeCell ref="U164:Z164"/>
    <mergeCell ref="H165:J165"/>
    <mergeCell ref="K161:N161"/>
    <mergeCell ref="R161:T161"/>
    <mergeCell ref="U161:Z161"/>
    <mergeCell ref="H162:J162"/>
    <mergeCell ref="K162:N162"/>
    <mergeCell ref="R162:T162"/>
    <mergeCell ref="U162:Z162"/>
    <mergeCell ref="H167:J167"/>
    <mergeCell ref="K167:N167"/>
    <mergeCell ref="R167:T167"/>
    <mergeCell ref="U167:Z167"/>
    <mergeCell ref="B169:C169"/>
    <mergeCell ref="D169:F169"/>
    <mergeCell ref="H169:J169"/>
    <mergeCell ref="K169:N169"/>
    <mergeCell ref="O169:Q169"/>
    <mergeCell ref="R169:T169"/>
    <mergeCell ref="K165:N165"/>
    <mergeCell ref="R165:T165"/>
    <mergeCell ref="U165:Z165"/>
    <mergeCell ref="H166:J166"/>
    <mergeCell ref="K166:N166"/>
    <mergeCell ref="R166:T166"/>
    <mergeCell ref="U166:Z166"/>
    <mergeCell ref="K171:N171"/>
    <mergeCell ref="R171:T171"/>
    <mergeCell ref="U171:Z171"/>
    <mergeCell ref="H172:J172"/>
    <mergeCell ref="K172:N172"/>
    <mergeCell ref="R172:T172"/>
    <mergeCell ref="U172:Z172"/>
    <mergeCell ref="U169:IV169"/>
    <mergeCell ref="A170:A177"/>
    <mergeCell ref="B170:C177"/>
    <mergeCell ref="D170:F173"/>
    <mergeCell ref="H170:J170"/>
    <mergeCell ref="K170:N170"/>
    <mergeCell ref="O170:Q177"/>
    <mergeCell ref="R170:T170"/>
    <mergeCell ref="U170:Z170"/>
    <mergeCell ref="H171:J171"/>
    <mergeCell ref="K175:N175"/>
    <mergeCell ref="R175:T175"/>
    <mergeCell ref="U175:Z175"/>
    <mergeCell ref="H176:J176"/>
    <mergeCell ref="K176:N176"/>
    <mergeCell ref="R176:T176"/>
    <mergeCell ref="U176:Z176"/>
    <mergeCell ref="H173:J173"/>
    <mergeCell ref="K173:N173"/>
    <mergeCell ref="R173:T173"/>
    <mergeCell ref="U173:Z173"/>
    <mergeCell ref="D174:F177"/>
    <mergeCell ref="H174:J174"/>
    <mergeCell ref="K174:N174"/>
    <mergeCell ref="R174:T174"/>
    <mergeCell ref="U174:Z174"/>
    <mergeCell ref="H175:J175"/>
    <mergeCell ref="U179:IV179"/>
    <mergeCell ref="A180:A187"/>
    <mergeCell ref="B180:C187"/>
    <mergeCell ref="D180:F183"/>
    <mergeCell ref="H180:J180"/>
    <mergeCell ref="K180:N180"/>
    <mergeCell ref="O180:Q187"/>
    <mergeCell ref="R180:T180"/>
    <mergeCell ref="U180:Z180"/>
    <mergeCell ref="H181:J181"/>
    <mergeCell ref="H177:J177"/>
    <mergeCell ref="K177:N177"/>
    <mergeCell ref="R177:T177"/>
    <mergeCell ref="U177:Z177"/>
    <mergeCell ref="B179:C179"/>
    <mergeCell ref="D179:F179"/>
    <mergeCell ref="H179:J179"/>
    <mergeCell ref="K179:N179"/>
    <mergeCell ref="O179:Q179"/>
    <mergeCell ref="R179:T179"/>
    <mergeCell ref="H183:J183"/>
    <mergeCell ref="K183:N183"/>
    <mergeCell ref="R183:T183"/>
    <mergeCell ref="U183:Z183"/>
    <mergeCell ref="D184:F187"/>
    <mergeCell ref="H184:J184"/>
    <mergeCell ref="K184:N184"/>
    <mergeCell ref="R184:T184"/>
    <mergeCell ref="U184:Z184"/>
    <mergeCell ref="H185:J185"/>
    <mergeCell ref="K181:N181"/>
    <mergeCell ref="R181:T181"/>
    <mergeCell ref="U181:Z181"/>
    <mergeCell ref="H182:J182"/>
    <mergeCell ref="K182:N182"/>
    <mergeCell ref="R182:T182"/>
    <mergeCell ref="U182:Z182"/>
    <mergeCell ref="H187:J187"/>
    <mergeCell ref="K187:N187"/>
    <mergeCell ref="R187:T187"/>
    <mergeCell ref="U187:Z187"/>
    <mergeCell ref="B189:C189"/>
    <mergeCell ref="D189:F189"/>
    <mergeCell ref="H189:J189"/>
    <mergeCell ref="K189:N189"/>
    <mergeCell ref="O189:Q189"/>
    <mergeCell ref="R189:T189"/>
    <mergeCell ref="K185:N185"/>
    <mergeCell ref="R185:T185"/>
    <mergeCell ref="U185:Z185"/>
    <mergeCell ref="H186:J186"/>
    <mergeCell ref="K186:N186"/>
    <mergeCell ref="R186:T186"/>
    <mergeCell ref="U186:Z186"/>
    <mergeCell ref="K191:N191"/>
    <mergeCell ref="R191:T191"/>
    <mergeCell ref="U191:Z191"/>
    <mergeCell ref="H192:J192"/>
    <mergeCell ref="K192:N192"/>
    <mergeCell ref="R192:T192"/>
    <mergeCell ref="U192:Z192"/>
    <mergeCell ref="U189:IV189"/>
    <mergeCell ref="A190:A197"/>
    <mergeCell ref="B190:C197"/>
    <mergeCell ref="D190:F193"/>
    <mergeCell ref="H190:J190"/>
    <mergeCell ref="K190:N190"/>
    <mergeCell ref="O190:Q197"/>
    <mergeCell ref="R190:T190"/>
    <mergeCell ref="U190:Z190"/>
    <mergeCell ref="H191:J191"/>
    <mergeCell ref="K195:N195"/>
    <mergeCell ref="R195:T195"/>
    <mergeCell ref="U195:Z195"/>
    <mergeCell ref="H196:J196"/>
    <mergeCell ref="K196:N196"/>
    <mergeCell ref="R196:T196"/>
    <mergeCell ref="U196:Z196"/>
    <mergeCell ref="H193:J193"/>
    <mergeCell ref="K193:N193"/>
    <mergeCell ref="R193:T193"/>
    <mergeCell ref="U193:Z193"/>
    <mergeCell ref="D194:F197"/>
    <mergeCell ref="H194:J194"/>
    <mergeCell ref="K194:N194"/>
    <mergeCell ref="R194:T194"/>
    <mergeCell ref="U194:Z194"/>
    <mergeCell ref="H195:J195"/>
    <mergeCell ref="U199:IV199"/>
    <mergeCell ref="A200:A207"/>
    <mergeCell ref="B200:C207"/>
    <mergeCell ref="D200:F203"/>
    <mergeCell ref="H200:J200"/>
    <mergeCell ref="K200:N200"/>
    <mergeCell ref="O200:Q207"/>
    <mergeCell ref="R200:T200"/>
    <mergeCell ref="U200:Z200"/>
    <mergeCell ref="H201:J201"/>
    <mergeCell ref="H197:J197"/>
    <mergeCell ref="K197:N197"/>
    <mergeCell ref="R197:T197"/>
    <mergeCell ref="U197:Z197"/>
    <mergeCell ref="B199:C199"/>
    <mergeCell ref="D199:F199"/>
    <mergeCell ref="H199:J199"/>
    <mergeCell ref="K199:N199"/>
    <mergeCell ref="O199:Q199"/>
    <mergeCell ref="R199:T199"/>
    <mergeCell ref="H203:J203"/>
    <mergeCell ref="K203:N203"/>
    <mergeCell ref="R203:T203"/>
    <mergeCell ref="U203:Z203"/>
    <mergeCell ref="D204:F207"/>
    <mergeCell ref="H204:J204"/>
    <mergeCell ref="K204:N204"/>
    <mergeCell ref="R204:T204"/>
    <mergeCell ref="U204:Z204"/>
    <mergeCell ref="H205:J205"/>
    <mergeCell ref="K201:N201"/>
    <mergeCell ref="R201:T201"/>
    <mergeCell ref="U201:Z201"/>
    <mergeCell ref="H202:J202"/>
    <mergeCell ref="K202:N202"/>
    <mergeCell ref="R202:T202"/>
    <mergeCell ref="U202:Z202"/>
    <mergeCell ref="H207:J207"/>
    <mergeCell ref="K207:N207"/>
    <mergeCell ref="R207:T207"/>
    <mergeCell ref="U207:Z207"/>
    <mergeCell ref="B209:C209"/>
    <mergeCell ref="D209:F209"/>
    <mergeCell ref="H209:J209"/>
    <mergeCell ref="K209:N209"/>
    <mergeCell ref="O209:Q209"/>
    <mergeCell ref="R209:T209"/>
    <mergeCell ref="K205:N205"/>
    <mergeCell ref="R205:T205"/>
    <mergeCell ref="U205:Z205"/>
    <mergeCell ref="H206:J206"/>
    <mergeCell ref="K206:N206"/>
    <mergeCell ref="R206:T206"/>
    <mergeCell ref="U206:Z206"/>
    <mergeCell ref="K211:N211"/>
    <mergeCell ref="R211:T211"/>
    <mergeCell ref="U211:Z211"/>
    <mergeCell ref="H212:J212"/>
    <mergeCell ref="K212:N212"/>
    <mergeCell ref="R212:T212"/>
    <mergeCell ref="U212:Z212"/>
    <mergeCell ref="U209:IV209"/>
    <mergeCell ref="A210:A217"/>
    <mergeCell ref="B210:C217"/>
    <mergeCell ref="D210:F213"/>
    <mergeCell ref="H210:J210"/>
    <mergeCell ref="K210:N210"/>
    <mergeCell ref="O210:Q217"/>
    <mergeCell ref="R210:T210"/>
    <mergeCell ref="U210:Z210"/>
    <mergeCell ref="H211:J211"/>
    <mergeCell ref="K215:N215"/>
    <mergeCell ref="R215:T215"/>
    <mergeCell ref="U215:Z215"/>
    <mergeCell ref="H216:J216"/>
    <mergeCell ref="K216:N216"/>
    <mergeCell ref="R216:T216"/>
    <mergeCell ref="U216:Z216"/>
    <mergeCell ref="H213:J213"/>
    <mergeCell ref="K213:N213"/>
    <mergeCell ref="R213:T213"/>
    <mergeCell ref="U213:Z213"/>
    <mergeCell ref="D214:F217"/>
    <mergeCell ref="H214:J214"/>
    <mergeCell ref="K214:N214"/>
    <mergeCell ref="R214:T214"/>
    <mergeCell ref="U214:Z214"/>
    <mergeCell ref="H215:J215"/>
    <mergeCell ref="U219:IV219"/>
    <mergeCell ref="A220:A227"/>
    <mergeCell ref="B220:C227"/>
    <mergeCell ref="D220:F223"/>
    <mergeCell ref="H220:J220"/>
    <mergeCell ref="K220:N220"/>
    <mergeCell ref="O220:Q227"/>
    <mergeCell ref="R220:T220"/>
    <mergeCell ref="U220:Z220"/>
    <mergeCell ref="H221:J221"/>
    <mergeCell ref="H217:J217"/>
    <mergeCell ref="K217:N217"/>
    <mergeCell ref="R217:T217"/>
    <mergeCell ref="U217:Z217"/>
    <mergeCell ref="B219:C219"/>
    <mergeCell ref="D219:F219"/>
    <mergeCell ref="H219:J219"/>
    <mergeCell ref="K219:N219"/>
    <mergeCell ref="O219:Q219"/>
    <mergeCell ref="R219:T219"/>
    <mergeCell ref="H223:J223"/>
    <mergeCell ref="K223:N223"/>
    <mergeCell ref="R223:T223"/>
    <mergeCell ref="U223:Z223"/>
    <mergeCell ref="D224:F227"/>
    <mergeCell ref="H224:J224"/>
    <mergeCell ref="K224:N224"/>
    <mergeCell ref="R224:T224"/>
    <mergeCell ref="U224:Z224"/>
    <mergeCell ref="H225:J225"/>
    <mergeCell ref="K221:N221"/>
    <mergeCell ref="R221:T221"/>
    <mergeCell ref="U221:Z221"/>
    <mergeCell ref="H222:J222"/>
    <mergeCell ref="K222:N222"/>
    <mergeCell ref="R222:T222"/>
    <mergeCell ref="U222:Z222"/>
    <mergeCell ref="H227:J227"/>
    <mergeCell ref="K227:N227"/>
    <mergeCell ref="R227:T227"/>
    <mergeCell ref="U227:Z227"/>
    <mergeCell ref="B229:C229"/>
    <mergeCell ref="D229:F229"/>
    <mergeCell ref="H229:J229"/>
    <mergeCell ref="K229:N229"/>
    <mergeCell ref="O229:Q229"/>
    <mergeCell ref="R229:T229"/>
    <mergeCell ref="K225:N225"/>
    <mergeCell ref="R225:T225"/>
    <mergeCell ref="U225:Z225"/>
    <mergeCell ref="H226:J226"/>
    <mergeCell ref="K226:N226"/>
    <mergeCell ref="R226:T226"/>
    <mergeCell ref="U226:Z226"/>
    <mergeCell ref="K231:N231"/>
    <mergeCell ref="R231:T231"/>
    <mergeCell ref="U231:Z231"/>
    <mergeCell ref="H232:J232"/>
    <mergeCell ref="K232:N232"/>
    <mergeCell ref="R232:T232"/>
    <mergeCell ref="U232:Z232"/>
    <mergeCell ref="U229:IV229"/>
    <mergeCell ref="A230:A237"/>
    <mergeCell ref="B230:C237"/>
    <mergeCell ref="D230:F233"/>
    <mergeCell ref="H230:J230"/>
    <mergeCell ref="K230:N230"/>
    <mergeCell ref="O230:Q237"/>
    <mergeCell ref="R230:T230"/>
    <mergeCell ref="U230:Z230"/>
    <mergeCell ref="H231:J231"/>
    <mergeCell ref="K235:N235"/>
    <mergeCell ref="R235:T235"/>
    <mergeCell ref="U235:Z235"/>
    <mergeCell ref="H236:J236"/>
    <mergeCell ref="K236:N236"/>
    <mergeCell ref="R236:T236"/>
    <mergeCell ref="U236:Z236"/>
    <mergeCell ref="H233:J233"/>
    <mergeCell ref="K233:N233"/>
    <mergeCell ref="R233:T233"/>
    <mergeCell ref="U233:Z233"/>
    <mergeCell ref="D234:F237"/>
    <mergeCell ref="H234:J234"/>
    <mergeCell ref="K234:N234"/>
    <mergeCell ref="R234:T234"/>
    <mergeCell ref="U234:Z234"/>
    <mergeCell ref="H235:J235"/>
    <mergeCell ref="U239:IV239"/>
    <mergeCell ref="A240:A247"/>
    <mergeCell ref="B240:C247"/>
    <mergeCell ref="D240:F243"/>
    <mergeCell ref="H240:J240"/>
    <mergeCell ref="K240:N240"/>
    <mergeCell ref="O240:Q247"/>
    <mergeCell ref="R240:T240"/>
    <mergeCell ref="U240:Z240"/>
    <mergeCell ref="H241:J241"/>
    <mergeCell ref="H237:J237"/>
    <mergeCell ref="K237:N237"/>
    <mergeCell ref="R237:T237"/>
    <mergeCell ref="U237:Z237"/>
    <mergeCell ref="B239:C239"/>
    <mergeCell ref="D239:F239"/>
    <mergeCell ref="H239:J239"/>
    <mergeCell ref="K239:N239"/>
    <mergeCell ref="O239:Q239"/>
    <mergeCell ref="R239:T239"/>
    <mergeCell ref="H243:J243"/>
    <mergeCell ref="K243:N243"/>
    <mergeCell ref="R243:T243"/>
    <mergeCell ref="U243:Z243"/>
    <mergeCell ref="D244:F247"/>
    <mergeCell ref="H244:J244"/>
    <mergeCell ref="K244:N244"/>
    <mergeCell ref="R244:T244"/>
    <mergeCell ref="U244:Z244"/>
    <mergeCell ref="H245:J245"/>
    <mergeCell ref="K241:N241"/>
    <mergeCell ref="R241:T241"/>
    <mergeCell ref="U241:Z241"/>
    <mergeCell ref="H242:J242"/>
    <mergeCell ref="K242:N242"/>
    <mergeCell ref="R242:T242"/>
    <mergeCell ref="U242:Z242"/>
    <mergeCell ref="H247:J247"/>
    <mergeCell ref="K247:N247"/>
    <mergeCell ref="R247:T247"/>
    <mergeCell ref="U247:Z247"/>
    <mergeCell ref="B249:C249"/>
    <mergeCell ref="D249:F249"/>
    <mergeCell ref="H249:J249"/>
    <mergeCell ref="K249:N249"/>
    <mergeCell ref="O249:Q249"/>
    <mergeCell ref="R249:T249"/>
    <mergeCell ref="K245:N245"/>
    <mergeCell ref="R245:T245"/>
    <mergeCell ref="U245:Z245"/>
    <mergeCell ref="H246:J246"/>
    <mergeCell ref="K246:N246"/>
    <mergeCell ref="R246:T246"/>
    <mergeCell ref="U246:Z246"/>
    <mergeCell ref="K251:N251"/>
    <mergeCell ref="R251:T251"/>
    <mergeCell ref="U251:Z251"/>
    <mergeCell ref="H252:J252"/>
    <mergeCell ref="K252:N252"/>
    <mergeCell ref="R252:T252"/>
    <mergeCell ref="U252:Z252"/>
    <mergeCell ref="U249:IV249"/>
    <mergeCell ref="A250:A257"/>
    <mergeCell ref="B250:C257"/>
    <mergeCell ref="D250:F253"/>
    <mergeCell ref="H250:J250"/>
    <mergeCell ref="K250:N250"/>
    <mergeCell ref="O250:Q257"/>
    <mergeCell ref="R250:T250"/>
    <mergeCell ref="U250:Z250"/>
    <mergeCell ref="H251:J251"/>
    <mergeCell ref="K255:N255"/>
    <mergeCell ref="R255:T255"/>
    <mergeCell ref="U255:Z255"/>
    <mergeCell ref="H256:J256"/>
    <mergeCell ref="K256:N256"/>
    <mergeCell ref="R256:T256"/>
    <mergeCell ref="U256:Z256"/>
    <mergeCell ref="H253:J253"/>
    <mergeCell ref="K253:N253"/>
    <mergeCell ref="R253:T253"/>
    <mergeCell ref="U253:Z253"/>
    <mergeCell ref="D254:F257"/>
    <mergeCell ref="H254:J254"/>
    <mergeCell ref="K254:N254"/>
    <mergeCell ref="R254:T254"/>
    <mergeCell ref="U254:Z254"/>
    <mergeCell ref="H255:J255"/>
    <mergeCell ref="U259:IV259"/>
    <mergeCell ref="A260:A267"/>
    <mergeCell ref="B260:C267"/>
    <mergeCell ref="D260:F263"/>
    <mergeCell ref="H260:J260"/>
    <mergeCell ref="K260:N260"/>
    <mergeCell ref="O260:Q267"/>
    <mergeCell ref="R260:T260"/>
    <mergeCell ref="U260:Z260"/>
    <mergeCell ref="H261:J261"/>
    <mergeCell ref="H257:J257"/>
    <mergeCell ref="K257:N257"/>
    <mergeCell ref="R257:T257"/>
    <mergeCell ref="U257:Z257"/>
    <mergeCell ref="B259:C259"/>
    <mergeCell ref="D259:F259"/>
    <mergeCell ref="H259:J259"/>
    <mergeCell ref="K259:N259"/>
    <mergeCell ref="O259:Q259"/>
    <mergeCell ref="R259:T259"/>
    <mergeCell ref="H263:J263"/>
    <mergeCell ref="K263:N263"/>
    <mergeCell ref="R263:T263"/>
    <mergeCell ref="U263:Z263"/>
    <mergeCell ref="D264:F267"/>
    <mergeCell ref="H264:J264"/>
    <mergeCell ref="K264:N264"/>
    <mergeCell ref="R264:T264"/>
    <mergeCell ref="U264:Z264"/>
    <mergeCell ref="H265:J265"/>
    <mergeCell ref="K261:N261"/>
    <mergeCell ref="R261:T261"/>
    <mergeCell ref="U261:Z261"/>
    <mergeCell ref="H262:J262"/>
    <mergeCell ref="K262:N262"/>
    <mergeCell ref="R262:T262"/>
    <mergeCell ref="U262:Z262"/>
    <mergeCell ref="H267:J267"/>
    <mergeCell ref="K267:N267"/>
    <mergeCell ref="R267:T267"/>
    <mergeCell ref="U267:Z267"/>
    <mergeCell ref="B269:C269"/>
    <mergeCell ref="D269:F269"/>
    <mergeCell ref="H269:J269"/>
    <mergeCell ref="K269:N269"/>
    <mergeCell ref="O269:Q269"/>
    <mergeCell ref="R269:T269"/>
    <mergeCell ref="K265:N265"/>
    <mergeCell ref="R265:T265"/>
    <mergeCell ref="U265:Z265"/>
    <mergeCell ref="H266:J266"/>
    <mergeCell ref="K266:N266"/>
    <mergeCell ref="R266:T266"/>
    <mergeCell ref="U266:Z266"/>
    <mergeCell ref="K271:N271"/>
    <mergeCell ref="R271:T271"/>
    <mergeCell ref="U271:Z271"/>
    <mergeCell ref="H272:J272"/>
    <mergeCell ref="K272:N272"/>
    <mergeCell ref="R272:T272"/>
    <mergeCell ref="U272:Z272"/>
    <mergeCell ref="U269:IV269"/>
    <mergeCell ref="A270:A277"/>
    <mergeCell ref="B270:C277"/>
    <mergeCell ref="D270:F273"/>
    <mergeCell ref="H270:J270"/>
    <mergeCell ref="K270:N270"/>
    <mergeCell ref="O270:Q277"/>
    <mergeCell ref="R270:T270"/>
    <mergeCell ref="U270:Z270"/>
    <mergeCell ref="H271:J271"/>
    <mergeCell ref="K275:N275"/>
    <mergeCell ref="R275:T275"/>
    <mergeCell ref="U275:Z275"/>
    <mergeCell ref="H276:J276"/>
    <mergeCell ref="K276:N276"/>
    <mergeCell ref="R276:T276"/>
    <mergeCell ref="U276:Z276"/>
    <mergeCell ref="H273:J273"/>
    <mergeCell ref="K273:N273"/>
    <mergeCell ref="R273:T273"/>
    <mergeCell ref="U273:Z273"/>
    <mergeCell ref="D274:F277"/>
    <mergeCell ref="H274:J274"/>
    <mergeCell ref="K274:N274"/>
    <mergeCell ref="R274:T274"/>
    <mergeCell ref="U274:Z274"/>
    <mergeCell ref="H275:J275"/>
    <mergeCell ref="U279:IV279"/>
    <mergeCell ref="A280:A287"/>
    <mergeCell ref="B280:C287"/>
    <mergeCell ref="D280:F283"/>
    <mergeCell ref="H280:J280"/>
    <mergeCell ref="K280:N280"/>
    <mergeCell ref="O280:Q287"/>
    <mergeCell ref="R280:T280"/>
    <mergeCell ref="U280:Z280"/>
    <mergeCell ref="H281:J281"/>
    <mergeCell ref="H277:J277"/>
    <mergeCell ref="K277:N277"/>
    <mergeCell ref="R277:T277"/>
    <mergeCell ref="U277:Z277"/>
    <mergeCell ref="B279:C279"/>
    <mergeCell ref="D279:F279"/>
    <mergeCell ref="H279:J279"/>
    <mergeCell ref="K279:N279"/>
    <mergeCell ref="O279:Q279"/>
    <mergeCell ref="R279:T279"/>
    <mergeCell ref="H283:J283"/>
    <mergeCell ref="K283:N283"/>
    <mergeCell ref="R283:T283"/>
    <mergeCell ref="U283:Z283"/>
    <mergeCell ref="D284:F287"/>
    <mergeCell ref="H284:J284"/>
    <mergeCell ref="K284:N284"/>
    <mergeCell ref="R284:T284"/>
    <mergeCell ref="U284:Z284"/>
    <mergeCell ref="H285:J285"/>
    <mergeCell ref="K281:N281"/>
    <mergeCell ref="R281:T281"/>
    <mergeCell ref="U281:Z281"/>
    <mergeCell ref="H282:J282"/>
    <mergeCell ref="K282:N282"/>
    <mergeCell ref="R282:T282"/>
    <mergeCell ref="U282:Z282"/>
    <mergeCell ref="H287:J287"/>
    <mergeCell ref="K287:N287"/>
    <mergeCell ref="R287:T287"/>
    <mergeCell ref="U287:Z287"/>
    <mergeCell ref="B289:C289"/>
    <mergeCell ref="D289:F289"/>
    <mergeCell ref="H289:J289"/>
    <mergeCell ref="K289:N289"/>
    <mergeCell ref="O289:Q289"/>
    <mergeCell ref="R289:T289"/>
    <mergeCell ref="K285:N285"/>
    <mergeCell ref="R285:T285"/>
    <mergeCell ref="U285:Z285"/>
    <mergeCell ref="H286:J286"/>
    <mergeCell ref="K286:N286"/>
    <mergeCell ref="R286:T286"/>
    <mergeCell ref="U286:Z286"/>
    <mergeCell ref="K291:N291"/>
    <mergeCell ref="R291:T291"/>
    <mergeCell ref="U291:Z291"/>
    <mergeCell ref="H292:J292"/>
    <mergeCell ref="K292:N292"/>
    <mergeCell ref="R292:T292"/>
    <mergeCell ref="U292:Z292"/>
    <mergeCell ref="U289:IV289"/>
    <mergeCell ref="A290:A297"/>
    <mergeCell ref="B290:C297"/>
    <mergeCell ref="D290:F293"/>
    <mergeCell ref="H290:J290"/>
    <mergeCell ref="K290:N290"/>
    <mergeCell ref="O290:Q297"/>
    <mergeCell ref="R290:T290"/>
    <mergeCell ref="U290:Z290"/>
    <mergeCell ref="H291:J291"/>
    <mergeCell ref="K295:N295"/>
    <mergeCell ref="R295:T295"/>
    <mergeCell ref="U295:Z295"/>
    <mergeCell ref="H296:J296"/>
    <mergeCell ref="K296:N296"/>
    <mergeCell ref="R296:T296"/>
    <mergeCell ref="U296:Z296"/>
    <mergeCell ref="H293:J293"/>
    <mergeCell ref="K293:N293"/>
    <mergeCell ref="R293:T293"/>
    <mergeCell ref="U293:Z293"/>
    <mergeCell ref="D294:F297"/>
    <mergeCell ref="H294:J294"/>
    <mergeCell ref="K294:N294"/>
    <mergeCell ref="R294:T294"/>
    <mergeCell ref="U294:Z294"/>
    <mergeCell ref="H295:J295"/>
    <mergeCell ref="U299:IV299"/>
    <mergeCell ref="A300:A307"/>
    <mergeCell ref="B300:C307"/>
    <mergeCell ref="D300:F303"/>
    <mergeCell ref="H300:J300"/>
    <mergeCell ref="K300:N300"/>
    <mergeCell ref="O300:Q307"/>
    <mergeCell ref="R300:T300"/>
    <mergeCell ref="U300:Z300"/>
    <mergeCell ref="H301:J301"/>
    <mergeCell ref="H297:J297"/>
    <mergeCell ref="K297:N297"/>
    <mergeCell ref="R297:T297"/>
    <mergeCell ref="U297:Z297"/>
    <mergeCell ref="B299:C299"/>
    <mergeCell ref="D299:F299"/>
    <mergeCell ref="H299:J299"/>
    <mergeCell ref="K299:N299"/>
    <mergeCell ref="O299:Q299"/>
    <mergeCell ref="R299:T299"/>
    <mergeCell ref="H303:J303"/>
    <mergeCell ref="K303:N303"/>
    <mergeCell ref="R303:T303"/>
    <mergeCell ref="U303:Z303"/>
    <mergeCell ref="D304:F307"/>
    <mergeCell ref="H304:J304"/>
    <mergeCell ref="K304:N304"/>
    <mergeCell ref="R304:T304"/>
    <mergeCell ref="U304:Z304"/>
    <mergeCell ref="H305:J305"/>
    <mergeCell ref="K301:N301"/>
    <mergeCell ref="R301:T301"/>
    <mergeCell ref="U301:Z301"/>
    <mergeCell ref="H302:J302"/>
    <mergeCell ref="K302:N302"/>
    <mergeCell ref="R302:T302"/>
    <mergeCell ref="U302:Z302"/>
    <mergeCell ref="H307:J307"/>
    <mergeCell ref="K307:N307"/>
    <mergeCell ref="R307:T307"/>
    <mergeCell ref="U307:Z307"/>
    <mergeCell ref="B309:C309"/>
    <mergeCell ref="D309:F309"/>
    <mergeCell ref="H309:J309"/>
    <mergeCell ref="K309:N309"/>
    <mergeCell ref="O309:Q309"/>
    <mergeCell ref="R309:T309"/>
    <mergeCell ref="K305:N305"/>
    <mergeCell ref="R305:T305"/>
    <mergeCell ref="U305:Z305"/>
    <mergeCell ref="H306:J306"/>
    <mergeCell ref="K306:N306"/>
    <mergeCell ref="R306:T306"/>
    <mergeCell ref="U306:Z306"/>
    <mergeCell ref="K311:N311"/>
    <mergeCell ref="R311:T311"/>
    <mergeCell ref="U311:Z311"/>
    <mergeCell ref="H312:J312"/>
    <mergeCell ref="K312:N312"/>
    <mergeCell ref="R312:T312"/>
    <mergeCell ref="U312:Z312"/>
    <mergeCell ref="U309:IV309"/>
    <mergeCell ref="A310:A317"/>
    <mergeCell ref="B310:C317"/>
    <mergeCell ref="D310:F313"/>
    <mergeCell ref="H310:J310"/>
    <mergeCell ref="K310:N310"/>
    <mergeCell ref="O310:Q317"/>
    <mergeCell ref="R310:T310"/>
    <mergeCell ref="U310:Z310"/>
    <mergeCell ref="H311:J311"/>
    <mergeCell ref="H317:J317"/>
    <mergeCell ref="K317:N317"/>
    <mergeCell ref="R317:T317"/>
    <mergeCell ref="U317:Z317"/>
    <mergeCell ref="C325:D325"/>
    <mergeCell ref="E325:F325"/>
    <mergeCell ref="G325:H325"/>
    <mergeCell ref="K315:N315"/>
    <mergeCell ref="R315:T315"/>
    <mergeCell ref="U315:Z315"/>
    <mergeCell ref="H316:J316"/>
    <mergeCell ref="K316:N316"/>
    <mergeCell ref="R316:T316"/>
    <mergeCell ref="U316:Z316"/>
    <mergeCell ref="H313:J313"/>
    <mergeCell ref="K313:N313"/>
    <mergeCell ref="R313:T313"/>
    <mergeCell ref="U313:Z313"/>
    <mergeCell ref="D314:F317"/>
    <mergeCell ref="H314:J314"/>
    <mergeCell ref="K314:N314"/>
    <mergeCell ref="R314:T314"/>
    <mergeCell ref="U314:Z314"/>
    <mergeCell ref="H315:J315"/>
  </mergeCells>
  <dataValidations count="3">
    <dataValidation type="list" operator="equal" allowBlank="1" showInputMessage="1" showErrorMessage="1" sqref="R300:R307 R290:R297 R30:R37 R40:R47 R50:R57 R60:R67 R70:R77 R80:R87 R90:R97 R100:R107 R110:R117 R120:R127 R130:R137 R140:R147 R150:R157 R160:R167 R170:R177 R180:R187 R190:R197 R200:R207 R210:R217 R220:R227 R230:R237 R240:R247 R250:R257 R260:R267 R270:R277 R280:R287 R310:R317" xr:uid="{00000000-0002-0000-0F00-000000000000}">
      <formula1>"Nível,Insignificante,Baixa,Média,Alta,Elevada"</formula1>
    </dataValidation>
    <dataValidation type="list" operator="equal" allowBlank="1" showInputMessage="1" showErrorMessage="1" sqref="S310:T317 AE20:AI20 AE22:AI23 AF24:AF27 AI24:AI27 S30:T37 S40:T47 S50:T57 S60:T67 S70:T77 S80:T87 S90:T97 S100:T107 S110:T117 S120:T127 S130:T137 S140:T147 S150:T157 S160:T167 S170:T177 S180:T187 S190:T197 S200:T207 S210:T217 S220:T227 S230:T237 S240:T247 S250:T257 S260:T267 S270:T277 S280:T287 S290:T297 S300:T307" xr:uid="{00000000-0002-0000-0F00-000001000000}">
      <formula1>severidade</formula1>
      <formula2>0</formula2>
    </dataValidation>
    <dataValidation type="list" allowBlank="1" showInputMessage="1" showErrorMessage="1" sqref="R20:T27" xr:uid="{00000000-0002-0000-0F00-000002000000}">
      <formula1>"Nível,Insignificante,Baixa,Média,Alta,Elevada"</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7">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347" t="s">
        <v>10</v>
      </c>
      <c r="B1" s="347"/>
      <c r="C1" s="347"/>
      <c r="D1" s="347"/>
      <c r="E1" s="347"/>
      <c r="F1" s="347"/>
      <c r="G1" s="347"/>
      <c r="H1" s="347"/>
      <c r="I1" s="347"/>
      <c r="J1" s="347"/>
      <c r="K1" s="347"/>
      <c r="L1" s="347"/>
      <c r="M1" s="347"/>
      <c r="N1" s="347"/>
      <c r="O1" s="347"/>
      <c r="P1" s="347"/>
      <c r="Q1" s="347"/>
      <c r="R1" s="347"/>
      <c r="S1" s="347"/>
    </row>
    <row r="2" spans="1:36" ht="41.1" customHeight="1" x14ac:dyDescent="0.25">
      <c r="A2" s="347"/>
      <c r="B2" s="347"/>
      <c r="C2" s="347"/>
      <c r="D2" s="347"/>
      <c r="E2" s="347"/>
      <c r="F2" s="347"/>
      <c r="G2" s="347"/>
      <c r="H2" s="347"/>
      <c r="I2" s="347"/>
      <c r="J2" s="347"/>
      <c r="K2" s="347"/>
      <c r="L2" s="347"/>
      <c r="M2" s="347"/>
      <c r="N2" s="347"/>
      <c r="O2" s="347"/>
      <c r="P2" s="347"/>
      <c r="Q2" s="347"/>
      <c r="R2" s="347"/>
      <c r="S2" s="347"/>
    </row>
    <row r="3" spans="1:36" x14ac:dyDescent="0.25">
      <c r="A3" s="348" t="s">
        <v>5</v>
      </c>
      <c r="B3" s="348"/>
      <c r="C3" s="348"/>
      <c r="D3" s="348"/>
      <c r="E3" s="348"/>
      <c r="F3" s="348"/>
      <c r="G3" s="348"/>
      <c r="H3" s="348"/>
      <c r="I3" s="348"/>
      <c r="J3" s="348"/>
      <c r="K3" s="348"/>
      <c r="L3" s="348"/>
      <c r="M3" s="348"/>
      <c r="N3" s="348"/>
      <c r="O3" s="348"/>
      <c r="P3" s="348"/>
      <c r="Q3" s="348"/>
      <c r="R3" s="348"/>
      <c r="S3" s="348"/>
    </row>
    <row r="4" spans="1:36" x14ac:dyDescent="0.25">
      <c r="A4" s="348"/>
      <c r="B4" s="348"/>
      <c r="C4" s="348"/>
      <c r="D4" s="348"/>
      <c r="E4" s="348"/>
      <c r="F4" s="348"/>
      <c r="G4" s="348"/>
      <c r="H4" s="348"/>
      <c r="I4" s="348"/>
      <c r="J4" s="348"/>
      <c r="K4" s="348"/>
      <c r="L4" s="348"/>
      <c r="M4" s="348"/>
      <c r="N4" s="348"/>
      <c r="O4" s="348"/>
      <c r="P4" s="348"/>
      <c r="Q4" s="348"/>
      <c r="R4" s="348"/>
      <c r="S4" s="348"/>
    </row>
    <row r="5" spans="1:36" x14ac:dyDescent="0.25">
      <c r="A5" s="9"/>
      <c r="B5" s="9"/>
      <c r="C5" s="9"/>
      <c r="D5" s="9"/>
      <c r="E5" s="9"/>
      <c r="F5" s="9"/>
      <c r="G5" s="9"/>
      <c r="H5" s="9"/>
      <c r="I5" s="9"/>
      <c r="J5" s="9"/>
      <c r="K5" s="9"/>
      <c r="L5" s="9"/>
      <c r="M5" s="9"/>
      <c r="N5" s="9"/>
      <c r="O5" s="9"/>
      <c r="P5" s="9"/>
      <c r="Q5" s="9"/>
      <c r="R5" s="9"/>
      <c r="S5" s="9"/>
    </row>
    <row r="6" spans="1:36" x14ac:dyDescent="0.25">
      <c r="A6" s="349" t="s">
        <v>294</v>
      </c>
      <c r="B6" s="349"/>
      <c r="C6" s="349"/>
      <c r="D6" s="349"/>
      <c r="E6" s="349"/>
      <c r="F6" s="349"/>
      <c r="G6" s="349"/>
      <c r="H6" s="349"/>
      <c r="I6" s="349"/>
      <c r="J6" s="349"/>
      <c r="K6" s="349"/>
      <c r="L6" s="349"/>
      <c r="M6" s="349"/>
      <c r="N6" s="349"/>
      <c r="O6" s="349"/>
      <c r="P6" s="349"/>
      <c r="Q6" s="349"/>
      <c r="R6" s="349"/>
      <c r="S6" s="349"/>
    </row>
    <row r="7" spans="1:36" ht="27.4" customHeight="1" x14ac:dyDescent="0.25">
      <c r="A7" s="3"/>
      <c r="B7" s="10"/>
      <c r="C7" s="10"/>
      <c r="D7" s="10"/>
      <c r="E7" s="10"/>
      <c r="F7" s="10"/>
      <c r="G7" s="10"/>
      <c r="H7" s="10"/>
      <c r="I7" s="10"/>
      <c r="J7" s="10"/>
      <c r="K7" s="10"/>
      <c r="L7" s="10"/>
      <c r="M7" s="10"/>
      <c r="N7" s="10"/>
      <c r="O7" s="10"/>
      <c r="P7" s="10"/>
      <c r="Q7" s="10"/>
      <c r="R7" s="10"/>
      <c r="S7" s="9"/>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295</v>
      </c>
      <c r="B10" s="223"/>
      <c r="C10" s="223"/>
      <c r="D10" s="223"/>
      <c r="E10" s="223"/>
      <c r="F10" s="223"/>
      <c r="G10" s="223"/>
      <c r="H10" s="12"/>
      <c r="I10" s="12"/>
      <c r="J10" s="13" t="s">
        <v>296</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50" t="s">
        <v>297</v>
      </c>
      <c r="K11" s="350"/>
      <c r="L11" s="350"/>
      <c r="M11" s="350"/>
      <c r="N11" s="350"/>
      <c r="O11" s="350"/>
      <c r="P11" s="350"/>
      <c r="Q11" s="350"/>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50"/>
      <c r="K12" s="350"/>
      <c r="L12" s="350"/>
      <c r="M12" s="350"/>
      <c r="N12" s="350"/>
      <c r="O12" s="350"/>
      <c r="P12" s="350"/>
      <c r="Q12" s="350"/>
      <c r="R12" s="19"/>
      <c r="S12" s="19"/>
    </row>
    <row r="13" spans="1:36" ht="15.75" customHeight="1" x14ac:dyDescent="0.25">
      <c r="A13" s="218" t="s">
        <v>288</v>
      </c>
      <c r="B13" s="218"/>
      <c r="C13" s="218"/>
      <c r="D13" s="218"/>
      <c r="E13" s="218"/>
      <c r="F13" s="218"/>
      <c r="G13" s="218"/>
      <c r="H13" s="12"/>
      <c r="I13" s="11"/>
      <c r="J13" s="350" t="s">
        <v>298</v>
      </c>
      <c r="K13" s="350"/>
      <c r="L13" s="350"/>
      <c r="M13" s="350"/>
      <c r="N13" s="350"/>
      <c r="O13" s="350"/>
      <c r="P13" s="350"/>
      <c r="Q13" s="350"/>
      <c r="R13" s="19"/>
      <c r="S13" s="19"/>
    </row>
    <row r="14" spans="1:36" x14ac:dyDescent="0.25">
      <c r="A14" s="218"/>
      <c r="B14" s="218"/>
      <c r="C14" s="218"/>
      <c r="D14" s="218"/>
      <c r="E14" s="218"/>
      <c r="F14" s="218"/>
      <c r="G14" s="218"/>
      <c r="H14" s="12"/>
      <c r="I14" s="11"/>
      <c r="J14" s="350"/>
      <c r="K14" s="350"/>
      <c r="L14" s="350"/>
      <c r="M14" s="350"/>
      <c r="N14" s="350"/>
      <c r="O14" s="350"/>
      <c r="P14" s="350"/>
      <c r="Q14" s="350"/>
      <c r="R14" s="19"/>
      <c r="S14" s="19"/>
    </row>
    <row r="15" spans="1:36" ht="18" customHeight="1" x14ac:dyDescent="0.25">
      <c r="A15" s="218"/>
      <c r="B15" s="218"/>
      <c r="C15" s="218"/>
      <c r="D15" s="218"/>
      <c r="E15" s="218"/>
      <c r="F15" s="218"/>
      <c r="G15" s="218"/>
      <c r="H15" s="12"/>
      <c r="I15" s="11"/>
      <c r="J15" s="350" t="s">
        <v>299</v>
      </c>
      <c r="K15" s="350"/>
      <c r="L15" s="350"/>
      <c r="M15" s="350"/>
      <c r="N15" s="350"/>
      <c r="O15" s="350"/>
      <c r="P15" s="350"/>
      <c r="Q15" s="350"/>
      <c r="R15" s="19"/>
      <c r="S15" s="19"/>
    </row>
    <row r="16" spans="1:36" ht="17.25" x14ac:dyDescent="0.25">
      <c r="A16" s="219" t="s">
        <v>18</v>
      </c>
      <c r="B16" s="219"/>
      <c r="C16" s="219"/>
      <c r="D16" s="219"/>
      <c r="E16" s="219"/>
      <c r="F16" s="219"/>
      <c r="G16" s="219"/>
      <c r="H16" s="12"/>
      <c r="I16" s="11"/>
      <c r="J16" s="350"/>
      <c r="K16" s="350"/>
      <c r="L16" s="350"/>
      <c r="M16" s="350"/>
      <c r="N16" s="350"/>
      <c r="O16" s="350"/>
      <c r="P16" s="350"/>
      <c r="Q16" s="350"/>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6"/>
    <mergeCell ref="A10:G12"/>
    <mergeCell ref="J11:Q12"/>
    <mergeCell ref="A13:G15"/>
    <mergeCell ref="J13:Q14"/>
    <mergeCell ref="J15:Q16"/>
    <mergeCell ref="A16:G16"/>
    <mergeCell ref="J19:P19"/>
    <mergeCell ref="J21:P21"/>
    <mergeCell ref="J23:P23"/>
    <mergeCell ref="J25:P25"/>
    <mergeCell ref="J27:P27"/>
  </mergeCells>
  <hyperlinks>
    <hyperlink ref="J11" location="CONS_AV_QUALIT_PROBAB" display="6.1   Avaliação da Probabilidade" xr:uid="{00000000-0004-0000-1000-000000000000}"/>
    <hyperlink ref="J13" location="ESTIMATIVA" display="6.2   Definição da Estimativa" xr:uid="{00000000-0004-0000-1000-000001000000}"/>
    <hyperlink ref="J15" location="RESULT_ESTIMAT_QUALIT" display="6.3   Resultado da Estimativa Qualitativa" xr:uid="{00000000-0004-0000-1000-000002000000}"/>
    <hyperlink ref="J11:Q12" location="CONS_AV_QUALIT_PROBAB!A1" display="6.1   Avaliação da Probabilidade" xr:uid="{00000000-0004-0000-1000-000003000000}"/>
    <hyperlink ref="J13:Q14" location="ESTIMATIVA!A1" display="6.2   Definição da Estimativa" xr:uid="{00000000-0004-0000-1000-000004000000}"/>
    <hyperlink ref="J15:Q16" location="RESULT_ESTIMAT_QUALIT!A1" display="6.3   Resultado da Estimativa Qualitativa" xr:uid="{00000000-0004-0000-1000-000005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ilha18">
    <tabColor indexed="55"/>
  </sheetPr>
  <dimension ref="A1:IV10091"/>
  <sheetViews>
    <sheetView topLeftCell="C1" zoomScaleSheetLayoutView="100" workbookViewId="0">
      <pane ySplit="2" topLeftCell="A262" activePane="bottomLeft" state="frozen"/>
      <selection pane="bottomLeft" activeCell="U267" sqref="U267:W267"/>
    </sheetView>
  </sheetViews>
  <sheetFormatPr defaultColWidth="0" defaultRowHeight="15" zeroHeight="1" x14ac:dyDescent="0.25"/>
  <cols>
    <col min="1" max="8" width="7.140625" style="6" customWidth="1"/>
    <col min="9" max="10" width="7.140625" customWidth="1"/>
    <col min="11" max="11" width="7.140625" style="6" customWidth="1"/>
    <col min="12" max="14" width="7.140625" customWidth="1"/>
    <col min="15" max="29" width="7.140625" style="6" customWidth="1"/>
    <col min="30" max="16384" width="0" style="6" hidden="1"/>
  </cols>
  <sheetData>
    <row r="1" spans="1:256" ht="14.85" customHeight="1" x14ac:dyDescent="0.25">
      <c r="A1" s="212" t="s">
        <v>300</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t="s">
        <v>300</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9" customFormat="1" ht="17.649999999999999" customHeight="1" x14ac:dyDescent="0.25">
      <c r="I3" s="3"/>
      <c r="J3" s="3"/>
      <c r="L3" s="3"/>
      <c r="M3" s="3"/>
      <c r="N3" s="3"/>
    </row>
    <row r="4" spans="1:256" s="9" customFormat="1" ht="17.649999999999999" customHeight="1" x14ac:dyDescent="0.25">
      <c r="B4" s="213"/>
      <c r="C4" s="213"/>
      <c r="D4" s="213"/>
      <c r="E4" s="213"/>
      <c r="F4" s="213"/>
      <c r="G4" s="213"/>
      <c r="H4" s="213"/>
      <c r="I4" s="213"/>
      <c r="J4" s="213"/>
      <c r="K4" s="213"/>
      <c r="L4" s="213"/>
      <c r="M4" s="213"/>
      <c r="N4" s="213"/>
      <c r="O4" s="213"/>
      <c r="P4" s="213"/>
      <c r="Q4" s="213"/>
      <c r="R4" s="213"/>
    </row>
    <row r="5" spans="1:256" s="9" customFormat="1" ht="17.649999999999999" customHeight="1" x14ac:dyDescent="0.25">
      <c r="B5" s="213"/>
      <c r="C5" s="213"/>
      <c r="D5" s="213"/>
      <c r="E5" s="213"/>
      <c r="F5" s="213"/>
      <c r="G5" s="213"/>
      <c r="H5" s="213"/>
      <c r="I5" s="213"/>
      <c r="J5" s="213"/>
      <c r="K5" s="213"/>
      <c r="L5" s="213"/>
      <c r="M5" s="213"/>
      <c r="N5" s="213"/>
      <c r="O5" s="213"/>
      <c r="P5" s="213"/>
      <c r="Q5" s="213"/>
      <c r="R5" s="213"/>
    </row>
    <row r="6" spans="1:256" s="9" customFormat="1" ht="17.649999999999999" customHeight="1" x14ac:dyDescent="0.25">
      <c r="A6" s="86"/>
      <c r="B6" s="213"/>
      <c r="C6" s="213"/>
      <c r="D6" s="213"/>
      <c r="E6" s="213"/>
      <c r="F6" s="213"/>
      <c r="G6" s="213"/>
      <c r="H6" s="213"/>
      <c r="I6" s="213"/>
      <c r="J6" s="213"/>
      <c r="K6" s="213"/>
      <c r="L6" s="213"/>
      <c r="M6" s="213"/>
      <c r="N6" s="213"/>
      <c r="O6" s="213"/>
      <c r="P6" s="213"/>
      <c r="Q6" s="213"/>
      <c r="R6" s="213"/>
    </row>
    <row r="7" spans="1:256" s="9" customFormat="1" ht="17.649999999999999" customHeight="1" x14ac:dyDescent="0.25">
      <c r="A7" s="86"/>
      <c r="B7" s="213"/>
      <c r="C7" s="213"/>
      <c r="D7" s="213"/>
      <c r="E7" s="213"/>
      <c r="F7" s="213"/>
      <c r="G7" s="213"/>
      <c r="H7" s="213"/>
      <c r="I7" s="213"/>
      <c r="J7" s="213"/>
      <c r="K7" s="213"/>
      <c r="L7" s="213"/>
      <c r="M7" s="213"/>
      <c r="N7" s="213"/>
      <c r="O7" s="213"/>
      <c r="P7" s="213"/>
      <c r="Q7" s="213"/>
      <c r="R7" s="213"/>
    </row>
    <row r="8" spans="1:256" s="9" customFormat="1" ht="17.649999999999999" customHeight="1" x14ac:dyDescent="0.25">
      <c r="A8" s="86"/>
      <c r="B8" s="213"/>
      <c r="C8" s="213"/>
      <c r="D8" s="213"/>
      <c r="E8" s="213"/>
      <c r="F8" s="213"/>
      <c r="G8" s="213"/>
      <c r="H8" s="213"/>
      <c r="I8" s="213"/>
      <c r="J8" s="213"/>
      <c r="K8" s="213"/>
      <c r="L8" s="213"/>
      <c r="M8" s="213"/>
      <c r="N8" s="213"/>
      <c r="O8" s="213"/>
      <c r="P8" s="213"/>
      <c r="Q8" s="213"/>
      <c r="R8" s="213"/>
    </row>
    <row r="9" spans="1:256" s="9" customFormat="1" ht="17.649999999999999" customHeight="1" x14ac:dyDescent="0.25">
      <c r="A9" s="86"/>
      <c r="B9" s="213"/>
      <c r="C9" s="213"/>
      <c r="D9" s="213"/>
      <c r="E9" s="213"/>
      <c r="F9" s="213"/>
      <c r="G9" s="213"/>
      <c r="H9" s="213"/>
      <c r="I9" s="213"/>
      <c r="J9" s="213"/>
      <c r="K9" s="213"/>
      <c r="L9" s="213"/>
      <c r="M9" s="213"/>
      <c r="N9" s="213"/>
      <c r="O9" s="213"/>
      <c r="P9" s="213"/>
      <c r="Q9" s="213"/>
      <c r="R9" s="213"/>
    </row>
    <row r="10" spans="1:256" s="9" customFormat="1" ht="17.649999999999999" customHeight="1" x14ac:dyDescent="0.25">
      <c r="A10" s="86"/>
      <c r="B10" s="213"/>
      <c r="C10" s="213"/>
      <c r="D10" s="213"/>
      <c r="E10" s="213"/>
      <c r="F10" s="213"/>
      <c r="G10" s="213"/>
      <c r="H10" s="213"/>
      <c r="I10" s="213"/>
      <c r="J10" s="213"/>
      <c r="K10" s="213"/>
      <c r="L10" s="213"/>
      <c r="M10" s="213"/>
      <c r="N10" s="213"/>
      <c r="O10" s="213"/>
      <c r="P10" s="213"/>
      <c r="Q10" s="213"/>
      <c r="R10" s="213"/>
    </row>
    <row r="11" spans="1:256" s="9" customFormat="1" ht="17.649999999999999" customHeight="1" x14ac:dyDescent="0.25">
      <c r="A11" s="86"/>
      <c r="B11" s="213"/>
      <c r="C11" s="213"/>
      <c r="D11" s="213"/>
      <c r="E11" s="213"/>
      <c r="F11" s="213"/>
      <c r="G11" s="213"/>
      <c r="H11" s="213"/>
      <c r="I11" s="213"/>
      <c r="J11" s="213"/>
      <c r="K11" s="213"/>
      <c r="L11" s="213"/>
      <c r="M11" s="213"/>
      <c r="N11" s="213"/>
      <c r="O11" s="213"/>
      <c r="P11" s="213"/>
      <c r="Q11" s="213"/>
      <c r="R11" s="213"/>
    </row>
    <row r="12" spans="1:256" s="9" customFormat="1" ht="17.649999999999999" customHeight="1" x14ac:dyDescent="0.25">
      <c r="A12" s="86"/>
      <c r="B12" s="213"/>
      <c r="C12" s="213"/>
      <c r="D12" s="213"/>
      <c r="E12" s="213"/>
      <c r="F12" s="213"/>
      <c r="G12" s="213"/>
      <c r="H12" s="213"/>
      <c r="I12" s="213"/>
      <c r="J12" s="213"/>
      <c r="K12" s="213"/>
      <c r="L12" s="213"/>
      <c r="M12" s="213"/>
      <c r="N12" s="213"/>
      <c r="O12" s="213"/>
      <c r="P12" s="213"/>
      <c r="Q12" s="213"/>
      <c r="R12" s="213"/>
    </row>
    <row r="13" spans="1:256" s="9" customFormat="1" ht="17.649999999999999" customHeight="1" x14ac:dyDescent="0.25">
      <c r="A13" s="86"/>
      <c r="B13" s="213"/>
      <c r="C13" s="213"/>
      <c r="D13" s="213"/>
      <c r="E13" s="213"/>
      <c r="F13" s="213"/>
      <c r="G13" s="213"/>
      <c r="H13" s="213"/>
      <c r="I13" s="213"/>
      <c r="J13" s="213"/>
      <c r="K13" s="213"/>
      <c r="L13" s="213"/>
      <c r="M13" s="213"/>
      <c r="N13" s="213"/>
      <c r="O13" s="213"/>
      <c r="P13" s="213"/>
      <c r="Q13" s="213"/>
      <c r="R13" s="213"/>
    </row>
    <row r="14" spans="1:256" s="9" customFormat="1" ht="17.649999999999999" customHeight="1" x14ac:dyDescent="0.25">
      <c r="A14" s="86"/>
      <c r="B14" s="213"/>
      <c r="C14" s="213"/>
      <c r="D14" s="213"/>
      <c r="E14" s="213"/>
      <c r="F14" s="213"/>
      <c r="G14" s="213"/>
      <c r="H14" s="213"/>
      <c r="I14" s="213"/>
      <c r="J14" s="213"/>
      <c r="K14" s="213"/>
      <c r="L14" s="213"/>
      <c r="M14" s="213"/>
      <c r="N14" s="213"/>
      <c r="O14" s="213"/>
      <c r="P14" s="213"/>
      <c r="Q14" s="213"/>
      <c r="R14" s="213"/>
    </row>
    <row r="15" spans="1:256" s="9" customFormat="1" ht="17.649999999999999" customHeight="1" x14ac:dyDescent="0.25">
      <c r="A15" s="86"/>
      <c r="B15" s="213"/>
      <c r="C15" s="213"/>
      <c r="D15" s="213"/>
      <c r="E15" s="213"/>
      <c r="F15" s="213"/>
      <c r="G15" s="213"/>
      <c r="H15" s="213"/>
      <c r="I15" s="213"/>
      <c r="J15" s="213"/>
      <c r="K15" s="213"/>
      <c r="L15" s="213"/>
      <c r="M15" s="213"/>
      <c r="N15" s="213"/>
      <c r="O15" s="213"/>
      <c r="P15" s="213"/>
      <c r="Q15" s="213"/>
      <c r="R15" s="213"/>
    </row>
    <row r="16" spans="1:256" s="9" customFormat="1" ht="17.649999999999999" customHeight="1" x14ac:dyDescent="0.25">
      <c r="A16" s="86"/>
      <c r="B16" s="213"/>
      <c r="C16" s="213"/>
      <c r="D16" s="213"/>
      <c r="E16" s="213"/>
      <c r="F16" s="213"/>
      <c r="G16" s="213"/>
      <c r="H16" s="213"/>
      <c r="I16" s="213"/>
      <c r="J16" s="213"/>
      <c r="K16" s="213"/>
      <c r="L16" s="213"/>
      <c r="M16" s="213"/>
      <c r="N16" s="213"/>
      <c r="O16" s="213"/>
      <c r="P16" s="213"/>
      <c r="Q16" s="213"/>
      <c r="R16" s="213"/>
    </row>
    <row r="17" spans="1:35" s="9" customFormat="1" ht="17.649999999999999" customHeight="1" x14ac:dyDescent="0.25">
      <c r="A17" s="86"/>
      <c r="B17" s="86"/>
      <c r="C17" s="86"/>
      <c r="D17" s="86"/>
      <c r="E17" s="86"/>
      <c r="F17" s="86"/>
      <c r="G17" s="86"/>
      <c r="I17" s="3"/>
      <c r="J17" s="3"/>
      <c r="L17" s="3"/>
      <c r="M17" s="3"/>
      <c r="N17" s="3"/>
    </row>
    <row r="18" spans="1:35" s="9" customFormat="1" ht="17.649999999999999" customHeight="1" x14ac:dyDescent="0.25">
      <c r="A18" s="86"/>
      <c r="B18" s="86"/>
      <c r="C18" s="86"/>
      <c r="D18" s="86"/>
      <c r="E18" s="86"/>
      <c r="F18" s="86"/>
      <c r="G18" s="86"/>
      <c r="I18" s="3"/>
      <c r="J18" s="3"/>
      <c r="L18" s="3"/>
      <c r="M18" s="3"/>
      <c r="N18" s="3"/>
    </row>
    <row r="19" spans="1:35" ht="34.35"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1" t="s">
        <v>293</v>
      </c>
      <c r="S19" s="201"/>
      <c r="T19" s="201"/>
      <c r="U19" s="201" t="s">
        <v>301</v>
      </c>
      <c r="V19" s="201"/>
      <c r="W19" s="201"/>
      <c r="X19" s="201" t="s">
        <v>207</v>
      </c>
      <c r="Y19" s="201"/>
      <c r="Z19" s="201"/>
      <c r="AA19" s="201"/>
      <c r="AB19" s="201"/>
      <c r="AC19" s="201"/>
      <c r="AD19"/>
      <c r="AE19" s="87"/>
      <c r="AF19" s="87"/>
      <c r="AG19" s="87"/>
      <c r="AH19" s="87"/>
      <c r="AI19" s="87"/>
    </row>
    <row r="20" spans="1:35" ht="14.85"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205" t="str">
        <f>CONS_AV_QUALIT_ATIVO!O20</f>
        <v>Crítico</v>
      </c>
      <c r="P20" s="205"/>
      <c r="Q20" s="205"/>
      <c r="R20" s="193" t="str">
        <f>CONS_AV_QUALIT_SEVER!R20</f>
        <v>Elevada</v>
      </c>
      <c r="S20" s="193"/>
      <c r="T20" s="193"/>
      <c r="U20" s="194" t="s">
        <v>73</v>
      </c>
      <c r="V20" s="194"/>
      <c r="W20" s="194"/>
      <c r="X20" s="190" t="s">
        <v>2123</v>
      </c>
      <c r="Y20" s="190"/>
      <c r="Z20" s="190"/>
      <c r="AA20" s="190"/>
      <c r="AB20" s="190"/>
      <c r="AC20" s="190"/>
    </row>
    <row r="21" spans="1:35" ht="14.85"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205"/>
      <c r="P21" s="205"/>
      <c r="Q21" s="205"/>
      <c r="R21" s="193" t="str">
        <f>CONS_AV_QUALIT_SEVER!R21</f>
        <v>Alta</v>
      </c>
      <c r="S21" s="193"/>
      <c r="T21" s="193"/>
      <c r="U21" s="194" t="s">
        <v>75</v>
      </c>
      <c r="V21" s="194"/>
      <c r="W21" s="194"/>
      <c r="X21" s="190" t="s">
        <v>2124</v>
      </c>
      <c r="Y21" s="190"/>
      <c r="Z21" s="190"/>
      <c r="AA21" s="190"/>
      <c r="AB21" s="190"/>
      <c r="AC21" s="190"/>
    </row>
    <row r="22" spans="1:35" ht="14.85"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205"/>
      <c r="P22" s="205"/>
      <c r="Q22" s="205"/>
      <c r="R22" s="193" t="str">
        <f>CONS_AV_QUALIT_SEVER!R22</f>
        <v>Alta</v>
      </c>
      <c r="S22" s="193"/>
      <c r="T22" s="193"/>
      <c r="U22" s="194" t="s">
        <v>73</v>
      </c>
      <c r="V22" s="194"/>
      <c r="W22" s="194"/>
      <c r="X22" s="190" t="s">
        <v>2125</v>
      </c>
      <c r="Y22" s="190"/>
      <c r="Z22" s="190"/>
      <c r="AA22" s="190"/>
      <c r="AB22" s="190"/>
      <c r="AC22" s="190"/>
    </row>
    <row r="23" spans="1:35" ht="14.85"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205"/>
      <c r="P23" s="205"/>
      <c r="Q23" s="205"/>
      <c r="R23" s="193" t="str">
        <f>CONS_AV_QUALIT_SEVER!R23</f>
        <v>Elevada</v>
      </c>
      <c r="S23" s="193"/>
      <c r="T23" s="193"/>
      <c r="U23" s="194" t="s">
        <v>75</v>
      </c>
      <c r="V23" s="194"/>
      <c r="W23" s="194"/>
      <c r="X23" s="190" t="s">
        <v>2126</v>
      </c>
      <c r="Y23" s="190"/>
      <c r="Z23" s="190"/>
      <c r="AA23" s="190"/>
      <c r="AB23" s="190"/>
      <c r="AC23" s="190"/>
    </row>
    <row r="24" spans="1:35" ht="14.85"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205"/>
      <c r="P24" s="205"/>
      <c r="Q24" s="205"/>
      <c r="R24" s="193" t="str">
        <f>CONS_AV_QUALIT_SEVER!R24</f>
        <v>Elevada</v>
      </c>
      <c r="S24" s="193"/>
      <c r="T24" s="193"/>
      <c r="U24" s="194" t="s">
        <v>75</v>
      </c>
      <c r="V24" s="194"/>
      <c r="W24" s="194"/>
      <c r="X24" s="190" t="s">
        <v>2127</v>
      </c>
      <c r="Y24" s="190"/>
      <c r="Z24" s="190"/>
      <c r="AA24" s="190"/>
      <c r="AB24" s="190"/>
      <c r="AC24" s="190"/>
    </row>
    <row r="25" spans="1:35" ht="14.85"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205"/>
      <c r="P25" s="205"/>
      <c r="Q25" s="205"/>
      <c r="R25" s="193" t="str">
        <f>CONS_AV_QUALIT_SEVER!R25</f>
        <v>Elevada</v>
      </c>
      <c r="S25" s="193"/>
      <c r="T25" s="193"/>
      <c r="U25" s="194" t="s">
        <v>75</v>
      </c>
      <c r="V25" s="194"/>
      <c r="W25" s="194"/>
      <c r="X25" s="190" t="s">
        <v>2128</v>
      </c>
      <c r="Y25" s="190"/>
      <c r="Z25" s="190"/>
      <c r="AA25" s="190"/>
      <c r="AB25" s="190"/>
      <c r="AC25" s="190"/>
    </row>
    <row r="26" spans="1:35" ht="14.85"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205"/>
      <c r="P26" s="205"/>
      <c r="Q26" s="205"/>
      <c r="R26" s="193" t="str">
        <f>CONS_AV_QUALIT_SEVER!R26</f>
        <v>Alta</v>
      </c>
      <c r="S26" s="193"/>
      <c r="T26" s="193"/>
      <c r="U26" s="194" t="s">
        <v>73</v>
      </c>
      <c r="V26" s="194"/>
      <c r="W26" s="194"/>
      <c r="X26" s="190" t="s">
        <v>2129</v>
      </c>
      <c r="Y26" s="190"/>
      <c r="Z26" s="190"/>
      <c r="AA26" s="190"/>
      <c r="AB26" s="190"/>
      <c r="AC26" s="190"/>
    </row>
    <row r="27" spans="1:35" ht="14.85"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205"/>
      <c r="P27" s="205"/>
      <c r="Q27" s="205"/>
      <c r="R27" s="199" t="str">
        <f>CONS_AV_QUALIT_SEVER!R27</f>
        <v>Alta</v>
      </c>
      <c r="S27" s="199"/>
      <c r="T27" s="199"/>
      <c r="U27" s="194" t="s">
        <v>73</v>
      </c>
      <c r="V27" s="194"/>
      <c r="W27" s="194"/>
      <c r="X27" s="200" t="s">
        <v>2130</v>
      </c>
      <c r="Y27" s="200"/>
      <c r="Z27" s="200"/>
      <c r="AA27" s="200"/>
      <c r="AB27" s="200"/>
      <c r="AC27" s="200"/>
    </row>
    <row r="28" spans="1:35" s="9" customFormat="1" ht="13.35" customHeight="1" x14ac:dyDescent="0.25">
      <c r="A28" s="86"/>
      <c r="B28" s="86"/>
      <c r="C28" s="86"/>
      <c r="D28" s="86"/>
      <c r="E28" s="86"/>
      <c r="F28" s="86"/>
      <c r="G28" s="86"/>
      <c r="I28" s="3"/>
      <c r="J28" s="3"/>
      <c r="L28" s="3"/>
      <c r="M28" s="3"/>
      <c r="N28" s="3"/>
    </row>
    <row r="29" spans="1:35" ht="34.35"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1" t="s">
        <v>293</v>
      </c>
      <c r="S29" s="201"/>
      <c r="T29" s="201"/>
      <c r="U29" s="201" t="s">
        <v>301</v>
      </c>
      <c r="V29" s="201"/>
      <c r="W29" s="201"/>
      <c r="X29" s="201" t="s">
        <v>207</v>
      </c>
      <c r="Y29" s="201"/>
      <c r="Z29" s="201"/>
      <c r="AA29" s="201"/>
      <c r="AB29" s="201"/>
      <c r="AC29" s="201"/>
      <c r="AD29"/>
      <c r="AE29" s="87"/>
      <c r="AF29" s="87"/>
      <c r="AG29" s="87"/>
      <c r="AH29" s="87"/>
      <c r="AI29" s="87"/>
    </row>
    <row r="30" spans="1:35"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205" t="str">
        <f>CONS_AV_QUALIT_ATIVO!O30</f>
        <v>Crítico</v>
      </c>
      <c r="P30" s="205"/>
      <c r="Q30" s="205"/>
      <c r="R30" s="193" t="str">
        <f>CONS_AV_QUALIT_SEVER!R30</f>
        <v>Alta</v>
      </c>
      <c r="S30" s="193"/>
      <c r="T30" s="193"/>
      <c r="U30" s="194" t="s">
        <v>75</v>
      </c>
      <c r="V30" s="194"/>
      <c r="W30" s="194"/>
      <c r="X30" s="190" t="s">
        <v>2131</v>
      </c>
      <c r="Y30" s="190"/>
      <c r="Z30" s="190"/>
      <c r="AA30" s="190"/>
      <c r="AB30" s="190"/>
      <c r="AC30" s="190"/>
    </row>
    <row r="31" spans="1:35"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205"/>
      <c r="P31" s="205"/>
      <c r="Q31" s="205"/>
      <c r="R31" s="193" t="str">
        <f>CONS_AV_QUALIT_SEVER!R31</f>
        <v>Elevada</v>
      </c>
      <c r="S31" s="193"/>
      <c r="T31" s="193"/>
      <c r="U31" s="194" t="s">
        <v>73</v>
      </c>
      <c r="V31" s="194"/>
      <c r="W31" s="194"/>
      <c r="X31" s="190" t="s">
        <v>2132</v>
      </c>
      <c r="Y31" s="190"/>
      <c r="Z31" s="190"/>
      <c r="AA31" s="190"/>
      <c r="AB31" s="190"/>
      <c r="AC31" s="190"/>
    </row>
    <row r="32" spans="1:35"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205"/>
      <c r="P32" s="205"/>
      <c r="Q32" s="205"/>
      <c r="R32" s="193" t="str">
        <f>CONS_AV_QUALIT_SEVER!R32</f>
        <v>Média</v>
      </c>
      <c r="S32" s="193"/>
      <c r="T32" s="193"/>
      <c r="U32" s="194" t="s">
        <v>75</v>
      </c>
      <c r="V32" s="194"/>
      <c r="W32" s="194"/>
      <c r="X32" s="190" t="s">
        <v>2133</v>
      </c>
      <c r="Y32" s="190"/>
      <c r="Z32" s="190"/>
      <c r="AA32" s="190"/>
      <c r="AB32" s="190"/>
      <c r="AC32" s="190"/>
    </row>
    <row r="33" spans="1:35"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205"/>
      <c r="P33" s="205"/>
      <c r="Q33" s="205"/>
      <c r="R33" s="193" t="str">
        <f>CONS_AV_QUALIT_SEVER!R33</f>
        <v>Média</v>
      </c>
      <c r="S33" s="193"/>
      <c r="T33" s="193"/>
      <c r="U33" s="194" t="s">
        <v>71</v>
      </c>
      <c r="V33" s="194"/>
      <c r="W33" s="194"/>
      <c r="X33" s="190" t="s">
        <v>2134</v>
      </c>
      <c r="Y33" s="190"/>
      <c r="Z33" s="190"/>
      <c r="AA33" s="190"/>
      <c r="AB33" s="190"/>
      <c r="AC33" s="190"/>
    </row>
    <row r="34" spans="1:35"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205"/>
      <c r="P34" s="205"/>
      <c r="Q34" s="205"/>
      <c r="R34" s="193" t="str">
        <f>CONS_AV_QUALIT_SEVER!R34</f>
        <v>Alta</v>
      </c>
      <c r="S34" s="193"/>
      <c r="T34" s="193"/>
      <c r="U34" s="194" t="s">
        <v>75</v>
      </c>
      <c r="V34" s="194"/>
      <c r="W34" s="194"/>
      <c r="X34" s="190" t="s">
        <v>2135</v>
      </c>
      <c r="Y34" s="190"/>
      <c r="Z34" s="190"/>
      <c r="AA34" s="190"/>
      <c r="AB34" s="190"/>
      <c r="AC34" s="190"/>
    </row>
    <row r="35" spans="1:35"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205"/>
      <c r="P35" s="205"/>
      <c r="Q35" s="205"/>
      <c r="R35" s="193" t="str">
        <f>CONS_AV_QUALIT_SEVER!R35</f>
        <v>Elevada</v>
      </c>
      <c r="S35" s="193"/>
      <c r="T35" s="193"/>
      <c r="U35" s="194" t="s">
        <v>75</v>
      </c>
      <c r="V35" s="194"/>
      <c r="W35" s="194"/>
      <c r="X35" s="190" t="s">
        <v>2136</v>
      </c>
      <c r="Y35" s="190"/>
      <c r="Z35" s="190"/>
      <c r="AA35" s="190"/>
      <c r="AB35" s="190"/>
      <c r="AC35" s="190"/>
    </row>
    <row r="36" spans="1:35"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205"/>
      <c r="P36" s="205"/>
      <c r="Q36" s="205"/>
      <c r="R36" s="193" t="str">
        <f>CONS_AV_QUALIT_SEVER!R36</f>
        <v>Elevada</v>
      </c>
      <c r="S36" s="193"/>
      <c r="T36" s="193"/>
      <c r="U36" s="194" t="s">
        <v>71</v>
      </c>
      <c r="V36" s="194"/>
      <c r="W36" s="194"/>
      <c r="X36" s="190" t="s">
        <v>2137</v>
      </c>
      <c r="Y36" s="190"/>
      <c r="Z36" s="190"/>
      <c r="AA36" s="190"/>
      <c r="AB36" s="190"/>
      <c r="AC36" s="190"/>
    </row>
    <row r="37" spans="1:35"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205"/>
      <c r="P37" s="205"/>
      <c r="Q37" s="205"/>
      <c r="R37" s="199" t="str">
        <f>CONS_AV_QUALIT_SEVER!R37</f>
        <v>Elevada</v>
      </c>
      <c r="S37" s="199"/>
      <c r="T37" s="199"/>
      <c r="U37" s="194" t="s">
        <v>75</v>
      </c>
      <c r="V37" s="194"/>
      <c r="W37" s="194"/>
      <c r="X37" s="200" t="s">
        <v>2138</v>
      </c>
      <c r="Y37" s="200"/>
      <c r="Z37" s="200"/>
      <c r="AA37" s="200"/>
      <c r="AB37" s="200"/>
      <c r="AC37" s="200"/>
    </row>
    <row r="38" spans="1:35" s="9" customFormat="1" ht="13.35" customHeight="1" x14ac:dyDescent="0.25">
      <c r="A38" s="86"/>
      <c r="B38" s="86"/>
      <c r="C38" s="86"/>
      <c r="D38" s="86"/>
      <c r="E38" s="86"/>
      <c r="F38" s="86"/>
      <c r="G38" s="86"/>
      <c r="I38" s="3"/>
      <c r="J38" s="3"/>
      <c r="L38" s="3"/>
      <c r="M38" s="3"/>
      <c r="N38" s="3"/>
    </row>
    <row r="39" spans="1:35" ht="34.35"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1" t="s">
        <v>293</v>
      </c>
      <c r="S39" s="201"/>
      <c r="T39" s="201"/>
      <c r="U39" s="201" t="s">
        <v>301</v>
      </c>
      <c r="V39" s="201"/>
      <c r="W39" s="201"/>
      <c r="X39" s="201" t="s">
        <v>207</v>
      </c>
      <c r="Y39" s="201"/>
      <c r="Z39" s="201"/>
      <c r="AA39" s="201"/>
      <c r="AB39" s="201"/>
      <c r="AC39" s="201"/>
      <c r="AD39"/>
      <c r="AE39" s="87"/>
      <c r="AF39" s="87"/>
      <c r="AG39" s="87"/>
      <c r="AH39" s="87"/>
      <c r="AI39" s="87"/>
    </row>
    <row r="40" spans="1:35"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205" t="str">
        <f>CONS_AV_QUALIT_ATIVO!O40</f>
        <v>Importante</v>
      </c>
      <c r="P40" s="205"/>
      <c r="Q40" s="205"/>
      <c r="R40" s="193" t="str">
        <f>CONS_AV_QUALIT_SEVER!R40</f>
        <v>Alta</v>
      </c>
      <c r="S40" s="193"/>
      <c r="T40" s="193"/>
      <c r="U40" s="194" t="s">
        <v>75</v>
      </c>
      <c r="V40" s="194"/>
      <c r="W40" s="194"/>
      <c r="X40" s="190" t="s">
        <v>2139</v>
      </c>
      <c r="Y40" s="190"/>
      <c r="Z40" s="190"/>
      <c r="AA40" s="190"/>
      <c r="AB40" s="190"/>
      <c r="AC40" s="190"/>
    </row>
    <row r="41" spans="1:35"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205"/>
      <c r="P41" s="205"/>
      <c r="Q41" s="205"/>
      <c r="R41" s="193" t="str">
        <f>CONS_AV_QUALIT_SEVER!R41</f>
        <v>Elevada</v>
      </c>
      <c r="S41" s="193"/>
      <c r="T41" s="193"/>
      <c r="U41" s="194" t="s">
        <v>73</v>
      </c>
      <c r="V41" s="194"/>
      <c r="W41" s="194"/>
      <c r="X41" s="190" t="s">
        <v>2140</v>
      </c>
      <c r="Y41" s="190"/>
      <c r="Z41" s="190"/>
      <c r="AA41" s="190"/>
      <c r="AB41" s="190"/>
      <c r="AC41" s="190"/>
    </row>
    <row r="42" spans="1:35"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205"/>
      <c r="P42" s="205"/>
      <c r="Q42" s="205"/>
      <c r="R42" s="193" t="str">
        <f>CONS_AV_QUALIT_SEVER!R42</f>
        <v>Alta</v>
      </c>
      <c r="S42" s="193"/>
      <c r="T42" s="193"/>
      <c r="U42" s="194" t="s">
        <v>75</v>
      </c>
      <c r="V42" s="194"/>
      <c r="W42" s="194"/>
      <c r="X42" s="190" t="s">
        <v>2141</v>
      </c>
      <c r="Y42" s="190"/>
      <c r="Z42" s="190"/>
      <c r="AA42" s="190"/>
      <c r="AB42" s="190"/>
      <c r="AC42" s="190"/>
    </row>
    <row r="43" spans="1:35"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205"/>
      <c r="P43" s="205"/>
      <c r="Q43" s="205"/>
      <c r="R43" s="193" t="str">
        <f>CONS_AV_QUALIT_SEVER!R43</f>
        <v>Alta</v>
      </c>
      <c r="S43" s="193"/>
      <c r="T43" s="193"/>
      <c r="U43" s="194" t="s">
        <v>75</v>
      </c>
      <c r="V43" s="194"/>
      <c r="W43" s="194"/>
      <c r="X43" s="190" t="s">
        <v>2142</v>
      </c>
      <c r="Y43" s="190"/>
      <c r="Z43" s="190"/>
      <c r="AA43" s="190"/>
      <c r="AB43" s="190"/>
      <c r="AC43" s="190"/>
    </row>
    <row r="44" spans="1:35"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205"/>
      <c r="P44" s="205"/>
      <c r="Q44" s="205"/>
      <c r="R44" s="193" t="str">
        <f>CONS_AV_QUALIT_SEVER!R44</f>
        <v>Alta</v>
      </c>
      <c r="S44" s="193"/>
      <c r="T44" s="193"/>
      <c r="U44" s="194" t="s">
        <v>75</v>
      </c>
      <c r="V44" s="194"/>
      <c r="W44" s="194"/>
      <c r="X44" s="190" t="s">
        <v>2143</v>
      </c>
      <c r="Y44" s="190"/>
      <c r="Z44" s="190"/>
      <c r="AA44" s="190"/>
      <c r="AB44" s="190"/>
      <c r="AC44" s="190"/>
    </row>
    <row r="45" spans="1:35"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205"/>
      <c r="P45" s="205"/>
      <c r="Q45" s="205"/>
      <c r="R45" s="193" t="str">
        <f>CONS_AV_QUALIT_SEVER!R45</f>
        <v>Elevada</v>
      </c>
      <c r="S45" s="193"/>
      <c r="T45" s="193"/>
      <c r="U45" s="194" t="s">
        <v>75</v>
      </c>
      <c r="V45" s="194"/>
      <c r="W45" s="194"/>
      <c r="X45" s="190" t="s">
        <v>2144</v>
      </c>
      <c r="Y45" s="190"/>
      <c r="Z45" s="190"/>
      <c r="AA45" s="190"/>
      <c r="AB45" s="190"/>
      <c r="AC45" s="190"/>
    </row>
    <row r="46" spans="1:35"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205"/>
      <c r="P46" s="205"/>
      <c r="Q46" s="205"/>
      <c r="R46" s="193" t="str">
        <f>CONS_AV_QUALIT_SEVER!R46</f>
        <v>Elevada</v>
      </c>
      <c r="S46" s="193"/>
      <c r="T46" s="193"/>
      <c r="U46" s="194" t="s">
        <v>75</v>
      </c>
      <c r="V46" s="194"/>
      <c r="W46" s="194"/>
      <c r="X46" s="190" t="s">
        <v>2145</v>
      </c>
      <c r="Y46" s="190"/>
      <c r="Z46" s="190"/>
      <c r="AA46" s="190"/>
      <c r="AB46" s="190"/>
      <c r="AC46" s="190"/>
    </row>
    <row r="47" spans="1:35"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205"/>
      <c r="P47" s="205"/>
      <c r="Q47" s="205"/>
      <c r="R47" s="199" t="str">
        <f>CONS_AV_QUALIT_SEVER!R47</f>
        <v>Média</v>
      </c>
      <c r="S47" s="199"/>
      <c r="T47" s="199"/>
      <c r="U47" s="194" t="s">
        <v>71</v>
      </c>
      <c r="V47" s="194"/>
      <c r="W47" s="194"/>
      <c r="X47" s="200" t="s">
        <v>2146</v>
      </c>
      <c r="Y47" s="200"/>
      <c r="Z47" s="200"/>
      <c r="AA47" s="200"/>
      <c r="AB47" s="200"/>
      <c r="AC47" s="200"/>
    </row>
    <row r="48" spans="1:35" s="9" customFormat="1" ht="13.35" customHeight="1" x14ac:dyDescent="0.25">
      <c r="A48" s="86"/>
      <c r="B48" s="86"/>
      <c r="C48" s="86"/>
      <c r="D48" s="86"/>
      <c r="E48" s="86"/>
      <c r="F48" s="86"/>
      <c r="G48" s="86"/>
      <c r="I48" s="3"/>
      <c r="J48" s="3"/>
      <c r="L48" s="3"/>
      <c r="M48" s="3"/>
      <c r="N48" s="3"/>
    </row>
    <row r="49" spans="1:35" ht="34.35"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1" t="s">
        <v>293</v>
      </c>
      <c r="S49" s="201"/>
      <c r="T49" s="201"/>
      <c r="U49" s="201" t="s">
        <v>301</v>
      </c>
      <c r="V49" s="201"/>
      <c r="W49" s="201"/>
      <c r="X49" s="201" t="s">
        <v>207</v>
      </c>
      <c r="Y49" s="201"/>
      <c r="Z49" s="201"/>
      <c r="AA49" s="201"/>
      <c r="AB49" s="201"/>
      <c r="AC49" s="201"/>
      <c r="AD49"/>
      <c r="AE49" s="87"/>
      <c r="AF49" s="87"/>
      <c r="AG49" s="87"/>
      <c r="AH49" s="87"/>
      <c r="AI49" s="87"/>
    </row>
    <row r="50" spans="1:35"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205" t="str">
        <f>CONS_AV_QUALIT_ATIVO!O50</f>
        <v>Crítico</v>
      </c>
      <c r="P50" s="205"/>
      <c r="Q50" s="205"/>
      <c r="R50" s="193" t="str">
        <f>CONS_AV_QUALIT_SEVER!R50</f>
        <v>Alta</v>
      </c>
      <c r="S50" s="193"/>
      <c r="T50" s="193"/>
      <c r="U50" s="194" t="s">
        <v>75</v>
      </c>
      <c r="V50" s="194"/>
      <c r="W50" s="194"/>
      <c r="X50" s="190" t="s">
        <v>2147</v>
      </c>
      <c r="Y50" s="190"/>
      <c r="Z50" s="190"/>
      <c r="AA50" s="190"/>
      <c r="AB50" s="190"/>
      <c r="AC50" s="190"/>
    </row>
    <row r="51" spans="1:35"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205"/>
      <c r="P51" s="205"/>
      <c r="Q51" s="205"/>
      <c r="R51" s="193" t="str">
        <f>CONS_AV_QUALIT_SEVER!R51</f>
        <v>Elevada</v>
      </c>
      <c r="S51" s="193"/>
      <c r="T51" s="193"/>
      <c r="U51" s="194" t="s">
        <v>75</v>
      </c>
      <c r="V51" s="194"/>
      <c r="W51" s="194"/>
      <c r="X51" s="190" t="s">
        <v>2148</v>
      </c>
      <c r="Y51" s="190"/>
      <c r="Z51" s="190"/>
      <c r="AA51" s="190"/>
      <c r="AB51" s="190"/>
      <c r="AC51" s="190"/>
    </row>
    <row r="52" spans="1:35"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205"/>
      <c r="P52" s="205"/>
      <c r="Q52" s="205"/>
      <c r="R52" s="193" t="str">
        <f>CONS_AV_QUALIT_SEVER!R52</f>
        <v>Alta</v>
      </c>
      <c r="S52" s="193"/>
      <c r="T52" s="193"/>
      <c r="U52" s="194" t="s">
        <v>75</v>
      </c>
      <c r="V52" s="194"/>
      <c r="W52" s="194"/>
      <c r="X52" s="190" t="s">
        <v>2149</v>
      </c>
      <c r="Y52" s="190"/>
      <c r="Z52" s="190"/>
      <c r="AA52" s="190"/>
      <c r="AB52" s="190"/>
      <c r="AC52" s="190"/>
    </row>
    <row r="53" spans="1:35"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205"/>
      <c r="P53" s="205"/>
      <c r="Q53" s="205"/>
      <c r="R53" s="193" t="str">
        <f>CONS_AV_QUALIT_SEVER!R53</f>
        <v>Alta</v>
      </c>
      <c r="S53" s="193"/>
      <c r="T53" s="193"/>
      <c r="U53" s="194" t="s">
        <v>73</v>
      </c>
      <c r="V53" s="194"/>
      <c r="W53" s="194"/>
      <c r="X53" s="190" t="s">
        <v>2152</v>
      </c>
      <c r="Y53" s="190"/>
      <c r="Z53" s="190"/>
      <c r="AA53" s="190"/>
      <c r="AB53" s="190"/>
      <c r="AC53" s="190"/>
    </row>
    <row r="54" spans="1:35"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205"/>
      <c r="P54" s="205"/>
      <c r="Q54" s="205"/>
      <c r="R54" s="193" t="str">
        <f>CONS_AV_QUALIT_SEVER!R54</f>
        <v>Alta</v>
      </c>
      <c r="S54" s="193"/>
      <c r="T54" s="193"/>
      <c r="U54" s="194" t="s">
        <v>75</v>
      </c>
      <c r="V54" s="194"/>
      <c r="W54" s="194"/>
      <c r="X54" s="190" t="s">
        <v>2150</v>
      </c>
      <c r="Y54" s="190"/>
      <c r="Z54" s="190"/>
      <c r="AA54" s="190"/>
      <c r="AB54" s="190"/>
      <c r="AC54" s="190"/>
    </row>
    <row r="55" spans="1:35"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205"/>
      <c r="P55" s="205"/>
      <c r="Q55" s="205"/>
      <c r="R55" s="193" t="str">
        <f>CONS_AV_QUALIT_SEVER!R55</f>
        <v>Elevada</v>
      </c>
      <c r="S55" s="193"/>
      <c r="T55" s="193"/>
      <c r="U55" s="194" t="s">
        <v>75</v>
      </c>
      <c r="V55" s="194"/>
      <c r="W55" s="194"/>
      <c r="X55" s="190" t="s">
        <v>2151</v>
      </c>
      <c r="Y55" s="190"/>
      <c r="Z55" s="190"/>
      <c r="AA55" s="190"/>
      <c r="AB55" s="190"/>
      <c r="AC55" s="190"/>
    </row>
    <row r="56" spans="1:35"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205"/>
      <c r="P56" s="205"/>
      <c r="Q56" s="205"/>
      <c r="R56" s="193" t="str">
        <f>CONS_AV_QUALIT_SEVER!R56</f>
        <v>Alta</v>
      </c>
      <c r="S56" s="193"/>
      <c r="T56" s="193"/>
      <c r="U56" s="194" t="s">
        <v>73</v>
      </c>
      <c r="V56" s="194"/>
      <c r="W56" s="194"/>
      <c r="X56" s="190" t="s">
        <v>2153</v>
      </c>
      <c r="Y56" s="190"/>
      <c r="Z56" s="190"/>
      <c r="AA56" s="190"/>
      <c r="AB56" s="190"/>
      <c r="AC56" s="190"/>
    </row>
    <row r="57" spans="1:35"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205"/>
      <c r="P57" s="205"/>
      <c r="Q57" s="205"/>
      <c r="R57" s="199" t="str">
        <f>CONS_AV_QUALIT_SEVER!R57</f>
        <v>Elevada</v>
      </c>
      <c r="S57" s="199"/>
      <c r="T57" s="199"/>
      <c r="U57" s="194" t="s">
        <v>75</v>
      </c>
      <c r="V57" s="194"/>
      <c r="W57" s="194"/>
      <c r="X57" s="200" t="s">
        <v>2154</v>
      </c>
      <c r="Y57" s="200"/>
      <c r="Z57" s="200"/>
      <c r="AA57" s="200"/>
      <c r="AB57" s="200"/>
      <c r="AC57" s="200"/>
    </row>
    <row r="58" spans="1:35" s="9" customFormat="1" ht="13.35" customHeight="1" x14ac:dyDescent="0.25">
      <c r="A58" s="86"/>
      <c r="B58" s="86"/>
      <c r="C58" s="86"/>
      <c r="D58" s="86"/>
      <c r="E58" s="86"/>
      <c r="F58" s="86"/>
      <c r="G58" s="86"/>
      <c r="I58" s="3"/>
      <c r="J58" s="3"/>
      <c r="L58" s="3"/>
      <c r="M58" s="3"/>
      <c r="N58" s="3"/>
    </row>
    <row r="59" spans="1:35" ht="34.35"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1" t="s">
        <v>293</v>
      </c>
      <c r="S59" s="201"/>
      <c r="T59" s="201"/>
      <c r="U59" s="201" t="s">
        <v>301</v>
      </c>
      <c r="V59" s="201"/>
      <c r="W59" s="201"/>
      <c r="X59" s="201" t="s">
        <v>207</v>
      </c>
      <c r="Y59" s="201"/>
      <c r="Z59" s="201"/>
      <c r="AA59" s="201"/>
      <c r="AB59" s="201"/>
      <c r="AC59" s="201"/>
      <c r="AD59"/>
      <c r="AE59" s="87"/>
      <c r="AF59" s="87"/>
      <c r="AG59" s="87"/>
      <c r="AH59" s="87"/>
      <c r="AI59" s="87"/>
    </row>
    <row r="60" spans="1:35"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205" t="str">
        <f>CONS_AV_QUALIT_ATIVO!O60</f>
        <v>Crítico</v>
      </c>
      <c r="P60" s="205"/>
      <c r="Q60" s="205"/>
      <c r="R60" s="193" t="str">
        <f>CONS_AV_QUALIT_SEVER!R60</f>
        <v>Média</v>
      </c>
      <c r="S60" s="193"/>
      <c r="T60" s="193"/>
      <c r="U60" s="194" t="s">
        <v>71</v>
      </c>
      <c r="V60" s="194"/>
      <c r="W60" s="194"/>
      <c r="X60" s="190" t="s">
        <v>2155</v>
      </c>
      <c r="Y60" s="190"/>
      <c r="Z60" s="190"/>
      <c r="AA60" s="190"/>
      <c r="AB60" s="190"/>
      <c r="AC60" s="190"/>
    </row>
    <row r="61" spans="1:35"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205"/>
      <c r="P61" s="205"/>
      <c r="Q61" s="205"/>
      <c r="R61" s="193" t="str">
        <f>CONS_AV_QUALIT_SEVER!R61</f>
        <v>Média</v>
      </c>
      <c r="S61" s="193"/>
      <c r="T61" s="193"/>
      <c r="U61" s="194" t="s">
        <v>71</v>
      </c>
      <c r="V61" s="194"/>
      <c r="W61" s="194"/>
      <c r="X61" s="190" t="s">
        <v>2156</v>
      </c>
      <c r="Y61" s="190"/>
      <c r="Z61" s="190"/>
      <c r="AA61" s="190"/>
      <c r="AB61" s="190"/>
      <c r="AC61" s="190"/>
    </row>
    <row r="62" spans="1:35"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205"/>
      <c r="P62" s="205"/>
      <c r="Q62" s="205"/>
      <c r="R62" s="193" t="str">
        <f>CONS_AV_QUALIT_SEVER!R62</f>
        <v>Média</v>
      </c>
      <c r="S62" s="193"/>
      <c r="T62" s="193"/>
      <c r="U62" s="194" t="s">
        <v>71</v>
      </c>
      <c r="V62" s="194"/>
      <c r="W62" s="194"/>
      <c r="X62" s="190" t="s">
        <v>2157</v>
      </c>
      <c r="Y62" s="190"/>
      <c r="Z62" s="190"/>
      <c r="AA62" s="190"/>
      <c r="AB62" s="190"/>
      <c r="AC62" s="190"/>
    </row>
    <row r="63" spans="1:35"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205"/>
      <c r="P63" s="205"/>
      <c r="Q63" s="205"/>
      <c r="R63" s="193" t="str">
        <f>CONS_AV_QUALIT_SEVER!R63</f>
        <v>Elevada</v>
      </c>
      <c r="S63" s="193"/>
      <c r="T63" s="193"/>
      <c r="U63" s="194" t="s">
        <v>73</v>
      </c>
      <c r="V63" s="194"/>
      <c r="W63" s="194"/>
      <c r="X63" s="190" t="s">
        <v>2158</v>
      </c>
      <c r="Y63" s="190"/>
      <c r="Z63" s="190"/>
      <c r="AA63" s="190"/>
      <c r="AB63" s="190"/>
      <c r="AC63" s="190"/>
    </row>
    <row r="64" spans="1:35"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205"/>
      <c r="P64" s="205"/>
      <c r="Q64" s="205"/>
      <c r="R64" s="193" t="str">
        <f>CONS_AV_QUALIT_SEVER!R64</f>
        <v>Nível</v>
      </c>
      <c r="S64" s="193"/>
      <c r="T64" s="193"/>
      <c r="U64" s="194" t="s">
        <v>77</v>
      </c>
      <c r="V64" s="194"/>
      <c r="W64" s="194"/>
      <c r="X64" s="190" t="s">
        <v>2159</v>
      </c>
      <c r="Y64" s="190"/>
      <c r="Z64" s="190"/>
      <c r="AA64" s="190"/>
      <c r="AB64" s="190"/>
      <c r="AC64" s="190"/>
    </row>
    <row r="65" spans="1:35"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205"/>
      <c r="P65" s="205"/>
      <c r="Q65" s="205"/>
      <c r="R65" s="193" t="str">
        <f>CONS_AV_QUALIT_SEVER!R65</f>
        <v>Nível</v>
      </c>
      <c r="S65" s="193"/>
      <c r="T65" s="193"/>
      <c r="U65" s="194" t="s">
        <v>73</v>
      </c>
      <c r="V65" s="194"/>
      <c r="W65" s="194"/>
      <c r="X65" s="190" t="s">
        <v>2160</v>
      </c>
      <c r="Y65" s="190"/>
      <c r="Z65" s="190"/>
      <c r="AA65" s="190"/>
      <c r="AB65" s="190"/>
      <c r="AC65" s="190"/>
    </row>
    <row r="66" spans="1:35"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205"/>
      <c r="P66" s="205"/>
      <c r="Q66" s="205"/>
      <c r="R66" s="193" t="str">
        <f>CONS_AV_QUALIT_SEVER!R66</f>
        <v>Nível</v>
      </c>
      <c r="S66" s="193"/>
      <c r="T66" s="193"/>
      <c r="U66" s="194" t="s">
        <v>75</v>
      </c>
      <c r="V66" s="194"/>
      <c r="W66" s="194"/>
      <c r="X66" s="190" t="s">
        <v>2161</v>
      </c>
      <c r="Y66" s="190"/>
      <c r="Z66" s="190"/>
      <c r="AA66" s="190"/>
      <c r="AB66" s="190"/>
      <c r="AC66" s="190"/>
    </row>
    <row r="67" spans="1:35"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205"/>
      <c r="P67" s="205"/>
      <c r="Q67" s="205"/>
      <c r="R67" s="199" t="str">
        <f>CONS_AV_QUALIT_SEVER!R67</f>
        <v>Nível</v>
      </c>
      <c r="S67" s="199"/>
      <c r="T67" s="199"/>
      <c r="U67" s="194" t="s">
        <v>75</v>
      </c>
      <c r="V67" s="194"/>
      <c r="W67" s="194"/>
      <c r="X67" s="200" t="s">
        <v>2162</v>
      </c>
      <c r="Y67" s="200"/>
      <c r="Z67" s="200"/>
      <c r="AA67" s="200"/>
      <c r="AB67" s="200"/>
      <c r="AC67" s="200"/>
    </row>
    <row r="68" spans="1:35" s="9" customFormat="1" ht="13.35" customHeight="1" x14ac:dyDescent="0.25">
      <c r="A68" s="86"/>
      <c r="B68" s="86"/>
      <c r="C68" s="86"/>
      <c r="D68" s="86"/>
      <c r="E68" s="86"/>
      <c r="F68" s="86"/>
      <c r="G68" s="86"/>
      <c r="I68" s="3"/>
      <c r="J68" s="3"/>
      <c r="L68" s="3"/>
      <c r="M68" s="3"/>
      <c r="N68" s="3"/>
    </row>
    <row r="69" spans="1:35" ht="34.35"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1" t="s">
        <v>293</v>
      </c>
      <c r="S69" s="201"/>
      <c r="T69" s="201"/>
      <c r="U69" s="201" t="s">
        <v>301</v>
      </c>
      <c r="V69" s="201"/>
      <c r="W69" s="201"/>
      <c r="X69" s="201" t="s">
        <v>207</v>
      </c>
      <c r="Y69" s="201"/>
      <c r="Z69" s="201"/>
      <c r="AA69" s="201"/>
      <c r="AB69" s="201"/>
      <c r="AC69" s="201"/>
      <c r="AD69"/>
      <c r="AE69" s="87"/>
      <c r="AF69" s="87"/>
      <c r="AG69" s="87"/>
      <c r="AH69" s="87"/>
      <c r="AI69" s="87"/>
    </row>
    <row r="70" spans="1:35"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205" t="str">
        <f>CONS_AV_QUALIT_ATIVO!O70</f>
        <v>Importante</v>
      </c>
      <c r="P70" s="205"/>
      <c r="Q70" s="205"/>
      <c r="R70" s="193" t="str">
        <f>CONS_AV_QUALIT_SEVER!R70</f>
        <v>Média</v>
      </c>
      <c r="S70" s="193"/>
      <c r="T70" s="193"/>
      <c r="U70" s="194" t="s">
        <v>75</v>
      </c>
      <c r="V70" s="194"/>
      <c r="W70" s="194"/>
      <c r="X70" s="190" t="s">
        <v>2163</v>
      </c>
      <c r="Y70" s="190"/>
      <c r="Z70" s="190"/>
      <c r="AA70" s="190"/>
      <c r="AB70" s="190"/>
      <c r="AC70" s="190"/>
    </row>
    <row r="71" spans="1:35"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205"/>
      <c r="P71" s="205"/>
      <c r="Q71" s="205"/>
      <c r="R71" s="193" t="str">
        <f>CONS_AV_QUALIT_SEVER!R71</f>
        <v>Elevada</v>
      </c>
      <c r="S71" s="193"/>
      <c r="T71" s="193"/>
      <c r="U71" s="194" t="s">
        <v>75</v>
      </c>
      <c r="V71" s="194"/>
      <c r="W71" s="194"/>
      <c r="X71" s="190" t="s">
        <v>2164</v>
      </c>
      <c r="Y71" s="190"/>
      <c r="Z71" s="190"/>
      <c r="AA71" s="190"/>
      <c r="AB71" s="190"/>
      <c r="AC71" s="190"/>
    </row>
    <row r="72" spans="1:35"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205"/>
      <c r="P72" s="205"/>
      <c r="Q72" s="205"/>
      <c r="R72" s="193" t="str">
        <f>CONS_AV_QUALIT_SEVER!R72</f>
        <v>Média</v>
      </c>
      <c r="S72" s="193"/>
      <c r="T72" s="193"/>
      <c r="U72" s="194" t="s">
        <v>75</v>
      </c>
      <c r="V72" s="194"/>
      <c r="W72" s="194"/>
      <c r="X72" s="190" t="s">
        <v>2165</v>
      </c>
      <c r="Y72" s="190"/>
      <c r="Z72" s="190"/>
      <c r="AA72" s="190"/>
      <c r="AB72" s="190"/>
      <c r="AC72" s="190"/>
    </row>
    <row r="73" spans="1:35"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205"/>
      <c r="P73" s="205"/>
      <c r="Q73" s="205"/>
      <c r="R73" s="193" t="str">
        <f>CONS_AV_QUALIT_SEVER!R73</f>
        <v>Média</v>
      </c>
      <c r="S73" s="193"/>
      <c r="T73" s="193"/>
      <c r="U73" s="194" t="s">
        <v>71</v>
      </c>
      <c r="V73" s="194"/>
      <c r="W73" s="194"/>
      <c r="X73" s="190" t="s">
        <v>2166</v>
      </c>
      <c r="Y73" s="190"/>
      <c r="Z73" s="190"/>
      <c r="AA73" s="190"/>
      <c r="AB73" s="190"/>
      <c r="AC73" s="190"/>
    </row>
    <row r="74" spans="1:35"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205"/>
      <c r="P74" s="205"/>
      <c r="Q74" s="205"/>
      <c r="R74" s="193" t="str">
        <f>CONS_AV_QUALIT_SEVER!R74</f>
        <v>Média</v>
      </c>
      <c r="S74" s="193"/>
      <c r="T74" s="193"/>
      <c r="U74" s="194" t="s">
        <v>75</v>
      </c>
      <c r="V74" s="194"/>
      <c r="W74" s="194"/>
      <c r="X74" s="190" t="s">
        <v>2167</v>
      </c>
      <c r="Y74" s="190"/>
      <c r="Z74" s="190"/>
      <c r="AA74" s="190"/>
      <c r="AB74" s="190"/>
      <c r="AC74" s="190"/>
    </row>
    <row r="75" spans="1:35"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205"/>
      <c r="P75" s="205"/>
      <c r="Q75" s="205"/>
      <c r="R75" s="193" t="str">
        <f>CONS_AV_QUALIT_SEVER!R75</f>
        <v>Média</v>
      </c>
      <c r="S75" s="193"/>
      <c r="T75" s="193"/>
      <c r="U75" s="194" t="s">
        <v>71</v>
      </c>
      <c r="V75" s="194"/>
      <c r="W75" s="194"/>
      <c r="X75" s="190" t="s">
        <v>2168</v>
      </c>
      <c r="Y75" s="190"/>
      <c r="Z75" s="190"/>
      <c r="AA75" s="190"/>
      <c r="AB75" s="190"/>
      <c r="AC75" s="190"/>
    </row>
    <row r="76" spans="1:35"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205"/>
      <c r="P76" s="205"/>
      <c r="Q76" s="205"/>
      <c r="R76" s="193" t="str">
        <f>CONS_AV_QUALIT_SEVER!R76</f>
        <v>Alta</v>
      </c>
      <c r="S76" s="193"/>
      <c r="T76" s="193"/>
      <c r="U76" s="194" t="s">
        <v>77</v>
      </c>
      <c r="V76" s="194"/>
      <c r="W76" s="194"/>
      <c r="X76" s="190" t="s">
        <v>2169</v>
      </c>
      <c r="Y76" s="190"/>
      <c r="Z76" s="190"/>
      <c r="AA76" s="190"/>
      <c r="AB76" s="190"/>
      <c r="AC76" s="190"/>
    </row>
    <row r="77" spans="1:35"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205"/>
      <c r="P77" s="205"/>
      <c r="Q77" s="205"/>
      <c r="R77" s="199" t="str">
        <f>CONS_AV_QUALIT_SEVER!R77</f>
        <v>Elevada</v>
      </c>
      <c r="S77" s="199"/>
      <c r="T77" s="199"/>
      <c r="U77" s="194" t="s">
        <v>75</v>
      </c>
      <c r="V77" s="194"/>
      <c r="W77" s="194"/>
      <c r="X77" s="211" t="s">
        <v>2170</v>
      </c>
      <c r="Y77" s="200"/>
      <c r="Z77" s="200"/>
      <c r="AA77" s="200"/>
      <c r="AB77" s="200"/>
      <c r="AC77" s="200"/>
    </row>
    <row r="78" spans="1:35" s="9" customFormat="1" ht="13.35" customHeight="1" x14ac:dyDescent="0.25">
      <c r="A78" s="86"/>
      <c r="B78" s="86"/>
      <c r="C78" s="86"/>
      <c r="D78" s="86"/>
      <c r="E78" s="86"/>
      <c r="F78" s="86"/>
      <c r="G78" s="86"/>
      <c r="I78" s="3"/>
      <c r="J78" s="3"/>
      <c r="L78" s="3"/>
      <c r="M78" s="3"/>
      <c r="N78" s="3"/>
    </row>
    <row r="79" spans="1:35" ht="34.35"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1" t="s">
        <v>293</v>
      </c>
      <c r="S79" s="201"/>
      <c r="T79" s="201"/>
      <c r="U79" s="201" t="s">
        <v>301</v>
      </c>
      <c r="V79" s="201"/>
      <c r="W79" s="201"/>
      <c r="X79" s="201" t="s">
        <v>207</v>
      </c>
      <c r="Y79" s="201"/>
      <c r="Z79" s="201"/>
      <c r="AA79" s="201"/>
      <c r="AB79" s="201"/>
      <c r="AC79" s="201"/>
      <c r="AD79"/>
      <c r="AE79" s="87"/>
      <c r="AF79" s="87"/>
      <c r="AG79" s="87"/>
      <c r="AH79" s="87"/>
      <c r="AI79" s="87"/>
    </row>
    <row r="80" spans="1:35"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205" t="str">
        <f>CONS_AV_QUALIT_ATIVO!O80</f>
        <v>Crítico</v>
      </c>
      <c r="P80" s="205"/>
      <c r="Q80" s="205"/>
      <c r="R80" s="193" t="str">
        <f>CONS_AV_QUALIT_SEVER!R80</f>
        <v>Alta</v>
      </c>
      <c r="S80" s="193"/>
      <c r="T80" s="193"/>
      <c r="U80" s="194" t="s">
        <v>75</v>
      </c>
      <c r="V80" s="194"/>
      <c r="W80" s="194"/>
      <c r="X80" s="190" t="s">
        <v>2171</v>
      </c>
      <c r="Y80" s="190"/>
      <c r="Z80" s="190"/>
      <c r="AA80" s="190"/>
      <c r="AB80" s="190"/>
      <c r="AC80" s="190"/>
    </row>
    <row r="81" spans="1:35"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205"/>
      <c r="P81" s="205"/>
      <c r="Q81" s="205"/>
      <c r="R81" s="193" t="str">
        <f>CONS_AV_QUALIT_SEVER!R81</f>
        <v>Alta</v>
      </c>
      <c r="S81" s="193"/>
      <c r="T81" s="193"/>
      <c r="U81" s="194" t="s">
        <v>73</v>
      </c>
      <c r="V81" s="194"/>
      <c r="W81" s="194"/>
      <c r="X81" s="190" t="s">
        <v>2172</v>
      </c>
      <c r="Y81" s="190"/>
      <c r="Z81" s="190"/>
      <c r="AA81" s="190"/>
      <c r="AB81" s="190"/>
      <c r="AC81" s="190"/>
    </row>
    <row r="82" spans="1:35"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205"/>
      <c r="P82" s="205"/>
      <c r="Q82" s="205"/>
      <c r="R82" s="193" t="str">
        <f>CONS_AV_QUALIT_SEVER!R82</f>
        <v>Alta</v>
      </c>
      <c r="S82" s="193"/>
      <c r="T82" s="193"/>
      <c r="U82" s="194" t="s">
        <v>75</v>
      </c>
      <c r="V82" s="194"/>
      <c r="W82" s="194"/>
      <c r="X82" s="190" t="s">
        <v>2173</v>
      </c>
      <c r="Y82" s="190"/>
      <c r="Z82" s="190"/>
      <c r="AA82" s="190"/>
      <c r="AB82" s="190"/>
      <c r="AC82" s="190"/>
    </row>
    <row r="83" spans="1:35"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205"/>
      <c r="P83" s="205"/>
      <c r="Q83" s="205"/>
      <c r="R83" s="193" t="str">
        <f>CONS_AV_QUALIT_SEVER!R83</f>
        <v>Elevada</v>
      </c>
      <c r="S83" s="193"/>
      <c r="T83" s="193"/>
      <c r="U83" s="194" t="s">
        <v>75</v>
      </c>
      <c r="V83" s="194"/>
      <c r="W83" s="194"/>
      <c r="X83" s="190" t="s">
        <v>2174</v>
      </c>
      <c r="Y83" s="190"/>
      <c r="Z83" s="190"/>
      <c r="AA83" s="190"/>
      <c r="AB83" s="190"/>
      <c r="AC83" s="190"/>
    </row>
    <row r="84" spans="1:35"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205"/>
      <c r="P84" s="205"/>
      <c r="Q84" s="205"/>
      <c r="R84" s="193" t="str">
        <f>CONS_AV_QUALIT_SEVER!R84</f>
        <v>Elevada</v>
      </c>
      <c r="S84" s="193"/>
      <c r="T84" s="193"/>
      <c r="U84" s="194" t="s">
        <v>75</v>
      </c>
      <c r="V84" s="194"/>
      <c r="W84" s="194"/>
      <c r="X84" s="190" t="s">
        <v>2175</v>
      </c>
      <c r="Y84" s="190"/>
      <c r="Z84" s="190"/>
      <c r="AA84" s="190"/>
      <c r="AB84" s="190"/>
      <c r="AC84" s="190"/>
    </row>
    <row r="85" spans="1:35"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205"/>
      <c r="P85" s="205"/>
      <c r="Q85" s="205"/>
      <c r="R85" s="193" t="str">
        <f>CONS_AV_QUALIT_SEVER!R85</f>
        <v>Alta</v>
      </c>
      <c r="S85" s="193"/>
      <c r="T85" s="193"/>
      <c r="U85" s="194" t="s">
        <v>75</v>
      </c>
      <c r="V85" s="194"/>
      <c r="W85" s="194"/>
      <c r="X85" s="190" t="s">
        <v>2176</v>
      </c>
      <c r="Y85" s="190"/>
      <c r="Z85" s="190"/>
      <c r="AA85" s="190"/>
      <c r="AB85" s="190"/>
      <c r="AC85" s="190"/>
    </row>
    <row r="86" spans="1:35"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205"/>
      <c r="P86" s="205"/>
      <c r="Q86" s="205"/>
      <c r="R86" s="193" t="str">
        <f>CONS_AV_QUALIT_SEVER!R86</f>
        <v>Elevada</v>
      </c>
      <c r="S86" s="193"/>
      <c r="T86" s="193"/>
      <c r="U86" s="194" t="s">
        <v>75</v>
      </c>
      <c r="V86" s="194"/>
      <c r="W86" s="194"/>
      <c r="X86" s="190" t="s">
        <v>2177</v>
      </c>
      <c r="Y86" s="190"/>
      <c r="Z86" s="190"/>
      <c r="AA86" s="190"/>
      <c r="AB86" s="190"/>
      <c r="AC86" s="190"/>
    </row>
    <row r="87" spans="1:35"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205"/>
      <c r="P87" s="205"/>
      <c r="Q87" s="205"/>
      <c r="R87" s="199" t="str">
        <f>CONS_AV_QUALIT_SEVER!R87</f>
        <v>Alta</v>
      </c>
      <c r="S87" s="199"/>
      <c r="T87" s="199"/>
      <c r="U87" s="194" t="s">
        <v>73</v>
      </c>
      <c r="V87" s="194"/>
      <c r="W87" s="194"/>
      <c r="X87" s="200" t="s">
        <v>2178</v>
      </c>
      <c r="Y87" s="200"/>
      <c r="Z87" s="200"/>
      <c r="AA87" s="200"/>
      <c r="AB87" s="200"/>
      <c r="AC87" s="200"/>
    </row>
    <row r="88" spans="1:35" s="9" customFormat="1" ht="13.35" customHeight="1" x14ac:dyDescent="0.25">
      <c r="A88" s="86"/>
      <c r="B88" s="86"/>
      <c r="C88" s="86"/>
      <c r="D88" s="86"/>
      <c r="E88" s="86"/>
      <c r="F88" s="86"/>
      <c r="G88" s="86"/>
      <c r="I88" s="3"/>
      <c r="J88" s="3"/>
      <c r="L88" s="3"/>
      <c r="M88" s="3"/>
      <c r="N88" s="3"/>
    </row>
    <row r="89" spans="1:35" ht="34.35"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1" t="s">
        <v>293</v>
      </c>
      <c r="S89" s="201"/>
      <c r="T89" s="201"/>
      <c r="U89" s="201" t="s">
        <v>301</v>
      </c>
      <c r="V89" s="201"/>
      <c r="W89" s="201"/>
      <c r="X89" s="201" t="s">
        <v>207</v>
      </c>
      <c r="Y89" s="201"/>
      <c r="Z89" s="201"/>
      <c r="AA89" s="201"/>
      <c r="AB89" s="201"/>
      <c r="AC89" s="201"/>
      <c r="AD89"/>
      <c r="AE89" s="87"/>
      <c r="AF89" s="87"/>
      <c r="AG89" s="87"/>
      <c r="AH89" s="87"/>
      <c r="AI89" s="87"/>
    </row>
    <row r="90" spans="1:35"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205" t="str">
        <f>CONS_AV_QUALIT_ATIVO!O90</f>
        <v>Importante</v>
      </c>
      <c r="P90" s="205"/>
      <c r="Q90" s="205"/>
      <c r="R90" s="193" t="str">
        <f>CONS_AV_QUALIT_SEVER!R90</f>
        <v>Elevada</v>
      </c>
      <c r="S90" s="193"/>
      <c r="T90" s="193"/>
      <c r="U90" s="194" t="s">
        <v>75</v>
      </c>
      <c r="V90" s="194"/>
      <c r="W90" s="194"/>
      <c r="X90" s="190" t="s">
        <v>2179</v>
      </c>
      <c r="Y90" s="190"/>
      <c r="Z90" s="190"/>
      <c r="AA90" s="190"/>
      <c r="AB90" s="190"/>
      <c r="AC90" s="190"/>
    </row>
    <row r="91" spans="1:35"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205"/>
      <c r="P91" s="205"/>
      <c r="Q91" s="205"/>
      <c r="R91" s="193" t="str">
        <f>CONS_AV_QUALIT_SEVER!R91</f>
        <v>Média</v>
      </c>
      <c r="S91" s="193"/>
      <c r="T91" s="193"/>
      <c r="U91" s="194" t="s">
        <v>71</v>
      </c>
      <c r="V91" s="194"/>
      <c r="W91" s="194"/>
      <c r="X91" s="190" t="s">
        <v>2180</v>
      </c>
      <c r="Y91" s="190"/>
      <c r="Z91" s="190"/>
      <c r="AA91" s="190"/>
      <c r="AB91" s="190"/>
      <c r="AC91" s="190"/>
    </row>
    <row r="92" spans="1:35"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205"/>
      <c r="P92" s="205"/>
      <c r="Q92" s="205"/>
      <c r="R92" s="193" t="str">
        <f>CONS_AV_QUALIT_SEVER!R92</f>
        <v>Média</v>
      </c>
      <c r="S92" s="193"/>
      <c r="T92" s="193"/>
      <c r="U92" s="194" t="s">
        <v>71</v>
      </c>
      <c r="V92" s="194"/>
      <c r="W92" s="194"/>
      <c r="X92" s="190" t="s">
        <v>2181</v>
      </c>
      <c r="Y92" s="190"/>
      <c r="Z92" s="190"/>
      <c r="AA92" s="190"/>
      <c r="AB92" s="190"/>
      <c r="AC92" s="190"/>
    </row>
    <row r="93" spans="1:35"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205"/>
      <c r="P93" s="205"/>
      <c r="Q93" s="205"/>
      <c r="R93" s="193" t="str">
        <f>CONS_AV_QUALIT_SEVER!R93</f>
        <v>Média</v>
      </c>
      <c r="S93" s="193"/>
      <c r="T93" s="193"/>
      <c r="U93" s="194" t="s">
        <v>71</v>
      </c>
      <c r="V93" s="194"/>
      <c r="W93" s="194"/>
      <c r="X93" s="190" t="s">
        <v>2182</v>
      </c>
      <c r="Y93" s="190"/>
      <c r="Z93" s="190"/>
      <c r="AA93" s="190"/>
      <c r="AB93" s="190"/>
      <c r="AC93" s="190"/>
    </row>
    <row r="94" spans="1:35"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205"/>
      <c r="P94" s="205"/>
      <c r="Q94" s="205"/>
      <c r="R94" s="193" t="str">
        <f>CONS_AV_QUALIT_SEVER!R94</f>
        <v>Média</v>
      </c>
      <c r="S94" s="193"/>
      <c r="T94" s="193"/>
      <c r="U94" s="194" t="s">
        <v>75</v>
      </c>
      <c r="V94" s="194"/>
      <c r="W94" s="194"/>
      <c r="X94" s="190" t="s">
        <v>2183</v>
      </c>
      <c r="Y94" s="190"/>
      <c r="Z94" s="190"/>
      <c r="AA94" s="190"/>
      <c r="AB94" s="190"/>
      <c r="AC94" s="190"/>
    </row>
    <row r="95" spans="1:35"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205"/>
      <c r="P95" s="205"/>
      <c r="Q95" s="205"/>
      <c r="R95" s="193" t="str">
        <f>CONS_AV_QUALIT_SEVER!R95</f>
        <v>Média</v>
      </c>
      <c r="S95" s="193"/>
      <c r="T95" s="193"/>
      <c r="U95" s="194" t="s">
        <v>71</v>
      </c>
      <c r="V95" s="194"/>
      <c r="W95" s="194"/>
      <c r="X95" s="190" t="s">
        <v>2184</v>
      </c>
      <c r="Y95" s="190"/>
      <c r="Z95" s="190"/>
      <c r="AA95" s="190"/>
      <c r="AB95" s="190"/>
      <c r="AC95" s="190"/>
    </row>
    <row r="96" spans="1:35"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205"/>
      <c r="P96" s="205"/>
      <c r="Q96" s="205"/>
      <c r="R96" s="193" t="str">
        <f>CONS_AV_QUALIT_SEVER!R96</f>
        <v>Média</v>
      </c>
      <c r="S96" s="193"/>
      <c r="T96" s="193"/>
      <c r="U96" s="194" t="s">
        <v>71</v>
      </c>
      <c r="V96" s="194"/>
      <c r="W96" s="194"/>
      <c r="X96" s="190" t="s">
        <v>2185</v>
      </c>
      <c r="Y96" s="190"/>
      <c r="Z96" s="190"/>
      <c r="AA96" s="190"/>
      <c r="AB96" s="190"/>
      <c r="AC96" s="190"/>
    </row>
    <row r="97" spans="1:35"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205"/>
      <c r="P97" s="205"/>
      <c r="Q97" s="205"/>
      <c r="R97" s="199" t="str">
        <f>CONS_AV_QUALIT_SEVER!R97</f>
        <v>Elevada</v>
      </c>
      <c r="S97" s="199"/>
      <c r="T97" s="199"/>
      <c r="U97" s="194" t="s">
        <v>75</v>
      </c>
      <c r="V97" s="194"/>
      <c r="W97" s="194"/>
      <c r="X97" s="211" t="s">
        <v>2186</v>
      </c>
      <c r="Y97" s="200"/>
      <c r="Z97" s="200"/>
      <c r="AA97" s="200"/>
      <c r="AB97" s="200"/>
      <c r="AC97" s="200"/>
    </row>
    <row r="98" spans="1:35" s="9" customFormat="1" ht="13.35" customHeight="1" x14ac:dyDescent="0.25">
      <c r="A98" s="86"/>
      <c r="B98" s="86"/>
      <c r="C98" s="86"/>
      <c r="D98" s="86"/>
      <c r="E98" s="86"/>
      <c r="F98" s="86"/>
      <c r="G98" s="86"/>
      <c r="I98" s="3"/>
      <c r="J98" s="3"/>
      <c r="L98" s="3"/>
      <c r="M98" s="3"/>
      <c r="N98" s="3"/>
    </row>
    <row r="99" spans="1:35" ht="34.35"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1" t="s">
        <v>293</v>
      </c>
      <c r="S99" s="201"/>
      <c r="T99" s="201"/>
      <c r="U99" s="201" t="s">
        <v>301</v>
      </c>
      <c r="V99" s="201"/>
      <c r="W99" s="201"/>
      <c r="X99" s="201" t="s">
        <v>207</v>
      </c>
      <c r="Y99" s="201"/>
      <c r="Z99" s="201"/>
      <c r="AA99" s="201"/>
      <c r="AB99" s="201"/>
      <c r="AC99" s="201"/>
      <c r="AD99"/>
      <c r="AE99" s="87"/>
      <c r="AF99" s="87"/>
      <c r="AG99" s="87"/>
      <c r="AH99" s="87"/>
      <c r="AI99" s="87"/>
    </row>
    <row r="100" spans="1:35"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205" t="str">
        <f>CONS_AV_QUALIT_ATIVO!O100</f>
        <v>Significante</v>
      </c>
      <c r="P100" s="205"/>
      <c r="Q100" s="205"/>
      <c r="R100" s="193" t="str">
        <f>CONS_AV_QUALIT_SEVER!R100</f>
        <v>Média</v>
      </c>
      <c r="S100" s="193"/>
      <c r="T100" s="193"/>
      <c r="U100" s="194" t="s">
        <v>77</v>
      </c>
      <c r="V100" s="194"/>
      <c r="W100" s="194"/>
      <c r="X100" s="190" t="s">
        <v>2187</v>
      </c>
      <c r="Y100" s="190"/>
      <c r="Z100" s="190"/>
      <c r="AA100" s="190"/>
      <c r="AB100" s="190"/>
      <c r="AC100" s="190"/>
    </row>
    <row r="101" spans="1:35"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205"/>
      <c r="P101" s="205"/>
      <c r="Q101" s="205"/>
      <c r="R101" s="193" t="str">
        <f>CONS_AV_QUALIT_SEVER!R101</f>
        <v>Média</v>
      </c>
      <c r="S101" s="193"/>
      <c r="T101" s="193"/>
      <c r="U101" s="194" t="s">
        <v>75</v>
      </c>
      <c r="V101" s="194"/>
      <c r="W101" s="194"/>
      <c r="X101" s="190" t="s">
        <v>2188</v>
      </c>
      <c r="Y101" s="190"/>
      <c r="Z101" s="190"/>
      <c r="AA101" s="190"/>
      <c r="AB101" s="190"/>
      <c r="AC101" s="190"/>
    </row>
    <row r="102" spans="1:35"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205"/>
      <c r="P102" s="205"/>
      <c r="Q102" s="205"/>
      <c r="R102" s="193" t="str">
        <f>CONS_AV_QUALIT_SEVER!R102</f>
        <v>Média</v>
      </c>
      <c r="S102" s="193"/>
      <c r="T102" s="193"/>
      <c r="U102" s="194" t="s">
        <v>75</v>
      </c>
      <c r="V102" s="194"/>
      <c r="W102" s="194"/>
      <c r="X102" s="190" t="s">
        <v>2189</v>
      </c>
      <c r="Y102" s="190"/>
      <c r="Z102" s="190"/>
      <c r="AA102" s="190"/>
      <c r="AB102" s="190"/>
      <c r="AC102" s="190"/>
    </row>
    <row r="103" spans="1:35"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205"/>
      <c r="P103" s="205"/>
      <c r="Q103" s="205"/>
      <c r="R103" s="193" t="str">
        <f>CONS_AV_QUALIT_SEVER!R103</f>
        <v>Média</v>
      </c>
      <c r="S103" s="193"/>
      <c r="T103" s="193"/>
      <c r="U103" s="194" t="s">
        <v>75</v>
      </c>
      <c r="V103" s="194"/>
      <c r="W103" s="194"/>
      <c r="X103" s="190" t="s">
        <v>2190</v>
      </c>
      <c r="Y103" s="190"/>
      <c r="Z103" s="190"/>
      <c r="AA103" s="190"/>
      <c r="AB103" s="190"/>
      <c r="AC103" s="190"/>
    </row>
    <row r="104" spans="1:35"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205"/>
      <c r="P104" s="205"/>
      <c r="Q104" s="205"/>
      <c r="R104" s="193" t="str">
        <f>CONS_AV_QUALIT_SEVER!R104</f>
        <v>Média</v>
      </c>
      <c r="S104" s="193"/>
      <c r="T104" s="193"/>
      <c r="U104" s="194" t="s">
        <v>75</v>
      </c>
      <c r="V104" s="194"/>
      <c r="W104" s="194"/>
      <c r="X104" s="190" t="s">
        <v>2191</v>
      </c>
      <c r="Y104" s="190"/>
      <c r="Z104" s="190"/>
      <c r="AA104" s="190"/>
      <c r="AB104" s="190"/>
      <c r="AC104" s="190"/>
    </row>
    <row r="105" spans="1:35"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205"/>
      <c r="P105" s="205"/>
      <c r="Q105" s="205"/>
      <c r="R105" s="193" t="str">
        <f>CONS_AV_QUALIT_SEVER!R105</f>
        <v>Elevada</v>
      </c>
      <c r="S105" s="193"/>
      <c r="T105" s="193"/>
      <c r="U105" s="194" t="s">
        <v>77</v>
      </c>
      <c r="V105" s="194"/>
      <c r="W105" s="194"/>
      <c r="X105" s="190" t="s">
        <v>2192</v>
      </c>
      <c r="Y105" s="190"/>
      <c r="Z105" s="190"/>
      <c r="AA105" s="190"/>
      <c r="AB105" s="190"/>
      <c r="AC105" s="190"/>
    </row>
    <row r="106" spans="1:35"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205"/>
      <c r="P106" s="205"/>
      <c r="Q106" s="205"/>
      <c r="R106" s="193" t="str">
        <f>CONS_AV_QUALIT_SEVER!R106</f>
        <v>Média</v>
      </c>
      <c r="S106" s="193"/>
      <c r="T106" s="193"/>
      <c r="U106" s="194" t="s">
        <v>75</v>
      </c>
      <c r="V106" s="194"/>
      <c r="W106" s="194"/>
      <c r="X106" s="190" t="s">
        <v>2193</v>
      </c>
      <c r="Y106" s="190"/>
      <c r="Z106" s="190"/>
      <c r="AA106" s="190"/>
      <c r="AB106" s="190"/>
      <c r="AC106" s="190"/>
    </row>
    <row r="107" spans="1:35"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205"/>
      <c r="P107" s="205"/>
      <c r="Q107" s="205"/>
      <c r="R107" s="199" t="str">
        <f>CONS_AV_QUALIT_SEVER!R107</f>
        <v>Média</v>
      </c>
      <c r="S107" s="199"/>
      <c r="T107" s="199"/>
      <c r="U107" s="194" t="s">
        <v>71</v>
      </c>
      <c r="V107" s="194"/>
      <c r="W107" s="194"/>
      <c r="X107" s="200" t="s">
        <v>2194</v>
      </c>
      <c r="Y107" s="200"/>
      <c r="Z107" s="200"/>
      <c r="AA107" s="200"/>
      <c r="AB107" s="200"/>
      <c r="AC107" s="200"/>
    </row>
    <row r="108" spans="1:35" s="9" customFormat="1" ht="13.35" customHeight="1" x14ac:dyDescent="0.25">
      <c r="A108" s="86"/>
      <c r="B108" s="86"/>
      <c r="C108" s="86"/>
      <c r="D108" s="86"/>
      <c r="E108" s="86"/>
      <c r="F108" s="86"/>
      <c r="G108" s="86"/>
      <c r="I108" s="3"/>
      <c r="J108" s="3"/>
      <c r="L108" s="3"/>
      <c r="M108" s="3"/>
      <c r="N108" s="3"/>
    </row>
    <row r="109" spans="1:35" ht="34.35"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1" t="s">
        <v>293</v>
      </c>
      <c r="S109" s="201"/>
      <c r="T109" s="201"/>
      <c r="U109" s="201" t="s">
        <v>301</v>
      </c>
      <c r="V109" s="201"/>
      <c r="W109" s="201"/>
      <c r="X109" s="201" t="s">
        <v>207</v>
      </c>
      <c r="Y109" s="201"/>
      <c r="Z109" s="201"/>
      <c r="AA109" s="201"/>
      <c r="AB109" s="201"/>
      <c r="AC109" s="201"/>
      <c r="AD109"/>
      <c r="AE109" s="87"/>
      <c r="AF109" s="87"/>
      <c r="AG109" s="87"/>
      <c r="AH109" s="87"/>
      <c r="AI109" s="87"/>
    </row>
    <row r="110" spans="1:35"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205" t="str">
        <f>CONS_AV_QUALIT_ATIVO!O110</f>
        <v>Crítico</v>
      </c>
      <c r="P110" s="205"/>
      <c r="Q110" s="205"/>
      <c r="R110" s="193" t="str">
        <f>CONS_AV_QUALIT_SEVER!R110</f>
        <v>Alta</v>
      </c>
      <c r="S110" s="193"/>
      <c r="T110" s="193"/>
      <c r="U110" s="194" t="s">
        <v>71</v>
      </c>
      <c r="V110" s="194"/>
      <c r="W110" s="194"/>
      <c r="X110" s="190" t="s">
        <v>2195</v>
      </c>
      <c r="Y110" s="190"/>
      <c r="Z110" s="190"/>
      <c r="AA110" s="190"/>
      <c r="AB110" s="190"/>
      <c r="AC110" s="190"/>
    </row>
    <row r="111" spans="1:35"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205"/>
      <c r="P111" s="205"/>
      <c r="Q111" s="205"/>
      <c r="R111" s="193" t="str">
        <f>CONS_AV_QUALIT_SEVER!R111</f>
        <v>Alta</v>
      </c>
      <c r="S111" s="193"/>
      <c r="T111" s="193"/>
      <c r="U111" s="194" t="s">
        <v>71</v>
      </c>
      <c r="V111" s="194"/>
      <c r="W111" s="194"/>
      <c r="X111" s="190" t="s">
        <v>2196</v>
      </c>
      <c r="Y111" s="190"/>
      <c r="Z111" s="190"/>
      <c r="AA111" s="190"/>
      <c r="AB111" s="190"/>
      <c r="AC111" s="190"/>
    </row>
    <row r="112" spans="1:35"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205"/>
      <c r="P112" s="205"/>
      <c r="Q112" s="205"/>
      <c r="R112" s="193" t="str">
        <f>CONS_AV_QUALIT_SEVER!R112</f>
        <v>Elevada</v>
      </c>
      <c r="S112" s="193"/>
      <c r="T112" s="193"/>
      <c r="U112" s="194" t="s">
        <v>75</v>
      </c>
      <c r="V112" s="194"/>
      <c r="W112" s="194"/>
      <c r="X112" s="190" t="s">
        <v>2197</v>
      </c>
      <c r="Y112" s="190"/>
      <c r="Z112" s="190"/>
      <c r="AA112" s="190"/>
      <c r="AB112" s="190"/>
      <c r="AC112" s="190"/>
    </row>
    <row r="113" spans="1:35"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205"/>
      <c r="P113" s="205"/>
      <c r="Q113" s="205"/>
      <c r="R113" s="193" t="str">
        <f>CONS_AV_QUALIT_SEVER!R113</f>
        <v>Elevada</v>
      </c>
      <c r="S113" s="193"/>
      <c r="T113" s="193"/>
      <c r="U113" s="194" t="s">
        <v>75</v>
      </c>
      <c r="V113" s="194"/>
      <c r="W113" s="194"/>
      <c r="X113" s="190" t="s">
        <v>2198</v>
      </c>
      <c r="Y113" s="190"/>
      <c r="Z113" s="190"/>
      <c r="AA113" s="190"/>
      <c r="AB113" s="190"/>
      <c r="AC113" s="190"/>
    </row>
    <row r="114" spans="1:35"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205"/>
      <c r="P114" s="205"/>
      <c r="Q114" s="205"/>
      <c r="R114" s="193" t="str">
        <f>CONS_AV_QUALIT_SEVER!R114</f>
        <v>Elevada</v>
      </c>
      <c r="S114" s="193"/>
      <c r="T114" s="193"/>
      <c r="U114" s="194" t="s">
        <v>75</v>
      </c>
      <c r="V114" s="194"/>
      <c r="W114" s="194"/>
      <c r="X114" s="190" t="s">
        <v>2199</v>
      </c>
      <c r="Y114" s="190"/>
      <c r="Z114" s="190"/>
      <c r="AA114" s="190"/>
      <c r="AB114" s="190"/>
      <c r="AC114" s="190"/>
    </row>
    <row r="115" spans="1:35"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205"/>
      <c r="P115" s="205"/>
      <c r="Q115" s="205"/>
      <c r="R115" s="193" t="str">
        <f>CONS_AV_QUALIT_SEVER!R115</f>
        <v>Alta</v>
      </c>
      <c r="S115" s="193"/>
      <c r="T115" s="193"/>
      <c r="U115" s="194" t="s">
        <v>73</v>
      </c>
      <c r="V115" s="194"/>
      <c r="W115" s="194"/>
      <c r="X115" s="190" t="s">
        <v>2200</v>
      </c>
      <c r="Y115" s="190"/>
      <c r="Z115" s="190"/>
      <c r="AA115" s="190"/>
      <c r="AB115" s="190"/>
      <c r="AC115" s="190"/>
    </row>
    <row r="116" spans="1:35"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205"/>
      <c r="P116" s="205"/>
      <c r="Q116" s="205"/>
      <c r="R116" s="193" t="str">
        <f>CONS_AV_QUALIT_SEVER!R116</f>
        <v>Alta</v>
      </c>
      <c r="S116" s="193"/>
      <c r="T116" s="193"/>
      <c r="U116" s="194" t="s">
        <v>73</v>
      </c>
      <c r="V116" s="194"/>
      <c r="W116" s="194"/>
      <c r="X116" s="190" t="s">
        <v>2201</v>
      </c>
      <c r="Y116" s="190"/>
      <c r="Z116" s="190"/>
      <c r="AA116" s="190"/>
      <c r="AB116" s="190"/>
      <c r="AC116" s="190"/>
    </row>
    <row r="117" spans="1:35"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205"/>
      <c r="P117" s="205"/>
      <c r="Q117" s="205"/>
      <c r="R117" s="199" t="str">
        <f>CONS_AV_QUALIT_SEVER!R117</f>
        <v>Elevada</v>
      </c>
      <c r="S117" s="199"/>
      <c r="T117" s="199"/>
      <c r="U117" s="194" t="s">
        <v>75</v>
      </c>
      <c r="V117" s="194"/>
      <c r="W117" s="194"/>
      <c r="X117" s="200" t="s">
        <v>2202</v>
      </c>
      <c r="Y117" s="200"/>
      <c r="Z117" s="200"/>
      <c r="AA117" s="200"/>
      <c r="AB117" s="200"/>
      <c r="AC117" s="200"/>
    </row>
    <row r="118" spans="1:35" s="9" customFormat="1" ht="13.35" customHeight="1" x14ac:dyDescent="0.25">
      <c r="A118" s="86"/>
      <c r="B118" s="86"/>
      <c r="C118" s="86"/>
      <c r="D118" s="86"/>
      <c r="E118" s="86"/>
      <c r="F118" s="86"/>
      <c r="G118" s="86"/>
      <c r="I118" s="3"/>
      <c r="J118" s="3"/>
      <c r="L118" s="3"/>
      <c r="M118" s="3"/>
      <c r="N118" s="3"/>
    </row>
    <row r="119" spans="1:35" ht="34.35"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1" t="s">
        <v>293</v>
      </c>
      <c r="S119" s="201"/>
      <c r="T119" s="201"/>
      <c r="U119" s="201" t="s">
        <v>301</v>
      </c>
      <c r="V119" s="201"/>
      <c r="W119" s="201"/>
      <c r="X119" s="201" t="s">
        <v>207</v>
      </c>
      <c r="Y119" s="201"/>
      <c r="Z119" s="201"/>
      <c r="AA119" s="201"/>
      <c r="AB119" s="201"/>
      <c r="AC119" s="201"/>
      <c r="AD119"/>
      <c r="AE119" s="87"/>
      <c r="AF119" s="87"/>
      <c r="AG119" s="87"/>
      <c r="AH119" s="87"/>
      <c r="AI119" s="87"/>
    </row>
    <row r="120" spans="1:35"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205" t="str">
        <f>CONS_AV_QUALIT_ATIVO!O120</f>
        <v>Crítico</v>
      </c>
      <c r="P120" s="205"/>
      <c r="Q120" s="205"/>
      <c r="R120" s="193" t="str">
        <f>CONS_AV_QUALIT_SEVER!R120</f>
        <v>Elevada</v>
      </c>
      <c r="S120" s="193"/>
      <c r="T120" s="193"/>
      <c r="U120" s="194" t="s">
        <v>75</v>
      </c>
      <c r="V120" s="194"/>
      <c r="W120" s="194"/>
      <c r="X120" s="190" t="s">
        <v>2203</v>
      </c>
      <c r="Y120" s="190"/>
      <c r="Z120" s="190"/>
      <c r="AA120" s="190"/>
      <c r="AB120" s="190"/>
      <c r="AC120" s="190"/>
    </row>
    <row r="121" spans="1:35"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205"/>
      <c r="P121" s="205"/>
      <c r="Q121" s="205"/>
      <c r="R121" s="193" t="str">
        <f>CONS_AV_QUALIT_SEVER!R121</f>
        <v>Alta</v>
      </c>
      <c r="S121" s="193"/>
      <c r="T121" s="193"/>
      <c r="U121" s="194" t="s">
        <v>75</v>
      </c>
      <c r="V121" s="194"/>
      <c r="W121" s="194"/>
      <c r="X121" s="210" t="s">
        <v>2204</v>
      </c>
      <c r="Y121" s="190"/>
      <c r="Z121" s="190"/>
      <c r="AA121" s="190"/>
      <c r="AB121" s="190"/>
      <c r="AC121" s="190"/>
    </row>
    <row r="122" spans="1:35"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205"/>
      <c r="P122" s="205"/>
      <c r="Q122" s="205"/>
      <c r="R122" s="193" t="str">
        <f>CONS_AV_QUALIT_SEVER!R122</f>
        <v>Elevada</v>
      </c>
      <c r="S122" s="193"/>
      <c r="T122" s="193"/>
      <c r="U122" s="194" t="s">
        <v>75</v>
      </c>
      <c r="V122" s="194"/>
      <c r="W122" s="194"/>
      <c r="X122" s="190" t="s">
        <v>2205</v>
      </c>
      <c r="Y122" s="190"/>
      <c r="Z122" s="190"/>
      <c r="AA122" s="190"/>
      <c r="AB122" s="190"/>
      <c r="AC122" s="190"/>
    </row>
    <row r="123" spans="1:35"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205"/>
      <c r="P123" s="205"/>
      <c r="Q123" s="205"/>
      <c r="R123" s="193" t="str">
        <f>CONS_AV_QUALIT_SEVER!R123</f>
        <v>Média</v>
      </c>
      <c r="S123" s="193"/>
      <c r="T123" s="193"/>
      <c r="U123" s="194" t="s">
        <v>71</v>
      </c>
      <c r="V123" s="194"/>
      <c r="W123" s="194"/>
      <c r="X123" s="190" t="s">
        <v>2206</v>
      </c>
      <c r="Y123" s="190"/>
      <c r="Z123" s="190"/>
      <c r="AA123" s="190"/>
      <c r="AB123" s="190"/>
      <c r="AC123" s="190"/>
    </row>
    <row r="124" spans="1:35"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205"/>
      <c r="P124" s="205"/>
      <c r="Q124" s="205"/>
      <c r="R124" s="193" t="str">
        <f>CONS_AV_QUALIT_SEVER!R124</f>
        <v>Média</v>
      </c>
      <c r="S124" s="193"/>
      <c r="T124" s="193"/>
      <c r="U124" s="194" t="s">
        <v>71</v>
      </c>
      <c r="V124" s="194"/>
      <c r="W124" s="194"/>
      <c r="X124" s="190" t="s">
        <v>2207</v>
      </c>
      <c r="Y124" s="190"/>
      <c r="Z124" s="190"/>
      <c r="AA124" s="190"/>
      <c r="AB124" s="190"/>
      <c r="AC124" s="190"/>
    </row>
    <row r="125" spans="1:35"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205"/>
      <c r="P125" s="205"/>
      <c r="Q125" s="205"/>
      <c r="R125" s="193" t="str">
        <f>CONS_AV_QUALIT_SEVER!R125</f>
        <v>Média</v>
      </c>
      <c r="S125" s="193"/>
      <c r="T125" s="193"/>
      <c r="U125" s="194" t="s">
        <v>75</v>
      </c>
      <c r="V125" s="194"/>
      <c r="W125" s="194"/>
      <c r="X125" s="190" t="s">
        <v>2208</v>
      </c>
      <c r="Y125" s="190"/>
      <c r="Z125" s="190"/>
      <c r="AA125" s="190"/>
      <c r="AB125" s="190"/>
      <c r="AC125" s="190"/>
    </row>
    <row r="126" spans="1:35"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205"/>
      <c r="P126" s="205"/>
      <c r="Q126" s="205"/>
      <c r="R126" s="193" t="str">
        <f>CONS_AV_QUALIT_SEVER!R126</f>
        <v>Média</v>
      </c>
      <c r="S126" s="193"/>
      <c r="T126" s="193"/>
      <c r="U126" s="194" t="s">
        <v>71</v>
      </c>
      <c r="V126" s="194"/>
      <c r="W126" s="194"/>
      <c r="X126" s="190" t="s">
        <v>2209</v>
      </c>
      <c r="Y126" s="190"/>
      <c r="Z126" s="190"/>
      <c r="AA126" s="190"/>
      <c r="AB126" s="190"/>
      <c r="AC126" s="190"/>
    </row>
    <row r="127" spans="1:35"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205"/>
      <c r="P127" s="205"/>
      <c r="Q127" s="205"/>
      <c r="R127" s="199" t="str">
        <f>CONS_AV_QUALIT_SEVER!R127</f>
        <v>Média</v>
      </c>
      <c r="S127" s="199"/>
      <c r="T127" s="199"/>
      <c r="U127" s="194" t="s">
        <v>71</v>
      </c>
      <c r="V127" s="194"/>
      <c r="W127" s="194"/>
      <c r="X127" s="200" t="s">
        <v>2210</v>
      </c>
      <c r="Y127" s="200"/>
      <c r="Z127" s="200"/>
      <c r="AA127" s="200"/>
      <c r="AB127" s="200"/>
      <c r="AC127" s="200"/>
    </row>
    <row r="128" spans="1:35" s="9" customFormat="1" ht="13.35" customHeight="1" x14ac:dyDescent="0.25">
      <c r="A128" s="86"/>
      <c r="B128" s="86"/>
      <c r="C128" s="86"/>
      <c r="D128" s="86"/>
      <c r="E128" s="86"/>
      <c r="F128" s="86"/>
      <c r="G128" s="86"/>
      <c r="I128" s="3"/>
      <c r="J128" s="3"/>
      <c r="L128" s="3"/>
      <c r="M128" s="3"/>
      <c r="N128" s="3"/>
    </row>
    <row r="129" spans="1:35" ht="34.35"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1" t="s">
        <v>293</v>
      </c>
      <c r="S129" s="201"/>
      <c r="T129" s="201"/>
      <c r="U129" s="201" t="s">
        <v>301</v>
      </c>
      <c r="V129" s="201"/>
      <c r="W129" s="201"/>
      <c r="X129" s="201" t="s">
        <v>207</v>
      </c>
      <c r="Y129" s="201"/>
      <c r="Z129" s="201"/>
      <c r="AA129" s="201"/>
      <c r="AB129" s="201"/>
      <c r="AC129" s="201"/>
      <c r="AD129"/>
      <c r="AE129" s="87"/>
      <c r="AF129" s="87"/>
      <c r="AG129" s="87"/>
      <c r="AH129" s="87"/>
      <c r="AI129" s="87"/>
    </row>
    <row r="130" spans="1:35"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205" t="str">
        <f>CONS_AV_QUALIT_ATIVO!O130</f>
        <v>Importante</v>
      </c>
      <c r="P130" s="205"/>
      <c r="Q130" s="205"/>
      <c r="R130" s="193" t="str">
        <f>CONS_AV_QUALIT_SEVER!R130</f>
        <v>Alta</v>
      </c>
      <c r="S130" s="193"/>
      <c r="T130" s="193"/>
      <c r="U130" s="194" t="s">
        <v>75</v>
      </c>
      <c r="V130" s="194"/>
      <c r="W130" s="194"/>
      <c r="X130" s="190" t="s">
        <v>2211</v>
      </c>
      <c r="Y130" s="190"/>
      <c r="Z130" s="190"/>
      <c r="AA130" s="190"/>
      <c r="AB130" s="190"/>
      <c r="AC130" s="190"/>
    </row>
    <row r="131" spans="1:35"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205"/>
      <c r="P131" s="205"/>
      <c r="Q131" s="205"/>
      <c r="R131" s="193" t="str">
        <f>CONS_AV_QUALIT_SEVER!R131</f>
        <v>Elevada</v>
      </c>
      <c r="S131" s="193"/>
      <c r="T131" s="193"/>
      <c r="U131" s="194" t="s">
        <v>73</v>
      </c>
      <c r="V131" s="194"/>
      <c r="W131" s="194"/>
      <c r="X131" s="190" t="s">
        <v>2212</v>
      </c>
      <c r="Y131" s="190"/>
      <c r="Z131" s="190"/>
      <c r="AA131" s="190"/>
      <c r="AB131" s="190"/>
      <c r="AC131" s="190"/>
    </row>
    <row r="132" spans="1:35"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205"/>
      <c r="P132" s="205"/>
      <c r="Q132" s="205"/>
      <c r="R132" s="193" t="str">
        <f>CONS_AV_QUALIT_SEVER!R132</f>
        <v>Média</v>
      </c>
      <c r="S132" s="193"/>
      <c r="T132" s="193"/>
      <c r="U132" s="194" t="s">
        <v>71</v>
      </c>
      <c r="V132" s="194"/>
      <c r="W132" s="194"/>
      <c r="X132" s="190" t="s">
        <v>2213</v>
      </c>
      <c r="Y132" s="190"/>
      <c r="Z132" s="190"/>
      <c r="AA132" s="190"/>
      <c r="AB132" s="190"/>
      <c r="AC132" s="190"/>
    </row>
    <row r="133" spans="1:35"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205"/>
      <c r="P133" s="205"/>
      <c r="Q133" s="205"/>
      <c r="R133" s="193" t="str">
        <f>CONS_AV_QUALIT_SEVER!R133</f>
        <v>Elevada</v>
      </c>
      <c r="S133" s="193"/>
      <c r="T133" s="193"/>
      <c r="U133" s="194" t="s">
        <v>75</v>
      </c>
      <c r="V133" s="194"/>
      <c r="W133" s="194"/>
      <c r="X133" s="190" t="s">
        <v>2214</v>
      </c>
      <c r="Y133" s="190"/>
      <c r="Z133" s="190"/>
      <c r="AA133" s="190"/>
      <c r="AB133" s="190"/>
      <c r="AC133" s="190"/>
    </row>
    <row r="134" spans="1:35"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205"/>
      <c r="P134" s="205"/>
      <c r="Q134" s="205"/>
      <c r="R134" s="193" t="str">
        <f>CONS_AV_QUALIT_SEVER!R134</f>
        <v>Média</v>
      </c>
      <c r="S134" s="193"/>
      <c r="T134" s="193"/>
      <c r="U134" s="194" t="s">
        <v>75</v>
      </c>
      <c r="V134" s="194"/>
      <c r="W134" s="194"/>
      <c r="X134" s="190" t="s">
        <v>2215</v>
      </c>
      <c r="Y134" s="190"/>
      <c r="Z134" s="190"/>
      <c r="AA134" s="190"/>
      <c r="AB134" s="190"/>
      <c r="AC134" s="190"/>
    </row>
    <row r="135" spans="1:35"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205"/>
      <c r="P135" s="205"/>
      <c r="Q135" s="205"/>
      <c r="R135" s="193" t="str">
        <f>CONS_AV_QUALIT_SEVER!R135</f>
        <v>Média</v>
      </c>
      <c r="S135" s="193"/>
      <c r="T135" s="193"/>
      <c r="U135" s="194" t="s">
        <v>71</v>
      </c>
      <c r="V135" s="194"/>
      <c r="W135" s="194"/>
      <c r="X135" s="190" t="s">
        <v>2216</v>
      </c>
      <c r="Y135" s="190"/>
      <c r="Z135" s="190"/>
      <c r="AA135" s="190"/>
      <c r="AB135" s="190"/>
      <c r="AC135" s="190"/>
    </row>
    <row r="136" spans="1:35"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205"/>
      <c r="P136" s="205"/>
      <c r="Q136" s="205"/>
      <c r="R136" s="193" t="str">
        <f>CONS_AV_QUALIT_SEVER!R136</f>
        <v>Média</v>
      </c>
      <c r="S136" s="193"/>
      <c r="T136" s="193"/>
      <c r="U136" s="194" t="s">
        <v>71</v>
      </c>
      <c r="V136" s="194"/>
      <c r="W136" s="194"/>
      <c r="X136" s="190" t="s">
        <v>2217</v>
      </c>
      <c r="Y136" s="190"/>
      <c r="Z136" s="190"/>
      <c r="AA136" s="190"/>
      <c r="AB136" s="190"/>
      <c r="AC136" s="190"/>
    </row>
    <row r="137" spans="1:35"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205"/>
      <c r="P137" s="205"/>
      <c r="Q137" s="205"/>
      <c r="R137" s="199" t="str">
        <f>CONS_AV_QUALIT_SEVER!R137</f>
        <v>Média</v>
      </c>
      <c r="S137" s="199"/>
      <c r="T137" s="199"/>
      <c r="U137" s="194" t="s">
        <v>71</v>
      </c>
      <c r="V137" s="194"/>
      <c r="W137" s="194"/>
      <c r="X137" s="200" t="s">
        <v>2218</v>
      </c>
      <c r="Y137" s="200"/>
      <c r="Z137" s="200"/>
      <c r="AA137" s="200"/>
      <c r="AB137" s="200"/>
      <c r="AC137" s="200"/>
    </row>
    <row r="138" spans="1:35" s="9" customFormat="1" ht="13.35" customHeight="1" x14ac:dyDescent="0.25">
      <c r="A138" s="86"/>
      <c r="B138" s="86"/>
      <c r="C138" s="86"/>
      <c r="D138" s="86"/>
      <c r="E138" s="86"/>
      <c r="F138" s="86"/>
      <c r="G138" s="86"/>
      <c r="I138" s="3"/>
      <c r="J138" s="3"/>
      <c r="L138" s="3"/>
      <c r="M138" s="3"/>
      <c r="N138" s="3"/>
    </row>
    <row r="139" spans="1:35" ht="34.35"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1" t="s">
        <v>293</v>
      </c>
      <c r="S139" s="201"/>
      <c r="T139" s="201"/>
      <c r="U139" s="201" t="s">
        <v>301</v>
      </c>
      <c r="V139" s="201"/>
      <c r="W139" s="201"/>
      <c r="X139" s="201" t="s">
        <v>207</v>
      </c>
      <c r="Y139" s="201"/>
      <c r="Z139" s="201"/>
      <c r="AA139" s="201"/>
      <c r="AB139" s="201"/>
      <c r="AC139" s="201"/>
      <c r="AD139"/>
      <c r="AE139" s="87"/>
      <c r="AF139" s="87"/>
      <c r="AG139" s="87"/>
      <c r="AH139" s="87"/>
      <c r="AI139" s="87"/>
    </row>
    <row r="140" spans="1:35"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205" t="str">
        <f>CONS_AV_QUALIT_ATIVO!O140</f>
        <v>Significante</v>
      </c>
      <c r="P140" s="205"/>
      <c r="Q140" s="205"/>
      <c r="R140" s="193" t="str">
        <f>CONS_AV_QUALIT_SEVER!R140</f>
        <v>Elevada</v>
      </c>
      <c r="S140" s="193"/>
      <c r="T140" s="193"/>
      <c r="U140" s="194" t="s">
        <v>75</v>
      </c>
      <c r="V140" s="194"/>
      <c r="W140" s="194"/>
      <c r="X140" s="190" t="s">
        <v>2219</v>
      </c>
      <c r="Y140" s="190"/>
      <c r="Z140" s="190"/>
      <c r="AA140" s="190"/>
      <c r="AB140" s="190"/>
      <c r="AC140" s="190"/>
    </row>
    <row r="141" spans="1:35"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205"/>
      <c r="P141" s="205"/>
      <c r="Q141" s="205"/>
      <c r="R141" s="193" t="str">
        <f>CONS_AV_QUALIT_SEVER!R141</f>
        <v>Elevada</v>
      </c>
      <c r="S141" s="193"/>
      <c r="T141" s="193"/>
      <c r="U141" s="194" t="s">
        <v>73</v>
      </c>
      <c r="V141" s="194"/>
      <c r="W141" s="194"/>
      <c r="X141" s="190" t="s">
        <v>2220</v>
      </c>
      <c r="Y141" s="190"/>
      <c r="Z141" s="190"/>
      <c r="AA141" s="190"/>
      <c r="AB141" s="190"/>
      <c r="AC141" s="190"/>
    </row>
    <row r="142" spans="1:35"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205"/>
      <c r="P142" s="205"/>
      <c r="Q142" s="205"/>
      <c r="R142" s="193" t="str">
        <f>CONS_AV_QUALIT_SEVER!R142</f>
        <v>Elevada</v>
      </c>
      <c r="S142" s="193"/>
      <c r="T142" s="193"/>
      <c r="U142" s="194" t="s">
        <v>75</v>
      </c>
      <c r="V142" s="194"/>
      <c r="W142" s="194"/>
      <c r="X142" s="190" t="s">
        <v>2221</v>
      </c>
      <c r="Y142" s="190"/>
      <c r="Z142" s="190"/>
      <c r="AA142" s="190"/>
      <c r="AB142" s="190"/>
      <c r="AC142" s="190"/>
    </row>
    <row r="143" spans="1:35"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205"/>
      <c r="P143" s="205"/>
      <c r="Q143" s="205"/>
      <c r="R143" s="193" t="str">
        <f>CONS_AV_QUALIT_SEVER!R143</f>
        <v>Elevada</v>
      </c>
      <c r="S143" s="193"/>
      <c r="T143" s="193"/>
      <c r="U143" s="194" t="s">
        <v>75</v>
      </c>
      <c r="V143" s="194"/>
      <c r="W143" s="194"/>
      <c r="X143" s="190" t="s">
        <v>2222</v>
      </c>
      <c r="Y143" s="190"/>
      <c r="Z143" s="190"/>
      <c r="AA143" s="190"/>
      <c r="AB143" s="190"/>
      <c r="AC143" s="190"/>
    </row>
    <row r="144" spans="1:35"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205"/>
      <c r="P144" s="205"/>
      <c r="Q144" s="205"/>
      <c r="R144" s="193" t="str">
        <f>CONS_AV_QUALIT_SEVER!R144</f>
        <v>Elevada</v>
      </c>
      <c r="S144" s="193"/>
      <c r="T144" s="193"/>
      <c r="U144" s="194" t="s">
        <v>75</v>
      </c>
      <c r="V144" s="194"/>
      <c r="W144" s="194"/>
      <c r="X144" s="190" t="s">
        <v>2223</v>
      </c>
      <c r="Y144" s="190"/>
      <c r="Z144" s="190"/>
      <c r="AA144" s="190"/>
      <c r="AB144" s="190"/>
      <c r="AC144" s="190"/>
    </row>
    <row r="145" spans="1:35"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205"/>
      <c r="P145" s="205"/>
      <c r="Q145" s="205"/>
      <c r="R145" s="193" t="str">
        <f>CONS_AV_QUALIT_SEVER!R145</f>
        <v>Elevada</v>
      </c>
      <c r="S145" s="193"/>
      <c r="T145" s="193"/>
      <c r="U145" s="194" t="s">
        <v>75</v>
      </c>
      <c r="V145" s="194"/>
      <c r="W145" s="194"/>
      <c r="X145" s="190" t="s">
        <v>2224</v>
      </c>
      <c r="Y145" s="190"/>
      <c r="Z145" s="190"/>
      <c r="AA145" s="190"/>
      <c r="AB145" s="190"/>
      <c r="AC145" s="190"/>
    </row>
    <row r="146" spans="1:35"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205"/>
      <c r="P146" s="205"/>
      <c r="Q146" s="205"/>
      <c r="R146" s="193" t="str">
        <f>CONS_AV_QUALIT_SEVER!R146</f>
        <v>Elevada</v>
      </c>
      <c r="S146" s="193"/>
      <c r="T146" s="193"/>
      <c r="U146" s="194" t="s">
        <v>77</v>
      </c>
      <c r="V146" s="194"/>
      <c r="W146" s="194"/>
      <c r="X146" s="190" t="s">
        <v>2225</v>
      </c>
      <c r="Y146" s="190"/>
      <c r="Z146" s="190"/>
      <c r="AA146" s="190"/>
      <c r="AB146" s="190"/>
      <c r="AC146" s="190"/>
    </row>
    <row r="147" spans="1:35"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205"/>
      <c r="P147" s="205"/>
      <c r="Q147" s="205"/>
      <c r="R147" s="199" t="str">
        <f>CONS_AV_QUALIT_SEVER!R147</f>
        <v>Elevada</v>
      </c>
      <c r="S147" s="199"/>
      <c r="T147" s="199"/>
      <c r="U147" s="194" t="s">
        <v>75</v>
      </c>
      <c r="V147" s="194"/>
      <c r="W147" s="194"/>
      <c r="X147" s="200" t="s">
        <v>2226</v>
      </c>
      <c r="Y147" s="200"/>
      <c r="Z147" s="200"/>
      <c r="AA147" s="200"/>
      <c r="AB147" s="200"/>
      <c r="AC147" s="200"/>
    </row>
    <row r="148" spans="1:35" s="9" customFormat="1" ht="13.35" customHeight="1" x14ac:dyDescent="0.25">
      <c r="A148" s="86"/>
      <c r="B148" s="86"/>
      <c r="C148" s="86"/>
      <c r="D148" s="86"/>
      <c r="E148" s="86"/>
      <c r="F148" s="86"/>
      <c r="G148" s="86"/>
      <c r="I148" s="3"/>
      <c r="J148" s="3"/>
      <c r="L148" s="3"/>
      <c r="M148" s="3"/>
      <c r="N148" s="3"/>
    </row>
    <row r="149" spans="1:35" ht="34.35"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1" t="s">
        <v>293</v>
      </c>
      <c r="S149" s="201"/>
      <c r="T149" s="201"/>
      <c r="U149" s="201" t="s">
        <v>301</v>
      </c>
      <c r="V149" s="201"/>
      <c r="W149" s="201"/>
      <c r="X149" s="201" t="s">
        <v>207</v>
      </c>
      <c r="Y149" s="201"/>
      <c r="Z149" s="201"/>
      <c r="AA149" s="201"/>
      <c r="AB149" s="201"/>
      <c r="AC149" s="201"/>
      <c r="AD149"/>
      <c r="AE149" s="87"/>
      <c r="AF149" s="87"/>
      <c r="AG149" s="87"/>
      <c r="AH149" s="87"/>
      <c r="AI149" s="87"/>
    </row>
    <row r="150" spans="1:35"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205" t="str">
        <f>CONS_AV_QUALIT_ATIVO!O150</f>
        <v>Importante</v>
      </c>
      <c r="P150" s="205"/>
      <c r="Q150" s="205"/>
      <c r="R150" s="193" t="str">
        <f>CONS_AV_QUALIT_SEVER!R150</f>
        <v>Elevada</v>
      </c>
      <c r="S150" s="193"/>
      <c r="T150" s="193"/>
      <c r="U150" s="194" t="s">
        <v>75</v>
      </c>
      <c r="V150" s="194"/>
      <c r="W150" s="194"/>
      <c r="X150" s="190" t="s">
        <v>2227</v>
      </c>
      <c r="Y150" s="190"/>
      <c r="Z150" s="190"/>
      <c r="AA150" s="190"/>
      <c r="AB150" s="190"/>
      <c r="AC150" s="190"/>
    </row>
    <row r="151" spans="1:35"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205"/>
      <c r="P151" s="205"/>
      <c r="Q151" s="205"/>
      <c r="R151" s="193" t="str">
        <f>CONS_AV_QUALIT_SEVER!R151</f>
        <v>Elevada</v>
      </c>
      <c r="S151" s="193"/>
      <c r="T151" s="193"/>
      <c r="U151" s="194" t="s">
        <v>73</v>
      </c>
      <c r="V151" s="194"/>
      <c r="W151" s="194"/>
      <c r="X151" s="190" t="s">
        <v>2228</v>
      </c>
      <c r="Y151" s="190"/>
      <c r="Z151" s="190"/>
      <c r="AA151" s="190"/>
      <c r="AB151" s="190"/>
      <c r="AC151" s="190"/>
    </row>
    <row r="152" spans="1:35"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205"/>
      <c r="P152" s="205"/>
      <c r="Q152" s="205"/>
      <c r="R152" s="193" t="str">
        <f>CONS_AV_QUALIT_SEVER!R152</f>
        <v>Média</v>
      </c>
      <c r="S152" s="193"/>
      <c r="T152" s="193"/>
      <c r="U152" s="194" t="s">
        <v>75</v>
      </c>
      <c r="V152" s="194"/>
      <c r="W152" s="194"/>
      <c r="X152" s="190" t="s">
        <v>2229</v>
      </c>
      <c r="Y152" s="190"/>
      <c r="Z152" s="190"/>
      <c r="AA152" s="190"/>
      <c r="AB152" s="190"/>
      <c r="AC152" s="190"/>
    </row>
    <row r="153" spans="1:35"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205"/>
      <c r="P153" s="205"/>
      <c r="Q153" s="205"/>
      <c r="R153" s="193" t="str">
        <f>CONS_AV_QUALIT_SEVER!R153</f>
        <v>Elevada</v>
      </c>
      <c r="S153" s="193"/>
      <c r="T153" s="193"/>
      <c r="U153" s="194" t="s">
        <v>75</v>
      </c>
      <c r="V153" s="194"/>
      <c r="W153" s="194"/>
      <c r="X153" s="190" t="s">
        <v>2230</v>
      </c>
      <c r="Y153" s="190"/>
      <c r="Z153" s="190"/>
      <c r="AA153" s="190"/>
      <c r="AB153" s="190"/>
      <c r="AC153" s="190"/>
    </row>
    <row r="154" spans="1:35"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205"/>
      <c r="P154" s="205"/>
      <c r="Q154" s="205"/>
      <c r="R154" s="193" t="str">
        <f>CONS_AV_QUALIT_SEVER!R154</f>
        <v>Média</v>
      </c>
      <c r="S154" s="193"/>
      <c r="T154" s="193"/>
      <c r="U154" s="194" t="s">
        <v>75</v>
      </c>
      <c r="V154" s="194"/>
      <c r="W154" s="194"/>
      <c r="X154" s="190" t="s">
        <v>2231</v>
      </c>
      <c r="Y154" s="190"/>
      <c r="Z154" s="190"/>
      <c r="AA154" s="190"/>
      <c r="AB154" s="190"/>
      <c r="AC154" s="190"/>
    </row>
    <row r="155" spans="1:35"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205"/>
      <c r="P155" s="205"/>
      <c r="Q155" s="205"/>
      <c r="R155" s="193" t="str">
        <f>CONS_AV_QUALIT_SEVER!R155</f>
        <v>Média</v>
      </c>
      <c r="S155" s="193"/>
      <c r="T155" s="193"/>
      <c r="U155" s="194" t="s">
        <v>71</v>
      </c>
      <c r="V155" s="194"/>
      <c r="W155" s="194"/>
      <c r="X155" s="190" t="s">
        <v>2232</v>
      </c>
      <c r="Y155" s="190"/>
      <c r="Z155" s="190"/>
      <c r="AA155" s="190"/>
      <c r="AB155" s="190"/>
      <c r="AC155" s="190"/>
    </row>
    <row r="156" spans="1:35"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205"/>
      <c r="P156" s="205"/>
      <c r="Q156" s="205"/>
      <c r="R156" s="193" t="str">
        <f>CONS_AV_QUALIT_SEVER!R156</f>
        <v>Média</v>
      </c>
      <c r="S156" s="193"/>
      <c r="T156" s="193"/>
      <c r="U156" s="194" t="s">
        <v>71</v>
      </c>
      <c r="V156" s="194"/>
      <c r="W156" s="194"/>
      <c r="X156" s="190" t="s">
        <v>2233</v>
      </c>
      <c r="Y156" s="190"/>
      <c r="Z156" s="190"/>
      <c r="AA156" s="190"/>
      <c r="AB156" s="190"/>
      <c r="AC156" s="190"/>
    </row>
    <row r="157" spans="1:35"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205"/>
      <c r="P157" s="205"/>
      <c r="Q157" s="205"/>
      <c r="R157" s="199" t="str">
        <f>CONS_AV_QUALIT_SEVER!R157</f>
        <v>Elevada</v>
      </c>
      <c r="S157" s="199"/>
      <c r="T157" s="199"/>
      <c r="U157" s="194" t="s">
        <v>75</v>
      </c>
      <c r="V157" s="194"/>
      <c r="W157" s="194"/>
      <c r="X157" s="200" t="s">
        <v>2234</v>
      </c>
      <c r="Y157" s="200"/>
      <c r="Z157" s="200"/>
      <c r="AA157" s="200"/>
      <c r="AB157" s="200"/>
      <c r="AC157" s="200"/>
    </row>
    <row r="158" spans="1:35" s="9" customFormat="1" ht="13.35" customHeight="1" x14ac:dyDescent="0.25">
      <c r="A158" s="86"/>
      <c r="B158" s="86"/>
      <c r="C158" s="86"/>
      <c r="D158" s="86"/>
      <c r="E158" s="86"/>
      <c r="F158" s="86"/>
      <c r="G158" s="86"/>
      <c r="I158" s="3"/>
      <c r="J158" s="3"/>
      <c r="L158" s="3"/>
      <c r="M158" s="3"/>
      <c r="N158" s="3"/>
    </row>
    <row r="159" spans="1:35" ht="34.35"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1" t="s">
        <v>293</v>
      </c>
      <c r="S159" s="201"/>
      <c r="T159" s="201"/>
      <c r="U159" s="201" t="s">
        <v>301</v>
      </c>
      <c r="V159" s="201"/>
      <c r="W159" s="201"/>
      <c r="X159" s="201" t="s">
        <v>207</v>
      </c>
      <c r="Y159" s="201"/>
      <c r="Z159" s="201"/>
      <c r="AA159" s="201"/>
      <c r="AB159" s="201"/>
      <c r="AC159" s="201"/>
      <c r="AD159"/>
      <c r="AE159" s="87"/>
      <c r="AF159" s="87"/>
      <c r="AG159" s="87"/>
      <c r="AH159" s="87"/>
      <c r="AI159" s="87"/>
    </row>
    <row r="160" spans="1:35"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205" t="str">
        <f>CONS_AV_QUALIT_ATIVO!O160</f>
        <v>Significante</v>
      </c>
      <c r="P160" s="205"/>
      <c r="Q160" s="205"/>
      <c r="R160" s="193" t="str">
        <f>CONS_AV_QUALIT_SEVER!R160</f>
        <v>Elevada</v>
      </c>
      <c r="S160" s="193"/>
      <c r="T160" s="193"/>
      <c r="U160" s="194" t="s">
        <v>75</v>
      </c>
      <c r="V160" s="194"/>
      <c r="W160" s="194"/>
      <c r="X160" s="190" t="s">
        <v>2235</v>
      </c>
      <c r="Y160" s="190"/>
      <c r="Z160" s="190"/>
      <c r="AA160" s="190"/>
      <c r="AB160" s="190"/>
      <c r="AC160" s="190"/>
    </row>
    <row r="161" spans="1:35"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205"/>
      <c r="P161" s="205"/>
      <c r="Q161" s="205"/>
      <c r="R161" s="193" t="str">
        <f>CONS_AV_QUALIT_SEVER!R161</f>
        <v>Elevada</v>
      </c>
      <c r="S161" s="193"/>
      <c r="T161" s="193"/>
      <c r="U161" s="194" t="s">
        <v>75</v>
      </c>
      <c r="V161" s="194"/>
      <c r="W161" s="194"/>
      <c r="X161" s="190" t="s">
        <v>2236</v>
      </c>
      <c r="Y161" s="190"/>
      <c r="Z161" s="190"/>
      <c r="AA161" s="190"/>
      <c r="AB161" s="190"/>
      <c r="AC161" s="190"/>
    </row>
    <row r="162" spans="1:35"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205"/>
      <c r="P162" s="205"/>
      <c r="Q162" s="205"/>
      <c r="R162" s="193" t="str">
        <f>CONS_AV_QUALIT_SEVER!R162</f>
        <v>Média</v>
      </c>
      <c r="S162" s="193"/>
      <c r="T162" s="193"/>
      <c r="U162" s="194" t="s">
        <v>71</v>
      </c>
      <c r="V162" s="194"/>
      <c r="W162" s="194"/>
      <c r="X162" s="190" t="s">
        <v>2237</v>
      </c>
      <c r="Y162" s="190"/>
      <c r="Z162" s="190"/>
      <c r="AA162" s="190"/>
      <c r="AB162" s="190"/>
      <c r="AC162" s="190"/>
    </row>
    <row r="163" spans="1:35"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205"/>
      <c r="P163" s="205"/>
      <c r="Q163" s="205"/>
      <c r="R163" s="193" t="str">
        <f>CONS_AV_QUALIT_SEVER!R163</f>
        <v>Média</v>
      </c>
      <c r="S163" s="193"/>
      <c r="T163" s="193"/>
      <c r="U163" s="194" t="s">
        <v>71</v>
      </c>
      <c r="V163" s="194"/>
      <c r="W163" s="194"/>
      <c r="X163" s="190" t="s">
        <v>2238</v>
      </c>
      <c r="Y163" s="190"/>
      <c r="Z163" s="190"/>
      <c r="AA163" s="190"/>
      <c r="AB163" s="190"/>
      <c r="AC163" s="190"/>
    </row>
    <row r="164" spans="1:35"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205"/>
      <c r="P164" s="205"/>
      <c r="Q164" s="205"/>
      <c r="R164" s="193" t="str">
        <f>CONS_AV_QUALIT_SEVER!R164</f>
        <v>Média</v>
      </c>
      <c r="S164" s="193"/>
      <c r="T164" s="193"/>
      <c r="U164" s="194" t="s">
        <v>75</v>
      </c>
      <c r="V164" s="194"/>
      <c r="W164" s="194"/>
      <c r="X164" s="190" t="s">
        <v>2239</v>
      </c>
      <c r="Y164" s="190"/>
      <c r="Z164" s="190"/>
      <c r="AA164" s="190"/>
      <c r="AB164" s="190"/>
      <c r="AC164" s="190"/>
    </row>
    <row r="165" spans="1:35"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205"/>
      <c r="P165" s="205"/>
      <c r="Q165" s="205"/>
      <c r="R165" s="193" t="str">
        <f>CONS_AV_QUALIT_SEVER!R165</f>
        <v>Média</v>
      </c>
      <c r="S165" s="193"/>
      <c r="T165" s="193"/>
      <c r="U165" s="194" t="s">
        <v>75</v>
      </c>
      <c r="V165" s="194"/>
      <c r="W165" s="194"/>
      <c r="X165" s="190" t="s">
        <v>2240</v>
      </c>
      <c r="Y165" s="190"/>
      <c r="Z165" s="190"/>
      <c r="AA165" s="190"/>
      <c r="AB165" s="190"/>
      <c r="AC165" s="190"/>
    </row>
    <row r="166" spans="1:35"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205"/>
      <c r="P166" s="205"/>
      <c r="Q166" s="205"/>
      <c r="R166" s="193" t="str">
        <f>CONS_AV_QUALIT_SEVER!R166</f>
        <v>Alta</v>
      </c>
      <c r="S166" s="193"/>
      <c r="T166" s="193"/>
      <c r="U166" s="194" t="s">
        <v>75</v>
      </c>
      <c r="V166" s="194"/>
      <c r="W166" s="194"/>
      <c r="X166" s="190" t="s">
        <v>2241</v>
      </c>
      <c r="Y166" s="190"/>
      <c r="Z166" s="190"/>
      <c r="AA166" s="190"/>
      <c r="AB166" s="190"/>
      <c r="AC166" s="190"/>
    </row>
    <row r="167" spans="1:35"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205"/>
      <c r="P167" s="205"/>
      <c r="Q167" s="205"/>
      <c r="R167" s="199" t="str">
        <f>CONS_AV_QUALIT_SEVER!R167</f>
        <v>Média</v>
      </c>
      <c r="S167" s="199"/>
      <c r="T167" s="199"/>
      <c r="U167" s="194" t="s">
        <v>71</v>
      </c>
      <c r="V167" s="194"/>
      <c r="W167" s="194"/>
      <c r="X167" s="200" t="s">
        <v>2242</v>
      </c>
      <c r="Y167" s="200"/>
      <c r="Z167" s="200"/>
      <c r="AA167" s="200"/>
      <c r="AB167" s="200"/>
      <c r="AC167" s="200"/>
    </row>
    <row r="168" spans="1:35" s="9" customFormat="1" ht="13.35" customHeight="1" x14ac:dyDescent="0.25">
      <c r="A168" s="86"/>
      <c r="B168" s="86"/>
      <c r="C168" s="86"/>
      <c r="D168" s="86"/>
      <c r="E168" s="86"/>
      <c r="F168" s="86"/>
      <c r="G168" s="86"/>
      <c r="I168" s="3"/>
      <c r="J168" s="3"/>
      <c r="L168" s="3"/>
      <c r="M168" s="3"/>
      <c r="N168" s="3"/>
    </row>
    <row r="169" spans="1:35" ht="34.35"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1" t="s">
        <v>293</v>
      </c>
      <c r="S169" s="201"/>
      <c r="T169" s="201"/>
      <c r="U169" s="201" t="s">
        <v>301</v>
      </c>
      <c r="V169" s="201"/>
      <c r="W169" s="201"/>
      <c r="X169" s="201" t="s">
        <v>207</v>
      </c>
      <c r="Y169" s="201"/>
      <c r="Z169" s="201"/>
      <c r="AA169" s="201"/>
      <c r="AB169" s="201"/>
      <c r="AC169" s="201"/>
      <c r="AD169"/>
      <c r="AE169" s="87"/>
      <c r="AF169" s="87"/>
      <c r="AG169" s="87"/>
      <c r="AH169" s="87"/>
      <c r="AI169" s="87"/>
    </row>
    <row r="170" spans="1:35"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205" t="str">
        <f>CONS_AV_QUALIT_ATIVO!O170</f>
        <v>Importante</v>
      </c>
      <c r="P170" s="205"/>
      <c r="Q170" s="205"/>
      <c r="R170" s="193" t="str">
        <f>CONS_AV_QUALIT_SEVER!R170</f>
        <v>Elevada</v>
      </c>
      <c r="S170" s="193"/>
      <c r="T170" s="193"/>
      <c r="U170" s="194" t="s">
        <v>71</v>
      </c>
      <c r="V170" s="194"/>
      <c r="W170" s="194"/>
      <c r="X170" s="190" t="s">
        <v>2243</v>
      </c>
      <c r="Y170" s="190"/>
      <c r="Z170" s="190"/>
      <c r="AA170" s="190"/>
      <c r="AB170" s="190"/>
      <c r="AC170" s="190"/>
    </row>
    <row r="171" spans="1:35"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205"/>
      <c r="P171" s="205"/>
      <c r="Q171" s="205"/>
      <c r="R171" s="193" t="str">
        <f>CONS_AV_QUALIT_SEVER!R171</f>
        <v>Elevada</v>
      </c>
      <c r="S171" s="193"/>
      <c r="T171" s="193"/>
      <c r="U171" s="194" t="s">
        <v>75</v>
      </c>
      <c r="V171" s="194"/>
      <c r="W171" s="194"/>
      <c r="X171" s="190" t="s">
        <v>2244</v>
      </c>
      <c r="Y171" s="190"/>
      <c r="Z171" s="190"/>
      <c r="AA171" s="190"/>
      <c r="AB171" s="190"/>
      <c r="AC171" s="190"/>
    </row>
    <row r="172" spans="1:35"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205"/>
      <c r="P172" s="205"/>
      <c r="Q172" s="205"/>
      <c r="R172" s="193" t="str">
        <f>CONS_AV_QUALIT_SEVER!R172</f>
        <v>Média</v>
      </c>
      <c r="S172" s="193"/>
      <c r="T172" s="193"/>
      <c r="U172" s="194" t="s">
        <v>75</v>
      </c>
      <c r="V172" s="194"/>
      <c r="W172" s="194"/>
      <c r="X172" s="190" t="s">
        <v>2245</v>
      </c>
      <c r="Y172" s="190"/>
      <c r="Z172" s="190"/>
      <c r="AA172" s="190"/>
      <c r="AB172" s="190"/>
      <c r="AC172" s="190"/>
    </row>
    <row r="173" spans="1:35"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205"/>
      <c r="P173" s="205"/>
      <c r="Q173" s="205"/>
      <c r="R173" s="193" t="str">
        <f>CONS_AV_QUALIT_SEVER!R173</f>
        <v>Média</v>
      </c>
      <c r="S173" s="193"/>
      <c r="T173" s="193"/>
      <c r="U173" s="194" t="s">
        <v>71</v>
      </c>
      <c r="V173" s="194"/>
      <c r="W173" s="194"/>
      <c r="X173" s="190" t="s">
        <v>2246</v>
      </c>
      <c r="Y173" s="190"/>
      <c r="Z173" s="190"/>
      <c r="AA173" s="190"/>
      <c r="AB173" s="190"/>
      <c r="AC173" s="190"/>
    </row>
    <row r="174" spans="1:35"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205"/>
      <c r="P174" s="205"/>
      <c r="Q174" s="205"/>
      <c r="R174" s="193" t="str">
        <f>CONS_AV_QUALIT_SEVER!R174</f>
        <v>Elevada</v>
      </c>
      <c r="S174" s="193"/>
      <c r="T174" s="193"/>
      <c r="U174" s="194" t="s">
        <v>75</v>
      </c>
      <c r="V174" s="194"/>
      <c r="W174" s="194"/>
      <c r="X174" s="190" t="s">
        <v>2247</v>
      </c>
      <c r="Y174" s="190"/>
      <c r="Z174" s="190"/>
      <c r="AA174" s="190"/>
      <c r="AB174" s="190"/>
      <c r="AC174" s="190"/>
    </row>
    <row r="175" spans="1:35"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205"/>
      <c r="P175" s="205"/>
      <c r="Q175" s="205"/>
      <c r="R175" s="193" t="str">
        <f>CONS_AV_QUALIT_SEVER!R175</f>
        <v>Elevada</v>
      </c>
      <c r="S175" s="193"/>
      <c r="T175" s="193"/>
      <c r="U175" s="194" t="s">
        <v>75</v>
      </c>
      <c r="V175" s="194"/>
      <c r="W175" s="194"/>
      <c r="X175" s="190" t="s">
        <v>2248</v>
      </c>
      <c r="Y175" s="190"/>
      <c r="Z175" s="190"/>
      <c r="AA175" s="190"/>
      <c r="AB175" s="190"/>
      <c r="AC175" s="190"/>
    </row>
    <row r="176" spans="1:35"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205"/>
      <c r="P176" s="205"/>
      <c r="Q176" s="205"/>
      <c r="R176" s="193" t="str">
        <f>CONS_AV_QUALIT_SEVER!R176</f>
        <v>Elevada</v>
      </c>
      <c r="S176" s="193"/>
      <c r="T176" s="193"/>
      <c r="U176" s="194" t="s">
        <v>75</v>
      </c>
      <c r="V176" s="194"/>
      <c r="W176" s="194"/>
      <c r="X176" s="190" t="s">
        <v>2249</v>
      </c>
      <c r="Y176" s="190"/>
      <c r="Z176" s="190"/>
      <c r="AA176" s="190"/>
      <c r="AB176" s="190"/>
      <c r="AC176" s="190"/>
    </row>
    <row r="177" spans="1:35"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205"/>
      <c r="P177" s="205"/>
      <c r="Q177" s="205"/>
      <c r="R177" s="199" t="str">
        <f>CONS_AV_QUALIT_SEVER!R177</f>
        <v>Média</v>
      </c>
      <c r="S177" s="199"/>
      <c r="T177" s="199"/>
      <c r="U177" s="194" t="s">
        <v>71</v>
      </c>
      <c r="V177" s="194"/>
      <c r="W177" s="194"/>
      <c r="X177" s="200" t="s">
        <v>2250</v>
      </c>
      <c r="Y177" s="200"/>
      <c r="Z177" s="200"/>
      <c r="AA177" s="200"/>
      <c r="AB177" s="200"/>
      <c r="AC177" s="200"/>
    </row>
    <row r="178" spans="1:35" s="9" customFormat="1" ht="13.35" customHeight="1" x14ac:dyDescent="0.25">
      <c r="A178" s="86"/>
      <c r="B178" s="86"/>
      <c r="C178" s="86"/>
      <c r="D178" s="86"/>
      <c r="E178" s="86"/>
      <c r="F178" s="86"/>
      <c r="G178" s="86"/>
      <c r="I178" s="3"/>
      <c r="J178" s="3"/>
      <c r="L178" s="3"/>
      <c r="M178" s="3"/>
      <c r="N178" s="3"/>
    </row>
    <row r="179" spans="1:35" ht="34.35"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1" t="s">
        <v>293</v>
      </c>
      <c r="S179" s="201"/>
      <c r="T179" s="201"/>
      <c r="U179" s="201" t="s">
        <v>301</v>
      </c>
      <c r="V179" s="201"/>
      <c r="W179" s="201"/>
      <c r="X179" s="201" t="s">
        <v>207</v>
      </c>
      <c r="Y179" s="201"/>
      <c r="Z179" s="201"/>
      <c r="AA179" s="201"/>
      <c r="AB179" s="201"/>
      <c r="AC179" s="201"/>
      <c r="AD179"/>
      <c r="AE179" s="87"/>
      <c r="AF179" s="87"/>
      <c r="AG179" s="87"/>
      <c r="AH179" s="87"/>
      <c r="AI179" s="87"/>
    </row>
    <row r="180" spans="1:35" ht="14.25"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205" t="str">
        <f>CONS_AV_QUALIT_ATIVO!O180</f>
        <v>Importante</v>
      </c>
      <c r="P180" s="205"/>
      <c r="Q180" s="205"/>
      <c r="R180" s="193" t="str">
        <f>CONS_AV_QUALIT_SEVER!R180</f>
        <v>Alta</v>
      </c>
      <c r="S180" s="193"/>
      <c r="T180" s="193"/>
      <c r="U180" s="194" t="s">
        <v>75</v>
      </c>
      <c r="V180" s="194"/>
      <c r="W180" s="194"/>
      <c r="X180" s="190" t="s">
        <v>2251</v>
      </c>
      <c r="Y180" s="190"/>
      <c r="Z180" s="190"/>
      <c r="AA180" s="190"/>
      <c r="AB180" s="190"/>
      <c r="AC180" s="190"/>
    </row>
    <row r="181" spans="1:35"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205"/>
      <c r="P181" s="205"/>
      <c r="Q181" s="205"/>
      <c r="R181" s="193" t="str">
        <f>CONS_AV_QUALIT_SEVER!R181</f>
        <v>Alta</v>
      </c>
      <c r="S181" s="193"/>
      <c r="T181" s="193"/>
      <c r="U181" s="194" t="s">
        <v>77</v>
      </c>
      <c r="V181" s="194"/>
      <c r="W181" s="194"/>
      <c r="X181" s="190" t="s">
        <v>2252</v>
      </c>
      <c r="Y181" s="190"/>
      <c r="Z181" s="190"/>
      <c r="AA181" s="190"/>
      <c r="AB181" s="190"/>
      <c r="AC181" s="190"/>
    </row>
    <row r="182" spans="1:35" ht="14.25"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205"/>
      <c r="P182" s="205"/>
      <c r="Q182" s="205"/>
      <c r="R182" s="193" t="str">
        <f>CONS_AV_QUALIT_SEVER!R182</f>
        <v>Elevada</v>
      </c>
      <c r="S182" s="193"/>
      <c r="T182" s="193"/>
      <c r="U182" s="194" t="s">
        <v>75</v>
      </c>
      <c r="V182" s="194"/>
      <c r="W182" s="194"/>
      <c r="X182" s="190" t="s">
        <v>2253</v>
      </c>
      <c r="Y182" s="190"/>
      <c r="Z182" s="190"/>
      <c r="AA182" s="190"/>
      <c r="AB182" s="190"/>
      <c r="AC182" s="190"/>
    </row>
    <row r="183" spans="1:35" ht="14.25"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205"/>
      <c r="P183" s="205"/>
      <c r="Q183" s="205"/>
      <c r="R183" s="193" t="str">
        <f>CONS_AV_QUALIT_SEVER!R183</f>
        <v>Elevada</v>
      </c>
      <c r="S183" s="193"/>
      <c r="T183" s="193"/>
      <c r="U183" s="194" t="s">
        <v>75</v>
      </c>
      <c r="V183" s="194"/>
      <c r="W183" s="194"/>
      <c r="X183" s="190" t="s">
        <v>2254</v>
      </c>
      <c r="Y183" s="190"/>
      <c r="Z183" s="190"/>
      <c r="AA183" s="190"/>
      <c r="AB183" s="190"/>
      <c r="AC183" s="190"/>
    </row>
    <row r="184" spans="1:35" ht="14.25"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205"/>
      <c r="P184" s="205"/>
      <c r="Q184" s="205"/>
      <c r="R184" s="193" t="str">
        <f>CONS_AV_QUALIT_SEVER!R184</f>
        <v>Alta</v>
      </c>
      <c r="S184" s="193"/>
      <c r="T184" s="193"/>
      <c r="U184" s="194" t="s">
        <v>75</v>
      </c>
      <c r="V184" s="194"/>
      <c r="W184" s="194"/>
      <c r="X184" s="190" t="s">
        <v>2255</v>
      </c>
      <c r="Y184" s="190"/>
      <c r="Z184" s="190"/>
      <c r="AA184" s="190"/>
      <c r="AB184" s="190"/>
      <c r="AC184" s="190"/>
    </row>
    <row r="185" spans="1:35"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205"/>
      <c r="P185" s="205"/>
      <c r="Q185" s="205"/>
      <c r="R185" s="193" t="str">
        <f>CONS_AV_QUALIT_SEVER!R185</f>
        <v>Elevada</v>
      </c>
      <c r="S185" s="193"/>
      <c r="T185" s="193"/>
      <c r="U185" s="194" t="s">
        <v>75</v>
      </c>
      <c r="V185" s="194"/>
      <c r="W185" s="194"/>
      <c r="X185" s="190" t="s">
        <v>2256</v>
      </c>
      <c r="Y185" s="190"/>
      <c r="Z185" s="190"/>
      <c r="AA185" s="190"/>
      <c r="AB185" s="190"/>
      <c r="AC185" s="190"/>
    </row>
    <row r="186" spans="1:35"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205"/>
      <c r="P186" s="205"/>
      <c r="Q186" s="205"/>
      <c r="R186" s="193" t="str">
        <f>CONS_AV_QUALIT_SEVER!R186</f>
        <v>Elevada</v>
      </c>
      <c r="S186" s="193"/>
      <c r="T186" s="193"/>
      <c r="U186" s="194" t="s">
        <v>71</v>
      </c>
      <c r="V186" s="194"/>
      <c r="W186" s="194"/>
      <c r="X186" s="190" t="s">
        <v>2257</v>
      </c>
      <c r="Y186" s="190"/>
      <c r="Z186" s="190"/>
      <c r="AA186" s="190"/>
      <c r="AB186" s="190"/>
      <c r="AC186" s="190"/>
    </row>
    <row r="187" spans="1:35"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205"/>
      <c r="P187" s="205"/>
      <c r="Q187" s="205"/>
      <c r="R187" s="199" t="str">
        <f>CONS_AV_QUALIT_SEVER!R187</f>
        <v>Alta</v>
      </c>
      <c r="S187" s="199"/>
      <c r="T187" s="199"/>
      <c r="U187" s="194" t="s">
        <v>75</v>
      </c>
      <c r="V187" s="194"/>
      <c r="W187" s="194"/>
      <c r="X187" s="200" t="s">
        <v>2258</v>
      </c>
      <c r="Y187" s="200"/>
      <c r="Z187" s="200"/>
      <c r="AA187" s="200"/>
      <c r="AB187" s="200"/>
      <c r="AC187" s="200"/>
    </row>
    <row r="188" spans="1:35" s="9" customFormat="1" ht="13.35" customHeight="1" x14ac:dyDescent="0.25">
      <c r="A188" s="86"/>
      <c r="B188" s="86"/>
      <c r="C188" s="86"/>
      <c r="D188" s="86"/>
      <c r="E188" s="86"/>
      <c r="F188" s="86"/>
      <c r="G188" s="86"/>
      <c r="I188" s="3"/>
      <c r="J188" s="3"/>
      <c r="L188" s="3"/>
      <c r="M188" s="3"/>
      <c r="N188" s="3"/>
    </row>
    <row r="189" spans="1:35" ht="34.35"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1" t="s">
        <v>293</v>
      </c>
      <c r="S189" s="201"/>
      <c r="T189" s="201"/>
      <c r="U189" s="201" t="s">
        <v>301</v>
      </c>
      <c r="V189" s="201"/>
      <c r="W189" s="201"/>
      <c r="X189" s="201" t="s">
        <v>207</v>
      </c>
      <c r="Y189" s="201"/>
      <c r="Z189" s="201"/>
      <c r="AA189" s="201"/>
      <c r="AB189" s="201"/>
      <c r="AC189" s="201"/>
      <c r="AD189"/>
      <c r="AE189" s="87"/>
      <c r="AF189" s="87"/>
      <c r="AG189" s="87"/>
      <c r="AH189" s="87"/>
      <c r="AI189" s="87"/>
    </row>
    <row r="190" spans="1:35" ht="14.25"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205" t="str">
        <f>CONS_AV_QUALIT_ATIVO!O190</f>
        <v>Significante</v>
      </c>
      <c r="P190" s="205"/>
      <c r="Q190" s="205"/>
      <c r="R190" s="193" t="str">
        <f>CONS_AV_QUALIT_SEVER!R190</f>
        <v>Média</v>
      </c>
      <c r="S190" s="193"/>
      <c r="T190" s="193"/>
      <c r="U190" s="194" t="s">
        <v>71</v>
      </c>
      <c r="V190" s="194"/>
      <c r="W190" s="194"/>
      <c r="X190" s="190" t="s">
        <v>2259</v>
      </c>
      <c r="Y190" s="190"/>
      <c r="Z190" s="190"/>
      <c r="AA190" s="190"/>
      <c r="AB190" s="190"/>
      <c r="AC190" s="190"/>
    </row>
    <row r="191" spans="1:35"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205"/>
      <c r="P191" s="205"/>
      <c r="Q191" s="205"/>
      <c r="R191" s="193" t="str">
        <f>CONS_AV_QUALIT_SEVER!R191</f>
        <v>Média</v>
      </c>
      <c r="S191" s="193"/>
      <c r="T191" s="193"/>
      <c r="U191" s="194" t="s">
        <v>71</v>
      </c>
      <c r="V191" s="194"/>
      <c r="W191" s="194"/>
      <c r="X191" s="190" t="s">
        <v>2260</v>
      </c>
      <c r="Y191" s="190"/>
      <c r="Z191" s="190"/>
      <c r="AA191" s="190"/>
      <c r="AB191" s="190"/>
      <c r="AC191" s="190"/>
    </row>
    <row r="192" spans="1:35"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205"/>
      <c r="P192" s="205"/>
      <c r="Q192" s="205"/>
      <c r="R192" s="193" t="str">
        <f>CONS_AV_QUALIT_SEVER!R192</f>
        <v>Média</v>
      </c>
      <c r="S192" s="193"/>
      <c r="T192" s="193"/>
      <c r="U192" s="194" t="s">
        <v>71</v>
      </c>
      <c r="V192" s="194"/>
      <c r="W192" s="194"/>
      <c r="X192" s="190" t="s">
        <v>2261</v>
      </c>
      <c r="Y192" s="190"/>
      <c r="Z192" s="190"/>
      <c r="AA192" s="190"/>
      <c r="AB192" s="190"/>
      <c r="AC192" s="190"/>
    </row>
    <row r="193" spans="1:35"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205"/>
      <c r="P193" s="205"/>
      <c r="Q193" s="205"/>
      <c r="R193" s="193" t="str">
        <f>CONS_AV_QUALIT_SEVER!R193</f>
        <v>Média</v>
      </c>
      <c r="S193" s="193"/>
      <c r="T193" s="193"/>
      <c r="U193" s="194" t="s">
        <v>71</v>
      </c>
      <c r="V193" s="194"/>
      <c r="W193" s="194"/>
      <c r="X193" s="190" t="s">
        <v>2262</v>
      </c>
      <c r="Y193" s="190"/>
      <c r="Z193" s="190"/>
      <c r="AA193" s="190"/>
      <c r="AB193" s="190"/>
      <c r="AC193" s="190"/>
    </row>
    <row r="194" spans="1:35" ht="14.25"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205"/>
      <c r="P194" s="205"/>
      <c r="Q194" s="205"/>
      <c r="R194" s="193" t="str">
        <f>CONS_AV_QUALIT_SEVER!R194</f>
        <v>Alta</v>
      </c>
      <c r="S194" s="193"/>
      <c r="T194" s="193"/>
      <c r="U194" s="194" t="s">
        <v>75</v>
      </c>
      <c r="V194" s="194"/>
      <c r="W194" s="194"/>
      <c r="X194" s="190" t="s">
        <v>2263</v>
      </c>
      <c r="Y194" s="190"/>
      <c r="Z194" s="190"/>
      <c r="AA194" s="190"/>
      <c r="AB194" s="190"/>
      <c r="AC194" s="190"/>
    </row>
    <row r="195" spans="1:35"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205"/>
      <c r="P195" s="205"/>
      <c r="Q195" s="205"/>
      <c r="R195" s="193" t="str">
        <f>CONS_AV_QUALIT_SEVER!R195</f>
        <v>Alta</v>
      </c>
      <c r="S195" s="193"/>
      <c r="T195" s="193"/>
      <c r="U195" s="194" t="s">
        <v>75</v>
      </c>
      <c r="V195" s="194"/>
      <c r="W195" s="194"/>
      <c r="X195" s="190" t="s">
        <v>2264</v>
      </c>
      <c r="Y195" s="190"/>
      <c r="Z195" s="190"/>
      <c r="AA195" s="190"/>
      <c r="AB195" s="190"/>
      <c r="AC195" s="190"/>
    </row>
    <row r="196" spans="1:35"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205"/>
      <c r="P196" s="205"/>
      <c r="Q196" s="205"/>
      <c r="R196" s="193" t="str">
        <f>CONS_AV_QUALIT_SEVER!R196</f>
        <v>Elevada</v>
      </c>
      <c r="S196" s="193"/>
      <c r="T196" s="193"/>
      <c r="U196" s="194" t="s">
        <v>75</v>
      </c>
      <c r="V196" s="194"/>
      <c r="W196" s="194"/>
      <c r="X196" s="190" t="s">
        <v>2265</v>
      </c>
      <c r="Y196" s="190"/>
      <c r="Z196" s="190"/>
      <c r="AA196" s="190"/>
      <c r="AB196" s="190"/>
      <c r="AC196" s="190"/>
    </row>
    <row r="197" spans="1:35"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205"/>
      <c r="P197" s="205"/>
      <c r="Q197" s="205"/>
      <c r="R197" s="199" t="str">
        <f>CONS_AV_QUALIT_SEVER!R197</f>
        <v>Elevada</v>
      </c>
      <c r="S197" s="199"/>
      <c r="T197" s="199"/>
      <c r="U197" s="194" t="s">
        <v>75</v>
      </c>
      <c r="V197" s="194"/>
      <c r="W197" s="194"/>
      <c r="X197" s="200" t="s">
        <v>2266</v>
      </c>
      <c r="Y197" s="200"/>
      <c r="Z197" s="200"/>
      <c r="AA197" s="200"/>
      <c r="AB197" s="200"/>
      <c r="AC197" s="200"/>
    </row>
    <row r="198" spans="1:35" s="9" customFormat="1" ht="13.35" customHeight="1" x14ac:dyDescent="0.25">
      <c r="A198" s="86"/>
      <c r="B198" s="86"/>
      <c r="C198" s="86"/>
      <c r="D198" s="86"/>
      <c r="E198" s="86"/>
      <c r="F198" s="86"/>
      <c r="G198" s="86"/>
      <c r="I198" s="3"/>
      <c r="J198" s="3"/>
      <c r="L198" s="3"/>
      <c r="M198" s="3"/>
      <c r="N198" s="3"/>
    </row>
    <row r="199" spans="1:35" ht="34.35"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1" t="s">
        <v>293</v>
      </c>
      <c r="S199" s="201"/>
      <c r="T199" s="201"/>
      <c r="U199" s="201" t="s">
        <v>301</v>
      </c>
      <c r="V199" s="201"/>
      <c r="W199" s="201"/>
      <c r="X199" s="201" t="s">
        <v>207</v>
      </c>
      <c r="Y199" s="201"/>
      <c r="Z199" s="201"/>
      <c r="AA199" s="201"/>
      <c r="AB199" s="201"/>
      <c r="AC199" s="201"/>
      <c r="AD199"/>
      <c r="AE199" s="87"/>
      <c r="AF199" s="87"/>
      <c r="AG199" s="87"/>
      <c r="AH199" s="87"/>
      <c r="AI199" s="87"/>
    </row>
    <row r="200" spans="1:35"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205" t="str">
        <f>CONS_AV_QUALIT_ATIVO!O200</f>
        <v>Importante</v>
      </c>
      <c r="P200" s="205"/>
      <c r="Q200" s="205"/>
      <c r="R200" s="193" t="str">
        <f>CONS_AV_QUALIT_SEVER!R200</f>
        <v>Alta</v>
      </c>
      <c r="S200" s="193"/>
      <c r="T200" s="193"/>
      <c r="U200" s="194" t="s">
        <v>75</v>
      </c>
      <c r="V200" s="194"/>
      <c r="W200" s="194"/>
      <c r="X200" s="190" t="s">
        <v>2267</v>
      </c>
      <c r="Y200" s="190"/>
      <c r="Z200" s="190"/>
      <c r="AA200" s="190"/>
      <c r="AB200" s="190"/>
      <c r="AC200" s="190"/>
    </row>
    <row r="201" spans="1:35"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205"/>
      <c r="P201" s="205"/>
      <c r="Q201" s="205"/>
      <c r="R201" s="193" t="str">
        <f>CONS_AV_QUALIT_SEVER!R201</f>
        <v>Média</v>
      </c>
      <c r="S201" s="193"/>
      <c r="T201" s="193"/>
      <c r="U201" s="194" t="s">
        <v>71</v>
      </c>
      <c r="V201" s="194"/>
      <c r="W201" s="194"/>
      <c r="X201" s="190" t="s">
        <v>2268</v>
      </c>
      <c r="Y201" s="190"/>
      <c r="Z201" s="190"/>
      <c r="AA201" s="190"/>
      <c r="AB201" s="190"/>
      <c r="AC201" s="190"/>
    </row>
    <row r="202" spans="1:35"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205"/>
      <c r="P202" s="205"/>
      <c r="Q202" s="205"/>
      <c r="R202" s="193" t="str">
        <f>CONS_AV_QUALIT_SEVER!R202</f>
        <v>Média</v>
      </c>
      <c r="S202" s="193"/>
      <c r="T202" s="193"/>
      <c r="U202" s="194" t="s">
        <v>75</v>
      </c>
      <c r="V202" s="194"/>
      <c r="W202" s="194"/>
      <c r="X202" s="190" t="s">
        <v>2269</v>
      </c>
      <c r="Y202" s="190"/>
      <c r="Z202" s="190"/>
      <c r="AA202" s="190"/>
      <c r="AB202" s="190"/>
      <c r="AC202" s="190"/>
    </row>
    <row r="203" spans="1:35"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205"/>
      <c r="P203" s="205"/>
      <c r="Q203" s="205"/>
      <c r="R203" s="193" t="str">
        <f>CONS_AV_QUALIT_SEVER!R203</f>
        <v>Elevada</v>
      </c>
      <c r="S203" s="193"/>
      <c r="T203" s="193"/>
      <c r="U203" s="194" t="s">
        <v>73</v>
      </c>
      <c r="V203" s="194"/>
      <c r="W203" s="194"/>
      <c r="X203" s="190" t="s">
        <v>2270</v>
      </c>
      <c r="Y203" s="190"/>
      <c r="Z203" s="190"/>
      <c r="AA203" s="190"/>
      <c r="AB203" s="190"/>
      <c r="AC203" s="190"/>
    </row>
    <row r="204" spans="1:35"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205"/>
      <c r="P204" s="205"/>
      <c r="Q204" s="205"/>
      <c r="R204" s="193" t="str">
        <f>CONS_AV_QUALIT_SEVER!R204</f>
        <v>Elevada</v>
      </c>
      <c r="S204" s="193"/>
      <c r="T204" s="193"/>
      <c r="U204" s="194" t="s">
        <v>75</v>
      </c>
      <c r="V204" s="194"/>
      <c r="W204" s="194"/>
      <c r="X204" s="190" t="s">
        <v>2271</v>
      </c>
      <c r="Y204" s="190"/>
      <c r="Z204" s="190"/>
      <c r="AA204" s="190"/>
      <c r="AB204" s="190"/>
      <c r="AC204" s="190"/>
    </row>
    <row r="205" spans="1:35"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205"/>
      <c r="P205" s="205"/>
      <c r="Q205" s="205"/>
      <c r="R205" s="193" t="str">
        <f>CONS_AV_QUALIT_SEVER!R205</f>
        <v>Alta</v>
      </c>
      <c r="S205" s="193"/>
      <c r="T205" s="193"/>
      <c r="U205" s="194" t="s">
        <v>75</v>
      </c>
      <c r="V205" s="194"/>
      <c r="W205" s="194"/>
      <c r="X205" s="190" t="s">
        <v>2272</v>
      </c>
      <c r="Y205" s="190"/>
      <c r="Z205" s="190"/>
      <c r="AA205" s="190"/>
      <c r="AB205" s="190"/>
      <c r="AC205" s="190"/>
    </row>
    <row r="206" spans="1:35"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205"/>
      <c r="P206" s="205"/>
      <c r="Q206" s="205"/>
      <c r="R206" s="193" t="str">
        <f>CONS_AV_QUALIT_SEVER!R206</f>
        <v>Elevada</v>
      </c>
      <c r="S206" s="193"/>
      <c r="T206" s="193"/>
      <c r="U206" s="194" t="s">
        <v>71</v>
      </c>
      <c r="V206" s="194"/>
      <c r="W206" s="194"/>
      <c r="X206" s="190" t="s">
        <v>2274</v>
      </c>
      <c r="Y206" s="190"/>
      <c r="Z206" s="190"/>
      <c r="AA206" s="190"/>
      <c r="AB206" s="190"/>
      <c r="AC206" s="190"/>
    </row>
    <row r="207" spans="1:35"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205"/>
      <c r="P207" s="205"/>
      <c r="Q207" s="205"/>
      <c r="R207" s="199" t="str">
        <f>CONS_AV_QUALIT_SEVER!R207</f>
        <v>Média</v>
      </c>
      <c r="S207" s="199"/>
      <c r="T207" s="199"/>
      <c r="U207" s="194" t="s">
        <v>71</v>
      </c>
      <c r="V207" s="194"/>
      <c r="W207" s="194"/>
      <c r="X207" s="200" t="s">
        <v>2273</v>
      </c>
      <c r="Y207" s="200"/>
      <c r="Z207" s="200"/>
      <c r="AA207" s="200"/>
      <c r="AB207" s="200"/>
      <c r="AC207" s="200"/>
    </row>
    <row r="208" spans="1:35" s="9" customFormat="1" ht="13.35" customHeight="1" x14ac:dyDescent="0.25">
      <c r="A208" s="86"/>
      <c r="B208" s="86"/>
      <c r="C208" s="86"/>
      <c r="D208" s="86"/>
      <c r="E208" s="86"/>
      <c r="F208" s="86"/>
      <c r="G208" s="86"/>
      <c r="I208" s="3"/>
      <c r="J208" s="3"/>
      <c r="L208" s="3"/>
      <c r="M208" s="3"/>
      <c r="N208" s="3"/>
    </row>
    <row r="209" spans="1:35" ht="34.35"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1" t="s">
        <v>293</v>
      </c>
      <c r="S209" s="201"/>
      <c r="T209" s="201"/>
      <c r="U209" s="201" t="s">
        <v>301</v>
      </c>
      <c r="V209" s="201"/>
      <c r="W209" s="201"/>
      <c r="X209" s="201" t="s">
        <v>207</v>
      </c>
      <c r="Y209" s="201"/>
      <c r="Z209" s="201"/>
      <c r="AA209" s="201"/>
      <c r="AB209" s="201"/>
      <c r="AC209" s="201"/>
      <c r="AD209"/>
      <c r="AE209" s="87"/>
      <c r="AF209" s="87"/>
      <c r="AG209" s="87"/>
      <c r="AH209" s="87"/>
      <c r="AI209" s="87"/>
    </row>
    <row r="210" spans="1:35"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205" t="str">
        <f>CONS_AV_QUALIT_ATIVO!O210</f>
        <v>Crítico</v>
      </c>
      <c r="P210" s="205"/>
      <c r="Q210" s="205"/>
      <c r="R210" s="193" t="str">
        <f>CONS_AV_QUALIT_SEVER!R210</f>
        <v>Alta</v>
      </c>
      <c r="S210" s="193"/>
      <c r="T210" s="193"/>
      <c r="U210" s="194" t="s">
        <v>73</v>
      </c>
      <c r="V210" s="194"/>
      <c r="W210" s="194"/>
      <c r="X210" s="190" t="s">
        <v>2275</v>
      </c>
      <c r="Y210" s="190"/>
      <c r="Z210" s="190"/>
      <c r="AA210" s="190"/>
      <c r="AB210" s="190"/>
      <c r="AC210" s="190"/>
    </row>
    <row r="211" spans="1:35"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205"/>
      <c r="P211" s="205"/>
      <c r="Q211" s="205"/>
      <c r="R211" s="193" t="str">
        <f>CONS_AV_QUALIT_SEVER!R211</f>
        <v>Alta</v>
      </c>
      <c r="S211" s="193"/>
      <c r="T211" s="193"/>
      <c r="U211" s="194" t="s">
        <v>75</v>
      </c>
      <c r="V211" s="194"/>
      <c r="W211" s="194"/>
      <c r="X211" s="190" t="s">
        <v>2276</v>
      </c>
      <c r="Y211" s="190"/>
      <c r="Z211" s="190"/>
      <c r="AA211" s="190"/>
      <c r="AB211" s="190"/>
      <c r="AC211" s="190"/>
    </row>
    <row r="212" spans="1:35"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205"/>
      <c r="P212" s="205"/>
      <c r="Q212" s="205"/>
      <c r="R212" s="193" t="str">
        <f>CONS_AV_QUALIT_SEVER!R212</f>
        <v>Elevada</v>
      </c>
      <c r="S212" s="193"/>
      <c r="T212" s="193"/>
      <c r="U212" s="194" t="s">
        <v>73</v>
      </c>
      <c r="V212" s="194"/>
      <c r="W212" s="194"/>
      <c r="X212" s="190" t="s">
        <v>2277</v>
      </c>
      <c r="Y212" s="190"/>
      <c r="Z212" s="190"/>
      <c r="AA212" s="190"/>
      <c r="AB212" s="190"/>
      <c r="AC212" s="190"/>
    </row>
    <row r="213" spans="1:35"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205"/>
      <c r="P213" s="205"/>
      <c r="Q213" s="205"/>
      <c r="R213" s="193" t="str">
        <f>CONS_AV_QUALIT_SEVER!R213</f>
        <v>Elevada</v>
      </c>
      <c r="S213" s="193"/>
      <c r="T213" s="193"/>
      <c r="U213" s="194" t="s">
        <v>75</v>
      </c>
      <c r="V213" s="194"/>
      <c r="W213" s="194"/>
      <c r="X213" s="190" t="s">
        <v>2278</v>
      </c>
      <c r="Y213" s="190"/>
      <c r="Z213" s="190"/>
      <c r="AA213" s="190"/>
      <c r="AB213" s="190"/>
      <c r="AC213" s="190"/>
    </row>
    <row r="214" spans="1:35"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205"/>
      <c r="P214" s="205"/>
      <c r="Q214" s="205"/>
      <c r="R214" s="193" t="str">
        <f>CONS_AV_QUALIT_SEVER!R214</f>
        <v>Alta</v>
      </c>
      <c r="S214" s="193"/>
      <c r="T214" s="193"/>
      <c r="U214" s="194" t="s">
        <v>73</v>
      </c>
      <c r="V214" s="194"/>
      <c r="W214" s="194"/>
      <c r="X214" s="190" t="s">
        <v>2279</v>
      </c>
      <c r="Y214" s="190"/>
      <c r="Z214" s="190"/>
      <c r="AA214" s="190"/>
      <c r="AB214" s="190"/>
      <c r="AC214" s="190"/>
    </row>
    <row r="215" spans="1:35"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205"/>
      <c r="P215" s="205"/>
      <c r="Q215" s="205"/>
      <c r="R215" s="193" t="str">
        <f>CONS_AV_QUALIT_SEVER!R215</f>
        <v>Elevada</v>
      </c>
      <c r="S215" s="193"/>
      <c r="T215" s="193"/>
      <c r="U215" s="194" t="s">
        <v>75</v>
      </c>
      <c r="V215" s="194"/>
      <c r="W215" s="194"/>
      <c r="X215" s="190" t="s">
        <v>2280</v>
      </c>
      <c r="Y215" s="190"/>
      <c r="Z215" s="190"/>
      <c r="AA215" s="190"/>
      <c r="AB215" s="190"/>
      <c r="AC215" s="190"/>
    </row>
    <row r="216" spans="1:35"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205"/>
      <c r="P216" s="205"/>
      <c r="Q216" s="205"/>
      <c r="R216" s="193" t="str">
        <f>CONS_AV_QUALIT_SEVER!R216</f>
        <v>Média</v>
      </c>
      <c r="S216" s="193"/>
      <c r="T216" s="193"/>
      <c r="U216" s="194" t="s">
        <v>71</v>
      </c>
      <c r="V216" s="194"/>
      <c r="W216" s="194"/>
      <c r="X216" s="190" t="s">
        <v>2281</v>
      </c>
      <c r="Y216" s="190"/>
      <c r="Z216" s="190"/>
      <c r="AA216" s="190"/>
      <c r="AB216" s="190"/>
      <c r="AC216" s="190"/>
    </row>
    <row r="217" spans="1:35"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205"/>
      <c r="P217" s="205"/>
      <c r="Q217" s="205"/>
      <c r="R217" s="199" t="str">
        <f>CONS_AV_QUALIT_SEVER!R217</f>
        <v>Elevada</v>
      </c>
      <c r="S217" s="199"/>
      <c r="T217" s="199"/>
      <c r="U217" s="194" t="s">
        <v>75</v>
      </c>
      <c r="V217" s="194"/>
      <c r="W217" s="194"/>
      <c r="X217" s="200" t="s">
        <v>2282</v>
      </c>
      <c r="Y217" s="200"/>
      <c r="Z217" s="200"/>
      <c r="AA217" s="200"/>
      <c r="AB217" s="200"/>
      <c r="AC217" s="200"/>
    </row>
    <row r="218" spans="1:35" s="9" customFormat="1" ht="13.35" customHeight="1" x14ac:dyDescent="0.25">
      <c r="A218" s="86"/>
      <c r="B218" s="86"/>
      <c r="C218" s="86"/>
      <c r="D218" s="86"/>
      <c r="E218" s="86"/>
      <c r="F218" s="86"/>
      <c r="G218" s="86"/>
      <c r="I218" s="3"/>
      <c r="J218" s="3"/>
      <c r="L218" s="3"/>
      <c r="M218" s="3"/>
      <c r="N218" s="3"/>
    </row>
    <row r="219" spans="1:35" ht="34.35"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1" t="s">
        <v>293</v>
      </c>
      <c r="S219" s="201"/>
      <c r="T219" s="201"/>
      <c r="U219" s="201" t="s">
        <v>301</v>
      </c>
      <c r="V219" s="201"/>
      <c r="W219" s="201"/>
      <c r="X219" s="201" t="s">
        <v>207</v>
      </c>
      <c r="Y219" s="201"/>
      <c r="Z219" s="201"/>
      <c r="AA219" s="201"/>
      <c r="AB219" s="201"/>
      <c r="AC219" s="201"/>
      <c r="AD219"/>
      <c r="AE219" s="87"/>
      <c r="AF219" s="87"/>
      <c r="AG219" s="87"/>
      <c r="AH219" s="87"/>
      <c r="AI219" s="87"/>
    </row>
    <row r="220" spans="1:35"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205" t="str">
        <f>CONS_AV_QUALIT_ATIVO!O220</f>
        <v>Crítico</v>
      </c>
      <c r="P220" s="205"/>
      <c r="Q220" s="205"/>
      <c r="R220" s="193" t="str">
        <f>CONS_AV_QUALIT_SEVER!R220</f>
        <v>Alta</v>
      </c>
      <c r="S220" s="193"/>
      <c r="T220" s="193"/>
      <c r="U220" s="194" t="s">
        <v>75</v>
      </c>
      <c r="V220" s="194"/>
      <c r="W220" s="194"/>
      <c r="X220" s="190" t="s">
        <v>2283</v>
      </c>
      <c r="Y220" s="190"/>
      <c r="Z220" s="190"/>
      <c r="AA220" s="190"/>
      <c r="AB220" s="190"/>
      <c r="AC220" s="190"/>
    </row>
    <row r="221" spans="1:35"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205"/>
      <c r="P221" s="205"/>
      <c r="Q221" s="205"/>
      <c r="R221" s="193" t="str">
        <f>CONS_AV_QUALIT_SEVER!R221</f>
        <v>Alta</v>
      </c>
      <c r="S221" s="193"/>
      <c r="T221" s="193"/>
      <c r="U221" s="194" t="s">
        <v>73</v>
      </c>
      <c r="V221" s="194"/>
      <c r="W221" s="194"/>
      <c r="X221" s="190" t="s">
        <v>2284</v>
      </c>
      <c r="Y221" s="190"/>
      <c r="Z221" s="190"/>
      <c r="AA221" s="190"/>
      <c r="AB221" s="190"/>
      <c r="AC221" s="190"/>
    </row>
    <row r="222" spans="1:35"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205"/>
      <c r="P222" s="205"/>
      <c r="Q222" s="205"/>
      <c r="R222" s="193" t="str">
        <f>CONS_AV_QUALIT_SEVER!R222</f>
        <v>Elevada</v>
      </c>
      <c r="S222" s="193"/>
      <c r="T222" s="193"/>
      <c r="U222" s="194" t="s">
        <v>75</v>
      </c>
      <c r="V222" s="194"/>
      <c r="W222" s="194"/>
      <c r="X222" s="190" t="s">
        <v>2285</v>
      </c>
      <c r="Y222" s="190"/>
      <c r="Z222" s="190"/>
      <c r="AA222" s="190"/>
      <c r="AB222" s="190"/>
      <c r="AC222" s="190"/>
    </row>
    <row r="223" spans="1:35"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205"/>
      <c r="P223" s="205"/>
      <c r="Q223" s="205"/>
      <c r="R223" s="193" t="str">
        <f>CONS_AV_QUALIT_SEVER!R223</f>
        <v>Média</v>
      </c>
      <c r="S223" s="193"/>
      <c r="T223" s="193"/>
      <c r="U223" s="194" t="s">
        <v>71</v>
      </c>
      <c r="V223" s="194"/>
      <c r="W223" s="194"/>
      <c r="X223" s="190" t="s">
        <v>2286</v>
      </c>
      <c r="Y223" s="190"/>
      <c r="Z223" s="190"/>
      <c r="AA223" s="190"/>
      <c r="AB223" s="190"/>
      <c r="AC223" s="190"/>
    </row>
    <row r="224" spans="1:35"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205"/>
      <c r="P224" s="205"/>
      <c r="Q224" s="205"/>
      <c r="R224" s="193" t="str">
        <f>CONS_AV_QUALIT_SEVER!R224</f>
        <v>Alta</v>
      </c>
      <c r="S224" s="193"/>
      <c r="T224" s="193"/>
      <c r="U224" s="194" t="s">
        <v>75</v>
      </c>
      <c r="V224" s="194"/>
      <c r="W224" s="194"/>
      <c r="X224" s="190" t="s">
        <v>2287</v>
      </c>
      <c r="Y224" s="190"/>
      <c r="Z224" s="190"/>
      <c r="AA224" s="190"/>
      <c r="AB224" s="190"/>
      <c r="AC224" s="190"/>
    </row>
    <row r="225" spans="1:35"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205"/>
      <c r="P225" s="205"/>
      <c r="Q225" s="205"/>
      <c r="R225" s="193" t="str">
        <f>CONS_AV_QUALIT_SEVER!R225</f>
        <v>Elevada</v>
      </c>
      <c r="S225" s="193"/>
      <c r="T225" s="193"/>
      <c r="U225" s="194" t="s">
        <v>71</v>
      </c>
      <c r="V225" s="194"/>
      <c r="W225" s="194"/>
      <c r="X225" s="190" t="s">
        <v>2288</v>
      </c>
      <c r="Y225" s="190"/>
      <c r="Z225" s="190"/>
      <c r="AA225" s="190"/>
      <c r="AB225" s="190"/>
      <c r="AC225" s="190"/>
    </row>
    <row r="226" spans="1:35"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205"/>
      <c r="P226" s="205"/>
      <c r="Q226" s="205"/>
      <c r="R226" s="193" t="str">
        <f>CONS_AV_QUALIT_SEVER!R226</f>
        <v>Alta</v>
      </c>
      <c r="S226" s="193"/>
      <c r="T226" s="193"/>
      <c r="U226" s="194" t="s">
        <v>73</v>
      </c>
      <c r="V226" s="194"/>
      <c r="W226" s="194"/>
      <c r="X226" s="190" t="s">
        <v>2289</v>
      </c>
      <c r="Y226" s="190"/>
      <c r="Z226" s="190"/>
      <c r="AA226" s="190"/>
      <c r="AB226" s="190"/>
      <c r="AC226" s="190"/>
    </row>
    <row r="227" spans="1:35"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205"/>
      <c r="P227" s="205"/>
      <c r="Q227" s="205"/>
      <c r="R227" s="199" t="str">
        <f>CONS_AV_QUALIT_SEVER!R227</f>
        <v>Elevada</v>
      </c>
      <c r="S227" s="199"/>
      <c r="T227" s="199"/>
      <c r="U227" s="194" t="s">
        <v>75</v>
      </c>
      <c r="V227" s="194"/>
      <c r="W227" s="194"/>
      <c r="X227" s="200" t="s">
        <v>2290</v>
      </c>
      <c r="Y227" s="200"/>
      <c r="Z227" s="200"/>
      <c r="AA227" s="200"/>
      <c r="AB227" s="200"/>
      <c r="AC227" s="200"/>
    </row>
    <row r="228" spans="1:35" s="9" customFormat="1" ht="13.35" customHeight="1" x14ac:dyDescent="0.25">
      <c r="A228" s="86"/>
      <c r="B228" s="86"/>
      <c r="C228" s="86"/>
      <c r="D228" s="86"/>
      <c r="E228" s="86"/>
      <c r="F228" s="86"/>
      <c r="G228" s="86"/>
      <c r="I228" s="3"/>
      <c r="J228" s="3"/>
      <c r="L228" s="3"/>
      <c r="M228" s="3"/>
      <c r="N228" s="3"/>
    </row>
    <row r="229" spans="1:35" ht="34.35"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1" t="s">
        <v>293</v>
      </c>
      <c r="S229" s="201"/>
      <c r="T229" s="201"/>
      <c r="U229" s="201" t="s">
        <v>301</v>
      </c>
      <c r="V229" s="201"/>
      <c r="W229" s="201"/>
      <c r="X229" s="201" t="s">
        <v>207</v>
      </c>
      <c r="Y229" s="201"/>
      <c r="Z229" s="201"/>
      <c r="AA229" s="201"/>
      <c r="AB229" s="201"/>
      <c r="AC229" s="201"/>
      <c r="AD229"/>
      <c r="AE229" s="87"/>
      <c r="AF229" s="87"/>
      <c r="AG229" s="87"/>
      <c r="AH229" s="87"/>
      <c r="AI229" s="87"/>
    </row>
    <row r="230" spans="1:35"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205" t="str">
        <f>CONS_AV_QUALIT_ATIVO!O230</f>
        <v>Crítico</v>
      </c>
      <c r="P230" s="205"/>
      <c r="Q230" s="205"/>
      <c r="R230" s="193" t="str">
        <f>CONS_AV_QUALIT_SEVER!R230</f>
        <v>Elevada</v>
      </c>
      <c r="S230" s="193"/>
      <c r="T230" s="193"/>
      <c r="U230" s="194" t="s">
        <v>77</v>
      </c>
      <c r="V230" s="194"/>
      <c r="W230" s="194"/>
      <c r="X230" s="190" t="s">
        <v>2291</v>
      </c>
      <c r="Y230" s="190"/>
      <c r="Z230" s="190"/>
      <c r="AA230" s="190"/>
      <c r="AB230" s="190"/>
      <c r="AC230" s="190"/>
    </row>
    <row r="231" spans="1:35"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205"/>
      <c r="P231" s="205"/>
      <c r="Q231" s="205"/>
      <c r="R231" s="193" t="str">
        <f>CONS_AV_QUALIT_SEVER!R231</f>
        <v>Alta</v>
      </c>
      <c r="S231" s="193"/>
      <c r="T231" s="193"/>
      <c r="U231" s="194" t="s">
        <v>75</v>
      </c>
      <c r="V231" s="194"/>
      <c r="W231" s="194"/>
      <c r="X231" s="190" t="s">
        <v>2292</v>
      </c>
      <c r="Y231" s="190"/>
      <c r="Z231" s="190"/>
      <c r="AA231" s="190"/>
      <c r="AB231" s="190"/>
      <c r="AC231" s="190"/>
    </row>
    <row r="232" spans="1:35"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205"/>
      <c r="P232" s="205"/>
      <c r="Q232" s="205"/>
      <c r="R232" s="193" t="str">
        <f>CONS_AV_QUALIT_SEVER!R232</f>
        <v>Elevada</v>
      </c>
      <c r="S232" s="193"/>
      <c r="T232" s="193"/>
      <c r="U232" s="194" t="s">
        <v>75</v>
      </c>
      <c r="V232" s="194"/>
      <c r="W232" s="194"/>
      <c r="X232" s="190" t="s">
        <v>2293</v>
      </c>
      <c r="Y232" s="190"/>
      <c r="Z232" s="190"/>
      <c r="AA232" s="190"/>
      <c r="AB232" s="190"/>
      <c r="AC232" s="190"/>
    </row>
    <row r="233" spans="1:35"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205"/>
      <c r="P233" s="205"/>
      <c r="Q233" s="205"/>
      <c r="R233" s="193" t="str">
        <f>CONS_AV_QUALIT_SEVER!R233</f>
        <v>Elevada</v>
      </c>
      <c r="S233" s="193"/>
      <c r="T233" s="193"/>
      <c r="U233" s="194" t="s">
        <v>75</v>
      </c>
      <c r="V233" s="194"/>
      <c r="W233" s="194"/>
      <c r="X233" s="190" t="s">
        <v>2294</v>
      </c>
      <c r="Y233" s="190"/>
      <c r="Z233" s="190"/>
      <c r="AA233" s="190"/>
      <c r="AB233" s="190"/>
      <c r="AC233" s="190"/>
    </row>
    <row r="234" spans="1:35"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205"/>
      <c r="P234" s="205"/>
      <c r="Q234" s="205"/>
      <c r="R234" s="193" t="str">
        <f>CONS_AV_QUALIT_SEVER!R234</f>
        <v>Média</v>
      </c>
      <c r="S234" s="193"/>
      <c r="T234" s="193"/>
      <c r="U234" s="194" t="s">
        <v>75</v>
      </c>
      <c r="V234" s="194"/>
      <c r="W234" s="194"/>
      <c r="X234" s="190" t="s">
        <v>2295</v>
      </c>
      <c r="Y234" s="190"/>
      <c r="Z234" s="190"/>
      <c r="AA234" s="190"/>
      <c r="AB234" s="190"/>
      <c r="AC234" s="190"/>
    </row>
    <row r="235" spans="1:35"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205"/>
      <c r="P235" s="205"/>
      <c r="Q235" s="205"/>
      <c r="R235" s="193" t="str">
        <f>CONS_AV_QUALIT_SEVER!R235</f>
        <v>Alta</v>
      </c>
      <c r="S235" s="193"/>
      <c r="T235" s="193"/>
      <c r="U235" s="194" t="s">
        <v>75</v>
      </c>
      <c r="V235" s="194"/>
      <c r="W235" s="194"/>
      <c r="X235" s="190" t="s">
        <v>2296</v>
      </c>
      <c r="Y235" s="190"/>
      <c r="Z235" s="190"/>
      <c r="AA235" s="190"/>
      <c r="AB235" s="190"/>
      <c r="AC235" s="190"/>
    </row>
    <row r="236" spans="1:35"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205"/>
      <c r="P236" s="205"/>
      <c r="Q236" s="205"/>
      <c r="R236" s="193" t="str">
        <f>CONS_AV_QUALIT_SEVER!R236</f>
        <v>Elevada</v>
      </c>
      <c r="S236" s="193"/>
      <c r="T236" s="193"/>
      <c r="U236" s="194" t="s">
        <v>75</v>
      </c>
      <c r="V236" s="194"/>
      <c r="W236" s="194"/>
      <c r="X236" s="190" t="s">
        <v>2297</v>
      </c>
      <c r="Y236" s="190"/>
      <c r="Z236" s="190"/>
      <c r="AA236" s="190"/>
      <c r="AB236" s="190"/>
      <c r="AC236" s="190"/>
    </row>
    <row r="237" spans="1:35"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205"/>
      <c r="P237" s="205"/>
      <c r="Q237" s="205"/>
      <c r="R237" s="199" t="str">
        <f>CONS_AV_QUALIT_SEVER!R237</f>
        <v>Média</v>
      </c>
      <c r="S237" s="199"/>
      <c r="T237" s="199"/>
      <c r="U237" s="194" t="s">
        <v>71</v>
      </c>
      <c r="V237" s="194"/>
      <c r="W237" s="194"/>
      <c r="X237" s="200" t="s">
        <v>2298</v>
      </c>
      <c r="Y237" s="200"/>
      <c r="Z237" s="200"/>
      <c r="AA237" s="200"/>
      <c r="AB237" s="200"/>
      <c r="AC237" s="200"/>
    </row>
    <row r="238" spans="1:35" s="9" customFormat="1" ht="13.35" customHeight="1" x14ac:dyDescent="0.25">
      <c r="A238" s="86"/>
      <c r="B238" s="86"/>
      <c r="C238" s="86"/>
      <c r="D238" s="86"/>
      <c r="E238" s="86"/>
      <c r="F238" s="86"/>
      <c r="G238" s="86"/>
      <c r="I238" s="3"/>
      <c r="J238" s="3"/>
      <c r="L238" s="3"/>
      <c r="M238" s="3"/>
      <c r="N238" s="3"/>
    </row>
    <row r="239" spans="1:35" ht="34.35"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1" t="s">
        <v>293</v>
      </c>
      <c r="S239" s="201"/>
      <c r="T239" s="201"/>
      <c r="U239" s="201" t="s">
        <v>301</v>
      </c>
      <c r="V239" s="201"/>
      <c r="W239" s="201"/>
      <c r="X239" s="201" t="s">
        <v>207</v>
      </c>
      <c r="Y239" s="201"/>
      <c r="Z239" s="201"/>
      <c r="AA239" s="201"/>
      <c r="AB239" s="201"/>
      <c r="AC239" s="201"/>
      <c r="AD239"/>
      <c r="AE239" s="87"/>
      <c r="AF239" s="87"/>
      <c r="AG239" s="87"/>
      <c r="AH239" s="87"/>
      <c r="AI239" s="87"/>
    </row>
    <row r="240" spans="1:35" ht="14.25"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205" t="str">
        <f>CONS_AV_QUALIT_ATIVO!O240</f>
        <v>Crítico</v>
      </c>
      <c r="P240" s="205"/>
      <c r="Q240" s="205"/>
      <c r="R240" s="193" t="str">
        <f>CONS_AV_QUALIT_SEVER!R240</f>
        <v>Alta</v>
      </c>
      <c r="S240" s="193"/>
      <c r="T240" s="193"/>
      <c r="U240" s="194" t="s">
        <v>75</v>
      </c>
      <c r="V240" s="194"/>
      <c r="W240" s="194"/>
      <c r="X240" s="190" t="s">
        <v>2299</v>
      </c>
      <c r="Y240" s="190"/>
      <c r="Z240" s="190"/>
      <c r="AA240" s="190"/>
      <c r="AB240" s="190"/>
      <c r="AC240" s="190"/>
    </row>
    <row r="241" spans="1:35"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205"/>
      <c r="P241" s="205"/>
      <c r="Q241" s="205"/>
      <c r="R241" s="193" t="str">
        <f>CONS_AV_QUALIT_SEVER!R241</f>
        <v>Alta</v>
      </c>
      <c r="S241" s="193"/>
      <c r="T241" s="193"/>
      <c r="U241" s="194" t="s">
        <v>75</v>
      </c>
      <c r="V241" s="194"/>
      <c r="W241" s="194"/>
      <c r="X241" s="190" t="s">
        <v>2300</v>
      </c>
      <c r="Y241" s="190"/>
      <c r="Z241" s="190"/>
      <c r="AA241" s="190"/>
      <c r="AB241" s="190"/>
      <c r="AC241" s="190"/>
    </row>
    <row r="242" spans="1:35" ht="14.25"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205"/>
      <c r="P242" s="205"/>
      <c r="Q242" s="205"/>
      <c r="R242" s="193" t="str">
        <f>CONS_AV_QUALIT_SEVER!R242</f>
        <v>Alta</v>
      </c>
      <c r="S242" s="193"/>
      <c r="T242" s="193"/>
      <c r="U242" s="194" t="s">
        <v>75</v>
      </c>
      <c r="V242" s="194"/>
      <c r="W242" s="194"/>
      <c r="X242" s="190" t="s">
        <v>2301</v>
      </c>
      <c r="Y242" s="190"/>
      <c r="Z242" s="190"/>
      <c r="AA242" s="190"/>
      <c r="AB242" s="190"/>
      <c r="AC242" s="190"/>
    </row>
    <row r="243" spans="1:35"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205"/>
      <c r="P243" s="205"/>
      <c r="Q243" s="205"/>
      <c r="R243" s="193" t="str">
        <f>CONS_AV_QUALIT_SEVER!R243</f>
        <v>Elevada</v>
      </c>
      <c r="S243" s="193"/>
      <c r="T243" s="193"/>
      <c r="U243" s="194" t="s">
        <v>71</v>
      </c>
      <c r="V243" s="194"/>
      <c r="W243" s="194"/>
      <c r="X243" s="190" t="s">
        <v>2302</v>
      </c>
      <c r="Y243" s="190"/>
      <c r="Z243" s="190"/>
      <c r="AA243" s="190"/>
      <c r="AB243" s="190"/>
      <c r="AC243" s="190"/>
    </row>
    <row r="244" spans="1:35"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205"/>
      <c r="P244" s="205"/>
      <c r="Q244" s="205"/>
      <c r="R244" s="193" t="str">
        <f>CONS_AV_QUALIT_SEVER!R244</f>
        <v>Alta</v>
      </c>
      <c r="S244" s="193"/>
      <c r="T244" s="193"/>
      <c r="U244" s="194" t="s">
        <v>75</v>
      </c>
      <c r="V244" s="194"/>
      <c r="W244" s="194"/>
      <c r="X244" s="190" t="s">
        <v>2303</v>
      </c>
      <c r="Y244" s="190"/>
      <c r="Z244" s="190"/>
      <c r="AA244" s="190"/>
      <c r="AB244" s="190"/>
      <c r="AC244" s="190"/>
    </row>
    <row r="245" spans="1:35"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205"/>
      <c r="P245" s="205"/>
      <c r="Q245" s="205"/>
      <c r="R245" s="193" t="str">
        <f>CONS_AV_QUALIT_SEVER!R245</f>
        <v>Alta</v>
      </c>
      <c r="S245" s="193"/>
      <c r="T245" s="193"/>
      <c r="U245" s="194" t="s">
        <v>73</v>
      </c>
      <c r="V245" s="194"/>
      <c r="W245" s="194"/>
      <c r="X245" s="190" t="s">
        <v>2304</v>
      </c>
      <c r="Y245" s="190"/>
      <c r="Z245" s="190"/>
      <c r="AA245" s="190"/>
      <c r="AB245" s="190"/>
      <c r="AC245" s="190"/>
    </row>
    <row r="246" spans="1:35"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205"/>
      <c r="P246" s="205"/>
      <c r="Q246" s="205"/>
      <c r="R246" s="193" t="str">
        <f>CONS_AV_QUALIT_SEVER!R246</f>
        <v>Elevada</v>
      </c>
      <c r="S246" s="193"/>
      <c r="T246" s="193"/>
      <c r="U246" s="194" t="s">
        <v>75</v>
      </c>
      <c r="V246" s="194"/>
      <c r="W246" s="194"/>
      <c r="X246" s="190" t="s">
        <v>2305</v>
      </c>
      <c r="Y246" s="190"/>
      <c r="Z246" s="190"/>
      <c r="AA246" s="190"/>
      <c r="AB246" s="190"/>
      <c r="AC246" s="190"/>
    </row>
    <row r="247" spans="1:35"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205"/>
      <c r="P247" s="205"/>
      <c r="Q247" s="205"/>
      <c r="R247" s="199" t="str">
        <f>CONS_AV_QUALIT_SEVER!R247</f>
        <v>Elevada</v>
      </c>
      <c r="S247" s="199"/>
      <c r="T247" s="199"/>
      <c r="U247" s="194" t="s">
        <v>75</v>
      </c>
      <c r="V247" s="194"/>
      <c r="W247" s="194"/>
      <c r="X247" s="200" t="s">
        <v>2306</v>
      </c>
      <c r="Y247" s="200"/>
      <c r="Z247" s="200"/>
      <c r="AA247" s="200"/>
      <c r="AB247" s="200"/>
      <c r="AC247" s="200"/>
    </row>
    <row r="248" spans="1:35" s="9" customFormat="1" ht="13.35" customHeight="1" x14ac:dyDescent="0.25">
      <c r="A248" s="86"/>
      <c r="B248" s="86"/>
      <c r="C248" s="86"/>
      <c r="D248" s="86"/>
      <c r="E248" s="86"/>
      <c r="F248" s="86"/>
      <c r="G248" s="86"/>
      <c r="I248" s="3"/>
      <c r="J248" s="3"/>
      <c r="L248" s="3"/>
      <c r="M248" s="3"/>
      <c r="N248" s="3"/>
    </row>
    <row r="249" spans="1:35" ht="34.35"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1" t="s">
        <v>293</v>
      </c>
      <c r="S249" s="201"/>
      <c r="T249" s="201"/>
      <c r="U249" s="201" t="s">
        <v>301</v>
      </c>
      <c r="V249" s="201"/>
      <c r="W249" s="201"/>
      <c r="X249" s="201" t="s">
        <v>207</v>
      </c>
      <c r="Y249" s="201"/>
      <c r="Z249" s="201"/>
      <c r="AA249" s="201"/>
      <c r="AB249" s="201"/>
      <c r="AC249" s="201"/>
      <c r="AD249"/>
      <c r="AE249" s="87"/>
      <c r="AF249" s="87"/>
      <c r="AG249" s="87"/>
      <c r="AH249" s="87"/>
      <c r="AI249" s="87"/>
    </row>
    <row r="250" spans="1:35"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205" t="str">
        <f>CONS_AV_QUALIT_ATIVO!O250</f>
        <v>Crítico</v>
      </c>
      <c r="P250" s="205"/>
      <c r="Q250" s="205"/>
      <c r="R250" s="193" t="str">
        <f>CONS_AV_QUALIT_SEVER!R250</f>
        <v>Alta</v>
      </c>
      <c r="S250" s="193"/>
      <c r="T250" s="193"/>
      <c r="U250" s="194" t="s">
        <v>77</v>
      </c>
      <c r="V250" s="194"/>
      <c r="W250" s="194"/>
      <c r="X250" s="190" t="s">
        <v>2307</v>
      </c>
      <c r="Y250" s="190"/>
      <c r="Z250" s="190"/>
      <c r="AA250" s="190"/>
      <c r="AB250" s="190"/>
      <c r="AC250" s="190"/>
    </row>
    <row r="251" spans="1:35"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205"/>
      <c r="P251" s="205"/>
      <c r="Q251" s="205"/>
      <c r="R251" s="193" t="str">
        <f>CONS_AV_QUALIT_SEVER!R251</f>
        <v>Elevada</v>
      </c>
      <c r="S251" s="193"/>
      <c r="T251" s="193"/>
      <c r="U251" s="194" t="s">
        <v>75</v>
      </c>
      <c r="V251" s="194"/>
      <c r="W251" s="194"/>
      <c r="X251" s="190" t="s">
        <v>2308</v>
      </c>
      <c r="Y251" s="190"/>
      <c r="Z251" s="190"/>
      <c r="AA251" s="190"/>
      <c r="AB251" s="190"/>
      <c r="AC251" s="190"/>
    </row>
    <row r="252" spans="1:35"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205"/>
      <c r="P252" s="205"/>
      <c r="Q252" s="205"/>
      <c r="R252" s="193" t="str">
        <f>CONS_AV_QUALIT_SEVER!R252</f>
        <v>Alta</v>
      </c>
      <c r="S252" s="193"/>
      <c r="T252" s="193"/>
      <c r="U252" s="194" t="s">
        <v>75</v>
      </c>
      <c r="V252" s="194"/>
      <c r="W252" s="194"/>
      <c r="X252" s="190" t="s">
        <v>2309</v>
      </c>
      <c r="Y252" s="190"/>
      <c r="Z252" s="190"/>
      <c r="AA252" s="190"/>
      <c r="AB252" s="190"/>
      <c r="AC252" s="190"/>
    </row>
    <row r="253" spans="1:35"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205"/>
      <c r="P253" s="205"/>
      <c r="Q253" s="205"/>
      <c r="R253" s="193" t="str">
        <f>CONS_AV_QUALIT_SEVER!R253</f>
        <v>Média</v>
      </c>
      <c r="S253" s="193"/>
      <c r="T253" s="193"/>
      <c r="U253" s="194" t="s">
        <v>71</v>
      </c>
      <c r="V253" s="194"/>
      <c r="W253" s="194"/>
      <c r="X253" s="190" t="s">
        <v>2310</v>
      </c>
      <c r="Y253" s="190"/>
      <c r="Z253" s="190"/>
      <c r="AA253" s="190"/>
      <c r="AB253" s="190"/>
      <c r="AC253" s="190"/>
    </row>
    <row r="254" spans="1:35"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205"/>
      <c r="P254" s="205"/>
      <c r="Q254" s="205"/>
      <c r="R254" s="193" t="str">
        <f>CONS_AV_QUALIT_SEVER!R254</f>
        <v>Elevada</v>
      </c>
      <c r="S254" s="193"/>
      <c r="T254" s="193"/>
      <c r="U254" s="194" t="s">
        <v>75</v>
      </c>
      <c r="V254" s="194"/>
      <c r="W254" s="194"/>
      <c r="X254" s="190" t="s">
        <v>2311</v>
      </c>
      <c r="Y254" s="190"/>
      <c r="Z254" s="190"/>
      <c r="AA254" s="190"/>
      <c r="AB254" s="190"/>
      <c r="AC254" s="190"/>
    </row>
    <row r="255" spans="1:35"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205"/>
      <c r="P255" s="205"/>
      <c r="Q255" s="205"/>
      <c r="R255" s="193" t="str">
        <f>CONS_AV_QUALIT_SEVER!R255</f>
        <v>Média</v>
      </c>
      <c r="S255" s="193"/>
      <c r="T255" s="193"/>
      <c r="U255" s="194" t="s">
        <v>71</v>
      </c>
      <c r="V255" s="194"/>
      <c r="W255" s="194"/>
      <c r="X255" s="190" t="s">
        <v>2312</v>
      </c>
      <c r="Y255" s="190"/>
      <c r="Z255" s="190"/>
      <c r="AA255" s="190"/>
      <c r="AB255" s="190"/>
      <c r="AC255" s="190"/>
    </row>
    <row r="256" spans="1:35"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205"/>
      <c r="P256" s="205"/>
      <c r="Q256" s="205"/>
      <c r="R256" s="193" t="str">
        <f>CONS_AV_QUALIT_SEVER!R256</f>
        <v>Média</v>
      </c>
      <c r="S256" s="193"/>
      <c r="T256" s="193"/>
      <c r="U256" s="194" t="s">
        <v>71</v>
      </c>
      <c r="V256" s="194"/>
      <c r="W256" s="194"/>
      <c r="X256" s="190" t="s">
        <v>2313</v>
      </c>
      <c r="Y256" s="190"/>
      <c r="Z256" s="190"/>
      <c r="AA256" s="190"/>
      <c r="AB256" s="190"/>
      <c r="AC256" s="190"/>
    </row>
    <row r="257" spans="1:35"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205"/>
      <c r="P257" s="205"/>
      <c r="Q257" s="205"/>
      <c r="R257" s="199" t="str">
        <f>CONS_AV_QUALIT_SEVER!R257</f>
        <v>Elevada</v>
      </c>
      <c r="S257" s="199"/>
      <c r="T257" s="199"/>
      <c r="U257" s="194" t="s">
        <v>75</v>
      </c>
      <c r="V257" s="194"/>
      <c r="W257" s="194"/>
      <c r="X257" s="200" t="s">
        <v>2314</v>
      </c>
      <c r="Y257" s="200"/>
      <c r="Z257" s="200"/>
      <c r="AA257" s="200"/>
      <c r="AB257" s="200"/>
      <c r="AC257" s="200"/>
    </row>
    <row r="258" spans="1:35" s="9" customFormat="1" ht="13.35" customHeight="1" x14ac:dyDescent="0.25">
      <c r="A258" s="86"/>
      <c r="B258" s="86"/>
      <c r="C258" s="86"/>
      <c r="D258" s="86"/>
      <c r="E258" s="86"/>
      <c r="F258" s="86"/>
      <c r="G258" s="86"/>
      <c r="I258" s="3"/>
      <c r="J258" s="3"/>
      <c r="L258" s="3"/>
      <c r="M258" s="3"/>
      <c r="N258" s="3"/>
    </row>
    <row r="259" spans="1:35" ht="34.35"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1" t="s">
        <v>293</v>
      </c>
      <c r="S259" s="201"/>
      <c r="T259" s="201"/>
      <c r="U259" s="201" t="s">
        <v>301</v>
      </c>
      <c r="V259" s="201"/>
      <c r="W259" s="201"/>
      <c r="X259" s="201" t="s">
        <v>207</v>
      </c>
      <c r="Y259" s="201"/>
      <c r="Z259" s="201"/>
      <c r="AA259" s="201"/>
      <c r="AB259" s="201"/>
      <c r="AC259" s="201"/>
      <c r="AD259"/>
      <c r="AE259" s="87"/>
      <c r="AF259" s="87"/>
      <c r="AG259" s="87"/>
      <c r="AH259" s="87"/>
      <c r="AI259" s="87"/>
    </row>
    <row r="260" spans="1:35"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205" t="str">
        <f>CONS_AV_QUALIT_ATIVO!O260</f>
        <v>Importante</v>
      </c>
      <c r="P260" s="205"/>
      <c r="Q260" s="205"/>
      <c r="R260" s="193" t="str">
        <f>CONS_AV_QUALIT_SEVER!R260</f>
        <v>Média</v>
      </c>
      <c r="S260" s="193"/>
      <c r="T260" s="193"/>
      <c r="U260" s="194" t="s">
        <v>71</v>
      </c>
      <c r="V260" s="194"/>
      <c r="W260" s="194"/>
      <c r="X260" s="190" t="s">
        <v>2315</v>
      </c>
      <c r="Y260" s="190"/>
      <c r="Z260" s="190"/>
      <c r="AA260" s="190"/>
      <c r="AB260" s="190"/>
      <c r="AC260" s="190"/>
    </row>
    <row r="261" spans="1:35"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205"/>
      <c r="P261" s="205"/>
      <c r="Q261" s="205"/>
      <c r="R261" s="193" t="str">
        <f>CONS_AV_QUALIT_SEVER!R261</f>
        <v>Média</v>
      </c>
      <c r="S261" s="193"/>
      <c r="T261" s="193"/>
      <c r="U261" s="194" t="s">
        <v>71</v>
      </c>
      <c r="V261" s="194"/>
      <c r="W261" s="194"/>
      <c r="X261" s="190" t="s">
        <v>2316</v>
      </c>
      <c r="Y261" s="190"/>
      <c r="Z261" s="190"/>
      <c r="AA261" s="190"/>
      <c r="AB261" s="190"/>
      <c r="AC261" s="190"/>
    </row>
    <row r="262" spans="1:35"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205"/>
      <c r="P262" s="205"/>
      <c r="Q262" s="205"/>
      <c r="R262" s="193" t="str">
        <f>CONS_AV_QUALIT_SEVER!R262</f>
        <v>Média</v>
      </c>
      <c r="S262" s="193"/>
      <c r="T262" s="193"/>
      <c r="U262" s="194" t="s">
        <v>71</v>
      </c>
      <c r="V262" s="194"/>
      <c r="W262" s="194"/>
      <c r="X262" s="190" t="s">
        <v>2317</v>
      </c>
      <c r="Y262" s="190"/>
      <c r="Z262" s="190"/>
      <c r="AA262" s="190"/>
      <c r="AB262" s="190"/>
      <c r="AC262" s="190"/>
    </row>
    <row r="263" spans="1:35"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205"/>
      <c r="P263" s="205"/>
      <c r="Q263" s="205"/>
      <c r="R263" s="193" t="str">
        <f>CONS_AV_QUALIT_SEVER!R263</f>
        <v>Elevada</v>
      </c>
      <c r="S263" s="193"/>
      <c r="T263" s="193"/>
      <c r="U263" s="194" t="s">
        <v>75</v>
      </c>
      <c r="V263" s="194"/>
      <c r="W263" s="194"/>
      <c r="X263" s="190" t="s">
        <v>2318</v>
      </c>
      <c r="Y263" s="190"/>
      <c r="Z263" s="190"/>
      <c r="AA263" s="190"/>
      <c r="AB263" s="190"/>
      <c r="AC263" s="190"/>
    </row>
    <row r="264" spans="1:35"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205"/>
      <c r="P264" s="205"/>
      <c r="Q264" s="205"/>
      <c r="R264" s="193" t="str">
        <f>CONS_AV_QUALIT_SEVER!R264</f>
        <v>Elevada</v>
      </c>
      <c r="S264" s="193"/>
      <c r="T264" s="193"/>
      <c r="U264" s="194" t="s">
        <v>75</v>
      </c>
      <c r="V264" s="194"/>
      <c r="W264" s="194"/>
      <c r="X264" s="190" t="s">
        <v>2319</v>
      </c>
      <c r="Y264" s="190"/>
      <c r="Z264" s="190"/>
      <c r="AA264" s="190"/>
      <c r="AB264" s="190"/>
      <c r="AC264" s="190"/>
    </row>
    <row r="265" spans="1:35"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205"/>
      <c r="P265" s="205"/>
      <c r="Q265" s="205"/>
      <c r="R265" s="193" t="str">
        <f>CONS_AV_QUALIT_SEVER!R265</f>
        <v>Média</v>
      </c>
      <c r="S265" s="193"/>
      <c r="T265" s="193"/>
      <c r="U265" s="194" t="s">
        <v>71</v>
      </c>
      <c r="V265" s="194"/>
      <c r="W265" s="194"/>
      <c r="X265" s="190" t="s">
        <v>2320</v>
      </c>
      <c r="Y265" s="190"/>
      <c r="Z265" s="190"/>
      <c r="AA265" s="190"/>
      <c r="AB265" s="190"/>
      <c r="AC265" s="190"/>
    </row>
    <row r="266" spans="1:35"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205"/>
      <c r="P266" s="205"/>
      <c r="Q266" s="205"/>
      <c r="R266" s="193" t="str">
        <f>CONS_AV_QUALIT_SEVER!R266</f>
        <v>Média</v>
      </c>
      <c r="S266" s="193"/>
      <c r="T266" s="193"/>
      <c r="U266" s="194" t="s">
        <v>71</v>
      </c>
      <c r="V266" s="194"/>
      <c r="W266" s="194"/>
      <c r="X266" s="190" t="s">
        <v>2321</v>
      </c>
      <c r="Y266" s="190"/>
      <c r="Z266" s="190"/>
      <c r="AA266" s="190"/>
      <c r="AB266" s="190"/>
      <c r="AC266" s="190"/>
    </row>
    <row r="267" spans="1:35"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205"/>
      <c r="P267" s="205"/>
      <c r="Q267" s="205"/>
      <c r="R267" s="199" t="str">
        <f>CONS_AV_QUALIT_SEVER!R267</f>
        <v>Média</v>
      </c>
      <c r="S267" s="199"/>
      <c r="T267" s="199"/>
      <c r="U267" s="194" t="s">
        <v>71</v>
      </c>
      <c r="V267" s="194"/>
      <c r="W267" s="194"/>
      <c r="X267" s="200" t="s">
        <v>2322</v>
      </c>
      <c r="Y267" s="200"/>
      <c r="Z267" s="200"/>
      <c r="AA267" s="200"/>
      <c r="AB267" s="200"/>
      <c r="AC267" s="200"/>
    </row>
    <row r="268" spans="1:35" s="9" customFormat="1" ht="13.35" customHeight="1" x14ac:dyDescent="0.25">
      <c r="A268" s="86"/>
      <c r="B268" s="86"/>
      <c r="C268" s="86"/>
      <c r="D268" s="86"/>
      <c r="E268" s="86"/>
      <c r="F268" s="86"/>
      <c r="G268" s="86"/>
      <c r="I268" s="3"/>
      <c r="J268" s="3"/>
      <c r="L268" s="3"/>
      <c r="M268" s="3"/>
      <c r="N268" s="3"/>
    </row>
    <row r="269" spans="1:35" ht="34.35"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1" t="s">
        <v>293</v>
      </c>
      <c r="S269" s="201"/>
      <c r="T269" s="201"/>
      <c r="U269" s="201" t="s">
        <v>301</v>
      </c>
      <c r="V269" s="201"/>
      <c r="W269" s="201"/>
      <c r="X269" s="201" t="s">
        <v>207</v>
      </c>
      <c r="Y269" s="201"/>
      <c r="Z269" s="201"/>
      <c r="AA269" s="201"/>
      <c r="AB269" s="201"/>
      <c r="AC269" s="201"/>
      <c r="AD269"/>
      <c r="AE269" s="87"/>
      <c r="AF269" s="87"/>
      <c r="AG269" s="87"/>
      <c r="AH269" s="87"/>
      <c r="AI269" s="87"/>
    </row>
    <row r="270" spans="1:35"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205" t="str">
        <f>CONS_AV_QUALIT_ATIVO!O270</f>
        <v>Descrição</v>
      </c>
      <c r="P270" s="205"/>
      <c r="Q270" s="205"/>
      <c r="R270" s="193" t="str">
        <f>CONS_AV_QUALIT_SEVER!R270</f>
        <v>Nível</v>
      </c>
      <c r="S270" s="193"/>
      <c r="T270" s="193"/>
      <c r="U270" s="194" t="s">
        <v>69</v>
      </c>
      <c r="V270" s="194"/>
      <c r="W270" s="194"/>
      <c r="X270" s="190"/>
      <c r="Y270" s="190"/>
      <c r="Z270" s="190"/>
      <c r="AA270" s="190"/>
      <c r="AB270" s="190"/>
      <c r="AC270" s="190"/>
    </row>
    <row r="271" spans="1:35"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205"/>
      <c r="P271" s="205"/>
      <c r="Q271" s="205"/>
      <c r="R271" s="193" t="str">
        <f>CONS_AV_QUALIT_SEVER!R271</f>
        <v>Nível</v>
      </c>
      <c r="S271" s="193"/>
      <c r="T271" s="193"/>
      <c r="U271" s="194" t="s">
        <v>69</v>
      </c>
      <c r="V271" s="194"/>
      <c r="W271" s="194"/>
      <c r="X271" s="190"/>
      <c r="Y271" s="190"/>
      <c r="Z271" s="190"/>
      <c r="AA271" s="190"/>
      <c r="AB271" s="190"/>
      <c r="AC271" s="190"/>
    </row>
    <row r="272" spans="1:35"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205"/>
      <c r="P272" s="205"/>
      <c r="Q272" s="205"/>
      <c r="R272" s="193" t="str">
        <f>CONS_AV_QUALIT_SEVER!R272</f>
        <v>Nível</v>
      </c>
      <c r="S272" s="193"/>
      <c r="T272" s="193"/>
      <c r="U272" s="194" t="s">
        <v>69</v>
      </c>
      <c r="V272" s="194"/>
      <c r="W272" s="194"/>
      <c r="X272" s="190"/>
      <c r="Y272" s="190"/>
      <c r="Z272" s="190"/>
      <c r="AA272" s="190"/>
      <c r="AB272" s="190"/>
      <c r="AC272" s="190"/>
    </row>
    <row r="273" spans="1:35"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205"/>
      <c r="P273" s="205"/>
      <c r="Q273" s="205"/>
      <c r="R273" s="193" t="str">
        <f>CONS_AV_QUALIT_SEVER!R273</f>
        <v>Nível</v>
      </c>
      <c r="S273" s="193"/>
      <c r="T273" s="193"/>
      <c r="U273" s="194" t="s">
        <v>69</v>
      </c>
      <c r="V273" s="194"/>
      <c r="W273" s="194"/>
      <c r="X273" s="190"/>
      <c r="Y273" s="190"/>
      <c r="Z273" s="190"/>
      <c r="AA273" s="190"/>
      <c r="AB273" s="190"/>
      <c r="AC273" s="190"/>
    </row>
    <row r="274" spans="1:35"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205"/>
      <c r="P274" s="205"/>
      <c r="Q274" s="205"/>
      <c r="R274" s="193" t="str">
        <f>CONS_AV_QUALIT_SEVER!R274</f>
        <v>Nível</v>
      </c>
      <c r="S274" s="193"/>
      <c r="T274" s="193"/>
      <c r="U274" s="194" t="s">
        <v>69</v>
      </c>
      <c r="V274" s="194"/>
      <c r="W274" s="194"/>
      <c r="X274" s="190"/>
      <c r="Y274" s="190"/>
      <c r="Z274" s="190"/>
      <c r="AA274" s="190"/>
      <c r="AB274" s="190"/>
      <c r="AC274" s="190"/>
    </row>
    <row r="275" spans="1:35"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205"/>
      <c r="P275" s="205"/>
      <c r="Q275" s="205"/>
      <c r="R275" s="193" t="str">
        <f>CONS_AV_QUALIT_SEVER!R275</f>
        <v>Nível</v>
      </c>
      <c r="S275" s="193"/>
      <c r="T275" s="193"/>
      <c r="U275" s="194" t="s">
        <v>69</v>
      </c>
      <c r="V275" s="194"/>
      <c r="W275" s="194"/>
      <c r="X275" s="190"/>
      <c r="Y275" s="190"/>
      <c r="Z275" s="190"/>
      <c r="AA275" s="190"/>
      <c r="AB275" s="190"/>
      <c r="AC275" s="190"/>
    </row>
    <row r="276" spans="1:35"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205"/>
      <c r="P276" s="205"/>
      <c r="Q276" s="205"/>
      <c r="R276" s="193" t="str">
        <f>CONS_AV_QUALIT_SEVER!R276</f>
        <v>Nível</v>
      </c>
      <c r="S276" s="193"/>
      <c r="T276" s="193"/>
      <c r="U276" s="194" t="s">
        <v>69</v>
      </c>
      <c r="V276" s="194"/>
      <c r="W276" s="194"/>
      <c r="X276" s="190"/>
      <c r="Y276" s="190"/>
      <c r="Z276" s="190"/>
      <c r="AA276" s="190"/>
      <c r="AB276" s="190"/>
      <c r="AC276" s="190"/>
    </row>
    <row r="277" spans="1:35"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205"/>
      <c r="P277" s="205"/>
      <c r="Q277" s="205"/>
      <c r="R277" s="199" t="str">
        <f>CONS_AV_QUALIT_SEVER!R277</f>
        <v>Nível</v>
      </c>
      <c r="S277" s="199"/>
      <c r="T277" s="199"/>
      <c r="U277" s="194" t="s">
        <v>69</v>
      </c>
      <c r="V277" s="194"/>
      <c r="W277" s="194"/>
      <c r="X277" s="200"/>
      <c r="Y277" s="200"/>
      <c r="Z277" s="200"/>
      <c r="AA277" s="200"/>
      <c r="AB277" s="200"/>
      <c r="AC277" s="200"/>
    </row>
    <row r="278" spans="1:35" s="9" customFormat="1" ht="13.35" customHeight="1" x14ac:dyDescent="0.25">
      <c r="A278" s="86"/>
      <c r="B278" s="86"/>
      <c r="C278" s="86"/>
      <c r="D278" s="86"/>
      <c r="E278" s="86"/>
      <c r="F278" s="86"/>
      <c r="G278" s="86"/>
      <c r="I278" s="3"/>
      <c r="J278" s="3"/>
      <c r="L278" s="3"/>
      <c r="M278" s="3"/>
      <c r="N278" s="3"/>
    </row>
    <row r="279" spans="1:35" ht="34.35"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1" t="s">
        <v>293</v>
      </c>
      <c r="S279" s="201"/>
      <c r="T279" s="201"/>
      <c r="U279" s="201" t="s">
        <v>301</v>
      </c>
      <c r="V279" s="201"/>
      <c r="W279" s="201"/>
      <c r="X279" s="201" t="s">
        <v>207</v>
      </c>
      <c r="Y279" s="201"/>
      <c r="Z279" s="201"/>
      <c r="AA279" s="201"/>
      <c r="AB279" s="201"/>
      <c r="AC279" s="201"/>
      <c r="AD279"/>
      <c r="AE279" s="87"/>
      <c r="AF279" s="87"/>
      <c r="AG279" s="87"/>
      <c r="AH279" s="87"/>
      <c r="AI279" s="87"/>
    </row>
    <row r="280" spans="1:35"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205" t="str">
        <f>CONS_AV_QUALIT_ATIVO!O280</f>
        <v>Descrição</v>
      </c>
      <c r="P280" s="205"/>
      <c r="Q280" s="205"/>
      <c r="R280" s="193" t="str">
        <f>CONS_AV_QUALIT_SEVER!R280</f>
        <v>Nível</v>
      </c>
      <c r="S280" s="193"/>
      <c r="T280" s="193"/>
      <c r="U280" s="194" t="s">
        <v>69</v>
      </c>
      <c r="V280" s="194"/>
      <c r="W280" s="194"/>
      <c r="X280" s="190"/>
      <c r="Y280" s="190"/>
      <c r="Z280" s="190"/>
      <c r="AA280" s="190"/>
      <c r="AB280" s="190"/>
      <c r="AC280" s="190"/>
    </row>
    <row r="281" spans="1:35"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205"/>
      <c r="P281" s="205"/>
      <c r="Q281" s="205"/>
      <c r="R281" s="193" t="str">
        <f>CONS_AV_QUALIT_SEVER!R281</f>
        <v>Nível</v>
      </c>
      <c r="S281" s="193"/>
      <c r="T281" s="193"/>
      <c r="U281" s="194" t="s">
        <v>69</v>
      </c>
      <c r="V281" s="194"/>
      <c r="W281" s="194"/>
      <c r="X281" s="190"/>
      <c r="Y281" s="190"/>
      <c r="Z281" s="190"/>
      <c r="AA281" s="190"/>
      <c r="AB281" s="190"/>
      <c r="AC281" s="190"/>
    </row>
    <row r="282" spans="1:35"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205"/>
      <c r="P282" s="205"/>
      <c r="Q282" s="205"/>
      <c r="R282" s="193" t="str">
        <f>CONS_AV_QUALIT_SEVER!R282</f>
        <v>Nível</v>
      </c>
      <c r="S282" s="193"/>
      <c r="T282" s="193"/>
      <c r="U282" s="194" t="s">
        <v>69</v>
      </c>
      <c r="V282" s="194"/>
      <c r="W282" s="194"/>
      <c r="X282" s="190"/>
      <c r="Y282" s="190"/>
      <c r="Z282" s="190"/>
      <c r="AA282" s="190"/>
      <c r="AB282" s="190"/>
      <c r="AC282" s="190"/>
    </row>
    <row r="283" spans="1:35"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205"/>
      <c r="P283" s="205"/>
      <c r="Q283" s="205"/>
      <c r="R283" s="193" t="str">
        <f>CONS_AV_QUALIT_SEVER!R283</f>
        <v>Nível</v>
      </c>
      <c r="S283" s="193"/>
      <c r="T283" s="193"/>
      <c r="U283" s="194" t="s">
        <v>69</v>
      </c>
      <c r="V283" s="194"/>
      <c r="W283" s="194"/>
      <c r="X283" s="190"/>
      <c r="Y283" s="190"/>
      <c r="Z283" s="190"/>
      <c r="AA283" s="190"/>
      <c r="AB283" s="190"/>
      <c r="AC283" s="190"/>
    </row>
    <row r="284" spans="1:35"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205"/>
      <c r="P284" s="205"/>
      <c r="Q284" s="205"/>
      <c r="R284" s="193" t="str">
        <f>CONS_AV_QUALIT_SEVER!R284</f>
        <v>Nível</v>
      </c>
      <c r="S284" s="193"/>
      <c r="T284" s="193"/>
      <c r="U284" s="194" t="s">
        <v>69</v>
      </c>
      <c r="V284" s="194"/>
      <c r="W284" s="194"/>
      <c r="X284" s="190"/>
      <c r="Y284" s="190"/>
      <c r="Z284" s="190"/>
      <c r="AA284" s="190"/>
      <c r="AB284" s="190"/>
      <c r="AC284" s="190"/>
    </row>
    <row r="285" spans="1:35"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205"/>
      <c r="P285" s="205"/>
      <c r="Q285" s="205"/>
      <c r="R285" s="193" t="str">
        <f>CONS_AV_QUALIT_SEVER!R285</f>
        <v>Nível</v>
      </c>
      <c r="S285" s="193"/>
      <c r="T285" s="193"/>
      <c r="U285" s="194" t="s">
        <v>69</v>
      </c>
      <c r="V285" s="194"/>
      <c r="W285" s="194"/>
      <c r="X285" s="190"/>
      <c r="Y285" s="190"/>
      <c r="Z285" s="190"/>
      <c r="AA285" s="190"/>
      <c r="AB285" s="190"/>
      <c r="AC285" s="190"/>
    </row>
    <row r="286" spans="1:35"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205"/>
      <c r="P286" s="205"/>
      <c r="Q286" s="205"/>
      <c r="R286" s="193" t="str">
        <f>CONS_AV_QUALIT_SEVER!R286</f>
        <v>Nível</v>
      </c>
      <c r="S286" s="193"/>
      <c r="T286" s="193"/>
      <c r="U286" s="194" t="s">
        <v>69</v>
      </c>
      <c r="V286" s="194"/>
      <c r="W286" s="194"/>
      <c r="X286" s="190"/>
      <c r="Y286" s="190"/>
      <c r="Z286" s="190"/>
      <c r="AA286" s="190"/>
      <c r="AB286" s="190"/>
      <c r="AC286" s="190"/>
    </row>
    <row r="287" spans="1:35"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205"/>
      <c r="P287" s="205"/>
      <c r="Q287" s="205"/>
      <c r="R287" s="199" t="str">
        <f>CONS_AV_QUALIT_SEVER!R287</f>
        <v>Nível</v>
      </c>
      <c r="S287" s="199"/>
      <c r="T287" s="199"/>
      <c r="U287" s="194" t="s">
        <v>69</v>
      </c>
      <c r="V287" s="194"/>
      <c r="W287" s="194"/>
      <c r="X287" s="200"/>
      <c r="Y287" s="200"/>
      <c r="Z287" s="200"/>
      <c r="AA287" s="200"/>
      <c r="AB287" s="200"/>
      <c r="AC287" s="200"/>
    </row>
    <row r="288" spans="1:35" s="9" customFormat="1" ht="13.35" customHeight="1" x14ac:dyDescent="0.25">
      <c r="A288" s="86"/>
      <c r="B288" s="86"/>
      <c r="C288" s="86"/>
      <c r="D288" s="86"/>
      <c r="E288" s="86"/>
      <c r="F288" s="86"/>
      <c r="G288" s="86"/>
      <c r="I288" s="3"/>
      <c r="J288" s="3"/>
      <c r="L288" s="3"/>
      <c r="M288" s="3"/>
      <c r="N288" s="3"/>
    </row>
    <row r="289" spans="1:35" ht="34.35"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1" t="s">
        <v>293</v>
      </c>
      <c r="S289" s="201"/>
      <c r="T289" s="201"/>
      <c r="U289" s="201" t="s">
        <v>301</v>
      </c>
      <c r="V289" s="201"/>
      <c r="W289" s="201"/>
      <c r="X289" s="201" t="s">
        <v>207</v>
      </c>
      <c r="Y289" s="201"/>
      <c r="Z289" s="201"/>
      <c r="AA289" s="201"/>
      <c r="AB289" s="201"/>
      <c r="AC289" s="201"/>
      <c r="AD289"/>
      <c r="AE289" s="87"/>
      <c r="AF289" s="87"/>
      <c r="AG289" s="87"/>
      <c r="AH289" s="87"/>
      <c r="AI289" s="87"/>
    </row>
    <row r="290" spans="1:35"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205" t="str">
        <f>CONS_AV_QUALIT_ATIVO!O290</f>
        <v>Descrição</v>
      </c>
      <c r="P290" s="205"/>
      <c r="Q290" s="205"/>
      <c r="R290" s="193" t="str">
        <f>CONS_AV_QUALIT_SEVER!R290</f>
        <v>Nível</v>
      </c>
      <c r="S290" s="193"/>
      <c r="T290" s="193"/>
      <c r="U290" s="194" t="s">
        <v>69</v>
      </c>
      <c r="V290" s="194"/>
      <c r="W290" s="194"/>
      <c r="X290" s="190"/>
      <c r="Y290" s="190"/>
      <c r="Z290" s="190"/>
      <c r="AA290" s="190"/>
      <c r="AB290" s="190"/>
      <c r="AC290" s="190"/>
    </row>
    <row r="291" spans="1:35"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205"/>
      <c r="P291" s="205"/>
      <c r="Q291" s="205"/>
      <c r="R291" s="193" t="str">
        <f>CONS_AV_QUALIT_SEVER!R291</f>
        <v>Nível</v>
      </c>
      <c r="S291" s="193"/>
      <c r="T291" s="193"/>
      <c r="U291" s="194" t="s">
        <v>69</v>
      </c>
      <c r="V291" s="194"/>
      <c r="W291" s="194"/>
      <c r="X291" s="190"/>
      <c r="Y291" s="190"/>
      <c r="Z291" s="190"/>
      <c r="AA291" s="190"/>
      <c r="AB291" s="190"/>
      <c r="AC291" s="190"/>
    </row>
    <row r="292" spans="1:35"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205"/>
      <c r="P292" s="205"/>
      <c r="Q292" s="205"/>
      <c r="R292" s="193" t="str">
        <f>CONS_AV_QUALIT_SEVER!R292</f>
        <v>Nível</v>
      </c>
      <c r="S292" s="193"/>
      <c r="T292" s="193"/>
      <c r="U292" s="194" t="s">
        <v>69</v>
      </c>
      <c r="V292" s="194"/>
      <c r="W292" s="194"/>
      <c r="X292" s="190"/>
      <c r="Y292" s="190"/>
      <c r="Z292" s="190"/>
      <c r="AA292" s="190"/>
      <c r="AB292" s="190"/>
      <c r="AC292" s="190"/>
    </row>
    <row r="293" spans="1:35"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205"/>
      <c r="P293" s="205"/>
      <c r="Q293" s="205"/>
      <c r="R293" s="193" t="str">
        <f>CONS_AV_QUALIT_SEVER!R293</f>
        <v>Nível</v>
      </c>
      <c r="S293" s="193"/>
      <c r="T293" s="193"/>
      <c r="U293" s="194" t="s">
        <v>69</v>
      </c>
      <c r="V293" s="194"/>
      <c r="W293" s="194"/>
      <c r="X293" s="190"/>
      <c r="Y293" s="190"/>
      <c r="Z293" s="190"/>
      <c r="AA293" s="190"/>
      <c r="AB293" s="190"/>
      <c r="AC293" s="190"/>
    </row>
    <row r="294" spans="1:35"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205"/>
      <c r="P294" s="205"/>
      <c r="Q294" s="205"/>
      <c r="R294" s="193" t="str">
        <f>CONS_AV_QUALIT_SEVER!R294</f>
        <v>Nível</v>
      </c>
      <c r="S294" s="193"/>
      <c r="T294" s="193"/>
      <c r="U294" s="194" t="s">
        <v>69</v>
      </c>
      <c r="V294" s="194"/>
      <c r="W294" s="194"/>
      <c r="X294" s="190"/>
      <c r="Y294" s="190"/>
      <c r="Z294" s="190"/>
      <c r="AA294" s="190"/>
      <c r="AB294" s="190"/>
      <c r="AC294" s="190"/>
    </row>
    <row r="295" spans="1:35"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205"/>
      <c r="P295" s="205"/>
      <c r="Q295" s="205"/>
      <c r="R295" s="193" t="str">
        <f>CONS_AV_QUALIT_SEVER!R295</f>
        <v>Nível</v>
      </c>
      <c r="S295" s="193"/>
      <c r="T295" s="193"/>
      <c r="U295" s="194" t="s">
        <v>69</v>
      </c>
      <c r="V295" s="194"/>
      <c r="W295" s="194"/>
      <c r="X295" s="190"/>
      <c r="Y295" s="190"/>
      <c r="Z295" s="190"/>
      <c r="AA295" s="190"/>
      <c r="AB295" s="190"/>
      <c r="AC295" s="190"/>
    </row>
    <row r="296" spans="1:35"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205"/>
      <c r="P296" s="205"/>
      <c r="Q296" s="205"/>
      <c r="R296" s="193" t="str">
        <f>CONS_AV_QUALIT_SEVER!R296</f>
        <v>Nível</v>
      </c>
      <c r="S296" s="193"/>
      <c r="T296" s="193"/>
      <c r="U296" s="194" t="s">
        <v>69</v>
      </c>
      <c r="V296" s="194"/>
      <c r="W296" s="194"/>
      <c r="X296" s="190"/>
      <c r="Y296" s="190"/>
      <c r="Z296" s="190"/>
      <c r="AA296" s="190"/>
      <c r="AB296" s="190"/>
      <c r="AC296" s="190"/>
    </row>
    <row r="297" spans="1:35"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205"/>
      <c r="P297" s="205"/>
      <c r="Q297" s="205"/>
      <c r="R297" s="199" t="str">
        <f>CONS_AV_QUALIT_SEVER!R297</f>
        <v>Nível</v>
      </c>
      <c r="S297" s="199"/>
      <c r="T297" s="199"/>
      <c r="U297" s="194" t="s">
        <v>69</v>
      </c>
      <c r="V297" s="194"/>
      <c r="W297" s="194"/>
      <c r="X297" s="200"/>
      <c r="Y297" s="200"/>
      <c r="Z297" s="200"/>
      <c r="AA297" s="200"/>
      <c r="AB297" s="200"/>
      <c r="AC297" s="200"/>
    </row>
    <row r="298" spans="1:35" s="9" customFormat="1" ht="13.35" customHeight="1" x14ac:dyDescent="0.25">
      <c r="A298" s="86"/>
      <c r="B298" s="86"/>
      <c r="C298" s="86"/>
      <c r="D298" s="86"/>
      <c r="E298" s="86"/>
      <c r="F298" s="86"/>
      <c r="G298" s="86"/>
      <c r="I298" s="3"/>
      <c r="J298" s="3"/>
      <c r="L298" s="3"/>
      <c r="M298" s="3"/>
      <c r="N298" s="3"/>
    </row>
    <row r="299" spans="1:35" ht="34.35"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1" t="s">
        <v>293</v>
      </c>
      <c r="S299" s="201"/>
      <c r="T299" s="201"/>
      <c r="U299" s="201" t="s">
        <v>301</v>
      </c>
      <c r="V299" s="201"/>
      <c r="W299" s="201"/>
      <c r="X299" s="201" t="s">
        <v>207</v>
      </c>
      <c r="Y299" s="201"/>
      <c r="Z299" s="201"/>
      <c r="AA299" s="201"/>
      <c r="AB299" s="201"/>
      <c r="AC299" s="201"/>
      <c r="AD299"/>
      <c r="AE299" s="87"/>
      <c r="AF299" s="87"/>
      <c r="AG299" s="87"/>
      <c r="AH299" s="87"/>
      <c r="AI299" s="87"/>
    </row>
    <row r="300" spans="1:35"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205" t="str">
        <f>CONS_AV_QUALIT_ATIVO!O300</f>
        <v>Descrição</v>
      </c>
      <c r="P300" s="205"/>
      <c r="Q300" s="205"/>
      <c r="R300" s="193" t="str">
        <f>CONS_AV_QUALIT_SEVER!R300</f>
        <v>Nível</v>
      </c>
      <c r="S300" s="193"/>
      <c r="T300" s="193"/>
      <c r="U300" s="194" t="s">
        <v>69</v>
      </c>
      <c r="V300" s="194"/>
      <c r="W300" s="194"/>
      <c r="X300" s="190"/>
      <c r="Y300" s="190"/>
      <c r="Z300" s="190"/>
      <c r="AA300" s="190"/>
      <c r="AB300" s="190"/>
      <c r="AC300" s="190"/>
    </row>
    <row r="301" spans="1:35"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205"/>
      <c r="P301" s="205"/>
      <c r="Q301" s="205"/>
      <c r="R301" s="193" t="str">
        <f>CONS_AV_QUALIT_SEVER!R301</f>
        <v>Nível</v>
      </c>
      <c r="S301" s="193"/>
      <c r="T301" s="193"/>
      <c r="U301" s="194" t="s">
        <v>69</v>
      </c>
      <c r="V301" s="194"/>
      <c r="W301" s="194"/>
      <c r="X301" s="190"/>
      <c r="Y301" s="190"/>
      <c r="Z301" s="190"/>
      <c r="AA301" s="190"/>
      <c r="AB301" s="190"/>
      <c r="AC301" s="190"/>
    </row>
    <row r="302" spans="1:35"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205"/>
      <c r="P302" s="205"/>
      <c r="Q302" s="205"/>
      <c r="R302" s="193" t="str">
        <f>CONS_AV_QUALIT_SEVER!R302</f>
        <v>Nível</v>
      </c>
      <c r="S302" s="193"/>
      <c r="T302" s="193"/>
      <c r="U302" s="194" t="s">
        <v>69</v>
      </c>
      <c r="V302" s="194"/>
      <c r="W302" s="194"/>
      <c r="X302" s="190"/>
      <c r="Y302" s="190"/>
      <c r="Z302" s="190"/>
      <c r="AA302" s="190"/>
      <c r="AB302" s="190"/>
      <c r="AC302" s="190"/>
    </row>
    <row r="303" spans="1:35"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205"/>
      <c r="P303" s="205"/>
      <c r="Q303" s="205"/>
      <c r="R303" s="193" t="str">
        <f>CONS_AV_QUALIT_SEVER!R303</f>
        <v>Nível</v>
      </c>
      <c r="S303" s="193"/>
      <c r="T303" s="193"/>
      <c r="U303" s="194" t="s">
        <v>69</v>
      </c>
      <c r="V303" s="194"/>
      <c r="W303" s="194"/>
      <c r="X303" s="190"/>
      <c r="Y303" s="190"/>
      <c r="Z303" s="190"/>
      <c r="AA303" s="190"/>
      <c r="AB303" s="190"/>
      <c r="AC303" s="190"/>
    </row>
    <row r="304" spans="1:35"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205"/>
      <c r="P304" s="205"/>
      <c r="Q304" s="205"/>
      <c r="R304" s="193" t="str">
        <f>CONS_AV_QUALIT_SEVER!R304</f>
        <v>Nível</v>
      </c>
      <c r="S304" s="193"/>
      <c r="T304" s="193"/>
      <c r="U304" s="194" t="s">
        <v>69</v>
      </c>
      <c r="V304" s="194"/>
      <c r="W304" s="194"/>
      <c r="X304" s="190"/>
      <c r="Y304" s="190"/>
      <c r="Z304" s="190"/>
      <c r="AA304" s="190"/>
      <c r="AB304" s="190"/>
      <c r="AC304" s="190"/>
    </row>
    <row r="305" spans="1:35"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205"/>
      <c r="P305" s="205"/>
      <c r="Q305" s="205"/>
      <c r="R305" s="193" t="str">
        <f>CONS_AV_QUALIT_SEVER!R305</f>
        <v>Nível</v>
      </c>
      <c r="S305" s="193"/>
      <c r="T305" s="193"/>
      <c r="U305" s="194" t="s">
        <v>69</v>
      </c>
      <c r="V305" s="194"/>
      <c r="W305" s="194"/>
      <c r="X305" s="190"/>
      <c r="Y305" s="190"/>
      <c r="Z305" s="190"/>
      <c r="AA305" s="190"/>
      <c r="AB305" s="190"/>
      <c r="AC305" s="190"/>
    </row>
    <row r="306" spans="1:35"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205"/>
      <c r="P306" s="205"/>
      <c r="Q306" s="205"/>
      <c r="R306" s="193" t="str">
        <f>CONS_AV_QUALIT_SEVER!R306</f>
        <v>Nível</v>
      </c>
      <c r="S306" s="193"/>
      <c r="T306" s="193"/>
      <c r="U306" s="194" t="s">
        <v>69</v>
      </c>
      <c r="V306" s="194"/>
      <c r="W306" s="194"/>
      <c r="X306" s="190"/>
      <c r="Y306" s="190"/>
      <c r="Z306" s="190"/>
      <c r="AA306" s="190"/>
      <c r="AB306" s="190"/>
      <c r="AC306" s="190"/>
    </row>
    <row r="307" spans="1:35"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205"/>
      <c r="P307" s="205"/>
      <c r="Q307" s="205"/>
      <c r="R307" s="199" t="str">
        <f>CONS_AV_QUALIT_SEVER!R307</f>
        <v>Nível</v>
      </c>
      <c r="S307" s="199"/>
      <c r="T307" s="199"/>
      <c r="U307" s="194" t="s">
        <v>69</v>
      </c>
      <c r="V307" s="194"/>
      <c r="W307" s="194"/>
      <c r="X307" s="200"/>
      <c r="Y307" s="200"/>
      <c r="Z307" s="200"/>
      <c r="AA307" s="200"/>
      <c r="AB307" s="200"/>
      <c r="AC307" s="200"/>
    </row>
    <row r="308" spans="1:35" s="9" customFormat="1" ht="13.35" customHeight="1" x14ac:dyDescent="0.25">
      <c r="A308" s="86"/>
      <c r="B308" s="86"/>
      <c r="C308" s="86"/>
      <c r="D308" s="86"/>
      <c r="E308" s="86"/>
      <c r="F308" s="86"/>
      <c r="G308" s="86"/>
      <c r="I308" s="3"/>
      <c r="J308" s="3"/>
      <c r="L308" s="3"/>
      <c r="M308" s="3"/>
      <c r="N308" s="3"/>
    </row>
    <row r="309" spans="1:35" ht="34.35"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1" t="s">
        <v>293</v>
      </c>
      <c r="S309" s="201"/>
      <c r="T309" s="201"/>
      <c r="U309" s="201" t="s">
        <v>301</v>
      </c>
      <c r="V309" s="201"/>
      <c r="W309" s="201"/>
      <c r="X309" s="201" t="s">
        <v>207</v>
      </c>
      <c r="Y309" s="201"/>
      <c r="Z309" s="201"/>
      <c r="AA309" s="201"/>
      <c r="AB309" s="201"/>
      <c r="AC309" s="201"/>
      <c r="AD309"/>
      <c r="AE309" s="87"/>
      <c r="AF309" s="87"/>
      <c r="AG309" s="87"/>
      <c r="AH309" s="87"/>
      <c r="AI309" s="87"/>
    </row>
    <row r="310" spans="1:35"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205" t="str">
        <f>CONS_AV_QUALIT_ATIVO!O310</f>
        <v>Descrição</v>
      </c>
      <c r="P310" s="205"/>
      <c r="Q310" s="205"/>
      <c r="R310" s="193" t="str">
        <f>CONS_AV_QUALIT_SEVER!R310</f>
        <v>Nível</v>
      </c>
      <c r="S310" s="193"/>
      <c r="T310" s="193"/>
      <c r="U310" s="194" t="s">
        <v>69</v>
      </c>
      <c r="V310" s="194"/>
      <c r="W310" s="194"/>
      <c r="X310" s="190"/>
      <c r="Y310" s="190"/>
      <c r="Z310" s="190"/>
      <c r="AA310" s="190"/>
      <c r="AB310" s="190"/>
      <c r="AC310" s="190"/>
    </row>
    <row r="311" spans="1:35"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205"/>
      <c r="P311" s="205"/>
      <c r="Q311" s="205"/>
      <c r="R311" s="193" t="str">
        <f>CONS_AV_QUALIT_SEVER!R311</f>
        <v>Nível</v>
      </c>
      <c r="S311" s="193"/>
      <c r="T311" s="193"/>
      <c r="U311" s="194" t="s">
        <v>69</v>
      </c>
      <c r="V311" s="194"/>
      <c r="W311" s="194"/>
      <c r="X311" s="190"/>
      <c r="Y311" s="190"/>
      <c r="Z311" s="190"/>
      <c r="AA311" s="190"/>
      <c r="AB311" s="190"/>
      <c r="AC311" s="190"/>
    </row>
    <row r="312" spans="1:35"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205"/>
      <c r="P312" s="205"/>
      <c r="Q312" s="205"/>
      <c r="R312" s="193" t="str">
        <f>CONS_AV_QUALIT_SEVER!R312</f>
        <v>Nível</v>
      </c>
      <c r="S312" s="193"/>
      <c r="T312" s="193"/>
      <c r="U312" s="194" t="s">
        <v>69</v>
      </c>
      <c r="V312" s="194"/>
      <c r="W312" s="194"/>
      <c r="X312" s="190"/>
      <c r="Y312" s="190"/>
      <c r="Z312" s="190"/>
      <c r="AA312" s="190"/>
      <c r="AB312" s="190"/>
      <c r="AC312" s="190"/>
    </row>
    <row r="313" spans="1:35"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205"/>
      <c r="P313" s="205"/>
      <c r="Q313" s="205"/>
      <c r="R313" s="193" t="str">
        <f>CONS_AV_QUALIT_SEVER!R313</f>
        <v>Nível</v>
      </c>
      <c r="S313" s="193"/>
      <c r="T313" s="193"/>
      <c r="U313" s="194" t="s">
        <v>69</v>
      </c>
      <c r="V313" s="194"/>
      <c r="W313" s="194"/>
      <c r="X313" s="190"/>
      <c r="Y313" s="190"/>
      <c r="Z313" s="190"/>
      <c r="AA313" s="190"/>
      <c r="AB313" s="190"/>
      <c r="AC313" s="190"/>
    </row>
    <row r="314" spans="1:35"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205"/>
      <c r="P314" s="205"/>
      <c r="Q314" s="205"/>
      <c r="R314" s="193" t="str">
        <f>CONS_AV_QUALIT_SEVER!R314</f>
        <v>Nível</v>
      </c>
      <c r="S314" s="193"/>
      <c r="T314" s="193"/>
      <c r="U314" s="194" t="s">
        <v>69</v>
      </c>
      <c r="V314" s="194"/>
      <c r="W314" s="194"/>
      <c r="X314" s="190"/>
      <c r="Y314" s="190"/>
      <c r="Z314" s="190"/>
      <c r="AA314" s="190"/>
      <c r="AB314" s="190"/>
      <c r="AC314" s="190"/>
    </row>
    <row r="315" spans="1:35"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205"/>
      <c r="P315" s="205"/>
      <c r="Q315" s="205"/>
      <c r="R315" s="193" t="str">
        <f>CONS_AV_QUALIT_SEVER!R315</f>
        <v>Nível</v>
      </c>
      <c r="S315" s="193"/>
      <c r="T315" s="193"/>
      <c r="U315" s="194" t="s">
        <v>69</v>
      </c>
      <c r="V315" s="194"/>
      <c r="W315" s="194"/>
      <c r="X315" s="190"/>
      <c r="Y315" s="190"/>
      <c r="Z315" s="190"/>
      <c r="AA315" s="190"/>
      <c r="AB315" s="190"/>
      <c r="AC315" s="190"/>
    </row>
    <row r="316" spans="1:35"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205"/>
      <c r="P316" s="205"/>
      <c r="Q316" s="205"/>
      <c r="R316" s="193" t="str">
        <f>CONS_AV_QUALIT_SEVER!R316</f>
        <v>Nível</v>
      </c>
      <c r="S316" s="193"/>
      <c r="T316" s="193"/>
      <c r="U316" s="194" t="s">
        <v>69</v>
      </c>
      <c r="V316" s="194"/>
      <c r="W316" s="194"/>
      <c r="X316" s="190"/>
      <c r="Y316" s="190"/>
      <c r="Z316" s="190"/>
      <c r="AA316" s="190"/>
      <c r="AB316" s="190"/>
      <c r="AC316" s="190"/>
    </row>
    <row r="317" spans="1:35"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205"/>
      <c r="P317" s="205"/>
      <c r="Q317" s="205"/>
      <c r="R317" s="199" t="str">
        <f>CONS_AV_QUALIT_SEVER!R317</f>
        <v>Nível</v>
      </c>
      <c r="S317" s="199"/>
      <c r="T317" s="199"/>
      <c r="U317" s="194" t="s">
        <v>69</v>
      </c>
      <c r="V317" s="194"/>
      <c r="W317" s="194"/>
      <c r="X317" s="200"/>
      <c r="Y317" s="200"/>
      <c r="Z317" s="200"/>
      <c r="AA317" s="200"/>
      <c r="AB317" s="200"/>
      <c r="AC317" s="200"/>
    </row>
    <row r="318" spans="1:35" s="9" customFormat="1" ht="15"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35" s="9" customForma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35" hidden="1" x14ac:dyDescent="0.25">
      <c r="G320"/>
      <c r="H320"/>
      <c r="K320"/>
      <c r="O320"/>
      <c r="P320"/>
      <c r="Q320"/>
      <c r="R320"/>
      <c r="S320"/>
      <c r="T320"/>
      <c r="U320"/>
      <c r="V320"/>
      <c r="W320"/>
      <c r="X320"/>
      <c r="Y320"/>
      <c r="Z320"/>
      <c r="AA320"/>
      <c r="AB320"/>
      <c r="AC320"/>
    </row>
    <row r="327" spans="3:6" hidden="1" x14ac:dyDescent="0.25">
      <c r="C327" s="85"/>
      <c r="D327" s="88"/>
      <c r="E327" s="189"/>
      <c r="F327" s="189"/>
    </row>
    <row r="10085" spans="6:6" ht="15.75" hidden="1" x14ac:dyDescent="0.25">
      <c r="F10085" s="70" t="s">
        <v>274</v>
      </c>
    </row>
    <row r="10086" spans="6:6" hidden="1" x14ac:dyDescent="0.25">
      <c r="F10086" s="6" t="s">
        <v>282</v>
      </c>
    </row>
    <row r="10087" spans="6:6" hidden="1" x14ac:dyDescent="0.25">
      <c r="F10087" s="6" t="s">
        <v>276</v>
      </c>
    </row>
    <row r="10088" spans="6:6" hidden="1" x14ac:dyDescent="0.25">
      <c r="F10088" s="6" t="s">
        <v>283</v>
      </c>
    </row>
    <row r="10089" spans="6:6" hidden="1" x14ac:dyDescent="0.25">
      <c r="F10089" s="6" t="s">
        <v>278</v>
      </c>
    </row>
    <row r="10090" spans="6:6" hidden="1" x14ac:dyDescent="0.25">
      <c r="F10090" s="6" t="s">
        <v>279</v>
      </c>
    </row>
    <row r="10091" spans="6:6" hidden="1" x14ac:dyDescent="0.25">
      <c r="F10091" s="6" t="s">
        <v>280</v>
      </c>
    </row>
  </sheetData>
  <sheetProtection selectLockedCells="1" selectUnlockedCells="1"/>
  <mergeCells count="1593">
    <mergeCell ref="A1:AD2"/>
    <mergeCell ref="B4:R16"/>
    <mergeCell ref="B19:C19"/>
    <mergeCell ref="D19:F19"/>
    <mergeCell ref="H19:J19"/>
    <mergeCell ref="K19:N19"/>
    <mergeCell ref="O19:Q19"/>
    <mergeCell ref="R19:T19"/>
    <mergeCell ref="U19:W19"/>
    <mergeCell ref="X19:AC19"/>
    <mergeCell ref="R20:T20"/>
    <mergeCell ref="U20:W20"/>
    <mergeCell ref="X20:AC20"/>
    <mergeCell ref="H21:J21"/>
    <mergeCell ref="K21:N21"/>
    <mergeCell ref="R21:T21"/>
    <mergeCell ref="U21:W21"/>
    <mergeCell ref="X21:AC21"/>
    <mergeCell ref="A20:A27"/>
    <mergeCell ref="B20:C27"/>
    <mergeCell ref="D20:F23"/>
    <mergeCell ref="H20:J20"/>
    <mergeCell ref="K20:N20"/>
    <mergeCell ref="O20:Q27"/>
    <mergeCell ref="H22:J22"/>
    <mergeCell ref="K22:N22"/>
    <mergeCell ref="D24:F27"/>
    <mergeCell ref="H24:J24"/>
    <mergeCell ref="X26:AC26"/>
    <mergeCell ref="H27:J27"/>
    <mergeCell ref="K27:N27"/>
    <mergeCell ref="R27:T27"/>
    <mergeCell ref="X27:AC27"/>
    <mergeCell ref="K24:N24"/>
    <mergeCell ref="R24:T24"/>
    <mergeCell ref="U24:W24"/>
    <mergeCell ref="X24:AC24"/>
    <mergeCell ref="H25:J25"/>
    <mergeCell ref="K25:N25"/>
    <mergeCell ref="R25:T25"/>
    <mergeCell ref="U25:W25"/>
    <mergeCell ref="X25:AC25"/>
    <mergeCell ref="R22:T22"/>
    <mergeCell ref="U22:W22"/>
    <mergeCell ref="X22:AC22"/>
    <mergeCell ref="H23:J23"/>
    <mergeCell ref="K23:N23"/>
    <mergeCell ref="R23:T23"/>
    <mergeCell ref="U23:W23"/>
    <mergeCell ref="X23:AC23"/>
    <mergeCell ref="A30:A37"/>
    <mergeCell ref="B30:C37"/>
    <mergeCell ref="D30:F33"/>
    <mergeCell ref="H30:J30"/>
    <mergeCell ref="K30:N30"/>
    <mergeCell ref="O30:Q37"/>
    <mergeCell ref="R30:T30"/>
    <mergeCell ref="U30:W30"/>
    <mergeCell ref="B29:C29"/>
    <mergeCell ref="D29:F29"/>
    <mergeCell ref="H29:J29"/>
    <mergeCell ref="K29:N29"/>
    <mergeCell ref="O29:Q29"/>
    <mergeCell ref="R29:T29"/>
    <mergeCell ref="H26:J26"/>
    <mergeCell ref="K26:N26"/>
    <mergeCell ref="R26:T26"/>
    <mergeCell ref="U26:W26"/>
    <mergeCell ref="H32:J32"/>
    <mergeCell ref="K32:N32"/>
    <mergeCell ref="R32:T32"/>
    <mergeCell ref="U32:W32"/>
    <mergeCell ref="U27:W27"/>
    <mergeCell ref="X32:AC32"/>
    <mergeCell ref="H33:J33"/>
    <mergeCell ref="K33:N33"/>
    <mergeCell ref="R33:T33"/>
    <mergeCell ref="U33:W33"/>
    <mergeCell ref="X33:AC33"/>
    <mergeCell ref="X30:AC30"/>
    <mergeCell ref="H31:J31"/>
    <mergeCell ref="K31:N31"/>
    <mergeCell ref="R31:T31"/>
    <mergeCell ref="U31:W31"/>
    <mergeCell ref="X31:AC31"/>
    <mergeCell ref="U29:W29"/>
    <mergeCell ref="X29:AC29"/>
    <mergeCell ref="H37:J37"/>
    <mergeCell ref="K37:N37"/>
    <mergeCell ref="R37:T37"/>
    <mergeCell ref="U37:W37"/>
    <mergeCell ref="X37:AC37"/>
    <mergeCell ref="B39:C39"/>
    <mergeCell ref="D39:F39"/>
    <mergeCell ref="H39:J39"/>
    <mergeCell ref="K39:N39"/>
    <mergeCell ref="O39:Q39"/>
    <mergeCell ref="X35:AC35"/>
    <mergeCell ref="H36:J36"/>
    <mergeCell ref="K36:N36"/>
    <mergeCell ref="R36:T36"/>
    <mergeCell ref="U36:W36"/>
    <mergeCell ref="X36:AC36"/>
    <mergeCell ref="D34:F37"/>
    <mergeCell ref="H34:J34"/>
    <mergeCell ref="K34:N34"/>
    <mergeCell ref="R34:T34"/>
    <mergeCell ref="U34:W34"/>
    <mergeCell ref="X34:AC34"/>
    <mergeCell ref="H35:J35"/>
    <mergeCell ref="K35:N35"/>
    <mergeCell ref="R35:T35"/>
    <mergeCell ref="U35:W35"/>
    <mergeCell ref="U40:W40"/>
    <mergeCell ref="X40:AC40"/>
    <mergeCell ref="H41:J41"/>
    <mergeCell ref="K41:N41"/>
    <mergeCell ref="R41:T41"/>
    <mergeCell ref="U41:W41"/>
    <mergeCell ref="X41:AC41"/>
    <mergeCell ref="R39:T39"/>
    <mergeCell ref="U39:W39"/>
    <mergeCell ref="X39:AC39"/>
    <mergeCell ref="A40:A47"/>
    <mergeCell ref="B40:C47"/>
    <mergeCell ref="D40:F43"/>
    <mergeCell ref="H40:J40"/>
    <mergeCell ref="K40:N40"/>
    <mergeCell ref="O40:Q47"/>
    <mergeCell ref="R40:T40"/>
    <mergeCell ref="X45:AC45"/>
    <mergeCell ref="H46:J46"/>
    <mergeCell ref="K46:N46"/>
    <mergeCell ref="R46:T46"/>
    <mergeCell ref="U46:W46"/>
    <mergeCell ref="X46:AC46"/>
    <mergeCell ref="D44:F47"/>
    <mergeCell ref="H44:J44"/>
    <mergeCell ref="K44:N44"/>
    <mergeCell ref="R44:T44"/>
    <mergeCell ref="U44:W44"/>
    <mergeCell ref="X44:AC44"/>
    <mergeCell ref="H45:J45"/>
    <mergeCell ref="K45:N45"/>
    <mergeCell ref="R45:T45"/>
    <mergeCell ref="U45:W45"/>
    <mergeCell ref="H42:J42"/>
    <mergeCell ref="K42:N42"/>
    <mergeCell ref="R42:T42"/>
    <mergeCell ref="U42:W42"/>
    <mergeCell ref="X42:AC42"/>
    <mergeCell ref="H43:J43"/>
    <mergeCell ref="K43:N43"/>
    <mergeCell ref="R43:T43"/>
    <mergeCell ref="U43:W43"/>
    <mergeCell ref="X43:AC43"/>
    <mergeCell ref="R49:T49"/>
    <mergeCell ref="U49:W49"/>
    <mergeCell ref="X49:AC49"/>
    <mergeCell ref="A50:A57"/>
    <mergeCell ref="B50:C57"/>
    <mergeCell ref="D50:F53"/>
    <mergeCell ref="H50:J50"/>
    <mergeCell ref="K50:N50"/>
    <mergeCell ref="O50:Q57"/>
    <mergeCell ref="R50:T50"/>
    <mergeCell ref="H47:J47"/>
    <mergeCell ref="K47:N47"/>
    <mergeCell ref="R47:T47"/>
    <mergeCell ref="U47:W47"/>
    <mergeCell ref="X47:AC47"/>
    <mergeCell ref="B49:C49"/>
    <mergeCell ref="D49:F49"/>
    <mergeCell ref="H49:J49"/>
    <mergeCell ref="K49:N49"/>
    <mergeCell ref="O49:Q49"/>
    <mergeCell ref="H52:J52"/>
    <mergeCell ref="K52:N52"/>
    <mergeCell ref="R52:T52"/>
    <mergeCell ref="U52:W52"/>
    <mergeCell ref="X52:AC52"/>
    <mergeCell ref="H53:J53"/>
    <mergeCell ref="K53:N53"/>
    <mergeCell ref="R53:T53"/>
    <mergeCell ref="U53:W53"/>
    <mergeCell ref="X53:AC53"/>
    <mergeCell ref="U50:W50"/>
    <mergeCell ref="X50:AC50"/>
    <mergeCell ref="H51:J51"/>
    <mergeCell ref="K51:N51"/>
    <mergeCell ref="R51:T51"/>
    <mergeCell ref="U51:W51"/>
    <mergeCell ref="X51:AC51"/>
    <mergeCell ref="H57:J57"/>
    <mergeCell ref="K57:N57"/>
    <mergeCell ref="R57:T57"/>
    <mergeCell ref="U57:W57"/>
    <mergeCell ref="X57:AC57"/>
    <mergeCell ref="B59:C59"/>
    <mergeCell ref="D59:F59"/>
    <mergeCell ref="H59:J59"/>
    <mergeCell ref="K59:N59"/>
    <mergeCell ref="O59:Q59"/>
    <mergeCell ref="X55:AC55"/>
    <mergeCell ref="H56:J56"/>
    <mergeCell ref="K56:N56"/>
    <mergeCell ref="R56:T56"/>
    <mergeCell ref="U56:W56"/>
    <mergeCell ref="X56:AC56"/>
    <mergeCell ref="D54:F57"/>
    <mergeCell ref="H54:J54"/>
    <mergeCell ref="K54:N54"/>
    <mergeCell ref="R54:T54"/>
    <mergeCell ref="U54:W54"/>
    <mergeCell ref="X54:AC54"/>
    <mergeCell ref="H55:J55"/>
    <mergeCell ref="K55:N55"/>
    <mergeCell ref="R55:T55"/>
    <mergeCell ref="U55:W55"/>
    <mergeCell ref="U60:W60"/>
    <mergeCell ref="X60:AC60"/>
    <mergeCell ref="H61:J61"/>
    <mergeCell ref="K61:N61"/>
    <mergeCell ref="R61:T61"/>
    <mergeCell ref="U61:W61"/>
    <mergeCell ref="X61:AC61"/>
    <mergeCell ref="R59:T59"/>
    <mergeCell ref="U59:W59"/>
    <mergeCell ref="X59:AC59"/>
    <mergeCell ref="A60:A67"/>
    <mergeCell ref="B60:C67"/>
    <mergeCell ref="D60:F63"/>
    <mergeCell ref="H60:J60"/>
    <mergeCell ref="K60:N60"/>
    <mergeCell ref="O60:Q67"/>
    <mergeCell ref="R60:T60"/>
    <mergeCell ref="X65:AC65"/>
    <mergeCell ref="H66:J66"/>
    <mergeCell ref="K66:N66"/>
    <mergeCell ref="R66:T66"/>
    <mergeCell ref="U66:W66"/>
    <mergeCell ref="X66:AC66"/>
    <mergeCell ref="D64:F67"/>
    <mergeCell ref="H64:J64"/>
    <mergeCell ref="K64:N64"/>
    <mergeCell ref="R64:T64"/>
    <mergeCell ref="U64:W64"/>
    <mergeCell ref="X64:AC64"/>
    <mergeCell ref="H65:J65"/>
    <mergeCell ref="K65:N65"/>
    <mergeCell ref="R65:T65"/>
    <mergeCell ref="U65:W65"/>
    <mergeCell ref="H62:J62"/>
    <mergeCell ref="K62:N62"/>
    <mergeCell ref="R62:T62"/>
    <mergeCell ref="U62:W62"/>
    <mergeCell ref="X62:AC62"/>
    <mergeCell ref="H63:J63"/>
    <mergeCell ref="K63:N63"/>
    <mergeCell ref="R63:T63"/>
    <mergeCell ref="U63:W63"/>
    <mergeCell ref="X63:AC63"/>
    <mergeCell ref="R69:T69"/>
    <mergeCell ref="U69:W69"/>
    <mergeCell ref="X69:AC69"/>
    <mergeCell ref="A70:A77"/>
    <mergeCell ref="B70:C77"/>
    <mergeCell ref="D70:F73"/>
    <mergeCell ref="H70:J70"/>
    <mergeCell ref="K70:N70"/>
    <mergeCell ref="O70:Q77"/>
    <mergeCell ref="R70:T70"/>
    <mergeCell ref="H67:J67"/>
    <mergeCell ref="K67:N67"/>
    <mergeCell ref="R67:T67"/>
    <mergeCell ref="U67:W67"/>
    <mergeCell ref="X67:AC67"/>
    <mergeCell ref="B69:C69"/>
    <mergeCell ref="D69:F69"/>
    <mergeCell ref="H69:J69"/>
    <mergeCell ref="K69:N69"/>
    <mergeCell ref="O69:Q69"/>
    <mergeCell ref="H72:J72"/>
    <mergeCell ref="K72:N72"/>
    <mergeCell ref="R72:T72"/>
    <mergeCell ref="U72:W72"/>
    <mergeCell ref="X72:AC72"/>
    <mergeCell ref="H73:J73"/>
    <mergeCell ref="K73:N73"/>
    <mergeCell ref="R73:T73"/>
    <mergeCell ref="U73:W73"/>
    <mergeCell ref="X73:AC73"/>
    <mergeCell ref="U70:W70"/>
    <mergeCell ref="X70:AC70"/>
    <mergeCell ref="H71:J71"/>
    <mergeCell ref="K71:N71"/>
    <mergeCell ref="R71:T71"/>
    <mergeCell ref="U71:W71"/>
    <mergeCell ref="X71:AC71"/>
    <mergeCell ref="H77:J77"/>
    <mergeCell ref="K77:N77"/>
    <mergeCell ref="R77:T77"/>
    <mergeCell ref="U77:W77"/>
    <mergeCell ref="X77:AC77"/>
    <mergeCell ref="B79:C79"/>
    <mergeCell ref="D79:F79"/>
    <mergeCell ref="H79:J79"/>
    <mergeCell ref="K79:N79"/>
    <mergeCell ref="O79:Q79"/>
    <mergeCell ref="X75:AC75"/>
    <mergeCell ref="H76:J76"/>
    <mergeCell ref="K76:N76"/>
    <mergeCell ref="R76:T76"/>
    <mergeCell ref="U76:W76"/>
    <mergeCell ref="X76:AC76"/>
    <mergeCell ref="D74:F77"/>
    <mergeCell ref="H74:J74"/>
    <mergeCell ref="K74:N74"/>
    <mergeCell ref="R74:T74"/>
    <mergeCell ref="U74:W74"/>
    <mergeCell ref="X74:AC74"/>
    <mergeCell ref="H75:J75"/>
    <mergeCell ref="K75:N75"/>
    <mergeCell ref="R75:T75"/>
    <mergeCell ref="U75:W75"/>
    <mergeCell ref="U80:W80"/>
    <mergeCell ref="X80:AC80"/>
    <mergeCell ref="H81:J81"/>
    <mergeCell ref="K81:N81"/>
    <mergeCell ref="R81:T81"/>
    <mergeCell ref="U81:W81"/>
    <mergeCell ref="X81:AC81"/>
    <mergeCell ref="R79:T79"/>
    <mergeCell ref="U79:W79"/>
    <mergeCell ref="X79:AC79"/>
    <mergeCell ref="A80:A87"/>
    <mergeCell ref="B80:C87"/>
    <mergeCell ref="D80:F83"/>
    <mergeCell ref="H80:J80"/>
    <mergeCell ref="K80:N80"/>
    <mergeCell ref="O80:Q87"/>
    <mergeCell ref="R80:T80"/>
    <mergeCell ref="X85:AC85"/>
    <mergeCell ref="H86:J86"/>
    <mergeCell ref="K86:N86"/>
    <mergeCell ref="R86:T86"/>
    <mergeCell ref="U86:W86"/>
    <mergeCell ref="X86:AC86"/>
    <mergeCell ref="D84:F87"/>
    <mergeCell ref="H84:J84"/>
    <mergeCell ref="K84:N84"/>
    <mergeCell ref="R84:T84"/>
    <mergeCell ref="U84:W84"/>
    <mergeCell ref="X84:AC84"/>
    <mergeCell ref="H85:J85"/>
    <mergeCell ref="K85:N85"/>
    <mergeCell ref="R85:T85"/>
    <mergeCell ref="U85:W85"/>
    <mergeCell ref="H82:J82"/>
    <mergeCell ref="K82:N82"/>
    <mergeCell ref="R82:T82"/>
    <mergeCell ref="U82:W82"/>
    <mergeCell ref="X82:AC82"/>
    <mergeCell ref="H83:J83"/>
    <mergeCell ref="K83:N83"/>
    <mergeCell ref="R83:T83"/>
    <mergeCell ref="U83:W83"/>
    <mergeCell ref="X83:AC83"/>
    <mergeCell ref="R89:T89"/>
    <mergeCell ref="U89:W89"/>
    <mergeCell ref="X89:AC89"/>
    <mergeCell ref="A90:A97"/>
    <mergeCell ref="B90:C97"/>
    <mergeCell ref="D90:F93"/>
    <mergeCell ref="H90:J90"/>
    <mergeCell ref="K90:N90"/>
    <mergeCell ref="O90:Q97"/>
    <mergeCell ref="R90:T90"/>
    <mergeCell ref="H87:J87"/>
    <mergeCell ref="K87:N87"/>
    <mergeCell ref="R87:T87"/>
    <mergeCell ref="U87:W87"/>
    <mergeCell ref="X87:AC87"/>
    <mergeCell ref="B89:C89"/>
    <mergeCell ref="D89:F89"/>
    <mergeCell ref="H89:J89"/>
    <mergeCell ref="K89:N89"/>
    <mergeCell ref="O89:Q89"/>
    <mergeCell ref="H92:J92"/>
    <mergeCell ref="K92:N92"/>
    <mergeCell ref="R92:T92"/>
    <mergeCell ref="U92:W92"/>
    <mergeCell ref="X92:AC92"/>
    <mergeCell ref="H93:J93"/>
    <mergeCell ref="K93:N93"/>
    <mergeCell ref="R93:T93"/>
    <mergeCell ref="U93:W93"/>
    <mergeCell ref="X93:AC93"/>
    <mergeCell ref="U90:W90"/>
    <mergeCell ref="X90:AC90"/>
    <mergeCell ref="H91:J91"/>
    <mergeCell ref="K91:N91"/>
    <mergeCell ref="R91:T91"/>
    <mergeCell ref="U91:W91"/>
    <mergeCell ref="X91:AC91"/>
    <mergeCell ref="H97:J97"/>
    <mergeCell ref="K97:N97"/>
    <mergeCell ref="R97:T97"/>
    <mergeCell ref="U97:W97"/>
    <mergeCell ref="X97:AC97"/>
    <mergeCell ref="B99:C99"/>
    <mergeCell ref="D99:F99"/>
    <mergeCell ref="H99:J99"/>
    <mergeCell ref="K99:N99"/>
    <mergeCell ref="O99:Q99"/>
    <mergeCell ref="X95:AC95"/>
    <mergeCell ref="H96:J96"/>
    <mergeCell ref="K96:N96"/>
    <mergeCell ref="R96:T96"/>
    <mergeCell ref="U96:W96"/>
    <mergeCell ref="X96:AC96"/>
    <mergeCell ref="D94:F97"/>
    <mergeCell ref="H94:J94"/>
    <mergeCell ref="K94:N94"/>
    <mergeCell ref="R94:T94"/>
    <mergeCell ref="U94:W94"/>
    <mergeCell ref="X94:AC94"/>
    <mergeCell ref="H95:J95"/>
    <mergeCell ref="K95:N95"/>
    <mergeCell ref="R95:T95"/>
    <mergeCell ref="U95:W95"/>
    <mergeCell ref="U100:W100"/>
    <mergeCell ref="X100:AC100"/>
    <mergeCell ref="H101:J101"/>
    <mergeCell ref="K101:N101"/>
    <mergeCell ref="R101:T101"/>
    <mergeCell ref="U101:W101"/>
    <mergeCell ref="X101:AC101"/>
    <mergeCell ref="R99:T99"/>
    <mergeCell ref="U99:W99"/>
    <mergeCell ref="X99:AC99"/>
    <mergeCell ref="A100:A107"/>
    <mergeCell ref="B100:C107"/>
    <mergeCell ref="D100:F103"/>
    <mergeCell ref="H100:J100"/>
    <mergeCell ref="K100:N100"/>
    <mergeCell ref="O100:Q107"/>
    <mergeCell ref="R100:T100"/>
    <mergeCell ref="X105:AC105"/>
    <mergeCell ref="H106:J106"/>
    <mergeCell ref="K106:N106"/>
    <mergeCell ref="R106:T106"/>
    <mergeCell ref="U106:W106"/>
    <mergeCell ref="X106:AC106"/>
    <mergeCell ref="D104:F107"/>
    <mergeCell ref="H104:J104"/>
    <mergeCell ref="K104:N104"/>
    <mergeCell ref="R104:T104"/>
    <mergeCell ref="U104:W104"/>
    <mergeCell ref="X104:AC104"/>
    <mergeCell ref="H105:J105"/>
    <mergeCell ref="K105:N105"/>
    <mergeCell ref="R105:T105"/>
    <mergeCell ref="U105:W105"/>
    <mergeCell ref="H102:J102"/>
    <mergeCell ref="K102:N102"/>
    <mergeCell ref="R102:T102"/>
    <mergeCell ref="U102:W102"/>
    <mergeCell ref="X102:AC102"/>
    <mergeCell ref="H103:J103"/>
    <mergeCell ref="K103:N103"/>
    <mergeCell ref="R103:T103"/>
    <mergeCell ref="U103:W103"/>
    <mergeCell ref="X103:AC103"/>
    <mergeCell ref="R109:T109"/>
    <mergeCell ref="U109:W109"/>
    <mergeCell ref="X109:AC109"/>
    <mergeCell ref="A110:A117"/>
    <mergeCell ref="B110:C117"/>
    <mergeCell ref="D110:F113"/>
    <mergeCell ref="H110:J110"/>
    <mergeCell ref="K110:N110"/>
    <mergeCell ref="O110:Q117"/>
    <mergeCell ref="R110:T110"/>
    <mergeCell ref="H107:J107"/>
    <mergeCell ref="K107:N107"/>
    <mergeCell ref="R107:T107"/>
    <mergeCell ref="U107:W107"/>
    <mergeCell ref="X107:AC107"/>
    <mergeCell ref="B109:C109"/>
    <mergeCell ref="D109:F109"/>
    <mergeCell ref="H109:J109"/>
    <mergeCell ref="K109:N109"/>
    <mergeCell ref="O109:Q109"/>
    <mergeCell ref="H112:J112"/>
    <mergeCell ref="K112:N112"/>
    <mergeCell ref="R112:T112"/>
    <mergeCell ref="U112:W112"/>
    <mergeCell ref="X112:AC112"/>
    <mergeCell ref="H113:J113"/>
    <mergeCell ref="K113:N113"/>
    <mergeCell ref="R113:T113"/>
    <mergeCell ref="U113:W113"/>
    <mergeCell ref="X113:AC113"/>
    <mergeCell ref="U110:W110"/>
    <mergeCell ref="X110:AC110"/>
    <mergeCell ref="H111:J111"/>
    <mergeCell ref="K111:N111"/>
    <mergeCell ref="R111:T111"/>
    <mergeCell ref="U111:W111"/>
    <mergeCell ref="X111:AC111"/>
    <mergeCell ref="H117:J117"/>
    <mergeCell ref="K117:N117"/>
    <mergeCell ref="R117:T117"/>
    <mergeCell ref="U117:W117"/>
    <mergeCell ref="X117:AC117"/>
    <mergeCell ref="B119:C119"/>
    <mergeCell ref="D119:F119"/>
    <mergeCell ref="H119:J119"/>
    <mergeCell ref="K119:N119"/>
    <mergeCell ref="O119:Q119"/>
    <mergeCell ref="X115:AC115"/>
    <mergeCell ref="H116:J116"/>
    <mergeCell ref="K116:N116"/>
    <mergeCell ref="R116:T116"/>
    <mergeCell ref="U116:W116"/>
    <mergeCell ref="X116:AC116"/>
    <mergeCell ref="D114:F117"/>
    <mergeCell ref="H114:J114"/>
    <mergeCell ref="K114:N114"/>
    <mergeCell ref="R114:T114"/>
    <mergeCell ref="U114:W114"/>
    <mergeCell ref="X114:AC114"/>
    <mergeCell ref="H115:J115"/>
    <mergeCell ref="K115:N115"/>
    <mergeCell ref="R115:T115"/>
    <mergeCell ref="U115:W115"/>
    <mergeCell ref="U120:W120"/>
    <mergeCell ref="X120:AC120"/>
    <mergeCell ref="H121:J121"/>
    <mergeCell ref="K121:N121"/>
    <mergeCell ref="R121:T121"/>
    <mergeCell ref="U121:W121"/>
    <mergeCell ref="X121:AC121"/>
    <mergeCell ref="R119:T119"/>
    <mergeCell ref="U119:W119"/>
    <mergeCell ref="X119:AC119"/>
    <mergeCell ref="A120:A127"/>
    <mergeCell ref="B120:C127"/>
    <mergeCell ref="D120:F123"/>
    <mergeCell ref="H120:J120"/>
    <mergeCell ref="K120:N120"/>
    <mergeCell ref="O120:Q127"/>
    <mergeCell ref="R120:T120"/>
    <mergeCell ref="X125:AC125"/>
    <mergeCell ref="H126:J126"/>
    <mergeCell ref="K126:N126"/>
    <mergeCell ref="R126:T126"/>
    <mergeCell ref="U126:W126"/>
    <mergeCell ref="X126:AC126"/>
    <mergeCell ref="D124:F127"/>
    <mergeCell ref="H124:J124"/>
    <mergeCell ref="K124:N124"/>
    <mergeCell ref="R124:T124"/>
    <mergeCell ref="U124:W124"/>
    <mergeCell ref="X124:AC124"/>
    <mergeCell ref="H125:J125"/>
    <mergeCell ref="K125:N125"/>
    <mergeCell ref="R125:T125"/>
    <mergeCell ref="U125:W125"/>
    <mergeCell ref="H122:J122"/>
    <mergeCell ref="K122:N122"/>
    <mergeCell ref="R122:T122"/>
    <mergeCell ref="U122:W122"/>
    <mergeCell ref="X122:AC122"/>
    <mergeCell ref="H123:J123"/>
    <mergeCell ref="K123:N123"/>
    <mergeCell ref="R123:T123"/>
    <mergeCell ref="U123:W123"/>
    <mergeCell ref="X123:AC123"/>
    <mergeCell ref="R129:T129"/>
    <mergeCell ref="U129:W129"/>
    <mergeCell ref="X129:AC129"/>
    <mergeCell ref="A130:A137"/>
    <mergeCell ref="B130:C137"/>
    <mergeCell ref="D130:F133"/>
    <mergeCell ref="H130:J130"/>
    <mergeCell ref="K130:N130"/>
    <mergeCell ref="O130:Q137"/>
    <mergeCell ref="R130:T130"/>
    <mergeCell ref="H127:J127"/>
    <mergeCell ref="K127:N127"/>
    <mergeCell ref="R127:T127"/>
    <mergeCell ref="U127:W127"/>
    <mergeCell ref="X127:AC127"/>
    <mergeCell ref="B129:C129"/>
    <mergeCell ref="D129:F129"/>
    <mergeCell ref="H129:J129"/>
    <mergeCell ref="K129:N129"/>
    <mergeCell ref="O129:Q129"/>
    <mergeCell ref="H132:J132"/>
    <mergeCell ref="K132:N132"/>
    <mergeCell ref="R132:T132"/>
    <mergeCell ref="U132:W132"/>
    <mergeCell ref="X132:AC132"/>
    <mergeCell ref="H133:J133"/>
    <mergeCell ref="K133:N133"/>
    <mergeCell ref="R133:T133"/>
    <mergeCell ref="U133:W133"/>
    <mergeCell ref="X133:AC133"/>
    <mergeCell ref="U130:W130"/>
    <mergeCell ref="X130:AC130"/>
    <mergeCell ref="H131:J131"/>
    <mergeCell ref="K131:N131"/>
    <mergeCell ref="R131:T131"/>
    <mergeCell ref="U131:W131"/>
    <mergeCell ref="X131:AC131"/>
    <mergeCell ref="H137:J137"/>
    <mergeCell ref="K137:N137"/>
    <mergeCell ref="R137:T137"/>
    <mergeCell ref="U137:W137"/>
    <mergeCell ref="X137:AC137"/>
    <mergeCell ref="B139:C139"/>
    <mergeCell ref="D139:F139"/>
    <mergeCell ref="H139:J139"/>
    <mergeCell ref="K139:N139"/>
    <mergeCell ref="O139:Q139"/>
    <mergeCell ref="X135:AC135"/>
    <mergeCell ref="H136:J136"/>
    <mergeCell ref="K136:N136"/>
    <mergeCell ref="R136:T136"/>
    <mergeCell ref="U136:W136"/>
    <mergeCell ref="X136:AC136"/>
    <mergeCell ref="D134:F137"/>
    <mergeCell ref="H134:J134"/>
    <mergeCell ref="K134:N134"/>
    <mergeCell ref="R134:T134"/>
    <mergeCell ref="U134:W134"/>
    <mergeCell ref="X134:AC134"/>
    <mergeCell ref="H135:J135"/>
    <mergeCell ref="K135:N135"/>
    <mergeCell ref="R135:T135"/>
    <mergeCell ref="U135:W135"/>
    <mergeCell ref="U140:W140"/>
    <mergeCell ref="X140:AC140"/>
    <mergeCell ref="H141:J141"/>
    <mergeCell ref="K141:N141"/>
    <mergeCell ref="R141:T141"/>
    <mergeCell ref="U141:W141"/>
    <mergeCell ref="X141:AC141"/>
    <mergeCell ref="R139:T139"/>
    <mergeCell ref="U139:W139"/>
    <mergeCell ref="X139:AC139"/>
    <mergeCell ref="A140:A147"/>
    <mergeCell ref="B140:C147"/>
    <mergeCell ref="D140:F143"/>
    <mergeCell ref="H140:J140"/>
    <mergeCell ref="K140:N140"/>
    <mergeCell ref="O140:Q147"/>
    <mergeCell ref="R140:T140"/>
    <mergeCell ref="X145:AC145"/>
    <mergeCell ref="H146:J146"/>
    <mergeCell ref="K146:N146"/>
    <mergeCell ref="R146:T146"/>
    <mergeCell ref="U146:W146"/>
    <mergeCell ref="X146:AC146"/>
    <mergeCell ref="D144:F147"/>
    <mergeCell ref="H144:J144"/>
    <mergeCell ref="K144:N144"/>
    <mergeCell ref="R144:T144"/>
    <mergeCell ref="U144:W144"/>
    <mergeCell ref="X144:AC144"/>
    <mergeCell ref="H145:J145"/>
    <mergeCell ref="K145:N145"/>
    <mergeCell ref="R145:T145"/>
    <mergeCell ref="U145:W145"/>
    <mergeCell ref="H142:J142"/>
    <mergeCell ref="K142:N142"/>
    <mergeCell ref="R142:T142"/>
    <mergeCell ref="U142:W142"/>
    <mergeCell ref="X142:AC142"/>
    <mergeCell ref="H143:J143"/>
    <mergeCell ref="K143:N143"/>
    <mergeCell ref="R143:T143"/>
    <mergeCell ref="U143:W143"/>
    <mergeCell ref="X143:AC143"/>
    <mergeCell ref="R149:T149"/>
    <mergeCell ref="U149:W149"/>
    <mergeCell ref="X149:AC149"/>
    <mergeCell ref="A150:A157"/>
    <mergeCell ref="B150:C157"/>
    <mergeCell ref="D150:F153"/>
    <mergeCell ref="H150:J150"/>
    <mergeCell ref="K150:N150"/>
    <mergeCell ref="O150:Q157"/>
    <mergeCell ref="R150:T150"/>
    <mergeCell ref="H147:J147"/>
    <mergeCell ref="K147:N147"/>
    <mergeCell ref="R147:T147"/>
    <mergeCell ref="U147:W147"/>
    <mergeCell ref="X147:AC147"/>
    <mergeCell ref="B149:C149"/>
    <mergeCell ref="D149:F149"/>
    <mergeCell ref="H149:J149"/>
    <mergeCell ref="K149:N149"/>
    <mergeCell ref="O149:Q149"/>
    <mergeCell ref="H152:J152"/>
    <mergeCell ref="K152:N152"/>
    <mergeCell ref="R152:T152"/>
    <mergeCell ref="U152:W152"/>
    <mergeCell ref="X152:AC152"/>
    <mergeCell ref="H153:J153"/>
    <mergeCell ref="K153:N153"/>
    <mergeCell ref="R153:T153"/>
    <mergeCell ref="U153:W153"/>
    <mergeCell ref="X153:AC153"/>
    <mergeCell ref="U150:W150"/>
    <mergeCell ref="X150:AC150"/>
    <mergeCell ref="H151:J151"/>
    <mergeCell ref="K151:N151"/>
    <mergeCell ref="R151:T151"/>
    <mergeCell ref="U151:W151"/>
    <mergeCell ref="X151:AC151"/>
    <mergeCell ref="H157:J157"/>
    <mergeCell ref="K157:N157"/>
    <mergeCell ref="R157:T157"/>
    <mergeCell ref="U157:W157"/>
    <mergeCell ref="X157:AC157"/>
    <mergeCell ref="B159:C159"/>
    <mergeCell ref="D159:F159"/>
    <mergeCell ref="H159:J159"/>
    <mergeCell ref="K159:N159"/>
    <mergeCell ref="O159:Q159"/>
    <mergeCell ref="X155:AC155"/>
    <mergeCell ref="H156:J156"/>
    <mergeCell ref="K156:N156"/>
    <mergeCell ref="R156:T156"/>
    <mergeCell ref="U156:W156"/>
    <mergeCell ref="X156:AC156"/>
    <mergeCell ref="D154:F157"/>
    <mergeCell ref="H154:J154"/>
    <mergeCell ref="K154:N154"/>
    <mergeCell ref="R154:T154"/>
    <mergeCell ref="U154:W154"/>
    <mergeCell ref="X154:AC154"/>
    <mergeCell ref="H155:J155"/>
    <mergeCell ref="K155:N155"/>
    <mergeCell ref="R155:T155"/>
    <mergeCell ref="U155:W155"/>
    <mergeCell ref="U160:W160"/>
    <mergeCell ref="X160:AC160"/>
    <mergeCell ref="H161:J161"/>
    <mergeCell ref="K161:N161"/>
    <mergeCell ref="R161:T161"/>
    <mergeCell ref="U161:W161"/>
    <mergeCell ref="X161:AC161"/>
    <mergeCell ref="R159:T159"/>
    <mergeCell ref="U159:W159"/>
    <mergeCell ref="X159:AC159"/>
    <mergeCell ref="A160:A167"/>
    <mergeCell ref="B160:C167"/>
    <mergeCell ref="D160:F163"/>
    <mergeCell ref="H160:J160"/>
    <mergeCell ref="K160:N160"/>
    <mergeCell ref="O160:Q167"/>
    <mergeCell ref="R160:T160"/>
    <mergeCell ref="X165:AC165"/>
    <mergeCell ref="H166:J166"/>
    <mergeCell ref="K166:N166"/>
    <mergeCell ref="R166:T166"/>
    <mergeCell ref="U166:W166"/>
    <mergeCell ref="X166:AC166"/>
    <mergeCell ref="D164:F167"/>
    <mergeCell ref="H164:J164"/>
    <mergeCell ref="K164:N164"/>
    <mergeCell ref="R164:T164"/>
    <mergeCell ref="U164:W164"/>
    <mergeCell ref="X164:AC164"/>
    <mergeCell ref="H165:J165"/>
    <mergeCell ref="K165:N165"/>
    <mergeCell ref="R165:T165"/>
    <mergeCell ref="U165:W165"/>
    <mergeCell ref="H162:J162"/>
    <mergeCell ref="K162:N162"/>
    <mergeCell ref="R162:T162"/>
    <mergeCell ref="U162:W162"/>
    <mergeCell ref="X162:AC162"/>
    <mergeCell ref="H163:J163"/>
    <mergeCell ref="K163:N163"/>
    <mergeCell ref="R163:T163"/>
    <mergeCell ref="U163:W163"/>
    <mergeCell ref="X163:AC163"/>
    <mergeCell ref="R169:T169"/>
    <mergeCell ref="U169:W169"/>
    <mergeCell ref="X169:AC169"/>
    <mergeCell ref="A170:A177"/>
    <mergeCell ref="B170:C177"/>
    <mergeCell ref="D170:F173"/>
    <mergeCell ref="H170:J170"/>
    <mergeCell ref="K170:N170"/>
    <mergeCell ref="O170:Q177"/>
    <mergeCell ref="R170:T170"/>
    <mergeCell ref="H167:J167"/>
    <mergeCell ref="K167:N167"/>
    <mergeCell ref="R167:T167"/>
    <mergeCell ref="U167:W167"/>
    <mergeCell ref="X167:AC167"/>
    <mergeCell ref="B169:C169"/>
    <mergeCell ref="D169:F169"/>
    <mergeCell ref="H169:J169"/>
    <mergeCell ref="K169:N169"/>
    <mergeCell ref="O169:Q169"/>
    <mergeCell ref="H172:J172"/>
    <mergeCell ref="K172:N172"/>
    <mergeCell ref="R172:T172"/>
    <mergeCell ref="U172:W172"/>
    <mergeCell ref="X172:AC172"/>
    <mergeCell ref="H173:J173"/>
    <mergeCell ref="K173:N173"/>
    <mergeCell ref="R173:T173"/>
    <mergeCell ref="U173:W173"/>
    <mergeCell ref="X173:AC173"/>
    <mergeCell ref="U170:W170"/>
    <mergeCell ref="X170:AC170"/>
    <mergeCell ref="H171:J171"/>
    <mergeCell ref="K171:N171"/>
    <mergeCell ref="R171:T171"/>
    <mergeCell ref="U171:W171"/>
    <mergeCell ref="X171:AC171"/>
    <mergeCell ref="H177:J177"/>
    <mergeCell ref="K177:N177"/>
    <mergeCell ref="R177:T177"/>
    <mergeCell ref="U177:W177"/>
    <mergeCell ref="X177:AC177"/>
    <mergeCell ref="B179:C179"/>
    <mergeCell ref="D179:F179"/>
    <mergeCell ref="H179:J179"/>
    <mergeCell ref="K179:N179"/>
    <mergeCell ref="O179:Q179"/>
    <mergeCell ref="X175:AC175"/>
    <mergeCell ref="H176:J176"/>
    <mergeCell ref="K176:N176"/>
    <mergeCell ref="R176:T176"/>
    <mergeCell ref="U176:W176"/>
    <mergeCell ref="X176:AC176"/>
    <mergeCell ref="D174:F177"/>
    <mergeCell ref="H174:J174"/>
    <mergeCell ref="K174:N174"/>
    <mergeCell ref="R174:T174"/>
    <mergeCell ref="U174:W174"/>
    <mergeCell ref="X174:AC174"/>
    <mergeCell ref="H175:J175"/>
    <mergeCell ref="K175:N175"/>
    <mergeCell ref="R175:T175"/>
    <mergeCell ref="U175:W175"/>
    <mergeCell ref="U180:W180"/>
    <mergeCell ref="X180:AC180"/>
    <mergeCell ref="H181:J181"/>
    <mergeCell ref="K181:N181"/>
    <mergeCell ref="R181:T181"/>
    <mergeCell ref="U181:W181"/>
    <mergeCell ref="X181:AC181"/>
    <mergeCell ref="R179:T179"/>
    <mergeCell ref="U179:W179"/>
    <mergeCell ref="X179:AC179"/>
    <mergeCell ref="A180:A187"/>
    <mergeCell ref="B180:C187"/>
    <mergeCell ref="D180:F183"/>
    <mergeCell ref="H180:J180"/>
    <mergeCell ref="K180:N180"/>
    <mergeCell ref="O180:Q187"/>
    <mergeCell ref="R180:T180"/>
    <mergeCell ref="X185:AC185"/>
    <mergeCell ref="H186:J186"/>
    <mergeCell ref="K186:N186"/>
    <mergeCell ref="R186:T186"/>
    <mergeCell ref="U186:W186"/>
    <mergeCell ref="X186:AC186"/>
    <mergeCell ref="D184:F187"/>
    <mergeCell ref="H184:J184"/>
    <mergeCell ref="K184:N184"/>
    <mergeCell ref="R184:T184"/>
    <mergeCell ref="U184:W184"/>
    <mergeCell ref="X184:AC184"/>
    <mergeCell ref="H185:J185"/>
    <mergeCell ref="K185:N185"/>
    <mergeCell ref="R185:T185"/>
    <mergeCell ref="U185:W185"/>
    <mergeCell ref="H182:J182"/>
    <mergeCell ref="K182:N182"/>
    <mergeCell ref="R182:T182"/>
    <mergeCell ref="U182:W182"/>
    <mergeCell ref="X182:AC182"/>
    <mergeCell ref="H183:J183"/>
    <mergeCell ref="K183:N183"/>
    <mergeCell ref="R183:T183"/>
    <mergeCell ref="U183:W183"/>
    <mergeCell ref="X183:AC183"/>
    <mergeCell ref="R189:T189"/>
    <mergeCell ref="U189:W189"/>
    <mergeCell ref="X189:AC189"/>
    <mergeCell ref="A190:A197"/>
    <mergeCell ref="B190:C197"/>
    <mergeCell ref="D190:F193"/>
    <mergeCell ref="H190:J190"/>
    <mergeCell ref="K190:N190"/>
    <mergeCell ref="O190:Q197"/>
    <mergeCell ref="R190:T190"/>
    <mergeCell ref="H187:J187"/>
    <mergeCell ref="K187:N187"/>
    <mergeCell ref="R187:T187"/>
    <mergeCell ref="U187:W187"/>
    <mergeCell ref="X187:AC187"/>
    <mergeCell ref="B189:C189"/>
    <mergeCell ref="D189:F189"/>
    <mergeCell ref="H189:J189"/>
    <mergeCell ref="K189:N189"/>
    <mergeCell ref="O189:Q189"/>
    <mergeCell ref="H192:J192"/>
    <mergeCell ref="K192:N192"/>
    <mergeCell ref="R192:T192"/>
    <mergeCell ref="U192:W192"/>
    <mergeCell ref="X192:AC192"/>
    <mergeCell ref="H193:J193"/>
    <mergeCell ref="K193:N193"/>
    <mergeCell ref="R193:T193"/>
    <mergeCell ref="U193:W193"/>
    <mergeCell ref="X193:AC193"/>
    <mergeCell ref="U190:W190"/>
    <mergeCell ref="X190:AC190"/>
    <mergeCell ref="H191:J191"/>
    <mergeCell ref="K191:N191"/>
    <mergeCell ref="R191:T191"/>
    <mergeCell ref="U191:W191"/>
    <mergeCell ref="X191:AC191"/>
    <mergeCell ref="H197:J197"/>
    <mergeCell ref="K197:N197"/>
    <mergeCell ref="R197:T197"/>
    <mergeCell ref="U197:W197"/>
    <mergeCell ref="X197:AC197"/>
    <mergeCell ref="B199:C199"/>
    <mergeCell ref="D199:F199"/>
    <mergeCell ref="H199:J199"/>
    <mergeCell ref="K199:N199"/>
    <mergeCell ref="O199:Q199"/>
    <mergeCell ref="X195:AC195"/>
    <mergeCell ref="H196:J196"/>
    <mergeCell ref="K196:N196"/>
    <mergeCell ref="R196:T196"/>
    <mergeCell ref="U196:W196"/>
    <mergeCell ref="X196:AC196"/>
    <mergeCell ref="D194:F197"/>
    <mergeCell ref="H194:J194"/>
    <mergeCell ref="K194:N194"/>
    <mergeCell ref="R194:T194"/>
    <mergeCell ref="U194:W194"/>
    <mergeCell ref="X194:AC194"/>
    <mergeCell ref="H195:J195"/>
    <mergeCell ref="K195:N195"/>
    <mergeCell ref="R195:T195"/>
    <mergeCell ref="U195:W195"/>
    <mergeCell ref="U200:W200"/>
    <mergeCell ref="X200:AC200"/>
    <mergeCell ref="H201:J201"/>
    <mergeCell ref="K201:N201"/>
    <mergeCell ref="R201:T201"/>
    <mergeCell ref="U201:W201"/>
    <mergeCell ref="X201:AC201"/>
    <mergeCell ref="R199:T199"/>
    <mergeCell ref="U199:W199"/>
    <mergeCell ref="X199:AC199"/>
    <mergeCell ref="A200:A207"/>
    <mergeCell ref="B200:C207"/>
    <mergeCell ref="D200:F203"/>
    <mergeCell ref="H200:J200"/>
    <mergeCell ref="K200:N200"/>
    <mergeCell ref="O200:Q207"/>
    <mergeCell ref="R200:T200"/>
    <mergeCell ref="X205:AC205"/>
    <mergeCell ref="H206:J206"/>
    <mergeCell ref="K206:N206"/>
    <mergeCell ref="R206:T206"/>
    <mergeCell ref="U206:W206"/>
    <mergeCell ref="X206:AC206"/>
    <mergeCell ref="D204:F207"/>
    <mergeCell ref="H204:J204"/>
    <mergeCell ref="K204:N204"/>
    <mergeCell ref="R204:T204"/>
    <mergeCell ref="U204:W204"/>
    <mergeCell ref="X204:AC204"/>
    <mergeCell ref="H205:J205"/>
    <mergeCell ref="K205:N205"/>
    <mergeCell ref="R205:T205"/>
    <mergeCell ref="U205:W205"/>
    <mergeCell ref="H202:J202"/>
    <mergeCell ref="K202:N202"/>
    <mergeCell ref="R202:T202"/>
    <mergeCell ref="U202:W202"/>
    <mergeCell ref="X202:AC202"/>
    <mergeCell ref="H203:J203"/>
    <mergeCell ref="K203:N203"/>
    <mergeCell ref="R203:T203"/>
    <mergeCell ref="U203:W203"/>
    <mergeCell ref="X203:AC203"/>
    <mergeCell ref="R209:T209"/>
    <mergeCell ref="U209:W209"/>
    <mergeCell ref="X209:AC209"/>
    <mergeCell ref="A210:A217"/>
    <mergeCell ref="B210:C217"/>
    <mergeCell ref="D210:F213"/>
    <mergeCell ref="H210:J210"/>
    <mergeCell ref="K210:N210"/>
    <mergeCell ref="O210:Q217"/>
    <mergeCell ref="R210:T210"/>
    <mergeCell ref="H207:J207"/>
    <mergeCell ref="K207:N207"/>
    <mergeCell ref="R207:T207"/>
    <mergeCell ref="U207:W207"/>
    <mergeCell ref="X207:AC207"/>
    <mergeCell ref="B209:C209"/>
    <mergeCell ref="D209:F209"/>
    <mergeCell ref="H209:J209"/>
    <mergeCell ref="K209:N209"/>
    <mergeCell ref="O209:Q209"/>
    <mergeCell ref="H212:J212"/>
    <mergeCell ref="K212:N212"/>
    <mergeCell ref="R212:T212"/>
    <mergeCell ref="U212:W212"/>
    <mergeCell ref="X212:AC212"/>
    <mergeCell ref="H213:J213"/>
    <mergeCell ref="K213:N213"/>
    <mergeCell ref="R213:T213"/>
    <mergeCell ref="U213:W213"/>
    <mergeCell ref="X213:AC213"/>
    <mergeCell ref="U210:W210"/>
    <mergeCell ref="X210:AC210"/>
    <mergeCell ref="H211:J211"/>
    <mergeCell ref="K211:N211"/>
    <mergeCell ref="R211:T211"/>
    <mergeCell ref="U211:W211"/>
    <mergeCell ref="X211:AC211"/>
    <mergeCell ref="H217:J217"/>
    <mergeCell ref="K217:N217"/>
    <mergeCell ref="R217:T217"/>
    <mergeCell ref="U217:W217"/>
    <mergeCell ref="X217:AC217"/>
    <mergeCell ref="B219:C219"/>
    <mergeCell ref="D219:F219"/>
    <mergeCell ref="H219:J219"/>
    <mergeCell ref="K219:N219"/>
    <mergeCell ref="O219:Q219"/>
    <mergeCell ref="X215:AC215"/>
    <mergeCell ref="H216:J216"/>
    <mergeCell ref="K216:N216"/>
    <mergeCell ref="R216:T216"/>
    <mergeCell ref="U216:W216"/>
    <mergeCell ref="X216:AC216"/>
    <mergeCell ref="D214:F217"/>
    <mergeCell ref="H214:J214"/>
    <mergeCell ref="K214:N214"/>
    <mergeCell ref="R214:T214"/>
    <mergeCell ref="U214:W214"/>
    <mergeCell ref="X214:AC214"/>
    <mergeCell ref="H215:J215"/>
    <mergeCell ref="K215:N215"/>
    <mergeCell ref="R215:T215"/>
    <mergeCell ref="U215:W215"/>
    <mergeCell ref="U220:W220"/>
    <mergeCell ref="X220:AC220"/>
    <mergeCell ref="H221:J221"/>
    <mergeCell ref="K221:N221"/>
    <mergeCell ref="R221:T221"/>
    <mergeCell ref="U221:W221"/>
    <mergeCell ref="X221:AC221"/>
    <mergeCell ref="R219:T219"/>
    <mergeCell ref="U219:W219"/>
    <mergeCell ref="X219:AC219"/>
    <mergeCell ref="A220:A227"/>
    <mergeCell ref="B220:C227"/>
    <mergeCell ref="D220:F223"/>
    <mergeCell ref="H220:J220"/>
    <mergeCell ref="K220:N220"/>
    <mergeCell ref="O220:Q227"/>
    <mergeCell ref="R220:T220"/>
    <mergeCell ref="X225:AC225"/>
    <mergeCell ref="H226:J226"/>
    <mergeCell ref="K226:N226"/>
    <mergeCell ref="R226:T226"/>
    <mergeCell ref="U226:W226"/>
    <mergeCell ref="X226:AC226"/>
    <mergeCell ref="D224:F227"/>
    <mergeCell ref="H224:J224"/>
    <mergeCell ref="K224:N224"/>
    <mergeCell ref="R224:T224"/>
    <mergeCell ref="U224:W224"/>
    <mergeCell ref="X224:AC224"/>
    <mergeCell ref="H225:J225"/>
    <mergeCell ref="K225:N225"/>
    <mergeCell ref="R225:T225"/>
    <mergeCell ref="U225:W225"/>
    <mergeCell ref="H222:J222"/>
    <mergeCell ref="K222:N222"/>
    <mergeCell ref="R222:T222"/>
    <mergeCell ref="U222:W222"/>
    <mergeCell ref="X222:AC222"/>
    <mergeCell ref="H223:J223"/>
    <mergeCell ref="K223:N223"/>
    <mergeCell ref="R223:T223"/>
    <mergeCell ref="U223:W223"/>
    <mergeCell ref="X223:AC223"/>
    <mergeCell ref="R229:T229"/>
    <mergeCell ref="U229:W229"/>
    <mergeCell ref="X229:AC229"/>
    <mergeCell ref="A230:A237"/>
    <mergeCell ref="B230:C237"/>
    <mergeCell ref="D230:F233"/>
    <mergeCell ref="H230:J230"/>
    <mergeCell ref="K230:N230"/>
    <mergeCell ref="O230:Q237"/>
    <mergeCell ref="R230:T230"/>
    <mergeCell ref="H227:J227"/>
    <mergeCell ref="K227:N227"/>
    <mergeCell ref="R227:T227"/>
    <mergeCell ref="U227:W227"/>
    <mergeCell ref="X227:AC227"/>
    <mergeCell ref="B229:C229"/>
    <mergeCell ref="D229:F229"/>
    <mergeCell ref="H229:J229"/>
    <mergeCell ref="K229:N229"/>
    <mergeCell ref="O229:Q229"/>
    <mergeCell ref="H232:J232"/>
    <mergeCell ref="K232:N232"/>
    <mergeCell ref="R232:T232"/>
    <mergeCell ref="U232:W232"/>
    <mergeCell ref="X232:AC232"/>
    <mergeCell ref="H233:J233"/>
    <mergeCell ref="K233:N233"/>
    <mergeCell ref="R233:T233"/>
    <mergeCell ref="U233:W233"/>
    <mergeCell ref="X233:AC233"/>
    <mergeCell ref="U230:W230"/>
    <mergeCell ref="X230:AC230"/>
    <mergeCell ref="H231:J231"/>
    <mergeCell ref="K231:N231"/>
    <mergeCell ref="R231:T231"/>
    <mergeCell ref="U231:W231"/>
    <mergeCell ref="X231:AC231"/>
    <mergeCell ref="H237:J237"/>
    <mergeCell ref="K237:N237"/>
    <mergeCell ref="R237:T237"/>
    <mergeCell ref="U237:W237"/>
    <mergeCell ref="X237:AC237"/>
    <mergeCell ref="B239:C239"/>
    <mergeCell ref="D239:F239"/>
    <mergeCell ref="H239:J239"/>
    <mergeCell ref="K239:N239"/>
    <mergeCell ref="O239:Q239"/>
    <mergeCell ref="X235:AC235"/>
    <mergeCell ref="H236:J236"/>
    <mergeCell ref="K236:N236"/>
    <mergeCell ref="R236:T236"/>
    <mergeCell ref="U236:W236"/>
    <mergeCell ref="X236:AC236"/>
    <mergeCell ref="D234:F237"/>
    <mergeCell ref="H234:J234"/>
    <mergeCell ref="K234:N234"/>
    <mergeCell ref="R234:T234"/>
    <mergeCell ref="U234:W234"/>
    <mergeCell ref="X234:AC234"/>
    <mergeCell ref="H235:J235"/>
    <mergeCell ref="K235:N235"/>
    <mergeCell ref="R235:T235"/>
    <mergeCell ref="U235:W235"/>
    <mergeCell ref="U240:W240"/>
    <mergeCell ref="X240:AC240"/>
    <mergeCell ref="H241:J241"/>
    <mergeCell ref="K241:N241"/>
    <mergeCell ref="R241:T241"/>
    <mergeCell ref="U241:W241"/>
    <mergeCell ref="X241:AC241"/>
    <mergeCell ref="R239:T239"/>
    <mergeCell ref="U239:W239"/>
    <mergeCell ref="X239:AC239"/>
    <mergeCell ref="A240:A247"/>
    <mergeCell ref="B240:C247"/>
    <mergeCell ref="D240:F243"/>
    <mergeCell ref="H240:J240"/>
    <mergeCell ref="K240:N240"/>
    <mergeCell ref="O240:Q247"/>
    <mergeCell ref="R240:T240"/>
    <mergeCell ref="X245:AC245"/>
    <mergeCell ref="H246:J246"/>
    <mergeCell ref="K246:N246"/>
    <mergeCell ref="R246:T246"/>
    <mergeCell ref="U246:W246"/>
    <mergeCell ref="X246:AC246"/>
    <mergeCell ref="D244:F247"/>
    <mergeCell ref="H244:J244"/>
    <mergeCell ref="K244:N244"/>
    <mergeCell ref="R244:T244"/>
    <mergeCell ref="U244:W244"/>
    <mergeCell ref="X244:AC244"/>
    <mergeCell ref="H245:J245"/>
    <mergeCell ref="K245:N245"/>
    <mergeCell ref="R245:T245"/>
    <mergeCell ref="U245:W245"/>
    <mergeCell ref="H242:J242"/>
    <mergeCell ref="K242:N242"/>
    <mergeCell ref="R242:T242"/>
    <mergeCell ref="U242:W242"/>
    <mergeCell ref="X242:AC242"/>
    <mergeCell ref="H243:J243"/>
    <mergeCell ref="K243:N243"/>
    <mergeCell ref="R243:T243"/>
    <mergeCell ref="U243:W243"/>
    <mergeCell ref="X243:AC243"/>
    <mergeCell ref="R249:T249"/>
    <mergeCell ref="U249:W249"/>
    <mergeCell ref="X249:AC249"/>
    <mergeCell ref="A250:A257"/>
    <mergeCell ref="B250:C257"/>
    <mergeCell ref="D250:F253"/>
    <mergeCell ref="H250:J250"/>
    <mergeCell ref="K250:N250"/>
    <mergeCell ref="O250:Q257"/>
    <mergeCell ref="R250:T250"/>
    <mergeCell ref="H247:J247"/>
    <mergeCell ref="K247:N247"/>
    <mergeCell ref="R247:T247"/>
    <mergeCell ref="U247:W247"/>
    <mergeCell ref="X247:AC247"/>
    <mergeCell ref="B249:C249"/>
    <mergeCell ref="D249:F249"/>
    <mergeCell ref="H249:J249"/>
    <mergeCell ref="K249:N249"/>
    <mergeCell ref="O249:Q249"/>
    <mergeCell ref="H252:J252"/>
    <mergeCell ref="K252:N252"/>
    <mergeCell ref="R252:T252"/>
    <mergeCell ref="U252:W252"/>
    <mergeCell ref="X252:AC252"/>
    <mergeCell ref="H253:J253"/>
    <mergeCell ref="K253:N253"/>
    <mergeCell ref="R253:T253"/>
    <mergeCell ref="U253:W253"/>
    <mergeCell ref="X253:AC253"/>
    <mergeCell ref="U250:W250"/>
    <mergeCell ref="X250:AC250"/>
    <mergeCell ref="H251:J251"/>
    <mergeCell ref="K251:N251"/>
    <mergeCell ref="R251:T251"/>
    <mergeCell ref="U251:W251"/>
    <mergeCell ref="X251:AC251"/>
    <mergeCell ref="H257:J257"/>
    <mergeCell ref="K257:N257"/>
    <mergeCell ref="R257:T257"/>
    <mergeCell ref="U257:W257"/>
    <mergeCell ref="X257:AC257"/>
    <mergeCell ref="B259:C259"/>
    <mergeCell ref="D259:F259"/>
    <mergeCell ref="H259:J259"/>
    <mergeCell ref="K259:N259"/>
    <mergeCell ref="O259:Q259"/>
    <mergeCell ref="X255:AC255"/>
    <mergeCell ref="H256:J256"/>
    <mergeCell ref="K256:N256"/>
    <mergeCell ref="R256:T256"/>
    <mergeCell ref="U256:W256"/>
    <mergeCell ref="X256:AC256"/>
    <mergeCell ref="D254:F257"/>
    <mergeCell ref="H254:J254"/>
    <mergeCell ref="K254:N254"/>
    <mergeCell ref="R254:T254"/>
    <mergeCell ref="U254:W254"/>
    <mergeCell ref="X254:AC254"/>
    <mergeCell ref="H255:J255"/>
    <mergeCell ref="K255:N255"/>
    <mergeCell ref="R255:T255"/>
    <mergeCell ref="U255:W255"/>
    <mergeCell ref="U260:W260"/>
    <mergeCell ref="X260:AC260"/>
    <mergeCell ref="H261:J261"/>
    <mergeCell ref="K261:N261"/>
    <mergeCell ref="R261:T261"/>
    <mergeCell ref="U261:W261"/>
    <mergeCell ref="X261:AC261"/>
    <mergeCell ref="R259:T259"/>
    <mergeCell ref="U259:W259"/>
    <mergeCell ref="X259:AC259"/>
    <mergeCell ref="A260:A267"/>
    <mergeCell ref="B260:C267"/>
    <mergeCell ref="D260:F263"/>
    <mergeCell ref="H260:J260"/>
    <mergeCell ref="K260:N260"/>
    <mergeCell ref="O260:Q267"/>
    <mergeCell ref="R260:T260"/>
    <mergeCell ref="X265:AC265"/>
    <mergeCell ref="H266:J266"/>
    <mergeCell ref="K266:N266"/>
    <mergeCell ref="R266:T266"/>
    <mergeCell ref="U266:W266"/>
    <mergeCell ref="X266:AC266"/>
    <mergeCell ref="D264:F267"/>
    <mergeCell ref="H264:J264"/>
    <mergeCell ref="K264:N264"/>
    <mergeCell ref="R264:T264"/>
    <mergeCell ref="U264:W264"/>
    <mergeCell ref="X264:AC264"/>
    <mergeCell ref="H265:J265"/>
    <mergeCell ref="K265:N265"/>
    <mergeCell ref="R265:T265"/>
    <mergeCell ref="U265:W265"/>
    <mergeCell ref="H262:J262"/>
    <mergeCell ref="K262:N262"/>
    <mergeCell ref="R262:T262"/>
    <mergeCell ref="U262:W262"/>
    <mergeCell ref="X262:AC262"/>
    <mergeCell ref="H263:J263"/>
    <mergeCell ref="K263:N263"/>
    <mergeCell ref="R263:T263"/>
    <mergeCell ref="U263:W263"/>
    <mergeCell ref="X263:AC263"/>
    <mergeCell ref="R269:T269"/>
    <mergeCell ref="U269:W269"/>
    <mergeCell ref="X269:AC269"/>
    <mergeCell ref="A270:A277"/>
    <mergeCell ref="B270:C277"/>
    <mergeCell ref="D270:F273"/>
    <mergeCell ref="H270:J270"/>
    <mergeCell ref="K270:N270"/>
    <mergeCell ref="O270:Q277"/>
    <mergeCell ref="R270:T270"/>
    <mergeCell ref="H267:J267"/>
    <mergeCell ref="K267:N267"/>
    <mergeCell ref="R267:T267"/>
    <mergeCell ref="U267:W267"/>
    <mergeCell ref="X267:AC267"/>
    <mergeCell ref="B269:C269"/>
    <mergeCell ref="D269:F269"/>
    <mergeCell ref="H269:J269"/>
    <mergeCell ref="K269:N269"/>
    <mergeCell ref="O269:Q269"/>
    <mergeCell ref="H272:J272"/>
    <mergeCell ref="K272:N272"/>
    <mergeCell ref="R272:T272"/>
    <mergeCell ref="U272:W272"/>
    <mergeCell ref="X272:AC272"/>
    <mergeCell ref="H273:J273"/>
    <mergeCell ref="K273:N273"/>
    <mergeCell ref="R273:T273"/>
    <mergeCell ref="U273:W273"/>
    <mergeCell ref="X273:AC273"/>
    <mergeCell ref="U270:W270"/>
    <mergeCell ref="X270:AC270"/>
    <mergeCell ref="H271:J271"/>
    <mergeCell ref="K271:N271"/>
    <mergeCell ref="R271:T271"/>
    <mergeCell ref="U271:W271"/>
    <mergeCell ref="X271:AC271"/>
    <mergeCell ref="H277:J277"/>
    <mergeCell ref="K277:N277"/>
    <mergeCell ref="R277:T277"/>
    <mergeCell ref="U277:W277"/>
    <mergeCell ref="X277:AC277"/>
    <mergeCell ref="B279:C279"/>
    <mergeCell ref="D279:F279"/>
    <mergeCell ref="H279:J279"/>
    <mergeCell ref="K279:N279"/>
    <mergeCell ref="O279:Q279"/>
    <mergeCell ref="X275:AC275"/>
    <mergeCell ref="H276:J276"/>
    <mergeCell ref="K276:N276"/>
    <mergeCell ref="R276:T276"/>
    <mergeCell ref="U276:W276"/>
    <mergeCell ref="X276:AC276"/>
    <mergeCell ref="D274:F277"/>
    <mergeCell ref="H274:J274"/>
    <mergeCell ref="K274:N274"/>
    <mergeCell ref="R274:T274"/>
    <mergeCell ref="U274:W274"/>
    <mergeCell ref="X274:AC274"/>
    <mergeCell ref="H275:J275"/>
    <mergeCell ref="K275:N275"/>
    <mergeCell ref="R275:T275"/>
    <mergeCell ref="U275:W275"/>
    <mergeCell ref="U280:W280"/>
    <mergeCell ref="X280:AC280"/>
    <mergeCell ref="H281:J281"/>
    <mergeCell ref="K281:N281"/>
    <mergeCell ref="R281:T281"/>
    <mergeCell ref="U281:W281"/>
    <mergeCell ref="X281:AC281"/>
    <mergeCell ref="R279:T279"/>
    <mergeCell ref="U279:W279"/>
    <mergeCell ref="X279:AC279"/>
    <mergeCell ref="A280:A287"/>
    <mergeCell ref="B280:C287"/>
    <mergeCell ref="D280:F283"/>
    <mergeCell ref="H280:J280"/>
    <mergeCell ref="K280:N280"/>
    <mergeCell ref="O280:Q287"/>
    <mergeCell ref="R280:T280"/>
    <mergeCell ref="X285:AC285"/>
    <mergeCell ref="H286:J286"/>
    <mergeCell ref="K286:N286"/>
    <mergeCell ref="R286:T286"/>
    <mergeCell ref="U286:W286"/>
    <mergeCell ref="X286:AC286"/>
    <mergeCell ref="D284:F287"/>
    <mergeCell ref="H284:J284"/>
    <mergeCell ref="K284:N284"/>
    <mergeCell ref="R284:T284"/>
    <mergeCell ref="U284:W284"/>
    <mergeCell ref="X284:AC284"/>
    <mergeCell ref="H285:J285"/>
    <mergeCell ref="K285:N285"/>
    <mergeCell ref="R285:T285"/>
    <mergeCell ref="U285:W285"/>
    <mergeCell ref="H282:J282"/>
    <mergeCell ref="K282:N282"/>
    <mergeCell ref="R282:T282"/>
    <mergeCell ref="U282:W282"/>
    <mergeCell ref="X282:AC282"/>
    <mergeCell ref="H283:J283"/>
    <mergeCell ref="K283:N283"/>
    <mergeCell ref="R283:T283"/>
    <mergeCell ref="U283:W283"/>
    <mergeCell ref="X283:AC283"/>
    <mergeCell ref="R289:T289"/>
    <mergeCell ref="U289:W289"/>
    <mergeCell ref="X289:AC289"/>
    <mergeCell ref="A290:A297"/>
    <mergeCell ref="B290:C297"/>
    <mergeCell ref="D290:F293"/>
    <mergeCell ref="H290:J290"/>
    <mergeCell ref="K290:N290"/>
    <mergeCell ref="O290:Q297"/>
    <mergeCell ref="R290:T290"/>
    <mergeCell ref="H287:J287"/>
    <mergeCell ref="K287:N287"/>
    <mergeCell ref="R287:T287"/>
    <mergeCell ref="U287:W287"/>
    <mergeCell ref="X287:AC287"/>
    <mergeCell ref="B289:C289"/>
    <mergeCell ref="D289:F289"/>
    <mergeCell ref="H289:J289"/>
    <mergeCell ref="K289:N289"/>
    <mergeCell ref="O289:Q289"/>
    <mergeCell ref="H292:J292"/>
    <mergeCell ref="K292:N292"/>
    <mergeCell ref="R292:T292"/>
    <mergeCell ref="U292:W292"/>
    <mergeCell ref="X292:AC292"/>
    <mergeCell ref="H293:J293"/>
    <mergeCell ref="K293:N293"/>
    <mergeCell ref="R293:T293"/>
    <mergeCell ref="U293:W293"/>
    <mergeCell ref="X293:AC293"/>
    <mergeCell ref="U290:W290"/>
    <mergeCell ref="X290:AC290"/>
    <mergeCell ref="H291:J291"/>
    <mergeCell ref="K291:N291"/>
    <mergeCell ref="R291:T291"/>
    <mergeCell ref="U291:W291"/>
    <mergeCell ref="X291:AC291"/>
    <mergeCell ref="H297:J297"/>
    <mergeCell ref="K297:N297"/>
    <mergeCell ref="R297:T297"/>
    <mergeCell ref="U297:W297"/>
    <mergeCell ref="X297:AC297"/>
    <mergeCell ref="B299:C299"/>
    <mergeCell ref="D299:F299"/>
    <mergeCell ref="H299:J299"/>
    <mergeCell ref="K299:N299"/>
    <mergeCell ref="O299:Q299"/>
    <mergeCell ref="X295:AC295"/>
    <mergeCell ref="H296:J296"/>
    <mergeCell ref="K296:N296"/>
    <mergeCell ref="R296:T296"/>
    <mergeCell ref="U296:W296"/>
    <mergeCell ref="X296:AC296"/>
    <mergeCell ref="D294:F297"/>
    <mergeCell ref="H294:J294"/>
    <mergeCell ref="K294:N294"/>
    <mergeCell ref="R294:T294"/>
    <mergeCell ref="U294:W294"/>
    <mergeCell ref="X294:AC294"/>
    <mergeCell ref="H295:J295"/>
    <mergeCell ref="K295:N295"/>
    <mergeCell ref="R295:T295"/>
    <mergeCell ref="U295:W295"/>
    <mergeCell ref="U300:W300"/>
    <mergeCell ref="X300:AC300"/>
    <mergeCell ref="H301:J301"/>
    <mergeCell ref="K301:N301"/>
    <mergeCell ref="R301:T301"/>
    <mergeCell ref="U301:W301"/>
    <mergeCell ref="X301:AC301"/>
    <mergeCell ref="R299:T299"/>
    <mergeCell ref="U299:W299"/>
    <mergeCell ref="X299:AC299"/>
    <mergeCell ref="A300:A307"/>
    <mergeCell ref="B300:C307"/>
    <mergeCell ref="D300:F303"/>
    <mergeCell ref="H300:J300"/>
    <mergeCell ref="K300:N300"/>
    <mergeCell ref="O300:Q307"/>
    <mergeCell ref="R300:T300"/>
    <mergeCell ref="X305:AC305"/>
    <mergeCell ref="H306:J306"/>
    <mergeCell ref="K306:N306"/>
    <mergeCell ref="R306:T306"/>
    <mergeCell ref="U306:W306"/>
    <mergeCell ref="X306:AC306"/>
    <mergeCell ref="D304:F307"/>
    <mergeCell ref="H304:J304"/>
    <mergeCell ref="K304:N304"/>
    <mergeCell ref="R304:T304"/>
    <mergeCell ref="U304:W304"/>
    <mergeCell ref="X304:AC304"/>
    <mergeCell ref="H305:J305"/>
    <mergeCell ref="K305:N305"/>
    <mergeCell ref="R305:T305"/>
    <mergeCell ref="U305:W305"/>
    <mergeCell ref="H302:J302"/>
    <mergeCell ref="K302:N302"/>
    <mergeCell ref="R302:T302"/>
    <mergeCell ref="U302:W302"/>
    <mergeCell ref="X302:AC302"/>
    <mergeCell ref="H303:J303"/>
    <mergeCell ref="K303:N303"/>
    <mergeCell ref="R303:T303"/>
    <mergeCell ref="U303:W303"/>
    <mergeCell ref="X303:AC303"/>
    <mergeCell ref="R309:T309"/>
    <mergeCell ref="U309:W309"/>
    <mergeCell ref="X309:AC309"/>
    <mergeCell ref="A310:A317"/>
    <mergeCell ref="B310:C317"/>
    <mergeCell ref="D310:F313"/>
    <mergeCell ref="H310:J310"/>
    <mergeCell ref="K310:N310"/>
    <mergeCell ref="O310:Q317"/>
    <mergeCell ref="R310:T310"/>
    <mergeCell ref="H307:J307"/>
    <mergeCell ref="K307:N307"/>
    <mergeCell ref="R307:T307"/>
    <mergeCell ref="U307:W307"/>
    <mergeCell ref="X307:AC307"/>
    <mergeCell ref="B309:C309"/>
    <mergeCell ref="D309:F309"/>
    <mergeCell ref="H309:J309"/>
    <mergeCell ref="K309:N309"/>
    <mergeCell ref="O309:Q309"/>
    <mergeCell ref="H312:J312"/>
    <mergeCell ref="K312:N312"/>
    <mergeCell ref="R312:T312"/>
    <mergeCell ref="U312:W312"/>
    <mergeCell ref="X312:AC312"/>
    <mergeCell ref="H313:J313"/>
    <mergeCell ref="K313:N313"/>
    <mergeCell ref="R313:T313"/>
    <mergeCell ref="U313:W313"/>
    <mergeCell ref="X313:AC313"/>
    <mergeCell ref="U310:W310"/>
    <mergeCell ref="X310:AC310"/>
    <mergeCell ref="H311:J311"/>
    <mergeCell ref="K311:N311"/>
    <mergeCell ref="R311:T311"/>
    <mergeCell ref="U311:W311"/>
    <mergeCell ref="X311:AC311"/>
    <mergeCell ref="H317:J317"/>
    <mergeCell ref="K317:N317"/>
    <mergeCell ref="R317:T317"/>
    <mergeCell ref="U317:W317"/>
    <mergeCell ref="X317:AC317"/>
    <mergeCell ref="E327:F327"/>
    <mergeCell ref="X315:AC315"/>
    <mergeCell ref="H316:J316"/>
    <mergeCell ref="K316:N316"/>
    <mergeCell ref="R316:T316"/>
    <mergeCell ref="U316:W316"/>
    <mergeCell ref="X316:AC316"/>
    <mergeCell ref="D314:F317"/>
    <mergeCell ref="H314:J314"/>
    <mergeCell ref="K314:N314"/>
    <mergeCell ref="R314:T314"/>
    <mergeCell ref="U314:W314"/>
    <mergeCell ref="X314:AC314"/>
    <mergeCell ref="H315:J315"/>
    <mergeCell ref="K315:N315"/>
    <mergeCell ref="R315:T315"/>
    <mergeCell ref="U315:W315"/>
  </mergeCells>
  <dataValidations count="2">
    <dataValidation type="list" operator="equal" allowBlank="1" showInputMessage="1" showErrorMessage="1" sqref="V20:W27 V30:W37 V40:W47 V50:W57 V60:W67 V70:W77 V80:W87 V90:W97 V100:W107 V110:W117 V120:W127 V130:W137 V140:W147 V150:W157 V160:W167 V170:W177 V180:W187 V190:W197 V200:W207 V210:W217 V220:W227 V230:W237 V240:W247 V250:W257 V260:W267 V270:W277 V280:W287 V290:W297 V300:W307 V310:W317" xr:uid="{00000000-0002-0000-1100-000000000000}">
      <formula1>probabilidade</formula1>
      <formula2>0</formula2>
    </dataValidation>
    <dataValidation type="list" operator="equal" allowBlank="1" showInputMessage="1" showErrorMessage="1" sqref="U300:W307 U20:W27 U30:W37 U40:W47 U50:W57 U60:W67 U70:W77 U80:W87 U90:W97 U100:W107 U110:W117 U120:W127 U130:W137 U140:W147 U150:W157 U160:W167 U170:W177 U180:W187 U190:W197 U200:W207 U210:W217 U220:W227 U230:W237 U240:W247 U250:W257 U260:W267 U270:W277 U280:W287 U290:W297 U310:W317" xr:uid="{00000000-0002-0000-1100-000001000000}">
      <formula1>"Nível,Frequente,Provável,Ocasional,Remoto,Improvável"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19">
    <tabColor indexed="55"/>
  </sheetPr>
  <dimension ref="A1:IV64"/>
  <sheetViews>
    <sheetView workbookViewId="0">
      <pane ySplit="2" topLeftCell="A50" activePane="bottomLeft" state="frozen"/>
      <selection pane="bottomLeft" activeCell="P56" sqref="P56"/>
    </sheetView>
  </sheetViews>
  <sheetFormatPr defaultColWidth="0" defaultRowHeight="15" zeroHeight="1" x14ac:dyDescent="0.25"/>
  <cols>
    <col min="1" max="15" width="7.140625" style="6" customWidth="1"/>
    <col min="16" max="21" width="7.140625" style="8" customWidth="1"/>
    <col min="22" max="16384" width="0" style="8" hidden="1"/>
  </cols>
  <sheetData>
    <row r="1" spans="1:256" ht="14.85" customHeight="1" x14ac:dyDescent="0.25">
      <c r="A1" s="212" t="s">
        <v>302</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t="s">
        <v>300</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9" customFormat="1" ht="17.649999999999999" customHeight="1" x14ac:dyDescent="0.25">
      <c r="I3" s="3"/>
      <c r="J3" s="3"/>
      <c r="L3" s="3"/>
      <c r="M3" s="3"/>
      <c r="N3" s="3"/>
    </row>
    <row r="4" spans="1:256" s="9" customFormat="1" ht="17.649999999999999" customHeight="1" x14ac:dyDescent="0.25">
      <c r="B4" s="213"/>
      <c r="C4" s="213"/>
      <c r="D4" s="213"/>
      <c r="E4" s="213"/>
      <c r="F4" s="213"/>
      <c r="G4" s="213"/>
      <c r="H4" s="213"/>
      <c r="I4" s="213"/>
      <c r="J4" s="213"/>
      <c r="K4" s="213"/>
      <c r="L4" s="213"/>
      <c r="M4" s="213"/>
      <c r="N4" s="213"/>
      <c r="O4" s="213"/>
      <c r="P4" s="213"/>
      <c r="Q4" s="213"/>
      <c r="R4" s="213"/>
    </row>
    <row r="5" spans="1:256" s="9" customFormat="1" ht="17.649999999999999" customHeight="1" x14ac:dyDescent="0.25">
      <c r="B5" s="213"/>
      <c r="C5" s="213"/>
      <c r="D5" s="213"/>
      <c r="E5" s="213"/>
      <c r="F5" s="213"/>
      <c r="G5" s="213"/>
      <c r="H5" s="213"/>
      <c r="I5" s="213"/>
      <c r="J5" s="213"/>
      <c r="K5" s="213"/>
      <c r="L5" s="213"/>
      <c r="M5" s="213"/>
      <c r="N5" s="213"/>
      <c r="O5" s="213"/>
      <c r="P5" s="213"/>
      <c r="Q5" s="213"/>
      <c r="R5" s="213"/>
    </row>
    <row r="6" spans="1:256" s="9" customFormat="1" ht="17.649999999999999" customHeight="1" x14ac:dyDescent="0.25">
      <c r="A6" s="86"/>
      <c r="B6" s="213"/>
      <c r="C6" s="213"/>
      <c r="D6" s="213"/>
      <c r="E6" s="213"/>
      <c r="F6" s="213"/>
      <c r="G6" s="213"/>
      <c r="H6" s="213"/>
      <c r="I6" s="213"/>
      <c r="J6" s="213"/>
      <c r="K6" s="213"/>
      <c r="L6" s="213"/>
      <c r="M6" s="213"/>
      <c r="N6" s="213"/>
      <c r="O6" s="213"/>
      <c r="P6" s="213"/>
      <c r="Q6" s="213"/>
      <c r="R6" s="213"/>
    </row>
    <row r="7" spans="1:256" s="9" customFormat="1" ht="17.649999999999999" customHeight="1" x14ac:dyDescent="0.25">
      <c r="A7" s="86"/>
      <c r="B7" s="213"/>
      <c r="C7" s="213"/>
      <c r="D7" s="213"/>
      <c r="E7" s="213"/>
      <c r="F7" s="213"/>
      <c r="G7" s="213"/>
      <c r="H7" s="213"/>
      <c r="I7" s="213"/>
      <c r="J7" s="213"/>
      <c r="K7" s="213"/>
      <c r="L7" s="213"/>
      <c r="M7" s="213"/>
      <c r="N7" s="213"/>
      <c r="O7" s="213"/>
      <c r="P7" s="213"/>
      <c r="Q7" s="213"/>
      <c r="R7" s="213"/>
    </row>
    <row r="8" spans="1:256" s="9" customFormat="1" ht="17.649999999999999" customHeight="1" x14ac:dyDescent="0.25">
      <c r="A8" s="86"/>
      <c r="B8" s="213"/>
      <c r="C8" s="213"/>
      <c r="D8" s="213"/>
      <c r="E8" s="213"/>
      <c r="F8" s="213"/>
      <c r="G8" s="213"/>
      <c r="H8" s="213"/>
      <c r="I8" s="213"/>
      <c r="J8" s="213"/>
      <c r="K8" s="213"/>
      <c r="L8" s="213"/>
      <c r="M8" s="213"/>
      <c r="N8" s="213"/>
      <c r="O8" s="213"/>
      <c r="P8" s="213"/>
      <c r="Q8" s="213"/>
      <c r="R8" s="213"/>
    </row>
    <row r="9" spans="1:256" s="9" customFormat="1" ht="17.649999999999999" customHeight="1" x14ac:dyDescent="0.25">
      <c r="A9" s="86"/>
      <c r="B9" s="213"/>
      <c r="C9" s="213"/>
      <c r="D9" s="213"/>
      <c r="E9" s="213"/>
      <c r="F9" s="213"/>
      <c r="G9" s="213"/>
      <c r="H9" s="213"/>
      <c r="I9" s="213"/>
      <c r="J9" s="213"/>
      <c r="K9" s="213"/>
      <c r="L9" s="213"/>
      <c r="M9" s="213"/>
      <c r="N9" s="213"/>
      <c r="O9" s="213"/>
      <c r="P9" s="213"/>
      <c r="Q9" s="213"/>
      <c r="R9" s="213"/>
    </row>
    <row r="10" spans="1:256" s="9" customFormat="1" ht="17.649999999999999" customHeight="1" x14ac:dyDescent="0.25">
      <c r="A10" s="86"/>
      <c r="B10" s="213"/>
      <c r="C10" s="213"/>
      <c r="D10" s="213"/>
      <c r="E10" s="213"/>
      <c r="F10" s="213"/>
      <c r="G10" s="213"/>
      <c r="H10" s="213"/>
      <c r="I10" s="213"/>
      <c r="J10" s="213"/>
      <c r="K10" s="213"/>
      <c r="L10" s="213"/>
      <c r="M10" s="213"/>
      <c r="N10" s="213"/>
      <c r="O10" s="213"/>
      <c r="P10" s="213"/>
      <c r="Q10" s="213"/>
      <c r="R10" s="213"/>
    </row>
    <row r="11" spans="1:256" s="9" customFormat="1" ht="17.649999999999999" customHeight="1" x14ac:dyDescent="0.25">
      <c r="A11" s="86"/>
      <c r="B11" s="213"/>
      <c r="C11" s="213"/>
      <c r="D11" s="213"/>
      <c r="E11" s="213"/>
      <c r="F11" s="213"/>
      <c r="G11" s="213"/>
      <c r="H11" s="213"/>
      <c r="I11" s="213"/>
      <c r="J11" s="213"/>
      <c r="K11" s="213"/>
      <c r="L11" s="213"/>
      <c r="M11" s="213"/>
      <c r="N11" s="213"/>
      <c r="O11" s="213"/>
      <c r="P11" s="213"/>
      <c r="Q11" s="213"/>
      <c r="R11" s="213"/>
    </row>
    <row r="12" spans="1:256" s="9" customFormat="1" ht="17.649999999999999" customHeight="1" x14ac:dyDescent="0.25">
      <c r="A12" s="86"/>
      <c r="B12" s="213"/>
      <c r="C12" s="213"/>
      <c r="D12" s="213"/>
      <c r="E12" s="213"/>
      <c r="F12" s="213"/>
      <c r="G12" s="213"/>
      <c r="H12" s="213"/>
      <c r="I12" s="213"/>
      <c r="J12" s="213"/>
      <c r="K12" s="213"/>
      <c r="L12" s="213"/>
      <c r="M12" s="213"/>
      <c r="N12" s="213"/>
      <c r="O12" s="213"/>
      <c r="P12" s="213"/>
      <c r="Q12" s="213"/>
      <c r="R12" s="213"/>
    </row>
    <row r="13" spans="1:256" s="9" customFormat="1" ht="17.649999999999999" customHeight="1" x14ac:dyDescent="0.25">
      <c r="A13" s="86"/>
      <c r="B13" s="213"/>
      <c r="C13" s="213"/>
      <c r="D13" s="213"/>
      <c r="E13" s="213"/>
      <c r="F13" s="213"/>
      <c r="G13" s="213"/>
      <c r="H13" s="213"/>
      <c r="I13" s="213"/>
      <c r="J13" s="213"/>
      <c r="K13" s="213"/>
      <c r="L13" s="213"/>
      <c r="M13" s="213"/>
      <c r="N13" s="213"/>
      <c r="O13" s="213"/>
      <c r="P13" s="213"/>
      <c r="Q13" s="213"/>
      <c r="R13" s="213"/>
    </row>
    <row r="14" spans="1:256" s="9" customFormat="1" ht="17.649999999999999" customHeight="1" x14ac:dyDescent="0.25">
      <c r="A14" s="86"/>
      <c r="B14" s="213"/>
      <c r="C14" s="213"/>
      <c r="D14" s="213"/>
      <c r="E14" s="213"/>
      <c r="F14" s="213"/>
      <c r="G14" s="213"/>
      <c r="H14" s="213"/>
      <c r="I14" s="213"/>
      <c r="J14" s="213"/>
      <c r="K14" s="213"/>
      <c r="L14" s="213"/>
      <c r="M14" s="213"/>
      <c r="N14" s="213"/>
      <c r="O14" s="213"/>
      <c r="P14" s="213"/>
      <c r="Q14" s="213"/>
      <c r="R14" s="213"/>
    </row>
    <row r="15" spans="1:256" s="9" customFormat="1" ht="17.649999999999999" customHeight="1" x14ac:dyDescent="0.25">
      <c r="A15" s="86"/>
      <c r="B15" s="213"/>
      <c r="C15" s="213"/>
      <c r="D15" s="213"/>
      <c r="E15" s="213"/>
      <c r="F15" s="213"/>
      <c r="G15" s="213"/>
      <c r="H15" s="213"/>
      <c r="I15" s="213"/>
      <c r="J15" s="213"/>
      <c r="K15" s="213"/>
      <c r="L15" s="213"/>
      <c r="M15" s="213"/>
      <c r="N15" s="213"/>
      <c r="O15" s="213"/>
      <c r="P15" s="213"/>
      <c r="Q15" s="213"/>
      <c r="R15" s="213"/>
    </row>
    <row r="16" spans="1:256" s="9" customFormat="1" ht="17.649999999999999" customHeight="1" x14ac:dyDescent="0.25">
      <c r="A16" s="86"/>
      <c r="B16" s="213"/>
      <c r="C16" s="213"/>
      <c r="D16" s="213"/>
      <c r="E16" s="213"/>
      <c r="F16" s="213"/>
      <c r="G16" s="213"/>
      <c r="H16" s="213"/>
      <c r="I16" s="213"/>
      <c r="J16" s="213"/>
      <c r="K16" s="213"/>
      <c r="L16" s="213"/>
      <c r="M16" s="213"/>
      <c r="N16" s="213"/>
      <c r="O16" s="213"/>
      <c r="P16" s="213"/>
      <c r="Q16" s="213"/>
      <c r="R16" s="213"/>
    </row>
    <row r="17" spans="1:21" s="9" customFormat="1" ht="17.649999999999999" customHeight="1" x14ac:dyDescent="0.25">
      <c r="A17" s="86"/>
      <c r="B17" s="86"/>
      <c r="C17" s="86"/>
      <c r="D17" s="86"/>
      <c r="E17" s="86"/>
      <c r="F17" s="86"/>
      <c r="G17" s="86"/>
      <c r="I17" s="3"/>
      <c r="J17" s="3"/>
      <c r="L17" s="3"/>
      <c r="M17" s="3"/>
      <c r="N17" s="3"/>
    </row>
    <row r="18" spans="1:21" s="3" customFormat="1" ht="17.649999999999999" customHeight="1" x14ac:dyDescent="0.2"/>
    <row r="19" spans="1:21" s="3" customFormat="1" ht="17.649999999999999" customHeight="1" x14ac:dyDescent="0.35">
      <c r="C19" s="366" t="s">
        <v>303</v>
      </c>
      <c r="D19" s="366"/>
      <c r="E19" s="366"/>
      <c r="F19" s="366"/>
      <c r="G19" s="366"/>
      <c r="H19" s="366"/>
      <c r="I19" s="366"/>
      <c r="J19" s="366"/>
      <c r="K19" s="366"/>
      <c r="L19" s="366"/>
      <c r="O19" s="367"/>
      <c r="P19" s="367"/>
      <c r="Q19" s="367"/>
    </row>
    <row r="20" spans="1:21" s="89" customFormat="1" ht="13.35" customHeight="1" x14ac:dyDescent="0.2">
      <c r="A20" s="12"/>
      <c r="B20" s="12"/>
      <c r="C20" s="368"/>
      <c r="D20" s="368"/>
      <c r="E20" s="368"/>
      <c r="F20" s="368"/>
      <c r="G20" s="368"/>
      <c r="H20" s="368"/>
      <c r="I20" s="368"/>
      <c r="J20" s="368"/>
      <c r="K20" s="368"/>
      <c r="L20" s="368"/>
      <c r="M20" s="12"/>
      <c r="N20" s="12"/>
      <c r="O20" s="369"/>
      <c r="P20" s="369"/>
      <c r="Q20" s="369"/>
    </row>
    <row r="21" spans="1:21" ht="30.95" customHeight="1" x14ac:dyDescent="0.25">
      <c r="A21" s="9"/>
      <c r="B21" s="9"/>
      <c r="C21" s="357" t="s">
        <v>304</v>
      </c>
      <c r="D21" s="357"/>
      <c r="E21" s="357"/>
      <c r="F21" s="357"/>
      <c r="G21" s="357"/>
      <c r="H21" s="357"/>
      <c r="I21" s="357"/>
      <c r="J21" s="357"/>
      <c r="K21" s="357"/>
      <c r="L21" s="357"/>
      <c r="M21" s="357"/>
      <c r="N21" s="357"/>
      <c r="O21" s="357"/>
      <c r="P21" s="357"/>
      <c r="Q21" s="357"/>
      <c r="R21" s="3"/>
      <c r="S21" s="3"/>
      <c r="T21" s="3"/>
      <c r="U21" s="29"/>
    </row>
    <row r="22" spans="1:21" ht="30.95" customHeight="1" x14ac:dyDescent="0.25">
      <c r="A22" s="9"/>
      <c r="B22" s="9"/>
      <c r="C22" s="359" t="s">
        <v>69</v>
      </c>
      <c r="D22" s="359"/>
      <c r="E22" s="359"/>
      <c r="F22" s="359"/>
      <c r="G22" s="360" t="s">
        <v>70</v>
      </c>
      <c r="H22" s="360"/>
      <c r="I22" s="360"/>
      <c r="J22" s="360"/>
      <c r="K22" s="360"/>
      <c r="L22" s="360"/>
      <c r="M22" s="90"/>
      <c r="N22" s="90"/>
      <c r="O22" s="364" t="s">
        <v>305</v>
      </c>
      <c r="P22" s="364"/>
      <c r="Q22" s="364"/>
      <c r="R22" s="29"/>
      <c r="S22" s="92"/>
      <c r="T22" s="29"/>
      <c r="U22" s="29"/>
    </row>
    <row r="23" spans="1:21" s="95" customFormat="1" ht="30.95" customHeight="1" x14ac:dyDescent="0.25">
      <c r="A23" s="93"/>
      <c r="B23" s="93"/>
      <c r="C23" s="353" t="str">
        <f>CRITÉRIOS!C6</f>
        <v>Frequente</v>
      </c>
      <c r="D23" s="353"/>
      <c r="E23" s="353"/>
      <c r="F23" s="353"/>
      <c r="G23" s="354" t="str">
        <f>CRITÉRIOS!F6</f>
        <v xml:space="preserve">Tem ocorrido pelo menos uma vez a cada mês </v>
      </c>
      <c r="H23" s="354"/>
      <c r="I23" s="354"/>
      <c r="J23" s="354"/>
      <c r="K23" s="354"/>
      <c r="L23" s="354"/>
      <c r="M23" s="354"/>
      <c r="N23" s="354"/>
      <c r="O23" s="362">
        <v>5</v>
      </c>
      <c r="P23" s="362"/>
      <c r="Q23" s="362"/>
      <c r="R23" s="94"/>
      <c r="S23" s="365" t="s">
        <v>306</v>
      </c>
      <c r="T23" s="365"/>
      <c r="U23" s="94"/>
    </row>
    <row r="24" spans="1:21" s="95" customFormat="1" ht="30.95" customHeight="1" x14ac:dyDescent="0.25">
      <c r="A24" s="93"/>
      <c r="B24" s="93"/>
      <c r="C24" s="353" t="str">
        <f>CRITÉRIOS!C7</f>
        <v>Provável</v>
      </c>
      <c r="D24" s="353"/>
      <c r="E24" s="353"/>
      <c r="F24" s="353"/>
      <c r="G24" s="354" t="str">
        <f>CRITÉRIOS!F7</f>
        <v>É possível de ocorrer a cada 6 meses ou menos. Nos últimos seis meses já ocorreu</v>
      </c>
      <c r="H24" s="354"/>
      <c r="I24" s="354"/>
      <c r="J24" s="354"/>
      <c r="K24" s="354"/>
      <c r="L24" s="354"/>
      <c r="M24" s="354"/>
      <c r="N24" s="354"/>
      <c r="O24" s="362">
        <v>4</v>
      </c>
      <c r="P24" s="362"/>
      <c r="Q24" s="362"/>
      <c r="R24" s="94"/>
      <c r="S24" s="365"/>
      <c r="T24" s="365"/>
      <c r="U24" s="94"/>
    </row>
    <row r="25" spans="1:21" s="95" customFormat="1" ht="30.95" customHeight="1" x14ac:dyDescent="0.25">
      <c r="A25" s="93"/>
      <c r="B25" s="93"/>
      <c r="C25" s="353" t="str">
        <f>CRITÉRIOS!C8</f>
        <v>Ocasional</v>
      </c>
      <c r="D25" s="353"/>
      <c r="E25" s="353"/>
      <c r="F25" s="353"/>
      <c r="G25" s="354" t="str">
        <f>CRITÉRIOS!F8</f>
        <v>Nos último ano já ocorreu pelo menos 1 vezes</v>
      </c>
      <c r="H25" s="354"/>
      <c r="I25" s="354"/>
      <c r="J25" s="354"/>
      <c r="K25" s="354"/>
      <c r="L25" s="354"/>
      <c r="M25" s="354"/>
      <c r="N25" s="354"/>
      <c r="O25" s="362">
        <v>3</v>
      </c>
      <c r="P25" s="362"/>
      <c r="Q25" s="362"/>
      <c r="R25" s="94"/>
      <c r="S25" s="365"/>
      <c r="T25" s="365"/>
      <c r="U25" s="94"/>
    </row>
    <row r="26" spans="1:21" s="95" customFormat="1" ht="30.95" customHeight="1" x14ac:dyDescent="0.25">
      <c r="A26" s="93"/>
      <c r="B26" s="93"/>
      <c r="C26" s="353" t="str">
        <f>CRITÉRIOS!C9</f>
        <v>Remoto</v>
      </c>
      <c r="D26" s="353"/>
      <c r="E26" s="353"/>
      <c r="F26" s="353"/>
      <c r="G26" s="354" t="str">
        <f>CRITÉRIOS!F9</f>
        <v>Nos últimos cinco anos já ocorreu pelo menos 3 vezes</v>
      </c>
      <c r="H26" s="354"/>
      <c r="I26" s="354"/>
      <c r="J26" s="354"/>
      <c r="K26" s="354"/>
      <c r="L26" s="354"/>
      <c r="M26" s="354"/>
      <c r="N26" s="354"/>
      <c r="O26" s="362">
        <v>2</v>
      </c>
      <c r="P26" s="362"/>
      <c r="Q26" s="362"/>
      <c r="R26" s="94"/>
      <c r="S26" s="94"/>
      <c r="T26" s="94"/>
      <c r="U26" s="94"/>
    </row>
    <row r="27" spans="1:21" s="95" customFormat="1" ht="30.95" customHeight="1" x14ac:dyDescent="0.25">
      <c r="A27" s="93"/>
      <c r="B27" s="93"/>
      <c r="C27" s="355" t="str">
        <f>CRITÉRIOS!C10</f>
        <v>Improvável</v>
      </c>
      <c r="D27" s="355"/>
      <c r="E27" s="355"/>
      <c r="F27" s="355"/>
      <c r="G27" s="356" t="str">
        <f>CRITÉRIOS!F10</f>
        <v xml:space="preserve">Nunca ocorreu. </v>
      </c>
      <c r="H27" s="356"/>
      <c r="I27" s="356"/>
      <c r="J27" s="356"/>
      <c r="K27" s="356"/>
      <c r="L27" s="356"/>
      <c r="M27" s="356"/>
      <c r="N27" s="356"/>
      <c r="O27" s="363">
        <v>1</v>
      </c>
      <c r="P27" s="363"/>
      <c r="Q27" s="363"/>
      <c r="R27" s="94"/>
      <c r="S27" s="94"/>
      <c r="T27" s="94"/>
      <c r="U27" s="94"/>
    </row>
    <row r="28" spans="1:21" s="29" customFormat="1" ht="30.95" customHeight="1" x14ac:dyDescent="0.25">
      <c r="A28" s="93"/>
      <c r="B28" s="93"/>
      <c r="C28" s="9"/>
      <c r="D28" s="9"/>
      <c r="E28" s="9"/>
      <c r="F28" s="9"/>
      <c r="G28" s="9"/>
      <c r="H28" s="9"/>
      <c r="I28" s="9"/>
      <c r="J28" s="9"/>
      <c r="K28" s="9"/>
      <c r="L28" s="9"/>
      <c r="M28" s="9"/>
      <c r="N28" s="9"/>
      <c r="O28" s="9"/>
    </row>
    <row r="29" spans="1:21" ht="30.95" customHeight="1" x14ac:dyDescent="0.25">
      <c r="A29" s="93"/>
      <c r="B29" s="93"/>
      <c r="C29" s="357" t="s">
        <v>81</v>
      </c>
      <c r="D29" s="357"/>
      <c r="E29" s="357"/>
      <c r="F29" s="357"/>
      <c r="G29" s="357"/>
      <c r="H29" s="357"/>
      <c r="I29" s="357"/>
      <c r="J29" s="357"/>
      <c r="K29" s="357"/>
      <c r="L29" s="357"/>
      <c r="M29" s="357"/>
      <c r="N29" s="357"/>
      <c r="O29" s="357"/>
      <c r="P29" s="357"/>
      <c r="Q29" s="357"/>
      <c r="R29" s="93"/>
      <c r="S29" s="93"/>
      <c r="T29" s="93"/>
      <c r="U29" s="93"/>
    </row>
    <row r="30" spans="1:21" ht="30.95" customHeight="1" x14ac:dyDescent="0.25">
      <c r="A30" s="93"/>
      <c r="B30" s="93"/>
      <c r="C30" s="359" t="s">
        <v>69</v>
      </c>
      <c r="D30" s="359"/>
      <c r="E30" s="359"/>
      <c r="F30" s="359"/>
      <c r="G30" s="360" t="s">
        <v>70</v>
      </c>
      <c r="H30" s="360"/>
      <c r="I30" s="360"/>
      <c r="J30" s="360"/>
      <c r="K30" s="360"/>
      <c r="L30" s="360"/>
      <c r="M30" s="90"/>
      <c r="N30" s="90"/>
      <c r="O30" s="364" t="s">
        <v>305</v>
      </c>
      <c r="P30" s="364"/>
      <c r="Q30" s="364"/>
      <c r="R30" s="93"/>
      <c r="S30" s="93"/>
      <c r="T30" s="93"/>
      <c r="U30" s="93"/>
    </row>
    <row r="31" spans="1:21" ht="30.95" customHeight="1" x14ac:dyDescent="0.25">
      <c r="A31" s="93"/>
      <c r="B31" s="93"/>
      <c r="C31" s="353" t="str">
        <f>CRITÉRIOS!C14</f>
        <v>Insignificante</v>
      </c>
      <c r="D31" s="353"/>
      <c r="E31" s="353"/>
      <c r="F31" s="353"/>
      <c r="G31" s="354" t="str">
        <f>CRITÉRIOS!F14</f>
        <v>Ativo não afeta processos essenciais e sua perda não gera impacto</v>
      </c>
      <c r="H31" s="354"/>
      <c r="I31" s="354"/>
      <c r="J31" s="354"/>
      <c r="K31" s="354"/>
      <c r="L31" s="354"/>
      <c r="M31" s="354"/>
      <c r="N31" s="354"/>
      <c r="O31" s="362">
        <v>1</v>
      </c>
      <c r="P31" s="362"/>
      <c r="Q31" s="362"/>
      <c r="R31" s="93"/>
      <c r="S31" s="93"/>
      <c r="T31" s="93"/>
      <c r="U31" s="93"/>
    </row>
    <row r="32" spans="1:21" ht="30.95" customHeight="1" x14ac:dyDescent="0.25">
      <c r="A32" s="93"/>
      <c r="B32" s="93"/>
      <c r="C32" s="353" t="str">
        <f>CRITÉRIOS!C15</f>
        <v>Baixo</v>
      </c>
      <c r="D32" s="353"/>
      <c r="E32" s="353"/>
      <c r="F32" s="353"/>
      <c r="G32" s="354" t="str">
        <f>CRITÉRIOS!F15</f>
        <v>Ativo auxilia processos, mas sua causa e impacto são facilmente contornáveis.</v>
      </c>
      <c r="H32" s="354"/>
      <c r="I32" s="354"/>
      <c r="J32" s="354"/>
      <c r="K32" s="354"/>
      <c r="L32" s="354"/>
      <c r="M32" s="354"/>
      <c r="N32" s="354"/>
      <c r="O32" s="362">
        <v>2</v>
      </c>
      <c r="P32" s="362"/>
      <c r="Q32" s="362"/>
      <c r="R32" s="93"/>
      <c r="S32" s="93"/>
      <c r="T32" s="93"/>
      <c r="U32" s="93"/>
    </row>
    <row r="33" spans="1:21" ht="30.95" customHeight="1" x14ac:dyDescent="0.25">
      <c r="A33" s="93"/>
      <c r="B33" s="93"/>
      <c r="C33" s="353" t="str">
        <f>CRITÉRIOS!C16</f>
        <v>Significante</v>
      </c>
      <c r="D33" s="353"/>
      <c r="E33" s="353"/>
      <c r="F33" s="353"/>
      <c r="G33" s="354" t="str">
        <f>CRITÉRIOS!F16</f>
        <v>É importante para o negócio pois todos os processos passam por ele.</v>
      </c>
      <c r="H33" s="354"/>
      <c r="I33" s="354"/>
      <c r="J33" s="354"/>
      <c r="K33" s="354"/>
      <c r="L33" s="354"/>
      <c r="M33" s="354"/>
      <c r="N33" s="354"/>
      <c r="O33" s="362">
        <v>3</v>
      </c>
      <c r="P33" s="362"/>
      <c r="Q33" s="362"/>
      <c r="R33" s="93"/>
      <c r="S33" s="93"/>
      <c r="T33" s="93"/>
      <c r="U33" s="93"/>
    </row>
    <row r="34" spans="1:21" ht="30.95" customHeight="1" x14ac:dyDescent="0.25">
      <c r="A34" s="93"/>
      <c r="B34" s="93"/>
      <c r="C34" s="353" t="str">
        <f>CRITÉRIOS!C17</f>
        <v>Importante</v>
      </c>
      <c r="D34" s="353"/>
      <c r="E34" s="353"/>
      <c r="F34" s="353"/>
      <c r="G34" s="354" t="str">
        <f>CRITÉRIOS!F17</f>
        <v>Ativo essencial para o funcionamento de áreas relevantes; sua perda provoca prejuízo operacional considerável</v>
      </c>
      <c r="H34" s="354"/>
      <c r="I34" s="354"/>
      <c r="J34" s="354"/>
      <c r="K34" s="354"/>
      <c r="L34" s="354"/>
      <c r="M34" s="354"/>
      <c r="N34" s="354"/>
      <c r="O34" s="362">
        <v>4</v>
      </c>
      <c r="P34" s="362"/>
      <c r="Q34" s="362"/>
      <c r="R34" s="93"/>
      <c r="S34" s="93"/>
      <c r="T34" s="93"/>
      <c r="U34" s="93"/>
    </row>
    <row r="35" spans="1:21" ht="30.95" customHeight="1" x14ac:dyDescent="0.25">
      <c r="A35" s="93"/>
      <c r="B35" s="93"/>
      <c r="C35" s="355" t="str">
        <f>CRITÉRIOS!C18</f>
        <v>Crítico</v>
      </c>
      <c r="D35" s="355"/>
      <c r="E35" s="355"/>
      <c r="F35" s="355"/>
      <c r="G35" s="356" t="str">
        <f>CRITÉRIOS!F18</f>
        <v>Ativo funcamental para continuidade do negócio; sua indisponibilidade gera paralisação, perdas financeiras e riscos legais.</v>
      </c>
      <c r="H35" s="356"/>
      <c r="I35" s="356"/>
      <c r="J35" s="356"/>
      <c r="K35" s="356"/>
      <c r="L35" s="356"/>
      <c r="M35" s="356"/>
      <c r="N35" s="356"/>
      <c r="O35" s="363">
        <v>5</v>
      </c>
      <c r="P35" s="363"/>
      <c r="Q35" s="363"/>
      <c r="R35" s="93"/>
      <c r="S35" s="93"/>
      <c r="T35" s="93"/>
      <c r="U35" s="93"/>
    </row>
    <row r="36" spans="1:21" s="29" customFormat="1" ht="30.95" customHeight="1" x14ac:dyDescent="0.25">
      <c r="A36" s="93"/>
      <c r="B36" s="93"/>
      <c r="C36" s="9"/>
      <c r="D36" s="9"/>
      <c r="E36" s="9"/>
      <c r="F36" s="9"/>
      <c r="G36" s="9"/>
      <c r="H36" s="9"/>
      <c r="I36" s="9"/>
      <c r="J36" s="9"/>
      <c r="K36" s="9"/>
      <c r="L36" s="9"/>
      <c r="M36" s="9"/>
      <c r="N36" s="9"/>
      <c r="O36" s="9"/>
    </row>
    <row r="37" spans="1:21" ht="30.95" customHeight="1" x14ac:dyDescent="0.25">
      <c r="A37" s="93"/>
      <c r="B37" s="93"/>
      <c r="C37" s="357" t="s">
        <v>89</v>
      </c>
      <c r="D37" s="357"/>
      <c r="E37" s="357"/>
      <c r="F37" s="357"/>
      <c r="G37" s="357"/>
      <c r="H37" s="357"/>
      <c r="I37" s="357"/>
      <c r="J37" s="357"/>
      <c r="K37" s="357"/>
      <c r="L37" s="357"/>
      <c r="M37" s="357"/>
      <c r="N37" s="357"/>
      <c r="O37" s="357"/>
      <c r="P37" s="357"/>
      <c r="Q37" s="357"/>
      <c r="R37" s="93"/>
      <c r="S37" s="93"/>
      <c r="T37" s="93"/>
      <c r="U37" s="93"/>
    </row>
    <row r="38" spans="1:21" ht="30.95" customHeight="1" x14ac:dyDescent="0.25">
      <c r="A38" s="93"/>
      <c r="B38" s="93"/>
      <c r="C38" s="359" t="s">
        <v>69</v>
      </c>
      <c r="D38" s="359"/>
      <c r="E38" s="359"/>
      <c r="F38" s="359"/>
      <c r="G38" s="360" t="s">
        <v>70</v>
      </c>
      <c r="H38" s="360"/>
      <c r="I38" s="360"/>
      <c r="J38" s="360"/>
      <c r="K38" s="360"/>
      <c r="L38" s="360"/>
      <c r="M38" s="90"/>
      <c r="N38" s="90"/>
      <c r="O38" s="364" t="s">
        <v>305</v>
      </c>
      <c r="P38" s="364"/>
      <c r="Q38" s="364"/>
      <c r="R38" s="93"/>
      <c r="S38" s="93"/>
      <c r="T38" s="93"/>
      <c r="U38" s="93"/>
    </row>
    <row r="39" spans="1:21" ht="30.95" customHeight="1" x14ac:dyDescent="0.25">
      <c r="A39" s="93"/>
      <c r="B39" s="93"/>
      <c r="C39" s="353" t="str">
        <f>CRITÉRIOS!C22</f>
        <v>Insignificante</v>
      </c>
      <c r="D39" s="353"/>
      <c r="E39" s="353"/>
      <c r="F39" s="353"/>
      <c r="G39" s="354" t="str">
        <f>CRITÉRIOS!F22</f>
        <v>Pequena interrupção sem impacto financeiro ou operacional.</v>
      </c>
      <c r="H39" s="354"/>
      <c r="I39" s="354"/>
      <c r="J39" s="354"/>
      <c r="K39" s="354"/>
      <c r="L39" s="354"/>
      <c r="M39" s="354"/>
      <c r="N39" s="354"/>
      <c r="O39" s="362">
        <v>1</v>
      </c>
      <c r="P39" s="362"/>
      <c r="Q39" s="362"/>
      <c r="R39" s="93"/>
      <c r="S39" s="93"/>
      <c r="T39" s="93"/>
      <c r="U39" s="93"/>
    </row>
    <row r="40" spans="1:21" ht="30.95" customHeight="1" x14ac:dyDescent="0.25">
      <c r="A40" s="93"/>
      <c r="B40" s="93"/>
      <c r="C40" s="353" t="str">
        <f>CRITÉRIOS!C23</f>
        <v>Baixa</v>
      </c>
      <c r="D40" s="353"/>
      <c r="E40" s="353"/>
      <c r="F40" s="353"/>
      <c r="G40" s="354" t="str">
        <f>CRITÉRIOS!F23</f>
        <v>Impacto limitado e com recuperação rápida; custos pequenos.</v>
      </c>
      <c r="H40" s="354"/>
      <c r="I40" s="354"/>
      <c r="J40" s="354"/>
      <c r="K40" s="354"/>
      <c r="L40" s="354"/>
      <c r="M40" s="354"/>
      <c r="N40" s="354"/>
      <c r="O40" s="362">
        <v>2</v>
      </c>
      <c r="P40" s="362"/>
      <c r="Q40" s="362"/>
      <c r="R40" s="93"/>
      <c r="S40" s="93"/>
      <c r="T40" s="93"/>
      <c r="U40" s="93"/>
    </row>
    <row r="41" spans="1:21" ht="30.95" customHeight="1" x14ac:dyDescent="0.25">
      <c r="A41" s="93"/>
      <c r="B41" s="93"/>
      <c r="C41" s="353" t="str">
        <f>CRITÉRIOS!C24</f>
        <v>Média</v>
      </c>
      <c r="D41" s="353"/>
      <c r="E41" s="353"/>
      <c r="F41" s="353"/>
      <c r="G41" s="354" t="str">
        <f>CRITÉRIOS!F24</f>
        <v>Interrupção moderada; pode gerar retrabalho, atrasos e custos notáveis.</v>
      </c>
      <c r="H41" s="354"/>
      <c r="I41" s="354"/>
      <c r="J41" s="354"/>
      <c r="K41" s="354"/>
      <c r="L41" s="354"/>
      <c r="M41" s="354"/>
      <c r="N41" s="354"/>
      <c r="O41" s="362">
        <v>3</v>
      </c>
      <c r="P41" s="362"/>
      <c r="Q41" s="362"/>
      <c r="R41" s="93"/>
      <c r="S41" s="93"/>
      <c r="T41" s="93"/>
      <c r="U41" s="93"/>
    </row>
    <row r="42" spans="1:21" ht="30.95" customHeight="1" x14ac:dyDescent="0.25">
      <c r="A42" s="93"/>
      <c r="B42" s="93"/>
      <c r="C42" s="353" t="str">
        <f>CRITÉRIOS!C25</f>
        <v>Alta</v>
      </c>
      <c r="D42" s="353"/>
      <c r="E42" s="353"/>
      <c r="F42" s="353"/>
      <c r="G42" s="354" t="str">
        <f>CRITÉRIOS!F25</f>
        <v>Prejuízo elevado; conpromete operações principais e gera impacto significativo.</v>
      </c>
      <c r="H42" s="354"/>
      <c r="I42" s="354"/>
      <c r="J42" s="354"/>
      <c r="K42" s="354"/>
      <c r="L42" s="354"/>
      <c r="M42" s="354"/>
      <c r="N42" s="354"/>
      <c r="O42" s="362">
        <v>4</v>
      </c>
      <c r="P42" s="362"/>
      <c r="Q42" s="362"/>
      <c r="R42" s="93"/>
      <c r="S42" s="93"/>
      <c r="T42" s="93"/>
      <c r="U42" s="93"/>
    </row>
    <row r="43" spans="1:21" ht="30.95" customHeight="1" x14ac:dyDescent="0.25">
      <c r="A43" s="93"/>
      <c r="B43" s="93"/>
      <c r="C43" s="355" t="str">
        <f>CRITÉRIOS!C26</f>
        <v>Elevada</v>
      </c>
      <c r="D43" s="355"/>
      <c r="E43" s="355"/>
      <c r="F43" s="355"/>
      <c r="G43" s="356" t="str">
        <f>CRITÉRIOS!F26</f>
        <v>Prejuízo extremo, paralisação total, danos legais, perda de clientes e reputação.</v>
      </c>
      <c r="H43" s="356"/>
      <c r="I43" s="356"/>
      <c r="J43" s="356"/>
      <c r="K43" s="356"/>
      <c r="L43" s="356"/>
      <c r="M43" s="356"/>
      <c r="N43" s="356"/>
      <c r="O43" s="363">
        <v>5</v>
      </c>
      <c r="P43" s="363"/>
      <c r="Q43" s="363"/>
      <c r="R43" s="93"/>
      <c r="S43" s="93"/>
      <c r="T43" s="93"/>
      <c r="U43" s="93"/>
    </row>
    <row r="44" spans="1:21" s="29" customFormat="1" ht="30.95" customHeight="1" x14ac:dyDescent="0.25">
      <c r="A44" s="93"/>
      <c r="B44" s="93"/>
      <c r="C44" s="9"/>
      <c r="D44" s="9"/>
      <c r="E44" s="9"/>
      <c r="F44" s="9"/>
      <c r="G44" s="9"/>
      <c r="H44" s="9"/>
      <c r="I44" s="9"/>
      <c r="J44" s="9"/>
      <c r="K44" s="9"/>
      <c r="L44" s="9"/>
      <c r="M44" s="9"/>
      <c r="N44" s="9"/>
      <c r="O44" s="9"/>
    </row>
    <row r="45" spans="1:21" ht="30.95" customHeight="1" x14ac:dyDescent="0.25">
      <c r="A45" s="93"/>
      <c r="B45" s="93"/>
      <c r="C45" s="357" t="s">
        <v>94</v>
      </c>
      <c r="D45" s="357"/>
      <c r="E45" s="357"/>
      <c r="F45" s="357"/>
      <c r="G45" s="357"/>
      <c r="H45" s="357"/>
      <c r="I45" s="357"/>
      <c r="J45" s="357"/>
      <c r="K45" s="357"/>
      <c r="L45" s="357"/>
      <c r="M45" s="357"/>
      <c r="N45" s="357"/>
      <c r="O45" s="357"/>
      <c r="P45" s="357"/>
      <c r="Q45" s="357"/>
      <c r="R45" s="93"/>
      <c r="S45" s="93"/>
      <c r="T45" s="93"/>
      <c r="U45" s="93"/>
    </row>
    <row r="46" spans="1:21" ht="30.95" customHeight="1" x14ac:dyDescent="0.25">
      <c r="A46" s="93"/>
      <c r="B46" s="93"/>
      <c r="C46" s="359" t="s">
        <v>69</v>
      </c>
      <c r="D46" s="359"/>
      <c r="E46" s="359"/>
      <c r="F46" s="359"/>
      <c r="G46" s="360" t="s">
        <v>70</v>
      </c>
      <c r="H46" s="360"/>
      <c r="I46" s="360"/>
      <c r="J46" s="360"/>
      <c r="K46" s="360"/>
      <c r="L46" s="360"/>
      <c r="M46" s="90"/>
      <c r="N46" s="90"/>
      <c r="O46" s="364" t="s">
        <v>305</v>
      </c>
      <c r="P46" s="364"/>
      <c r="Q46" s="364"/>
      <c r="R46" s="93"/>
      <c r="S46" s="93"/>
      <c r="T46" s="93"/>
      <c r="U46" s="93"/>
    </row>
    <row r="47" spans="1:21" ht="30.95" customHeight="1" x14ac:dyDescent="0.25">
      <c r="A47" s="93"/>
      <c r="B47" s="93"/>
      <c r="C47" s="353" t="str">
        <f>CRITÉRIOS!C30</f>
        <v>Desprezível</v>
      </c>
      <c r="D47" s="353"/>
      <c r="E47" s="353"/>
      <c r="F47" s="353"/>
      <c r="G47" s="354" t="str">
        <f>CRITÉRIOS!F30</f>
        <v>Impacto mínimo, quase imperceptível; sem prejuízo operacional ou financeiro.</v>
      </c>
      <c r="H47" s="354"/>
      <c r="I47" s="354"/>
      <c r="J47" s="354"/>
      <c r="K47" s="354"/>
      <c r="L47" s="354"/>
      <c r="M47" s="354"/>
      <c r="N47" s="354"/>
      <c r="O47" s="362">
        <v>1</v>
      </c>
      <c r="P47" s="362"/>
      <c r="Q47" s="362"/>
      <c r="R47" s="96">
        <f>O47*$O$51</f>
        <v>5</v>
      </c>
      <c r="S47" s="93"/>
      <c r="T47" s="93"/>
      <c r="U47" s="93"/>
    </row>
    <row r="48" spans="1:21" ht="30.95" customHeight="1" x14ac:dyDescent="0.25">
      <c r="A48" s="93"/>
      <c r="B48" s="93"/>
      <c r="C48" s="353" t="str">
        <f>CRITÉRIOS!C31</f>
        <v>Baixo</v>
      </c>
      <c r="D48" s="353"/>
      <c r="E48" s="353"/>
      <c r="F48" s="353"/>
      <c r="G48" s="354" t="str">
        <f>CRITÉRIOS!F31</f>
        <v>Pequeno incômodo operacional; custos pequenos; não afeta processos principais.</v>
      </c>
      <c r="H48" s="354"/>
      <c r="I48" s="354"/>
      <c r="J48" s="354"/>
      <c r="K48" s="354"/>
      <c r="L48" s="354"/>
      <c r="M48" s="354"/>
      <c r="N48" s="354"/>
      <c r="O48" s="362">
        <v>2</v>
      </c>
      <c r="P48" s="362"/>
      <c r="Q48" s="362"/>
      <c r="R48" s="96">
        <f>O48*$O$51</f>
        <v>10</v>
      </c>
      <c r="S48" s="93"/>
      <c r="T48" s="93"/>
      <c r="U48" s="93"/>
    </row>
    <row r="49" spans="1:21" ht="30.95" customHeight="1" x14ac:dyDescent="0.25">
      <c r="A49" s="93"/>
      <c r="B49" s="93"/>
      <c r="C49" s="353" t="str">
        <f>CRITÉRIOS!C32</f>
        <v>Significativo</v>
      </c>
      <c r="D49" s="353"/>
      <c r="E49" s="353"/>
      <c r="F49" s="353"/>
      <c r="G49" s="354" t="str">
        <f>CRITÉRIOS!F32</f>
        <v>Gera interrupções moderadas, retrabalho, atrasos e impacto financeiro notável.</v>
      </c>
      <c r="H49" s="354"/>
      <c r="I49" s="354"/>
      <c r="J49" s="354"/>
      <c r="K49" s="354"/>
      <c r="L49" s="354"/>
      <c r="M49" s="354"/>
      <c r="N49" s="354"/>
      <c r="O49" s="362">
        <v>3</v>
      </c>
      <c r="P49" s="362"/>
      <c r="Q49" s="362"/>
      <c r="R49" s="96">
        <f>O49*$O$51</f>
        <v>15</v>
      </c>
      <c r="S49" s="93"/>
      <c r="T49" s="93"/>
      <c r="U49" s="93"/>
    </row>
    <row r="50" spans="1:21" ht="30.95" customHeight="1" x14ac:dyDescent="0.25">
      <c r="A50" s="93"/>
      <c r="B50" s="93"/>
      <c r="C50" s="353" t="str">
        <f>CRITÉRIOS!C33</f>
        <v>Importante</v>
      </c>
      <c r="D50" s="353"/>
      <c r="E50" s="353"/>
      <c r="F50" s="353"/>
      <c r="G50" s="354" t="str">
        <f>CRITÉRIOS!F33</f>
        <v>Afetam a imagem da organização e causam interrupção de 12 horas nos negócios. A empresa deixa de funcionar/produzir por 12 horas</v>
      </c>
      <c r="H50" s="354"/>
      <c r="I50" s="354"/>
      <c r="J50" s="354"/>
      <c r="K50" s="354"/>
      <c r="L50" s="354"/>
      <c r="M50" s="354"/>
      <c r="N50" s="354"/>
      <c r="O50" s="362">
        <v>4</v>
      </c>
      <c r="P50" s="362"/>
      <c r="Q50" s="362"/>
      <c r="R50" s="96">
        <f>O50*$O$51</f>
        <v>20</v>
      </c>
      <c r="S50" s="93"/>
      <c r="T50" s="93"/>
      <c r="U50" s="93"/>
    </row>
    <row r="51" spans="1:21" ht="30.95" customHeight="1" x14ac:dyDescent="0.25">
      <c r="A51" s="93"/>
      <c r="B51" s="93"/>
      <c r="C51" s="355" t="str">
        <f>CRITÉRIOS!C34</f>
        <v>Desastre</v>
      </c>
      <c r="D51" s="355"/>
      <c r="E51" s="355"/>
      <c r="F51" s="355"/>
      <c r="G51" s="356" t="str">
        <f>CRITÉRIOS!F34</f>
        <v>Grande prejuízo financeiro; paralisação total; danos legais severos e fortes crise de reputação.</v>
      </c>
      <c r="H51" s="356"/>
      <c r="I51" s="356"/>
      <c r="J51" s="356"/>
      <c r="K51" s="356"/>
      <c r="L51" s="356"/>
      <c r="M51" s="356"/>
      <c r="N51" s="356"/>
      <c r="O51" s="363">
        <v>5</v>
      </c>
      <c r="P51" s="363"/>
      <c r="Q51" s="363"/>
      <c r="R51" s="96">
        <f>O51*$O$51</f>
        <v>25</v>
      </c>
      <c r="S51" s="93"/>
      <c r="T51" s="93"/>
      <c r="U51" s="93"/>
    </row>
    <row r="52" spans="1:21" s="29" customFormat="1" ht="30.95" customHeight="1" x14ac:dyDescent="0.25">
      <c r="A52" s="93"/>
      <c r="B52" s="93"/>
      <c r="C52" s="9"/>
      <c r="D52" s="9"/>
      <c r="E52" s="9"/>
      <c r="F52" s="9"/>
      <c r="G52" s="9"/>
      <c r="H52" s="9"/>
      <c r="I52" s="9"/>
      <c r="J52" s="9"/>
      <c r="K52" s="9"/>
      <c r="L52" s="9"/>
      <c r="M52" s="9"/>
      <c r="N52" s="9"/>
      <c r="O52" s="9"/>
      <c r="U52" s="93"/>
    </row>
    <row r="53" spans="1:21" ht="30.95" customHeight="1" x14ac:dyDescent="0.25">
      <c r="A53" s="93"/>
      <c r="B53" s="93"/>
      <c r="C53" s="357" t="s">
        <v>307</v>
      </c>
      <c r="D53" s="357"/>
      <c r="E53" s="357"/>
      <c r="F53" s="357"/>
      <c r="G53" s="357"/>
      <c r="H53" s="357"/>
      <c r="I53" s="357"/>
      <c r="J53" s="357"/>
      <c r="K53" s="357"/>
      <c r="L53" s="357"/>
      <c r="M53" s="357"/>
      <c r="N53" s="357"/>
      <c r="O53" s="357"/>
      <c r="P53" s="357"/>
      <c r="Q53" s="357"/>
      <c r="R53" s="29"/>
      <c r="S53" s="358" t="s">
        <v>308</v>
      </c>
      <c r="T53" s="358"/>
      <c r="U53" s="93"/>
    </row>
    <row r="54" spans="1:21" ht="30.95" customHeight="1" x14ac:dyDescent="0.25">
      <c r="A54" s="93"/>
      <c r="B54" s="93"/>
      <c r="C54" s="359" t="s">
        <v>69</v>
      </c>
      <c r="D54" s="359"/>
      <c r="E54" s="359"/>
      <c r="F54" s="359"/>
      <c r="G54" s="360" t="s">
        <v>70</v>
      </c>
      <c r="H54" s="360"/>
      <c r="I54" s="360"/>
      <c r="J54" s="360"/>
      <c r="K54" s="360"/>
      <c r="L54" s="360"/>
      <c r="M54" s="90"/>
      <c r="N54" s="90"/>
      <c r="O54" s="97" t="s">
        <v>309</v>
      </c>
      <c r="P54" s="97" t="s">
        <v>310</v>
      </c>
      <c r="Q54" s="91"/>
      <c r="R54" s="29"/>
      <c r="S54" s="361" t="s">
        <v>311</v>
      </c>
      <c r="T54" s="361"/>
      <c r="U54" s="93"/>
    </row>
    <row r="55" spans="1:21" ht="51.4" customHeight="1" x14ac:dyDescent="0.25">
      <c r="A55" s="93"/>
      <c r="B55" s="93"/>
      <c r="C55" s="353" t="str">
        <f>CRITÉRIOS!C38</f>
        <v>Extremo</v>
      </c>
      <c r="D55" s="353"/>
      <c r="E55" s="353"/>
      <c r="F55" s="353"/>
      <c r="G55" s="354" t="str">
        <f>CRITÉRIOS!F38</f>
        <v>A organização pára totalmente seus serviços por mais de 48 horas, impedindo de executar serviços e produzir, afetando sua imagem pública de forma significativa. Prejuízos finaceiros elevados, ações na justiça.</v>
      </c>
      <c r="H55" s="354"/>
      <c r="I55" s="354"/>
      <c r="J55" s="354"/>
      <c r="K55" s="354"/>
      <c r="L55" s="354"/>
      <c r="M55" s="354"/>
      <c r="N55" s="354"/>
      <c r="O55" s="98">
        <f>P56+1</f>
        <v>101</v>
      </c>
      <c r="P55" s="98">
        <f>O23*O35*O43</f>
        <v>125</v>
      </c>
      <c r="Q55" s="99"/>
      <c r="R55" s="29"/>
      <c r="S55" s="351">
        <v>1</v>
      </c>
      <c r="T55" s="351"/>
      <c r="U55" s="93"/>
    </row>
    <row r="56" spans="1:21" ht="47.85" customHeight="1" x14ac:dyDescent="0.25">
      <c r="A56" s="93"/>
      <c r="B56" s="93"/>
      <c r="C56" s="353" t="str">
        <f>CRITÉRIOS!C39</f>
        <v>Alto</v>
      </c>
      <c r="D56" s="353"/>
      <c r="E56" s="353"/>
      <c r="F56" s="353"/>
      <c r="G56" s="354" t="str">
        <f>CRITÉRIOS!F39</f>
        <v>Risco grave; exige tratamento prioritário e implementação de controles.</v>
      </c>
      <c r="H56" s="354"/>
      <c r="I56" s="354"/>
      <c r="J56" s="354"/>
      <c r="K56" s="354"/>
      <c r="L56" s="354"/>
      <c r="M56" s="354"/>
      <c r="N56" s="354"/>
      <c r="O56" s="98">
        <f>P57+1</f>
        <v>65</v>
      </c>
      <c r="P56" s="98">
        <f>O34*O43*O23</f>
        <v>100</v>
      </c>
      <c r="Q56" s="100"/>
      <c r="R56" s="29"/>
      <c r="S56" s="351">
        <v>2</v>
      </c>
      <c r="T56" s="351"/>
      <c r="U56" s="93"/>
    </row>
    <row r="57" spans="1:21" ht="47.85" customHeight="1" x14ac:dyDescent="0.25">
      <c r="A57" s="93"/>
      <c r="B57" s="93"/>
      <c r="C57" s="353" t="str">
        <f>CRITÉRIOS!C40</f>
        <v>Médio</v>
      </c>
      <c r="D57" s="353"/>
      <c r="E57" s="353"/>
      <c r="F57" s="353"/>
      <c r="G57" s="354" t="str">
        <f>CRITÉRIOS!F40</f>
        <v>Risco moderado; requer mitigação planejada e monitoramento contínuo.</v>
      </c>
      <c r="H57" s="354"/>
      <c r="I57" s="354"/>
      <c r="J57" s="354"/>
      <c r="K57" s="354"/>
      <c r="L57" s="354"/>
      <c r="M57" s="354"/>
      <c r="N57" s="354"/>
      <c r="O57" s="98">
        <f>P58+1</f>
        <v>28</v>
      </c>
      <c r="P57" s="98">
        <f>O34*O42*O24</f>
        <v>64</v>
      </c>
      <c r="Q57" s="101"/>
      <c r="R57" s="29"/>
      <c r="S57" s="351">
        <v>3</v>
      </c>
      <c r="T57" s="351"/>
      <c r="U57" s="93"/>
    </row>
    <row r="58" spans="1:21" ht="47.85" customHeight="1" x14ac:dyDescent="0.25">
      <c r="A58" s="93"/>
      <c r="B58" s="93"/>
      <c r="C58" s="353" t="str">
        <f>CRITÉRIOS!C41</f>
        <v>Baixo</v>
      </c>
      <c r="D58" s="353"/>
      <c r="E58" s="353"/>
      <c r="F58" s="353"/>
      <c r="G58" s="354" t="str">
        <f>CRITÉRIOS!F41</f>
        <v>Risco aceitável; manter controles existentes e monitorar periodicamente</v>
      </c>
      <c r="H58" s="354"/>
      <c r="I58" s="354"/>
      <c r="J58" s="354"/>
      <c r="K58" s="354"/>
      <c r="L58" s="354"/>
      <c r="M58" s="354"/>
      <c r="N58" s="354"/>
      <c r="O58" s="98">
        <f>P59+1</f>
        <v>9</v>
      </c>
      <c r="P58" s="98">
        <f>O33*O41*O25</f>
        <v>27</v>
      </c>
      <c r="Q58" s="102"/>
      <c r="R58" s="29"/>
      <c r="S58" s="351">
        <v>4</v>
      </c>
      <c r="T58" s="351"/>
      <c r="U58" s="93"/>
    </row>
    <row r="59" spans="1:21" ht="47.85" customHeight="1" x14ac:dyDescent="0.25">
      <c r="A59" s="93"/>
      <c r="B59" s="93"/>
      <c r="C59" s="355" t="str">
        <f>CRITÉRIOS!C42</f>
        <v>Irrelevante</v>
      </c>
      <c r="D59" s="355"/>
      <c r="E59" s="355"/>
      <c r="F59" s="355"/>
      <c r="G59" s="356" t="str">
        <f>CRITÉRIOS!F42</f>
        <v>Risco não crítico, porém importante de ser acompanhado; pode exigir ações leves.</v>
      </c>
      <c r="H59" s="356"/>
      <c r="I59" s="356"/>
      <c r="J59" s="356"/>
      <c r="K59" s="356"/>
      <c r="L59" s="356"/>
      <c r="M59" s="356"/>
      <c r="N59" s="356"/>
      <c r="O59" s="103">
        <v>1</v>
      </c>
      <c r="P59" s="103">
        <f>O32*O40*O26</f>
        <v>8</v>
      </c>
      <c r="Q59" s="104"/>
      <c r="R59" s="29"/>
      <c r="S59" s="351">
        <v>5</v>
      </c>
      <c r="T59" s="351"/>
      <c r="U59" s="93"/>
    </row>
    <row r="60" spans="1:21" ht="47.85" customHeight="1" x14ac:dyDescent="0.25">
      <c r="A60" s="93"/>
      <c r="B60" s="93"/>
      <c r="C60" s="93"/>
      <c r="D60" s="93"/>
      <c r="E60" s="93"/>
      <c r="F60" s="93"/>
      <c r="G60" s="93"/>
      <c r="H60" s="93"/>
      <c r="I60" s="93"/>
      <c r="J60" s="93"/>
      <c r="K60" s="93"/>
      <c r="L60" s="93"/>
      <c r="M60" s="93"/>
      <c r="N60" s="93"/>
      <c r="O60" s="93"/>
      <c r="P60" s="93"/>
      <c r="Q60" s="93"/>
      <c r="R60" s="93"/>
      <c r="S60" s="351" t="s">
        <v>312</v>
      </c>
      <c r="T60" s="351"/>
      <c r="U60" s="93"/>
    </row>
    <row r="61" spans="1:21" ht="47.85" customHeight="1" x14ac:dyDescent="0.25">
      <c r="A61" s="93"/>
      <c r="B61" s="93"/>
      <c r="C61" s="93"/>
      <c r="D61" s="93"/>
      <c r="E61" s="93"/>
      <c r="F61" s="93"/>
      <c r="G61" s="93"/>
      <c r="H61" s="93"/>
      <c r="I61" s="93"/>
      <c r="J61" s="93"/>
      <c r="K61" s="93"/>
      <c r="L61" s="93"/>
      <c r="M61" s="93"/>
      <c r="N61" s="93"/>
      <c r="O61" s="93"/>
      <c r="P61" s="93"/>
      <c r="Q61" s="93"/>
      <c r="R61" s="93"/>
      <c r="S61" s="352" t="s">
        <v>313</v>
      </c>
      <c r="T61" s="352"/>
      <c r="U61" s="93"/>
    </row>
    <row r="62" spans="1:21" ht="30.95" customHeight="1" x14ac:dyDescent="0.25">
      <c r="A62" s="93"/>
      <c r="B62" s="93"/>
      <c r="C62" s="93"/>
      <c r="D62" s="93"/>
      <c r="E62" s="93"/>
      <c r="F62" s="93"/>
      <c r="G62" s="93"/>
      <c r="H62" s="93"/>
      <c r="I62" s="93"/>
      <c r="J62" s="93"/>
      <c r="K62" s="93"/>
      <c r="L62" s="93"/>
      <c r="M62" s="93"/>
      <c r="N62" s="93"/>
      <c r="O62" s="93"/>
      <c r="P62" s="93"/>
      <c r="Q62" s="93"/>
      <c r="R62" s="93"/>
      <c r="S62" s="93"/>
      <c r="T62" s="93"/>
      <c r="U62" s="93"/>
    </row>
    <row r="63" spans="1:21" ht="30.95" hidden="1" customHeight="1" x14ac:dyDescent="0.25">
      <c r="A63" s="93"/>
      <c r="B63" s="93"/>
      <c r="C63" s="93"/>
      <c r="D63" s="93"/>
      <c r="E63" s="93"/>
      <c r="F63" s="93"/>
      <c r="G63" s="93"/>
      <c r="H63" s="93"/>
      <c r="I63" s="93"/>
      <c r="J63" s="93"/>
      <c r="K63" s="93"/>
      <c r="L63" s="93"/>
      <c r="M63" s="93"/>
      <c r="N63" s="93"/>
      <c r="O63" s="93"/>
      <c r="P63" s="93"/>
      <c r="Q63" s="93"/>
      <c r="R63" s="93"/>
      <c r="S63" s="93"/>
      <c r="T63" s="93"/>
      <c r="U63" s="93"/>
    </row>
    <row r="64" spans="1:21" ht="30.95" hidden="1" customHeight="1" x14ac:dyDescent="0.25">
      <c r="A64" s="93"/>
      <c r="B64" s="93"/>
      <c r="D64"/>
      <c r="E64"/>
      <c r="F64"/>
      <c r="G64"/>
      <c r="H64"/>
      <c r="I64"/>
      <c r="J64"/>
      <c r="K64"/>
      <c r="L64"/>
      <c r="M64"/>
      <c r="N64"/>
      <c r="O64"/>
      <c r="P64"/>
      <c r="Q64"/>
      <c r="R64"/>
      <c r="S64"/>
      <c r="T64"/>
      <c r="U64"/>
    </row>
  </sheetData>
  <sheetProtection selectLockedCells="1" selectUnlockedCells="1"/>
  <mergeCells count="105">
    <mergeCell ref="C21:Q21"/>
    <mergeCell ref="C22:F22"/>
    <mergeCell ref="G22:L22"/>
    <mergeCell ref="O22:Q22"/>
    <mergeCell ref="C23:F23"/>
    <mergeCell ref="G23:N23"/>
    <mergeCell ref="O23:Q23"/>
    <mergeCell ref="A1:AF2"/>
    <mergeCell ref="B4:R16"/>
    <mergeCell ref="C19:L19"/>
    <mergeCell ref="O19:Q19"/>
    <mergeCell ref="C20:L20"/>
    <mergeCell ref="O20:Q20"/>
    <mergeCell ref="C26:F26"/>
    <mergeCell ref="G26:N26"/>
    <mergeCell ref="O26:Q26"/>
    <mergeCell ref="C27:F27"/>
    <mergeCell ref="G27:N27"/>
    <mergeCell ref="O27:Q27"/>
    <mergeCell ref="S23:T25"/>
    <mergeCell ref="C24:F24"/>
    <mergeCell ref="G24:N24"/>
    <mergeCell ref="O24:Q24"/>
    <mergeCell ref="C25:F25"/>
    <mergeCell ref="G25:N25"/>
    <mergeCell ref="O25:Q25"/>
    <mergeCell ref="C32:F32"/>
    <mergeCell ref="G32:N32"/>
    <mergeCell ref="O32:Q32"/>
    <mergeCell ref="C33:F33"/>
    <mergeCell ref="G33:N33"/>
    <mergeCell ref="O33:Q33"/>
    <mergeCell ref="C29:Q29"/>
    <mergeCell ref="C30:F30"/>
    <mergeCell ref="G30:L30"/>
    <mergeCell ref="O30:Q30"/>
    <mergeCell ref="C31:F31"/>
    <mergeCell ref="G31:N31"/>
    <mergeCell ref="O31:Q31"/>
    <mergeCell ref="C37:Q37"/>
    <mergeCell ref="C38:F38"/>
    <mergeCell ref="G38:L38"/>
    <mergeCell ref="O38:Q38"/>
    <mergeCell ref="C39:F39"/>
    <mergeCell ref="G39:N39"/>
    <mergeCell ref="O39:Q39"/>
    <mergeCell ref="C34:F34"/>
    <mergeCell ref="G34:N34"/>
    <mergeCell ref="O34:Q34"/>
    <mergeCell ref="C35:F35"/>
    <mergeCell ref="G35:N35"/>
    <mergeCell ref="O35:Q35"/>
    <mergeCell ref="C42:F42"/>
    <mergeCell ref="G42:N42"/>
    <mergeCell ref="O42:Q42"/>
    <mergeCell ref="C43:F43"/>
    <mergeCell ref="G43:N43"/>
    <mergeCell ref="O43:Q43"/>
    <mergeCell ref="C40:F40"/>
    <mergeCell ref="G40:N40"/>
    <mergeCell ref="O40:Q40"/>
    <mergeCell ref="C41:F41"/>
    <mergeCell ref="G41:N41"/>
    <mergeCell ref="O41:Q41"/>
    <mergeCell ref="C48:F48"/>
    <mergeCell ref="G48:N48"/>
    <mergeCell ref="O48:Q48"/>
    <mergeCell ref="C49:F49"/>
    <mergeCell ref="G49:N49"/>
    <mergeCell ref="O49:Q49"/>
    <mergeCell ref="C45:Q45"/>
    <mergeCell ref="C46:F46"/>
    <mergeCell ref="G46:L46"/>
    <mergeCell ref="O46:Q46"/>
    <mergeCell ref="C47:F47"/>
    <mergeCell ref="G47:N47"/>
    <mergeCell ref="O47:Q47"/>
    <mergeCell ref="C53:Q53"/>
    <mergeCell ref="S53:T53"/>
    <mergeCell ref="C54:F54"/>
    <mergeCell ref="G54:L54"/>
    <mergeCell ref="S54:T54"/>
    <mergeCell ref="C55:F55"/>
    <mergeCell ref="G55:N55"/>
    <mergeCell ref="S55:T55"/>
    <mergeCell ref="C50:F50"/>
    <mergeCell ref="G50:N50"/>
    <mergeCell ref="O50:Q50"/>
    <mergeCell ref="C51:F51"/>
    <mergeCell ref="G51:N51"/>
    <mergeCell ref="O51:Q51"/>
    <mergeCell ref="S60:T60"/>
    <mergeCell ref="S61:T61"/>
    <mergeCell ref="C58:F58"/>
    <mergeCell ref="G58:N58"/>
    <mergeCell ref="S58:T58"/>
    <mergeCell ref="C59:F59"/>
    <mergeCell ref="G59:N59"/>
    <mergeCell ref="S59:T59"/>
    <mergeCell ref="C56:F56"/>
    <mergeCell ref="G56:N56"/>
    <mergeCell ref="S56:T56"/>
    <mergeCell ref="C57:F57"/>
    <mergeCell ref="G57:N57"/>
    <mergeCell ref="S57:T57"/>
  </mergeCells>
  <pageMargins left="0.75" right="0.75" top="1" bottom="1" header="0.51180555555555551" footer="0.51180555555555551"/>
  <pageSetup firstPageNumber="0"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ilha20">
    <tabColor indexed="55"/>
  </sheetPr>
  <dimension ref="A1:IV10090"/>
  <sheetViews>
    <sheetView tabSelected="1" topLeftCell="J1" zoomScaleSheetLayoutView="100" workbookViewId="0">
      <pane ySplit="2" topLeftCell="A5" activePane="bottomLeft" state="frozen"/>
      <selection pane="bottomLeft" activeCell="AC17" sqref="AC17"/>
    </sheetView>
  </sheetViews>
  <sheetFormatPr defaultColWidth="0" defaultRowHeight="15" zeroHeight="1" x14ac:dyDescent="0.25"/>
  <cols>
    <col min="1" max="26" width="7.140625" style="6" customWidth="1"/>
    <col min="27" max="35" width="7.140625" style="8" customWidth="1"/>
    <col min="36" max="16384" width="0" style="8" hidden="1"/>
  </cols>
  <sheetData>
    <row r="1" spans="1:256" ht="14.85" customHeight="1" x14ac:dyDescent="0.25">
      <c r="A1" s="212" t="s">
        <v>314</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c r="Z3" s="9"/>
    </row>
    <row r="4" spans="1:256" s="29" customFormat="1" ht="17.649999999999999"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c r="Z4" s="9"/>
    </row>
    <row r="5" spans="1:256" s="29" customFormat="1" ht="17.649999999999999"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c r="Z5" s="9"/>
    </row>
    <row r="6" spans="1:256" s="29" customFormat="1" ht="17.649999999999999" customHeight="1" x14ac:dyDescent="0.25">
      <c r="A6" s="86"/>
      <c r="B6" s="213"/>
      <c r="C6" s="213"/>
      <c r="D6" s="213"/>
      <c r="E6" s="213"/>
      <c r="F6" s="213"/>
      <c r="G6" s="213"/>
      <c r="H6" s="213"/>
      <c r="I6" s="213"/>
      <c r="J6" s="213"/>
      <c r="K6" s="213"/>
      <c r="L6" s="213"/>
      <c r="M6" s="213"/>
      <c r="N6" s="213"/>
      <c r="O6" s="213"/>
      <c r="P6" s="213"/>
      <c r="Q6" s="213"/>
      <c r="R6" s="213"/>
      <c r="S6" s="9"/>
      <c r="T6" s="9"/>
      <c r="U6" s="9"/>
      <c r="V6" s="9"/>
      <c r="W6" s="9"/>
      <c r="X6" s="9"/>
      <c r="Y6" s="9"/>
      <c r="Z6" s="9"/>
    </row>
    <row r="7" spans="1:256" s="29" customFormat="1" ht="17.649999999999999" customHeight="1" x14ac:dyDescent="0.25">
      <c r="A7" s="86"/>
      <c r="B7" s="213"/>
      <c r="C7" s="213"/>
      <c r="D7" s="213"/>
      <c r="E7" s="213"/>
      <c r="F7" s="213"/>
      <c r="G7" s="213"/>
      <c r="H7" s="213"/>
      <c r="I7" s="213"/>
      <c r="J7" s="213"/>
      <c r="K7" s="213"/>
      <c r="L7" s="213"/>
      <c r="M7" s="213"/>
      <c r="N7" s="213"/>
      <c r="O7" s="213"/>
      <c r="P7" s="213"/>
      <c r="Q7" s="213"/>
      <c r="R7" s="213"/>
      <c r="S7" s="9"/>
      <c r="T7" s="9"/>
      <c r="U7" s="9"/>
      <c r="V7" s="9"/>
      <c r="W7" s="9"/>
      <c r="X7" s="9"/>
      <c r="Y7" s="9"/>
      <c r="Z7" s="9"/>
    </row>
    <row r="8" spans="1:256" s="29" customFormat="1" ht="17.649999999999999" customHeight="1" x14ac:dyDescent="0.25">
      <c r="A8" s="86"/>
      <c r="B8" s="213"/>
      <c r="C8" s="213"/>
      <c r="D8" s="213"/>
      <c r="E8" s="213"/>
      <c r="F8" s="213"/>
      <c r="G8" s="213"/>
      <c r="H8" s="213"/>
      <c r="I8" s="213"/>
      <c r="J8" s="213"/>
      <c r="K8" s="213"/>
      <c r="L8" s="213"/>
      <c r="M8" s="213"/>
      <c r="N8" s="213"/>
      <c r="O8" s="213"/>
      <c r="P8" s="213"/>
      <c r="Q8" s="213"/>
      <c r="R8" s="213"/>
      <c r="S8" s="9"/>
      <c r="T8" s="9"/>
      <c r="U8" s="9"/>
      <c r="V8" s="9"/>
      <c r="W8" s="9"/>
      <c r="X8" s="9"/>
      <c r="Y8" s="9"/>
      <c r="Z8" s="9"/>
    </row>
    <row r="9" spans="1:256" s="29" customFormat="1" ht="17.649999999999999" customHeight="1" x14ac:dyDescent="0.25">
      <c r="A9" s="86"/>
      <c r="B9" s="213"/>
      <c r="C9" s="213"/>
      <c r="D9" s="213"/>
      <c r="E9" s="213"/>
      <c r="F9" s="213"/>
      <c r="G9" s="213"/>
      <c r="H9" s="213"/>
      <c r="I9" s="213"/>
      <c r="J9" s="213"/>
      <c r="K9" s="213"/>
      <c r="L9" s="213"/>
      <c r="M9" s="213"/>
      <c r="N9" s="213"/>
      <c r="O9" s="213"/>
      <c r="P9" s="213"/>
      <c r="Q9" s="213"/>
      <c r="R9" s="213"/>
      <c r="S9" s="9"/>
      <c r="T9" s="9"/>
      <c r="U9" s="9"/>
      <c r="V9" s="9"/>
      <c r="W9" s="9"/>
      <c r="X9" s="9"/>
      <c r="Y9" s="9"/>
      <c r="Z9" s="9"/>
    </row>
    <row r="10" spans="1:256" s="29" customFormat="1" ht="17.649999999999999" customHeight="1" x14ac:dyDescent="0.25">
      <c r="A10" s="86"/>
      <c r="B10" s="213"/>
      <c r="C10" s="213"/>
      <c r="D10" s="213"/>
      <c r="E10" s="213"/>
      <c r="F10" s="213"/>
      <c r="G10" s="213"/>
      <c r="H10" s="213"/>
      <c r="I10" s="213"/>
      <c r="J10" s="213"/>
      <c r="K10" s="213"/>
      <c r="L10" s="213"/>
      <c r="M10" s="213"/>
      <c r="N10" s="213"/>
      <c r="O10" s="213"/>
      <c r="P10" s="213"/>
      <c r="Q10" s="213"/>
      <c r="R10" s="213"/>
      <c r="S10" s="9"/>
      <c r="T10" s="9"/>
      <c r="U10" s="9"/>
      <c r="V10" s="9"/>
      <c r="W10" s="9"/>
      <c r="X10" s="9"/>
      <c r="Y10" s="9"/>
      <c r="Z10" s="9"/>
    </row>
    <row r="11" spans="1:256" s="29" customFormat="1" ht="17.649999999999999" customHeight="1" x14ac:dyDescent="0.25">
      <c r="A11" s="86"/>
      <c r="B11" s="213"/>
      <c r="C11" s="213"/>
      <c r="D11" s="213"/>
      <c r="E11" s="213"/>
      <c r="F11" s="213"/>
      <c r="G11" s="213"/>
      <c r="H11" s="213"/>
      <c r="I11" s="213"/>
      <c r="J11" s="213"/>
      <c r="K11" s="213"/>
      <c r="L11" s="213"/>
      <c r="M11" s="213"/>
      <c r="N11" s="213"/>
      <c r="O11" s="213"/>
      <c r="P11" s="213"/>
      <c r="Q11" s="213"/>
      <c r="R11" s="213"/>
      <c r="S11" s="9"/>
      <c r="T11" s="9"/>
      <c r="U11" s="9"/>
      <c r="V11" s="9"/>
      <c r="W11" s="9"/>
      <c r="X11" s="9"/>
      <c r="Y11" s="9"/>
      <c r="Z11" s="9"/>
    </row>
    <row r="12" spans="1:256" s="29" customFormat="1" ht="17.649999999999999" customHeight="1" x14ac:dyDescent="0.25">
      <c r="A12" s="86"/>
      <c r="B12" s="213"/>
      <c r="C12" s="213"/>
      <c r="D12" s="213"/>
      <c r="E12" s="213"/>
      <c r="F12" s="213"/>
      <c r="G12" s="213"/>
      <c r="H12" s="213"/>
      <c r="I12" s="213"/>
      <c r="J12" s="213"/>
      <c r="K12" s="213"/>
      <c r="L12" s="213"/>
      <c r="M12" s="213"/>
      <c r="N12" s="213"/>
      <c r="O12" s="213"/>
      <c r="P12" s="213"/>
      <c r="Q12" s="213"/>
      <c r="R12" s="213"/>
      <c r="S12" s="9"/>
      <c r="T12" s="9"/>
      <c r="U12" s="9"/>
      <c r="V12" s="9"/>
      <c r="W12" s="9"/>
      <c r="X12" s="9"/>
      <c r="Y12" s="9"/>
      <c r="Z12" s="9"/>
    </row>
    <row r="13" spans="1:256" s="29" customFormat="1" ht="17.649999999999999" customHeight="1" x14ac:dyDescent="0.25">
      <c r="A13" s="86"/>
      <c r="B13" s="213"/>
      <c r="C13" s="213"/>
      <c r="D13" s="213"/>
      <c r="E13" s="213"/>
      <c r="F13" s="213"/>
      <c r="G13" s="213"/>
      <c r="H13" s="213"/>
      <c r="I13" s="213"/>
      <c r="J13" s="213"/>
      <c r="K13" s="213"/>
      <c r="L13" s="213"/>
      <c r="M13" s="213"/>
      <c r="N13" s="213"/>
      <c r="O13" s="213"/>
      <c r="P13" s="213"/>
      <c r="Q13" s="213"/>
      <c r="R13" s="213"/>
      <c r="S13" s="9"/>
      <c r="T13" s="9"/>
      <c r="U13" s="9"/>
      <c r="V13" s="9"/>
      <c r="W13" s="9"/>
      <c r="X13" s="9"/>
      <c r="Y13" s="9"/>
      <c r="Z13" s="9"/>
    </row>
    <row r="14" spans="1:256" s="29" customFormat="1" ht="17.649999999999999" customHeight="1" x14ac:dyDescent="0.25">
      <c r="A14" s="86"/>
      <c r="B14" s="213"/>
      <c r="C14" s="213"/>
      <c r="D14" s="213"/>
      <c r="E14" s="213"/>
      <c r="F14" s="213"/>
      <c r="G14" s="213"/>
      <c r="H14" s="213"/>
      <c r="I14" s="213"/>
      <c r="J14" s="213"/>
      <c r="K14" s="213"/>
      <c r="L14" s="213"/>
      <c r="M14" s="213"/>
      <c r="N14" s="213"/>
      <c r="O14" s="213"/>
      <c r="P14" s="213"/>
      <c r="Q14" s="213"/>
      <c r="R14" s="213"/>
      <c r="S14" s="9"/>
      <c r="T14" s="9"/>
      <c r="U14" s="9"/>
      <c r="V14" s="9"/>
      <c r="W14" s="9"/>
      <c r="X14" s="9"/>
      <c r="Y14" s="9"/>
      <c r="Z14" s="9"/>
    </row>
    <row r="15" spans="1:256" s="29" customFormat="1" ht="17.649999999999999" customHeight="1" x14ac:dyDescent="0.25">
      <c r="A15" s="86"/>
      <c r="B15" s="213"/>
      <c r="C15" s="213"/>
      <c r="D15" s="213"/>
      <c r="E15" s="213"/>
      <c r="F15" s="213"/>
      <c r="G15" s="213"/>
      <c r="H15" s="213"/>
      <c r="I15" s="213"/>
      <c r="J15" s="213"/>
      <c r="K15" s="213"/>
      <c r="L15" s="213"/>
      <c r="M15" s="213"/>
      <c r="N15" s="213"/>
      <c r="O15" s="213"/>
      <c r="P15" s="213"/>
      <c r="Q15" s="213"/>
      <c r="R15" s="213"/>
      <c r="S15" s="9"/>
      <c r="T15" s="9"/>
      <c r="U15" s="9"/>
      <c r="V15" s="9"/>
      <c r="W15" s="9"/>
      <c r="X15" s="9"/>
      <c r="Y15" s="9"/>
      <c r="Z15" s="9"/>
    </row>
    <row r="16" spans="1:256" s="29" customFormat="1" ht="17.649999999999999" customHeight="1" x14ac:dyDescent="0.25">
      <c r="A16" s="86"/>
      <c r="B16" s="213"/>
      <c r="C16" s="213"/>
      <c r="D16" s="213"/>
      <c r="E16" s="213"/>
      <c r="F16" s="213"/>
      <c r="G16" s="213"/>
      <c r="H16" s="213"/>
      <c r="I16" s="213"/>
      <c r="J16" s="213"/>
      <c r="K16" s="213"/>
      <c r="L16" s="213"/>
      <c r="M16" s="213"/>
      <c r="N16" s="213"/>
      <c r="O16" s="213"/>
      <c r="P16" s="213"/>
      <c r="Q16" s="213"/>
      <c r="R16" s="213"/>
      <c r="S16" s="9"/>
      <c r="T16" s="9"/>
      <c r="U16" s="9"/>
      <c r="V16" s="9"/>
      <c r="W16" s="9"/>
      <c r="X16" s="9"/>
      <c r="Y16" s="9"/>
      <c r="Z16" s="9"/>
    </row>
    <row r="17" spans="1:35"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c r="Z17" s="9"/>
    </row>
    <row r="18" spans="1:35"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Z18" s="9"/>
      <c r="AF18" s="107"/>
    </row>
    <row r="19" spans="1:35"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207</v>
      </c>
      <c r="AE19" s="201"/>
      <c r="AF19" s="201"/>
      <c r="AG19" s="201"/>
      <c r="AH19" s="201"/>
      <c r="AI19" s="201"/>
    </row>
    <row r="20" spans="1:35" ht="17.85000000000000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IF(ISERROR(IF(O20=ESTIMATIVA!$C$31,ESTIMATIVA!$O$31,IF(O20=ESTIMATIVA!$C$32,ESTIMATIVA!$O$32,IF(O20=ESTIMATIVA!$C$33,ESTIMATIVA!$O$33,IF(O20=ESTIMATIVA!$C$34,ESTIMATIVA!$O$34,IF(O20=ESTIMATIVA!$C$35,"$ESTIMATIVA!$O$35"," ")))))),"",IF(O20=ESTIMATIVA!$C$31,ESTIMATIVA!$O$31,IF(O20=ESTIMATIVA!$C$32,ESTIMATIVA!$O$32,IF(O20=ESTIMATIVA!$C$33,ESTIMATIVA!$O$33,IF(O20=ESTIMATIVA!$C$34,ESTIMATIVA!$O$34,IF(O20=ESTIMATIVA!$C$35,ESTIMATIVA!$O$35," "))))))</f>
        <v>5</v>
      </c>
      <c r="R20" s="193" t="str">
        <f>CONS_AV_QUALIT_SEVER!R20</f>
        <v>Elevada</v>
      </c>
      <c r="S20" s="193"/>
      <c r="T20" s="193"/>
      <c r="U20" s="108">
        <f>IF(ISERROR(IF(R20=ESTIMATIVA!$C$39,ESTIMATIVA!$O$39,IF(R20=ESTIMATIVA!$C$40,ESTIMATIVA!$O$40,IF(R20=ESTIMATIVA!$C$41,ESTIMATIVA!$O$41,IF(R20=ESTIMATIVA!$C$42,ESTIMATIVA!$O$42,IF(R20=ESTIMATIVA!$C$43,ESTIMATIVA!$O$43,"")))))),"",IF(R20=ESTIMATIVA!$C$39,ESTIMATIVA!$O$39,IF(R20=ESTIMATIVA!$C$40,ESTIMATIVA!$O$40,IF(R20=ESTIMATIVA!$C$41,ESTIMATIVA!$O$41,IF(R20=ESTIMATIVA!$C$42,ESTIMATIVA!$O$42,IF(R20=ESTIMATIVA!$C$43,ESTIMATIVA!$O$43,""))))))</f>
        <v>5</v>
      </c>
      <c r="V20" s="108">
        <f t="shared" ref="V20:V27" si="0">IF(ISERROR($Q$20*U20),"",$Q$20*U20)</f>
        <v>25</v>
      </c>
      <c r="W20" s="193" t="str">
        <f>IF(ISERROR(IF(V20&gt;ESTIMATIVA!$R$50,ESTIMATIVA!$C$51,IF(V20&gt;ESTIMATIVA!$R$49,ESTIMATIVA!$C$50,IF(V20&gt;ESTIMATIVA!$R$48,ESTIMATIVA!$C$49,IF(V20&gt;ESTIMATIVA!$R$47,ESTIMATIVA!$C$48,ESTIMATIVA!$C$47))))),"",IF(V20&gt;ESTIMATIVA!$R$50,ESTIMATIVA!$C$51,IF(V20&gt;ESTIMATIVA!$R$49,ESTIMATIVA!$C$50,IF(V20&gt;ESTIMATIVA!$R$48,ESTIMATIVA!$C$49,IF(V20&gt;ESTIMATIVA!$R$47,ESTIMATIVA!$C$48,ESTIMATIVA!$C$47)))))</f>
        <v>Desastre</v>
      </c>
      <c r="X20" s="193"/>
      <c r="Y20" s="193"/>
      <c r="Z20" s="370" t="str">
        <f>CONS_AV_QUALIT_PROBAB!U20</f>
        <v>Provável</v>
      </c>
      <c r="AA20" s="370"/>
      <c r="AB20" s="370"/>
      <c r="AC20" s="109">
        <f>IF(ISERROR(IF(Z20=ESTIMATIVA!$C$23,ESTIMATIVA!$O$23,IF(Z20=ESTIMATIVA!$C$24,ESTIMATIVA!$O$24,IF(Z20=ESTIMATIVA!$C$25,ESTIMATIVA!$O$25,IF(Z20=ESTIMATIVA!$C$26,ESTIMATIVA!$O$26,IF(Z20=ESTIMATIVA!$C$27,ESTIMATIVA!$O$27,"")))))),"",IF(Z20=ESTIMATIVA!$C$23,ESTIMATIVA!$O$23,IF(Z20=ESTIMATIVA!$C$24,ESTIMATIVA!$O$24,IF(Z20=ESTIMATIVA!$C$25,ESTIMATIVA!$O$25,IF(Z20=ESTIMATIVA!$C$26,ESTIMATIVA!$O$26,IF(Z20=ESTIMATIVA!$C$27,ESTIMATIVA!$O$27,""))))))</f>
        <v>4</v>
      </c>
      <c r="AD20" s="190"/>
      <c r="AE20" s="190"/>
      <c r="AF20" s="190"/>
      <c r="AG20" s="190"/>
      <c r="AH20" s="190"/>
      <c r="AI20" s="190"/>
    </row>
    <row r="21" spans="1:35" ht="17.850000000000001"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IF(ISERROR(IF(R21=ESTIMATIVA!$C$39,ESTIMATIVA!$O$39,IF(R21=ESTIMATIVA!$C$40,ESTIMATIVA!$O$40,IF(R21=ESTIMATIVA!$C$41,ESTIMATIVA!$O$41,IF(R21=ESTIMATIVA!$C$42,ESTIMATIVA!$O$42,IF(R21=ESTIMATIVA!$C$43,ESTIMATIVA!$O$43,"")))))),"",IF(R21=ESTIMATIVA!$C$39,ESTIMATIVA!$O$39,IF(R21=ESTIMATIVA!$C$40,ESTIMATIVA!$O$40,IF(R21=ESTIMATIVA!$C$41,ESTIMATIVA!$O$41,IF(R21=ESTIMATIVA!$C$42,ESTIMATIVA!$O$42,IF(R21=ESTIMATIVA!$C$43,ESTIMATIVA!$O$43,""))))))</f>
        <v>4</v>
      </c>
      <c r="V21" s="108">
        <f t="shared" si="0"/>
        <v>20</v>
      </c>
      <c r="W21" s="193" t="str">
        <f>IF(ISERROR(IF(V21&gt;ESTIMATIVA!$R$50,ESTIMATIVA!$C$51,IF(V21&gt;ESTIMATIVA!$R$49,ESTIMATIVA!$C$50,IF(V21&gt;ESTIMATIVA!$R$48,ESTIMATIVA!$C$49,IF(V21&gt;ESTIMATIVA!$R$47,ESTIMATIVA!$C$48,ESTIMATIVA!$C$47))))),"",IF(V21&gt;ESTIMATIVA!$R$50,ESTIMATIVA!$C$51,IF(V21&gt;ESTIMATIVA!$R$49,ESTIMATIVA!$C$50,IF(V21&gt;ESTIMATIVA!$R$48,ESTIMATIVA!$C$49,IF(V21&gt;ESTIMATIVA!$R$47,ESTIMATIVA!$C$48,ESTIMATIVA!$C$47)))))</f>
        <v>Importante</v>
      </c>
      <c r="X21" s="193"/>
      <c r="Y21" s="193"/>
      <c r="Z21" s="370" t="str">
        <f>CONS_AV_QUALIT_PROBAB!U21</f>
        <v>Ocasional</v>
      </c>
      <c r="AA21" s="370"/>
      <c r="AB21" s="370"/>
      <c r="AC21" s="109">
        <f>IF(ISERROR(IF(Z21=ESTIMATIVA!$C$23,ESTIMATIVA!$O$23,IF(Z21=ESTIMATIVA!$C$24,ESTIMATIVA!$O$24,IF(Z21=ESTIMATIVA!$C$25,ESTIMATIVA!$O$25,IF(Z21=ESTIMATIVA!$C$26,ESTIMATIVA!$O$26,IF(Z21=ESTIMATIVA!$C$27,ESTIMATIVA!$O$27,"")))))),"",IF(Z21=ESTIMATIVA!$C$23,ESTIMATIVA!$O$23,IF(Z21=ESTIMATIVA!$C$24,ESTIMATIVA!$O$24,IF(Z21=ESTIMATIVA!$C$25,ESTIMATIVA!$O$25,IF(Z21=ESTIMATIVA!$C$26,ESTIMATIVA!$O$26,IF(Z21=ESTIMATIVA!$C$27,ESTIMATIVA!$O$27,""))))))</f>
        <v>3</v>
      </c>
      <c r="AD21" s="190"/>
      <c r="AE21" s="190"/>
      <c r="AF21" s="190"/>
      <c r="AG21" s="190"/>
      <c r="AH21" s="190"/>
      <c r="AI21" s="190"/>
    </row>
    <row r="22" spans="1:35" ht="17.850000000000001"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IF(ISERROR(IF(R22=ESTIMATIVA!$C$39,ESTIMATIVA!$O$39,IF(R22=ESTIMATIVA!$C$40,ESTIMATIVA!$O$40,IF(R22=ESTIMATIVA!$C$41,ESTIMATIVA!$O$41,IF(R22=ESTIMATIVA!$C$42,ESTIMATIVA!$O$42,IF(R22=ESTIMATIVA!$C$43,ESTIMATIVA!$O$43,"")))))),"",IF(R22=ESTIMATIVA!$C$39,ESTIMATIVA!$O$39,IF(R22=ESTIMATIVA!$C$40,ESTIMATIVA!$O$40,IF(R22=ESTIMATIVA!$C$41,ESTIMATIVA!$O$41,IF(R22=ESTIMATIVA!$C$42,ESTIMATIVA!$O$42,IF(R22=ESTIMATIVA!$C$43,ESTIMATIVA!$O$43,""))))))</f>
        <v>4</v>
      </c>
      <c r="V22" s="108">
        <f t="shared" si="0"/>
        <v>20</v>
      </c>
      <c r="W22" s="193" t="str">
        <f>IF(ISERROR(IF(V22&gt;ESTIMATIVA!$R$50,ESTIMATIVA!$C$51,IF(V22&gt;ESTIMATIVA!$R$49,ESTIMATIVA!$C$50,IF(V22&gt;ESTIMATIVA!$R$48,ESTIMATIVA!$C$49,IF(V22&gt;ESTIMATIVA!$R$47,ESTIMATIVA!$C$48,ESTIMATIVA!$C$47))))),"",IF(V22&gt;ESTIMATIVA!$R$50,ESTIMATIVA!$C$51,IF(V22&gt;ESTIMATIVA!$R$49,ESTIMATIVA!$C$50,IF(V22&gt;ESTIMATIVA!$R$48,ESTIMATIVA!$C$49,IF(V22&gt;ESTIMATIVA!$R$47,ESTIMATIVA!$C$48,ESTIMATIVA!$C$47)))))</f>
        <v>Importante</v>
      </c>
      <c r="X22" s="193"/>
      <c r="Y22" s="193"/>
      <c r="Z22" s="370" t="str">
        <f>CONS_AV_QUALIT_PROBAB!U22</f>
        <v>Provável</v>
      </c>
      <c r="AA22" s="370"/>
      <c r="AB22" s="370"/>
      <c r="AC22" s="109">
        <f>IF(ISERROR(IF(Z22=ESTIMATIVA!$C$23,ESTIMATIVA!$O$23,IF(Z22=ESTIMATIVA!$C$24,ESTIMATIVA!$O$24,IF(Z22=ESTIMATIVA!$C$25,ESTIMATIVA!$O$25,IF(Z22=ESTIMATIVA!$C$26,ESTIMATIVA!$O$26,IF(Z22=ESTIMATIVA!$C$27,ESTIMATIVA!$O$27,"")))))),"",IF(Z22=ESTIMATIVA!$C$23,ESTIMATIVA!$O$23,IF(Z22=ESTIMATIVA!$C$24,ESTIMATIVA!$O$24,IF(Z22=ESTIMATIVA!$C$25,ESTIMATIVA!$O$25,IF(Z22=ESTIMATIVA!$C$26,ESTIMATIVA!$O$26,IF(Z22=ESTIMATIVA!$C$27,ESTIMATIVA!$O$27,""))))))</f>
        <v>4</v>
      </c>
      <c r="AD22" s="190"/>
      <c r="AE22" s="190"/>
      <c r="AF22" s="190"/>
      <c r="AG22" s="190"/>
      <c r="AH22" s="190"/>
      <c r="AI22" s="190"/>
    </row>
    <row r="23" spans="1:35" ht="17.850000000000001"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IF(ISERROR(IF(R23=ESTIMATIVA!$C$39,ESTIMATIVA!$O$39,IF(R23=ESTIMATIVA!$C$40,ESTIMATIVA!$O$40,IF(R23=ESTIMATIVA!$C$41,ESTIMATIVA!$O$41,IF(R23=ESTIMATIVA!$C$42,ESTIMATIVA!$O$42,IF(R23=ESTIMATIVA!$C$43,ESTIMATIVA!$O$43,"")))))),"",IF(R23=ESTIMATIVA!$C$39,ESTIMATIVA!$O$39,IF(R23=ESTIMATIVA!$C$40,ESTIMATIVA!$O$40,IF(R23=ESTIMATIVA!$C$41,ESTIMATIVA!$O$41,IF(R23=ESTIMATIVA!$C$42,ESTIMATIVA!$O$42,IF(R23=ESTIMATIVA!$C$43,ESTIMATIVA!$O$43,""))))))</f>
        <v>5</v>
      </c>
      <c r="V23" s="108">
        <f t="shared" si="0"/>
        <v>25</v>
      </c>
      <c r="W23" s="193" t="str">
        <f>IF(ISERROR(IF(V23&gt;ESTIMATIVA!$R$50,ESTIMATIVA!$C$51,IF(V23&gt;ESTIMATIVA!$R$49,ESTIMATIVA!$C$50,IF(V23&gt;ESTIMATIVA!$R$48,ESTIMATIVA!$C$49,IF(V23&gt;ESTIMATIVA!$R$47,ESTIMATIVA!$C$48,ESTIMATIVA!$C$47))))),"",IF(V23&gt;ESTIMATIVA!$R$50,ESTIMATIVA!$C$51,IF(V23&gt;ESTIMATIVA!$R$49,ESTIMATIVA!$C$50,IF(V23&gt;ESTIMATIVA!$R$48,ESTIMATIVA!$C$49,IF(V23&gt;ESTIMATIVA!$R$47,ESTIMATIVA!$C$48,ESTIMATIVA!$C$47)))))</f>
        <v>Desastre</v>
      </c>
      <c r="X23" s="193"/>
      <c r="Y23" s="193"/>
      <c r="Z23" s="370" t="str">
        <f>CONS_AV_QUALIT_PROBAB!U23</f>
        <v>Ocasional</v>
      </c>
      <c r="AA23" s="370"/>
      <c r="AB23" s="370"/>
      <c r="AC23" s="109">
        <f>IF(ISERROR(IF(Z23=ESTIMATIVA!$C$23,ESTIMATIVA!$O$23,IF(Z23=ESTIMATIVA!$C$24,ESTIMATIVA!$O$24,IF(Z23=ESTIMATIVA!$C$25,ESTIMATIVA!$O$25,IF(Z23=ESTIMATIVA!$C$26,ESTIMATIVA!$O$26,IF(Z23=ESTIMATIVA!$C$27,ESTIMATIVA!$O$27,"")))))),"",IF(Z23=ESTIMATIVA!$C$23,ESTIMATIVA!$O$23,IF(Z23=ESTIMATIVA!$C$24,ESTIMATIVA!$O$24,IF(Z23=ESTIMATIVA!$C$25,ESTIMATIVA!$O$25,IF(Z23=ESTIMATIVA!$C$26,ESTIMATIVA!$O$26,IF(Z23=ESTIMATIVA!$C$27,ESTIMATIVA!$O$27,""))))))</f>
        <v>3</v>
      </c>
      <c r="AD23" s="190"/>
      <c r="AE23" s="190"/>
      <c r="AF23" s="190"/>
      <c r="AG23" s="190"/>
      <c r="AH23" s="190"/>
      <c r="AI23" s="190"/>
    </row>
    <row r="24" spans="1:35" ht="17.850000000000001"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IF(ISERROR(IF(R24=ESTIMATIVA!$C$39,ESTIMATIVA!$O$39,IF(R24=ESTIMATIVA!$C$40,ESTIMATIVA!$O$40,IF(R24=ESTIMATIVA!$C$41,ESTIMATIVA!$O$41,IF(R24=ESTIMATIVA!$C$42,ESTIMATIVA!$O$42,IF(R24=ESTIMATIVA!$C$43,ESTIMATIVA!$O$43,"")))))),"",IF(R24=ESTIMATIVA!$C$39,ESTIMATIVA!$O$39,IF(R24=ESTIMATIVA!$C$40,ESTIMATIVA!$O$40,IF(R24=ESTIMATIVA!$C$41,ESTIMATIVA!$O$41,IF(R24=ESTIMATIVA!$C$42,ESTIMATIVA!$O$42,IF(R24=ESTIMATIVA!$C$43,ESTIMATIVA!$O$43,""))))))</f>
        <v>5</v>
      </c>
      <c r="V24" s="108">
        <f t="shared" si="0"/>
        <v>25</v>
      </c>
      <c r="W24" s="193" t="str">
        <f>IF(ISERROR(IF(V24&gt;ESTIMATIVA!$R$50,ESTIMATIVA!$C$51,IF(V24&gt;ESTIMATIVA!$R$49,ESTIMATIVA!$C$50,IF(V24&gt;ESTIMATIVA!$R$48,ESTIMATIVA!$C$49,IF(V24&gt;ESTIMATIVA!$R$47,ESTIMATIVA!$C$48,ESTIMATIVA!$C$47))))),"",IF(V24&gt;ESTIMATIVA!$R$50,ESTIMATIVA!$C$51,IF(V24&gt;ESTIMATIVA!$R$49,ESTIMATIVA!$C$50,IF(V24&gt;ESTIMATIVA!$R$48,ESTIMATIVA!$C$49,IF(V24&gt;ESTIMATIVA!$R$47,ESTIMATIVA!$C$48,ESTIMATIVA!$C$47)))))</f>
        <v>Desastre</v>
      </c>
      <c r="X24" s="193"/>
      <c r="Y24" s="193"/>
      <c r="Z24" s="370" t="str">
        <f>CONS_AV_QUALIT_PROBAB!U24</f>
        <v>Ocasional</v>
      </c>
      <c r="AA24" s="370"/>
      <c r="AB24" s="370"/>
      <c r="AC24" s="109">
        <f>IF(ISERROR(IF(Z24=ESTIMATIVA!$C$23,ESTIMATIVA!$O$23,IF(Z24=ESTIMATIVA!$C$24,ESTIMATIVA!$O$24,IF(Z24=ESTIMATIVA!$C$25,ESTIMATIVA!$O$25,IF(Z24=ESTIMATIVA!$C$26,ESTIMATIVA!$O$26,IF(Z24=ESTIMATIVA!$C$27,ESTIMATIVA!$O$27,"")))))),"",IF(Z24=ESTIMATIVA!$C$23,ESTIMATIVA!$O$23,IF(Z24=ESTIMATIVA!$C$24,ESTIMATIVA!$O$24,IF(Z24=ESTIMATIVA!$C$25,ESTIMATIVA!$O$25,IF(Z24=ESTIMATIVA!$C$26,ESTIMATIVA!$O$26,IF(Z24=ESTIMATIVA!$C$27,ESTIMATIVA!$O$27,""))))))</f>
        <v>3</v>
      </c>
      <c r="AD24" s="190"/>
      <c r="AE24" s="190"/>
      <c r="AF24" s="190"/>
      <c r="AG24" s="190"/>
      <c r="AH24" s="190"/>
      <c r="AI24" s="190"/>
    </row>
    <row r="25" spans="1:35" ht="17.850000000000001"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IF(ISERROR(IF(R25=ESTIMATIVA!$C$39,ESTIMATIVA!$O$39,IF(R25=ESTIMATIVA!$C$40,ESTIMATIVA!$O$40,IF(R25=ESTIMATIVA!$C$41,ESTIMATIVA!$O$41,IF(R25=ESTIMATIVA!$C$42,ESTIMATIVA!$O$42,IF(R25=ESTIMATIVA!$C$43,ESTIMATIVA!$O$43,"")))))),"",IF(R25=ESTIMATIVA!$C$39,ESTIMATIVA!$O$39,IF(R25=ESTIMATIVA!$C$40,ESTIMATIVA!$O$40,IF(R25=ESTIMATIVA!$C$41,ESTIMATIVA!$O$41,IF(R25=ESTIMATIVA!$C$42,ESTIMATIVA!$O$42,IF(R25=ESTIMATIVA!$C$43,ESTIMATIVA!$O$43,""))))))</f>
        <v>5</v>
      </c>
      <c r="V25" s="108">
        <f t="shared" si="0"/>
        <v>25</v>
      </c>
      <c r="W25" s="193" t="str">
        <f>IF(ISERROR(IF(V25&gt;ESTIMATIVA!$R$50,ESTIMATIVA!$C$51,IF(V25&gt;ESTIMATIVA!$R$49,ESTIMATIVA!$C$50,IF(V25&gt;ESTIMATIVA!$R$48,ESTIMATIVA!$C$49,IF(V25&gt;ESTIMATIVA!$R$47,ESTIMATIVA!$C$48,ESTIMATIVA!$C$47))))),"",IF(V25&gt;ESTIMATIVA!$R$50,ESTIMATIVA!$C$51,IF(V25&gt;ESTIMATIVA!$R$49,ESTIMATIVA!$C$50,IF(V25&gt;ESTIMATIVA!$R$48,ESTIMATIVA!$C$49,IF(V25&gt;ESTIMATIVA!$R$47,ESTIMATIVA!$C$48,ESTIMATIVA!$C$47)))))</f>
        <v>Desastre</v>
      </c>
      <c r="X25" s="193"/>
      <c r="Y25" s="193"/>
      <c r="Z25" s="370" t="str">
        <f>CONS_AV_QUALIT_PROBAB!U25</f>
        <v>Ocasional</v>
      </c>
      <c r="AA25" s="370"/>
      <c r="AB25" s="370"/>
      <c r="AC25" s="109">
        <f>IF(ISERROR(IF(Z25=ESTIMATIVA!$C$23,ESTIMATIVA!$O$23,IF(Z25=ESTIMATIVA!$C$24,ESTIMATIVA!$O$24,IF(Z25=ESTIMATIVA!$C$25,ESTIMATIVA!$O$25,IF(Z25=ESTIMATIVA!$C$26,ESTIMATIVA!$O$26,IF(Z25=ESTIMATIVA!$C$27,ESTIMATIVA!$O$27,"")))))),"",IF(Z25=ESTIMATIVA!$C$23,ESTIMATIVA!$O$23,IF(Z25=ESTIMATIVA!$C$24,ESTIMATIVA!$O$24,IF(Z25=ESTIMATIVA!$C$25,ESTIMATIVA!$O$25,IF(Z25=ESTIMATIVA!$C$26,ESTIMATIVA!$O$26,IF(Z25=ESTIMATIVA!$C$27,ESTIMATIVA!$O$27,""))))))</f>
        <v>3</v>
      </c>
      <c r="AD25" s="190"/>
      <c r="AE25" s="190"/>
      <c r="AF25" s="190"/>
      <c r="AG25" s="190"/>
      <c r="AH25" s="190"/>
      <c r="AI25" s="190"/>
    </row>
    <row r="26" spans="1:35" ht="17.85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IF(ISERROR(IF(R26=ESTIMATIVA!$C$39,ESTIMATIVA!$O$39,IF(R26=ESTIMATIVA!$C$40,ESTIMATIVA!$O$40,IF(R26=ESTIMATIVA!$C$41,ESTIMATIVA!$O$41,IF(R26=ESTIMATIVA!$C$42,ESTIMATIVA!$O$42,IF(R26=ESTIMATIVA!$C$43,ESTIMATIVA!$O$43,"")))))),"",IF(R26=ESTIMATIVA!$C$39,ESTIMATIVA!$O$39,IF(R26=ESTIMATIVA!$C$40,ESTIMATIVA!$O$40,IF(R26=ESTIMATIVA!$C$41,ESTIMATIVA!$O$41,IF(R26=ESTIMATIVA!$C$42,ESTIMATIVA!$O$42,IF(R26=ESTIMATIVA!$C$43,ESTIMATIVA!$O$43,""))))))</f>
        <v>4</v>
      </c>
      <c r="V26" s="108">
        <f t="shared" si="0"/>
        <v>20</v>
      </c>
      <c r="W26" s="193" t="str">
        <f>IF(ISERROR(IF(V26&gt;ESTIMATIVA!$R$50,ESTIMATIVA!$C$51,IF(V26&gt;ESTIMATIVA!$R$49,ESTIMATIVA!$C$50,IF(V26&gt;ESTIMATIVA!$R$48,ESTIMATIVA!$C$49,IF(V26&gt;ESTIMATIVA!$R$47,ESTIMATIVA!$C$48,ESTIMATIVA!$C$47))))),"",IF(V26&gt;ESTIMATIVA!$R$50,ESTIMATIVA!$C$51,IF(V26&gt;ESTIMATIVA!$R$49,ESTIMATIVA!$C$50,IF(V26&gt;ESTIMATIVA!$R$48,ESTIMATIVA!$C$49,IF(V26&gt;ESTIMATIVA!$R$47,ESTIMATIVA!$C$48,ESTIMATIVA!$C$47)))))</f>
        <v>Importante</v>
      </c>
      <c r="X26" s="193"/>
      <c r="Y26" s="193"/>
      <c r="Z26" s="370" t="str">
        <f>CONS_AV_QUALIT_PROBAB!U26</f>
        <v>Provável</v>
      </c>
      <c r="AA26" s="370"/>
      <c r="AB26" s="370"/>
      <c r="AC26" s="109">
        <f>IF(ISERROR(IF(Z26=ESTIMATIVA!$C$23,ESTIMATIVA!$O$23,IF(Z26=ESTIMATIVA!$C$24,ESTIMATIVA!$O$24,IF(Z26=ESTIMATIVA!$C$25,ESTIMATIVA!$O$25,IF(Z26=ESTIMATIVA!$C$26,ESTIMATIVA!$O$26,IF(Z26=ESTIMATIVA!$C$27,ESTIMATIVA!$O$27,"")))))),"",IF(Z26=ESTIMATIVA!$C$23,ESTIMATIVA!$O$23,IF(Z26=ESTIMATIVA!$C$24,ESTIMATIVA!$O$24,IF(Z26=ESTIMATIVA!$C$25,ESTIMATIVA!$O$25,IF(Z26=ESTIMATIVA!$C$26,ESTIMATIVA!$O$26,IF(Z26=ESTIMATIVA!$C$27,ESTIMATIVA!$O$27,""))))))</f>
        <v>4</v>
      </c>
      <c r="AD26" s="190"/>
      <c r="AE26" s="190"/>
      <c r="AF26" s="190"/>
      <c r="AG26" s="190"/>
      <c r="AH26" s="190"/>
      <c r="AI26" s="190"/>
    </row>
    <row r="27" spans="1:35" ht="17.850000000000001"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IF(ISERROR(IF(R27=ESTIMATIVA!$C$39,ESTIMATIVA!$O$39,IF(R27=ESTIMATIVA!$C$40,ESTIMATIVA!$O$40,IF(R27=ESTIMATIVA!$C$41,ESTIMATIVA!$O$41,IF(R27=ESTIMATIVA!$C$42,ESTIMATIVA!$O$42,IF(R27=ESTIMATIVA!$C$43,ESTIMATIVA!$O$43,"")))))),"",IF(R27=ESTIMATIVA!$C$39,ESTIMATIVA!$O$39,IF(R27=ESTIMATIVA!$C$40,ESTIMATIVA!$O$40,IF(R27=ESTIMATIVA!$C$41,ESTIMATIVA!$O$41,IF(R27=ESTIMATIVA!$C$42,ESTIMATIVA!$O$42,IF(R27=ESTIMATIVA!$C$43,ESTIMATIVA!$O$43,""))))))</f>
        <v>4</v>
      </c>
      <c r="V27" s="110">
        <f t="shared" si="0"/>
        <v>20</v>
      </c>
      <c r="W27" s="199" t="str">
        <f>IF(ISERROR(IF(V27&gt;ESTIMATIVA!$R$50,ESTIMATIVA!$C$51,IF(V27&gt;ESTIMATIVA!$R$49,ESTIMATIVA!$C$50,IF(V27&gt;ESTIMATIVA!$R$48,ESTIMATIVA!$C$49,IF(V27&gt;ESTIMATIVA!$R$47,ESTIMATIVA!$C$48,ESTIMATIVA!$C$47))))),"",IF(V27&gt;ESTIMATIVA!$R$50,ESTIMATIVA!$C$51,IF(V27&gt;ESTIMATIVA!$R$49,ESTIMATIVA!$C$50,IF(V27&gt;ESTIMATIVA!$R$48,ESTIMATIVA!$C$49,IF(V27&gt;ESTIMATIVA!$R$47,ESTIMATIVA!$C$48,ESTIMATIVA!$C$47)))))</f>
        <v>Importante</v>
      </c>
      <c r="X27" s="199"/>
      <c r="Y27" s="199"/>
      <c r="Z27" s="371" t="str">
        <f>CONS_AV_QUALIT_PROBAB!U27</f>
        <v>Provável</v>
      </c>
      <c r="AA27" s="371"/>
      <c r="AB27" s="371"/>
      <c r="AC27" s="111">
        <f>IF(ISERROR(IF(Z27=ESTIMATIVA!$C$23,ESTIMATIVA!$O$23,IF(Z27=ESTIMATIVA!$C$24,ESTIMATIVA!$O$24,IF(Z27=ESTIMATIVA!$C$25,ESTIMATIVA!$O$25,IF(Z27=ESTIMATIVA!$C$26,ESTIMATIVA!$O$26,IF(Z27=ESTIMATIVA!$C$27,ESTIMATIVA!$O$27,"")))))),"",IF(Z27=ESTIMATIVA!$C$23,ESTIMATIVA!$O$23,IF(Z27=ESTIMATIVA!$C$24,ESTIMATIVA!$O$24,IF(Z27=ESTIMATIVA!$C$25,ESTIMATIVA!$O$25,IF(Z27=ESTIMATIVA!$C$26,ESTIMATIVA!$O$26,IF(Z27=ESTIMATIVA!$C$27,ESTIMATIVA!$O$27,""))))))</f>
        <v>4</v>
      </c>
      <c r="AD27" s="200"/>
      <c r="AE27" s="200"/>
      <c r="AF27" s="200"/>
      <c r="AG27" s="200"/>
      <c r="AH27" s="200"/>
      <c r="AI27" s="200"/>
    </row>
    <row r="28" spans="1:35" s="29" customFormat="1" ht="14.1"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c r="Z28" s="9"/>
      <c r="AF28" s="107"/>
    </row>
    <row r="29" spans="1:35"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207</v>
      </c>
      <c r="AE29" s="201"/>
      <c r="AF29" s="201"/>
      <c r="AG29" s="201"/>
      <c r="AH29" s="201"/>
      <c r="AI29" s="201"/>
    </row>
    <row r="30" spans="1:35"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IF(ISERROR(IF(O30=ESTIMATIVA!$C$31,ESTIMATIVA!$O$31,IF(O30=ESTIMATIVA!$C$32,ESTIMATIVA!$O$32,IF(O30=ESTIMATIVA!$C$33,ESTIMATIVA!$O$33,IF(O30=ESTIMATIVA!$C$34,ESTIMATIVA!$O$34,IF(O30=ESTIMATIVA!$C$35,"$ESTIMATIVA!$O$35"," ")))))),"",IF(O30=ESTIMATIVA!$C$31,ESTIMATIVA!$O$31,IF(O30=ESTIMATIVA!$C$32,ESTIMATIVA!$O$32,IF(O30=ESTIMATIVA!$C$33,ESTIMATIVA!$O$33,IF(O30=ESTIMATIVA!$C$34,ESTIMATIVA!$O$34,IF(O30=ESTIMATIVA!$C$35,ESTIMATIVA!$O$35," "))))))</f>
        <v>5</v>
      </c>
      <c r="R30" s="193" t="str">
        <f>CONS_AV_QUALIT_SEVER!R30</f>
        <v>Alta</v>
      </c>
      <c r="S30" s="193"/>
      <c r="T30" s="193"/>
      <c r="U30" s="108">
        <f>IF(ISERROR(IF(R30=ESTIMATIVA!$C$39,ESTIMATIVA!$O$39,IF(R30=ESTIMATIVA!$C$40,ESTIMATIVA!$O$40,IF(R30=ESTIMATIVA!$C$41,ESTIMATIVA!$O$41,IF(R30=ESTIMATIVA!$C$42,ESTIMATIVA!$O$42,IF(R30=ESTIMATIVA!$C$43,ESTIMATIVA!$O$43,"")))))),"",IF(R30=ESTIMATIVA!$C$39,ESTIMATIVA!$O$39,IF(R30=ESTIMATIVA!$C$40,ESTIMATIVA!$O$40,IF(R30=ESTIMATIVA!$C$41,ESTIMATIVA!$O$41,IF(R30=ESTIMATIVA!$C$42,ESTIMATIVA!$O$42,IF(R30=ESTIMATIVA!$C$43,ESTIMATIVA!$O$43,""))))))</f>
        <v>4</v>
      </c>
      <c r="V30" s="108">
        <f>IF(ISERROR($Q$30*U30),"",$Q$30*U30)</f>
        <v>20</v>
      </c>
      <c r="W30" s="193" t="str">
        <f>IF(ISERROR(IF(V30&gt;ESTIMATIVA!$R$50,ESTIMATIVA!$C$51,IF(V30&gt;ESTIMATIVA!$R$49,ESTIMATIVA!$C$50,IF(V30&gt;ESTIMATIVA!$R$48,ESTIMATIVA!$C$49,IF(V30&gt;ESTIMATIVA!$R$47,ESTIMATIVA!$C$48,ESTIMATIVA!$C$47))))),"",IF(V30&gt;ESTIMATIVA!$R$50,ESTIMATIVA!$C$51,IF(V30&gt;ESTIMATIVA!$R$49,ESTIMATIVA!$C$50,IF(V30&gt;ESTIMATIVA!$R$48,ESTIMATIVA!$C$49,IF(V30&gt;ESTIMATIVA!$R$47,ESTIMATIVA!$C$48,ESTIMATIVA!$C$47)))))</f>
        <v>Importante</v>
      </c>
      <c r="X30" s="193"/>
      <c r="Y30" s="193"/>
      <c r="Z30" s="370" t="str">
        <f>CONS_AV_QUALIT_PROBAB!U30</f>
        <v>Ocasional</v>
      </c>
      <c r="AA30" s="370"/>
      <c r="AB30" s="370"/>
      <c r="AC30" s="109">
        <f>IF(ISERROR(IF(Z30=ESTIMATIVA!$C$23,ESTIMATIVA!$O$23,IF(Z30=ESTIMATIVA!$C$24,ESTIMATIVA!$O$24,IF(Z30=ESTIMATIVA!$C$25,ESTIMATIVA!$O$25,IF(Z30=ESTIMATIVA!$C$26,ESTIMATIVA!$O$26,IF(Z30=ESTIMATIVA!$C$27,ESTIMATIVA!$O$27,"")))))),"",IF(Z30=ESTIMATIVA!$C$23,ESTIMATIVA!$O$23,IF(Z30=ESTIMATIVA!$C$24,ESTIMATIVA!$O$24,IF(Z30=ESTIMATIVA!$C$25,ESTIMATIVA!$O$25,IF(Z30=ESTIMATIVA!$C$26,ESTIMATIVA!$O$26,IF(Z30=ESTIMATIVA!$C$27,ESTIMATIVA!$O$27,""))))))</f>
        <v>3</v>
      </c>
      <c r="AD30" s="190"/>
      <c r="AE30" s="190"/>
      <c r="AF30" s="190"/>
      <c r="AG30" s="190"/>
      <c r="AH30" s="190"/>
      <c r="AI30" s="190"/>
    </row>
    <row r="31" spans="1:35" ht="14.25"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IF(ISERROR(IF(R31=ESTIMATIVA!$C$39,ESTIMATIVA!$O$39,IF(R31=ESTIMATIVA!$C$40,ESTIMATIVA!$O$40,IF(R31=ESTIMATIVA!$C$41,ESTIMATIVA!$O$41,IF(R31=ESTIMATIVA!$C$42,ESTIMATIVA!$O$42,IF(R31=ESTIMATIVA!$C$43,ESTIMATIVA!$O$43,"")))))),"",IF(R31=ESTIMATIVA!$C$39,ESTIMATIVA!$O$39,IF(R31=ESTIMATIVA!$C$40,ESTIMATIVA!$O$40,IF(R31=ESTIMATIVA!$C$41,ESTIMATIVA!$O$41,IF(R31=ESTIMATIVA!$C$42,ESTIMATIVA!$O$42,IF(R31=ESTIMATIVA!$C$43,ESTIMATIVA!$O$43,""))))))</f>
        <v>5</v>
      </c>
      <c r="V31" s="108">
        <f t="shared" ref="V31:V37" si="1">IF(ISERROR($Q$30*U31),"",$Q$30*U31)</f>
        <v>25</v>
      </c>
      <c r="W31" s="193" t="str">
        <f>IF(ISERROR(IF(V31&gt;ESTIMATIVA!$R$50,ESTIMATIVA!$C$51,IF(V31&gt;ESTIMATIVA!$R$49,ESTIMATIVA!$C$50,IF(V31&gt;ESTIMATIVA!$R$48,ESTIMATIVA!$C$49,IF(V31&gt;ESTIMATIVA!$R$47,ESTIMATIVA!$C$48,ESTIMATIVA!$C$47))))),"",IF(V31&gt;ESTIMATIVA!$R$50,ESTIMATIVA!$C$51,IF(V31&gt;ESTIMATIVA!$R$49,ESTIMATIVA!$C$50,IF(V31&gt;ESTIMATIVA!$R$48,ESTIMATIVA!$C$49,IF(V31&gt;ESTIMATIVA!$R$47,ESTIMATIVA!$C$48,ESTIMATIVA!$C$47)))))</f>
        <v>Desastre</v>
      </c>
      <c r="X31" s="193"/>
      <c r="Y31" s="193"/>
      <c r="Z31" s="370" t="str">
        <f>CONS_AV_QUALIT_PROBAB!U31</f>
        <v>Provável</v>
      </c>
      <c r="AA31" s="370"/>
      <c r="AB31" s="370"/>
      <c r="AC31" s="109">
        <f>IF(ISERROR(IF(Z31=ESTIMATIVA!$C$23,ESTIMATIVA!$O$23,IF(Z31=ESTIMATIVA!$C$24,ESTIMATIVA!$O$24,IF(Z31=ESTIMATIVA!$C$25,ESTIMATIVA!$O$25,IF(Z31=ESTIMATIVA!$C$26,ESTIMATIVA!$O$26,IF(Z31=ESTIMATIVA!$C$27,ESTIMATIVA!$O$27,"")))))),"",IF(Z31=ESTIMATIVA!$C$23,ESTIMATIVA!$O$23,IF(Z31=ESTIMATIVA!$C$24,ESTIMATIVA!$O$24,IF(Z31=ESTIMATIVA!$C$25,ESTIMATIVA!$O$25,IF(Z31=ESTIMATIVA!$C$26,ESTIMATIVA!$O$26,IF(Z31=ESTIMATIVA!$C$27,ESTIMATIVA!$O$27,""))))))</f>
        <v>4</v>
      </c>
      <c r="AD31" s="190"/>
      <c r="AE31" s="190"/>
      <c r="AF31" s="190"/>
      <c r="AG31" s="190"/>
      <c r="AH31" s="190"/>
      <c r="AI31" s="190"/>
    </row>
    <row r="32" spans="1:35"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IF(ISERROR(IF(R32=ESTIMATIVA!$C$39,ESTIMATIVA!$O$39,IF(R32=ESTIMATIVA!$C$40,ESTIMATIVA!$O$40,IF(R32=ESTIMATIVA!$C$41,ESTIMATIVA!$O$41,IF(R32=ESTIMATIVA!$C$42,ESTIMATIVA!$O$42,IF(R32=ESTIMATIVA!$C$43,ESTIMATIVA!$O$43,"")))))),"",IF(R32=ESTIMATIVA!$C$39,ESTIMATIVA!$O$39,IF(R32=ESTIMATIVA!$C$40,ESTIMATIVA!$O$40,IF(R32=ESTIMATIVA!$C$41,ESTIMATIVA!$O$41,IF(R32=ESTIMATIVA!$C$42,ESTIMATIVA!$O$42,IF(R32=ESTIMATIVA!$C$43,ESTIMATIVA!$O$43,""))))))</f>
        <v>3</v>
      </c>
      <c r="V32" s="108">
        <f t="shared" si="1"/>
        <v>15</v>
      </c>
      <c r="W32" s="193" t="str">
        <f>IF(ISERROR(IF(V32&gt;ESTIMATIVA!$R$50,ESTIMATIVA!$C$51,IF(V32&gt;ESTIMATIVA!$R$49,ESTIMATIVA!$C$50,IF(V32&gt;ESTIMATIVA!$R$48,ESTIMATIVA!$C$49,IF(V32&gt;ESTIMATIVA!$R$47,ESTIMATIVA!$C$48,ESTIMATIVA!$C$47))))),"",IF(V32&gt;ESTIMATIVA!$R$50,ESTIMATIVA!$C$51,IF(V32&gt;ESTIMATIVA!$R$49,ESTIMATIVA!$C$50,IF(V32&gt;ESTIMATIVA!$R$48,ESTIMATIVA!$C$49,IF(V32&gt;ESTIMATIVA!$R$47,ESTIMATIVA!$C$48,ESTIMATIVA!$C$47)))))</f>
        <v>Significativo</v>
      </c>
      <c r="X32" s="193"/>
      <c r="Y32" s="193"/>
      <c r="Z32" s="370" t="str">
        <f>CONS_AV_QUALIT_PROBAB!U32</f>
        <v>Ocasional</v>
      </c>
      <c r="AA32" s="370"/>
      <c r="AB32" s="370"/>
      <c r="AC32" s="109">
        <f>IF(ISERROR(IF(Z32=ESTIMATIVA!$C$23,ESTIMATIVA!$O$23,IF(Z32=ESTIMATIVA!$C$24,ESTIMATIVA!$O$24,IF(Z32=ESTIMATIVA!$C$25,ESTIMATIVA!$O$25,IF(Z32=ESTIMATIVA!$C$26,ESTIMATIVA!$O$26,IF(Z32=ESTIMATIVA!$C$27,ESTIMATIVA!$O$27,"")))))),"",IF(Z32=ESTIMATIVA!$C$23,ESTIMATIVA!$O$23,IF(Z32=ESTIMATIVA!$C$24,ESTIMATIVA!$O$24,IF(Z32=ESTIMATIVA!$C$25,ESTIMATIVA!$O$25,IF(Z32=ESTIMATIVA!$C$26,ESTIMATIVA!$O$26,IF(Z32=ESTIMATIVA!$C$27,ESTIMATIVA!$O$27,""))))))</f>
        <v>3</v>
      </c>
      <c r="AD32" s="190"/>
      <c r="AE32" s="190"/>
      <c r="AF32" s="190"/>
      <c r="AG32" s="190"/>
      <c r="AH32" s="190"/>
      <c r="AI32" s="190"/>
    </row>
    <row r="33" spans="1:35"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IF(ISERROR(IF(R33=ESTIMATIVA!$C$39,ESTIMATIVA!$O$39,IF(R33=ESTIMATIVA!$C$40,ESTIMATIVA!$O$40,IF(R33=ESTIMATIVA!$C$41,ESTIMATIVA!$O$41,IF(R33=ESTIMATIVA!$C$42,ESTIMATIVA!$O$42,IF(R33=ESTIMATIVA!$C$43,ESTIMATIVA!$O$43,"")))))),"",IF(R33=ESTIMATIVA!$C$39,ESTIMATIVA!$O$39,IF(R33=ESTIMATIVA!$C$40,ESTIMATIVA!$O$40,IF(R33=ESTIMATIVA!$C$41,ESTIMATIVA!$O$41,IF(R33=ESTIMATIVA!$C$42,ESTIMATIVA!$O$42,IF(R33=ESTIMATIVA!$C$43,ESTIMATIVA!$O$43,""))))))</f>
        <v>3</v>
      </c>
      <c r="V33" s="108">
        <f t="shared" si="1"/>
        <v>15</v>
      </c>
      <c r="W33" s="193" t="str">
        <f>IF(ISERROR(IF(V33&gt;ESTIMATIVA!$R$50,ESTIMATIVA!$C$51,IF(V33&gt;ESTIMATIVA!$R$49,ESTIMATIVA!$C$50,IF(V33&gt;ESTIMATIVA!$R$48,ESTIMATIVA!$C$49,IF(V33&gt;ESTIMATIVA!$R$47,ESTIMATIVA!$C$48,ESTIMATIVA!$C$47))))),"",IF(V33&gt;ESTIMATIVA!$R$50,ESTIMATIVA!$C$51,IF(V33&gt;ESTIMATIVA!$R$49,ESTIMATIVA!$C$50,IF(V33&gt;ESTIMATIVA!$R$48,ESTIMATIVA!$C$49,IF(V33&gt;ESTIMATIVA!$R$47,ESTIMATIVA!$C$48,ESTIMATIVA!$C$47)))))</f>
        <v>Significativo</v>
      </c>
      <c r="X33" s="193"/>
      <c r="Y33" s="193"/>
      <c r="Z33" s="370" t="str">
        <f>CONS_AV_QUALIT_PROBAB!U33</f>
        <v>Frequente</v>
      </c>
      <c r="AA33" s="370"/>
      <c r="AB33" s="370"/>
      <c r="AC33" s="109">
        <f>IF(ISERROR(IF(Z33=ESTIMATIVA!$C$23,ESTIMATIVA!$O$23,IF(Z33=ESTIMATIVA!$C$24,ESTIMATIVA!$O$24,IF(Z33=ESTIMATIVA!$C$25,ESTIMATIVA!$O$25,IF(Z33=ESTIMATIVA!$C$26,ESTIMATIVA!$O$26,IF(Z33=ESTIMATIVA!$C$27,ESTIMATIVA!$O$27,"")))))),"",IF(Z33=ESTIMATIVA!$C$23,ESTIMATIVA!$O$23,IF(Z33=ESTIMATIVA!$C$24,ESTIMATIVA!$O$24,IF(Z33=ESTIMATIVA!$C$25,ESTIMATIVA!$O$25,IF(Z33=ESTIMATIVA!$C$26,ESTIMATIVA!$O$26,IF(Z33=ESTIMATIVA!$C$27,ESTIMATIVA!$O$27,""))))))</f>
        <v>5</v>
      </c>
      <c r="AD33" s="190"/>
      <c r="AE33" s="190"/>
      <c r="AF33" s="190"/>
      <c r="AG33" s="190"/>
      <c r="AH33" s="190"/>
      <c r="AI33" s="190"/>
    </row>
    <row r="34" spans="1:35"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IF(ISERROR(IF(R34=ESTIMATIVA!$C$39,ESTIMATIVA!$O$39,IF(R34=ESTIMATIVA!$C$40,ESTIMATIVA!$O$40,IF(R34=ESTIMATIVA!$C$41,ESTIMATIVA!$O$41,IF(R34=ESTIMATIVA!$C$42,ESTIMATIVA!$O$42,IF(R34=ESTIMATIVA!$C$43,ESTIMATIVA!$O$43,"")))))),"",IF(R34=ESTIMATIVA!$C$39,ESTIMATIVA!$O$39,IF(R34=ESTIMATIVA!$C$40,ESTIMATIVA!$O$40,IF(R34=ESTIMATIVA!$C$41,ESTIMATIVA!$O$41,IF(R34=ESTIMATIVA!$C$42,ESTIMATIVA!$O$42,IF(R34=ESTIMATIVA!$C$43,ESTIMATIVA!$O$43,""))))))</f>
        <v>4</v>
      </c>
      <c r="V34" s="108">
        <f t="shared" si="1"/>
        <v>20</v>
      </c>
      <c r="W34" s="193" t="str">
        <f>IF(ISERROR(IF(V34&gt;ESTIMATIVA!$R$50,ESTIMATIVA!$C$51,IF(V34&gt;ESTIMATIVA!$R$49,ESTIMATIVA!$C$50,IF(V34&gt;ESTIMATIVA!$R$48,ESTIMATIVA!$C$49,IF(V34&gt;ESTIMATIVA!$R$47,ESTIMATIVA!$C$48,ESTIMATIVA!$C$47))))),"",IF(V34&gt;ESTIMATIVA!$R$50,ESTIMATIVA!$C$51,IF(V34&gt;ESTIMATIVA!$R$49,ESTIMATIVA!$C$50,IF(V34&gt;ESTIMATIVA!$R$48,ESTIMATIVA!$C$49,IF(V34&gt;ESTIMATIVA!$R$47,ESTIMATIVA!$C$48,ESTIMATIVA!$C$47)))))</f>
        <v>Importante</v>
      </c>
      <c r="X34" s="193"/>
      <c r="Y34" s="193"/>
      <c r="Z34" s="370" t="str">
        <f>CONS_AV_QUALIT_PROBAB!U34</f>
        <v>Ocasional</v>
      </c>
      <c r="AA34" s="370"/>
      <c r="AB34" s="370"/>
      <c r="AC34" s="109">
        <f>IF(ISERROR(IF(Z34=ESTIMATIVA!$C$23,ESTIMATIVA!$O$23,IF(Z34=ESTIMATIVA!$C$24,ESTIMATIVA!$O$24,IF(Z34=ESTIMATIVA!$C$25,ESTIMATIVA!$O$25,IF(Z34=ESTIMATIVA!$C$26,ESTIMATIVA!$O$26,IF(Z34=ESTIMATIVA!$C$27,ESTIMATIVA!$O$27,"")))))),"",IF(Z34=ESTIMATIVA!$C$23,ESTIMATIVA!$O$23,IF(Z34=ESTIMATIVA!$C$24,ESTIMATIVA!$O$24,IF(Z34=ESTIMATIVA!$C$25,ESTIMATIVA!$O$25,IF(Z34=ESTIMATIVA!$C$26,ESTIMATIVA!$O$26,IF(Z34=ESTIMATIVA!$C$27,ESTIMATIVA!$O$27,""))))))</f>
        <v>3</v>
      </c>
      <c r="AD34" s="190"/>
      <c r="AE34" s="190"/>
      <c r="AF34" s="190"/>
      <c r="AG34" s="190"/>
      <c r="AH34" s="190"/>
      <c r="AI34" s="190"/>
    </row>
    <row r="35" spans="1:35"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IF(ISERROR(IF(R35=ESTIMATIVA!$C$39,ESTIMATIVA!$O$39,IF(R35=ESTIMATIVA!$C$40,ESTIMATIVA!$O$40,IF(R35=ESTIMATIVA!$C$41,ESTIMATIVA!$O$41,IF(R35=ESTIMATIVA!$C$42,ESTIMATIVA!$O$42,IF(R35=ESTIMATIVA!$C$43,ESTIMATIVA!$O$43,"")))))),"",IF(R35=ESTIMATIVA!$C$39,ESTIMATIVA!$O$39,IF(R35=ESTIMATIVA!$C$40,ESTIMATIVA!$O$40,IF(R35=ESTIMATIVA!$C$41,ESTIMATIVA!$O$41,IF(R35=ESTIMATIVA!$C$42,ESTIMATIVA!$O$42,IF(R35=ESTIMATIVA!$C$43,ESTIMATIVA!$O$43,""))))))</f>
        <v>5</v>
      </c>
      <c r="V35" s="108">
        <f t="shared" si="1"/>
        <v>25</v>
      </c>
      <c r="W35" s="193" t="str">
        <f>IF(ISERROR(IF(V35&gt;ESTIMATIVA!$R$50,ESTIMATIVA!$C$51,IF(V35&gt;ESTIMATIVA!$R$49,ESTIMATIVA!$C$50,IF(V35&gt;ESTIMATIVA!$R$48,ESTIMATIVA!$C$49,IF(V35&gt;ESTIMATIVA!$R$47,ESTIMATIVA!$C$48,ESTIMATIVA!$C$47))))),"",IF(V35&gt;ESTIMATIVA!$R$50,ESTIMATIVA!$C$51,IF(V35&gt;ESTIMATIVA!$R$49,ESTIMATIVA!$C$50,IF(V35&gt;ESTIMATIVA!$R$48,ESTIMATIVA!$C$49,IF(V35&gt;ESTIMATIVA!$R$47,ESTIMATIVA!$C$48,ESTIMATIVA!$C$47)))))</f>
        <v>Desastre</v>
      </c>
      <c r="X35" s="193"/>
      <c r="Y35" s="193"/>
      <c r="Z35" s="370" t="str">
        <f>CONS_AV_QUALIT_PROBAB!U35</f>
        <v>Ocasional</v>
      </c>
      <c r="AA35" s="370"/>
      <c r="AB35" s="370"/>
      <c r="AC35" s="109">
        <f>IF(ISERROR(IF(Z35=ESTIMATIVA!$C$23,ESTIMATIVA!$O$23,IF(Z35=ESTIMATIVA!$C$24,ESTIMATIVA!$O$24,IF(Z35=ESTIMATIVA!$C$25,ESTIMATIVA!$O$25,IF(Z35=ESTIMATIVA!$C$26,ESTIMATIVA!$O$26,IF(Z35=ESTIMATIVA!$C$27,ESTIMATIVA!$O$27,"")))))),"",IF(Z35=ESTIMATIVA!$C$23,ESTIMATIVA!$O$23,IF(Z35=ESTIMATIVA!$C$24,ESTIMATIVA!$O$24,IF(Z35=ESTIMATIVA!$C$25,ESTIMATIVA!$O$25,IF(Z35=ESTIMATIVA!$C$26,ESTIMATIVA!$O$26,IF(Z35=ESTIMATIVA!$C$27,ESTIMATIVA!$O$27,""))))))</f>
        <v>3</v>
      </c>
      <c r="AD35" s="190"/>
      <c r="AE35" s="190"/>
      <c r="AF35" s="190"/>
      <c r="AG35" s="190"/>
      <c r="AH35" s="190"/>
      <c r="AI35" s="190"/>
    </row>
    <row r="36" spans="1:35" ht="14.25"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IF(ISERROR(IF(R36=ESTIMATIVA!$C$39,ESTIMATIVA!$O$39,IF(R36=ESTIMATIVA!$C$40,ESTIMATIVA!$O$40,IF(R36=ESTIMATIVA!$C$41,ESTIMATIVA!$O$41,IF(R36=ESTIMATIVA!$C$42,ESTIMATIVA!$O$42,IF(R36=ESTIMATIVA!$C$43,ESTIMATIVA!$O$43,"")))))),"",IF(R36=ESTIMATIVA!$C$39,ESTIMATIVA!$O$39,IF(R36=ESTIMATIVA!$C$40,ESTIMATIVA!$O$40,IF(R36=ESTIMATIVA!$C$41,ESTIMATIVA!$O$41,IF(R36=ESTIMATIVA!$C$42,ESTIMATIVA!$O$42,IF(R36=ESTIMATIVA!$C$43,ESTIMATIVA!$O$43,""))))))</f>
        <v>5</v>
      </c>
      <c r="V36" s="108">
        <f t="shared" si="1"/>
        <v>25</v>
      </c>
      <c r="W36" s="193" t="str">
        <f>IF(ISERROR(IF(V36&gt;ESTIMATIVA!$R$50,ESTIMATIVA!$C$51,IF(V36&gt;ESTIMATIVA!$R$49,ESTIMATIVA!$C$50,IF(V36&gt;ESTIMATIVA!$R$48,ESTIMATIVA!$C$49,IF(V36&gt;ESTIMATIVA!$R$47,ESTIMATIVA!$C$48,ESTIMATIVA!$C$47))))),"",IF(V36&gt;ESTIMATIVA!$R$50,ESTIMATIVA!$C$51,IF(V36&gt;ESTIMATIVA!$R$49,ESTIMATIVA!$C$50,IF(V36&gt;ESTIMATIVA!$R$48,ESTIMATIVA!$C$49,IF(V36&gt;ESTIMATIVA!$R$47,ESTIMATIVA!$C$48,ESTIMATIVA!$C$47)))))</f>
        <v>Desastre</v>
      </c>
      <c r="X36" s="193"/>
      <c r="Y36" s="193"/>
      <c r="Z36" s="370" t="str">
        <f>CONS_AV_QUALIT_PROBAB!U36</f>
        <v>Frequente</v>
      </c>
      <c r="AA36" s="370"/>
      <c r="AB36" s="370"/>
      <c r="AC36" s="109">
        <f>IF(ISERROR(IF(Z36=ESTIMATIVA!$C$23,ESTIMATIVA!$O$23,IF(Z36=ESTIMATIVA!$C$24,ESTIMATIVA!$O$24,IF(Z36=ESTIMATIVA!$C$25,ESTIMATIVA!$O$25,IF(Z36=ESTIMATIVA!$C$26,ESTIMATIVA!$O$26,IF(Z36=ESTIMATIVA!$C$27,ESTIMATIVA!$O$27,"")))))),"",IF(Z36=ESTIMATIVA!$C$23,ESTIMATIVA!$O$23,IF(Z36=ESTIMATIVA!$C$24,ESTIMATIVA!$O$24,IF(Z36=ESTIMATIVA!$C$25,ESTIMATIVA!$O$25,IF(Z36=ESTIMATIVA!$C$26,ESTIMATIVA!$O$26,IF(Z36=ESTIMATIVA!$C$27,ESTIMATIVA!$O$27,""))))))</f>
        <v>5</v>
      </c>
      <c r="AD36" s="190"/>
      <c r="AE36" s="190"/>
      <c r="AF36" s="190"/>
      <c r="AG36" s="190"/>
      <c r="AH36" s="190"/>
      <c r="AI36" s="190"/>
    </row>
    <row r="37" spans="1:35"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IF(ISERROR(IF(R37=ESTIMATIVA!$C$39,ESTIMATIVA!$O$39,IF(R37=ESTIMATIVA!$C$40,ESTIMATIVA!$O$40,IF(R37=ESTIMATIVA!$C$41,ESTIMATIVA!$O$41,IF(R37=ESTIMATIVA!$C$42,ESTIMATIVA!$O$42,IF(R37=ESTIMATIVA!$C$43,ESTIMATIVA!$O$43,"")))))),"",IF(R37=ESTIMATIVA!$C$39,ESTIMATIVA!$O$39,IF(R37=ESTIMATIVA!$C$40,ESTIMATIVA!$O$40,IF(R37=ESTIMATIVA!$C$41,ESTIMATIVA!$O$41,IF(R37=ESTIMATIVA!$C$42,ESTIMATIVA!$O$42,IF(R37=ESTIMATIVA!$C$43,ESTIMATIVA!$O$43,""))))))</f>
        <v>5</v>
      </c>
      <c r="V37" s="108">
        <f t="shared" si="1"/>
        <v>25</v>
      </c>
      <c r="W37" s="199" t="str">
        <f>IF(ISERROR(IF(V37&gt;ESTIMATIVA!$R$50,ESTIMATIVA!$C$51,IF(V37&gt;ESTIMATIVA!$R$49,ESTIMATIVA!$C$50,IF(V37&gt;ESTIMATIVA!$R$48,ESTIMATIVA!$C$49,IF(V37&gt;ESTIMATIVA!$R$47,ESTIMATIVA!$C$48,ESTIMATIVA!$C$47))))),"",IF(V37&gt;ESTIMATIVA!$R$50,ESTIMATIVA!$C$51,IF(V37&gt;ESTIMATIVA!$R$49,ESTIMATIVA!$C$50,IF(V37&gt;ESTIMATIVA!$R$48,ESTIMATIVA!$C$49,IF(V37&gt;ESTIMATIVA!$R$47,ESTIMATIVA!$C$48,ESTIMATIVA!$C$47)))))</f>
        <v>Desastre</v>
      </c>
      <c r="X37" s="199"/>
      <c r="Y37" s="199"/>
      <c r="Z37" s="371" t="str">
        <f>CONS_AV_QUALIT_PROBAB!U37</f>
        <v>Ocasional</v>
      </c>
      <c r="AA37" s="371"/>
      <c r="AB37" s="371"/>
      <c r="AC37" s="111">
        <f>IF(ISERROR(IF(Z37=ESTIMATIVA!$C$23,ESTIMATIVA!$O$23,IF(Z37=ESTIMATIVA!$C$24,ESTIMATIVA!$O$24,IF(Z37=ESTIMATIVA!$C$25,ESTIMATIVA!$O$25,IF(Z37=ESTIMATIVA!$C$26,ESTIMATIVA!$O$26,IF(Z37=ESTIMATIVA!$C$27,ESTIMATIVA!$O$27,"")))))),"",IF(Z37=ESTIMATIVA!$C$23,ESTIMATIVA!$O$23,IF(Z37=ESTIMATIVA!$C$24,ESTIMATIVA!$O$24,IF(Z37=ESTIMATIVA!$C$25,ESTIMATIVA!$O$25,IF(Z37=ESTIMATIVA!$C$26,ESTIMATIVA!$O$26,IF(Z37=ESTIMATIVA!$C$27,ESTIMATIVA!$O$27,""))))))</f>
        <v>3</v>
      </c>
      <c r="AD37" s="200"/>
      <c r="AE37" s="200"/>
      <c r="AF37" s="200"/>
      <c r="AG37" s="200"/>
      <c r="AH37" s="200"/>
      <c r="AI37" s="200"/>
    </row>
    <row r="38" spans="1:35" s="29" customFormat="1" ht="14.1"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c r="Z38" s="9"/>
      <c r="AF38" s="107"/>
    </row>
    <row r="39" spans="1:35"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207</v>
      </c>
      <c r="AE39" s="201"/>
      <c r="AF39" s="201"/>
      <c r="AG39" s="201"/>
      <c r="AH39" s="201"/>
      <c r="AI39" s="201"/>
    </row>
    <row r="40" spans="1:35"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IF(ISERROR(IF(O40=ESTIMATIVA!$C$31,ESTIMATIVA!$O$31,IF(O40=ESTIMATIVA!$C$32,ESTIMATIVA!$O$32,IF(O40=ESTIMATIVA!$C$33,ESTIMATIVA!$O$33,IF(O40=ESTIMATIVA!$C$34,ESTIMATIVA!$O$34,IF(O40=ESTIMATIVA!$C$35,"$ESTIMATIVA!$O$35"," ")))))),"",IF(O40=ESTIMATIVA!$C$31,ESTIMATIVA!$O$31,IF(O40=ESTIMATIVA!$C$32,ESTIMATIVA!$O$32,IF(O40=ESTIMATIVA!$C$33,ESTIMATIVA!$O$33,IF(O40=ESTIMATIVA!$C$34,ESTIMATIVA!$O$34,IF(O40=ESTIMATIVA!$C$35,ESTIMATIVA!$O$35," "))))))</f>
        <v>4</v>
      </c>
      <c r="R40" s="193" t="str">
        <f>CONS_AV_QUALIT_SEVER!R40</f>
        <v>Alta</v>
      </c>
      <c r="S40" s="193"/>
      <c r="T40" s="193"/>
      <c r="U40" s="108">
        <f>IF(ISERROR(IF(R40=ESTIMATIVA!$C$39,ESTIMATIVA!$O$39,IF(R40=ESTIMATIVA!$C$40,ESTIMATIVA!$O$40,IF(R40=ESTIMATIVA!$C$41,ESTIMATIVA!$O$41,IF(R40=ESTIMATIVA!$C$42,ESTIMATIVA!$O$42,IF(R40=ESTIMATIVA!$C$43,ESTIMATIVA!$O$43,"")))))),"",IF(R40=ESTIMATIVA!$C$39,ESTIMATIVA!$O$39,IF(R40=ESTIMATIVA!$C$40,ESTIMATIVA!$O$40,IF(R40=ESTIMATIVA!$C$41,ESTIMATIVA!$O$41,IF(R40=ESTIMATIVA!$C$42,ESTIMATIVA!$O$42,IF(R40=ESTIMATIVA!$C$43,ESTIMATIVA!$O$43,""))))))</f>
        <v>4</v>
      </c>
      <c r="V40" s="108">
        <f>IF(ISERROR($Q$40*U40),"",$Q$40*U40)</f>
        <v>16</v>
      </c>
      <c r="W40" s="193" t="str">
        <f>IF(ISERROR(IF(V40&gt;ESTIMATIVA!$R$50,ESTIMATIVA!$C$51,IF(V40&gt;ESTIMATIVA!$R$49,ESTIMATIVA!$C$50,IF(V40&gt;ESTIMATIVA!$R$48,ESTIMATIVA!$C$49,IF(V40&gt;ESTIMATIVA!$R$47,ESTIMATIVA!$C$48,ESTIMATIVA!$C$47))))),"",IF(V40&gt;ESTIMATIVA!$R$50,ESTIMATIVA!$C$51,IF(V40&gt;ESTIMATIVA!$R$49,ESTIMATIVA!$C$50,IF(V40&gt;ESTIMATIVA!$R$48,ESTIMATIVA!$C$49,IF(V40&gt;ESTIMATIVA!$R$47,ESTIMATIVA!$C$48,ESTIMATIVA!$C$47)))))</f>
        <v>Importante</v>
      </c>
      <c r="X40" s="193"/>
      <c r="Y40" s="193"/>
      <c r="Z40" s="370" t="str">
        <f>CONS_AV_QUALIT_PROBAB!U40</f>
        <v>Ocasional</v>
      </c>
      <c r="AA40" s="370"/>
      <c r="AB40" s="370"/>
      <c r="AC40" s="109">
        <f>IF(ISERROR(IF(Z40=ESTIMATIVA!$C$23,ESTIMATIVA!$O$23,IF(Z40=ESTIMATIVA!$C$24,ESTIMATIVA!$O$24,IF(Z40=ESTIMATIVA!$C$25,ESTIMATIVA!$O$25,IF(Z40=ESTIMATIVA!$C$26,ESTIMATIVA!$O$26,IF(Z40=ESTIMATIVA!$C$27,ESTIMATIVA!$O$27,"")))))),"",IF(Z40=ESTIMATIVA!$C$23,ESTIMATIVA!$O$23,IF(Z40=ESTIMATIVA!$C$24,ESTIMATIVA!$O$24,IF(Z40=ESTIMATIVA!$C$25,ESTIMATIVA!$O$25,IF(Z40=ESTIMATIVA!$C$26,ESTIMATIVA!$O$26,IF(Z40=ESTIMATIVA!$C$27,ESTIMATIVA!$O$27,""))))))</f>
        <v>3</v>
      </c>
      <c r="AD40" s="190"/>
      <c r="AE40" s="190"/>
      <c r="AF40" s="190"/>
      <c r="AG40" s="190"/>
      <c r="AH40" s="190"/>
      <c r="AI40" s="190"/>
    </row>
    <row r="41" spans="1:35" ht="14.25"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IF(ISERROR(IF(R41=ESTIMATIVA!$C$39,ESTIMATIVA!$O$39,IF(R41=ESTIMATIVA!$C$40,ESTIMATIVA!$O$40,IF(R41=ESTIMATIVA!$C$41,ESTIMATIVA!$O$41,IF(R41=ESTIMATIVA!$C$42,ESTIMATIVA!$O$42,IF(R41=ESTIMATIVA!$C$43,ESTIMATIVA!$O$43,"")))))),"",IF(R41=ESTIMATIVA!$C$39,ESTIMATIVA!$O$39,IF(R41=ESTIMATIVA!$C$40,ESTIMATIVA!$O$40,IF(R41=ESTIMATIVA!$C$41,ESTIMATIVA!$O$41,IF(R41=ESTIMATIVA!$C$42,ESTIMATIVA!$O$42,IF(R41=ESTIMATIVA!$C$43,ESTIMATIVA!$O$43,""))))))</f>
        <v>5</v>
      </c>
      <c r="V41" s="108">
        <f t="shared" ref="V41:V47" si="2">IF(ISERROR($Q$40*U41),"",$Q$40*U41)</f>
        <v>20</v>
      </c>
      <c r="W41" s="193" t="str">
        <f>IF(ISERROR(IF(V41&gt;ESTIMATIVA!$R$50,ESTIMATIVA!$C$51,IF(V41&gt;ESTIMATIVA!$R$49,ESTIMATIVA!$C$50,IF(V41&gt;ESTIMATIVA!$R$48,ESTIMATIVA!$C$49,IF(V41&gt;ESTIMATIVA!$R$47,ESTIMATIVA!$C$48,ESTIMATIVA!$C$47))))),"",IF(V41&gt;ESTIMATIVA!$R$50,ESTIMATIVA!$C$51,IF(V41&gt;ESTIMATIVA!$R$49,ESTIMATIVA!$C$50,IF(V41&gt;ESTIMATIVA!$R$48,ESTIMATIVA!$C$49,IF(V41&gt;ESTIMATIVA!$R$47,ESTIMATIVA!$C$48,ESTIMATIVA!$C$47)))))</f>
        <v>Importante</v>
      </c>
      <c r="X41" s="193"/>
      <c r="Y41" s="193"/>
      <c r="Z41" s="370" t="str">
        <f>CONS_AV_QUALIT_PROBAB!U41</f>
        <v>Provável</v>
      </c>
      <c r="AA41" s="370"/>
      <c r="AB41" s="370"/>
      <c r="AC41" s="109">
        <f>IF(ISERROR(IF(Z41=ESTIMATIVA!$C$23,ESTIMATIVA!$O$23,IF(Z41=ESTIMATIVA!$C$24,ESTIMATIVA!$O$24,IF(Z41=ESTIMATIVA!$C$25,ESTIMATIVA!$O$25,IF(Z41=ESTIMATIVA!$C$26,ESTIMATIVA!$O$26,IF(Z41=ESTIMATIVA!$C$27,ESTIMATIVA!$O$27,"")))))),"",IF(Z41=ESTIMATIVA!$C$23,ESTIMATIVA!$O$23,IF(Z41=ESTIMATIVA!$C$24,ESTIMATIVA!$O$24,IF(Z41=ESTIMATIVA!$C$25,ESTIMATIVA!$O$25,IF(Z41=ESTIMATIVA!$C$26,ESTIMATIVA!$O$26,IF(Z41=ESTIMATIVA!$C$27,ESTIMATIVA!$O$27,""))))))</f>
        <v>4</v>
      </c>
      <c r="AD41" s="190"/>
      <c r="AE41" s="190"/>
      <c r="AF41" s="190"/>
      <c r="AG41" s="190"/>
      <c r="AH41" s="190"/>
      <c r="AI41" s="190"/>
    </row>
    <row r="42" spans="1:35"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IF(ISERROR(IF(R42=ESTIMATIVA!$C$39,ESTIMATIVA!$O$39,IF(R42=ESTIMATIVA!$C$40,ESTIMATIVA!$O$40,IF(R42=ESTIMATIVA!$C$41,ESTIMATIVA!$O$41,IF(R42=ESTIMATIVA!$C$42,ESTIMATIVA!$O$42,IF(R42=ESTIMATIVA!$C$43,ESTIMATIVA!$O$43,"")))))),"",IF(R42=ESTIMATIVA!$C$39,ESTIMATIVA!$O$39,IF(R42=ESTIMATIVA!$C$40,ESTIMATIVA!$O$40,IF(R42=ESTIMATIVA!$C$41,ESTIMATIVA!$O$41,IF(R42=ESTIMATIVA!$C$42,ESTIMATIVA!$O$42,IF(R42=ESTIMATIVA!$C$43,ESTIMATIVA!$O$43,""))))))</f>
        <v>4</v>
      </c>
      <c r="V42" s="108">
        <f t="shared" si="2"/>
        <v>16</v>
      </c>
      <c r="W42" s="193" t="str">
        <f>IF(ISERROR(IF(V42&gt;ESTIMATIVA!$R$50,ESTIMATIVA!$C$51,IF(V42&gt;ESTIMATIVA!$R$49,ESTIMATIVA!$C$50,IF(V42&gt;ESTIMATIVA!$R$48,ESTIMATIVA!$C$49,IF(V42&gt;ESTIMATIVA!$R$47,ESTIMATIVA!$C$48,ESTIMATIVA!$C$47))))),"",IF(V42&gt;ESTIMATIVA!$R$50,ESTIMATIVA!$C$51,IF(V42&gt;ESTIMATIVA!$R$49,ESTIMATIVA!$C$50,IF(V42&gt;ESTIMATIVA!$R$48,ESTIMATIVA!$C$49,IF(V42&gt;ESTIMATIVA!$R$47,ESTIMATIVA!$C$48,ESTIMATIVA!$C$47)))))</f>
        <v>Importante</v>
      </c>
      <c r="X42" s="193"/>
      <c r="Y42" s="193"/>
      <c r="Z42" s="370" t="str">
        <f>CONS_AV_QUALIT_PROBAB!U42</f>
        <v>Ocasional</v>
      </c>
      <c r="AA42" s="370"/>
      <c r="AB42" s="370"/>
      <c r="AC42" s="109">
        <f>IF(ISERROR(IF(Z42=ESTIMATIVA!$C$23,ESTIMATIVA!$O$23,IF(Z42=ESTIMATIVA!$C$24,ESTIMATIVA!$O$24,IF(Z42=ESTIMATIVA!$C$25,ESTIMATIVA!$O$25,IF(Z42=ESTIMATIVA!$C$26,ESTIMATIVA!$O$26,IF(Z42=ESTIMATIVA!$C$27,ESTIMATIVA!$O$27,"")))))),"",IF(Z42=ESTIMATIVA!$C$23,ESTIMATIVA!$O$23,IF(Z42=ESTIMATIVA!$C$24,ESTIMATIVA!$O$24,IF(Z42=ESTIMATIVA!$C$25,ESTIMATIVA!$O$25,IF(Z42=ESTIMATIVA!$C$26,ESTIMATIVA!$O$26,IF(Z42=ESTIMATIVA!$C$27,ESTIMATIVA!$O$27,""))))))</f>
        <v>3</v>
      </c>
      <c r="AD42" s="190"/>
      <c r="AE42" s="190"/>
      <c r="AF42" s="190"/>
      <c r="AG42" s="190"/>
      <c r="AH42" s="190"/>
      <c r="AI42" s="190"/>
    </row>
    <row r="43" spans="1:35"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IF(ISERROR(IF(R43=ESTIMATIVA!$C$39,ESTIMATIVA!$O$39,IF(R43=ESTIMATIVA!$C$40,ESTIMATIVA!$O$40,IF(R43=ESTIMATIVA!$C$41,ESTIMATIVA!$O$41,IF(R43=ESTIMATIVA!$C$42,ESTIMATIVA!$O$42,IF(R43=ESTIMATIVA!$C$43,ESTIMATIVA!$O$43,"")))))),"",IF(R43=ESTIMATIVA!$C$39,ESTIMATIVA!$O$39,IF(R43=ESTIMATIVA!$C$40,ESTIMATIVA!$O$40,IF(R43=ESTIMATIVA!$C$41,ESTIMATIVA!$O$41,IF(R43=ESTIMATIVA!$C$42,ESTIMATIVA!$O$42,IF(R43=ESTIMATIVA!$C$43,ESTIMATIVA!$O$43,""))))))</f>
        <v>4</v>
      </c>
      <c r="V43" s="108">
        <f t="shared" si="2"/>
        <v>16</v>
      </c>
      <c r="W43" s="193" t="str">
        <f>IF(ISERROR(IF(V43&gt;ESTIMATIVA!$R$50,ESTIMATIVA!$C$51,IF(V43&gt;ESTIMATIVA!$R$49,ESTIMATIVA!$C$50,IF(V43&gt;ESTIMATIVA!$R$48,ESTIMATIVA!$C$49,IF(V43&gt;ESTIMATIVA!$R$47,ESTIMATIVA!$C$48,ESTIMATIVA!$C$47))))),"",IF(V43&gt;ESTIMATIVA!$R$50,ESTIMATIVA!$C$51,IF(V43&gt;ESTIMATIVA!$R$49,ESTIMATIVA!$C$50,IF(V43&gt;ESTIMATIVA!$R$48,ESTIMATIVA!$C$49,IF(V43&gt;ESTIMATIVA!$R$47,ESTIMATIVA!$C$48,ESTIMATIVA!$C$47)))))</f>
        <v>Importante</v>
      </c>
      <c r="X43" s="193"/>
      <c r="Y43" s="193"/>
      <c r="Z43" s="370" t="str">
        <f>CONS_AV_QUALIT_PROBAB!U43</f>
        <v>Ocasional</v>
      </c>
      <c r="AA43" s="370"/>
      <c r="AB43" s="370"/>
      <c r="AC43" s="109">
        <f>IF(ISERROR(IF(Z43=ESTIMATIVA!$C$23,ESTIMATIVA!$O$23,IF(Z43=ESTIMATIVA!$C$24,ESTIMATIVA!$O$24,IF(Z43=ESTIMATIVA!$C$25,ESTIMATIVA!$O$25,IF(Z43=ESTIMATIVA!$C$26,ESTIMATIVA!$O$26,IF(Z43=ESTIMATIVA!$C$27,ESTIMATIVA!$O$27,"")))))),"",IF(Z43=ESTIMATIVA!$C$23,ESTIMATIVA!$O$23,IF(Z43=ESTIMATIVA!$C$24,ESTIMATIVA!$O$24,IF(Z43=ESTIMATIVA!$C$25,ESTIMATIVA!$O$25,IF(Z43=ESTIMATIVA!$C$26,ESTIMATIVA!$O$26,IF(Z43=ESTIMATIVA!$C$27,ESTIMATIVA!$O$27,""))))))</f>
        <v>3</v>
      </c>
      <c r="AD43" s="190"/>
      <c r="AE43" s="190"/>
      <c r="AF43" s="190"/>
      <c r="AG43" s="190"/>
      <c r="AH43" s="190"/>
      <c r="AI43" s="190"/>
    </row>
    <row r="44" spans="1:35"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IF(ISERROR(IF(R44=ESTIMATIVA!$C$39,ESTIMATIVA!$O$39,IF(R44=ESTIMATIVA!$C$40,ESTIMATIVA!$O$40,IF(R44=ESTIMATIVA!$C$41,ESTIMATIVA!$O$41,IF(R44=ESTIMATIVA!$C$42,ESTIMATIVA!$O$42,IF(R44=ESTIMATIVA!$C$43,ESTIMATIVA!$O$43,"")))))),"",IF(R44=ESTIMATIVA!$C$39,ESTIMATIVA!$O$39,IF(R44=ESTIMATIVA!$C$40,ESTIMATIVA!$O$40,IF(R44=ESTIMATIVA!$C$41,ESTIMATIVA!$O$41,IF(R44=ESTIMATIVA!$C$42,ESTIMATIVA!$O$42,IF(R44=ESTIMATIVA!$C$43,ESTIMATIVA!$O$43,""))))))</f>
        <v>4</v>
      </c>
      <c r="V44" s="108">
        <f t="shared" si="2"/>
        <v>16</v>
      </c>
      <c r="W44" s="193" t="str">
        <f>IF(ISERROR(IF(V44&gt;ESTIMATIVA!$R$50,ESTIMATIVA!$C$51,IF(V44&gt;ESTIMATIVA!$R$49,ESTIMATIVA!$C$50,IF(V44&gt;ESTIMATIVA!$R$48,ESTIMATIVA!$C$49,IF(V44&gt;ESTIMATIVA!$R$47,ESTIMATIVA!$C$48,ESTIMATIVA!$C$47))))),"",IF(V44&gt;ESTIMATIVA!$R$50,ESTIMATIVA!$C$51,IF(V44&gt;ESTIMATIVA!$R$49,ESTIMATIVA!$C$50,IF(V44&gt;ESTIMATIVA!$R$48,ESTIMATIVA!$C$49,IF(V44&gt;ESTIMATIVA!$R$47,ESTIMATIVA!$C$48,ESTIMATIVA!$C$47)))))</f>
        <v>Importante</v>
      </c>
      <c r="X44" s="193"/>
      <c r="Y44" s="193"/>
      <c r="Z44" s="370" t="str">
        <f>CONS_AV_QUALIT_PROBAB!U44</f>
        <v>Ocasional</v>
      </c>
      <c r="AA44" s="370"/>
      <c r="AB44" s="370"/>
      <c r="AC44" s="109">
        <f>IF(ISERROR(IF(Z44=ESTIMATIVA!$C$23,ESTIMATIVA!$O$23,IF(Z44=ESTIMATIVA!$C$24,ESTIMATIVA!$O$24,IF(Z44=ESTIMATIVA!$C$25,ESTIMATIVA!$O$25,IF(Z44=ESTIMATIVA!$C$26,ESTIMATIVA!$O$26,IF(Z44=ESTIMATIVA!$C$27,ESTIMATIVA!$O$27,"")))))),"",IF(Z44=ESTIMATIVA!$C$23,ESTIMATIVA!$O$23,IF(Z44=ESTIMATIVA!$C$24,ESTIMATIVA!$O$24,IF(Z44=ESTIMATIVA!$C$25,ESTIMATIVA!$O$25,IF(Z44=ESTIMATIVA!$C$26,ESTIMATIVA!$O$26,IF(Z44=ESTIMATIVA!$C$27,ESTIMATIVA!$O$27,""))))))</f>
        <v>3</v>
      </c>
      <c r="AD44" s="190"/>
      <c r="AE44" s="190"/>
      <c r="AF44" s="190"/>
      <c r="AG44" s="190"/>
      <c r="AH44" s="190"/>
      <c r="AI44" s="190"/>
    </row>
    <row r="45" spans="1:35"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IF(ISERROR(IF(R45=ESTIMATIVA!$C$39,ESTIMATIVA!$O$39,IF(R45=ESTIMATIVA!$C$40,ESTIMATIVA!$O$40,IF(R45=ESTIMATIVA!$C$41,ESTIMATIVA!$O$41,IF(R45=ESTIMATIVA!$C$42,ESTIMATIVA!$O$42,IF(R45=ESTIMATIVA!$C$43,ESTIMATIVA!$O$43,"")))))),"",IF(R45=ESTIMATIVA!$C$39,ESTIMATIVA!$O$39,IF(R45=ESTIMATIVA!$C$40,ESTIMATIVA!$O$40,IF(R45=ESTIMATIVA!$C$41,ESTIMATIVA!$O$41,IF(R45=ESTIMATIVA!$C$42,ESTIMATIVA!$O$42,IF(R45=ESTIMATIVA!$C$43,ESTIMATIVA!$O$43,""))))))</f>
        <v>5</v>
      </c>
      <c r="V45" s="108">
        <f t="shared" si="2"/>
        <v>20</v>
      </c>
      <c r="W45" s="193" t="str">
        <f>IF(ISERROR(IF(V45&gt;ESTIMATIVA!$R$50,ESTIMATIVA!$C$51,IF(V45&gt;ESTIMATIVA!$R$49,ESTIMATIVA!$C$50,IF(V45&gt;ESTIMATIVA!$R$48,ESTIMATIVA!$C$49,IF(V45&gt;ESTIMATIVA!$R$47,ESTIMATIVA!$C$48,ESTIMATIVA!$C$47))))),"",IF(V45&gt;ESTIMATIVA!$R$50,ESTIMATIVA!$C$51,IF(V45&gt;ESTIMATIVA!$R$49,ESTIMATIVA!$C$50,IF(V45&gt;ESTIMATIVA!$R$48,ESTIMATIVA!$C$49,IF(V45&gt;ESTIMATIVA!$R$47,ESTIMATIVA!$C$48,ESTIMATIVA!$C$47)))))</f>
        <v>Importante</v>
      </c>
      <c r="X45" s="193"/>
      <c r="Y45" s="193"/>
      <c r="Z45" s="370" t="str">
        <f>CONS_AV_QUALIT_PROBAB!U45</f>
        <v>Ocasional</v>
      </c>
      <c r="AA45" s="370"/>
      <c r="AB45" s="370"/>
      <c r="AC45" s="109">
        <f>IF(ISERROR(IF(Z45=ESTIMATIVA!$C$23,ESTIMATIVA!$O$23,IF(Z45=ESTIMATIVA!$C$24,ESTIMATIVA!$O$24,IF(Z45=ESTIMATIVA!$C$25,ESTIMATIVA!$O$25,IF(Z45=ESTIMATIVA!$C$26,ESTIMATIVA!$O$26,IF(Z45=ESTIMATIVA!$C$27,ESTIMATIVA!$O$27,"")))))),"",IF(Z45=ESTIMATIVA!$C$23,ESTIMATIVA!$O$23,IF(Z45=ESTIMATIVA!$C$24,ESTIMATIVA!$O$24,IF(Z45=ESTIMATIVA!$C$25,ESTIMATIVA!$O$25,IF(Z45=ESTIMATIVA!$C$26,ESTIMATIVA!$O$26,IF(Z45=ESTIMATIVA!$C$27,ESTIMATIVA!$O$27,""))))))</f>
        <v>3</v>
      </c>
      <c r="AD45" s="190"/>
      <c r="AE45" s="190"/>
      <c r="AF45" s="190"/>
      <c r="AG45" s="190"/>
      <c r="AH45" s="190"/>
      <c r="AI45" s="190"/>
    </row>
    <row r="46" spans="1:35" ht="14.25"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IF(ISERROR(IF(R46=ESTIMATIVA!$C$39,ESTIMATIVA!$O$39,IF(R46=ESTIMATIVA!$C$40,ESTIMATIVA!$O$40,IF(R46=ESTIMATIVA!$C$41,ESTIMATIVA!$O$41,IF(R46=ESTIMATIVA!$C$42,ESTIMATIVA!$O$42,IF(R46=ESTIMATIVA!$C$43,ESTIMATIVA!$O$43,"")))))),"",IF(R46=ESTIMATIVA!$C$39,ESTIMATIVA!$O$39,IF(R46=ESTIMATIVA!$C$40,ESTIMATIVA!$O$40,IF(R46=ESTIMATIVA!$C$41,ESTIMATIVA!$O$41,IF(R46=ESTIMATIVA!$C$42,ESTIMATIVA!$O$42,IF(R46=ESTIMATIVA!$C$43,ESTIMATIVA!$O$43,""))))))</f>
        <v>5</v>
      </c>
      <c r="V46" s="108">
        <f t="shared" si="2"/>
        <v>20</v>
      </c>
      <c r="W46" s="193" t="str">
        <f>IF(ISERROR(IF(V46&gt;ESTIMATIVA!$R$50,ESTIMATIVA!$C$51,IF(V46&gt;ESTIMATIVA!$R$49,ESTIMATIVA!$C$50,IF(V46&gt;ESTIMATIVA!$R$48,ESTIMATIVA!$C$49,IF(V46&gt;ESTIMATIVA!$R$47,ESTIMATIVA!$C$48,ESTIMATIVA!$C$47))))),"",IF(V46&gt;ESTIMATIVA!$R$50,ESTIMATIVA!$C$51,IF(V46&gt;ESTIMATIVA!$R$49,ESTIMATIVA!$C$50,IF(V46&gt;ESTIMATIVA!$R$48,ESTIMATIVA!$C$49,IF(V46&gt;ESTIMATIVA!$R$47,ESTIMATIVA!$C$48,ESTIMATIVA!$C$47)))))</f>
        <v>Importante</v>
      </c>
      <c r="X46" s="193"/>
      <c r="Y46" s="193"/>
      <c r="Z46" s="370" t="str">
        <f>CONS_AV_QUALIT_PROBAB!U46</f>
        <v>Ocasional</v>
      </c>
      <c r="AA46" s="370"/>
      <c r="AB46" s="370"/>
      <c r="AC46" s="109">
        <f>IF(ISERROR(IF(Z46=ESTIMATIVA!$C$23,ESTIMATIVA!$O$23,IF(Z46=ESTIMATIVA!$C$24,ESTIMATIVA!$O$24,IF(Z46=ESTIMATIVA!$C$25,ESTIMATIVA!$O$25,IF(Z46=ESTIMATIVA!$C$26,ESTIMATIVA!$O$26,IF(Z46=ESTIMATIVA!$C$27,ESTIMATIVA!$O$27,"")))))),"",IF(Z46=ESTIMATIVA!$C$23,ESTIMATIVA!$O$23,IF(Z46=ESTIMATIVA!$C$24,ESTIMATIVA!$O$24,IF(Z46=ESTIMATIVA!$C$25,ESTIMATIVA!$O$25,IF(Z46=ESTIMATIVA!$C$26,ESTIMATIVA!$O$26,IF(Z46=ESTIMATIVA!$C$27,ESTIMATIVA!$O$27,""))))))</f>
        <v>3</v>
      </c>
      <c r="AD46" s="190"/>
      <c r="AE46" s="190"/>
      <c r="AF46" s="190"/>
      <c r="AG46" s="190"/>
      <c r="AH46" s="190"/>
      <c r="AI46" s="190"/>
    </row>
    <row r="47" spans="1:35"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IF(ISERROR(IF(R47=ESTIMATIVA!$C$39,ESTIMATIVA!$O$39,IF(R47=ESTIMATIVA!$C$40,ESTIMATIVA!$O$40,IF(R47=ESTIMATIVA!$C$41,ESTIMATIVA!$O$41,IF(R47=ESTIMATIVA!$C$42,ESTIMATIVA!$O$42,IF(R47=ESTIMATIVA!$C$43,ESTIMATIVA!$O$43,"")))))),"",IF(R47=ESTIMATIVA!$C$39,ESTIMATIVA!$O$39,IF(R47=ESTIMATIVA!$C$40,ESTIMATIVA!$O$40,IF(R47=ESTIMATIVA!$C$41,ESTIMATIVA!$O$41,IF(R47=ESTIMATIVA!$C$42,ESTIMATIVA!$O$42,IF(R47=ESTIMATIVA!$C$43,ESTIMATIVA!$O$43,""))))))</f>
        <v>3</v>
      </c>
      <c r="V47" s="108">
        <f t="shared" si="2"/>
        <v>12</v>
      </c>
      <c r="W47" s="199" t="str">
        <f>IF(ISERROR(IF(V47&gt;ESTIMATIVA!$R$50,ESTIMATIVA!$C$51,IF(V47&gt;ESTIMATIVA!$R$49,ESTIMATIVA!$C$50,IF(V47&gt;ESTIMATIVA!$R$48,ESTIMATIVA!$C$49,IF(V47&gt;ESTIMATIVA!$R$47,ESTIMATIVA!$C$48,ESTIMATIVA!$C$47))))),"",IF(V47&gt;ESTIMATIVA!$R$50,ESTIMATIVA!$C$51,IF(V47&gt;ESTIMATIVA!$R$49,ESTIMATIVA!$C$50,IF(V47&gt;ESTIMATIVA!$R$48,ESTIMATIVA!$C$49,IF(V47&gt;ESTIMATIVA!$R$47,ESTIMATIVA!$C$48,ESTIMATIVA!$C$47)))))</f>
        <v>Significativo</v>
      </c>
      <c r="X47" s="199"/>
      <c r="Y47" s="199"/>
      <c r="Z47" s="371" t="str">
        <f>CONS_AV_QUALIT_PROBAB!U47</f>
        <v>Frequente</v>
      </c>
      <c r="AA47" s="371"/>
      <c r="AB47" s="371"/>
      <c r="AC47" s="111">
        <f>IF(ISERROR(IF(Z47=ESTIMATIVA!$C$23,ESTIMATIVA!$O$23,IF(Z47=ESTIMATIVA!$C$24,ESTIMATIVA!$O$24,IF(Z47=ESTIMATIVA!$C$25,ESTIMATIVA!$O$25,IF(Z47=ESTIMATIVA!$C$26,ESTIMATIVA!$O$26,IF(Z47=ESTIMATIVA!$C$27,ESTIMATIVA!$O$27,"")))))),"",IF(Z47=ESTIMATIVA!$C$23,ESTIMATIVA!$O$23,IF(Z47=ESTIMATIVA!$C$24,ESTIMATIVA!$O$24,IF(Z47=ESTIMATIVA!$C$25,ESTIMATIVA!$O$25,IF(Z47=ESTIMATIVA!$C$26,ESTIMATIVA!$O$26,IF(Z47=ESTIMATIVA!$C$27,ESTIMATIVA!$O$27,""))))))</f>
        <v>5</v>
      </c>
      <c r="AD47" s="200"/>
      <c r="AE47" s="200"/>
      <c r="AF47" s="200"/>
      <c r="AG47" s="200"/>
      <c r="AH47" s="200"/>
      <c r="AI47" s="200"/>
    </row>
    <row r="48" spans="1:35" s="29" customFormat="1" ht="14.1"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c r="Z48" s="9"/>
      <c r="AF48" s="107"/>
    </row>
    <row r="49" spans="1:35"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207</v>
      </c>
      <c r="AE49" s="201"/>
      <c r="AF49" s="201"/>
      <c r="AG49" s="201"/>
      <c r="AH49" s="201"/>
      <c r="AI49" s="201"/>
    </row>
    <row r="50" spans="1:35"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IF(ISERROR(IF(O50=ESTIMATIVA!$C$31,ESTIMATIVA!$O$31,IF(O50=ESTIMATIVA!$C$32,ESTIMATIVA!$O$32,IF(O50=ESTIMATIVA!$C$33,ESTIMATIVA!$O$33,IF(O50=ESTIMATIVA!$C$34,ESTIMATIVA!$O$34,IF(O50=ESTIMATIVA!$C$35,"$ESTIMATIVA!$O$35"," ")))))),"",IF(O50=ESTIMATIVA!$C$31,ESTIMATIVA!$O$31,IF(O50=ESTIMATIVA!$C$32,ESTIMATIVA!$O$32,IF(O50=ESTIMATIVA!$C$33,ESTIMATIVA!$O$33,IF(O50=ESTIMATIVA!$C$34,ESTIMATIVA!$O$34,IF(O50=ESTIMATIVA!$C$35,ESTIMATIVA!$O$35," "))))))</f>
        <v>5</v>
      </c>
      <c r="R50" s="193" t="str">
        <f>CONS_AV_QUALIT_SEVER!R50</f>
        <v>Alta</v>
      </c>
      <c r="S50" s="193"/>
      <c r="T50" s="193"/>
      <c r="U50" s="108">
        <f>IF(ISERROR(IF(R50=ESTIMATIVA!$C$39,ESTIMATIVA!$O$39,IF(R50=ESTIMATIVA!$C$40,ESTIMATIVA!$O$40,IF(R50=ESTIMATIVA!$C$41,ESTIMATIVA!$O$41,IF(R50=ESTIMATIVA!$C$42,ESTIMATIVA!$O$42,IF(R50=ESTIMATIVA!$C$43,ESTIMATIVA!$O$43,"")))))),"",IF(R50=ESTIMATIVA!$C$39,ESTIMATIVA!$O$39,IF(R50=ESTIMATIVA!$C$40,ESTIMATIVA!$O$40,IF(R50=ESTIMATIVA!$C$41,ESTIMATIVA!$O$41,IF(R50=ESTIMATIVA!$C$42,ESTIMATIVA!$O$42,IF(R50=ESTIMATIVA!$C$43,ESTIMATIVA!$O$43,""))))))</f>
        <v>4</v>
      </c>
      <c r="V50" s="108">
        <f>IF(ISERROR($Q$50*U50),"",$Q$50*U50)</f>
        <v>20</v>
      </c>
      <c r="W50" s="193" t="str">
        <f>IF(ISERROR(IF(V50&gt;ESTIMATIVA!$R$50,ESTIMATIVA!$C$51,IF(V50&gt;ESTIMATIVA!$R$49,ESTIMATIVA!$C$50,IF(V50&gt;ESTIMATIVA!$R$48,ESTIMATIVA!$C$49,IF(V50&gt;ESTIMATIVA!$R$47,ESTIMATIVA!$C$48,ESTIMATIVA!$C$47))))),"",IF(V50&gt;ESTIMATIVA!$R$50,ESTIMATIVA!$C$51,IF(V50&gt;ESTIMATIVA!$R$49,ESTIMATIVA!$C$50,IF(V50&gt;ESTIMATIVA!$R$48,ESTIMATIVA!$C$49,IF(V50&gt;ESTIMATIVA!$R$47,ESTIMATIVA!$C$48,ESTIMATIVA!$C$47)))))</f>
        <v>Importante</v>
      </c>
      <c r="X50" s="193"/>
      <c r="Y50" s="193"/>
      <c r="Z50" s="370" t="str">
        <f>CONS_AV_QUALIT_PROBAB!U50</f>
        <v>Ocasional</v>
      </c>
      <c r="AA50" s="370"/>
      <c r="AB50" s="370"/>
      <c r="AC50" s="109">
        <f>IF(ISERROR(IF(Z50=ESTIMATIVA!$C$23,ESTIMATIVA!$O$23,IF(Z50=ESTIMATIVA!$C$24,ESTIMATIVA!$O$24,IF(Z50=ESTIMATIVA!$C$25,ESTIMATIVA!$O$25,IF(Z50=ESTIMATIVA!$C$26,ESTIMATIVA!$O$26,IF(Z50=ESTIMATIVA!$C$27,ESTIMATIVA!$O$27,"")))))),"",IF(Z50=ESTIMATIVA!$C$23,ESTIMATIVA!$O$23,IF(Z50=ESTIMATIVA!$C$24,ESTIMATIVA!$O$24,IF(Z50=ESTIMATIVA!$C$25,ESTIMATIVA!$O$25,IF(Z50=ESTIMATIVA!$C$26,ESTIMATIVA!$O$26,IF(Z50=ESTIMATIVA!$C$27,ESTIMATIVA!$O$27,""))))))</f>
        <v>3</v>
      </c>
      <c r="AD50" s="190"/>
      <c r="AE50" s="190"/>
      <c r="AF50" s="190"/>
      <c r="AG50" s="190"/>
      <c r="AH50" s="190"/>
      <c r="AI50" s="190"/>
    </row>
    <row r="51" spans="1:35" ht="14.25"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IF(ISERROR(IF(R51=ESTIMATIVA!$C$39,ESTIMATIVA!$O$39,IF(R51=ESTIMATIVA!$C$40,ESTIMATIVA!$O$40,IF(R51=ESTIMATIVA!$C$41,ESTIMATIVA!$O$41,IF(R51=ESTIMATIVA!$C$42,ESTIMATIVA!$O$42,IF(R51=ESTIMATIVA!$C$43,ESTIMATIVA!$O$43,"")))))),"",IF(R51=ESTIMATIVA!$C$39,ESTIMATIVA!$O$39,IF(R51=ESTIMATIVA!$C$40,ESTIMATIVA!$O$40,IF(R51=ESTIMATIVA!$C$41,ESTIMATIVA!$O$41,IF(R51=ESTIMATIVA!$C$42,ESTIMATIVA!$O$42,IF(R51=ESTIMATIVA!$C$43,ESTIMATIVA!$O$43,""))))))</f>
        <v>5</v>
      </c>
      <c r="V51" s="108">
        <f t="shared" ref="V51:V57" si="3">IF(ISERROR($Q$50*U51),"",$Q$50*U51)</f>
        <v>25</v>
      </c>
      <c r="W51" s="193" t="str">
        <f>IF(ISERROR(IF(V51&gt;ESTIMATIVA!$R$50,ESTIMATIVA!$C$51,IF(V51&gt;ESTIMATIVA!$R$49,ESTIMATIVA!$C$50,IF(V51&gt;ESTIMATIVA!$R$48,ESTIMATIVA!$C$49,IF(V51&gt;ESTIMATIVA!$R$47,ESTIMATIVA!$C$48,ESTIMATIVA!$C$47))))),"",IF(V51&gt;ESTIMATIVA!$R$50,ESTIMATIVA!$C$51,IF(V51&gt;ESTIMATIVA!$R$49,ESTIMATIVA!$C$50,IF(V51&gt;ESTIMATIVA!$R$48,ESTIMATIVA!$C$49,IF(V51&gt;ESTIMATIVA!$R$47,ESTIMATIVA!$C$48,ESTIMATIVA!$C$47)))))</f>
        <v>Desastre</v>
      </c>
      <c r="X51" s="193"/>
      <c r="Y51" s="193"/>
      <c r="Z51" s="370" t="str">
        <f>CONS_AV_QUALIT_PROBAB!U51</f>
        <v>Ocasional</v>
      </c>
      <c r="AA51" s="370"/>
      <c r="AB51" s="370"/>
      <c r="AC51" s="109">
        <f>IF(ISERROR(IF(Z51=ESTIMATIVA!$C$23,ESTIMATIVA!$O$23,IF(Z51=ESTIMATIVA!$C$24,ESTIMATIVA!$O$24,IF(Z51=ESTIMATIVA!$C$25,ESTIMATIVA!$O$25,IF(Z51=ESTIMATIVA!$C$26,ESTIMATIVA!$O$26,IF(Z51=ESTIMATIVA!$C$27,ESTIMATIVA!$O$27,"")))))),"",IF(Z51=ESTIMATIVA!$C$23,ESTIMATIVA!$O$23,IF(Z51=ESTIMATIVA!$C$24,ESTIMATIVA!$O$24,IF(Z51=ESTIMATIVA!$C$25,ESTIMATIVA!$O$25,IF(Z51=ESTIMATIVA!$C$26,ESTIMATIVA!$O$26,IF(Z51=ESTIMATIVA!$C$27,ESTIMATIVA!$O$27,""))))))</f>
        <v>3</v>
      </c>
      <c r="AD51" s="190"/>
      <c r="AE51" s="190"/>
      <c r="AF51" s="190"/>
      <c r="AG51" s="190"/>
      <c r="AH51" s="190"/>
      <c r="AI51" s="190"/>
    </row>
    <row r="52" spans="1:35"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IF(ISERROR(IF(R52=ESTIMATIVA!$C$39,ESTIMATIVA!$O$39,IF(R52=ESTIMATIVA!$C$40,ESTIMATIVA!$O$40,IF(R52=ESTIMATIVA!$C$41,ESTIMATIVA!$O$41,IF(R52=ESTIMATIVA!$C$42,ESTIMATIVA!$O$42,IF(R52=ESTIMATIVA!$C$43,ESTIMATIVA!$O$43,"")))))),"",IF(R52=ESTIMATIVA!$C$39,ESTIMATIVA!$O$39,IF(R52=ESTIMATIVA!$C$40,ESTIMATIVA!$O$40,IF(R52=ESTIMATIVA!$C$41,ESTIMATIVA!$O$41,IF(R52=ESTIMATIVA!$C$42,ESTIMATIVA!$O$42,IF(R52=ESTIMATIVA!$C$43,ESTIMATIVA!$O$43,""))))))</f>
        <v>4</v>
      </c>
      <c r="V52" s="108">
        <f t="shared" si="3"/>
        <v>20</v>
      </c>
      <c r="W52" s="193" t="str">
        <f>IF(ISERROR(IF(V52&gt;ESTIMATIVA!$R$50,ESTIMATIVA!$C$51,IF(V52&gt;ESTIMATIVA!$R$49,ESTIMATIVA!$C$50,IF(V52&gt;ESTIMATIVA!$R$48,ESTIMATIVA!$C$49,IF(V52&gt;ESTIMATIVA!$R$47,ESTIMATIVA!$C$48,ESTIMATIVA!$C$47))))),"",IF(V52&gt;ESTIMATIVA!$R$50,ESTIMATIVA!$C$51,IF(V52&gt;ESTIMATIVA!$R$49,ESTIMATIVA!$C$50,IF(V52&gt;ESTIMATIVA!$R$48,ESTIMATIVA!$C$49,IF(V52&gt;ESTIMATIVA!$R$47,ESTIMATIVA!$C$48,ESTIMATIVA!$C$47)))))</f>
        <v>Importante</v>
      </c>
      <c r="X52" s="193"/>
      <c r="Y52" s="193"/>
      <c r="Z52" s="370" t="str">
        <f>CONS_AV_QUALIT_PROBAB!U52</f>
        <v>Ocasional</v>
      </c>
      <c r="AA52" s="370"/>
      <c r="AB52" s="370"/>
      <c r="AC52" s="109">
        <f>IF(ISERROR(IF(Z52=ESTIMATIVA!$C$23,ESTIMATIVA!$O$23,IF(Z52=ESTIMATIVA!$C$24,ESTIMATIVA!$O$24,IF(Z52=ESTIMATIVA!$C$25,ESTIMATIVA!$O$25,IF(Z52=ESTIMATIVA!$C$26,ESTIMATIVA!$O$26,IF(Z52=ESTIMATIVA!$C$27,ESTIMATIVA!$O$27,"")))))),"",IF(Z52=ESTIMATIVA!$C$23,ESTIMATIVA!$O$23,IF(Z52=ESTIMATIVA!$C$24,ESTIMATIVA!$O$24,IF(Z52=ESTIMATIVA!$C$25,ESTIMATIVA!$O$25,IF(Z52=ESTIMATIVA!$C$26,ESTIMATIVA!$O$26,IF(Z52=ESTIMATIVA!$C$27,ESTIMATIVA!$O$27,""))))))</f>
        <v>3</v>
      </c>
      <c r="AD52" s="190"/>
      <c r="AE52" s="190"/>
      <c r="AF52" s="190"/>
      <c r="AG52" s="190"/>
      <c r="AH52" s="190"/>
      <c r="AI52" s="190"/>
    </row>
    <row r="53" spans="1:35"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IF(ISERROR(IF(R53=ESTIMATIVA!$C$39,ESTIMATIVA!$O$39,IF(R53=ESTIMATIVA!$C$40,ESTIMATIVA!$O$40,IF(R53=ESTIMATIVA!$C$41,ESTIMATIVA!$O$41,IF(R53=ESTIMATIVA!$C$42,ESTIMATIVA!$O$42,IF(R53=ESTIMATIVA!$C$43,ESTIMATIVA!$O$43,"")))))),"",IF(R53=ESTIMATIVA!$C$39,ESTIMATIVA!$O$39,IF(R53=ESTIMATIVA!$C$40,ESTIMATIVA!$O$40,IF(R53=ESTIMATIVA!$C$41,ESTIMATIVA!$O$41,IF(R53=ESTIMATIVA!$C$42,ESTIMATIVA!$O$42,IF(R53=ESTIMATIVA!$C$43,ESTIMATIVA!$O$43,""))))))</f>
        <v>4</v>
      </c>
      <c r="V53" s="108">
        <f t="shared" si="3"/>
        <v>20</v>
      </c>
      <c r="W53" s="193" t="str">
        <f>IF(ISERROR(IF(V53&gt;ESTIMATIVA!$R$50,ESTIMATIVA!$C$51,IF(V53&gt;ESTIMATIVA!$R$49,ESTIMATIVA!$C$50,IF(V53&gt;ESTIMATIVA!$R$48,ESTIMATIVA!$C$49,IF(V53&gt;ESTIMATIVA!$R$47,ESTIMATIVA!$C$48,ESTIMATIVA!$C$47))))),"",IF(V53&gt;ESTIMATIVA!$R$50,ESTIMATIVA!$C$51,IF(V53&gt;ESTIMATIVA!$R$49,ESTIMATIVA!$C$50,IF(V53&gt;ESTIMATIVA!$R$48,ESTIMATIVA!$C$49,IF(V53&gt;ESTIMATIVA!$R$47,ESTIMATIVA!$C$48,ESTIMATIVA!$C$47)))))</f>
        <v>Importante</v>
      </c>
      <c r="X53" s="193"/>
      <c r="Y53" s="193"/>
      <c r="Z53" s="370" t="str">
        <f>CONS_AV_QUALIT_PROBAB!U53</f>
        <v>Provável</v>
      </c>
      <c r="AA53" s="370"/>
      <c r="AB53" s="370"/>
      <c r="AC53" s="109">
        <f>IF(ISERROR(IF(Z53=ESTIMATIVA!$C$23,ESTIMATIVA!$O$23,IF(Z53=ESTIMATIVA!$C$24,ESTIMATIVA!$O$24,IF(Z53=ESTIMATIVA!$C$25,ESTIMATIVA!$O$25,IF(Z53=ESTIMATIVA!$C$26,ESTIMATIVA!$O$26,IF(Z53=ESTIMATIVA!$C$27,ESTIMATIVA!$O$27,"")))))),"",IF(Z53=ESTIMATIVA!$C$23,ESTIMATIVA!$O$23,IF(Z53=ESTIMATIVA!$C$24,ESTIMATIVA!$O$24,IF(Z53=ESTIMATIVA!$C$25,ESTIMATIVA!$O$25,IF(Z53=ESTIMATIVA!$C$26,ESTIMATIVA!$O$26,IF(Z53=ESTIMATIVA!$C$27,ESTIMATIVA!$O$27,""))))))</f>
        <v>4</v>
      </c>
      <c r="AD53" s="190"/>
      <c r="AE53" s="190"/>
      <c r="AF53" s="190"/>
      <c r="AG53" s="190"/>
      <c r="AH53" s="190"/>
      <c r="AI53" s="190"/>
    </row>
    <row r="54" spans="1:35"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IF(ISERROR(IF(R54=ESTIMATIVA!$C$39,ESTIMATIVA!$O$39,IF(R54=ESTIMATIVA!$C$40,ESTIMATIVA!$O$40,IF(R54=ESTIMATIVA!$C$41,ESTIMATIVA!$O$41,IF(R54=ESTIMATIVA!$C$42,ESTIMATIVA!$O$42,IF(R54=ESTIMATIVA!$C$43,ESTIMATIVA!$O$43,"")))))),"",IF(R54=ESTIMATIVA!$C$39,ESTIMATIVA!$O$39,IF(R54=ESTIMATIVA!$C$40,ESTIMATIVA!$O$40,IF(R54=ESTIMATIVA!$C$41,ESTIMATIVA!$O$41,IF(R54=ESTIMATIVA!$C$42,ESTIMATIVA!$O$42,IF(R54=ESTIMATIVA!$C$43,ESTIMATIVA!$O$43,""))))))</f>
        <v>4</v>
      </c>
      <c r="V54" s="108">
        <f t="shared" si="3"/>
        <v>20</v>
      </c>
      <c r="W54" s="193" t="str">
        <f>IF(ISERROR(IF(V54&gt;ESTIMATIVA!$R$50,ESTIMATIVA!$C$51,IF(V54&gt;ESTIMATIVA!$R$49,ESTIMATIVA!$C$50,IF(V54&gt;ESTIMATIVA!$R$48,ESTIMATIVA!$C$49,IF(V54&gt;ESTIMATIVA!$R$47,ESTIMATIVA!$C$48,ESTIMATIVA!$C$47))))),"",IF(V54&gt;ESTIMATIVA!$R$50,ESTIMATIVA!$C$51,IF(V54&gt;ESTIMATIVA!$R$49,ESTIMATIVA!$C$50,IF(V54&gt;ESTIMATIVA!$R$48,ESTIMATIVA!$C$49,IF(V54&gt;ESTIMATIVA!$R$47,ESTIMATIVA!$C$48,ESTIMATIVA!$C$47)))))</f>
        <v>Importante</v>
      </c>
      <c r="X54" s="193"/>
      <c r="Y54" s="193"/>
      <c r="Z54" s="370" t="str">
        <f>CONS_AV_QUALIT_PROBAB!U54</f>
        <v>Ocasional</v>
      </c>
      <c r="AA54" s="370"/>
      <c r="AB54" s="370"/>
      <c r="AC54" s="109">
        <f>IF(ISERROR(IF(Z54=ESTIMATIVA!$C$23,ESTIMATIVA!$O$23,IF(Z54=ESTIMATIVA!$C$24,ESTIMATIVA!$O$24,IF(Z54=ESTIMATIVA!$C$25,ESTIMATIVA!$O$25,IF(Z54=ESTIMATIVA!$C$26,ESTIMATIVA!$O$26,IF(Z54=ESTIMATIVA!$C$27,ESTIMATIVA!$O$27,"")))))),"",IF(Z54=ESTIMATIVA!$C$23,ESTIMATIVA!$O$23,IF(Z54=ESTIMATIVA!$C$24,ESTIMATIVA!$O$24,IF(Z54=ESTIMATIVA!$C$25,ESTIMATIVA!$O$25,IF(Z54=ESTIMATIVA!$C$26,ESTIMATIVA!$O$26,IF(Z54=ESTIMATIVA!$C$27,ESTIMATIVA!$O$27,""))))))</f>
        <v>3</v>
      </c>
      <c r="AD54" s="190"/>
      <c r="AE54" s="190"/>
      <c r="AF54" s="190"/>
      <c r="AG54" s="190"/>
      <c r="AH54" s="190"/>
      <c r="AI54" s="190"/>
    </row>
    <row r="55" spans="1:35"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IF(ISERROR(IF(R55=ESTIMATIVA!$C$39,ESTIMATIVA!$O$39,IF(R55=ESTIMATIVA!$C$40,ESTIMATIVA!$O$40,IF(R55=ESTIMATIVA!$C$41,ESTIMATIVA!$O$41,IF(R55=ESTIMATIVA!$C$42,ESTIMATIVA!$O$42,IF(R55=ESTIMATIVA!$C$43,ESTIMATIVA!$O$43,"")))))),"",IF(R55=ESTIMATIVA!$C$39,ESTIMATIVA!$O$39,IF(R55=ESTIMATIVA!$C$40,ESTIMATIVA!$O$40,IF(R55=ESTIMATIVA!$C$41,ESTIMATIVA!$O$41,IF(R55=ESTIMATIVA!$C$42,ESTIMATIVA!$O$42,IF(R55=ESTIMATIVA!$C$43,ESTIMATIVA!$O$43,""))))))</f>
        <v>5</v>
      </c>
      <c r="V55" s="108">
        <f t="shared" si="3"/>
        <v>25</v>
      </c>
      <c r="W55" s="193" t="str">
        <f>IF(ISERROR(IF(V55&gt;ESTIMATIVA!$R$50,ESTIMATIVA!$C$51,IF(V55&gt;ESTIMATIVA!$R$49,ESTIMATIVA!$C$50,IF(V55&gt;ESTIMATIVA!$R$48,ESTIMATIVA!$C$49,IF(V55&gt;ESTIMATIVA!$R$47,ESTIMATIVA!$C$48,ESTIMATIVA!$C$47))))),"",IF(V55&gt;ESTIMATIVA!$R$50,ESTIMATIVA!$C$51,IF(V55&gt;ESTIMATIVA!$R$49,ESTIMATIVA!$C$50,IF(V55&gt;ESTIMATIVA!$R$48,ESTIMATIVA!$C$49,IF(V55&gt;ESTIMATIVA!$R$47,ESTIMATIVA!$C$48,ESTIMATIVA!$C$47)))))</f>
        <v>Desastre</v>
      </c>
      <c r="X55" s="193"/>
      <c r="Y55" s="193"/>
      <c r="Z55" s="370" t="str">
        <f>CONS_AV_QUALIT_PROBAB!U55</f>
        <v>Ocasional</v>
      </c>
      <c r="AA55" s="370"/>
      <c r="AB55" s="370"/>
      <c r="AC55" s="109">
        <f>IF(ISERROR(IF(Z55=ESTIMATIVA!$C$23,ESTIMATIVA!$O$23,IF(Z55=ESTIMATIVA!$C$24,ESTIMATIVA!$O$24,IF(Z55=ESTIMATIVA!$C$25,ESTIMATIVA!$O$25,IF(Z55=ESTIMATIVA!$C$26,ESTIMATIVA!$O$26,IF(Z55=ESTIMATIVA!$C$27,ESTIMATIVA!$O$27,"")))))),"",IF(Z55=ESTIMATIVA!$C$23,ESTIMATIVA!$O$23,IF(Z55=ESTIMATIVA!$C$24,ESTIMATIVA!$O$24,IF(Z55=ESTIMATIVA!$C$25,ESTIMATIVA!$O$25,IF(Z55=ESTIMATIVA!$C$26,ESTIMATIVA!$O$26,IF(Z55=ESTIMATIVA!$C$27,ESTIMATIVA!$O$27,""))))))</f>
        <v>3</v>
      </c>
      <c r="AD55" s="190"/>
      <c r="AE55" s="190"/>
      <c r="AF55" s="190"/>
      <c r="AG55" s="190"/>
      <c r="AH55" s="190"/>
      <c r="AI55" s="190"/>
    </row>
    <row r="56" spans="1:35" ht="14.25"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IF(ISERROR(IF(R56=ESTIMATIVA!$C$39,ESTIMATIVA!$O$39,IF(R56=ESTIMATIVA!$C$40,ESTIMATIVA!$O$40,IF(R56=ESTIMATIVA!$C$41,ESTIMATIVA!$O$41,IF(R56=ESTIMATIVA!$C$42,ESTIMATIVA!$O$42,IF(R56=ESTIMATIVA!$C$43,ESTIMATIVA!$O$43,"")))))),"",IF(R56=ESTIMATIVA!$C$39,ESTIMATIVA!$O$39,IF(R56=ESTIMATIVA!$C$40,ESTIMATIVA!$O$40,IF(R56=ESTIMATIVA!$C$41,ESTIMATIVA!$O$41,IF(R56=ESTIMATIVA!$C$42,ESTIMATIVA!$O$42,IF(R56=ESTIMATIVA!$C$43,ESTIMATIVA!$O$43,""))))))</f>
        <v>4</v>
      </c>
      <c r="V56" s="108">
        <f t="shared" si="3"/>
        <v>20</v>
      </c>
      <c r="W56" s="193" t="str">
        <f>IF(ISERROR(IF(V56&gt;ESTIMATIVA!$R$50,ESTIMATIVA!$C$51,IF(V56&gt;ESTIMATIVA!$R$49,ESTIMATIVA!$C$50,IF(V56&gt;ESTIMATIVA!$R$48,ESTIMATIVA!$C$49,IF(V56&gt;ESTIMATIVA!$R$47,ESTIMATIVA!$C$48,ESTIMATIVA!$C$47))))),"",IF(V56&gt;ESTIMATIVA!$R$50,ESTIMATIVA!$C$51,IF(V56&gt;ESTIMATIVA!$R$49,ESTIMATIVA!$C$50,IF(V56&gt;ESTIMATIVA!$R$48,ESTIMATIVA!$C$49,IF(V56&gt;ESTIMATIVA!$R$47,ESTIMATIVA!$C$48,ESTIMATIVA!$C$47)))))</f>
        <v>Importante</v>
      </c>
      <c r="X56" s="193"/>
      <c r="Y56" s="193"/>
      <c r="Z56" s="370" t="str">
        <f>CONS_AV_QUALIT_PROBAB!U56</f>
        <v>Provável</v>
      </c>
      <c r="AA56" s="370"/>
      <c r="AB56" s="370"/>
      <c r="AC56" s="109">
        <f>IF(ISERROR(IF(Z56=ESTIMATIVA!$C$23,ESTIMATIVA!$O$23,IF(Z56=ESTIMATIVA!$C$24,ESTIMATIVA!$O$24,IF(Z56=ESTIMATIVA!$C$25,ESTIMATIVA!$O$25,IF(Z56=ESTIMATIVA!$C$26,ESTIMATIVA!$O$26,IF(Z56=ESTIMATIVA!$C$27,ESTIMATIVA!$O$27,"")))))),"",IF(Z56=ESTIMATIVA!$C$23,ESTIMATIVA!$O$23,IF(Z56=ESTIMATIVA!$C$24,ESTIMATIVA!$O$24,IF(Z56=ESTIMATIVA!$C$25,ESTIMATIVA!$O$25,IF(Z56=ESTIMATIVA!$C$26,ESTIMATIVA!$O$26,IF(Z56=ESTIMATIVA!$C$27,ESTIMATIVA!$O$27,""))))))</f>
        <v>4</v>
      </c>
      <c r="AD56" s="190"/>
      <c r="AE56" s="190"/>
      <c r="AF56" s="190"/>
      <c r="AG56" s="190"/>
      <c r="AH56" s="190"/>
      <c r="AI56" s="190"/>
    </row>
    <row r="57" spans="1:35"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IF(ISERROR(IF(R57=ESTIMATIVA!$C$39,ESTIMATIVA!$O$39,IF(R57=ESTIMATIVA!$C$40,ESTIMATIVA!$O$40,IF(R57=ESTIMATIVA!$C$41,ESTIMATIVA!$O$41,IF(R57=ESTIMATIVA!$C$42,ESTIMATIVA!$O$42,IF(R57=ESTIMATIVA!$C$43,ESTIMATIVA!$O$43,"")))))),"",IF(R57=ESTIMATIVA!$C$39,ESTIMATIVA!$O$39,IF(R57=ESTIMATIVA!$C$40,ESTIMATIVA!$O$40,IF(R57=ESTIMATIVA!$C$41,ESTIMATIVA!$O$41,IF(R57=ESTIMATIVA!$C$42,ESTIMATIVA!$O$42,IF(R57=ESTIMATIVA!$C$43,ESTIMATIVA!$O$43,""))))))</f>
        <v>5</v>
      </c>
      <c r="V57" s="108">
        <f t="shared" si="3"/>
        <v>25</v>
      </c>
      <c r="W57" s="199" t="str">
        <f>IF(ISERROR(IF(V57&gt;ESTIMATIVA!$R$50,ESTIMATIVA!$C$51,IF(V57&gt;ESTIMATIVA!$R$49,ESTIMATIVA!$C$50,IF(V57&gt;ESTIMATIVA!$R$48,ESTIMATIVA!$C$49,IF(V57&gt;ESTIMATIVA!$R$47,ESTIMATIVA!$C$48,ESTIMATIVA!$C$47))))),"",IF(V57&gt;ESTIMATIVA!$R$50,ESTIMATIVA!$C$51,IF(V57&gt;ESTIMATIVA!$R$49,ESTIMATIVA!$C$50,IF(V57&gt;ESTIMATIVA!$R$48,ESTIMATIVA!$C$49,IF(V57&gt;ESTIMATIVA!$R$47,ESTIMATIVA!$C$48,ESTIMATIVA!$C$47)))))</f>
        <v>Desastre</v>
      </c>
      <c r="X57" s="199"/>
      <c r="Y57" s="199"/>
      <c r="Z57" s="371" t="str">
        <f>CONS_AV_QUALIT_PROBAB!U57</f>
        <v>Ocasional</v>
      </c>
      <c r="AA57" s="371"/>
      <c r="AB57" s="371"/>
      <c r="AC57" s="111">
        <f>IF(ISERROR(IF(Z57=ESTIMATIVA!$C$23,ESTIMATIVA!$O$23,IF(Z57=ESTIMATIVA!$C$24,ESTIMATIVA!$O$24,IF(Z57=ESTIMATIVA!$C$25,ESTIMATIVA!$O$25,IF(Z57=ESTIMATIVA!$C$26,ESTIMATIVA!$O$26,IF(Z57=ESTIMATIVA!$C$27,ESTIMATIVA!$O$27,"")))))),"",IF(Z57=ESTIMATIVA!$C$23,ESTIMATIVA!$O$23,IF(Z57=ESTIMATIVA!$C$24,ESTIMATIVA!$O$24,IF(Z57=ESTIMATIVA!$C$25,ESTIMATIVA!$O$25,IF(Z57=ESTIMATIVA!$C$26,ESTIMATIVA!$O$26,IF(Z57=ESTIMATIVA!$C$27,ESTIMATIVA!$O$27,""))))))</f>
        <v>3</v>
      </c>
      <c r="AD57" s="200"/>
      <c r="AE57" s="200"/>
      <c r="AF57" s="200"/>
      <c r="AG57" s="200"/>
      <c r="AH57" s="200"/>
      <c r="AI57" s="200"/>
    </row>
    <row r="58" spans="1:35" s="29" customFormat="1" ht="14.1"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c r="Z58" s="9"/>
      <c r="AF58" s="107"/>
    </row>
    <row r="59" spans="1:35"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207</v>
      </c>
      <c r="AE59" s="201"/>
      <c r="AF59" s="201"/>
      <c r="AG59" s="201"/>
      <c r="AH59" s="201"/>
      <c r="AI59" s="201"/>
    </row>
    <row r="60" spans="1:35"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IF(ISERROR(IF(O60=ESTIMATIVA!$C$31,ESTIMATIVA!$O$31,IF(O60=ESTIMATIVA!$C$32,ESTIMATIVA!$O$32,IF(O60=ESTIMATIVA!$C$33,ESTIMATIVA!$O$33,IF(O60=ESTIMATIVA!$C$34,ESTIMATIVA!$O$34,IF(O60=ESTIMATIVA!$C$35,"$ESTIMATIVA!$O$35"," ")))))),"",IF(O60=ESTIMATIVA!$C$31,ESTIMATIVA!$O$31,IF(O60=ESTIMATIVA!$C$32,ESTIMATIVA!$O$32,IF(O60=ESTIMATIVA!$C$33,ESTIMATIVA!$O$33,IF(O60=ESTIMATIVA!$C$34,ESTIMATIVA!$O$34,IF(O60=ESTIMATIVA!$C$35,ESTIMATIVA!$O$35," "))))))</f>
        <v>5</v>
      </c>
      <c r="R60" s="193" t="str">
        <f>CONS_AV_QUALIT_SEVER!R60</f>
        <v>Média</v>
      </c>
      <c r="S60" s="193"/>
      <c r="T60" s="193"/>
      <c r="U60" s="108">
        <f>IF(ISERROR(IF(R60=ESTIMATIVA!$C$39,ESTIMATIVA!$O$39,IF(R60=ESTIMATIVA!$C$40,ESTIMATIVA!$O$40,IF(R60=ESTIMATIVA!$C$41,ESTIMATIVA!$O$41,IF(R60=ESTIMATIVA!$C$42,ESTIMATIVA!$O$42,IF(R60=ESTIMATIVA!$C$43,ESTIMATIVA!$O$43,"")))))),"",IF(R60=ESTIMATIVA!$C$39,ESTIMATIVA!$O$39,IF(R60=ESTIMATIVA!$C$40,ESTIMATIVA!$O$40,IF(R60=ESTIMATIVA!$C$41,ESTIMATIVA!$O$41,IF(R60=ESTIMATIVA!$C$42,ESTIMATIVA!$O$42,IF(R60=ESTIMATIVA!$C$43,ESTIMATIVA!$O$43,""))))))</f>
        <v>3</v>
      </c>
      <c r="V60" s="108">
        <f>IF(ISERROR($Q$60*U60),"",$Q$60*U60)</f>
        <v>15</v>
      </c>
      <c r="W60" s="193" t="str">
        <f>IF(ISERROR(IF(V60&gt;ESTIMATIVA!$R$50,ESTIMATIVA!$C$51,IF(V60&gt;ESTIMATIVA!$R$49,ESTIMATIVA!$C$50,IF(V60&gt;ESTIMATIVA!$R$48,ESTIMATIVA!$C$49,IF(V60&gt;ESTIMATIVA!$R$47,ESTIMATIVA!$C$48,ESTIMATIVA!$C$47))))),"",IF(V60&gt;ESTIMATIVA!$R$50,ESTIMATIVA!$C$51,IF(V60&gt;ESTIMATIVA!$R$49,ESTIMATIVA!$C$50,IF(V60&gt;ESTIMATIVA!$R$48,ESTIMATIVA!$C$49,IF(V60&gt;ESTIMATIVA!$R$47,ESTIMATIVA!$C$48,ESTIMATIVA!$C$47)))))</f>
        <v>Significativo</v>
      </c>
      <c r="X60" s="193"/>
      <c r="Y60" s="193"/>
      <c r="Z60" s="370" t="str">
        <f>CONS_AV_QUALIT_PROBAB!U60</f>
        <v>Frequente</v>
      </c>
      <c r="AA60" s="370"/>
      <c r="AB60" s="370"/>
      <c r="AC60" s="109">
        <f>IF(ISERROR(IF(Z60=ESTIMATIVA!$C$23,ESTIMATIVA!$O$23,IF(Z60=ESTIMATIVA!$C$24,ESTIMATIVA!$O$24,IF(Z60=ESTIMATIVA!$C$25,ESTIMATIVA!$O$25,IF(Z60=ESTIMATIVA!$C$26,ESTIMATIVA!$O$26,IF(Z60=ESTIMATIVA!$C$27,ESTIMATIVA!$O$27,"")))))),"",IF(Z60=ESTIMATIVA!$C$23,ESTIMATIVA!$O$23,IF(Z60=ESTIMATIVA!$C$24,ESTIMATIVA!$O$24,IF(Z60=ESTIMATIVA!$C$25,ESTIMATIVA!$O$25,IF(Z60=ESTIMATIVA!$C$26,ESTIMATIVA!$O$26,IF(Z60=ESTIMATIVA!$C$27,ESTIMATIVA!$O$27,""))))))</f>
        <v>5</v>
      </c>
      <c r="AD60" s="190"/>
      <c r="AE60" s="190"/>
      <c r="AF60" s="190"/>
      <c r="AG60" s="190"/>
      <c r="AH60" s="190"/>
      <c r="AI60" s="190"/>
    </row>
    <row r="61" spans="1:35" ht="14.25"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IF(ISERROR(IF(R61=ESTIMATIVA!$C$39,ESTIMATIVA!$O$39,IF(R61=ESTIMATIVA!$C$40,ESTIMATIVA!$O$40,IF(R61=ESTIMATIVA!$C$41,ESTIMATIVA!$O$41,IF(R61=ESTIMATIVA!$C$42,ESTIMATIVA!$O$42,IF(R61=ESTIMATIVA!$C$43,ESTIMATIVA!$O$43,"")))))),"",IF(R61=ESTIMATIVA!$C$39,ESTIMATIVA!$O$39,IF(R61=ESTIMATIVA!$C$40,ESTIMATIVA!$O$40,IF(R61=ESTIMATIVA!$C$41,ESTIMATIVA!$O$41,IF(R61=ESTIMATIVA!$C$42,ESTIMATIVA!$O$42,IF(R61=ESTIMATIVA!$C$43,ESTIMATIVA!$O$43,""))))))</f>
        <v>3</v>
      </c>
      <c r="V61" s="108">
        <f t="shared" ref="V61:V67" si="4">IF(ISERROR($Q$60*U61),"",$Q$60*U61)</f>
        <v>15</v>
      </c>
      <c r="W61" s="193" t="str">
        <f>IF(ISERROR(IF(V61&gt;ESTIMATIVA!$R$50,ESTIMATIVA!$C$51,IF(V61&gt;ESTIMATIVA!$R$49,ESTIMATIVA!$C$50,IF(V61&gt;ESTIMATIVA!$R$48,ESTIMATIVA!$C$49,IF(V61&gt;ESTIMATIVA!$R$47,ESTIMATIVA!$C$48,ESTIMATIVA!$C$47))))),"",IF(V61&gt;ESTIMATIVA!$R$50,ESTIMATIVA!$C$51,IF(V61&gt;ESTIMATIVA!$R$49,ESTIMATIVA!$C$50,IF(V61&gt;ESTIMATIVA!$R$48,ESTIMATIVA!$C$49,IF(V61&gt;ESTIMATIVA!$R$47,ESTIMATIVA!$C$48,ESTIMATIVA!$C$47)))))</f>
        <v>Significativo</v>
      </c>
      <c r="X61" s="193"/>
      <c r="Y61" s="193"/>
      <c r="Z61" s="370" t="str">
        <f>CONS_AV_QUALIT_PROBAB!U61</f>
        <v>Frequente</v>
      </c>
      <c r="AA61" s="370"/>
      <c r="AB61" s="370"/>
      <c r="AC61" s="109">
        <f>IF(ISERROR(IF(Z61=ESTIMATIVA!$C$23,ESTIMATIVA!$O$23,IF(Z61=ESTIMATIVA!$C$24,ESTIMATIVA!$O$24,IF(Z61=ESTIMATIVA!$C$25,ESTIMATIVA!$O$25,IF(Z61=ESTIMATIVA!$C$26,ESTIMATIVA!$O$26,IF(Z61=ESTIMATIVA!$C$27,ESTIMATIVA!$O$27,"")))))),"",IF(Z61=ESTIMATIVA!$C$23,ESTIMATIVA!$O$23,IF(Z61=ESTIMATIVA!$C$24,ESTIMATIVA!$O$24,IF(Z61=ESTIMATIVA!$C$25,ESTIMATIVA!$O$25,IF(Z61=ESTIMATIVA!$C$26,ESTIMATIVA!$O$26,IF(Z61=ESTIMATIVA!$C$27,ESTIMATIVA!$O$27,""))))))</f>
        <v>5</v>
      </c>
      <c r="AD61" s="190"/>
      <c r="AE61" s="190"/>
      <c r="AF61" s="190"/>
      <c r="AG61" s="190"/>
      <c r="AH61" s="190"/>
      <c r="AI61" s="190"/>
    </row>
    <row r="62" spans="1:35"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IF(ISERROR(IF(R62=ESTIMATIVA!$C$39,ESTIMATIVA!$O$39,IF(R62=ESTIMATIVA!$C$40,ESTIMATIVA!$O$40,IF(R62=ESTIMATIVA!$C$41,ESTIMATIVA!$O$41,IF(R62=ESTIMATIVA!$C$42,ESTIMATIVA!$O$42,IF(R62=ESTIMATIVA!$C$43,ESTIMATIVA!$O$43,"")))))),"",IF(R62=ESTIMATIVA!$C$39,ESTIMATIVA!$O$39,IF(R62=ESTIMATIVA!$C$40,ESTIMATIVA!$O$40,IF(R62=ESTIMATIVA!$C$41,ESTIMATIVA!$O$41,IF(R62=ESTIMATIVA!$C$42,ESTIMATIVA!$O$42,IF(R62=ESTIMATIVA!$C$43,ESTIMATIVA!$O$43,""))))))</f>
        <v>3</v>
      </c>
      <c r="V62" s="108">
        <f t="shared" si="4"/>
        <v>15</v>
      </c>
      <c r="W62" s="193" t="str">
        <f>IF(ISERROR(IF(V62&gt;ESTIMATIVA!$R$50,ESTIMATIVA!$C$51,IF(V62&gt;ESTIMATIVA!$R$49,ESTIMATIVA!$C$50,IF(V62&gt;ESTIMATIVA!$R$48,ESTIMATIVA!$C$49,IF(V62&gt;ESTIMATIVA!$R$47,ESTIMATIVA!$C$48,ESTIMATIVA!$C$47))))),"",IF(V62&gt;ESTIMATIVA!$R$50,ESTIMATIVA!$C$51,IF(V62&gt;ESTIMATIVA!$R$49,ESTIMATIVA!$C$50,IF(V62&gt;ESTIMATIVA!$R$48,ESTIMATIVA!$C$49,IF(V62&gt;ESTIMATIVA!$R$47,ESTIMATIVA!$C$48,ESTIMATIVA!$C$47)))))</f>
        <v>Significativo</v>
      </c>
      <c r="X62" s="193"/>
      <c r="Y62" s="193"/>
      <c r="Z62" s="370" t="str">
        <f>CONS_AV_QUALIT_PROBAB!U62</f>
        <v>Frequente</v>
      </c>
      <c r="AA62" s="370"/>
      <c r="AB62" s="370"/>
      <c r="AC62" s="109">
        <f>IF(ISERROR(IF(Z62=ESTIMATIVA!$C$23,ESTIMATIVA!$O$23,IF(Z62=ESTIMATIVA!$C$24,ESTIMATIVA!$O$24,IF(Z62=ESTIMATIVA!$C$25,ESTIMATIVA!$O$25,IF(Z62=ESTIMATIVA!$C$26,ESTIMATIVA!$O$26,IF(Z62=ESTIMATIVA!$C$27,ESTIMATIVA!$O$27,"")))))),"",IF(Z62=ESTIMATIVA!$C$23,ESTIMATIVA!$O$23,IF(Z62=ESTIMATIVA!$C$24,ESTIMATIVA!$O$24,IF(Z62=ESTIMATIVA!$C$25,ESTIMATIVA!$O$25,IF(Z62=ESTIMATIVA!$C$26,ESTIMATIVA!$O$26,IF(Z62=ESTIMATIVA!$C$27,ESTIMATIVA!$O$27,""))))))</f>
        <v>5</v>
      </c>
      <c r="AD62" s="190"/>
      <c r="AE62" s="190"/>
      <c r="AF62" s="190"/>
      <c r="AG62" s="190"/>
      <c r="AH62" s="190"/>
      <c r="AI62" s="190"/>
    </row>
    <row r="63" spans="1:35"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IF(ISERROR(IF(R63=ESTIMATIVA!$C$39,ESTIMATIVA!$O$39,IF(R63=ESTIMATIVA!$C$40,ESTIMATIVA!$O$40,IF(R63=ESTIMATIVA!$C$41,ESTIMATIVA!$O$41,IF(R63=ESTIMATIVA!$C$42,ESTIMATIVA!$O$42,IF(R63=ESTIMATIVA!$C$43,ESTIMATIVA!$O$43,"")))))),"",IF(R63=ESTIMATIVA!$C$39,ESTIMATIVA!$O$39,IF(R63=ESTIMATIVA!$C$40,ESTIMATIVA!$O$40,IF(R63=ESTIMATIVA!$C$41,ESTIMATIVA!$O$41,IF(R63=ESTIMATIVA!$C$42,ESTIMATIVA!$O$42,IF(R63=ESTIMATIVA!$C$43,ESTIMATIVA!$O$43,""))))))</f>
        <v>5</v>
      </c>
      <c r="V63" s="108">
        <f t="shared" si="4"/>
        <v>25</v>
      </c>
      <c r="W63" s="193" t="str">
        <f>IF(ISERROR(IF(V63&gt;ESTIMATIVA!$R$50,ESTIMATIVA!$C$51,IF(V63&gt;ESTIMATIVA!$R$49,ESTIMATIVA!$C$50,IF(V63&gt;ESTIMATIVA!$R$48,ESTIMATIVA!$C$49,IF(V63&gt;ESTIMATIVA!$R$47,ESTIMATIVA!$C$48,ESTIMATIVA!$C$47))))),"",IF(V63&gt;ESTIMATIVA!$R$50,ESTIMATIVA!$C$51,IF(V63&gt;ESTIMATIVA!$R$49,ESTIMATIVA!$C$50,IF(V63&gt;ESTIMATIVA!$R$48,ESTIMATIVA!$C$49,IF(V63&gt;ESTIMATIVA!$R$47,ESTIMATIVA!$C$48,ESTIMATIVA!$C$47)))))</f>
        <v>Desastre</v>
      </c>
      <c r="X63" s="193"/>
      <c r="Y63" s="193"/>
      <c r="Z63" s="370" t="str">
        <f>CONS_AV_QUALIT_PROBAB!U63</f>
        <v>Provável</v>
      </c>
      <c r="AA63" s="370"/>
      <c r="AB63" s="370"/>
      <c r="AC63" s="109">
        <f>IF(ISERROR(IF(Z63=ESTIMATIVA!$C$23,ESTIMATIVA!$O$23,IF(Z63=ESTIMATIVA!$C$24,ESTIMATIVA!$O$24,IF(Z63=ESTIMATIVA!$C$25,ESTIMATIVA!$O$25,IF(Z63=ESTIMATIVA!$C$26,ESTIMATIVA!$O$26,IF(Z63=ESTIMATIVA!$C$27,ESTIMATIVA!$O$27,"")))))),"",IF(Z63=ESTIMATIVA!$C$23,ESTIMATIVA!$O$23,IF(Z63=ESTIMATIVA!$C$24,ESTIMATIVA!$O$24,IF(Z63=ESTIMATIVA!$C$25,ESTIMATIVA!$O$25,IF(Z63=ESTIMATIVA!$C$26,ESTIMATIVA!$O$26,IF(Z63=ESTIMATIVA!$C$27,ESTIMATIVA!$O$27,""))))))</f>
        <v>4</v>
      </c>
      <c r="AD63" s="190"/>
      <c r="AE63" s="190"/>
      <c r="AF63" s="190"/>
      <c r="AG63" s="190"/>
      <c r="AH63" s="190"/>
      <c r="AI63" s="190"/>
    </row>
    <row r="64" spans="1:35"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IF(ISERROR(IF(R64=ESTIMATIVA!$C$39,ESTIMATIVA!$O$39,IF(R64=ESTIMATIVA!$C$40,ESTIMATIVA!$O$40,IF(R64=ESTIMATIVA!$C$41,ESTIMATIVA!$O$41,IF(R64=ESTIMATIVA!$C$42,ESTIMATIVA!$O$42,IF(R64=ESTIMATIVA!$C$43,ESTIMATIVA!$O$43,"")))))),"",IF(R64=ESTIMATIVA!$C$39,ESTIMATIVA!$O$39,IF(R64=ESTIMATIVA!$C$40,ESTIMATIVA!$O$40,IF(R64=ESTIMATIVA!$C$41,ESTIMATIVA!$O$41,IF(R64=ESTIMATIVA!$C$42,ESTIMATIVA!$O$42,IF(R64=ESTIMATIVA!$C$43,ESTIMATIVA!$O$43,""))))))</f>
        <v/>
      </c>
      <c r="V64" s="108" t="str">
        <f t="shared" si="4"/>
        <v/>
      </c>
      <c r="W64" s="193" t="str">
        <f>IF(ISERROR(IF(V64&gt;ESTIMATIVA!$R$50,ESTIMATIVA!$C$51,IF(V64&gt;ESTIMATIVA!$R$49,ESTIMATIVA!$C$50,IF(V64&gt;ESTIMATIVA!$R$48,ESTIMATIVA!$C$49,IF(V64&gt;ESTIMATIVA!$R$47,ESTIMATIVA!$C$48,ESTIMATIVA!$C$47))))),"",IF(V64&gt;ESTIMATIVA!$R$50,ESTIMATIVA!$C$51,IF(V64&gt;ESTIMATIVA!$R$49,ESTIMATIVA!$C$50,IF(V64&gt;ESTIMATIVA!$R$48,ESTIMATIVA!$C$49,IF(V64&gt;ESTIMATIVA!$R$47,ESTIMATIVA!$C$48,ESTIMATIVA!$C$47)))))</f>
        <v>Desastre</v>
      </c>
      <c r="X64" s="193"/>
      <c r="Y64" s="193"/>
      <c r="Z64" s="370" t="str">
        <f>CONS_AV_QUALIT_PROBAB!U64</f>
        <v>Remoto</v>
      </c>
      <c r="AA64" s="370"/>
      <c r="AB64" s="370"/>
      <c r="AC64" s="109">
        <f>IF(ISERROR(IF(Z64=ESTIMATIVA!$C$23,ESTIMATIVA!$O$23,IF(Z64=ESTIMATIVA!$C$24,ESTIMATIVA!$O$24,IF(Z64=ESTIMATIVA!$C$25,ESTIMATIVA!$O$25,IF(Z64=ESTIMATIVA!$C$26,ESTIMATIVA!$O$26,IF(Z64=ESTIMATIVA!$C$27,ESTIMATIVA!$O$27,"")))))),"",IF(Z64=ESTIMATIVA!$C$23,ESTIMATIVA!$O$23,IF(Z64=ESTIMATIVA!$C$24,ESTIMATIVA!$O$24,IF(Z64=ESTIMATIVA!$C$25,ESTIMATIVA!$O$25,IF(Z64=ESTIMATIVA!$C$26,ESTIMATIVA!$O$26,IF(Z64=ESTIMATIVA!$C$27,ESTIMATIVA!$O$27,""))))))</f>
        <v>2</v>
      </c>
      <c r="AD64" s="190"/>
      <c r="AE64" s="190"/>
      <c r="AF64" s="190"/>
      <c r="AG64" s="190"/>
      <c r="AH64" s="190"/>
      <c r="AI64" s="190"/>
    </row>
    <row r="65" spans="1:35"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IF(ISERROR(IF(R65=ESTIMATIVA!$C$39,ESTIMATIVA!$O$39,IF(R65=ESTIMATIVA!$C$40,ESTIMATIVA!$O$40,IF(R65=ESTIMATIVA!$C$41,ESTIMATIVA!$O$41,IF(R65=ESTIMATIVA!$C$42,ESTIMATIVA!$O$42,IF(R65=ESTIMATIVA!$C$43,ESTIMATIVA!$O$43,"")))))),"",IF(R65=ESTIMATIVA!$C$39,ESTIMATIVA!$O$39,IF(R65=ESTIMATIVA!$C$40,ESTIMATIVA!$O$40,IF(R65=ESTIMATIVA!$C$41,ESTIMATIVA!$O$41,IF(R65=ESTIMATIVA!$C$42,ESTIMATIVA!$O$42,IF(R65=ESTIMATIVA!$C$43,ESTIMATIVA!$O$43,""))))))</f>
        <v/>
      </c>
      <c r="V65" s="108" t="str">
        <f t="shared" si="4"/>
        <v/>
      </c>
      <c r="W65" s="193" t="str">
        <f>IF(ISERROR(IF(V65&gt;ESTIMATIVA!$R$50,ESTIMATIVA!$C$51,IF(V65&gt;ESTIMATIVA!$R$49,ESTIMATIVA!$C$50,IF(V65&gt;ESTIMATIVA!$R$48,ESTIMATIVA!$C$49,IF(V65&gt;ESTIMATIVA!$R$47,ESTIMATIVA!$C$48,ESTIMATIVA!$C$47))))),"",IF(V65&gt;ESTIMATIVA!$R$50,ESTIMATIVA!$C$51,IF(V65&gt;ESTIMATIVA!$R$49,ESTIMATIVA!$C$50,IF(V65&gt;ESTIMATIVA!$R$48,ESTIMATIVA!$C$49,IF(V65&gt;ESTIMATIVA!$R$47,ESTIMATIVA!$C$48,ESTIMATIVA!$C$47)))))</f>
        <v>Desastre</v>
      </c>
      <c r="X65" s="193"/>
      <c r="Y65" s="193"/>
      <c r="Z65" s="370" t="str">
        <f>CONS_AV_QUALIT_PROBAB!U65</f>
        <v>Provável</v>
      </c>
      <c r="AA65" s="370"/>
      <c r="AB65" s="370"/>
      <c r="AC65" s="109">
        <f>IF(ISERROR(IF(Z65=ESTIMATIVA!$C$23,ESTIMATIVA!$O$23,IF(Z65=ESTIMATIVA!$C$24,ESTIMATIVA!$O$24,IF(Z65=ESTIMATIVA!$C$25,ESTIMATIVA!$O$25,IF(Z65=ESTIMATIVA!$C$26,ESTIMATIVA!$O$26,IF(Z65=ESTIMATIVA!$C$27,ESTIMATIVA!$O$27,"")))))),"",IF(Z65=ESTIMATIVA!$C$23,ESTIMATIVA!$O$23,IF(Z65=ESTIMATIVA!$C$24,ESTIMATIVA!$O$24,IF(Z65=ESTIMATIVA!$C$25,ESTIMATIVA!$O$25,IF(Z65=ESTIMATIVA!$C$26,ESTIMATIVA!$O$26,IF(Z65=ESTIMATIVA!$C$27,ESTIMATIVA!$O$27,""))))))</f>
        <v>4</v>
      </c>
      <c r="AD65" s="190"/>
      <c r="AE65" s="190"/>
      <c r="AF65" s="190"/>
      <c r="AG65" s="190"/>
      <c r="AH65" s="190"/>
      <c r="AI65" s="190"/>
    </row>
    <row r="66" spans="1:35" ht="14.25"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IF(ISERROR(IF(R66=ESTIMATIVA!$C$39,ESTIMATIVA!$O$39,IF(R66=ESTIMATIVA!$C$40,ESTIMATIVA!$O$40,IF(R66=ESTIMATIVA!$C$41,ESTIMATIVA!$O$41,IF(R66=ESTIMATIVA!$C$42,ESTIMATIVA!$O$42,IF(R66=ESTIMATIVA!$C$43,ESTIMATIVA!$O$43,"")))))),"",IF(R66=ESTIMATIVA!$C$39,ESTIMATIVA!$O$39,IF(R66=ESTIMATIVA!$C$40,ESTIMATIVA!$O$40,IF(R66=ESTIMATIVA!$C$41,ESTIMATIVA!$O$41,IF(R66=ESTIMATIVA!$C$42,ESTIMATIVA!$O$42,IF(R66=ESTIMATIVA!$C$43,ESTIMATIVA!$O$43,""))))))</f>
        <v/>
      </c>
      <c r="V66" s="108" t="str">
        <f t="shared" si="4"/>
        <v/>
      </c>
      <c r="W66" s="193" t="str">
        <f>IF(ISERROR(IF(V66&gt;ESTIMATIVA!$R$50,ESTIMATIVA!$C$51,IF(V66&gt;ESTIMATIVA!$R$49,ESTIMATIVA!$C$50,IF(V66&gt;ESTIMATIVA!$R$48,ESTIMATIVA!$C$49,IF(V66&gt;ESTIMATIVA!$R$47,ESTIMATIVA!$C$48,ESTIMATIVA!$C$47))))),"",IF(V66&gt;ESTIMATIVA!$R$50,ESTIMATIVA!$C$51,IF(V66&gt;ESTIMATIVA!$R$49,ESTIMATIVA!$C$50,IF(V66&gt;ESTIMATIVA!$R$48,ESTIMATIVA!$C$49,IF(V66&gt;ESTIMATIVA!$R$47,ESTIMATIVA!$C$48,ESTIMATIVA!$C$47)))))</f>
        <v>Desastre</v>
      </c>
      <c r="X66" s="193"/>
      <c r="Y66" s="193"/>
      <c r="Z66" s="370" t="str">
        <f>CONS_AV_QUALIT_PROBAB!U66</f>
        <v>Ocasional</v>
      </c>
      <c r="AA66" s="370"/>
      <c r="AB66" s="370"/>
      <c r="AC66" s="109">
        <f>IF(ISERROR(IF(Z66=ESTIMATIVA!$C$23,ESTIMATIVA!$O$23,IF(Z66=ESTIMATIVA!$C$24,ESTIMATIVA!$O$24,IF(Z66=ESTIMATIVA!$C$25,ESTIMATIVA!$O$25,IF(Z66=ESTIMATIVA!$C$26,ESTIMATIVA!$O$26,IF(Z66=ESTIMATIVA!$C$27,ESTIMATIVA!$O$27,"")))))),"",IF(Z66=ESTIMATIVA!$C$23,ESTIMATIVA!$O$23,IF(Z66=ESTIMATIVA!$C$24,ESTIMATIVA!$O$24,IF(Z66=ESTIMATIVA!$C$25,ESTIMATIVA!$O$25,IF(Z66=ESTIMATIVA!$C$26,ESTIMATIVA!$O$26,IF(Z66=ESTIMATIVA!$C$27,ESTIMATIVA!$O$27,""))))))</f>
        <v>3</v>
      </c>
      <c r="AD66" s="190"/>
      <c r="AE66" s="190"/>
      <c r="AF66" s="190"/>
      <c r="AG66" s="190"/>
      <c r="AH66" s="190"/>
      <c r="AI66" s="190"/>
    </row>
    <row r="67" spans="1:35"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IF(ISERROR(IF(R67=ESTIMATIVA!$C$39,ESTIMATIVA!$O$39,IF(R67=ESTIMATIVA!$C$40,ESTIMATIVA!$O$40,IF(R67=ESTIMATIVA!$C$41,ESTIMATIVA!$O$41,IF(R67=ESTIMATIVA!$C$42,ESTIMATIVA!$O$42,IF(R67=ESTIMATIVA!$C$43,ESTIMATIVA!$O$43,"")))))),"",IF(R67=ESTIMATIVA!$C$39,ESTIMATIVA!$O$39,IF(R67=ESTIMATIVA!$C$40,ESTIMATIVA!$O$40,IF(R67=ESTIMATIVA!$C$41,ESTIMATIVA!$O$41,IF(R67=ESTIMATIVA!$C$42,ESTIMATIVA!$O$42,IF(R67=ESTIMATIVA!$C$43,ESTIMATIVA!$O$43,""))))))</f>
        <v/>
      </c>
      <c r="V67" s="108" t="str">
        <f t="shared" si="4"/>
        <v/>
      </c>
      <c r="W67" s="199" t="str">
        <f>IF(ISERROR(IF(V67&gt;ESTIMATIVA!$R$50,ESTIMATIVA!$C$51,IF(V67&gt;ESTIMATIVA!$R$49,ESTIMATIVA!$C$50,IF(V67&gt;ESTIMATIVA!$R$48,ESTIMATIVA!$C$49,IF(V67&gt;ESTIMATIVA!$R$47,ESTIMATIVA!$C$48,ESTIMATIVA!$C$47))))),"",IF(V67&gt;ESTIMATIVA!$R$50,ESTIMATIVA!$C$51,IF(V67&gt;ESTIMATIVA!$R$49,ESTIMATIVA!$C$50,IF(V67&gt;ESTIMATIVA!$R$48,ESTIMATIVA!$C$49,IF(V67&gt;ESTIMATIVA!$R$47,ESTIMATIVA!$C$48,ESTIMATIVA!$C$47)))))</f>
        <v>Desastre</v>
      </c>
      <c r="X67" s="199"/>
      <c r="Y67" s="199"/>
      <c r="Z67" s="371" t="str">
        <f>CONS_AV_QUALIT_PROBAB!U67</f>
        <v>Ocasional</v>
      </c>
      <c r="AA67" s="371"/>
      <c r="AB67" s="371"/>
      <c r="AC67" s="111">
        <f>IF(ISERROR(IF(Z67=ESTIMATIVA!$C$23,ESTIMATIVA!$O$23,IF(Z67=ESTIMATIVA!$C$24,ESTIMATIVA!$O$24,IF(Z67=ESTIMATIVA!$C$25,ESTIMATIVA!$O$25,IF(Z67=ESTIMATIVA!$C$26,ESTIMATIVA!$O$26,IF(Z67=ESTIMATIVA!$C$27,ESTIMATIVA!$O$27,"")))))),"",IF(Z67=ESTIMATIVA!$C$23,ESTIMATIVA!$O$23,IF(Z67=ESTIMATIVA!$C$24,ESTIMATIVA!$O$24,IF(Z67=ESTIMATIVA!$C$25,ESTIMATIVA!$O$25,IF(Z67=ESTIMATIVA!$C$26,ESTIMATIVA!$O$26,IF(Z67=ESTIMATIVA!$C$27,ESTIMATIVA!$O$27,""))))))</f>
        <v>3</v>
      </c>
      <c r="AD67" s="200"/>
      <c r="AE67" s="200"/>
      <c r="AF67" s="200"/>
      <c r="AG67" s="200"/>
      <c r="AH67" s="200"/>
      <c r="AI67" s="200"/>
    </row>
    <row r="68" spans="1:35" s="29" customFormat="1" ht="14.1"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c r="Z68" s="9"/>
      <c r="AF68" s="107"/>
    </row>
    <row r="69" spans="1:35"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207</v>
      </c>
      <c r="AE69" s="201"/>
      <c r="AF69" s="201"/>
      <c r="AG69" s="201"/>
      <c r="AH69" s="201"/>
      <c r="AI69" s="201"/>
    </row>
    <row r="70" spans="1:35"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IF(ISERROR(IF(O70=ESTIMATIVA!$C$31,ESTIMATIVA!$O$31,IF(O70=ESTIMATIVA!$C$32,ESTIMATIVA!$O$32,IF(O70=ESTIMATIVA!$C$33,ESTIMATIVA!$O$33,IF(O70=ESTIMATIVA!$C$34,ESTIMATIVA!$O$34,IF(O70=ESTIMATIVA!$C$35,"$ESTIMATIVA!$O$35"," ")))))),"",IF(O70=ESTIMATIVA!$C$31,ESTIMATIVA!$O$31,IF(O70=ESTIMATIVA!$C$32,ESTIMATIVA!$O$32,IF(O70=ESTIMATIVA!$C$33,ESTIMATIVA!$O$33,IF(O70=ESTIMATIVA!$C$34,ESTIMATIVA!$O$34,IF(O70=ESTIMATIVA!$C$35,ESTIMATIVA!$O$35," "))))))</f>
        <v>4</v>
      </c>
      <c r="R70" s="193" t="str">
        <f>CONS_AV_QUALIT_SEVER!R70</f>
        <v>Média</v>
      </c>
      <c r="S70" s="193"/>
      <c r="T70" s="193"/>
      <c r="U70" s="108">
        <f>IF(ISERROR(IF(R70=ESTIMATIVA!$C$39,ESTIMATIVA!$O$39,IF(R70=ESTIMATIVA!$C$40,ESTIMATIVA!$O$40,IF(R70=ESTIMATIVA!$C$41,ESTIMATIVA!$O$41,IF(R70=ESTIMATIVA!$C$42,ESTIMATIVA!$O$42,IF(R70=ESTIMATIVA!$C$43,ESTIMATIVA!$O$43,"")))))),"",IF(R70=ESTIMATIVA!$C$39,ESTIMATIVA!$O$39,IF(R70=ESTIMATIVA!$C$40,ESTIMATIVA!$O$40,IF(R70=ESTIMATIVA!$C$41,ESTIMATIVA!$O$41,IF(R70=ESTIMATIVA!$C$42,ESTIMATIVA!$O$42,IF(R70=ESTIMATIVA!$C$43,ESTIMATIVA!$O$43,""))))))</f>
        <v>3</v>
      </c>
      <c r="V70" s="108">
        <f>IF(ISERROR($Q$70*U70),"",$Q$70*U70)</f>
        <v>12</v>
      </c>
      <c r="W70" s="193" t="str">
        <f>IF(ISERROR(IF(V70&gt;ESTIMATIVA!$R$50,ESTIMATIVA!$C$51,IF(V70&gt;ESTIMATIVA!$R$49,ESTIMATIVA!$C$50,IF(V70&gt;ESTIMATIVA!$R$48,ESTIMATIVA!$C$49,IF(V70&gt;ESTIMATIVA!$R$47,ESTIMATIVA!$C$48,ESTIMATIVA!$C$47))))),"",IF(V70&gt;ESTIMATIVA!$R$50,ESTIMATIVA!$C$51,IF(V70&gt;ESTIMATIVA!$R$49,ESTIMATIVA!$C$50,IF(V70&gt;ESTIMATIVA!$R$48,ESTIMATIVA!$C$49,IF(V70&gt;ESTIMATIVA!$R$47,ESTIMATIVA!$C$48,ESTIMATIVA!$C$47)))))</f>
        <v>Significativo</v>
      </c>
      <c r="X70" s="193"/>
      <c r="Y70" s="193"/>
      <c r="Z70" s="370" t="str">
        <f>CONS_AV_QUALIT_PROBAB!U70</f>
        <v>Ocasional</v>
      </c>
      <c r="AA70" s="370"/>
      <c r="AB70" s="370"/>
      <c r="AC70" s="109">
        <f>IF(ISERROR(IF(Z70=ESTIMATIVA!$C$23,ESTIMATIVA!$O$23,IF(Z70=ESTIMATIVA!$C$24,ESTIMATIVA!$O$24,IF(Z70=ESTIMATIVA!$C$25,ESTIMATIVA!$O$25,IF(Z70=ESTIMATIVA!$C$26,ESTIMATIVA!$O$26,IF(Z70=ESTIMATIVA!$C$27,ESTIMATIVA!$O$27,"")))))),"",IF(Z70=ESTIMATIVA!$C$23,ESTIMATIVA!$O$23,IF(Z70=ESTIMATIVA!$C$24,ESTIMATIVA!$O$24,IF(Z70=ESTIMATIVA!$C$25,ESTIMATIVA!$O$25,IF(Z70=ESTIMATIVA!$C$26,ESTIMATIVA!$O$26,IF(Z70=ESTIMATIVA!$C$27,ESTIMATIVA!$O$27,""))))))</f>
        <v>3</v>
      </c>
      <c r="AD70" s="190"/>
      <c r="AE70" s="190"/>
      <c r="AF70" s="190"/>
      <c r="AG70" s="190"/>
      <c r="AH70" s="190"/>
      <c r="AI70" s="190"/>
    </row>
    <row r="71" spans="1:35" ht="14.25"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IF(ISERROR(IF(R71=ESTIMATIVA!$C$39,ESTIMATIVA!$O$39,IF(R71=ESTIMATIVA!$C$40,ESTIMATIVA!$O$40,IF(R71=ESTIMATIVA!$C$41,ESTIMATIVA!$O$41,IF(R71=ESTIMATIVA!$C$42,ESTIMATIVA!$O$42,IF(R71=ESTIMATIVA!$C$43,ESTIMATIVA!$O$43,"")))))),"",IF(R71=ESTIMATIVA!$C$39,ESTIMATIVA!$O$39,IF(R71=ESTIMATIVA!$C$40,ESTIMATIVA!$O$40,IF(R71=ESTIMATIVA!$C$41,ESTIMATIVA!$O$41,IF(R71=ESTIMATIVA!$C$42,ESTIMATIVA!$O$42,IF(R71=ESTIMATIVA!$C$43,ESTIMATIVA!$O$43,""))))))</f>
        <v>5</v>
      </c>
      <c r="V71" s="108">
        <f t="shared" ref="V71:V77" si="5">IF(ISERROR($Q$70*U71),"",$Q$70*U71)</f>
        <v>20</v>
      </c>
      <c r="W71" s="193" t="str">
        <f>IF(ISERROR(IF(V71&gt;ESTIMATIVA!$R$50,ESTIMATIVA!$C$51,IF(V71&gt;ESTIMATIVA!$R$49,ESTIMATIVA!$C$50,IF(V71&gt;ESTIMATIVA!$R$48,ESTIMATIVA!$C$49,IF(V71&gt;ESTIMATIVA!$R$47,ESTIMATIVA!$C$48,ESTIMATIVA!$C$47))))),"",IF(V71&gt;ESTIMATIVA!$R$50,ESTIMATIVA!$C$51,IF(V71&gt;ESTIMATIVA!$R$49,ESTIMATIVA!$C$50,IF(V71&gt;ESTIMATIVA!$R$48,ESTIMATIVA!$C$49,IF(V71&gt;ESTIMATIVA!$R$47,ESTIMATIVA!$C$48,ESTIMATIVA!$C$47)))))</f>
        <v>Importante</v>
      </c>
      <c r="X71" s="193"/>
      <c r="Y71" s="193"/>
      <c r="Z71" s="370" t="str">
        <f>CONS_AV_QUALIT_PROBAB!U71</f>
        <v>Ocasional</v>
      </c>
      <c r="AA71" s="370"/>
      <c r="AB71" s="370"/>
      <c r="AC71" s="109">
        <f>IF(ISERROR(IF(Z71=ESTIMATIVA!$C$23,ESTIMATIVA!$O$23,IF(Z71=ESTIMATIVA!$C$24,ESTIMATIVA!$O$24,IF(Z71=ESTIMATIVA!$C$25,ESTIMATIVA!$O$25,IF(Z71=ESTIMATIVA!$C$26,ESTIMATIVA!$O$26,IF(Z71=ESTIMATIVA!$C$27,ESTIMATIVA!$O$27,"")))))),"",IF(Z71=ESTIMATIVA!$C$23,ESTIMATIVA!$O$23,IF(Z71=ESTIMATIVA!$C$24,ESTIMATIVA!$O$24,IF(Z71=ESTIMATIVA!$C$25,ESTIMATIVA!$O$25,IF(Z71=ESTIMATIVA!$C$26,ESTIMATIVA!$O$26,IF(Z71=ESTIMATIVA!$C$27,ESTIMATIVA!$O$27,""))))))</f>
        <v>3</v>
      </c>
      <c r="AD71" s="190"/>
      <c r="AE71" s="190"/>
      <c r="AF71" s="190"/>
      <c r="AG71" s="190"/>
      <c r="AH71" s="190"/>
      <c r="AI71" s="190"/>
    </row>
    <row r="72" spans="1:35"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IF(ISERROR(IF(R72=ESTIMATIVA!$C$39,ESTIMATIVA!$O$39,IF(R72=ESTIMATIVA!$C$40,ESTIMATIVA!$O$40,IF(R72=ESTIMATIVA!$C$41,ESTIMATIVA!$O$41,IF(R72=ESTIMATIVA!$C$42,ESTIMATIVA!$O$42,IF(R72=ESTIMATIVA!$C$43,ESTIMATIVA!$O$43,"")))))),"",IF(R72=ESTIMATIVA!$C$39,ESTIMATIVA!$O$39,IF(R72=ESTIMATIVA!$C$40,ESTIMATIVA!$O$40,IF(R72=ESTIMATIVA!$C$41,ESTIMATIVA!$O$41,IF(R72=ESTIMATIVA!$C$42,ESTIMATIVA!$O$42,IF(R72=ESTIMATIVA!$C$43,ESTIMATIVA!$O$43,""))))))</f>
        <v>3</v>
      </c>
      <c r="V72" s="108">
        <f t="shared" si="5"/>
        <v>12</v>
      </c>
      <c r="W72" s="193" t="str">
        <f>IF(ISERROR(IF(V72&gt;ESTIMATIVA!$R$50,ESTIMATIVA!$C$51,IF(V72&gt;ESTIMATIVA!$R$49,ESTIMATIVA!$C$50,IF(V72&gt;ESTIMATIVA!$R$48,ESTIMATIVA!$C$49,IF(V72&gt;ESTIMATIVA!$R$47,ESTIMATIVA!$C$48,ESTIMATIVA!$C$47))))),"",IF(V72&gt;ESTIMATIVA!$R$50,ESTIMATIVA!$C$51,IF(V72&gt;ESTIMATIVA!$R$49,ESTIMATIVA!$C$50,IF(V72&gt;ESTIMATIVA!$R$48,ESTIMATIVA!$C$49,IF(V72&gt;ESTIMATIVA!$R$47,ESTIMATIVA!$C$48,ESTIMATIVA!$C$47)))))</f>
        <v>Significativo</v>
      </c>
      <c r="X72" s="193"/>
      <c r="Y72" s="193"/>
      <c r="Z72" s="370" t="str">
        <f>CONS_AV_QUALIT_PROBAB!U72</f>
        <v>Ocasional</v>
      </c>
      <c r="AA72" s="370"/>
      <c r="AB72" s="370"/>
      <c r="AC72" s="109">
        <f>IF(ISERROR(IF(Z72=ESTIMATIVA!$C$23,ESTIMATIVA!$O$23,IF(Z72=ESTIMATIVA!$C$24,ESTIMATIVA!$O$24,IF(Z72=ESTIMATIVA!$C$25,ESTIMATIVA!$O$25,IF(Z72=ESTIMATIVA!$C$26,ESTIMATIVA!$O$26,IF(Z72=ESTIMATIVA!$C$27,ESTIMATIVA!$O$27,"")))))),"",IF(Z72=ESTIMATIVA!$C$23,ESTIMATIVA!$O$23,IF(Z72=ESTIMATIVA!$C$24,ESTIMATIVA!$O$24,IF(Z72=ESTIMATIVA!$C$25,ESTIMATIVA!$O$25,IF(Z72=ESTIMATIVA!$C$26,ESTIMATIVA!$O$26,IF(Z72=ESTIMATIVA!$C$27,ESTIMATIVA!$O$27,""))))))</f>
        <v>3</v>
      </c>
      <c r="AD72" s="190"/>
      <c r="AE72" s="190"/>
      <c r="AF72" s="190"/>
      <c r="AG72" s="190"/>
      <c r="AH72" s="190"/>
      <c r="AI72" s="190"/>
    </row>
    <row r="73" spans="1:35"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IF(ISERROR(IF(R73=ESTIMATIVA!$C$39,ESTIMATIVA!$O$39,IF(R73=ESTIMATIVA!$C$40,ESTIMATIVA!$O$40,IF(R73=ESTIMATIVA!$C$41,ESTIMATIVA!$O$41,IF(R73=ESTIMATIVA!$C$42,ESTIMATIVA!$O$42,IF(R73=ESTIMATIVA!$C$43,ESTIMATIVA!$O$43,"")))))),"",IF(R73=ESTIMATIVA!$C$39,ESTIMATIVA!$O$39,IF(R73=ESTIMATIVA!$C$40,ESTIMATIVA!$O$40,IF(R73=ESTIMATIVA!$C$41,ESTIMATIVA!$O$41,IF(R73=ESTIMATIVA!$C$42,ESTIMATIVA!$O$42,IF(R73=ESTIMATIVA!$C$43,ESTIMATIVA!$O$43,""))))))</f>
        <v>3</v>
      </c>
      <c r="V73" s="108">
        <f t="shared" si="5"/>
        <v>12</v>
      </c>
      <c r="W73" s="193" t="str">
        <f>IF(ISERROR(IF(V73&gt;ESTIMATIVA!$R$50,ESTIMATIVA!$C$51,IF(V73&gt;ESTIMATIVA!$R$49,ESTIMATIVA!$C$50,IF(V73&gt;ESTIMATIVA!$R$48,ESTIMATIVA!$C$49,IF(V73&gt;ESTIMATIVA!$R$47,ESTIMATIVA!$C$48,ESTIMATIVA!$C$47))))),"",IF(V73&gt;ESTIMATIVA!$R$50,ESTIMATIVA!$C$51,IF(V73&gt;ESTIMATIVA!$R$49,ESTIMATIVA!$C$50,IF(V73&gt;ESTIMATIVA!$R$48,ESTIMATIVA!$C$49,IF(V73&gt;ESTIMATIVA!$R$47,ESTIMATIVA!$C$48,ESTIMATIVA!$C$47)))))</f>
        <v>Significativo</v>
      </c>
      <c r="X73" s="193"/>
      <c r="Y73" s="193"/>
      <c r="Z73" s="370" t="str">
        <f>CONS_AV_QUALIT_PROBAB!U73</f>
        <v>Frequente</v>
      </c>
      <c r="AA73" s="370"/>
      <c r="AB73" s="370"/>
      <c r="AC73" s="109">
        <f>IF(ISERROR(IF(Z73=ESTIMATIVA!$C$23,ESTIMATIVA!$O$23,IF(Z73=ESTIMATIVA!$C$24,ESTIMATIVA!$O$24,IF(Z73=ESTIMATIVA!$C$25,ESTIMATIVA!$O$25,IF(Z73=ESTIMATIVA!$C$26,ESTIMATIVA!$O$26,IF(Z73=ESTIMATIVA!$C$27,ESTIMATIVA!$O$27,"")))))),"",IF(Z73=ESTIMATIVA!$C$23,ESTIMATIVA!$O$23,IF(Z73=ESTIMATIVA!$C$24,ESTIMATIVA!$O$24,IF(Z73=ESTIMATIVA!$C$25,ESTIMATIVA!$O$25,IF(Z73=ESTIMATIVA!$C$26,ESTIMATIVA!$O$26,IF(Z73=ESTIMATIVA!$C$27,ESTIMATIVA!$O$27,""))))))</f>
        <v>5</v>
      </c>
      <c r="AD73" s="190"/>
      <c r="AE73" s="190"/>
      <c r="AF73" s="190"/>
      <c r="AG73" s="190"/>
      <c r="AH73" s="190"/>
      <c r="AI73" s="190"/>
    </row>
    <row r="74" spans="1:35"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IF(ISERROR(IF(R74=ESTIMATIVA!$C$39,ESTIMATIVA!$O$39,IF(R74=ESTIMATIVA!$C$40,ESTIMATIVA!$O$40,IF(R74=ESTIMATIVA!$C$41,ESTIMATIVA!$O$41,IF(R74=ESTIMATIVA!$C$42,ESTIMATIVA!$O$42,IF(R74=ESTIMATIVA!$C$43,ESTIMATIVA!$O$43,"")))))),"",IF(R74=ESTIMATIVA!$C$39,ESTIMATIVA!$O$39,IF(R74=ESTIMATIVA!$C$40,ESTIMATIVA!$O$40,IF(R74=ESTIMATIVA!$C$41,ESTIMATIVA!$O$41,IF(R74=ESTIMATIVA!$C$42,ESTIMATIVA!$O$42,IF(R74=ESTIMATIVA!$C$43,ESTIMATIVA!$O$43,""))))))</f>
        <v>3</v>
      </c>
      <c r="V74" s="108">
        <f t="shared" si="5"/>
        <v>12</v>
      </c>
      <c r="W74" s="193" t="str">
        <f>IF(ISERROR(IF(V74&gt;ESTIMATIVA!$R$50,ESTIMATIVA!$C$51,IF(V74&gt;ESTIMATIVA!$R$49,ESTIMATIVA!$C$50,IF(V74&gt;ESTIMATIVA!$R$48,ESTIMATIVA!$C$49,IF(V74&gt;ESTIMATIVA!$R$47,ESTIMATIVA!$C$48,ESTIMATIVA!$C$47))))),"",IF(V74&gt;ESTIMATIVA!$R$50,ESTIMATIVA!$C$51,IF(V74&gt;ESTIMATIVA!$R$49,ESTIMATIVA!$C$50,IF(V74&gt;ESTIMATIVA!$R$48,ESTIMATIVA!$C$49,IF(V74&gt;ESTIMATIVA!$R$47,ESTIMATIVA!$C$48,ESTIMATIVA!$C$47)))))</f>
        <v>Significativo</v>
      </c>
      <c r="X74" s="193"/>
      <c r="Y74" s="193"/>
      <c r="Z74" s="370" t="str">
        <f>CONS_AV_QUALIT_PROBAB!U74</f>
        <v>Ocasional</v>
      </c>
      <c r="AA74" s="370"/>
      <c r="AB74" s="370"/>
      <c r="AC74" s="109">
        <f>IF(ISERROR(IF(Z74=ESTIMATIVA!$C$23,ESTIMATIVA!$O$23,IF(Z74=ESTIMATIVA!$C$24,ESTIMATIVA!$O$24,IF(Z74=ESTIMATIVA!$C$25,ESTIMATIVA!$O$25,IF(Z74=ESTIMATIVA!$C$26,ESTIMATIVA!$O$26,IF(Z74=ESTIMATIVA!$C$27,ESTIMATIVA!$O$27,"")))))),"",IF(Z74=ESTIMATIVA!$C$23,ESTIMATIVA!$O$23,IF(Z74=ESTIMATIVA!$C$24,ESTIMATIVA!$O$24,IF(Z74=ESTIMATIVA!$C$25,ESTIMATIVA!$O$25,IF(Z74=ESTIMATIVA!$C$26,ESTIMATIVA!$O$26,IF(Z74=ESTIMATIVA!$C$27,ESTIMATIVA!$O$27,""))))))</f>
        <v>3</v>
      </c>
      <c r="AD74" s="190"/>
      <c r="AE74" s="190"/>
      <c r="AF74" s="190"/>
      <c r="AG74" s="190"/>
      <c r="AH74" s="190"/>
      <c r="AI74" s="190"/>
    </row>
    <row r="75" spans="1:35"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IF(ISERROR(IF(R75=ESTIMATIVA!$C$39,ESTIMATIVA!$O$39,IF(R75=ESTIMATIVA!$C$40,ESTIMATIVA!$O$40,IF(R75=ESTIMATIVA!$C$41,ESTIMATIVA!$O$41,IF(R75=ESTIMATIVA!$C$42,ESTIMATIVA!$O$42,IF(R75=ESTIMATIVA!$C$43,ESTIMATIVA!$O$43,"")))))),"",IF(R75=ESTIMATIVA!$C$39,ESTIMATIVA!$O$39,IF(R75=ESTIMATIVA!$C$40,ESTIMATIVA!$O$40,IF(R75=ESTIMATIVA!$C$41,ESTIMATIVA!$O$41,IF(R75=ESTIMATIVA!$C$42,ESTIMATIVA!$O$42,IF(R75=ESTIMATIVA!$C$43,ESTIMATIVA!$O$43,""))))))</f>
        <v>3</v>
      </c>
      <c r="V75" s="108">
        <f t="shared" si="5"/>
        <v>12</v>
      </c>
      <c r="W75" s="193" t="str">
        <f>IF(ISERROR(IF(V75&gt;ESTIMATIVA!$R$50,ESTIMATIVA!$C$51,IF(V75&gt;ESTIMATIVA!$R$49,ESTIMATIVA!$C$50,IF(V75&gt;ESTIMATIVA!$R$48,ESTIMATIVA!$C$49,IF(V75&gt;ESTIMATIVA!$R$47,ESTIMATIVA!$C$48,ESTIMATIVA!$C$47))))),"",IF(V75&gt;ESTIMATIVA!$R$50,ESTIMATIVA!$C$51,IF(V75&gt;ESTIMATIVA!$R$49,ESTIMATIVA!$C$50,IF(V75&gt;ESTIMATIVA!$R$48,ESTIMATIVA!$C$49,IF(V75&gt;ESTIMATIVA!$R$47,ESTIMATIVA!$C$48,ESTIMATIVA!$C$47)))))</f>
        <v>Significativo</v>
      </c>
      <c r="X75" s="193"/>
      <c r="Y75" s="193"/>
      <c r="Z75" s="370" t="str">
        <f>CONS_AV_QUALIT_PROBAB!U75</f>
        <v>Frequente</v>
      </c>
      <c r="AA75" s="370"/>
      <c r="AB75" s="370"/>
      <c r="AC75" s="109">
        <f>IF(ISERROR(IF(Z75=ESTIMATIVA!$C$23,ESTIMATIVA!$O$23,IF(Z75=ESTIMATIVA!$C$24,ESTIMATIVA!$O$24,IF(Z75=ESTIMATIVA!$C$25,ESTIMATIVA!$O$25,IF(Z75=ESTIMATIVA!$C$26,ESTIMATIVA!$O$26,IF(Z75=ESTIMATIVA!$C$27,ESTIMATIVA!$O$27,"")))))),"",IF(Z75=ESTIMATIVA!$C$23,ESTIMATIVA!$O$23,IF(Z75=ESTIMATIVA!$C$24,ESTIMATIVA!$O$24,IF(Z75=ESTIMATIVA!$C$25,ESTIMATIVA!$O$25,IF(Z75=ESTIMATIVA!$C$26,ESTIMATIVA!$O$26,IF(Z75=ESTIMATIVA!$C$27,ESTIMATIVA!$O$27,""))))))</f>
        <v>5</v>
      </c>
      <c r="AD75" s="190"/>
      <c r="AE75" s="190"/>
      <c r="AF75" s="190"/>
      <c r="AG75" s="190"/>
      <c r="AH75" s="190"/>
      <c r="AI75" s="190"/>
    </row>
    <row r="76" spans="1:35" ht="14.25"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IF(ISERROR(IF(R76=ESTIMATIVA!$C$39,ESTIMATIVA!$O$39,IF(R76=ESTIMATIVA!$C$40,ESTIMATIVA!$O$40,IF(R76=ESTIMATIVA!$C$41,ESTIMATIVA!$O$41,IF(R76=ESTIMATIVA!$C$42,ESTIMATIVA!$O$42,IF(R76=ESTIMATIVA!$C$43,ESTIMATIVA!$O$43,"")))))),"",IF(R76=ESTIMATIVA!$C$39,ESTIMATIVA!$O$39,IF(R76=ESTIMATIVA!$C$40,ESTIMATIVA!$O$40,IF(R76=ESTIMATIVA!$C$41,ESTIMATIVA!$O$41,IF(R76=ESTIMATIVA!$C$42,ESTIMATIVA!$O$42,IF(R76=ESTIMATIVA!$C$43,ESTIMATIVA!$O$43,""))))))</f>
        <v>4</v>
      </c>
      <c r="V76" s="108">
        <f t="shared" si="5"/>
        <v>16</v>
      </c>
      <c r="W76" s="193" t="str">
        <f>IF(ISERROR(IF(V76&gt;ESTIMATIVA!$R$50,ESTIMATIVA!$C$51,IF(V76&gt;ESTIMATIVA!$R$49,ESTIMATIVA!$C$50,IF(V76&gt;ESTIMATIVA!$R$48,ESTIMATIVA!$C$49,IF(V76&gt;ESTIMATIVA!$R$47,ESTIMATIVA!$C$48,ESTIMATIVA!$C$47))))),"",IF(V76&gt;ESTIMATIVA!$R$50,ESTIMATIVA!$C$51,IF(V76&gt;ESTIMATIVA!$R$49,ESTIMATIVA!$C$50,IF(V76&gt;ESTIMATIVA!$R$48,ESTIMATIVA!$C$49,IF(V76&gt;ESTIMATIVA!$R$47,ESTIMATIVA!$C$48,ESTIMATIVA!$C$47)))))</f>
        <v>Importante</v>
      </c>
      <c r="X76" s="193"/>
      <c r="Y76" s="193"/>
      <c r="Z76" s="370" t="str">
        <f>CONS_AV_QUALIT_PROBAB!U76</f>
        <v>Remoto</v>
      </c>
      <c r="AA76" s="370"/>
      <c r="AB76" s="370"/>
      <c r="AC76" s="109">
        <f>IF(ISERROR(IF(Z76=ESTIMATIVA!$C$23,ESTIMATIVA!$O$23,IF(Z76=ESTIMATIVA!$C$24,ESTIMATIVA!$O$24,IF(Z76=ESTIMATIVA!$C$25,ESTIMATIVA!$O$25,IF(Z76=ESTIMATIVA!$C$26,ESTIMATIVA!$O$26,IF(Z76=ESTIMATIVA!$C$27,ESTIMATIVA!$O$27,"")))))),"",IF(Z76=ESTIMATIVA!$C$23,ESTIMATIVA!$O$23,IF(Z76=ESTIMATIVA!$C$24,ESTIMATIVA!$O$24,IF(Z76=ESTIMATIVA!$C$25,ESTIMATIVA!$O$25,IF(Z76=ESTIMATIVA!$C$26,ESTIMATIVA!$O$26,IF(Z76=ESTIMATIVA!$C$27,ESTIMATIVA!$O$27,""))))))</f>
        <v>2</v>
      </c>
      <c r="AD76" s="190"/>
      <c r="AE76" s="190"/>
      <c r="AF76" s="190"/>
      <c r="AG76" s="190"/>
      <c r="AH76" s="190"/>
      <c r="AI76" s="190"/>
    </row>
    <row r="77" spans="1:35"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IF(ISERROR(IF(R77=ESTIMATIVA!$C$39,ESTIMATIVA!$O$39,IF(R77=ESTIMATIVA!$C$40,ESTIMATIVA!$O$40,IF(R77=ESTIMATIVA!$C$41,ESTIMATIVA!$O$41,IF(R77=ESTIMATIVA!$C$42,ESTIMATIVA!$O$42,IF(R77=ESTIMATIVA!$C$43,ESTIMATIVA!$O$43,"")))))),"",IF(R77=ESTIMATIVA!$C$39,ESTIMATIVA!$O$39,IF(R77=ESTIMATIVA!$C$40,ESTIMATIVA!$O$40,IF(R77=ESTIMATIVA!$C$41,ESTIMATIVA!$O$41,IF(R77=ESTIMATIVA!$C$42,ESTIMATIVA!$O$42,IF(R77=ESTIMATIVA!$C$43,ESTIMATIVA!$O$43,""))))))</f>
        <v>5</v>
      </c>
      <c r="V77" s="108">
        <f t="shared" si="5"/>
        <v>20</v>
      </c>
      <c r="W77" s="199" t="str">
        <f>IF(ISERROR(IF(V77&gt;ESTIMATIVA!$R$50,ESTIMATIVA!$C$51,IF(V77&gt;ESTIMATIVA!$R$49,ESTIMATIVA!$C$50,IF(V77&gt;ESTIMATIVA!$R$48,ESTIMATIVA!$C$49,IF(V77&gt;ESTIMATIVA!$R$47,ESTIMATIVA!$C$48,ESTIMATIVA!$C$47))))),"",IF(V77&gt;ESTIMATIVA!$R$50,ESTIMATIVA!$C$51,IF(V77&gt;ESTIMATIVA!$R$49,ESTIMATIVA!$C$50,IF(V77&gt;ESTIMATIVA!$R$48,ESTIMATIVA!$C$49,IF(V77&gt;ESTIMATIVA!$R$47,ESTIMATIVA!$C$48,ESTIMATIVA!$C$47)))))</f>
        <v>Importante</v>
      </c>
      <c r="X77" s="199"/>
      <c r="Y77" s="199"/>
      <c r="Z77" s="371" t="str">
        <f>CONS_AV_QUALIT_PROBAB!U77</f>
        <v>Ocasional</v>
      </c>
      <c r="AA77" s="371"/>
      <c r="AB77" s="371"/>
      <c r="AC77" s="111">
        <f>IF(ISERROR(IF(Z77=ESTIMATIVA!$C$23,ESTIMATIVA!$O$23,IF(Z77=ESTIMATIVA!$C$24,ESTIMATIVA!$O$24,IF(Z77=ESTIMATIVA!$C$25,ESTIMATIVA!$O$25,IF(Z77=ESTIMATIVA!$C$26,ESTIMATIVA!$O$26,IF(Z77=ESTIMATIVA!$C$27,ESTIMATIVA!$O$27,"")))))),"",IF(Z77=ESTIMATIVA!$C$23,ESTIMATIVA!$O$23,IF(Z77=ESTIMATIVA!$C$24,ESTIMATIVA!$O$24,IF(Z77=ESTIMATIVA!$C$25,ESTIMATIVA!$O$25,IF(Z77=ESTIMATIVA!$C$26,ESTIMATIVA!$O$26,IF(Z77=ESTIMATIVA!$C$27,ESTIMATIVA!$O$27,""))))))</f>
        <v>3</v>
      </c>
      <c r="AD77" s="200"/>
      <c r="AE77" s="200"/>
      <c r="AF77" s="200"/>
      <c r="AG77" s="200"/>
      <c r="AH77" s="200"/>
      <c r="AI77" s="200"/>
    </row>
    <row r="78" spans="1:35" s="29" customFormat="1" ht="14.1"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c r="Z78" s="9"/>
      <c r="AF78" s="107"/>
    </row>
    <row r="79" spans="1:35"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207</v>
      </c>
      <c r="AE79" s="201"/>
      <c r="AF79" s="201"/>
      <c r="AG79" s="201"/>
      <c r="AH79" s="201"/>
      <c r="AI79" s="201"/>
    </row>
    <row r="80" spans="1:35"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IF(ISERROR(IF(O80=ESTIMATIVA!$C$31,ESTIMATIVA!$O$31,IF(O80=ESTIMATIVA!$C$32,ESTIMATIVA!$O$32,IF(O80=ESTIMATIVA!$C$33,ESTIMATIVA!$O$33,IF(O80=ESTIMATIVA!$C$34,ESTIMATIVA!$O$34,IF(O80=ESTIMATIVA!$C$35,"$ESTIMATIVA!$O$35"," ")))))),"",IF(O80=ESTIMATIVA!$C$31,ESTIMATIVA!$O$31,IF(O80=ESTIMATIVA!$C$32,ESTIMATIVA!$O$32,IF(O80=ESTIMATIVA!$C$33,ESTIMATIVA!$O$33,IF(O80=ESTIMATIVA!$C$34,ESTIMATIVA!$O$34,IF(O80=ESTIMATIVA!$C$35,ESTIMATIVA!$O$35," "))))))</f>
        <v>5</v>
      </c>
      <c r="R80" s="193" t="str">
        <f>CONS_AV_QUALIT_SEVER!R80</f>
        <v>Alta</v>
      </c>
      <c r="S80" s="193"/>
      <c r="T80" s="193"/>
      <c r="U80" s="108">
        <f>IF(ISERROR(IF(R80=ESTIMATIVA!$C$39,ESTIMATIVA!$O$39,IF(R80=ESTIMATIVA!$C$40,ESTIMATIVA!$O$40,IF(R80=ESTIMATIVA!$C$41,ESTIMATIVA!$O$41,IF(R80=ESTIMATIVA!$C$42,ESTIMATIVA!$O$42,IF(R80=ESTIMATIVA!$C$43,ESTIMATIVA!$O$43,"")))))),"",IF(R80=ESTIMATIVA!$C$39,ESTIMATIVA!$O$39,IF(R80=ESTIMATIVA!$C$40,ESTIMATIVA!$O$40,IF(R80=ESTIMATIVA!$C$41,ESTIMATIVA!$O$41,IF(R80=ESTIMATIVA!$C$42,ESTIMATIVA!$O$42,IF(R80=ESTIMATIVA!$C$43,ESTIMATIVA!$O$43,""))))))</f>
        <v>4</v>
      </c>
      <c r="V80" s="108">
        <f>IF(ISERROR($Q$80*U80),"",$Q$80*U80)</f>
        <v>20</v>
      </c>
      <c r="W80" s="193" t="str">
        <f>IF(ISERROR(IF(V80&gt;ESTIMATIVA!$R$50,ESTIMATIVA!$C$51,IF(V80&gt;ESTIMATIVA!$R$49,ESTIMATIVA!$C$50,IF(V80&gt;ESTIMATIVA!$R$48,ESTIMATIVA!$C$49,IF(V80&gt;ESTIMATIVA!$R$47,ESTIMATIVA!$C$48,ESTIMATIVA!$C$47))))),"",IF(V80&gt;ESTIMATIVA!$R$50,ESTIMATIVA!$C$51,IF(V80&gt;ESTIMATIVA!$R$49,ESTIMATIVA!$C$50,IF(V80&gt;ESTIMATIVA!$R$48,ESTIMATIVA!$C$49,IF(V80&gt;ESTIMATIVA!$R$47,ESTIMATIVA!$C$48,ESTIMATIVA!$C$47)))))</f>
        <v>Importante</v>
      </c>
      <c r="X80" s="193"/>
      <c r="Y80" s="193"/>
      <c r="Z80" s="370" t="str">
        <f>CONS_AV_QUALIT_PROBAB!U80</f>
        <v>Ocasional</v>
      </c>
      <c r="AA80" s="370"/>
      <c r="AB80" s="370"/>
      <c r="AC80" s="109">
        <f>IF(ISERROR(IF(Z80=ESTIMATIVA!$C$23,ESTIMATIVA!$O$23,IF(Z80=ESTIMATIVA!$C$24,ESTIMATIVA!$O$24,IF(Z80=ESTIMATIVA!$C$25,ESTIMATIVA!$O$25,IF(Z80=ESTIMATIVA!$C$26,ESTIMATIVA!$O$26,IF(Z80=ESTIMATIVA!$C$27,ESTIMATIVA!$O$27,"")))))),"",IF(Z80=ESTIMATIVA!$C$23,ESTIMATIVA!$O$23,IF(Z80=ESTIMATIVA!$C$24,ESTIMATIVA!$O$24,IF(Z80=ESTIMATIVA!$C$25,ESTIMATIVA!$O$25,IF(Z80=ESTIMATIVA!$C$26,ESTIMATIVA!$O$26,IF(Z80=ESTIMATIVA!$C$27,ESTIMATIVA!$O$27,""))))))</f>
        <v>3</v>
      </c>
      <c r="AD80" s="190"/>
      <c r="AE80" s="190"/>
      <c r="AF80" s="190"/>
      <c r="AG80" s="190"/>
      <c r="AH80" s="190"/>
      <c r="AI80" s="190"/>
    </row>
    <row r="81" spans="1:35" ht="14.25"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IF(ISERROR(IF(R81=ESTIMATIVA!$C$39,ESTIMATIVA!$O$39,IF(R81=ESTIMATIVA!$C$40,ESTIMATIVA!$O$40,IF(R81=ESTIMATIVA!$C$41,ESTIMATIVA!$O$41,IF(R81=ESTIMATIVA!$C$42,ESTIMATIVA!$O$42,IF(R81=ESTIMATIVA!$C$43,ESTIMATIVA!$O$43,"")))))),"",IF(R81=ESTIMATIVA!$C$39,ESTIMATIVA!$O$39,IF(R81=ESTIMATIVA!$C$40,ESTIMATIVA!$O$40,IF(R81=ESTIMATIVA!$C$41,ESTIMATIVA!$O$41,IF(R81=ESTIMATIVA!$C$42,ESTIMATIVA!$O$42,IF(R81=ESTIMATIVA!$C$43,ESTIMATIVA!$O$43,""))))))</f>
        <v>4</v>
      </c>
      <c r="V81" s="108">
        <f t="shared" ref="V81:V87" si="6">IF(ISERROR($Q$80*U81),"",$Q$80*U81)</f>
        <v>20</v>
      </c>
      <c r="W81" s="193" t="str">
        <f>IF(ISERROR(IF(V81&gt;ESTIMATIVA!$R$50,ESTIMATIVA!$C$51,IF(V81&gt;ESTIMATIVA!$R$49,ESTIMATIVA!$C$50,IF(V81&gt;ESTIMATIVA!$R$48,ESTIMATIVA!$C$49,IF(V81&gt;ESTIMATIVA!$R$47,ESTIMATIVA!$C$48,ESTIMATIVA!$C$47))))),"",IF(V81&gt;ESTIMATIVA!$R$50,ESTIMATIVA!$C$51,IF(V81&gt;ESTIMATIVA!$R$49,ESTIMATIVA!$C$50,IF(V81&gt;ESTIMATIVA!$R$48,ESTIMATIVA!$C$49,IF(V81&gt;ESTIMATIVA!$R$47,ESTIMATIVA!$C$48,ESTIMATIVA!$C$47)))))</f>
        <v>Importante</v>
      </c>
      <c r="X81" s="193"/>
      <c r="Y81" s="193"/>
      <c r="Z81" s="370" t="str">
        <f>CONS_AV_QUALIT_PROBAB!U81</f>
        <v>Provável</v>
      </c>
      <c r="AA81" s="370"/>
      <c r="AB81" s="370"/>
      <c r="AC81" s="109">
        <f>IF(ISERROR(IF(Z81=ESTIMATIVA!$C$23,ESTIMATIVA!$O$23,IF(Z81=ESTIMATIVA!$C$24,ESTIMATIVA!$O$24,IF(Z81=ESTIMATIVA!$C$25,ESTIMATIVA!$O$25,IF(Z81=ESTIMATIVA!$C$26,ESTIMATIVA!$O$26,IF(Z81=ESTIMATIVA!$C$27,ESTIMATIVA!$O$27,"")))))),"",IF(Z81=ESTIMATIVA!$C$23,ESTIMATIVA!$O$23,IF(Z81=ESTIMATIVA!$C$24,ESTIMATIVA!$O$24,IF(Z81=ESTIMATIVA!$C$25,ESTIMATIVA!$O$25,IF(Z81=ESTIMATIVA!$C$26,ESTIMATIVA!$O$26,IF(Z81=ESTIMATIVA!$C$27,ESTIMATIVA!$O$27,""))))))</f>
        <v>4</v>
      </c>
      <c r="AD81" s="190"/>
      <c r="AE81" s="190"/>
      <c r="AF81" s="190"/>
      <c r="AG81" s="190"/>
      <c r="AH81" s="190"/>
      <c r="AI81" s="190"/>
    </row>
    <row r="82" spans="1:35"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IF(ISERROR(IF(R82=ESTIMATIVA!$C$39,ESTIMATIVA!$O$39,IF(R82=ESTIMATIVA!$C$40,ESTIMATIVA!$O$40,IF(R82=ESTIMATIVA!$C$41,ESTIMATIVA!$O$41,IF(R82=ESTIMATIVA!$C$42,ESTIMATIVA!$O$42,IF(R82=ESTIMATIVA!$C$43,ESTIMATIVA!$O$43,"")))))),"",IF(R82=ESTIMATIVA!$C$39,ESTIMATIVA!$O$39,IF(R82=ESTIMATIVA!$C$40,ESTIMATIVA!$O$40,IF(R82=ESTIMATIVA!$C$41,ESTIMATIVA!$O$41,IF(R82=ESTIMATIVA!$C$42,ESTIMATIVA!$O$42,IF(R82=ESTIMATIVA!$C$43,ESTIMATIVA!$O$43,""))))))</f>
        <v>4</v>
      </c>
      <c r="V82" s="108">
        <f t="shared" si="6"/>
        <v>20</v>
      </c>
      <c r="W82" s="193" t="str">
        <f>IF(ISERROR(IF(V82&gt;ESTIMATIVA!$R$50,ESTIMATIVA!$C$51,IF(V82&gt;ESTIMATIVA!$R$49,ESTIMATIVA!$C$50,IF(V82&gt;ESTIMATIVA!$R$48,ESTIMATIVA!$C$49,IF(V82&gt;ESTIMATIVA!$R$47,ESTIMATIVA!$C$48,ESTIMATIVA!$C$47))))),"",IF(V82&gt;ESTIMATIVA!$R$50,ESTIMATIVA!$C$51,IF(V82&gt;ESTIMATIVA!$R$49,ESTIMATIVA!$C$50,IF(V82&gt;ESTIMATIVA!$R$48,ESTIMATIVA!$C$49,IF(V82&gt;ESTIMATIVA!$R$47,ESTIMATIVA!$C$48,ESTIMATIVA!$C$47)))))</f>
        <v>Importante</v>
      </c>
      <c r="X82" s="193"/>
      <c r="Y82" s="193"/>
      <c r="Z82" s="370" t="str">
        <f>CONS_AV_QUALIT_PROBAB!U82</f>
        <v>Ocasional</v>
      </c>
      <c r="AA82" s="370"/>
      <c r="AB82" s="370"/>
      <c r="AC82" s="109">
        <f>IF(ISERROR(IF(Z82=ESTIMATIVA!$C$23,ESTIMATIVA!$O$23,IF(Z82=ESTIMATIVA!$C$24,ESTIMATIVA!$O$24,IF(Z82=ESTIMATIVA!$C$25,ESTIMATIVA!$O$25,IF(Z82=ESTIMATIVA!$C$26,ESTIMATIVA!$O$26,IF(Z82=ESTIMATIVA!$C$27,ESTIMATIVA!$O$27,"")))))),"",IF(Z82=ESTIMATIVA!$C$23,ESTIMATIVA!$O$23,IF(Z82=ESTIMATIVA!$C$24,ESTIMATIVA!$O$24,IF(Z82=ESTIMATIVA!$C$25,ESTIMATIVA!$O$25,IF(Z82=ESTIMATIVA!$C$26,ESTIMATIVA!$O$26,IF(Z82=ESTIMATIVA!$C$27,ESTIMATIVA!$O$27,""))))))</f>
        <v>3</v>
      </c>
      <c r="AD82" s="190"/>
      <c r="AE82" s="190"/>
      <c r="AF82" s="190"/>
      <c r="AG82" s="190"/>
      <c r="AH82" s="190"/>
      <c r="AI82" s="190"/>
    </row>
    <row r="83" spans="1:35"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IF(ISERROR(IF(R83=ESTIMATIVA!$C$39,ESTIMATIVA!$O$39,IF(R83=ESTIMATIVA!$C$40,ESTIMATIVA!$O$40,IF(R83=ESTIMATIVA!$C$41,ESTIMATIVA!$O$41,IF(R83=ESTIMATIVA!$C$42,ESTIMATIVA!$O$42,IF(R83=ESTIMATIVA!$C$43,ESTIMATIVA!$O$43,"")))))),"",IF(R83=ESTIMATIVA!$C$39,ESTIMATIVA!$O$39,IF(R83=ESTIMATIVA!$C$40,ESTIMATIVA!$O$40,IF(R83=ESTIMATIVA!$C$41,ESTIMATIVA!$O$41,IF(R83=ESTIMATIVA!$C$42,ESTIMATIVA!$O$42,IF(R83=ESTIMATIVA!$C$43,ESTIMATIVA!$O$43,""))))))</f>
        <v>5</v>
      </c>
      <c r="V83" s="108">
        <f t="shared" si="6"/>
        <v>25</v>
      </c>
      <c r="W83" s="193" t="str">
        <f>IF(ISERROR(IF(V83&gt;ESTIMATIVA!$R$50,ESTIMATIVA!$C$51,IF(V83&gt;ESTIMATIVA!$R$49,ESTIMATIVA!$C$50,IF(V83&gt;ESTIMATIVA!$R$48,ESTIMATIVA!$C$49,IF(V83&gt;ESTIMATIVA!$R$47,ESTIMATIVA!$C$48,ESTIMATIVA!$C$47))))),"",IF(V83&gt;ESTIMATIVA!$R$50,ESTIMATIVA!$C$51,IF(V83&gt;ESTIMATIVA!$R$49,ESTIMATIVA!$C$50,IF(V83&gt;ESTIMATIVA!$R$48,ESTIMATIVA!$C$49,IF(V83&gt;ESTIMATIVA!$R$47,ESTIMATIVA!$C$48,ESTIMATIVA!$C$47)))))</f>
        <v>Desastre</v>
      </c>
      <c r="X83" s="193"/>
      <c r="Y83" s="193"/>
      <c r="Z83" s="370" t="str">
        <f>CONS_AV_QUALIT_PROBAB!U83</f>
        <v>Ocasional</v>
      </c>
      <c r="AA83" s="370"/>
      <c r="AB83" s="370"/>
      <c r="AC83" s="109">
        <f>IF(ISERROR(IF(Z83=ESTIMATIVA!$C$23,ESTIMATIVA!$O$23,IF(Z83=ESTIMATIVA!$C$24,ESTIMATIVA!$O$24,IF(Z83=ESTIMATIVA!$C$25,ESTIMATIVA!$O$25,IF(Z83=ESTIMATIVA!$C$26,ESTIMATIVA!$O$26,IF(Z83=ESTIMATIVA!$C$27,ESTIMATIVA!$O$27,"")))))),"",IF(Z83=ESTIMATIVA!$C$23,ESTIMATIVA!$O$23,IF(Z83=ESTIMATIVA!$C$24,ESTIMATIVA!$O$24,IF(Z83=ESTIMATIVA!$C$25,ESTIMATIVA!$O$25,IF(Z83=ESTIMATIVA!$C$26,ESTIMATIVA!$O$26,IF(Z83=ESTIMATIVA!$C$27,ESTIMATIVA!$O$27,""))))))</f>
        <v>3</v>
      </c>
      <c r="AD83" s="190"/>
      <c r="AE83" s="190"/>
      <c r="AF83" s="190"/>
      <c r="AG83" s="190"/>
      <c r="AH83" s="190"/>
      <c r="AI83" s="190"/>
    </row>
    <row r="84" spans="1:35"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IF(ISERROR(IF(R84=ESTIMATIVA!$C$39,ESTIMATIVA!$O$39,IF(R84=ESTIMATIVA!$C$40,ESTIMATIVA!$O$40,IF(R84=ESTIMATIVA!$C$41,ESTIMATIVA!$O$41,IF(R84=ESTIMATIVA!$C$42,ESTIMATIVA!$O$42,IF(R84=ESTIMATIVA!$C$43,ESTIMATIVA!$O$43,"")))))),"",IF(R84=ESTIMATIVA!$C$39,ESTIMATIVA!$O$39,IF(R84=ESTIMATIVA!$C$40,ESTIMATIVA!$O$40,IF(R84=ESTIMATIVA!$C$41,ESTIMATIVA!$O$41,IF(R84=ESTIMATIVA!$C$42,ESTIMATIVA!$O$42,IF(R84=ESTIMATIVA!$C$43,ESTIMATIVA!$O$43,""))))))</f>
        <v>5</v>
      </c>
      <c r="V84" s="108">
        <f t="shared" si="6"/>
        <v>25</v>
      </c>
      <c r="W84" s="193" t="str">
        <f>IF(ISERROR(IF(V84&gt;ESTIMATIVA!$R$50,ESTIMATIVA!$C$51,IF(V84&gt;ESTIMATIVA!$R$49,ESTIMATIVA!$C$50,IF(V84&gt;ESTIMATIVA!$R$48,ESTIMATIVA!$C$49,IF(V84&gt;ESTIMATIVA!$R$47,ESTIMATIVA!$C$48,ESTIMATIVA!$C$47))))),"",IF(V84&gt;ESTIMATIVA!$R$50,ESTIMATIVA!$C$51,IF(V84&gt;ESTIMATIVA!$R$49,ESTIMATIVA!$C$50,IF(V84&gt;ESTIMATIVA!$R$48,ESTIMATIVA!$C$49,IF(V84&gt;ESTIMATIVA!$R$47,ESTIMATIVA!$C$48,ESTIMATIVA!$C$47)))))</f>
        <v>Desastre</v>
      </c>
      <c r="X84" s="193"/>
      <c r="Y84" s="193"/>
      <c r="Z84" s="370" t="str">
        <f>CONS_AV_QUALIT_PROBAB!U84</f>
        <v>Ocasional</v>
      </c>
      <c r="AA84" s="370"/>
      <c r="AB84" s="370"/>
      <c r="AC84" s="109">
        <f>IF(ISERROR(IF(Z84=ESTIMATIVA!$C$23,ESTIMATIVA!$O$23,IF(Z84=ESTIMATIVA!$C$24,ESTIMATIVA!$O$24,IF(Z84=ESTIMATIVA!$C$25,ESTIMATIVA!$O$25,IF(Z84=ESTIMATIVA!$C$26,ESTIMATIVA!$O$26,IF(Z84=ESTIMATIVA!$C$27,ESTIMATIVA!$O$27,"")))))),"",IF(Z84=ESTIMATIVA!$C$23,ESTIMATIVA!$O$23,IF(Z84=ESTIMATIVA!$C$24,ESTIMATIVA!$O$24,IF(Z84=ESTIMATIVA!$C$25,ESTIMATIVA!$O$25,IF(Z84=ESTIMATIVA!$C$26,ESTIMATIVA!$O$26,IF(Z84=ESTIMATIVA!$C$27,ESTIMATIVA!$O$27,""))))))</f>
        <v>3</v>
      </c>
      <c r="AD84" s="190"/>
      <c r="AE84" s="190"/>
      <c r="AF84" s="190"/>
      <c r="AG84" s="190"/>
      <c r="AH84" s="190"/>
      <c r="AI84" s="190"/>
    </row>
    <row r="85" spans="1:35"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IF(ISERROR(IF(R85=ESTIMATIVA!$C$39,ESTIMATIVA!$O$39,IF(R85=ESTIMATIVA!$C$40,ESTIMATIVA!$O$40,IF(R85=ESTIMATIVA!$C$41,ESTIMATIVA!$O$41,IF(R85=ESTIMATIVA!$C$42,ESTIMATIVA!$O$42,IF(R85=ESTIMATIVA!$C$43,ESTIMATIVA!$O$43,"")))))),"",IF(R85=ESTIMATIVA!$C$39,ESTIMATIVA!$O$39,IF(R85=ESTIMATIVA!$C$40,ESTIMATIVA!$O$40,IF(R85=ESTIMATIVA!$C$41,ESTIMATIVA!$O$41,IF(R85=ESTIMATIVA!$C$42,ESTIMATIVA!$O$42,IF(R85=ESTIMATIVA!$C$43,ESTIMATIVA!$O$43,""))))))</f>
        <v>4</v>
      </c>
      <c r="V85" s="108">
        <f t="shared" si="6"/>
        <v>20</v>
      </c>
      <c r="W85" s="193" t="str">
        <f>IF(ISERROR(IF(V85&gt;ESTIMATIVA!$R$50,ESTIMATIVA!$C$51,IF(V85&gt;ESTIMATIVA!$R$49,ESTIMATIVA!$C$50,IF(V85&gt;ESTIMATIVA!$R$48,ESTIMATIVA!$C$49,IF(V85&gt;ESTIMATIVA!$R$47,ESTIMATIVA!$C$48,ESTIMATIVA!$C$47))))),"",IF(V85&gt;ESTIMATIVA!$R$50,ESTIMATIVA!$C$51,IF(V85&gt;ESTIMATIVA!$R$49,ESTIMATIVA!$C$50,IF(V85&gt;ESTIMATIVA!$R$48,ESTIMATIVA!$C$49,IF(V85&gt;ESTIMATIVA!$R$47,ESTIMATIVA!$C$48,ESTIMATIVA!$C$47)))))</f>
        <v>Importante</v>
      </c>
      <c r="X85" s="193"/>
      <c r="Y85" s="193"/>
      <c r="Z85" s="370" t="str">
        <f>CONS_AV_QUALIT_PROBAB!U85</f>
        <v>Ocasional</v>
      </c>
      <c r="AA85" s="370"/>
      <c r="AB85" s="370"/>
      <c r="AC85" s="109">
        <f>IF(ISERROR(IF(Z85=ESTIMATIVA!$C$23,ESTIMATIVA!$O$23,IF(Z85=ESTIMATIVA!$C$24,ESTIMATIVA!$O$24,IF(Z85=ESTIMATIVA!$C$25,ESTIMATIVA!$O$25,IF(Z85=ESTIMATIVA!$C$26,ESTIMATIVA!$O$26,IF(Z85=ESTIMATIVA!$C$27,ESTIMATIVA!$O$27,"")))))),"",IF(Z85=ESTIMATIVA!$C$23,ESTIMATIVA!$O$23,IF(Z85=ESTIMATIVA!$C$24,ESTIMATIVA!$O$24,IF(Z85=ESTIMATIVA!$C$25,ESTIMATIVA!$O$25,IF(Z85=ESTIMATIVA!$C$26,ESTIMATIVA!$O$26,IF(Z85=ESTIMATIVA!$C$27,ESTIMATIVA!$O$27,""))))))</f>
        <v>3</v>
      </c>
      <c r="AD85" s="190"/>
      <c r="AE85" s="190"/>
      <c r="AF85" s="190"/>
      <c r="AG85" s="190"/>
      <c r="AH85" s="190"/>
      <c r="AI85" s="190"/>
    </row>
    <row r="86" spans="1:35" ht="14.25"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IF(ISERROR(IF(R86=ESTIMATIVA!$C$39,ESTIMATIVA!$O$39,IF(R86=ESTIMATIVA!$C$40,ESTIMATIVA!$O$40,IF(R86=ESTIMATIVA!$C$41,ESTIMATIVA!$O$41,IF(R86=ESTIMATIVA!$C$42,ESTIMATIVA!$O$42,IF(R86=ESTIMATIVA!$C$43,ESTIMATIVA!$O$43,"")))))),"",IF(R86=ESTIMATIVA!$C$39,ESTIMATIVA!$O$39,IF(R86=ESTIMATIVA!$C$40,ESTIMATIVA!$O$40,IF(R86=ESTIMATIVA!$C$41,ESTIMATIVA!$O$41,IF(R86=ESTIMATIVA!$C$42,ESTIMATIVA!$O$42,IF(R86=ESTIMATIVA!$C$43,ESTIMATIVA!$O$43,""))))))</f>
        <v>5</v>
      </c>
      <c r="V86" s="108">
        <f t="shared" si="6"/>
        <v>25</v>
      </c>
      <c r="W86" s="193" t="str">
        <f>IF(ISERROR(IF(V86&gt;ESTIMATIVA!$R$50,ESTIMATIVA!$C$51,IF(V86&gt;ESTIMATIVA!$R$49,ESTIMATIVA!$C$50,IF(V86&gt;ESTIMATIVA!$R$48,ESTIMATIVA!$C$49,IF(V86&gt;ESTIMATIVA!$R$47,ESTIMATIVA!$C$48,ESTIMATIVA!$C$47))))),"",IF(V86&gt;ESTIMATIVA!$R$50,ESTIMATIVA!$C$51,IF(V86&gt;ESTIMATIVA!$R$49,ESTIMATIVA!$C$50,IF(V86&gt;ESTIMATIVA!$R$48,ESTIMATIVA!$C$49,IF(V86&gt;ESTIMATIVA!$R$47,ESTIMATIVA!$C$48,ESTIMATIVA!$C$47)))))</f>
        <v>Desastre</v>
      </c>
      <c r="X86" s="193"/>
      <c r="Y86" s="193"/>
      <c r="Z86" s="370" t="str">
        <f>CONS_AV_QUALIT_PROBAB!U86</f>
        <v>Ocasional</v>
      </c>
      <c r="AA86" s="370"/>
      <c r="AB86" s="370"/>
      <c r="AC86" s="109">
        <f>IF(ISERROR(IF(Z86=ESTIMATIVA!$C$23,ESTIMATIVA!$O$23,IF(Z86=ESTIMATIVA!$C$24,ESTIMATIVA!$O$24,IF(Z86=ESTIMATIVA!$C$25,ESTIMATIVA!$O$25,IF(Z86=ESTIMATIVA!$C$26,ESTIMATIVA!$O$26,IF(Z86=ESTIMATIVA!$C$27,ESTIMATIVA!$O$27,"")))))),"",IF(Z86=ESTIMATIVA!$C$23,ESTIMATIVA!$O$23,IF(Z86=ESTIMATIVA!$C$24,ESTIMATIVA!$O$24,IF(Z86=ESTIMATIVA!$C$25,ESTIMATIVA!$O$25,IF(Z86=ESTIMATIVA!$C$26,ESTIMATIVA!$O$26,IF(Z86=ESTIMATIVA!$C$27,ESTIMATIVA!$O$27,""))))))</f>
        <v>3</v>
      </c>
      <c r="AD86" s="190"/>
      <c r="AE86" s="190"/>
      <c r="AF86" s="190"/>
      <c r="AG86" s="190"/>
      <c r="AH86" s="190"/>
      <c r="AI86" s="190"/>
    </row>
    <row r="87" spans="1:35"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IF(ISERROR(IF(R87=ESTIMATIVA!$C$39,ESTIMATIVA!$O$39,IF(R87=ESTIMATIVA!$C$40,ESTIMATIVA!$O$40,IF(R87=ESTIMATIVA!$C$41,ESTIMATIVA!$O$41,IF(R87=ESTIMATIVA!$C$42,ESTIMATIVA!$O$42,IF(R87=ESTIMATIVA!$C$43,ESTIMATIVA!$O$43,"")))))),"",IF(R87=ESTIMATIVA!$C$39,ESTIMATIVA!$O$39,IF(R87=ESTIMATIVA!$C$40,ESTIMATIVA!$O$40,IF(R87=ESTIMATIVA!$C$41,ESTIMATIVA!$O$41,IF(R87=ESTIMATIVA!$C$42,ESTIMATIVA!$O$42,IF(R87=ESTIMATIVA!$C$43,ESTIMATIVA!$O$43,""))))))</f>
        <v>4</v>
      </c>
      <c r="V87" s="108">
        <f t="shared" si="6"/>
        <v>20</v>
      </c>
      <c r="W87" s="199" t="str">
        <f>IF(ISERROR(IF(V87&gt;ESTIMATIVA!$R$50,ESTIMATIVA!$C$51,IF(V87&gt;ESTIMATIVA!$R$49,ESTIMATIVA!$C$50,IF(V87&gt;ESTIMATIVA!$R$48,ESTIMATIVA!$C$49,IF(V87&gt;ESTIMATIVA!$R$47,ESTIMATIVA!$C$48,ESTIMATIVA!$C$47))))),"",IF(V87&gt;ESTIMATIVA!$R$50,ESTIMATIVA!$C$51,IF(V87&gt;ESTIMATIVA!$R$49,ESTIMATIVA!$C$50,IF(V87&gt;ESTIMATIVA!$R$48,ESTIMATIVA!$C$49,IF(V87&gt;ESTIMATIVA!$R$47,ESTIMATIVA!$C$48,ESTIMATIVA!$C$47)))))</f>
        <v>Importante</v>
      </c>
      <c r="X87" s="199"/>
      <c r="Y87" s="199"/>
      <c r="Z87" s="371" t="str">
        <f>CONS_AV_QUALIT_PROBAB!U87</f>
        <v>Provável</v>
      </c>
      <c r="AA87" s="371"/>
      <c r="AB87" s="371"/>
      <c r="AC87" s="111">
        <f>IF(ISERROR(IF(Z87=ESTIMATIVA!$C$23,ESTIMATIVA!$O$23,IF(Z87=ESTIMATIVA!$C$24,ESTIMATIVA!$O$24,IF(Z87=ESTIMATIVA!$C$25,ESTIMATIVA!$O$25,IF(Z87=ESTIMATIVA!$C$26,ESTIMATIVA!$O$26,IF(Z87=ESTIMATIVA!$C$27,ESTIMATIVA!$O$27,"")))))),"",IF(Z87=ESTIMATIVA!$C$23,ESTIMATIVA!$O$23,IF(Z87=ESTIMATIVA!$C$24,ESTIMATIVA!$O$24,IF(Z87=ESTIMATIVA!$C$25,ESTIMATIVA!$O$25,IF(Z87=ESTIMATIVA!$C$26,ESTIMATIVA!$O$26,IF(Z87=ESTIMATIVA!$C$27,ESTIMATIVA!$O$27,""))))))</f>
        <v>4</v>
      </c>
      <c r="AD87" s="200"/>
      <c r="AE87" s="200"/>
      <c r="AF87" s="200"/>
      <c r="AG87" s="200"/>
      <c r="AH87" s="200"/>
      <c r="AI87" s="200"/>
    </row>
    <row r="88" spans="1:35" s="29" customFormat="1" ht="14.1"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c r="Z88" s="9"/>
      <c r="AF88" s="107"/>
    </row>
    <row r="89" spans="1:35"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207</v>
      </c>
      <c r="AE89" s="201"/>
      <c r="AF89" s="201"/>
      <c r="AG89" s="201"/>
      <c r="AH89" s="201"/>
      <c r="AI89" s="201"/>
    </row>
    <row r="90" spans="1:35"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IF(ISERROR(IF(O90=ESTIMATIVA!$C$31,ESTIMATIVA!$O$31,IF(O90=ESTIMATIVA!$C$32,ESTIMATIVA!$O$32,IF(O90=ESTIMATIVA!$C$33,ESTIMATIVA!$O$33,IF(O90=ESTIMATIVA!$C$34,ESTIMATIVA!$O$34,IF(O90=ESTIMATIVA!$C$35,"$ESTIMATIVA!$O$35"," ")))))),"",IF(O90=ESTIMATIVA!$C$31,ESTIMATIVA!$O$31,IF(O90=ESTIMATIVA!$C$32,ESTIMATIVA!$O$32,IF(O90=ESTIMATIVA!$C$33,ESTIMATIVA!$O$33,IF(O90=ESTIMATIVA!$C$34,ESTIMATIVA!$O$34,IF(O90=ESTIMATIVA!$C$35,ESTIMATIVA!$O$35," "))))))</f>
        <v>4</v>
      </c>
      <c r="R90" s="193" t="str">
        <f>CONS_AV_QUALIT_SEVER!R90</f>
        <v>Elevada</v>
      </c>
      <c r="S90" s="193"/>
      <c r="T90" s="193"/>
      <c r="U90" s="108">
        <f>IF(ISERROR(IF(R90=ESTIMATIVA!$C$39,ESTIMATIVA!$O$39,IF(R90=ESTIMATIVA!$C$40,ESTIMATIVA!$O$40,IF(R90=ESTIMATIVA!$C$41,ESTIMATIVA!$O$41,IF(R90=ESTIMATIVA!$C$42,ESTIMATIVA!$O$42,IF(R90=ESTIMATIVA!$C$43,ESTIMATIVA!$O$43,"")))))),"",IF(R90=ESTIMATIVA!$C$39,ESTIMATIVA!$O$39,IF(R90=ESTIMATIVA!$C$40,ESTIMATIVA!$O$40,IF(R90=ESTIMATIVA!$C$41,ESTIMATIVA!$O$41,IF(R90=ESTIMATIVA!$C$42,ESTIMATIVA!$O$42,IF(R90=ESTIMATIVA!$C$43,ESTIMATIVA!$O$43,""))))))</f>
        <v>5</v>
      </c>
      <c r="V90" s="108">
        <f>IF(ISERROR($Q$90*U90),"",$Q$90*U90)</f>
        <v>20</v>
      </c>
      <c r="W90" s="193" t="str">
        <f>IF(ISERROR(IF(V90&gt;ESTIMATIVA!$R$50,ESTIMATIVA!$C$51,IF(V90&gt;ESTIMATIVA!$R$49,ESTIMATIVA!$C$50,IF(V90&gt;ESTIMATIVA!$R$48,ESTIMATIVA!$C$49,IF(V90&gt;ESTIMATIVA!$R$47,ESTIMATIVA!$C$48,ESTIMATIVA!$C$47))))),"",IF(V90&gt;ESTIMATIVA!$R$50,ESTIMATIVA!$C$51,IF(V90&gt;ESTIMATIVA!$R$49,ESTIMATIVA!$C$50,IF(V90&gt;ESTIMATIVA!$R$48,ESTIMATIVA!$C$49,IF(V90&gt;ESTIMATIVA!$R$47,ESTIMATIVA!$C$48,ESTIMATIVA!$C$47)))))</f>
        <v>Importante</v>
      </c>
      <c r="X90" s="193"/>
      <c r="Y90" s="193"/>
      <c r="Z90" s="370" t="str">
        <f>CONS_AV_QUALIT_PROBAB!U90</f>
        <v>Ocasional</v>
      </c>
      <c r="AA90" s="370"/>
      <c r="AB90" s="370"/>
      <c r="AC90" s="109">
        <f>IF(ISERROR(IF(Z90=ESTIMATIVA!$C$23,ESTIMATIVA!$O$23,IF(Z90=ESTIMATIVA!$C$24,ESTIMATIVA!$O$24,IF(Z90=ESTIMATIVA!$C$25,ESTIMATIVA!$O$25,IF(Z90=ESTIMATIVA!$C$26,ESTIMATIVA!$O$26,IF(Z90=ESTIMATIVA!$C$27,ESTIMATIVA!$O$27,"")))))),"",IF(Z90=ESTIMATIVA!$C$23,ESTIMATIVA!$O$23,IF(Z90=ESTIMATIVA!$C$24,ESTIMATIVA!$O$24,IF(Z90=ESTIMATIVA!$C$25,ESTIMATIVA!$O$25,IF(Z90=ESTIMATIVA!$C$26,ESTIMATIVA!$O$26,IF(Z90=ESTIMATIVA!$C$27,ESTIMATIVA!$O$27,""))))))</f>
        <v>3</v>
      </c>
      <c r="AD90" s="190"/>
      <c r="AE90" s="190"/>
      <c r="AF90" s="190"/>
      <c r="AG90" s="190"/>
      <c r="AH90" s="190"/>
      <c r="AI90" s="190"/>
    </row>
    <row r="91" spans="1:35" ht="14.25"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IF(ISERROR(IF(R91=ESTIMATIVA!$C$39,ESTIMATIVA!$O$39,IF(R91=ESTIMATIVA!$C$40,ESTIMATIVA!$O$40,IF(R91=ESTIMATIVA!$C$41,ESTIMATIVA!$O$41,IF(R91=ESTIMATIVA!$C$42,ESTIMATIVA!$O$42,IF(R91=ESTIMATIVA!$C$43,ESTIMATIVA!$O$43,"")))))),"",IF(R91=ESTIMATIVA!$C$39,ESTIMATIVA!$O$39,IF(R91=ESTIMATIVA!$C$40,ESTIMATIVA!$O$40,IF(R91=ESTIMATIVA!$C$41,ESTIMATIVA!$O$41,IF(R91=ESTIMATIVA!$C$42,ESTIMATIVA!$O$42,IF(R91=ESTIMATIVA!$C$43,ESTIMATIVA!$O$43,""))))))</f>
        <v>3</v>
      </c>
      <c r="V91" s="108">
        <f t="shared" ref="V91:V97" si="7">IF(ISERROR($Q$90*U91),"",$Q$90*U91)</f>
        <v>12</v>
      </c>
      <c r="W91" s="193" t="str">
        <f>IF(ISERROR(IF(V91&gt;ESTIMATIVA!$R$50,ESTIMATIVA!$C$51,IF(V91&gt;ESTIMATIVA!$R$49,ESTIMATIVA!$C$50,IF(V91&gt;ESTIMATIVA!$R$48,ESTIMATIVA!$C$49,IF(V91&gt;ESTIMATIVA!$R$47,ESTIMATIVA!$C$48,ESTIMATIVA!$C$47))))),"",IF(V91&gt;ESTIMATIVA!$R$50,ESTIMATIVA!$C$51,IF(V91&gt;ESTIMATIVA!$R$49,ESTIMATIVA!$C$50,IF(V91&gt;ESTIMATIVA!$R$48,ESTIMATIVA!$C$49,IF(V91&gt;ESTIMATIVA!$R$47,ESTIMATIVA!$C$48,ESTIMATIVA!$C$47)))))</f>
        <v>Significativo</v>
      </c>
      <c r="X91" s="193"/>
      <c r="Y91" s="193"/>
      <c r="Z91" s="370" t="str">
        <f>CONS_AV_QUALIT_PROBAB!U91</f>
        <v>Frequente</v>
      </c>
      <c r="AA91" s="370"/>
      <c r="AB91" s="370"/>
      <c r="AC91" s="109">
        <f>IF(ISERROR(IF(Z91=ESTIMATIVA!$C$23,ESTIMATIVA!$O$23,IF(Z91=ESTIMATIVA!$C$24,ESTIMATIVA!$O$24,IF(Z91=ESTIMATIVA!$C$25,ESTIMATIVA!$O$25,IF(Z91=ESTIMATIVA!$C$26,ESTIMATIVA!$O$26,IF(Z91=ESTIMATIVA!$C$27,ESTIMATIVA!$O$27,"")))))),"",IF(Z91=ESTIMATIVA!$C$23,ESTIMATIVA!$O$23,IF(Z91=ESTIMATIVA!$C$24,ESTIMATIVA!$O$24,IF(Z91=ESTIMATIVA!$C$25,ESTIMATIVA!$O$25,IF(Z91=ESTIMATIVA!$C$26,ESTIMATIVA!$O$26,IF(Z91=ESTIMATIVA!$C$27,ESTIMATIVA!$O$27,""))))))</f>
        <v>5</v>
      </c>
      <c r="AD91" s="190"/>
      <c r="AE91" s="190"/>
      <c r="AF91" s="190"/>
      <c r="AG91" s="190"/>
      <c r="AH91" s="190"/>
      <c r="AI91" s="190"/>
    </row>
    <row r="92" spans="1:35"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IF(ISERROR(IF(R92=ESTIMATIVA!$C$39,ESTIMATIVA!$O$39,IF(R92=ESTIMATIVA!$C$40,ESTIMATIVA!$O$40,IF(R92=ESTIMATIVA!$C$41,ESTIMATIVA!$O$41,IF(R92=ESTIMATIVA!$C$42,ESTIMATIVA!$O$42,IF(R92=ESTIMATIVA!$C$43,ESTIMATIVA!$O$43,"")))))),"",IF(R92=ESTIMATIVA!$C$39,ESTIMATIVA!$O$39,IF(R92=ESTIMATIVA!$C$40,ESTIMATIVA!$O$40,IF(R92=ESTIMATIVA!$C$41,ESTIMATIVA!$O$41,IF(R92=ESTIMATIVA!$C$42,ESTIMATIVA!$O$42,IF(R92=ESTIMATIVA!$C$43,ESTIMATIVA!$O$43,""))))))</f>
        <v>3</v>
      </c>
      <c r="V92" s="108">
        <f t="shared" si="7"/>
        <v>12</v>
      </c>
      <c r="W92" s="193" t="str">
        <f>IF(ISERROR(IF(V92&gt;ESTIMATIVA!$R$50,ESTIMATIVA!$C$51,IF(V92&gt;ESTIMATIVA!$R$49,ESTIMATIVA!$C$50,IF(V92&gt;ESTIMATIVA!$R$48,ESTIMATIVA!$C$49,IF(V92&gt;ESTIMATIVA!$R$47,ESTIMATIVA!$C$48,ESTIMATIVA!$C$47))))),"",IF(V92&gt;ESTIMATIVA!$R$50,ESTIMATIVA!$C$51,IF(V92&gt;ESTIMATIVA!$R$49,ESTIMATIVA!$C$50,IF(V92&gt;ESTIMATIVA!$R$48,ESTIMATIVA!$C$49,IF(V92&gt;ESTIMATIVA!$R$47,ESTIMATIVA!$C$48,ESTIMATIVA!$C$47)))))</f>
        <v>Significativo</v>
      </c>
      <c r="X92" s="193"/>
      <c r="Y92" s="193"/>
      <c r="Z92" s="370" t="str">
        <f>CONS_AV_QUALIT_PROBAB!U92</f>
        <v>Frequente</v>
      </c>
      <c r="AA92" s="370"/>
      <c r="AB92" s="370"/>
      <c r="AC92" s="109">
        <f>IF(ISERROR(IF(Z92=ESTIMATIVA!$C$23,ESTIMATIVA!$O$23,IF(Z92=ESTIMATIVA!$C$24,ESTIMATIVA!$O$24,IF(Z92=ESTIMATIVA!$C$25,ESTIMATIVA!$O$25,IF(Z92=ESTIMATIVA!$C$26,ESTIMATIVA!$O$26,IF(Z92=ESTIMATIVA!$C$27,ESTIMATIVA!$O$27,"")))))),"",IF(Z92=ESTIMATIVA!$C$23,ESTIMATIVA!$O$23,IF(Z92=ESTIMATIVA!$C$24,ESTIMATIVA!$O$24,IF(Z92=ESTIMATIVA!$C$25,ESTIMATIVA!$O$25,IF(Z92=ESTIMATIVA!$C$26,ESTIMATIVA!$O$26,IF(Z92=ESTIMATIVA!$C$27,ESTIMATIVA!$O$27,""))))))</f>
        <v>5</v>
      </c>
      <c r="AD92" s="190"/>
      <c r="AE92" s="190"/>
      <c r="AF92" s="190"/>
      <c r="AG92" s="190"/>
      <c r="AH92" s="190"/>
      <c r="AI92" s="190"/>
    </row>
    <row r="93" spans="1:35"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IF(ISERROR(IF(R93=ESTIMATIVA!$C$39,ESTIMATIVA!$O$39,IF(R93=ESTIMATIVA!$C$40,ESTIMATIVA!$O$40,IF(R93=ESTIMATIVA!$C$41,ESTIMATIVA!$O$41,IF(R93=ESTIMATIVA!$C$42,ESTIMATIVA!$O$42,IF(R93=ESTIMATIVA!$C$43,ESTIMATIVA!$O$43,"")))))),"",IF(R93=ESTIMATIVA!$C$39,ESTIMATIVA!$O$39,IF(R93=ESTIMATIVA!$C$40,ESTIMATIVA!$O$40,IF(R93=ESTIMATIVA!$C$41,ESTIMATIVA!$O$41,IF(R93=ESTIMATIVA!$C$42,ESTIMATIVA!$O$42,IF(R93=ESTIMATIVA!$C$43,ESTIMATIVA!$O$43,""))))))</f>
        <v>3</v>
      </c>
      <c r="V93" s="108">
        <f t="shared" si="7"/>
        <v>12</v>
      </c>
      <c r="W93" s="193" t="str">
        <f>IF(ISERROR(IF(V93&gt;ESTIMATIVA!$R$50,ESTIMATIVA!$C$51,IF(V93&gt;ESTIMATIVA!$R$49,ESTIMATIVA!$C$50,IF(V93&gt;ESTIMATIVA!$R$48,ESTIMATIVA!$C$49,IF(V93&gt;ESTIMATIVA!$R$47,ESTIMATIVA!$C$48,ESTIMATIVA!$C$47))))),"",IF(V93&gt;ESTIMATIVA!$R$50,ESTIMATIVA!$C$51,IF(V93&gt;ESTIMATIVA!$R$49,ESTIMATIVA!$C$50,IF(V93&gt;ESTIMATIVA!$R$48,ESTIMATIVA!$C$49,IF(V93&gt;ESTIMATIVA!$R$47,ESTIMATIVA!$C$48,ESTIMATIVA!$C$47)))))</f>
        <v>Significativo</v>
      </c>
      <c r="X93" s="193"/>
      <c r="Y93" s="193"/>
      <c r="Z93" s="370" t="str">
        <f>CONS_AV_QUALIT_PROBAB!U93</f>
        <v>Frequente</v>
      </c>
      <c r="AA93" s="370"/>
      <c r="AB93" s="370"/>
      <c r="AC93" s="109">
        <f>IF(ISERROR(IF(Z93=ESTIMATIVA!$C$23,ESTIMATIVA!$O$23,IF(Z93=ESTIMATIVA!$C$24,ESTIMATIVA!$O$24,IF(Z93=ESTIMATIVA!$C$25,ESTIMATIVA!$O$25,IF(Z93=ESTIMATIVA!$C$26,ESTIMATIVA!$O$26,IF(Z93=ESTIMATIVA!$C$27,ESTIMATIVA!$O$27,"")))))),"",IF(Z93=ESTIMATIVA!$C$23,ESTIMATIVA!$O$23,IF(Z93=ESTIMATIVA!$C$24,ESTIMATIVA!$O$24,IF(Z93=ESTIMATIVA!$C$25,ESTIMATIVA!$O$25,IF(Z93=ESTIMATIVA!$C$26,ESTIMATIVA!$O$26,IF(Z93=ESTIMATIVA!$C$27,ESTIMATIVA!$O$27,""))))))</f>
        <v>5</v>
      </c>
      <c r="AD93" s="190"/>
      <c r="AE93" s="190"/>
      <c r="AF93" s="190"/>
      <c r="AG93" s="190"/>
      <c r="AH93" s="190"/>
      <c r="AI93" s="190"/>
    </row>
    <row r="94" spans="1:35"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IF(ISERROR(IF(R94=ESTIMATIVA!$C$39,ESTIMATIVA!$O$39,IF(R94=ESTIMATIVA!$C$40,ESTIMATIVA!$O$40,IF(R94=ESTIMATIVA!$C$41,ESTIMATIVA!$O$41,IF(R94=ESTIMATIVA!$C$42,ESTIMATIVA!$O$42,IF(R94=ESTIMATIVA!$C$43,ESTIMATIVA!$O$43,"")))))),"",IF(R94=ESTIMATIVA!$C$39,ESTIMATIVA!$O$39,IF(R94=ESTIMATIVA!$C$40,ESTIMATIVA!$O$40,IF(R94=ESTIMATIVA!$C$41,ESTIMATIVA!$O$41,IF(R94=ESTIMATIVA!$C$42,ESTIMATIVA!$O$42,IF(R94=ESTIMATIVA!$C$43,ESTIMATIVA!$O$43,""))))))</f>
        <v>3</v>
      </c>
      <c r="V94" s="108">
        <f t="shared" si="7"/>
        <v>12</v>
      </c>
      <c r="W94" s="193" t="str">
        <f>IF(ISERROR(IF(V94&gt;ESTIMATIVA!$R$50,ESTIMATIVA!$C$51,IF(V94&gt;ESTIMATIVA!$R$49,ESTIMATIVA!$C$50,IF(V94&gt;ESTIMATIVA!$R$48,ESTIMATIVA!$C$49,IF(V94&gt;ESTIMATIVA!$R$47,ESTIMATIVA!$C$48,ESTIMATIVA!$C$47))))),"",IF(V94&gt;ESTIMATIVA!$R$50,ESTIMATIVA!$C$51,IF(V94&gt;ESTIMATIVA!$R$49,ESTIMATIVA!$C$50,IF(V94&gt;ESTIMATIVA!$R$48,ESTIMATIVA!$C$49,IF(V94&gt;ESTIMATIVA!$R$47,ESTIMATIVA!$C$48,ESTIMATIVA!$C$47)))))</f>
        <v>Significativo</v>
      </c>
      <c r="X94" s="193"/>
      <c r="Y94" s="193"/>
      <c r="Z94" s="370" t="str">
        <f>CONS_AV_QUALIT_PROBAB!U94</f>
        <v>Ocasional</v>
      </c>
      <c r="AA94" s="370"/>
      <c r="AB94" s="370"/>
      <c r="AC94" s="109">
        <f>IF(ISERROR(IF(Z94=ESTIMATIVA!$C$23,ESTIMATIVA!$O$23,IF(Z94=ESTIMATIVA!$C$24,ESTIMATIVA!$O$24,IF(Z94=ESTIMATIVA!$C$25,ESTIMATIVA!$O$25,IF(Z94=ESTIMATIVA!$C$26,ESTIMATIVA!$O$26,IF(Z94=ESTIMATIVA!$C$27,ESTIMATIVA!$O$27,"")))))),"",IF(Z94=ESTIMATIVA!$C$23,ESTIMATIVA!$O$23,IF(Z94=ESTIMATIVA!$C$24,ESTIMATIVA!$O$24,IF(Z94=ESTIMATIVA!$C$25,ESTIMATIVA!$O$25,IF(Z94=ESTIMATIVA!$C$26,ESTIMATIVA!$O$26,IF(Z94=ESTIMATIVA!$C$27,ESTIMATIVA!$O$27,""))))))</f>
        <v>3</v>
      </c>
      <c r="AD94" s="190"/>
      <c r="AE94" s="190"/>
      <c r="AF94" s="190"/>
      <c r="AG94" s="190"/>
      <c r="AH94" s="190"/>
      <c r="AI94" s="190"/>
    </row>
    <row r="95" spans="1:35"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IF(ISERROR(IF(R95=ESTIMATIVA!$C$39,ESTIMATIVA!$O$39,IF(R95=ESTIMATIVA!$C$40,ESTIMATIVA!$O$40,IF(R95=ESTIMATIVA!$C$41,ESTIMATIVA!$O$41,IF(R95=ESTIMATIVA!$C$42,ESTIMATIVA!$O$42,IF(R95=ESTIMATIVA!$C$43,ESTIMATIVA!$O$43,"")))))),"",IF(R95=ESTIMATIVA!$C$39,ESTIMATIVA!$O$39,IF(R95=ESTIMATIVA!$C$40,ESTIMATIVA!$O$40,IF(R95=ESTIMATIVA!$C$41,ESTIMATIVA!$O$41,IF(R95=ESTIMATIVA!$C$42,ESTIMATIVA!$O$42,IF(R95=ESTIMATIVA!$C$43,ESTIMATIVA!$O$43,""))))))</f>
        <v>3</v>
      </c>
      <c r="V95" s="108">
        <f t="shared" si="7"/>
        <v>12</v>
      </c>
      <c r="W95" s="193" t="str">
        <f>IF(ISERROR(IF(V95&gt;ESTIMATIVA!$R$50,ESTIMATIVA!$C$51,IF(V95&gt;ESTIMATIVA!$R$49,ESTIMATIVA!$C$50,IF(V95&gt;ESTIMATIVA!$R$48,ESTIMATIVA!$C$49,IF(V95&gt;ESTIMATIVA!$R$47,ESTIMATIVA!$C$48,ESTIMATIVA!$C$47))))),"",IF(V95&gt;ESTIMATIVA!$R$50,ESTIMATIVA!$C$51,IF(V95&gt;ESTIMATIVA!$R$49,ESTIMATIVA!$C$50,IF(V95&gt;ESTIMATIVA!$R$48,ESTIMATIVA!$C$49,IF(V95&gt;ESTIMATIVA!$R$47,ESTIMATIVA!$C$48,ESTIMATIVA!$C$47)))))</f>
        <v>Significativo</v>
      </c>
      <c r="X95" s="193"/>
      <c r="Y95" s="193"/>
      <c r="Z95" s="370" t="str">
        <f>CONS_AV_QUALIT_PROBAB!U95</f>
        <v>Frequente</v>
      </c>
      <c r="AA95" s="370"/>
      <c r="AB95" s="370"/>
      <c r="AC95" s="109">
        <f>IF(ISERROR(IF(Z95=ESTIMATIVA!$C$23,ESTIMATIVA!$O$23,IF(Z95=ESTIMATIVA!$C$24,ESTIMATIVA!$O$24,IF(Z95=ESTIMATIVA!$C$25,ESTIMATIVA!$O$25,IF(Z95=ESTIMATIVA!$C$26,ESTIMATIVA!$O$26,IF(Z95=ESTIMATIVA!$C$27,ESTIMATIVA!$O$27,"")))))),"",IF(Z95=ESTIMATIVA!$C$23,ESTIMATIVA!$O$23,IF(Z95=ESTIMATIVA!$C$24,ESTIMATIVA!$O$24,IF(Z95=ESTIMATIVA!$C$25,ESTIMATIVA!$O$25,IF(Z95=ESTIMATIVA!$C$26,ESTIMATIVA!$O$26,IF(Z95=ESTIMATIVA!$C$27,ESTIMATIVA!$O$27,""))))))</f>
        <v>5</v>
      </c>
      <c r="AD95" s="190"/>
      <c r="AE95" s="190"/>
      <c r="AF95" s="190"/>
      <c r="AG95" s="190"/>
      <c r="AH95" s="190"/>
      <c r="AI95" s="190"/>
    </row>
    <row r="96" spans="1:35" ht="14.25"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IF(ISERROR(IF(R96=ESTIMATIVA!$C$39,ESTIMATIVA!$O$39,IF(R96=ESTIMATIVA!$C$40,ESTIMATIVA!$O$40,IF(R96=ESTIMATIVA!$C$41,ESTIMATIVA!$O$41,IF(R96=ESTIMATIVA!$C$42,ESTIMATIVA!$O$42,IF(R96=ESTIMATIVA!$C$43,ESTIMATIVA!$O$43,"")))))),"",IF(R96=ESTIMATIVA!$C$39,ESTIMATIVA!$O$39,IF(R96=ESTIMATIVA!$C$40,ESTIMATIVA!$O$40,IF(R96=ESTIMATIVA!$C$41,ESTIMATIVA!$O$41,IF(R96=ESTIMATIVA!$C$42,ESTIMATIVA!$O$42,IF(R96=ESTIMATIVA!$C$43,ESTIMATIVA!$O$43,""))))))</f>
        <v>3</v>
      </c>
      <c r="V96" s="108">
        <f t="shared" si="7"/>
        <v>12</v>
      </c>
      <c r="W96" s="193" t="str">
        <f>IF(ISERROR(IF(V96&gt;ESTIMATIVA!$R$50,ESTIMATIVA!$C$51,IF(V96&gt;ESTIMATIVA!$R$49,ESTIMATIVA!$C$50,IF(V96&gt;ESTIMATIVA!$R$48,ESTIMATIVA!$C$49,IF(V96&gt;ESTIMATIVA!$R$47,ESTIMATIVA!$C$48,ESTIMATIVA!$C$47))))),"",IF(V96&gt;ESTIMATIVA!$R$50,ESTIMATIVA!$C$51,IF(V96&gt;ESTIMATIVA!$R$49,ESTIMATIVA!$C$50,IF(V96&gt;ESTIMATIVA!$R$48,ESTIMATIVA!$C$49,IF(V96&gt;ESTIMATIVA!$R$47,ESTIMATIVA!$C$48,ESTIMATIVA!$C$47)))))</f>
        <v>Significativo</v>
      </c>
      <c r="X96" s="193"/>
      <c r="Y96" s="193"/>
      <c r="Z96" s="370" t="str">
        <f>CONS_AV_QUALIT_PROBAB!U96</f>
        <v>Frequente</v>
      </c>
      <c r="AA96" s="370"/>
      <c r="AB96" s="370"/>
      <c r="AC96" s="109">
        <f>IF(ISERROR(IF(Z96=ESTIMATIVA!$C$23,ESTIMATIVA!$O$23,IF(Z96=ESTIMATIVA!$C$24,ESTIMATIVA!$O$24,IF(Z96=ESTIMATIVA!$C$25,ESTIMATIVA!$O$25,IF(Z96=ESTIMATIVA!$C$26,ESTIMATIVA!$O$26,IF(Z96=ESTIMATIVA!$C$27,ESTIMATIVA!$O$27,"")))))),"",IF(Z96=ESTIMATIVA!$C$23,ESTIMATIVA!$O$23,IF(Z96=ESTIMATIVA!$C$24,ESTIMATIVA!$O$24,IF(Z96=ESTIMATIVA!$C$25,ESTIMATIVA!$O$25,IF(Z96=ESTIMATIVA!$C$26,ESTIMATIVA!$O$26,IF(Z96=ESTIMATIVA!$C$27,ESTIMATIVA!$O$27,""))))))</f>
        <v>5</v>
      </c>
      <c r="AD96" s="190"/>
      <c r="AE96" s="190"/>
      <c r="AF96" s="190"/>
      <c r="AG96" s="190"/>
      <c r="AH96" s="190"/>
      <c r="AI96" s="190"/>
    </row>
    <row r="97" spans="1:35"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IF(ISERROR(IF(R97=ESTIMATIVA!$C$39,ESTIMATIVA!$O$39,IF(R97=ESTIMATIVA!$C$40,ESTIMATIVA!$O$40,IF(R97=ESTIMATIVA!$C$41,ESTIMATIVA!$O$41,IF(R97=ESTIMATIVA!$C$42,ESTIMATIVA!$O$42,IF(R97=ESTIMATIVA!$C$43,ESTIMATIVA!$O$43,"")))))),"",IF(R97=ESTIMATIVA!$C$39,ESTIMATIVA!$O$39,IF(R97=ESTIMATIVA!$C$40,ESTIMATIVA!$O$40,IF(R97=ESTIMATIVA!$C$41,ESTIMATIVA!$O$41,IF(R97=ESTIMATIVA!$C$42,ESTIMATIVA!$O$42,IF(R97=ESTIMATIVA!$C$43,ESTIMATIVA!$O$43,""))))))</f>
        <v>5</v>
      </c>
      <c r="V97" s="108">
        <f t="shared" si="7"/>
        <v>20</v>
      </c>
      <c r="W97" s="199" t="str">
        <f>IF(ISERROR(IF(V97&gt;ESTIMATIVA!$R$50,ESTIMATIVA!$C$51,IF(V97&gt;ESTIMATIVA!$R$49,ESTIMATIVA!$C$50,IF(V97&gt;ESTIMATIVA!$R$48,ESTIMATIVA!$C$49,IF(V97&gt;ESTIMATIVA!$R$47,ESTIMATIVA!$C$48,ESTIMATIVA!$C$47))))),"",IF(V97&gt;ESTIMATIVA!$R$50,ESTIMATIVA!$C$51,IF(V97&gt;ESTIMATIVA!$R$49,ESTIMATIVA!$C$50,IF(V97&gt;ESTIMATIVA!$R$48,ESTIMATIVA!$C$49,IF(V97&gt;ESTIMATIVA!$R$47,ESTIMATIVA!$C$48,ESTIMATIVA!$C$47)))))</f>
        <v>Importante</v>
      </c>
      <c r="X97" s="199"/>
      <c r="Y97" s="199"/>
      <c r="Z97" s="371" t="str">
        <f>CONS_AV_QUALIT_PROBAB!U97</f>
        <v>Ocasional</v>
      </c>
      <c r="AA97" s="371"/>
      <c r="AB97" s="371"/>
      <c r="AC97" s="111">
        <f>IF(ISERROR(IF(Z97=ESTIMATIVA!$C$23,ESTIMATIVA!$O$23,IF(Z97=ESTIMATIVA!$C$24,ESTIMATIVA!$O$24,IF(Z97=ESTIMATIVA!$C$25,ESTIMATIVA!$O$25,IF(Z97=ESTIMATIVA!$C$26,ESTIMATIVA!$O$26,IF(Z97=ESTIMATIVA!$C$27,ESTIMATIVA!$O$27,"")))))),"",IF(Z97=ESTIMATIVA!$C$23,ESTIMATIVA!$O$23,IF(Z97=ESTIMATIVA!$C$24,ESTIMATIVA!$O$24,IF(Z97=ESTIMATIVA!$C$25,ESTIMATIVA!$O$25,IF(Z97=ESTIMATIVA!$C$26,ESTIMATIVA!$O$26,IF(Z97=ESTIMATIVA!$C$27,ESTIMATIVA!$O$27,""))))))</f>
        <v>3</v>
      </c>
      <c r="AD97" s="200"/>
      <c r="AE97" s="200"/>
      <c r="AF97" s="200"/>
      <c r="AG97" s="200"/>
      <c r="AH97" s="200"/>
      <c r="AI97" s="200"/>
    </row>
    <row r="98" spans="1:35" s="29" customFormat="1" ht="14.1"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c r="Z98" s="9"/>
      <c r="AF98" s="107"/>
    </row>
    <row r="99" spans="1:35"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207</v>
      </c>
      <c r="AE99" s="201"/>
      <c r="AF99" s="201"/>
      <c r="AG99" s="201"/>
      <c r="AH99" s="201"/>
      <c r="AI99" s="201"/>
    </row>
    <row r="100" spans="1:35"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IF(ISERROR(IF(O100=ESTIMATIVA!$C$31,ESTIMATIVA!$O$31,IF(O100=ESTIMATIVA!$C$32,ESTIMATIVA!$O$32,IF(O100=ESTIMATIVA!$C$33,ESTIMATIVA!$O$33,IF(O100=ESTIMATIVA!$C$34,ESTIMATIVA!$O$34,IF(O100=ESTIMATIVA!$C$35,"$ESTIMATIVA!$O$35"," ")))))),"",IF(O100=ESTIMATIVA!$C$31,ESTIMATIVA!$O$31,IF(O100=ESTIMATIVA!$C$32,ESTIMATIVA!$O$32,IF(O100=ESTIMATIVA!$C$33,ESTIMATIVA!$O$33,IF(O100=ESTIMATIVA!$C$34,ESTIMATIVA!$O$34,IF(O100=ESTIMATIVA!$C$35,ESTIMATIVA!$O$35," "))))))</f>
        <v>3</v>
      </c>
      <c r="R100" s="193" t="str">
        <f>CONS_AV_QUALIT_SEVER!R100</f>
        <v>Média</v>
      </c>
      <c r="S100" s="193"/>
      <c r="T100" s="193"/>
      <c r="U100" s="108">
        <f>IF(ISERROR(IF(R100=ESTIMATIVA!$C$39,ESTIMATIVA!$O$39,IF(R100=ESTIMATIVA!$C$40,ESTIMATIVA!$O$40,IF(R100=ESTIMATIVA!$C$41,ESTIMATIVA!$O$41,IF(R100=ESTIMATIVA!$C$42,ESTIMATIVA!$O$42,IF(R100=ESTIMATIVA!$C$43,ESTIMATIVA!$O$43,"")))))),"",IF(R100=ESTIMATIVA!$C$39,ESTIMATIVA!$O$39,IF(R100=ESTIMATIVA!$C$40,ESTIMATIVA!$O$40,IF(R100=ESTIMATIVA!$C$41,ESTIMATIVA!$O$41,IF(R100=ESTIMATIVA!$C$42,ESTIMATIVA!$O$42,IF(R100=ESTIMATIVA!$C$43,ESTIMATIVA!$O$43,""))))))</f>
        <v>3</v>
      </c>
      <c r="V100" s="108">
        <f>IF(ISERROR($Q$100*U100),"",$Q$100*U100)</f>
        <v>9</v>
      </c>
      <c r="W100" s="193" t="str">
        <f>IF(ISERROR(IF(V100&gt;ESTIMATIVA!$R$50,ESTIMATIVA!$C$51,IF(V100&gt;ESTIMATIVA!$R$49,ESTIMATIVA!$C$50,IF(V100&gt;ESTIMATIVA!$R$48,ESTIMATIVA!$C$49,IF(V100&gt;ESTIMATIVA!$R$47,ESTIMATIVA!$C$48,ESTIMATIVA!$C$47))))),"",IF(V100&gt;ESTIMATIVA!$R$50,ESTIMATIVA!$C$51,IF(V100&gt;ESTIMATIVA!$R$49,ESTIMATIVA!$C$50,IF(V100&gt;ESTIMATIVA!$R$48,ESTIMATIVA!$C$49,IF(V100&gt;ESTIMATIVA!$R$47,ESTIMATIVA!$C$48,ESTIMATIVA!$C$47)))))</f>
        <v>Baixo</v>
      </c>
      <c r="X100" s="193"/>
      <c r="Y100" s="193"/>
      <c r="Z100" s="370" t="str">
        <f>CONS_AV_QUALIT_PROBAB!U100</f>
        <v>Remoto</v>
      </c>
      <c r="AA100" s="370"/>
      <c r="AB100" s="370"/>
      <c r="AC100" s="109">
        <f>IF(ISERROR(IF(Z100=ESTIMATIVA!$C$23,ESTIMATIVA!$O$23,IF(Z100=ESTIMATIVA!$C$24,ESTIMATIVA!$O$24,IF(Z100=ESTIMATIVA!$C$25,ESTIMATIVA!$O$25,IF(Z100=ESTIMATIVA!$C$26,ESTIMATIVA!$O$26,IF(Z100=ESTIMATIVA!$C$27,ESTIMATIVA!$O$27,"")))))),"",IF(Z100=ESTIMATIVA!$C$23,ESTIMATIVA!$O$23,IF(Z100=ESTIMATIVA!$C$24,ESTIMATIVA!$O$24,IF(Z100=ESTIMATIVA!$C$25,ESTIMATIVA!$O$25,IF(Z100=ESTIMATIVA!$C$26,ESTIMATIVA!$O$26,IF(Z100=ESTIMATIVA!$C$27,ESTIMATIVA!$O$27,""))))))</f>
        <v>2</v>
      </c>
      <c r="AD100" s="190"/>
      <c r="AE100" s="190"/>
      <c r="AF100" s="190"/>
      <c r="AG100" s="190"/>
      <c r="AH100" s="190"/>
      <c r="AI100" s="190"/>
    </row>
    <row r="101" spans="1:35" ht="14.25"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IF(ISERROR(IF(R101=ESTIMATIVA!$C$39,ESTIMATIVA!$O$39,IF(R101=ESTIMATIVA!$C$40,ESTIMATIVA!$O$40,IF(R101=ESTIMATIVA!$C$41,ESTIMATIVA!$O$41,IF(R101=ESTIMATIVA!$C$42,ESTIMATIVA!$O$42,IF(R101=ESTIMATIVA!$C$43,ESTIMATIVA!$O$43,"")))))),"",IF(R101=ESTIMATIVA!$C$39,ESTIMATIVA!$O$39,IF(R101=ESTIMATIVA!$C$40,ESTIMATIVA!$O$40,IF(R101=ESTIMATIVA!$C$41,ESTIMATIVA!$O$41,IF(R101=ESTIMATIVA!$C$42,ESTIMATIVA!$O$42,IF(R101=ESTIMATIVA!$C$43,ESTIMATIVA!$O$43,""))))))</f>
        <v>3</v>
      </c>
      <c r="V101" s="108">
        <f t="shared" ref="V101:V107" si="8">IF(ISERROR($Q$100*U101),"",$Q$100*U101)</f>
        <v>9</v>
      </c>
      <c r="W101" s="193" t="str">
        <f>IF(ISERROR(IF(V101&gt;ESTIMATIVA!$R$50,ESTIMATIVA!$C$51,IF(V101&gt;ESTIMATIVA!$R$49,ESTIMATIVA!$C$50,IF(V101&gt;ESTIMATIVA!$R$48,ESTIMATIVA!$C$49,IF(V101&gt;ESTIMATIVA!$R$47,ESTIMATIVA!$C$48,ESTIMATIVA!$C$47))))),"",IF(V101&gt;ESTIMATIVA!$R$50,ESTIMATIVA!$C$51,IF(V101&gt;ESTIMATIVA!$R$49,ESTIMATIVA!$C$50,IF(V101&gt;ESTIMATIVA!$R$48,ESTIMATIVA!$C$49,IF(V101&gt;ESTIMATIVA!$R$47,ESTIMATIVA!$C$48,ESTIMATIVA!$C$47)))))</f>
        <v>Baixo</v>
      </c>
      <c r="X101" s="193"/>
      <c r="Y101" s="193"/>
      <c r="Z101" s="370" t="str">
        <f>CONS_AV_QUALIT_PROBAB!U101</f>
        <v>Ocasional</v>
      </c>
      <c r="AA101" s="370"/>
      <c r="AB101" s="370"/>
      <c r="AC101" s="109">
        <f>IF(ISERROR(IF(Z101=ESTIMATIVA!$C$23,ESTIMATIVA!$O$23,IF(Z101=ESTIMATIVA!$C$24,ESTIMATIVA!$O$24,IF(Z101=ESTIMATIVA!$C$25,ESTIMATIVA!$O$25,IF(Z101=ESTIMATIVA!$C$26,ESTIMATIVA!$O$26,IF(Z101=ESTIMATIVA!$C$27,ESTIMATIVA!$O$27,"")))))),"",IF(Z101=ESTIMATIVA!$C$23,ESTIMATIVA!$O$23,IF(Z101=ESTIMATIVA!$C$24,ESTIMATIVA!$O$24,IF(Z101=ESTIMATIVA!$C$25,ESTIMATIVA!$O$25,IF(Z101=ESTIMATIVA!$C$26,ESTIMATIVA!$O$26,IF(Z101=ESTIMATIVA!$C$27,ESTIMATIVA!$O$27,""))))))</f>
        <v>3</v>
      </c>
      <c r="AD101" s="190"/>
      <c r="AE101" s="190"/>
      <c r="AF101" s="190"/>
      <c r="AG101" s="190"/>
      <c r="AH101" s="190"/>
      <c r="AI101" s="190"/>
    </row>
    <row r="102" spans="1:35"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IF(ISERROR(IF(R102=ESTIMATIVA!$C$39,ESTIMATIVA!$O$39,IF(R102=ESTIMATIVA!$C$40,ESTIMATIVA!$O$40,IF(R102=ESTIMATIVA!$C$41,ESTIMATIVA!$O$41,IF(R102=ESTIMATIVA!$C$42,ESTIMATIVA!$O$42,IF(R102=ESTIMATIVA!$C$43,ESTIMATIVA!$O$43,"")))))),"",IF(R102=ESTIMATIVA!$C$39,ESTIMATIVA!$O$39,IF(R102=ESTIMATIVA!$C$40,ESTIMATIVA!$O$40,IF(R102=ESTIMATIVA!$C$41,ESTIMATIVA!$O$41,IF(R102=ESTIMATIVA!$C$42,ESTIMATIVA!$O$42,IF(R102=ESTIMATIVA!$C$43,ESTIMATIVA!$O$43,""))))))</f>
        <v>3</v>
      </c>
      <c r="V102" s="108">
        <f t="shared" si="8"/>
        <v>9</v>
      </c>
      <c r="W102" s="193" t="str">
        <f>IF(ISERROR(IF(V102&gt;ESTIMATIVA!$R$50,ESTIMATIVA!$C$51,IF(V102&gt;ESTIMATIVA!$R$49,ESTIMATIVA!$C$50,IF(V102&gt;ESTIMATIVA!$R$48,ESTIMATIVA!$C$49,IF(V102&gt;ESTIMATIVA!$R$47,ESTIMATIVA!$C$48,ESTIMATIVA!$C$47))))),"",IF(V102&gt;ESTIMATIVA!$R$50,ESTIMATIVA!$C$51,IF(V102&gt;ESTIMATIVA!$R$49,ESTIMATIVA!$C$50,IF(V102&gt;ESTIMATIVA!$R$48,ESTIMATIVA!$C$49,IF(V102&gt;ESTIMATIVA!$R$47,ESTIMATIVA!$C$48,ESTIMATIVA!$C$47)))))</f>
        <v>Baixo</v>
      </c>
      <c r="X102" s="193"/>
      <c r="Y102" s="193"/>
      <c r="Z102" s="370" t="str">
        <f>CONS_AV_QUALIT_PROBAB!U102</f>
        <v>Ocasional</v>
      </c>
      <c r="AA102" s="370"/>
      <c r="AB102" s="370"/>
      <c r="AC102" s="109">
        <f>IF(ISERROR(IF(Z102=ESTIMATIVA!$C$23,ESTIMATIVA!$O$23,IF(Z102=ESTIMATIVA!$C$24,ESTIMATIVA!$O$24,IF(Z102=ESTIMATIVA!$C$25,ESTIMATIVA!$O$25,IF(Z102=ESTIMATIVA!$C$26,ESTIMATIVA!$O$26,IF(Z102=ESTIMATIVA!$C$27,ESTIMATIVA!$O$27,"")))))),"",IF(Z102=ESTIMATIVA!$C$23,ESTIMATIVA!$O$23,IF(Z102=ESTIMATIVA!$C$24,ESTIMATIVA!$O$24,IF(Z102=ESTIMATIVA!$C$25,ESTIMATIVA!$O$25,IF(Z102=ESTIMATIVA!$C$26,ESTIMATIVA!$O$26,IF(Z102=ESTIMATIVA!$C$27,ESTIMATIVA!$O$27,""))))))</f>
        <v>3</v>
      </c>
      <c r="AD102" s="190"/>
      <c r="AE102" s="190"/>
      <c r="AF102" s="190"/>
      <c r="AG102" s="190"/>
      <c r="AH102" s="190"/>
      <c r="AI102" s="190"/>
    </row>
    <row r="103" spans="1:35"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IF(ISERROR(IF(R103=ESTIMATIVA!$C$39,ESTIMATIVA!$O$39,IF(R103=ESTIMATIVA!$C$40,ESTIMATIVA!$O$40,IF(R103=ESTIMATIVA!$C$41,ESTIMATIVA!$O$41,IF(R103=ESTIMATIVA!$C$42,ESTIMATIVA!$O$42,IF(R103=ESTIMATIVA!$C$43,ESTIMATIVA!$O$43,"")))))),"",IF(R103=ESTIMATIVA!$C$39,ESTIMATIVA!$O$39,IF(R103=ESTIMATIVA!$C$40,ESTIMATIVA!$O$40,IF(R103=ESTIMATIVA!$C$41,ESTIMATIVA!$O$41,IF(R103=ESTIMATIVA!$C$42,ESTIMATIVA!$O$42,IF(R103=ESTIMATIVA!$C$43,ESTIMATIVA!$O$43,""))))))</f>
        <v>3</v>
      </c>
      <c r="V103" s="108">
        <f t="shared" si="8"/>
        <v>9</v>
      </c>
      <c r="W103" s="193" t="str">
        <f>IF(ISERROR(IF(V103&gt;ESTIMATIVA!$R$50,ESTIMATIVA!$C$51,IF(V103&gt;ESTIMATIVA!$R$49,ESTIMATIVA!$C$50,IF(V103&gt;ESTIMATIVA!$R$48,ESTIMATIVA!$C$49,IF(V103&gt;ESTIMATIVA!$R$47,ESTIMATIVA!$C$48,ESTIMATIVA!$C$47))))),"",IF(V103&gt;ESTIMATIVA!$R$50,ESTIMATIVA!$C$51,IF(V103&gt;ESTIMATIVA!$R$49,ESTIMATIVA!$C$50,IF(V103&gt;ESTIMATIVA!$R$48,ESTIMATIVA!$C$49,IF(V103&gt;ESTIMATIVA!$R$47,ESTIMATIVA!$C$48,ESTIMATIVA!$C$47)))))</f>
        <v>Baixo</v>
      </c>
      <c r="X103" s="193"/>
      <c r="Y103" s="193"/>
      <c r="Z103" s="370" t="str">
        <f>CONS_AV_QUALIT_PROBAB!U103</f>
        <v>Ocasional</v>
      </c>
      <c r="AA103" s="370"/>
      <c r="AB103" s="370"/>
      <c r="AC103" s="109">
        <f>IF(ISERROR(IF(Z103=ESTIMATIVA!$C$23,ESTIMATIVA!$O$23,IF(Z103=ESTIMATIVA!$C$24,ESTIMATIVA!$O$24,IF(Z103=ESTIMATIVA!$C$25,ESTIMATIVA!$O$25,IF(Z103=ESTIMATIVA!$C$26,ESTIMATIVA!$O$26,IF(Z103=ESTIMATIVA!$C$27,ESTIMATIVA!$O$27,"")))))),"",IF(Z103=ESTIMATIVA!$C$23,ESTIMATIVA!$O$23,IF(Z103=ESTIMATIVA!$C$24,ESTIMATIVA!$O$24,IF(Z103=ESTIMATIVA!$C$25,ESTIMATIVA!$O$25,IF(Z103=ESTIMATIVA!$C$26,ESTIMATIVA!$O$26,IF(Z103=ESTIMATIVA!$C$27,ESTIMATIVA!$O$27,""))))))</f>
        <v>3</v>
      </c>
      <c r="AD103" s="190"/>
      <c r="AE103" s="190"/>
      <c r="AF103" s="190"/>
      <c r="AG103" s="190"/>
      <c r="AH103" s="190"/>
      <c r="AI103" s="190"/>
    </row>
    <row r="104" spans="1:35"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IF(ISERROR(IF(R104=ESTIMATIVA!$C$39,ESTIMATIVA!$O$39,IF(R104=ESTIMATIVA!$C$40,ESTIMATIVA!$O$40,IF(R104=ESTIMATIVA!$C$41,ESTIMATIVA!$O$41,IF(R104=ESTIMATIVA!$C$42,ESTIMATIVA!$O$42,IF(R104=ESTIMATIVA!$C$43,ESTIMATIVA!$O$43,"")))))),"",IF(R104=ESTIMATIVA!$C$39,ESTIMATIVA!$O$39,IF(R104=ESTIMATIVA!$C$40,ESTIMATIVA!$O$40,IF(R104=ESTIMATIVA!$C$41,ESTIMATIVA!$O$41,IF(R104=ESTIMATIVA!$C$42,ESTIMATIVA!$O$42,IF(R104=ESTIMATIVA!$C$43,ESTIMATIVA!$O$43,""))))))</f>
        <v>3</v>
      </c>
      <c r="V104" s="108">
        <f t="shared" si="8"/>
        <v>9</v>
      </c>
      <c r="W104" s="193" t="str">
        <f>IF(ISERROR(IF(V104&gt;ESTIMATIVA!$R$50,ESTIMATIVA!$C$51,IF(V104&gt;ESTIMATIVA!$R$49,ESTIMATIVA!$C$50,IF(V104&gt;ESTIMATIVA!$R$48,ESTIMATIVA!$C$49,IF(V104&gt;ESTIMATIVA!$R$47,ESTIMATIVA!$C$48,ESTIMATIVA!$C$47))))),"",IF(V104&gt;ESTIMATIVA!$R$50,ESTIMATIVA!$C$51,IF(V104&gt;ESTIMATIVA!$R$49,ESTIMATIVA!$C$50,IF(V104&gt;ESTIMATIVA!$R$48,ESTIMATIVA!$C$49,IF(V104&gt;ESTIMATIVA!$R$47,ESTIMATIVA!$C$48,ESTIMATIVA!$C$47)))))</f>
        <v>Baixo</v>
      </c>
      <c r="X104" s="193"/>
      <c r="Y104" s="193"/>
      <c r="Z104" s="370" t="str">
        <f>CONS_AV_QUALIT_PROBAB!U104</f>
        <v>Ocasional</v>
      </c>
      <c r="AA104" s="370"/>
      <c r="AB104" s="370"/>
      <c r="AC104" s="109">
        <f>IF(ISERROR(IF(Z104=ESTIMATIVA!$C$23,ESTIMATIVA!$O$23,IF(Z104=ESTIMATIVA!$C$24,ESTIMATIVA!$O$24,IF(Z104=ESTIMATIVA!$C$25,ESTIMATIVA!$O$25,IF(Z104=ESTIMATIVA!$C$26,ESTIMATIVA!$O$26,IF(Z104=ESTIMATIVA!$C$27,ESTIMATIVA!$O$27,"")))))),"",IF(Z104=ESTIMATIVA!$C$23,ESTIMATIVA!$O$23,IF(Z104=ESTIMATIVA!$C$24,ESTIMATIVA!$O$24,IF(Z104=ESTIMATIVA!$C$25,ESTIMATIVA!$O$25,IF(Z104=ESTIMATIVA!$C$26,ESTIMATIVA!$O$26,IF(Z104=ESTIMATIVA!$C$27,ESTIMATIVA!$O$27,""))))))</f>
        <v>3</v>
      </c>
      <c r="AD104" s="190"/>
      <c r="AE104" s="190"/>
      <c r="AF104" s="190"/>
      <c r="AG104" s="190"/>
      <c r="AH104" s="190"/>
      <c r="AI104" s="190"/>
    </row>
    <row r="105" spans="1:35"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IF(ISERROR(IF(R105=ESTIMATIVA!$C$39,ESTIMATIVA!$O$39,IF(R105=ESTIMATIVA!$C$40,ESTIMATIVA!$O$40,IF(R105=ESTIMATIVA!$C$41,ESTIMATIVA!$O$41,IF(R105=ESTIMATIVA!$C$42,ESTIMATIVA!$O$42,IF(R105=ESTIMATIVA!$C$43,ESTIMATIVA!$O$43,"")))))),"",IF(R105=ESTIMATIVA!$C$39,ESTIMATIVA!$O$39,IF(R105=ESTIMATIVA!$C$40,ESTIMATIVA!$O$40,IF(R105=ESTIMATIVA!$C$41,ESTIMATIVA!$O$41,IF(R105=ESTIMATIVA!$C$42,ESTIMATIVA!$O$42,IF(R105=ESTIMATIVA!$C$43,ESTIMATIVA!$O$43,""))))))</f>
        <v>5</v>
      </c>
      <c r="V105" s="108">
        <f t="shared" si="8"/>
        <v>15</v>
      </c>
      <c r="W105" s="193" t="str">
        <f>IF(ISERROR(IF(V105&gt;ESTIMATIVA!$R$50,ESTIMATIVA!$C$51,IF(V105&gt;ESTIMATIVA!$R$49,ESTIMATIVA!$C$50,IF(V105&gt;ESTIMATIVA!$R$48,ESTIMATIVA!$C$49,IF(V105&gt;ESTIMATIVA!$R$47,ESTIMATIVA!$C$48,ESTIMATIVA!$C$47))))),"",IF(V105&gt;ESTIMATIVA!$R$50,ESTIMATIVA!$C$51,IF(V105&gt;ESTIMATIVA!$R$49,ESTIMATIVA!$C$50,IF(V105&gt;ESTIMATIVA!$R$48,ESTIMATIVA!$C$49,IF(V105&gt;ESTIMATIVA!$R$47,ESTIMATIVA!$C$48,ESTIMATIVA!$C$47)))))</f>
        <v>Significativo</v>
      </c>
      <c r="X105" s="193"/>
      <c r="Y105" s="193"/>
      <c r="Z105" s="370" t="str">
        <f>CONS_AV_QUALIT_PROBAB!U105</f>
        <v>Remoto</v>
      </c>
      <c r="AA105" s="370"/>
      <c r="AB105" s="370"/>
      <c r="AC105" s="109">
        <f>IF(ISERROR(IF(Z105=ESTIMATIVA!$C$23,ESTIMATIVA!$O$23,IF(Z105=ESTIMATIVA!$C$24,ESTIMATIVA!$O$24,IF(Z105=ESTIMATIVA!$C$25,ESTIMATIVA!$O$25,IF(Z105=ESTIMATIVA!$C$26,ESTIMATIVA!$O$26,IF(Z105=ESTIMATIVA!$C$27,ESTIMATIVA!$O$27,"")))))),"",IF(Z105=ESTIMATIVA!$C$23,ESTIMATIVA!$O$23,IF(Z105=ESTIMATIVA!$C$24,ESTIMATIVA!$O$24,IF(Z105=ESTIMATIVA!$C$25,ESTIMATIVA!$O$25,IF(Z105=ESTIMATIVA!$C$26,ESTIMATIVA!$O$26,IF(Z105=ESTIMATIVA!$C$27,ESTIMATIVA!$O$27,""))))))</f>
        <v>2</v>
      </c>
      <c r="AD105" s="190"/>
      <c r="AE105" s="190"/>
      <c r="AF105" s="190"/>
      <c r="AG105" s="190"/>
      <c r="AH105" s="190"/>
      <c r="AI105" s="190"/>
    </row>
    <row r="106" spans="1:35" ht="14.25"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IF(ISERROR(IF(R106=ESTIMATIVA!$C$39,ESTIMATIVA!$O$39,IF(R106=ESTIMATIVA!$C$40,ESTIMATIVA!$O$40,IF(R106=ESTIMATIVA!$C$41,ESTIMATIVA!$O$41,IF(R106=ESTIMATIVA!$C$42,ESTIMATIVA!$O$42,IF(R106=ESTIMATIVA!$C$43,ESTIMATIVA!$O$43,"")))))),"",IF(R106=ESTIMATIVA!$C$39,ESTIMATIVA!$O$39,IF(R106=ESTIMATIVA!$C$40,ESTIMATIVA!$O$40,IF(R106=ESTIMATIVA!$C$41,ESTIMATIVA!$O$41,IF(R106=ESTIMATIVA!$C$42,ESTIMATIVA!$O$42,IF(R106=ESTIMATIVA!$C$43,ESTIMATIVA!$O$43,""))))))</f>
        <v>3</v>
      </c>
      <c r="V106" s="108">
        <f t="shared" si="8"/>
        <v>9</v>
      </c>
      <c r="W106" s="193" t="str">
        <f>IF(ISERROR(IF(V106&gt;ESTIMATIVA!$R$50,ESTIMATIVA!$C$51,IF(V106&gt;ESTIMATIVA!$R$49,ESTIMATIVA!$C$50,IF(V106&gt;ESTIMATIVA!$R$48,ESTIMATIVA!$C$49,IF(V106&gt;ESTIMATIVA!$R$47,ESTIMATIVA!$C$48,ESTIMATIVA!$C$47))))),"",IF(V106&gt;ESTIMATIVA!$R$50,ESTIMATIVA!$C$51,IF(V106&gt;ESTIMATIVA!$R$49,ESTIMATIVA!$C$50,IF(V106&gt;ESTIMATIVA!$R$48,ESTIMATIVA!$C$49,IF(V106&gt;ESTIMATIVA!$R$47,ESTIMATIVA!$C$48,ESTIMATIVA!$C$47)))))</f>
        <v>Baixo</v>
      </c>
      <c r="X106" s="193"/>
      <c r="Y106" s="193"/>
      <c r="Z106" s="370" t="str">
        <f>CONS_AV_QUALIT_PROBAB!U106</f>
        <v>Ocasional</v>
      </c>
      <c r="AA106" s="370"/>
      <c r="AB106" s="370"/>
      <c r="AC106" s="109">
        <f>IF(ISERROR(IF(Z106=ESTIMATIVA!$C$23,ESTIMATIVA!$O$23,IF(Z106=ESTIMATIVA!$C$24,ESTIMATIVA!$O$24,IF(Z106=ESTIMATIVA!$C$25,ESTIMATIVA!$O$25,IF(Z106=ESTIMATIVA!$C$26,ESTIMATIVA!$O$26,IF(Z106=ESTIMATIVA!$C$27,ESTIMATIVA!$O$27,"")))))),"",IF(Z106=ESTIMATIVA!$C$23,ESTIMATIVA!$O$23,IF(Z106=ESTIMATIVA!$C$24,ESTIMATIVA!$O$24,IF(Z106=ESTIMATIVA!$C$25,ESTIMATIVA!$O$25,IF(Z106=ESTIMATIVA!$C$26,ESTIMATIVA!$O$26,IF(Z106=ESTIMATIVA!$C$27,ESTIMATIVA!$O$27,""))))))</f>
        <v>3</v>
      </c>
      <c r="AD106" s="190"/>
      <c r="AE106" s="190"/>
      <c r="AF106" s="190"/>
      <c r="AG106" s="190"/>
      <c r="AH106" s="190"/>
      <c r="AI106" s="190"/>
    </row>
    <row r="107" spans="1:35"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IF(ISERROR(IF(R107=ESTIMATIVA!$C$39,ESTIMATIVA!$O$39,IF(R107=ESTIMATIVA!$C$40,ESTIMATIVA!$O$40,IF(R107=ESTIMATIVA!$C$41,ESTIMATIVA!$O$41,IF(R107=ESTIMATIVA!$C$42,ESTIMATIVA!$O$42,IF(R107=ESTIMATIVA!$C$43,ESTIMATIVA!$O$43,"")))))),"",IF(R107=ESTIMATIVA!$C$39,ESTIMATIVA!$O$39,IF(R107=ESTIMATIVA!$C$40,ESTIMATIVA!$O$40,IF(R107=ESTIMATIVA!$C$41,ESTIMATIVA!$O$41,IF(R107=ESTIMATIVA!$C$42,ESTIMATIVA!$O$42,IF(R107=ESTIMATIVA!$C$43,ESTIMATIVA!$O$43,""))))))</f>
        <v>3</v>
      </c>
      <c r="V107" s="108">
        <f t="shared" si="8"/>
        <v>9</v>
      </c>
      <c r="W107" s="199" t="str">
        <f>IF(ISERROR(IF(V107&gt;ESTIMATIVA!$R$50,ESTIMATIVA!$C$51,IF(V107&gt;ESTIMATIVA!$R$49,ESTIMATIVA!$C$50,IF(V107&gt;ESTIMATIVA!$R$48,ESTIMATIVA!$C$49,IF(V107&gt;ESTIMATIVA!$R$47,ESTIMATIVA!$C$48,ESTIMATIVA!$C$47))))),"",IF(V107&gt;ESTIMATIVA!$R$50,ESTIMATIVA!$C$51,IF(V107&gt;ESTIMATIVA!$R$49,ESTIMATIVA!$C$50,IF(V107&gt;ESTIMATIVA!$R$48,ESTIMATIVA!$C$49,IF(V107&gt;ESTIMATIVA!$R$47,ESTIMATIVA!$C$48,ESTIMATIVA!$C$47)))))</f>
        <v>Baixo</v>
      </c>
      <c r="X107" s="199"/>
      <c r="Y107" s="199"/>
      <c r="Z107" s="371" t="str">
        <f>CONS_AV_QUALIT_PROBAB!U107</f>
        <v>Frequente</v>
      </c>
      <c r="AA107" s="371"/>
      <c r="AB107" s="371"/>
      <c r="AC107" s="111">
        <f>IF(ISERROR(IF(Z107=ESTIMATIVA!$C$23,ESTIMATIVA!$O$23,IF(Z107=ESTIMATIVA!$C$24,ESTIMATIVA!$O$24,IF(Z107=ESTIMATIVA!$C$25,ESTIMATIVA!$O$25,IF(Z107=ESTIMATIVA!$C$26,ESTIMATIVA!$O$26,IF(Z107=ESTIMATIVA!$C$27,ESTIMATIVA!$O$27,"")))))),"",IF(Z107=ESTIMATIVA!$C$23,ESTIMATIVA!$O$23,IF(Z107=ESTIMATIVA!$C$24,ESTIMATIVA!$O$24,IF(Z107=ESTIMATIVA!$C$25,ESTIMATIVA!$O$25,IF(Z107=ESTIMATIVA!$C$26,ESTIMATIVA!$O$26,IF(Z107=ESTIMATIVA!$C$27,ESTIMATIVA!$O$27,""))))))</f>
        <v>5</v>
      </c>
      <c r="AD107" s="200"/>
      <c r="AE107" s="200"/>
      <c r="AF107" s="200"/>
      <c r="AG107" s="200"/>
      <c r="AH107" s="200"/>
      <c r="AI107" s="200"/>
    </row>
    <row r="108" spans="1:35" s="29" customFormat="1" ht="14.1"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c r="Z108" s="9"/>
      <c r="AF108" s="107"/>
    </row>
    <row r="109" spans="1:35"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207</v>
      </c>
      <c r="AE109" s="201"/>
      <c r="AF109" s="201"/>
      <c r="AG109" s="201"/>
      <c r="AH109" s="201"/>
      <c r="AI109" s="201"/>
    </row>
    <row r="110" spans="1:35"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IF(ISERROR(IF(O110=ESTIMATIVA!$C$31,ESTIMATIVA!$O$31,IF(O110=ESTIMATIVA!$C$32,ESTIMATIVA!$O$32,IF(O110=ESTIMATIVA!$C$33,ESTIMATIVA!$O$33,IF(O110=ESTIMATIVA!$C$34,ESTIMATIVA!$O$34,IF(O110=ESTIMATIVA!$C$35,"$ESTIMATIVA!$O$35"," ")))))),"",IF(O110=ESTIMATIVA!$C$31,ESTIMATIVA!$O$31,IF(O110=ESTIMATIVA!$C$32,ESTIMATIVA!$O$32,IF(O110=ESTIMATIVA!$C$33,ESTIMATIVA!$O$33,IF(O110=ESTIMATIVA!$C$34,ESTIMATIVA!$O$34,IF(O110=ESTIMATIVA!$C$35,ESTIMATIVA!$O$35," "))))))</f>
        <v>5</v>
      </c>
      <c r="R110" s="193" t="str">
        <f>CONS_AV_QUALIT_SEVER!R110</f>
        <v>Alta</v>
      </c>
      <c r="S110" s="193"/>
      <c r="T110" s="193"/>
      <c r="U110" s="108">
        <f>IF(ISERROR(IF(R110=ESTIMATIVA!$C$39,ESTIMATIVA!$O$39,IF(R110=ESTIMATIVA!$C$40,ESTIMATIVA!$O$40,IF(R110=ESTIMATIVA!$C$41,ESTIMATIVA!$O$41,IF(R110=ESTIMATIVA!$C$42,ESTIMATIVA!$O$42,IF(R110=ESTIMATIVA!$C$43,ESTIMATIVA!$O$43,"")))))),"",IF(R110=ESTIMATIVA!$C$39,ESTIMATIVA!$O$39,IF(R110=ESTIMATIVA!$C$40,ESTIMATIVA!$O$40,IF(R110=ESTIMATIVA!$C$41,ESTIMATIVA!$O$41,IF(R110=ESTIMATIVA!$C$42,ESTIMATIVA!$O$42,IF(R110=ESTIMATIVA!$C$43,ESTIMATIVA!$O$43,""))))))</f>
        <v>4</v>
      </c>
      <c r="V110" s="108">
        <f>IF(ISERROR($Q$110*U110),"",$Q$110*U110)</f>
        <v>20</v>
      </c>
      <c r="W110" s="193" t="str">
        <f>IF(ISERROR(IF(V110&gt;ESTIMATIVA!$R$50,ESTIMATIVA!$C$51,IF(V110&gt;ESTIMATIVA!$R$49,ESTIMATIVA!$C$50,IF(V110&gt;ESTIMATIVA!$R$48,ESTIMATIVA!$C$49,IF(V110&gt;ESTIMATIVA!$R$47,ESTIMATIVA!$C$48,ESTIMATIVA!$C$47))))),"",IF(V110&gt;ESTIMATIVA!$R$50,ESTIMATIVA!$C$51,IF(V110&gt;ESTIMATIVA!$R$49,ESTIMATIVA!$C$50,IF(V110&gt;ESTIMATIVA!$R$48,ESTIMATIVA!$C$49,IF(V110&gt;ESTIMATIVA!$R$47,ESTIMATIVA!$C$48,ESTIMATIVA!$C$47)))))</f>
        <v>Importante</v>
      </c>
      <c r="X110" s="193"/>
      <c r="Y110" s="193"/>
      <c r="Z110" s="370" t="str">
        <f>CONS_AV_QUALIT_PROBAB!U110</f>
        <v>Frequente</v>
      </c>
      <c r="AA110" s="370"/>
      <c r="AB110" s="370"/>
      <c r="AC110" s="109">
        <f>IF(ISERROR(IF(Z110=ESTIMATIVA!$C$23,ESTIMATIVA!$O$23,IF(Z110=ESTIMATIVA!$C$24,ESTIMATIVA!$O$24,IF(Z110=ESTIMATIVA!$C$25,ESTIMATIVA!$O$25,IF(Z110=ESTIMATIVA!$C$26,ESTIMATIVA!$O$26,IF(Z110=ESTIMATIVA!$C$27,ESTIMATIVA!$O$27,"")))))),"",IF(Z110=ESTIMATIVA!$C$23,ESTIMATIVA!$O$23,IF(Z110=ESTIMATIVA!$C$24,ESTIMATIVA!$O$24,IF(Z110=ESTIMATIVA!$C$25,ESTIMATIVA!$O$25,IF(Z110=ESTIMATIVA!$C$26,ESTIMATIVA!$O$26,IF(Z110=ESTIMATIVA!$C$27,ESTIMATIVA!$O$27,""))))))</f>
        <v>5</v>
      </c>
      <c r="AD110" s="190"/>
      <c r="AE110" s="190"/>
      <c r="AF110" s="190"/>
      <c r="AG110" s="190"/>
      <c r="AH110" s="190"/>
      <c r="AI110" s="190"/>
    </row>
    <row r="111" spans="1:35" ht="14.25"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IF(ISERROR(IF(R111=ESTIMATIVA!$C$39,ESTIMATIVA!$O$39,IF(R111=ESTIMATIVA!$C$40,ESTIMATIVA!$O$40,IF(R111=ESTIMATIVA!$C$41,ESTIMATIVA!$O$41,IF(R111=ESTIMATIVA!$C$42,ESTIMATIVA!$O$42,IF(R111=ESTIMATIVA!$C$43,ESTIMATIVA!$O$43,"")))))),"",IF(R111=ESTIMATIVA!$C$39,ESTIMATIVA!$O$39,IF(R111=ESTIMATIVA!$C$40,ESTIMATIVA!$O$40,IF(R111=ESTIMATIVA!$C$41,ESTIMATIVA!$O$41,IF(R111=ESTIMATIVA!$C$42,ESTIMATIVA!$O$42,IF(R111=ESTIMATIVA!$C$43,ESTIMATIVA!$O$43,""))))))</f>
        <v>4</v>
      </c>
      <c r="V111" s="108">
        <f t="shared" ref="V111:V117" si="9">IF(ISERROR($Q$110*U111),"",$Q$110*U111)</f>
        <v>20</v>
      </c>
      <c r="W111" s="193" t="str">
        <f>IF(ISERROR(IF(V111&gt;ESTIMATIVA!$R$50,ESTIMATIVA!$C$51,IF(V111&gt;ESTIMATIVA!$R$49,ESTIMATIVA!$C$50,IF(V111&gt;ESTIMATIVA!$R$48,ESTIMATIVA!$C$49,IF(V111&gt;ESTIMATIVA!$R$47,ESTIMATIVA!$C$48,ESTIMATIVA!$C$47))))),"",IF(V111&gt;ESTIMATIVA!$R$50,ESTIMATIVA!$C$51,IF(V111&gt;ESTIMATIVA!$R$49,ESTIMATIVA!$C$50,IF(V111&gt;ESTIMATIVA!$R$48,ESTIMATIVA!$C$49,IF(V111&gt;ESTIMATIVA!$R$47,ESTIMATIVA!$C$48,ESTIMATIVA!$C$47)))))</f>
        <v>Importante</v>
      </c>
      <c r="X111" s="193"/>
      <c r="Y111" s="193"/>
      <c r="Z111" s="370" t="str">
        <f>CONS_AV_QUALIT_PROBAB!U111</f>
        <v>Frequente</v>
      </c>
      <c r="AA111" s="370"/>
      <c r="AB111" s="370"/>
      <c r="AC111" s="109">
        <f>IF(ISERROR(IF(Z111=ESTIMATIVA!$C$23,ESTIMATIVA!$O$23,IF(Z111=ESTIMATIVA!$C$24,ESTIMATIVA!$O$24,IF(Z111=ESTIMATIVA!$C$25,ESTIMATIVA!$O$25,IF(Z111=ESTIMATIVA!$C$26,ESTIMATIVA!$O$26,IF(Z111=ESTIMATIVA!$C$27,ESTIMATIVA!$O$27,"")))))),"",IF(Z111=ESTIMATIVA!$C$23,ESTIMATIVA!$O$23,IF(Z111=ESTIMATIVA!$C$24,ESTIMATIVA!$O$24,IF(Z111=ESTIMATIVA!$C$25,ESTIMATIVA!$O$25,IF(Z111=ESTIMATIVA!$C$26,ESTIMATIVA!$O$26,IF(Z111=ESTIMATIVA!$C$27,ESTIMATIVA!$O$27,""))))))</f>
        <v>5</v>
      </c>
      <c r="AD111" s="190"/>
      <c r="AE111" s="190"/>
      <c r="AF111" s="190"/>
      <c r="AG111" s="190"/>
      <c r="AH111" s="190"/>
      <c r="AI111" s="190"/>
    </row>
    <row r="112" spans="1:35"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IF(ISERROR(IF(R112=ESTIMATIVA!$C$39,ESTIMATIVA!$O$39,IF(R112=ESTIMATIVA!$C$40,ESTIMATIVA!$O$40,IF(R112=ESTIMATIVA!$C$41,ESTIMATIVA!$O$41,IF(R112=ESTIMATIVA!$C$42,ESTIMATIVA!$O$42,IF(R112=ESTIMATIVA!$C$43,ESTIMATIVA!$O$43,"")))))),"",IF(R112=ESTIMATIVA!$C$39,ESTIMATIVA!$O$39,IF(R112=ESTIMATIVA!$C$40,ESTIMATIVA!$O$40,IF(R112=ESTIMATIVA!$C$41,ESTIMATIVA!$O$41,IF(R112=ESTIMATIVA!$C$42,ESTIMATIVA!$O$42,IF(R112=ESTIMATIVA!$C$43,ESTIMATIVA!$O$43,""))))))</f>
        <v>5</v>
      </c>
      <c r="V112" s="108">
        <f t="shared" si="9"/>
        <v>25</v>
      </c>
      <c r="W112" s="193" t="str">
        <f>IF(ISERROR(IF(V112&gt;ESTIMATIVA!$R$50,ESTIMATIVA!$C$51,IF(V112&gt;ESTIMATIVA!$R$49,ESTIMATIVA!$C$50,IF(V112&gt;ESTIMATIVA!$R$48,ESTIMATIVA!$C$49,IF(V112&gt;ESTIMATIVA!$R$47,ESTIMATIVA!$C$48,ESTIMATIVA!$C$47))))),"",IF(V112&gt;ESTIMATIVA!$R$50,ESTIMATIVA!$C$51,IF(V112&gt;ESTIMATIVA!$R$49,ESTIMATIVA!$C$50,IF(V112&gt;ESTIMATIVA!$R$48,ESTIMATIVA!$C$49,IF(V112&gt;ESTIMATIVA!$R$47,ESTIMATIVA!$C$48,ESTIMATIVA!$C$47)))))</f>
        <v>Desastre</v>
      </c>
      <c r="X112" s="193"/>
      <c r="Y112" s="193"/>
      <c r="Z112" s="370" t="str">
        <f>CONS_AV_QUALIT_PROBAB!U112</f>
        <v>Ocasional</v>
      </c>
      <c r="AA112" s="370"/>
      <c r="AB112" s="370"/>
      <c r="AC112" s="109">
        <f>IF(ISERROR(IF(Z112=ESTIMATIVA!$C$23,ESTIMATIVA!$O$23,IF(Z112=ESTIMATIVA!$C$24,ESTIMATIVA!$O$24,IF(Z112=ESTIMATIVA!$C$25,ESTIMATIVA!$O$25,IF(Z112=ESTIMATIVA!$C$26,ESTIMATIVA!$O$26,IF(Z112=ESTIMATIVA!$C$27,ESTIMATIVA!$O$27,"")))))),"",IF(Z112=ESTIMATIVA!$C$23,ESTIMATIVA!$O$23,IF(Z112=ESTIMATIVA!$C$24,ESTIMATIVA!$O$24,IF(Z112=ESTIMATIVA!$C$25,ESTIMATIVA!$O$25,IF(Z112=ESTIMATIVA!$C$26,ESTIMATIVA!$O$26,IF(Z112=ESTIMATIVA!$C$27,ESTIMATIVA!$O$27,""))))))</f>
        <v>3</v>
      </c>
      <c r="AD112" s="190"/>
      <c r="AE112" s="190"/>
      <c r="AF112" s="190"/>
      <c r="AG112" s="190"/>
      <c r="AH112" s="190"/>
      <c r="AI112" s="190"/>
    </row>
    <row r="113" spans="1:35"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IF(ISERROR(IF(R113=ESTIMATIVA!$C$39,ESTIMATIVA!$O$39,IF(R113=ESTIMATIVA!$C$40,ESTIMATIVA!$O$40,IF(R113=ESTIMATIVA!$C$41,ESTIMATIVA!$O$41,IF(R113=ESTIMATIVA!$C$42,ESTIMATIVA!$O$42,IF(R113=ESTIMATIVA!$C$43,ESTIMATIVA!$O$43,"")))))),"",IF(R113=ESTIMATIVA!$C$39,ESTIMATIVA!$O$39,IF(R113=ESTIMATIVA!$C$40,ESTIMATIVA!$O$40,IF(R113=ESTIMATIVA!$C$41,ESTIMATIVA!$O$41,IF(R113=ESTIMATIVA!$C$42,ESTIMATIVA!$O$42,IF(R113=ESTIMATIVA!$C$43,ESTIMATIVA!$O$43,""))))))</f>
        <v>5</v>
      </c>
      <c r="V113" s="108">
        <f t="shared" si="9"/>
        <v>25</v>
      </c>
      <c r="W113" s="193" t="str">
        <f>IF(ISERROR(IF(V113&gt;ESTIMATIVA!$R$50,ESTIMATIVA!$C$51,IF(V113&gt;ESTIMATIVA!$R$49,ESTIMATIVA!$C$50,IF(V113&gt;ESTIMATIVA!$R$48,ESTIMATIVA!$C$49,IF(V113&gt;ESTIMATIVA!$R$47,ESTIMATIVA!$C$48,ESTIMATIVA!$C$47))))),"",IF(V113&gt;ESTIMATIVA!$R$50,ESTIMATIVA!$C$51,IF(V113&gt;ESTIMATIVA!$R$49,ESTIMATIVA!$C$50,IF(V113&gt;ESTIMATIVA!$R$48,ESTIMATIVA!$C$49,IF(V113&gt;ESTIMATIVA!$R$47,ESTIMATIVA!$C$48,ESTIMATIVA!$C$47)))))</f>
        <v>Desastre</v>
      </c>
      <c r="X113" s="193"/>
      <c r="Y113" s="193"/>
      <c r="Z113" s="370" t="str">
        <f>CONS_AV_QUALIT_PROBAB!U113</f>
        <v>Ocasional</v>
      </c>
      <c r="AA113" s="370"/>
      <c r="AB113" s="370"/>
      <c r="AC113" s="109">
        <f>IF(ISERROR(IF(Z113=ESTIMATIVA!$C$23,ESTIMATIVA!$O$23,IF(Z113=ESTIMATIVA!$C$24,ESTIMATIVA!$O$24,IF(Z113=ESTIMATIVA!$C$25,ESTIMATIVA!$O$25,IF(Z113=ESTIMATIVA!$C$26,ESTIMATIVA!$O$26,IF(Z113=ESTIMATIVA!$C$27,ESTIMATIVA!$O$27,"")))))),"",IF(Z113=ESTIMATIVA!$C$23,ESTIMATIVA!$O$23,IF(Z113=ESTIMATIVA!$C$24,ESTIMATIVA!$O$24,IF(Z113=ESTIMATIVA!$C$25,ESTIMATIVA!$O$25,IF(Z113=ESTIMATIVA!$C$26,ESTIMATIVA!$O$26,IF(Z113=ESTIMATIVA!$C$27,ESTIMATIVA!$O$27,""))))))</f>
        <v>3</v>
      </c>
      <c r="AD113" s="190"/>
      <c r="AE113" s="190"/>
      <c r="AF113" s="190"/>
      <c r="AG113" s="190"/>
      <c r="AH113" s="190"/>
      <c r="AI113" s="190"/>
    </row>
    <row r="114" spans="1:35"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IF(ISERROR(IF(R114=ESTIMATIVA!$C$39,ESTIMATIVA!$O$39,IF(R114=ESTIMATIVA!$C$40,ESTIMATIVA!$O$40,IF(R114=ESTIMATIVA!$C$41,ESTIMATIVA!$O$41,IF(R114=ESTIMATIVA!$C$42,ESTIMATIVA!$O$42,IF(R114=ESTIMATIVA!$C$43,ESTIMATIVA!$O$43,"")))))),"",IF(R114=ESTIMATIVA!$C$39,ESTIMATIVA!$O$39,IF(R114=ESTIMATIVA!$C$40,ESTIMATIVA!$O$40,IF(R114=ESTIMATIVA!$C$41,ESTIMATIVA!$O$41,IF(R114=ESTIMATIVA!$C$42,ESTIMATIVA!$O$42,IF(R114=ESTIMATIVA!$C$43,ESTIMATIVA!$O$43,""))))))</f>
        <v>5</v>
      </c>
      <c r="V114" s="108">
        <f t="shared" si="9"/>
        <v>25</v>
      </c>
      <c r="W114" s="193" t="str">
        <f>IF(ISERROR(IF(V114&gt;ESTIMATIVA!$R$50,ESTIMATIVA!$C$51,IF(V114&gt;ESTIMATIVA!$R$49,ESTIMATIVA!$C$50,IF(V114&gt;ESTIMATIVA!$R$48,ESTIMATIVA!$C$49,IF(V114&gt;ESTIMATIVA!$R$47,ESTIMATIVA!$C$48,ESTIMATIVA!$C$47))))),"",IF(V114&gt;ESTIMATIVA!$R$50,ESTIMATIVA!$C$51,IF(V114&gt;ESTIMATIVA!$R$49,ESTIMATIVA!$C$50,IF(V114&gt;ESTIMATIVA!$R$48,ESTIMATIVA!$C$49,IF(V114&gt;ESTIMATIVA!$R$47,ESTIMATIVA!$C$48,ESTIMATIVA!$C$47)))))</f>
        <v>Desastre</v>
      </c>
      <c r="X114" s="193"/>
      <c r="Y114" s="193"/>
      <c r="Z114" s="370" t="str">
        <f>CONS_AV_QUALIT_PROBAB!U114</f>
        <v>Ocasional</v>
      </c>
      <c r="AA114" s="370"/>
      <c r="AB114" s="370"/>
      <c r="AC114" s="109">
        <f>IF(ISERROR(IF(Z114=ESTIMATIVA!$C$23,ESTIMATIVA!$O$23,IF(Z114=ESTIMATIVA!$C$24,ESTIMATIVA!$O$24,IF(Z114=ESTIMATIVA!$C$25,ESTIMATIVA!$O$25,IF(Z114=ESTIMATIVA!$C$26,ESTIMATIVA!$O$26,IF(Z114=ESTIMATIVA!$C$27,ESTIMATIVA!$O$27,"")))))),"",IF(Z114=ESTIMATIVA!$C$23,ESTIMATIVA!$O$23,IF(Z114=ESTIMATIVA!$C$24,ESTIMATIVA!$O$24,IF(Z114=ESTIMATIVA!$C$25,ESTIMATIVA!$O$25,IF(Z114=ESTIMATIVA!$C$26,ESTIMATIVA!$O$26,IF(Z114=ESTIMATIVA!$C$27,ESTIMATIVA!$O$27,""))))))</f>
        <v>3</v>
      </c>
      <c r="AD114" s="190"/>
      <c r="AE114" s="190"/>
      <c r="AF114" s="190"/>
      <c r="AG114" s="190"/>
      <c r="AH114" s="190"/>
      <c r="AI114" s="190"/>
    </row>
    <row r="115" spans="1:35"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IF(ISERROR(IF(R115=ESTIMATIVA!$C$39,ESTIMATIVA!$O$39,IF(R115=ESTIMATIVA!$C$40,ESTIMATIVA!$O$40,IF(R115=ESTIMATIVA!$C$41,ESTIMATIVA!$O$41,IF(R115=ESTIMATIVA!$C$42,ESTIMATIVA!$O$42,IF(R115=ESTIMATIVA!$C$43,ESTIMATIVA!$O$43,"")))))),"",IF(R115=ESTIMATIVA!$C$39,ESTIMATIVA!$O$39,IF(R115=ESTIMATIVA!$C$40,ESTIMATIVA!$O$40,IF(R115=ESTIMATIVA!$C$41,ESTIMATIVA!$O$41,IF(R115=ESTIMATIVA!$C$42,ESTIMATIVA!$O$42,IF(R115=ESTIMATIVA!$C$43,ESTIMATIVA!$O$43,""))))))</f>
        <v>4</v>
      </c>
      <c r="V115" s="108">
        <f t="shared" si="9"/>
        <v>20</v>
      </c>
      <c r="W115" s="193" t="str">
        <f>IF(ISERROR(IF(V115&gt;ESTIMATIVA!$R$50,ESTIMATIVA!$C$51,IF(V115&gt;ESTIMATIVA!$R$49,ESTIMATIVA!$C$50,IF(V115&gt;ESTIMATIVA!$R$48,ESTIMATIVA!$C$49,IF(V115&gt;ESTIMATIVA!$R$47,ESTIMATIVA!$C$48,ESTIMATIVA!$C$47))))),"",IF(V115&gt;ESTIMATIVA!$R$50,ESTIMATIVA!$C$51,IF(V115&gt;ESTIMATIVA!$R$49,ESTIMATIVA!$C$50,IF(V115&gt;ESTIMATIVA!$R$48,ESTIMATIVA!$C$49,IF(V115&gt;ESTIMATIVA!$R$47,ESTIMATIVA!$C$48,ESTIMATIVA!$C$47)))))</f>
        <v>Importante</v>
      </c>
      <c r="X115" s="193"/>
      <c r="Y115" s="193"/>
      <c r="Z115" s="370" t="str">
        <f>CONS_AV_QUALIT_PROBAB!U115</f>
        <v>Provável</v>
      </c>
      <c r="AA115" s="370"/>
      <c r="AB115" s="370"/>
      <c r="AC115" s="109">
        <f>IF(ISERROR(IF(Z115=ESTIMATIVA!$C$23,ESTIMATIVA!$O$23,IF(Z115=ESTIMATIVA!$C$24,ESTIMATIVA!$O$24,IF(Z115=ESTIMATIVA!$C$25,ESTIMATIVA!$O$25,IF(Z115=ESTIMATIVA!$C$26,ESTIMATIVA!$O$26,IF(Z115=ESTIMATIVA!$C$27,ESTIMATIVA!$O$27,"")))))),"",IF(Z115=ESTIMATIVA!$C$23,ESTIMATIVA!$O$23,IF(Z115=ESTIMATIVA!$C$24,ESTIMATIVA!$O$24,IF(Z115=ESTIMATIVA!$C$25,ESTIMATIVA!$O$25,IF(Z115=ESTIMATIVA!$C$26,ESTIMATIVA!$O$26,IF(Z115=ESTIMATIVA!$C$27,ESTIMATIVA!$O$27,""))))))</f>
        <v>4</v>
      </c>
      <c r="AD115" s="190"/>
      <c r="AE115" s="190"/>
      <c r="AF115" s="190"/>
      <c r="AG115" s="190"/>
      <c r="AH115" s="190"/>
      <c r="AI115" s="190"/>
    </row>
    <row r="116" spans="1:35" ht="14.25"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IF(ISERROR(IF(R116=ESTIMATIVA!$C$39,ESTIMATIVA!$O$39,IF(R116=ESTIMATIVA!$C$40,ESTIMATIVA!$O$40,IF(R116=ESTIMATIVA!$C$41,ESTIMATIVA!$O$41,IF(R116=ESTIMATIVA!$C$42,ESTIMATIVA!$O$42,IF(R116=ESTIMATIVA!$C$43,ESTIMATIVA!$O$43,"")))))),"",IF(R116=ESTIMATIVA!$C$39,ESTIMATIVA!$O$39,IF(R116=ESTIMATIVA!$C$40,ESTIMATIVA!$O$40,IF(R116=ESTIMATIVA!$C$41,ESTIMATIVA!$O$41,IF(R116=ESTIMATIVA!$C$42,ESTIMATIVA!$O$42,IF(R116=ESTIMATIVA!$C$43,ESTIMATIVA!$O$43,""))))))</f>
        <v>4</v>
      </c>
      <c r="V116" s="108">
        <f t="shared" si="9"/>
        <v>20</v>
      </c>
      <c r="W116" s="193" t="str">
        <f>IF(ISERROR(IF(V116&gt;ESTIMATIVA!$R$50,ESTIMATIVA!$C$51,IF(V116&gt;ESTIMATIVA!$R$49,ESTIMATIVA!$C$50,IF(V116&gt;ESTIMATIVA!$R$48,ESTIMATIVA!$C$49,IF(V116&gt;ESTIMATIVA!$R$47,ESTIMATIVA!$C$48,ESTIMATIVA!$C$47))))),"",IF(V116&gt;ESTIMATIVA!$R$50,ESTIMATIVA!$C$51,IF(V116&gt;ESTIMATIVA!$R$49,ESTIMATIVA!$C$50,IF(V116&gt;ESTIMATIVA!$R$48,ESTIMATIVA!$C$49,IF(V116&gt;ESTIMATIVA!$R$47,ESTIMATIVA!$C$48,ESTIMATIVA!$C$47)))))</f>
        <v>Importante</v>
      </c>
      <c r="X116" s="193"/>
      <c r="Y116" s="193"/>
      <c r="Z116" s="370" t="str">
        <f>CONS_AV_QUALIT_PROBAB!U116</f>
        <v>Provável</v>
      </c>
      <c r="AA116" s="370"/>
      <c r="AB116" s="370"/>
      <c r="AC116" s="109">
        <f>IF(ISERROR(IF(Z116=ESTIMATIVA!$C$23,ESTIMATIVA!$O$23,IF(Z116=ESTIMATIVA!$C$24,ESTIMATIVA!$O$24,IF(Z116=ESTIMATIVA!$C$25,ESTIMATIVA!$O$25,IF(Z116=ESTIMATIVA!$C$26,ESTIMATIVA!$O$26,IF(Z116=ESTIMATIVA!$C$27,ESTIMATIVA!$O$27,"")))))),"",IF(Z116=ESTIMATIVA!$C$23,ESTIMATIVA!$O$23,IF(Z116=ESTIMATIVA!$C$24,ESTIMATIVA!$O$24,IF(Z116=ESTIMATIVA!$C$25,ESTIMATIVA!$O$25,IF(Z116=ESTIMATIVA!$C$26,ESTIMATIVA!$O$26,IF(Z116=ESTIMATIVA!$C$27,ESTIMATIVA!$O$27,""))))))</f>
        <v>4</v>
      </c>
      <c r="AD116" s="190"/>
      <c r="AE116" s="190"/>
      <c r="AF116" s="190"/>
      <c r="AG116" s="190"/>
      <c r="AH116" s="190"/>
      <c r="AI116" s="190"/>
    </row>
    <row r="117" spans="1:35"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IF(ISERROR(IF(R117=ESTIMATIVA!$C$39,ESTIMATIVA!$O$39,IF(R117=ESTIMATIVA!$C$40,ESTIMATIVA!$O$40,IF(R117=ESTIMATIVA!$C$41,ESTIMATIVA!$O$41,IF(R117=ESTIMATIVA!$C$42,ESTIMATIVA!$O$42,IF(R117=ESTIMATIVA!$C$43,ESTIMATIVA!$O$43,"")))))),"",IF(R117=ESTIMATIVA!$C$39,ESTIMATIVA!$O$39,IF(R117=ESTIMATIVA!$C$40,ESTIMATIVA!$O$40,IF(R117=ESTIMATIVA!$C$41,ESTIMATIVA!$O$41,IF(R117=ESTIMATIVA!$C$42,ESTIMATIVA!$O$42,IF(R117=ESTIMATIVA!$C$43,ESTIMATIVA!$O$43,""))))))</f>
        <v>5</v>
      </c>
      <c r="V117" s="108">
        <f t="shared" si="9"/>
        <v>25</v>
      </c>
      <c r="W117" s="199" t="str">
        <f>IF(ISERROR(IF(V117&gt;ESTIMATIVA!$R$50,ESTIMATIVA!$C$51,IF(V117&gt;ESTIMATIVA!$R$49,ESTIMATIVA!$C$50,IF(V117&gt;ESTIMATIVA!$R$48,ESTIMATIVA!$C$49,IF(V117&gt;ESTIMATIVA!$R$47,ESTIMATIVA!$C$48,ESTIMATIVA!$C$47))))),"",IF(V117&gt;ESTIMATIVA!$R$50,ESTIMATIVA!$C$51,IF(V117&gt;ESTIMATIVA!$R$49,ESTIMATIVA!$C$50,IF(V117&gt;ESTIMATIVA!$R$48,ESTIMATIVA!$C$49,IF(V117&gt;ESTIMATIVA!$R$47,ESTIMATIVA!$C$48,ESTIMATIVA!$C$47)))))</f>
        <v>Desastre</v>
      </c>
      <c r="X117" s="199"/>
      <c r="Y117" s="199"/>
      <c r="Z117" s="371" t="str">
        <f>CONS_AV_QUALIT_PROBAB!U117</f>
        <v>Ocasional</v>
      </c>
      <c r="AA117" s="371"/>
      <c r="AB117" s="371"/>
      <c r="AC117" s="111">
        <f>IF(ISERROR(IF(Z117=ESTIMATIVA!$C$23,ESTIMATIVA!$O$23,IF(Z117=ESTIMATIVA!$C$24,ESTIMATIVA!$O$24,IF(Z117=ESTIMATIVA!$C$25,ESTIMATIVA!$O$25,IF(Z117=ESTIMATIVA!$C$26,ESTIMATIVA!$O$26,IF(Z117=ESTIMATIVA!$C$27,ESTIMATIVA!$O$27,"")))))),"",IF(Z117=ESTIMATIVA!$C$23,ESTIMATIVA!$O$23,IF(Z117=ESTIMATIVA!$C$24,ESTIMATIVA!$O$24,IF(Z117=ESTIMATIVA!$C$25,ESTIMATIVA!$O$25,IF(Z117=ESTIMATIVA!$C$26,ESTIMATIVA!$O$26,IF(Z117=ESTIMATIVA!$C$27,ESTIMATIVA!$O$27,""))))))</f>
        <v>3</v>
      </c>
      <c r="AD117" s="200"/>
      <c r="AE117" s="200"/>
      <c r="AF117" s="200"/>
      <c r="AG117" s="200"/>
      <c r="AH117" s="200"/>
      <c r="AI117" s="200"/>
    </row>
    <row r="118" spans="1:35" s="29" customFormat="1" ht="14.1"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c r="Z118" s="9"/>
      <c r="AF118" s="107"/>
    </row>
    <row r="119" spans="1:35"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207</v>
      </c>
      <c r="AE119" s="201"/>
      <c r="AF119" s="201"/>
      <c r="AG119" s="201"/>
      <c r="AH119" s="201"/>
      <c r="AI119" s="201"/>
    </row>
    <row r="120" spans="1:35"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IF(ISERROR(IF(O120=ESTIMATIVA!$C$31,ESTIMATIVA!$O$31,IF(O120=ESTIMATIVA!$C$32,ESTIMATIVA!$O$32,IF(O120=ESTIMATIVA!$C$33,ESTIMATIVA!$O$33,IF(O120=ESTIMATIVA!$C$34,ESTIMATIVA!$O$34,IF(O120=ESTIMATIVA!$C$35,"$ESTIMATIVA!$O$35"," ")))))),"",IF(O120=ESTIMATIVA!$C$31,ESTIMATIVA!$O$31,IF(O120=ESTIMATIVA!$C$32,ESTIMATIVA!$O$32,IF(O120=ESTIMATIVA!$C$33,ESTIMATIVA!$O$33,IF(O120=ESTIMATIVA!$C$34,ESTIMATIVA!$O$34,IF(O120=ESTIMATIVA!$C$35,ESTIMATIVA!$O$35," "))))))</f>
        <v>5</v>
      </c>
      <c r="R120" s="193" t="str">
        <f>CONS_AV_QUALIT_SEVER!R120</f>
        <v>Elevada</v>
      </c>
      <c r="S120" s="193"/>
      <c r="T120" s="193"/>
      <c r="U120" s="108">
        <f>IF(ISERROR(IF(R120=ESTIMATIVA!$C$39,ESTIMATIVA!$O$39,IF(R120=ESTIMATIVA!$C$40,ESTIMATIVA!$O$40,IF(R120=ESTIMATIVA!$C$41,ESTIMATIVA!$O$41,IF(R120=ESTIMATIVA!$C$42,ESTIMATIVA!$O$42,IF(R120=ESTIMATIVA!$C$43,ESTIMATIVA!$O$43,"")))))),"",IF(R120=ESTIMATIVA!$C$39,ESTIMATIVA!$O$39,IF(R120=ESTIMATIVA!$C$40,ESTIMATIVA!$O$40,IF(R120=ESTIMATIVA!$C$41,ESTIMATIVA!$O$41,IF(R120=ESTIMATIVA!$C$42,ESTIMATIVA!$O$42,IF(R120=ESTIMATIVA!$C$43,ESTIMATIVA!$O$43,""))))))</f>
        <v>5</v>
      </c>
      <c r="V120" s="108">
        <f>IF(ISERROR($Q$120*U120),"",$Q$120*U120)</f>
        <v>25</v>
      </c>
      <c r="W120" s="193" t="str">
        <f>IF(ISERROR(IF(V120&gt;ESTIMATIVA!$R$50,ESTIMATIVA!$C$51,IF(V120&gt;ESTIMATIVA!$R$49,ESTIMATIVA!$C$50,IF(V120&gt;ESTIMATIVA!$R$48,ESTIMATIVA!$C$49,IF(V120&gt;ESTIMATIVA!$R$47,ESTIMATIVA!$C$48,ESTIMATIVA!$C$47))))),"",IF(V120&gt;ESTIMATIVA!$R$50,ESTIMATIVA!$C$51,IF(V120&gt;ESTIMATIVA!$R$49,ESTIMATIVA!$C$50,IF(V120&gt;ESTIMATIVA!$R$48,ESTIMATIVA!$C$49,IF(V120&gt;ESTIMATIVA!$R$47,ESTIMATIVA!$C$48,ESTIMATIVA!$C$47)))))</f>
        <v>Desastre</v>
      </c>
      <c r="X120" s="193"/>
      <c r="Y120" s="193"/>
      <c r="Z120" s="370" t="str">
        <f>CONS_AV_QUALIT_PROBAB!U120</f>
        <v>Ocasional</v>
      </c>
      <c r="AA120" s="370"/>
      <c r="AB120" s="370"/>
      <c r="AC120" s="109">
        <f>IF(ISERROR(IF(Z120=ESTIMATIVA!$C$23,ESTIMATIVA!$O$23,IF(Z120=ESTIMATIVA!$C$24,ESTIMATIVA!$O$24,IF(Z120=ESTIMATIVA!$C$25,ESTIMATIVA!$O$25,IF(Z120=ESTIMATIVA!$C$26,ESTIMATIVA!$O$26,IF(Z120=ESTIMATIVA!$C$27,ESTIMATIVA!$O$27,"")))))),"",IF(Z120=ESTIMATIVA!$C$23,ESTIMATIVA!$O$23,IF(Z120=ESTIMATIVA!$C$24,ESTIMATIVA!$O$24,IF(Z120=ESTIMATIVA!$C$25,ESTIMATIVA!$O$25,IF(Z120=ESTIMATIVA!$C$26,ESTIMATIVA!$O$26,IF(Z120=ESTIMATIVA!$C$27,ESTIMATIVA!$O$27,""))))))</f>
        <v>3</v>
      </c>
      <c r="AD120" s="190"/>
      <c r="AE120" s="190"/>
      <c r="AF120" s="190"/>
      <c r="AG120" s="190"/>
      <c r="AH120" s="190"/>
      <c r="AI120" s="190"/>
    </row>
    <row r="121" spans="1:35" ht="14.25"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IF(ISERROR(IF(R121=ESTIMATIVA!$C$39,ESTIMATIVA!$O$39,IF(R121=ESTIMATIVA!$C$40,ESTIMATIVA!$O$40,IF(R121=ESTIMATIVA!$C$41,ESTIMATIVA!$O$41,IF(R121=ESTIMATIVA!$C$42,ESTIMATIVA!$O$42,IF(R121=ESTIMATIVA!$C$43,ESTIMATIVA!$O$43,"")))))),"",IF(R121=ESTIMATIVA!$C$39,ESTIMATIVA!$O$39,IF(R121=ESTIMATIVA!$C$40,ESTIMATIVA!$O$40,IF(R121=ESTIMATIVA!$C$41,ESTIMATIVA!$O$41,IF(R121=ESTIMATIVA!$C$42,ESTIMATIVA!$O$42,IF(R121=ESTIMATIVA!$C$43,ESTIMATIVA!$O$43,""))))))</f>
        <v>4</v>
      </c>
      <c r="V121" s="108">
        <f t="shared" ref="V121:V127" si="10">IF(ISERROR($Q$120*U121),"",$Q$120*U121)</f>
        <v>20</v>
      </c>
      <c r="W121" s="193" t="str">
        <f>IF(ISERROR(IF(V121&gt;ESTIMATIVA!$R$50,ESTIMATIVA!$C$51,IF(V121&gt;ESTIMATIVA!$R$49,ESTIMATIVA!$C$50,IF(V121&gt;ESTIMATIVA!$R$48,ESTIMATIVA!$C$49,IF(V121&gt;ESTIMATIVA!$R$47,ESTIMATIVA!$C$48,ESTIMATIVA!$C$47))))),"",IF(V121&gt;ESTIMATIVA!$R$50,ESTIMATIVA!$C$51,IF(V121&gt;ESTIMATIVA!$R$49,ESTIMATIVA!$C$50,IF(V121&gt;ESTIMATIVA!$R$48,ESTIMATIVA!$C$49,IF(V121&gt;ESTIMATIVA!$R$47,ESTIMATIVA!$C$48,ESTIMATIVA!$C$47)))))</f>
        <v>Importante</v>
      </c>
      <c r="X121" s="193"/>
      <c r="Y121" s="193"/>
      <c r="Z121" s="370" t="str">
        <f>CONS_AV_QUALIT_PROBAB!U121</f>
        <v>Ocasional</v>
      </c>
      <c r="AA121" s="370"/>
      <c r="AB121" s="370"/>
      <c r="AC121" s="109">
        <f>IF(ISERROR(IF(Z121=ESTIMATIVA!$C$23,ESTIMATIVA!$O$23,IF(Z121=ESTIMATIVA!$C$24,ESTIMATIVA!$O$24,IF(Z121=ESTIMATIVA!$C$25,ESTIMATIVA!$O$25,IF(Z121=ESTIMATIVA!$C$26,ESTIMATIVA!$O$26,IF(Z121=ESTIMATIVA!$C$27,ESTIMATIVA!$O$27,"")))))),"",IF(Z121=ESTIMATIVA!$C$23,ESTIMATIVA!$O$23,IF(Z121=ESTIMATIVA!$C$24,ESTIMATIVA!$O$24,IF(Z121=ESTIMATIVA!$C$25,ESTIMATIVA!$O$25,IF(Z121=ESTIMATIVA!$C$26,ESTIMATIVA!$O$26,IF(Z121=ESTIMATIVA!$C$27,ESTIMATIVA!$O$27,""))))))</f>
        <v>3</v>
      </c>
      <c r="AD121" s="190"/>
      <c r="AE121" s="190"/>
      <c r="AF121" s="190"/>
      <c r="AG121" s="190"/>
      <c r="AH121" s="190"/>
      <c r="AI121" s="190"/>
    </row>
    <row r="122" spans="1:35"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IF(ISERROR(IF(R122=ESTIMATIVA!$C$39,ESTIMATIVA!$O$39,IF(R122=ESTIMATIVA!$C$40,ESTIMATIVA!$O$40,IF(R122=ESTIMATIVA!$C$41,ESTIMATIVA!$O$41,IF(R122=ESTIMATIVA!$C$42,ESTIMATIVA!$O$42,IF(R122=ESTIMATIVA!$C$43,ESTIMATIVA!$O$43,"")))))),"",IF(R122=ESTIMATIVA!$C$39,ESTIMATIVA!$O$39,IF(R122=ESTIMATIVA!$C$40,ESTIMATIVA!$O$40,IF(R122=ESTIMATIVA!$C$41,ESTIMATIVA!$O$41,IF(R122=ESTIMATIVA!$C$42,ESTIMATIVA!$O$42,IF(R122=ESTIMATIVA!$C$43,ESTIMATIVA!$O$43,""))))))</f>
        <v>5</v>
      </c>
      <c r="V122" s="108">
        <f t="shared" si="10"/>
        <v>25</v>
      </c>
      <c r="W122" s="193" t="str">
        <f>IF(ISERROR(IF(V122&gt;ESTIMATIVA!$R$50,ESTIMATIVA!$C$51,IF(V122&gt;ESTIMATIVA!$R$49,ESTIMATIVA!$C$50,IF(V122&gt;ESTIMATIVA!$R$48,ESTIMATIVA!$C$49,IF(V122&gt;ESTIMATIVA!$R$47,ESTIMATIVA!$C$48,ESTIMATIVA!$C$47))))),"",IF(V122&gt;ESTIMATIVA!$R$50,ESTIMATIVA!$C$51,IF(V122&gt;ESTIMATIVA!$R$49,ESTIMATIVA!$C$50,IF(V122&gt;ESTIMATIVA!$R$48,ESTIMATIVA!$C$49,IF(V122&gt;ESTIMATIVA!$R$47,ESTIMATIVA!$C$48,ESTIMATIVA!$C$47)))))</f>
        <v>Desastre</v>
      </c>
      <c r="X122" s="193"/>
      <c r="Y122" s="193"/>
      <c r="Z122" s="370" t="str">
        <f>CONS_AV_QUALIT_PROBAB!U122</f>
        <v>Ocasional</v>
      </c>
      <c r="AA122" s="370"/>
      <c r="AB122" s="370"/>
      <c r="AC122" s="109">
        <f>IF(ISERROR(IF(Z122=ESTIMATIVA!$C$23,ESTIMATIVA!$O$23,IF(Z122=ESTIMATIVA!$C$24,ESTIMATIVA!$O$24,IF(Z122=ESTIMATIVA!$C$25,ESTIMATIVA!$O$25,IF(Z122=ESTIMATIVA!$C$26,ESTIMATIVA!$O$26,IF(Z122=ESTIMATIVA!$C$27,ESTIMATIVA!$O$27,"")))))),"",IF(Z122=ESTIMATIVA!$C$23,ESTIMATIVA!$O$23,IF(Z122=ESTIMATIVA!$C$24,ESTIMATIVA!$O$24,IF(Z122=ESTIMATIVA!$C$25,ESTIMATIVA!$O$25,IF(Z122=ESTIMATIVA!$C$26,ESTIMATIVA!$O$26,IF(Z122=ESTIMATIVA!$C$27,ESTIMATIVA!$O$27,""))))))</f>
        <v>3</v>
      </c>
      <c r="AD122" s="190"/>
      <c r="AE122" s="190"/>
      <c r="AF122" s="190"/>
      <c r="AG122" s="190"/>
      <c r="AH122" s="190"/>
      <c r="AI122" s="190"/>
    </row>
    <row r="123" spans="1:35"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IF(ISERROR(IF(R123=ESTIMATIVA!$C$39,ESTIMATIVA!$O$39,IF(R123=ESTIMATIVA!$C$40,ESTIMATIVA!$O$40,IF(R123=ESTIMATIVA!$C$41,ESTIMATIVA!$O$41,IF(R123=ESTIMATIVA!$C$42,ESTIMATIVA!$O$42,IF(R123=ESTIMATIVA!$C$43,ESTIMATIVA!$O$43,"")))))),"",IF(R123=ESTIMATIVA!$C$39,ESTIMATIVA!$O$39,IF(R123=ESTIMATIVA!$C$40,ESTIMATIVA!$O$40,IF(R123=ESTIMATIVA!$C$41,ESTIMATIVA!$O$41,IF(R123=ESTIMATIVA!$C$42,ESTIMATIVA!$O$42,IF(R123=ESTIMATIVA!$C$43,ESTIMATIVA!$O$43,""))))))</f>
        <v>3</v>
      </c>
      <c r="V123" s="108">
        <f t="shared" si="10"/>
        <v>15</v>
      </c>
      <c r="W123" s="193" t="str">
        <f>IF(ISERROR(IF(V123&gt;ESTIMATIVA!$R$50,ESTIMATIVA!$C$51,IF(V123&gt;ESTIMATIVA!$R$49,ESTIMATIVA!$C$50,IF(V123&gt;ESTIMATIVA!$R$48,ESTIMATIVA!$C$49,IF(V123&gt;ESTIMATIVA!$R$47,ESTIMATIVA!$C$48,ESTIMATIVA!$C$47))))),"",IF(V123&gt;ESTIMATIVA!$R$50,ESTIMATIVA!$C$51,IF(V123&gt;ESTIMATIVA!$R$49,ESTIMATIVA!$C$50,IF(V123&gt;ESTIMATIVA!$R$48,ESTIMATIVA!$C$49,IF(V123&gt;ESTIMATIVA!$R$47,ESTIMATIVA!$C$48,ESTIMATIVA!$C$47)))))</f>
        <v>Significativo</v>
      </c>
      <c r="X123" s="193"/>
      <c r="Y123" s="193"/>
      <c r="Z123" s="370" t="str">
        <f>CONS_AV_QUALIT_PROBAB!U123</f>
        <v>Frequente</v>
      </c>
      <c r="AA123" s="370"/>
      <c r="AB123" s="370"/>
      <c r="AC123" s="109">
        <f>IF(ISERROR(IF(Z123=ESTIMATIVA!$C$23,ESTIMATIVA!$O$23,IF(Z123=ESTIMATIVA!$C$24,ESTIMATIVA!$O$24,IF(Z123=ESTIMATIVA!$C$25,ESTIMATIVA!$O$25,IF(Z123=ESTIMATIVA!$C$26,ESTIMATIVA!$O$26,IF(Z123=ESTIMATIVA!$C$27,ESTIMATIVA!$O$27,"")))))),"",IF(Z123=ESTIMATIVA!$C$23,ESTIMATIVA!$O$23,IF(Z123=ESTIMATIVA!$C$24,ESTIMATIVA!$O$24,IF(Z123=ESTIMATIVA!$C$25,ESTIMATIVA!$O$25,IF(Z123=ESTIMATIVA!$C$26,ESTIMATIVA!$O$26,IF(Z123=ESTIMATIVA!$C$27,ESTIMATIVA!$O$27,""))))))</f>
        <v>5</v>
      </c>
      <c r="AD123" s="190"/>
      <c r="AE123" s="190"/>
      <c r="AF123" s="190"/>
      <c r="AG123" s="190"/>
      <c r="AH123" s="190"/>
      <c r="AI123" s="190"/>
    </row>
    <row r="124" spans="1:35"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IF(ISERROR(IF(R124=ESTIMATIVA!$C$39,ESTIMATIVA!$O$39,IF(R124=ESTIMATIVA!$C$40,ESTIMATIVA!$O$40,IF(R124=ESTIMATIVA!$C$41,ESTIMATIVA!$O$41,IF(R124=ESTIMATIVA!$C$42,ESTIMATIVA!$O$42,IF(R124=ESTIMATIVA!$C$43,ESTIMATIVA!$O$43,"")))))),"",IF(R124=ESTIMATIVA!$C$39,ESTIMATIVA!$O$39,IF(R124=ESTIMATIVA!$C$40,ESTIMATIVA!$O$40,IF(R124=ESTIMATIVA!$C$41,ESTIMATIVA!$O$41,IF(R124=ESTIMATIVA!$C$42,ESTIMATIVA!$O$42,IF(R124=ESTIMATIVA!$C$43,ESTIMATIVA!$O$43,""))))))</f>
        <v>3</v>
      </c>
      <c r="V124" s="108">
        <f t="shared" si="10"/>
        <v>15</v>
      </c>
      <c r="W124" s="193" t="str">
        <f>IF(ISERROR(IF(V124&gt;ESTIMATIVA!$R$50,ESTIMATIVA!$C$51,IF(V124&gt;ESTIMATIVA!$R$49,ESTIMATIVA!$C$50,IF(V124&gt;ESTIMATIVA!$R$48,ESTIMATIVA!$C$49,IF(V124&gt;ESTIMATIVA!$R$47,ESTIMATIVA!$C$48,ESTIMATIVA!$C$47))))),"",IF(V124&gt;ESTIMATIVA!$R$50,ESTIMATIVA!$C$51,IF(V124&gt;ESTIMATIVA!$R$49,ESTIMATIVA!$C$50,IF(V124&gt;ESTIMATIVA!$R$48,ESTIMATIVA!$C$49,IF(V124&gt;ESTIMATIVA!$R$47,ESTIMATIVA!$C$48,ESTIMATIVA!$C$47)))))</f>
        <v>Significativo</v>
      </c>
      <c r="X124" s="193"/>
      <c r="Y124" s="193"/>
      <c r="Z124" s="370" t="str">
        <f>CONS_AV_QUALIT_PROBAB!U124</f>
        <v>Frequente</v>
      </c>
      <c r="AA124" s="370"/>
      <c r="AB124" s="370"/>
      <c r="AC124" s="109">
        <f>IF(ISERROR(IF(Z124=ESTIMATIVA!$C$23,ESTIMATIVA!$O$23,IF(Z124=ESTIMATIVA!$C$24,ESTIMATIVA!$O$24,IF(Z124=ESTIMATIVA!$C$25,ESTIMATIVA!$O$25,IF(Z124=ESTIMATIVA!$C$26,ESTIMATIVA!$O$26,IF(Z124=ESTIMATIVA!$C$27,ESTIMATIVA!$O$27,"")))))),"",IF(Z124=ESTIMATIVA!$C$23,ESTIMATIVA!$O$23,IF(Z124=ESTIMATIVA!$C$24,ESTIMATIVA!$O$24,IF(Z124=ESTIMATIVA!$C$25,ESTIMATIVA!$O$25,IF(Z124=ESTIMATIVA!$C$26,ESTIMATIVA!$O$26,IF(Z124=ESTIMATIVA!$C$27,ESTIMATIVA!$O$27,""))))))</f>
        <v>5</v>
      </c>
      <c r="AD124" s="190"/>
      <c r="AE124" s="190"/>
      <c r="AF124" s="190"/>
      <c r="AG124" s="190"/>
      <c r="AH124" s="190"/>
      <c r="AI124" s="190"/>
    </row>
    <row r="125" spans="1:35"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IF(ISERROR(IF(R125=ESTIMATIVA!$C$39,ESTIMATIVA!$O$39,IF(R125=ESTIMATIVA!$C$40,ESTIMATIVA!$O$40,IF(R125=ESTIMATIVA!$C$41,ESTIMATIVA!$O$41,IF(R125=ESTIMATIVA!$C$42,ESTIMATIVA!$O$42,IF(R125=ESTIMATIVA!$C$43,ESTIMATIVA!$O$43,"")))))),"",IF(R125=ESTIMATIVA!$C$39,ESTIMATIVA!$O$39,IF(R125=ESTIMATIVA!$C$40,ESTIMATIVA!$O$40,IF(R125=ESTIMATIVA!$C$41,ESTIMATIVA!$O$41,IF(R125=ESTIMATIVA!$C$42,ESTIMATIVA!$O$42,IF(R125=ESTIMATIVA!$C$43,ESTIMATIVA!$O$43,""))))))</f>
        <v>3</v>
      </c>
      <c r="V125" s="108">
        <f t="shared" si="10"/>
        <v>15</v>
      </c>
      <c r="W125" s="193" t="str">
        <f>IF(ISERROR(IF(V125&gt;ESTIMATIVA!$R$50,ESTIMATIVA!$C$51,IF(V125&gt;ESTIMATIVA!$R$49,ESTIMATIVA!$C$50,IF(V125&gt;ESTIMATIVA!$R$48,ESTIMATIVA!$C$49,IF(V125&gt;ESTIMATIVA!$R$47,ESTIMATIVA!$C$48,ESTIMATIVA!$C$47))))),"",IF(V125&gt;ESTIMATIVA!$R$50,ESTIMATIVA!$C$51,IF(V125&gt;ESTIMATIVA!$R$49,ESTIMATIVA!$C$50,IF(V125&gt;ESTIMATIVA!$R$48,ESTIMATIVA!$C$49,IF(V125&gt;ESTIMATIVA!$R$47,ESTIMATIVA!$C$48,ESTIMATIVA!$C$47)))))</f>
        <v>Significativo</v>
      </c>
      <c r="X125" s="193"/>
      <c r="Y125" s="193"/>
      <c r="Z125" s="370" t="str">
        <f>CONS_AV_QUALIT_PROBAB!U125</f>
        <v>Ocasional</v>
      </c>
      <c r="AA125" s="370"/>
      <c r="AB125" s="370"/>
      <c r="AC125" s="109">
        <f>IF(ISERROR(IF(Z125=ESTIMATIVA!$C$23,ESTIMATIVA!$O$23,IF(Z125=ESTIMATIVA!$C$24,ESTIMATIVA!$O$24,IF(Z125=ESTIMATIVA!$C$25,ESTIMATIVA!$O$25,IF(Z125=ESTIMATIVA!$C$26,ESTIMATIVA!$O$26,IF(Z125=ESTIMATIVA!$C$27,ESTIMATIVA!$O$27,"")))))),"",IF(Z125=ESTIMATIVA!$C$23,ESTIMATIVA!$O$23,IF(Z125=ESTIMATIVA!$C$24,ESTIMATIVA!$O$24,IF(Z125=ESTIMATIVA!$C$25,ESTIMATIVA!$O$25,IF(Z125=ESTIMATIVA!$C$26,ESTIMATIVA!$O$26,IF(Z125=ESTIMATIVA!$C$27,ESTIMATIVA!$O$27,""))))))</f>
        <v>3</v>
      </c>
      <c r="AD125" s="190"/>
      <c r="AE125" s="190"/>
      <c r="AF125" s="190"/>
      <c r="AG125" s="190"/>
      <c r="AH125" s="190"/>
      <c r="AI125" s="190"/>
    </row>
    <row r="126" spans="1:35" ht="14.25"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IF(ISERROR(IF(R126=ESTIMATIVA!$C$39,ESTIMATIVA!$O$39,IF(R126=ESTIMATIVA!$C$40,ESTIMATIVA!$O$40,IF(R126=ESTIMATIVA!$C$41,ESTIMATIVA!$O$41,IF(R126=ESTIMATIVA!$C$42,ESTIMATIVA!$O$42,IF(R126=ESTIMATIVA!$C$43,ESTIMATIVA!$O$43,"")))))),"",IF(R126=ESTIMATIVA!$C$39,ESTIMATIVA!$O$39,IF(R126=ESTIMATIVA!$C$40,ESTIMATIVA!$O$40,IF(R126=ESTIMATIVA!$C$41,ESTIMATIVA!$O$41,IF(R126=ESTIMATIVA!$C$42,ESTIMATIVA!$O$42,IF(R126=ESTIMATIVA!$C$43,ESTIMATIVA!$O$43,""))))))</f>
        <v>3</v>
      </c>
      <c r="V126" s="108">
        <f t="shared" si="10"/>
        <v>15</v>
      </c>
      <c r="W126" s="193" t="str">
        <f>IF(ISERROR(IF(V126&gt;ESTIMATIVA!$R$50,ESTIMATIVA!$C$51,IF(V126&gt;ESTIMATIVA!$R$49,ESTIMATIVA!$C$50,IF(V126&gt;ESTIMATIVA!$R$48,ESTIMATIVA!$C$49,IF(V126&gt;ESTIMATIVA!$R$47,ESTIMATIVA!$C$48,ESTIMATIVA!$C$47))))),"",IF(V126&gt;ESTIMATIVA!$R$50,ESTIMATIVA!$C$51,IF(V126&gt;ESTIMATIVA!$R$49,ESTIMATIVA!$C$50,IF(V126&gt;ESTIMATIVA!$R$48,ESTIMATIVA!$C$49,IF(V126&gt;ESTIMATIVA!$R$47,ESTIMATIVA!$C$48,ESTIMATIVA!$C$47)))))</f>
        <v>Significativo</v>
      </c>
      <c r="X126" s="193"/>
      <c r="Y126" s="193"/>
      <c r="Z126" s="370" t="str">
        <f>CONS_AV_QUALIT_PROBAB!U126</f>
        <v>Frequente</v>
      </c>
      <c r="AA126" s="370"/>
      <c r="AB126" s="370"/>
      <c r="AC126" s="109">
        <f>IF(ISERROR(IF(Z126=ESTIMATIVA!$C$23,ESTIMATIVA!$O$23,IF(Z126=ESTIMATIVA!$C$24,ESTIMATIVA!$O$24,IF(Z126=ESTIMATIVA!$C$25,ESTIMATIVA!$O$25,IF(Z126=ESTIMATIVA!$C$26,ESTIMATIVA!$O$26,IF(Z126=ESTIMATIVA!$C$27,ESTIMATIVA!$O$27,"")))))),"",IF(Z126=ESTIMATIVA!$C$23,ESTIMATIVA!$O$23,IF(Z126=ESTIMATIVA!$C$24,ESTIMATIVA!$O$24,IF(Z126=ESTIMATIVA!$C$25,ESTIMATIVA!$O$25,IF(Z126=ESTIMATIVA!$C$26,ESTIMATIVA!$O$26,IF(Z126=ESTIMATIVA!$C$27,ESTIMATIVA!$O$27,""))))))</f>
        <v>5</v>
      </c>
      <c r="AD126" s="190"/>
      <c r="AE126" s="190"/>
      <c r="AF126" s="190"/>
      <c r="AG126" s="190"/>
      <c r="AH126" s="190"/>
      <c r="AI126" s="190"/>
    </row>
    <row r="127" spans="1:35"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IF(ISERROR(IF(R127=ESTIMATIVA!$C$39,ESTIMATIVA!$O$39,IF(R127=ESTIMATIVA!$C$40,ESTIMATIVA!$O$40,IF(R127=ESTIMATIVA!$C$41,ESTIMATIVA!$O$41,IF(R127=ESTIMATIVA!$C$42,ESTIMATIVA!$O$42,IF(R127=ESTIMATIVA!$C$43,ESTIMATIVA!$O$43,"")))))),"",IF(R127=ESTIMATIVA!$C$39,ESTIMATIVA!$O$39,IF(R127=ESTIMATIVA!$C$40,ESTIMATIVA!$O$40,IF(R127=ESTIMATIVA!$C$41,ESTIMATIVA!$O$41,IF(R127=ESTIMATIVA!$C$42,ESTIMATIVA!$O$42,IF(R127=ESTIMATIVA!$C$43,ESTIMATIVA!$O$43,""))))))</f>
        <v>3</v>
      </c>
      <c r="V127" s="108">
        <f t="shared" si="10"/>
        <v>15</v>
      </c>
      <c r="W127" s="199" t="str">
        <f>IF(ISERROR(IF(V127&gt;ESTIMATIVA!$R$50,ESTIMATIVA!$C$51,IF(V127&gt;ESTIMATIVA!$R$49,ESTIMATIVA!$C$50,IF(V127&gt;ESTIMATIVA!$R$48,ESTIMATIVA!$C$49,IF(V127&gt;ESTIMATIVA!$R$47,ESTIMATIVA!$C$48,ESTIMATIVA!$C$47))))),"",IF(V127&gt;ESTIMATIVA!$R$50,ESTIMATIVA!$C$51,IF(V127&gt;ESTIMATIVA!$R$49,ESTIMATIVA!$C$50,IF(V127&gt;ESTIMATIVA!$R$48,ESTIMATIVA!$C$49,IF(V127&gt;ESTIMATIVA!$R$47,ESTIMATIVA!$C$48,ESTIMATIVA!$C$47)))))</f>
        <v>Significativo</v>
      </c>
      <c r="X127" s="199"/>
      <c r="Y127" s="199"/>
      <c r="Z127" s="371" t="str">
        <f>CONS_AV_QUALIT_PROBAB!U127</f>
        <v>Frequente</v>
      </c>
      <c r="AA127" s="371"/>
      <c r="AB127" s="371"/>
      <c r="AC127" s="111">
        <f>IF(ISERROR(IF(Z127=ESTIMATIVA!$C$23,ESTIMATIVA!$O$23,IF(Z127=ESTIMATIVA!$C$24,ESTIMATIVA!$O$24,IF(Z127=ESTIMATIVA!$C$25,ESTIMATIVA!$O$25,IF(Z127=ESTIMATIVA!$C$26,ESTIMATIVA!$O$26,IF(Z127=ESTIMATIVA!$C$27,ESTIMATIVA!$O$27,"")))))),"",IF(Z127=ESTIMATIVA!$C$23,ESTIMATIVA!$O$23,IF(Z127=ESTIMATIVA!$C$24,ESTIMATIVA!$O$24,IF(Z127=ESTIMATIVA!$C$25,ESTIMATIVA!$O$25,IF(Z127=ESTIMATIVA!$C$26,ESTIMATIVA!$O$26,IF(Z127=ESTIMATIVA!$C$27,ESTIMATIVA!$O$27,""))))))</f>
        <v>5</v>
      </c>
      <c r="AD127" s="200"/>
      <c r="AE127" s="200"/>
      <c r="AF127" s="200"/>
      <c r="AG127" s="200"/>
      <c r="AH127" s="200"/>
      <c r="AI127" s="200"/>
    </row>
    <row r="128" spans="1:35" s="29" customFormat="1" ht="14.1"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c r="Z128" s="9"/>
      <c r="AF128" s="107"/>
    </row>
    <row r="129" spans="1:35"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207</v>
      </c>
      <c r="AE129" s="201"/>
      <c r="AF129" s="201"/>
      <c r="AG129" s="201"/>
      <c r="AH129" s="201"/>
      <c r="AI129" s="201"/>
    </row>
    <row r="130" spans="1:35"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IF(ISERROR(IF(O130=ESTIMATIVA!$C$31,ESTIMATIVA!$O$31,IF(O130=ESTIMATIVA!$C$32,ESTIMATIVA!$O$32,IF(O130=ESTIMATIVA!$C$33,ESTIMATIVA!$O$33,IF(O130=ESTIMATIVA!$C$34,ESTIMATIVA!$O$34,IF(O130=ESTIMATIVA!$C$35,"$ESTIMATIVA!$O$35"," ")))))),"",IF(O130=ESTIMATIVA!$C$31,ESTIMATIVA!$O$31,IF(O130=ESTIMATIVA!$C$32,ESTIMATIVA!$O$32,IF(O130=ESTIMATIVA!$C$33,ESTIMATIVA!$O$33,IF(O130=ESTIMATIVA!$C$34,ESTIMATIVA!$O$34,IF(O130=ESTIMATIVA!$C$35,ESTIMATIVA!$O$35," "))))))</f>
        <v>4</v>
      </c>
      <c r="R130" s="193" t="str">
        <f>CONS_AV_QUALIT_SEVER!R130</f>
        <v>Alta</v>
      </c>
      <c r="S130" s="193"/>
      <c r="T130" s="193"/>
      <c r="U130" s="108">
        <f>IF(ISERROR(IF(R130=ESTIMATIVA!$C$39,ESTIMATIVA!$O$39,IF(R130=ESTIMATIVA!$C$40,ESTIMATIVA!$O$40,IF(R130=ESTIMATIVA!$C$41,ESTIMATIVA!$O$41,IF(R130=ESTIMATIVA!$C$42,ESTIMATIVA!$O$42,IF(R130=ESTIMATIVA!$C$43,ESTIMATIVA!$O$43,"")))))),"",IF(R130=ESTIMATIVA!$C$39,ESTIMATIVA!$O$39,IF(R130=ESTIMATIVA!$C$40,ESTIMATIVA!$O$40,IF(R130=ESTIMATIVA!$C$41,ESTIMATIVA!$O$41,IF(R130=ESTIMATIVA!$C$42,ESTIMATIVA!$O$42,IF(R130=ESTIMATIVA!$C$43,ESTIMATIVA!$O$43,""))))))</f>
        <v>4</v>
      </c>
      <c r="V130" s="108">
        <f>IF(ISERROR($Q$130*U130),"",$Q$130*U130)</f>
        <v>16</v>
      </c>
      <c r="W130" s="193" t="str">
        <f>IF(ISERROR(IF(V130&gt;ESTIMATIVA!$R$50,ESTIMATIVA!$C$51,IF(V130&gt;ESTIMATIVA!$R$49,ESTIMATIVA!$C$50,IF(V130&gt;ESTIMATIVA!$R$48,ESTIMATIVA!$C$49,IF(V130&gt;ESTIMATIVA!$R$47,ESTIMATIVA!$C$48,ESTIMATIVA!$C$47))))),"",IF(V130&gt;ESTIMATIVA!$R$50,ESTIMATIVA!$C$51,IF(V130&gt;ESTIMATIVA!$R$49,ESTIMATIVA!$C$50,IF(V130&gt;ESTIMATIVA!$R$48,ESTIMATIVA!$C$49,IF(V130&gt;ESTIMATIVA!$R$47,ESTIMATIVA!$C$48,ESTIMATIVA!$C$47)))))</f>
        <v>Importante</v>
      </c>
      <c r="X130" s="193"/>
      <c r="Y130" s="193"/>
      <c r="Z130" s="370" t="str">
        <f>CONS_AV_QUALIT_PROBAB!U130</f>
        <v>Ocasional</v>
      </c>
      <c r="AA130" s="370"/>
      <c r="AB130" s="370"/>
      <c r="AC130" s="109">
        <f>IF(ISERROR(IF(Z130=ESTIMATIVA!$C$23,ESTIMATIVA!$O$23,IF(Z130=ESTIMATIVA!$C$24,ESTIMATIVA!$O$24,IF(Z130=ESTIMATIVA!$C$25,ESTIMATIVA!$O$25,IF(Z130=ESTIMATIVA!$C$26,ESTIMATIVA!$O$26,IF(Z130=ESTIMATIVA!$C$27,ESTIMATIVA!$O$27,"")))))),"",IF(Z130=ESTIMATIVA!$C$23,ESTIMATIVA!$O$23,IF(Z130=ESTIMATIVA!$C$24,ESTIMATIVA!$O$24,IF(Z130=ESTIMATIVA!$C$25,ESTIMATIVA!$O$25,IF(Z130=ESTIMATIVA!$C$26,ESTIMATIVA!$O$26,IF(Z130=ESTIMATIVA!$C$27,ESTIMATIVA!$O$27,""))))))</f>
        <v>3</v>
      </c>
      <c r="AD130" s="190"/>
      <c r="AE130" s="190"/>
      <c r="AF130" s="190"/>
      <c r="AG130" s="190"/>
      <c r="AH130" s="190"/>
      <c r="AI130" s="190"/>
    </row>
    <row r="131" spans="1:35" ht="14.25"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IF(ISERROR(IF(R131=ESTIMATIVA!$C$39,ESTIMATIVA!$O$39,IF(R131=ESTIMATIVA!$C$40,ESTIMATIVA!$O$40,IF(R131=ESTIMATIVA!$C$41,ESTIMATIVA!$O$41,IF(R131=ESTIMATIVA!$C$42,ESTIMATIVA!$O$42,IF(R131=ESTIMATIVA!$C$43,ESTIMATIVA!$O$43,"")))))),"",IF(R131=ESTIMATIVA!$C$39,ESTIMATIVA!$O$39,IF(R131=ESTIMATIVA!$C$40,ESTIMATIVA!$O$40,IF(R131=ESTIMATIVA!$C$41,ESTIMATIVA!$O$41,IF(R131=ESTIMATIVA!$C$42,ESTIMATIVA!$O$42,IF(R131=ESTIMATIVA!$C$43,ESTIMATIVA!$O$43,""))))))</f>
        <v>5</v>
      </c>
      <c r="V131" s="108">
        <f t="shared" ref="V131:V137" si="11">IF(ISERROR($Q$130*U131),"",$Q$130*U131)</f>
        <v>20</v>
      </c>
      <c r="W131" s="193" t="str">
        <f>IF(ISERROR(IF(V131&gt;ESTIMATIVA!$R$50,ESTIMATIVA!$C$51,IF(V131&gt;ESTIMATIVA!$R$49,ESTIMATIVA!$C$50,IF(V131&gt;ESTIMATIVA!$R$48,ESTIMATIVA!$C$49,IF(V131&gt;ESTIMATIVA!$R$47,ESTIMATIVA!$C$48,ESTIMATIVA!$C$47))))),"",IF(V131&gt;ESTIMATIVA!$R$50,ESTIMATIVA!$C$51,IF(V131&gt;ESTIMATIVA!$R$49,ESTIMATIVA!$C$50,IF(V131&gt;ESTIMATIVA!$R$48,ESTIMATIVA!$C$49,IF(V131&gt;ESTIMATIVA!$R$47,ESTIMATIVA!$C$48,ESTIMATIVA!$C$47)))))</f>
        <v>Importante</v>
      </c>
      <c r="X131" s="193"/>
      <c r="Y131" s="193"/>
      <c r="Z131" s="370" t="str">
        <f>CONS_AV_QUALIT_PROBAB!U131</f>
        <v>Provável</v>
      </c>
      <c r="AA131" s="370"/>
      <c r="AB131" s="370"/>
      <c r="AC131" s="109">
        <f>IF(ISERROR(IF(Z131=ESTIMATIVA!$C$23,ESTIMATIVA!$O$23,IF(Z131=ESTIMATIVA!$C$24,ESTIMATIVA!$O$24,IF(Z131=ESTIMATIVA!$C$25,ESTIMATIVA!$O$25,IF(Z131=ESTIMATIVA!$C$26,ESTIMATIVA!$O$26,IF(Z131=ESTIMATIVA!$C$27,ESTIMATIVA!$O$27,"")))))),"",IF(Z131=ESTIMATIVA!$C$23,ESTIMATIVA!$O$23,IF(Z131=ESTIMATIVA!$C$24,ESTIMATIVA!$O$24,IF(Z131=ESTIMATIVA!$C$25,ESTIMATIVA!$O$25,IF(Z131=ESTIMATIVA!$C$26,ESTIMATIVA!$O$26,IF(Z131=ESTIMATIVA!$C$27,ESTIMATIVA!$O$27,""))))))</f>
        <v>4</v>
      </c>
      <c r="AD131" s="190"/>
      <c r="AE131" s="190"/>
      <c r="AF131" s="190"/>
      <c r="AG131" s="190"/>
      <c r="AH131" s="190"/>
      <c r="AI131" s="190"/>
    </row>
    <row r="132" spans="1:35"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IF(ISERROR(IF(R132=ESTIMATIVA!$C$39,ESTIMATIVA!$O$39,IF(R132=ESTIMATIVA!$C$40,ESTIMATIVA!$O$40,IF(R132=ESTIMATIVA!$C$41,ESTIMATIVA!$O$41,IF(R132=ESTIMATIVA!$C$42,ESTIMATIVA!$O$42,IF(R132=ESTIMATIVA!$C$43,ESTIMATIVA!$O$43,"")))))),"",IF(R132=ESTIMATIVA!$C$39,ESTIMATIVA!$O$39,IF(R132=ESTIMATIVA!$C$40,ESTIMATIVA!$O$40,IF(R132=ESTIMATIVA!$C$41,ESTIMATIVA!$O$41,IF(R132=ESTIMATIVA!$C$42,ESTIMATIVA!$O$42,IF(R132=ESTIMATIVA!$C$43,ESTIMATIVA!$O$43,""))))))</f>
        <v>3</v>
      </c>
      <c r="V132" s="108">
        <f t="shared" si="11"/>
        <v>12</v>
      </c>
      <c r="W132" s="193" t="str">
        <f>IF(ISERROR(IF(V132&gt;ESTIMATIVA!$R$50,ESTIMATIVA!$C$51,IF(V132&gt;ESTIMATIVA!$R$49,ESTIMATIVA!$C$50,IF(V132&gt;ESTIMATIVA!$R$48,ESTIMATIVA!$C$49,IF(V132&gt;ESTIMATIVA!$R$47,ESTIMATIVA!$C$48,ESTIMATIVA!$C$47))))),"",IF(V132&gt;ESTIMATIVA!$R$50,ESTIMATIVA!$C$51,IF(V132&gt;ESTIMATIVA!$R$49,ESTIMATIVA!$C$50,IF(V132&gt;ESTIMATIVA!$R$48,ESTIMATIVA!$C$49,IF(V132&gt;ESTIMATIVA!$R$47,ESTIMATIVA!$C$48,ESTIMATIVA!$C$47)))))</f>
        <v>Significativo</v>
      </c>
      <c r="X132" s="193"/>
      <c r="Y132" s="193"/>
      <c r="Z132" s="370" t="str">
        <f>CONS_AV_QUALIT_PROBAB!U132</f>
        <v>Frequente</v>
      </c>
      <c r="AA132" s="370"/>
      <c r="AB132" s="370"/>
      <c r="AC132" s="109">
        <f>IF(ISERROR(IF(Z132=ESTIMATIVA!$C$23,ESTIMATIVA!$O$23,IF(Z132=ESTIMATIVA!$C$24,ESTIMATIVA!$O$24,IF(Z132=ESTIMATIVA!$C$25,ESTIMATIVA!$O$25,IF(Z132=ESTIMATIVA!$C$26,ESTIMATIVA!$O$26,IF(Z132=ESTIMATIVA!$C$27,ESTIMATIVA!$O$27,"")))))),"",IF(Z132=ESTIMATIVA!$C$23,ESTIMATIVA!$O$23,IF(Z132=ESTIMATIVA!$C$24,ESTIMATIVA!$O$24,IF(Z132=ESTIMATIVA!$C$25,ESTIMATIVA!$O$25,IF(Z132=ESTIMATIVA!$C$26,ESTIMATIVA!$O$26,IF(Z132=ESTIMATIVA!$C$27,ESTIMATIVA!$O$27,""))))))</f>
        <v>5</v>
      </c>
      <c r="AD132" s="190"/>
      <c r="AE132" s="190"/>
      <c r="AF132" s="190"/>
      <c r="AG132" s="190"/>
      <c r="AH132" s="190"/>
      <c r="AI132" s="190"/>
    </row>
    <row r="133" spans="1:35"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IF(ISERROR(IF(R133=ESTIMATIVA!$C$39,ESTIMATIVA!$O$39,IF(R133=ESTIMATIVA!$C$40,ESTIMATIVA!$O$40,IF(R133=ESTIMATIVA!$C$41,ESTIMATIVA!$O$41,IF(R133=ESTIMATIVA!$C$42,ESTIMATIVA!$O$42,IF(R133=ESTIMATIVA!$C$43,ESTIMATIVA!$O$43,"")))))),"",IF(R133=ESTIMATIVA!$C$39,ESTIMATIVA!$O$39,IF(R133=ESTIMATIVA!$C$40,ESTIMATIVA!$O$40,IF(R133=ESTIMATIVA!$C$41,ESTIMATIVA!$O$41,IF(R133=ESTIMATIVA!$C$42,ESTIMATIVA!$O$42,IF(R133=ESTIMATIVA!$C$43,ESTIMATIVA!$O$43,""))))))</f>
        <v>5</v>
      </c>
      <c r="V133" s="108">
        <f t="shared" si="11"/>
        <v>20</v>
      </c>
      <c r="W133" s="193" t="str">
        <f>IF(ISERROR(IF(V133&gt;ESTIMATIVA!$R$50,ESTIMATIVA!$C$51,IF(V133&gt;ESTIMATIVA!$R$49,ESTIMATIVA!$C$50,IF(V133&gt;ESTIMATIVA!$R$48,ESTIMATIVA!$C$49,IF(V133&gt;ESTIMATIVA!$R$47,ESTIMATIVA!$C$48,ESTIMATIVA!$C$47))))),"",IF(V133&gt;ESTIMATIVA!$R$50,ESTIMATIVA!$C$51,IF(V133&gt;ESTIMATIVA!$R$49,ESTIMATIVA!$C$50,IF(V133&gt;ESTIMATIVA!$R$48,ESTIMATIVA!$C$49,IF(V133&gt;ESTIMATIVA!$R$47,ESTIMATIVA!$C$48,ESTIMATIVA!$C$47)))))</f>
        <v>Importante</v>
      </c>
      <c r="X133" s="193"/>
      <c r="Y133" s="193"/>
      <c r="Z133" s="370" t="str">
        <f>CONS_AV_QUALIT_PROBAB!U133</f>
        <v>Ocasional</v>
      </c>
      <c r="AA133" s="370"/>
      <c r="AB133" s="370"/>
      <c r="AC133" s="109">
        <f>IF(ISERROR(IF(Z133=ESTIMATIVA!$C$23,ESTIMATIVA!$O$23,IF(Z133=ESTIMATIVA!$C$24,ESTIMATIVA!$O$24,IF(Z133=ESTIMATIVA!$C$25,ESTIMATIVA!$O$25,IF(Z133=ESTIMATIVA!$C$26,ESTIMATIVA!$O$26,IF(Z133=ESTIMATIVA!$C$27,ESTIMATIVA!$O$27,"")))))),"",IF(Z133=ESTIMATIVA!$C$23,ESTIMATIVA!$O$23,IF(Z133=ESTIMATIVA!$C$24,ESTIMATIVA!$O$24,IF(Z133=ESTIMATIVA!$C$25,ESTIMATIVA!$O$25,IF(Z133=ESTIMATIVA!$C$26,ESTIMATIVA!$O$26,IF(Z133=ESTIMATIVA!$C$27,ESTIMATIVA!$O$27,""))))))</f>
        <v>3</v>
      </c>
      <c r="AD133" s="190"/>
      <c r="AE133" s="190"/>
      <c r="AF133" s="190"/>
      <c r="AG133" s="190"/>
      <c r="AH133" s="190"/>
      <c r="AI133" s="190"/>
    </row>
    <row r="134" spans="1:35"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IF(ISERROR(IF(R134=ESTIMATIVA!$C$39,ESTIMATIVA!$O$39,IF(R134=ESTIMATIVA!$C$40,ESTIMATIVA!$O$40,IF(R134=ESTIMATIVA!$C$41,ESTIMATIVA!$O$41,IF(R134=ESTIMATIVA!$C$42,ESTIMATIVA!$O$42,IF(R134=ESTIMATIVA!$C$43,ESTIMATIVA!$O$43,"")))))),"",IF(R134=ESTIMATIVA!$C$39,ESTIMATIVA!$O$39,IF(R134=ESTIMATIVA!$C$40,ESTIMATIVA!$O$40,IF(R134=ESTIMATIVA!$C$41,ESTIMATIVA!$O$41,IF(R134=ESTIMATIVA!$C$42,ESTIMATIVA!$O$42,IF(R134=ESTIMATIVA!$C$43,ESTIMATIVA!$O$43,""))))))</f>
        <v>3</v>
      </c>
      <c r="V134" s="108">
        <f t="shared" si="11"/>
        <v>12</v>
      </c>
      <c r="W134" s="193" t="str">
        <f>IF(ISERROR(IF(V134&gt;ESTIMATIVA!$R$50,ESTIMATIVA!$C$51,IF(V134&gt;ESTIMATIVA!$R$49,ESTIMATIVA!$C$50,IF(V134&gt;ESTIMATIVA!$R$48,ESTIMATIVA!$C$49,IF(V134&gt;ESTIMATIVA!$R$47,ESTIMATIVA!$C$48,ESTIMATIVA!$C$47))))),"",IF(V134&gt;ESTIMATIVA!$R$50,ESTIMATIVA!$C$51,IF(V134&gt;ESTIMATIVA!$R$49,ESTIMATIVA!$C$50,IF(V134&gt;ESTIMATIVA!$R$48,ESTIMATIVA!$C$49,IF(V134&gt;ESTIMATIVA!$R$47,ESTIMATIVA!$C$48,ESTIMATIVA!$C$47)))))</f>
        <v>Significativo</v>
      </c>
      <c r="X134" s="193"/>
      <c r="Y134" s="193"/>
      <c r="Z134" s="370" t="str">
        <f>CONS_AV_QUALIT_PROBAB!U134</f>
        <v>Ocasional</v>
      </c>
      <c r="AA134" s="370"/>
      <c r="AB134" s="370"/>
      <c r="AC134" s="109">
        <f>IF(ISERROR(IF(Z134=ESTIMATIVA!$C$23,ESTIMATIVA!$O$23,IF(Z134=ESTIMATIVA!$C$24,ESTIMATIVA!$O$24,IF(Z134=ESTIMATIVA!$C$25,ESTIMATIVA!$O$25,IF(Z134=ESTIMATIVA!$C$26,ESTIMATIVA!$O$26,IF(Z134=ESTIMATIVA!$C$27,ESTIMATIVA!$O$27,"")))))),"",IF(Z134=ESTIMATIVA!$C$23,ESTIMATIVA!$O$23,IF(Z134=ESTIMATIVA!$C$24,ESTIMATIVA!$O$24,IF(Z134=ESTIMATIVA!$C$25,ESTIMATIVA!$O$25,IF(Z134=ESTIMATIVA!$C$26,ESTIMATIVA!$O$26,IF(Z134=ESTIMATIVA!$C$27,ESTIMATIVA!$O$27,""))))))</f>
        <v>3</v>
      </c>
      <c r="AD134" s="190"/>
      <c r="AE134" s="190"/>
      <c r="AF134" s="190"/>
      <c r="AG134" s="190"/>
      <c r="AH134" s="190"/>
      <c r="AI134" s="190"/>
    </row>
    <row r="135" spans="1:35"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IF(ISERROR(IF(R135=ESTIMATIVA!$C$39,ESTIMATIVA!$O$39,IF(R135=ESTIMATIVA!$C$40,ESTIMATIVA!$O$40,IF(R135=ESTIMATIVA!$C$41,ESTIMATIVA!$O$41,IF(R135=ESTIMATIVA!$C$42,ESTIMATIVA!$O$42,IF(R135=ESTIMATIVA!$C$43,ESTIMATIVA!$O$43,"")))))),"",IF(R135=ESTIMATIVA!$C$39,ESTIMATIVA!$O$39,IF(R135=ESTIMATIVA!$C$40,ESTIMATIVA!$O$40,IF(R135=ESTIMATIVA!$C$41,ESTIMATIVA!$O$41,IF(R135=ESTIMATIVA!$C$42,ESTIMATIVA!$O$42,IF(R135=ESTIMATIVA!$C$43,ESTIMATIVA!$O$43,""))))))</f>
        <v>3</v>
      </c>
      <c r="V135" s="108">
        <f t="shared" si="11"/>
        <v>12</v>
      </c>
      <c r="W135" s="193" t="str">
        <f>IF(ISERROR(IF(V135&gt;ESTIMATIVA!$R$50,ESTIMATIVA!$C$51,IF(V135&gt;ESTIMATIVA!$R$49,ESTIMATIVA!$C$50,IF(V135&gt;ESTIMATIVA!$R$48,ESTIMATIVA!$C$49,IF(V135&gt;ESTIMATIVA!$R$47,ESTIMATIVA!$C$48,ESTIMATIVA!$C$47))))),"",IF(V135&gt;ESTIMATIVA!$R$50,ESTIMATIVA!$C$51,IF(V135&gt;ESTIMATIVA!$R$49,ESTIMATIVA!$C$50,IF(V135&gt;ESTIMATIVA!$R$48,ESTIMATIVA!$C$49,IF(V135&gt;ESTIMATIVA!$R$47,ESTIMATIVA!$C$48,ESTIMATIVA!$C$47)))))</f>
        <v>Significativo</v>
      </c>
      <c r="X135" s="193"/>
      <c r="Y135" s="193"/>
      <c r="Z135" s="370" t="str">
        <f>CONS_AV_QUALIT_PROBAB!U135</f>
        <v>Frequente</v>
      </c>
      <c r="AA135" s="370"/>
      <c r="AB135" s="370"/>
      <c r="AC135" s="109">
        <f>IF(ISERROR(IF(Z135=ESTIMATIVA!$C$23,ESTIMATIVA!$O$23,IF(Z135=ESTIMATIVA!$C$24,ESTIMATIVA!$O$24,IF(Z135=ESTIMATIVA!$C$25,ESTIMATIVA!$O$25,IF(Z135=ESTIMATIVA!$C$26,ESTIMATIVA!$O$26,IF(Z135=ESTIMATIVA!$C$27,ESTIMATIVA!$O$27,"")))))),"",IF(Z135=ESTIMATIVA!$C$23,ESTIMATIVA!$O$23,IF(Z135=ESTIMATIVA!$C$24,ESTIMATIVA!$O$24,IF(Z135=ESTIMATIVA!$C$25,ESTIMATIVA!$O$25,IF(Z135=ESTIMATIVA!$C$26,ESTIMATIVA!$O$26,IF(Z135=ESTIMATIVA!$C$27,ESTIMATIVA!$O$27,""))))))</f>
        <v>5</v>
      </c>
      <c r="AD135" s="190"/>
      <c r="AE135" s="190"/>
      <c r="AF135" s="190"/>
      <c r="AG135" s="190"/>
      <c r="AH135" s="190"/>
      <c r="AI135" s="190"/>
    </row>
    <row r="136" spans="1:35" ht="14.25"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IF(ISERROR(IF(R136=ESTIMATIVA!$C$39,ESTIMATIVA!$O$39,IF(R136=ESTIMATIVA!$C$40,ESTIMATIVA!$O$40,IF(R136=ESTIMATIVA!$C$41,ESTIMATIVA!$O$41,IF(R136=ESTIMATIVA!$C$42,ESTIMATIVA!$O$42,IF(R136=ESTIMATIVA!$C$43,ESTIMATIVA!$O$43,"")))))),"",IF(R136=ESTIMATIVA!$C$39,ESTIMATIVA!$O$39,IF(R136=ESTIMATIVA!$C$40,ESTIMATIVA!$O$40,IF(R136=ESTIMATIVA!$C$41,ESTIMATIVA!$O$41,IF(R136=ESTIMATIVA!$C$42,ESTIMATIVA!$O$42,IF(R136=ESTIMATIVA!$C$43,ESTIMATIVA!$O$43,""))))))</f>
        <v>3</v>
      </c>
      <c r="V136" s="108">
        <f t="shared" si="11"/>
        <v>12</v>
      </c>
      <c r="W136" s="193" t="str">
        <f>IF(ISERROR(IF(V136&gt;ESTIMATIVA!$R$50,ESTIMATIVA!$C$51,IF(V136&gt;ESTIMATIVA!$R$49,ESTIMATIVA!$C$50,IF(V136&gt;ESTIMATIVA!$R$48,ESTIMATIVA!$C$49,IF(V136&gt;ESTIMATIVA!$R$47,ESTIMATIVA!$C$48,ESTIMATIVA!$C$47))))),"",IF(V136&gt;ESTIMATIVA!$R$50,ESTIMATIVA!$C$51,IF(V136&gt;ESTIMATIVA!$R$49,ESTIMATIVA!$C$50,IF(V136&gt;ESTIMATIVA!$R$48,ESTIMATIVA!$C$49,IF(V136&gt;ESTIMATIVA!$R$47,ESTIMATIVA!$C$48,ESTIMATIVA!$C$47)))))</f>
        <v>Significativo</v>
      </c>
      <c r="X136" s="193"/>
      <c r="Y136" s="193"/>
      <c r="Z136" s="370" t="str">
        <f>CONS_AV_QUALIT_PROBAB!U136</f>
        <v>Frequente</v>
      </c>
      <c r="AA136" s="370"/>
      <c r="AB136" s="370"/>
      <c r="AC136" s="109">
        <f>IF(ISERROR(IF(Z136=ESTIMATIVA!$C$23,ESTIMATIVA!$O$23,IF(Z136=ESTIMATIVA!$C$24,ESTIMATIVA!$O$24,IF(Z136=ESTIMATIVA!$C$25,ESTIMATIVA!$O$25,IF(Z136=ESTIMATIVA!$C$26,ESTIMATIVA!$O$26,IF(Z136=ESTIMATIVA!$C$27,ESTIMATIVA!$O$27,"")))))),"",IF(Z136=ESTIMATIVA!$C$23,ESTIMATIVA!$O$23,IF(Z136=ESTIMATIVA!$C$24,ESTIMATIVA!$O$24,IF(Z136=ESTIMATIVA!$C$25,ESTIMATIVA!$O$25,IF(Z136=ESTIMATIVA!$C$26,ESTIMATIVA!$O$26,IF(Z136=ESTIMATIVA!$C$27,ESTIMATIVA!$O$27,""))))))</f>
        <v>5</v>
      </c>
      <c r="AD136" s="190"/>
      <c r="AE136" s="190"/>
      <c r="AF136" s="190"/>
      <c r="AG136" s="190"/>
      <c r="AH136" s="190"/>
      <c r="AI136" s="190"/>
    </row>
    <row r="137" spans="1:35"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IF(ISERROR(IF(R137=ESTIMATIVA!$C$39,ESTIMATIVA!$O$39,IF(R137=ESTIMATIVA!$C$40,ESTIMATIVA!$O$40,IF(R137=ESTIMATIVA!$C$41,ESTIMATIVA!$O$41,IF(R137=ESTIMATIVA!$C$42,ESTIMATIVA!$O$42,IF(R137=ESTIMATIVA!$C$43,ESTIMATIVA!$O$43,"")))))),"",IF(R137=ESTIMATIVA!$C$39,ESTIMATIVA!$O$39,IF(R137=ESTIMATIVA!$C$40,ESTIMATIVA!$O$40,IF(R137=ESTIMATIVA!$C$41,ESTIMATIVA!$O$41,IF(R137=ESTIMATIVA!$C$42,ESTIMATIVA!$O$42,IF(R137=ESTIMATIVA!$C$43,ESTIMATIVA!$O$43,""))))))</f>
        <v>3</v>
      </c>
      <c r="V137" s="108">
        <f t="shared" si="11"/>
        <v>12</v>
      </c>
      <c r="W137" s="199" t="str">
        <f>IF(ISERROR(IF(V137&gt;ESTIMATIVA!$R$50,ESTIMATIVA!$C$51,IF(V137&gt;ESTIMATIVA!$R$49,ESTIMATIVA!$C$50,IF(V137&gt;ESTIMATIVA!$R$48,ESTIMATIVA!$C$49,IF(V137&gt;ESTIMATIVA!$R$47,ESTIMATIVA!$C$48,ESTIMATIVA!$C$47))))),"",IF(V137&gt;ESTIMATIVA!$R$50,ESTIMATIVA!$C$51,IF(V137&gt;ESTIMATIVA!$R$49,ESTIMATIVA!$C$50,IF(V137&gt;ESTIMATIVA!$R$48,ESTIMATIVA!$C$49,IF(V137&gt;ESTIMATIVA!$R$47,ESTIMATIVA!$C$48,ESTIMATIVA!$C$47)))))</f>
        <v>Significativo</v>
      </c>
      <c r="X137" s="199"/>
      <c r="Y137" s="199"/>
      <c r="Z137" s="371" t="str">
        <f>CONS_AV_QUALIT_PROBAB!U137</f>
        <v>Frequente</v>
      </c>
      <c r="AA137" s="371"/>
      <c r="AB137" s="371"/>
      <c r="AC137" s="111">
        <f>IF(ISERROR(IF(Z137=ESTIMATIVA!$C$23,ESTIMATIVA!$O$23,IF(Z137=ESTIMATIVA!$C$24,ESTIMATIVA!$O$24,IF(Z137=ESTIMATIVA!$C$25,ESTIMATIVA!$O$25,IF(Z137=ESTIMATIVA!$C$26,ESTIMATIVA!$O$26,IF(Z137=ESTIMATIVA!$C$27,ESTIMATIVA!$O$27,"")))))),"",IF(Z137=ESTIMATIVA!$C$23,ESTIMATIVA!$O$23,IF(Z137=ESTIMATIVA!$C$24,ESTIMATIVA!$O$24,IF(Z137=ESTIMATIVA!$C$25,ESTIMATIVA!$O$25,IF(Z137=ESTIMATIVA!$C$26,ESTIMATIVA!$O$26,IF(Z137=ESTIMATIVA!$C$27,ESTIMATIVA!$O$27,""))))))</f>
        <v>5</v>
      </c>
      <c r="AD137" s="200"/>
      <c r="AE137" s="200"/>
      <c r="AF137" s="200"/>
      <c r="AG137" s="200"/>
      <c r="AH137" s="200"/>
      <c r="AI137" s="200"/>
    </row>
    <row r="138" spans="1:35" s="29" customFormat="1" ht="14.1"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c r="Z138" s="9"/>
      <c r="AF138" s="107"/>
    </row>
    <row r="139" spans="1:35"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207</v>
      </c>
      <c r="AE139" s="201"/>
      <c r="AF139" s="201"/>
      <c r="AG139" s="201"/>
      <c r="AH139" s="201"/>
      <c r="AI139" s="201"/>
    </row>
    <row r="140" spans="1:35"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IF(ISERROR(IF(O140=ESTIMATIVA!$C$31,ESTIMATIVA!$O$31,IF(O140=ESTIMATIVA!$C$32,ESTIMATIVA!$O$32,IF(O140=ESTIMATIVA!$C$33,ESTIMATIVA!$O$33,IF(O140=ESTIMATIVA!$C$34,ESTIMATIVA!$O$34,IF(O140=ESTIMATIVA!$C$35,"$ESTIMATIVA!$O$35"," ")))))),"",IF(O140=ESTIMATIVA!$C$31,ESTIMATIVA!$O$31,IF(O140=ESTIMATIVA!$C$32,ESTIMATIVA!$O$32,IF(O140=ESTIMATIVA!$C$33,ESTIMATIVA!$O$33,IF(O140=ESTIMATIVA!$C$34,ESTIMATIVA!$O$34,IF(O140=ESTIMATIVA!$C$35,ESTIMATIVA!$O$35," "))))))</f>
        <v>3</v>
      </c>
      <c r="R140" s="193" t="str">
        <f>CONS_AV_QUALIT_SEVER!R140</f>
        <v>Elevada</v>
      </c>
      <c r="S140" s="193"/>
      <c r="T140" s="193"/>
      <c r="U140" s="108">
        <f>IF(ISERROR(IF(R140=ESTIMATIVA!$C$39,ESTIMATIVA!$O$39,IF(R140=ESTIMATIVA!$C$40,ESTIMATIVA!$O$40,IF(R140=ESTIMATIVA!$C$41,ESTIMATIVA!$O$41,IF(R140=ESTIMATIVA!$C$42,ESTIMATIVA!$O$42,IF(R140=ESTIMATIVA!$C$43,ESTIMATIVA!$O$43,"")))))),"",IF(R140=ESTIMATIVA!$C$39,ESTIMATIVA!$O$39,IF(R140=ESTIMATIVA!$C$40,ESTIMATIVA!$O$40,IF(R140=ESTIMATIVA!$C$41,ESTIMATIVA!$O$41,IF(R140=ESTIMATIVA!$C$42,ESTIMATIVA!$O$42,IF(R140=ESTIMATIVA!$C$43,ESTIMATIVA!$O$43,""))))))</f>
        <v>5</v>
      </c>
      <c r="V140" s="108">
        <f>IF(ISERROR($Q$140*U140),"",$Q$140*U140)</f>
        <v>15</v>
      </c>
      <c r="W140" s="193" t="str">
        <f>IF(ISERROR(IF(V140&gt;ESTIMATIVA!$R$50,ESTIMATIVA!$C$51,IF(V140&gt;ESTIMATIVA!$R$49,ESTIMATIVA!$C$50,IF(V140&gt;ESTIMATIVA!$R$48,ESTIMATIVA!$C$49,IF(V140&gt;ESTIMATIVA!$R$47,ESTIMATIVA!$C$48,ESTIMATIVA!$C$47))))),"",IF(V140&gt;ESTIMATIVA!$R$50,ESTIMATIVA!$C$51,IF(V140&gt;ESTIMATIVA!$R$49,ESTIMATIVA!$C$50,IF(V140&gt;ESTIMATIVA!$R$48,ESTIMATIVA!$C$49,IF(V140&gt;ESTIMATIVA!$R$47,ESTIMATIVA!$C$48,ESTIMATIVA!$C$47)))))</f>
        <v>Significativo</v>
      </c>
      <c r="X140" s="193"/>
      <c r="Y140" s="193"/>
      <c r="Z140" s="370" t="str">
        <f>CONS_AV_QUALIT_PROBAB!U140</f>
        <v>Ocasional</v>
      </c>
      <c r="AA140" s="370"/>
      <c r="AB140" s="370"/>
      <c r="AC140" s="109">
        <f>IF(ISERROR(IF(Z140=ESTIMATIVA!$C$23,ESTIMATIVA!$O$23,IF(Z140=ESTIMATIVA!$C$24,ESTIMATIVA!$O$24,IF(Z140=ESTIMATIVA!$C$25,ESTIMATIVA!$O$25,IF(Z140=ESTIMATIVA!$C$26,ESTIMATIVA!$O$26,IF(Z140=ESTIMATIVA!$C$27,ESTIMATIVA!$O$27,"")))))),"",IF(Z140=ESTIMATIVA!$C$23,ESTIMATIVA!$O$23,IF(Z140=ESTIMATIVA!$C$24,ESTIMATIVA!$O$24,IF(Z140=ESTIMATIVA!$C$25,ESTIMATIVA!$O$25,IF(Z140=ESTIMATIVA!$C$26,ESTIMATIVA!$O$26,IF(Z140=ESTIMATIVA!$C$27,ESTIMATIVA!$O$27,""))))))</f>
        <v>3</v>
      </c>
      <c r="AD140" s="190"/>
      <c r="AE140" s="190"/>
      <c r="AF140" s="190"/>
      <c r="AG140" s="190"/>
      <c r="AH140" s="190"/>
      <c r="AI140" s="190"/>
    </row>
    <row r="141" spans="1:35" ht="14.25"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IF(ISERROR(IF(R141=ESTIMATIVA!$C$39,ESTIMATIVA!$O$39,IF(R141=ESTIMATIVA!$C$40,ESTIMATIVA!$O$40,IF(R141=ESTIMATIVA!$C$41,ESTIMATIVA!$O$41,IF(R141=ESTIMATIVA!$C$42,ESTIMATIVA!$O$42,IF(R141=ESTIMATIVA!$C$43,ESTIMATIVA!$O$43,"")))))),"",IF(R141=ESTIMATIVA!$C$39,ESTIMATIVA!$O$39,IF(R141=ESTIMATIVA!$C$40,ESTIMATIVA!$O$40,IF(R141=ESTIMATIVA!$C$41,ESTIMATIVA!$O$41,IF(R141=ESTIMATIVA!$C$42,ESTIMATIVA!$O$42,IF(R141=ESTIMATIVA!$C$43,ESTIMATIVA!$O$43,""))))))</f>
        <v>5</v>
      </c>
      <c r="V141" s="108">
        <f t="shared" ref="V141:V147" si="12">IF(ISERROR($Q$140*U141),"",$Q$140*U141)</f>
        <v>15</v>
      </c>
      <c r="W141" s="193" t="str">
        <f>IF(ISERROR(IF(V141&gt;ESTIMATIVA!$R$50,ESTIMATIVA!$C$51,IF(V141&gt;ESTIMATIVA!$R$49,ESTIMATIVA!$C$50,IF(V141&gt;ESTIMATIVA!$R$48,ESTIMATIVA!$C$49,IF(V141&gt;ESTIMATIVA!$R$47,ESTIMATIVA!$C$48,ESTIMATIVA!$C$47))))),"",IF(V141&gt;ESTIMATIVA!$R$50,ESTIMATIVA!$C$51,IF(V141&gt;ESTIMATIVA!$R$49,ESTIMATIVA!$C$50,IF(V141&gt;ESTIMATIVA!$R$48,ESTIMATIVA!$C$49,IF(V141&gt;ESTIMATIVA!$R$47,ESTIMATIVA!$C$48,ESTIMATIVA!$C$47)))))</f>
        <v>Significativo</v>
      </c>
      <c r="X141" s="193"/>
      <c r="Y141" s="193"/>
      <c r="Z141" s="370" t="str">
        <f>CONS_AV_QUALIT_PROBAB!U141</f>
        <v>Provável</v>
      </c>
      <c r="AA141" s="370"/>
      <c r="AB141" s="370"/>
      <c r="AC141" s="109">
        <f>IF(ISERROR(IF(Z141=ESTIMATIVA!$C$23,ESTIMATIVA!$O$23,IF(Z141=ESTIMATIVA!$C$24,ESTIMATIVA!$O$24,IF(Z141=ESTIMATIVA!$C$25,ESTIMATIVA!$O$25,IF(Z141=ESTIMATIVA!$C$26,ESTIMATIVA!$O$26,IF(Z141=ESTIMATIVA!$C$27,ESTIMATIVA!$O$27,"")))))),"",IF(Z141=ESTIMATIVA!$C$23,ESTIMATIVA!$O$23,IF(Z141=ESTIMATIVA!$C$24,ESTIMATIVA!$O$24,IF(Z141=ESTIMATIVA!$C$25,ESTIMATIVA!$O$25,IF(Z141=ESTIMATIVA!$C$26,ESTIMATIVA!$O$26,IF(Z141=ESTIMATIVA!$C$27,ESTIMATIVA!$O$27,""))))))</f>
        <v>4</v>
      </c>
      <c r="AD141" s="190"/>
      <c r="AE141" s="190"/>
      <c r="AF141" s="190"/>
      <c r="AG141" s="190"/>
      <c r="AH141" s="190"/>
      <c r="AI141" s="190"/>
    </row>
    <row r="142" spans="1:35"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IF(ISERROR(IF(R142=ESTIMATIVA!$C$39,ESTIMATIVA!$O$39,IF(R142=ESTIMATIVA!$C$40,ESTIMATIVA!$O$40,IF(R142=ESTIMATIVA!$C$41,ESTIMATIVA!$O$41,IF(R142=ESTIMATIVA!$C$42,ESTIMATIVA!$O$42,IF(R142=ESTIMATIVA!$C$43,ESTIMATIVA!$O$43,"")))))),"",IF(R142=ESTIMATIVA!$C$39,ESTIMATIVA!$O$39,IF(R142=ESTIMATIVA!$C$40,ESTIMATIVA!$O$40,IF(R142=ESTIMATIVA!$C$41,ESTIMATIVA!$O$41,IF(R142=ESTIMATIVA!$C$42,ESTIMATIVA!$O$42,IF(R142=ESTIMATIVA!$C$43,ESTIMATIVA!$O$43,""))))))</f>
        <v>5</v>
      </c>
      <c r="V142" s="108">
        <f t="shared" si="12"/>
        <v>15</v>
      </c>
      <c r="W142" s="193" t="str">
        <f>IF(ISERROR(IF(V142&gt;ESTIMATIVA!$R$50,ESTIMATIVA!$C$51,IF(V142&gt;ESTIMATIVA!$R$49,ESTIMATIVA!$C$50,IF(V142&gt;ESTIMATIVA!$R$48,ESTIMATIVA!$C$49,IF(V142&gt;ESTIMATIVA!$R$47,ESTIMATIVA!$C$48,ESTIMATIVA!$C$47))))),"",IF(V142&gt;ESTIMATIVA!$R$50,ESTIMATIVA!$C$51,IF(V142&gt;ESTIMATIVA!$R$49,ESTIMATIVA!$C$50,IF(V142&gt;ESTIMATIVA!$R$48,ESTIMATIVA!$C$49,IF(V142&gt;ESTIMATIVA!$R$47,ESTIMATIVA!$C$48,ESTIMATIVA!$C$47)))))</f>
        <v>Significativo</v>
      </c>
      <c r="X142" s="193"/>
      <c r="Y142" s="193"/>
      <c r="Z142" s="370" t="str">
        <f>CONS_AV_QUALIT_PROBAB!U142</f>
        <v>Ocasional</v>
      </c>
      <c r="AA142" s="370"/>
      <c r="AB142" s="370"/>
      <c r="AC142" s="109">
        <f>IF(ISERROR(IF(Z142=ESTIMATIVA!$C$23,ESTIMATIVA!$O$23,IF(Z142=ESTIMATIVA!$C$24,ESTIMATIVA!$O$24,IF(Z142=ESTIMATIVA!$C$25,ESTIMATIVA!$O$25,IF(Z142=ESTIMATIVA!$C$26,ESTIMATIVA!$O$26,IF(Z142=ESTIMATIVA!$C$27,ESTIMATIVA!$O$27,"")))))),"",IF(Z142=ESTIMATIVA!$C$23,ESTIMATIVA!$O$23,IF(Z142=ESTIMATIVA!$C$24,ESTIMATIVA!$O$24,IF(Z142=ESTIMATIVA!$C$25,ESTIMATIVA!$O$25,IF(Z142=ESTIMATIVA!$C$26,ESTIMATIVA!$O$26,IF(Z142=ESTIMATIVA!$C$27,ESTIMATIVA!$O$27,""))))))</f>
        <v>3</v>
      </c>
      <c r="AD142" s="190"/>
      <c r="AE142" s="190"/>
      <c r="AF142" s="190"/>
      <c r="AG142" s="190"/>
      <c r="AH142" s="190"/>
      <c r="AI142" s="190"/>
    </row>
    <row r="143" spans="1:35"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IF(ISERROR(IF(R143=ESTIMATIVA!$C$39,ESTIMATIVA!$O$39,IF(R143=ESTIMATIVA!$C$40,ESTIMATIVA!$O$40,IF(R143=ESTIMATIVA!$C$41,ESTIMATIVA!$O$41,IF(R143=ESTIMATIVA!$C$42,ESTIMATIVA!$O$42,IF(R143=ESTIMATIVA!$C$43,ESTIMATIVA!$O$43,"")))))),"",IF(R143=ESTIMATIVA!$C$39,ESTIMATIVA!$O$39,IF(R143=ESTIMATIVA!$C$40,ESTIMATIVA!$O$40,IF(R143=ESTIMATIVA!$C$41,ESTIMATIVA!$O$41,IF(R143=ESTIMATIVA!$C$42,ESTIMATIVA!$O$42,IF(R143=ESTIMATIVA!$C$43,ESTIMATIVA!$O$43,""))))))</f>
        <v>5</v>
      </c>
      <c r="V143" s="108">
        <f t="shared" si="12"/>
        <v>15</v>
      </c>
      <c r="W143" s="193" t="str">
        <f>IF(ISERROR(IF(V143&gt;ESTIMATIVA!$R$50,ESTIMATIVA!$C$51,IF(V143&gt;ESTIMATIVA!$R$49,ESTIMATIVA!$C$50,IF(V143&gt;ESTIMATIVA!$R$48,ESTIMATIVA!$C$49,IF(V143&gt;ESTIMATIVA!$R$47,ESTIMATIVA!$C$48,ESTIMATIVA!$C$47))))),"",IF(V143&gt;ESTIMATIVA!$R$50,ESTIMATIVA!$C$51,IF(V143&gt;ESTIMATIVA!$R$49,ESTIMATIVA!$C$50,IF(V143&gt;ESTIMATIVA!$R$48,ESTIMATIVA!$C$49,IF(V143&gt;ESTIMATIVA!$R$47,ESTIMATIVA!$C$48,ESTIMATIVA!$C$47)))))</f>
        <v>Significativo</v>
      </c>
      <c r="X143" s="193"/>
      <c r="Y143" s="193"/>
      <c r="Z143" s="370" t="str">
        <f>CONS_AV_QUALIT_PROBAB!U143</f>
        <v>Ocasional</v>
      </c>
      <c r="AA143" s="370"/>
      <c r="AB143" s="370"/>
      <c r="AC143" s="109">
        <f>IF(ISERROR(IF(Z143=ESTIMATIVA!$C$23,ESTIMATIVA!$O$23,IF(Z143=ESTIMATIVA!$C$24,ESTIMATIVA!$O$24,IF(Z143=ESTIMATIVA!$C$25,ESTIMATIVA!$O$25,IF(Z143=ESTIMATIVA!$C$26,ESTIMATIVA!$O$26,IF(Z143=ESTIMATIVA!$C$27,ESTIMATIVA!$O$27,"")))))),"",IF(Z143=ESTIMATIVA!$C$23,ESTIMATIVA!$O$23,IF(Z143=ESTIMATIVA!$C$24,ESTIMATIVA!$O$24,IF(Z143=ESTIMATIVA!$C$25,ESTIMATIVA!$O$25,IF(Z143=ESTIMATIVA!$C$26,ESTIMATIVA!$O$26,IF(Z143=ESTIMATIVA!$C$27,ESTIMATIVA!$O$27,""))))))</f>
        <v>3</v>
      </c>
      <c r="AD143" s="190"/>
      <c r="AE143" s="190"/>
      <c r="AF143" s="190"/>
      <c r="AG143" s="190"/>
      <c r="AH143" s="190"/>
      <c r="AI143" s="190"/>
    </row>
    <row r="144" spans="1:35"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IF(ISERROR(IF(R144=ESTIMATIVA!$C$39,ESTIMATIVA!$O$39,IF(R144=ESTIMATIVA!$C$40,ESTIMATIVA!$O$40,IF(R144=ESTIMATIVA!$C$41,ESTIMATIVA!$O$41,IF(R144=ESTIMATIVA!$C$42,ESTIMATIVA!$O$42,IF(R144=ESTIMATIVA!$C$43,ESTIMATIVA!$O$43,"")))))),"",IF(R144=ESTIMATIVA!$C$39,ESTIMATIVA!$O$39,IF(R144=ESTIMATIVA!$C$40,ESTIMATIVA!$O$40,IF(R144=ESTIMATIVA!$C$41,ESTIMATIVA!$O$41,IF(R144=ESTIMATIVA!$C$42,ESTIMATIVA!$O$42,IF(R144=ESTIMATIVA!$C$43,ESTIMATIVA!$O$43,""))))))</f>
        <v>5</v>
      </c>
      <c r="V144" s="108">
        <f t="shared" si="12"/>
        <v>15</v>
      </c>
      <c r="W144" s="193" t="str">
        <f>IF(ISERROR(IF(V144&gt;ESTIMATIVA!$R$50,ESTIMATIVA!$C$51,IF(V144&gt;ESTIMATIVA!$R$49,ESTIMATIVA!$C$50,IF(V144&gt;ESTIMATIVA!$R$48,ESTIMATIVA!$C$49,IF(V144&gt;ESTIMATIVA!$R$47,ESTIMATIVA!$C$48,ESTIMATIVA!$C$47))))),"",IF(V144&gt;ESTIMATIVA!$R$50,ESTIMATIVA!$C$51,IF(V144&gt;ESTIMATIVA!$R$49,ESTIMATIVA!$C$50,IF(V144&gt;ESTIMATIVA!$R$48,ESTIMATIVA!$C$49,IF(V144&gt;ESTIMATIVA!$R$47,ESTIMATIVA!$C$48,ESTIMATIVA!$C$47)))))</f>
        <v>Significativo</v>
      </c>
      <c r="X144" s="193"/>
      <c r="Y144" s="193"/>
      <c r="Z144" s="370" t="str">
        <f>CONS_AV_QUALIT_PROBAB!U144</f>
        <v>Ocasional</v>
      </c>
      <c r="AA144" s="370"/>
      <c r="AB144" s="370"/>
      <c r="AC144" s="109">
        <f>IF(ISERROR(IF(Z144=ESTIMATIVA!$C$23,ESTIMATIVA!$O$23,IF(Z144=ESTIMATIVA!$C$24,ESTIMATIVA!$O$24,IF(Z144=ESTIMATIVA!$C$25,ESTIMATIVA!$O$25,IF(Z144=ESTIMATIVA!$C$26,ESTIMATIVA!$O$26,IF(Z144=ESTIMATIVA!$C$27,ESTIMATIVA!$O$27,"")))))),"",IF(Z144=ESTIMATIVA!$C$23,ESTIMATIVA!$O$23,IF(Z144=ESTIMATIVA!$C$24,ESTIMATIVA!$O$24,IF(Z144=ESTIMATIVA!$C$25,ESTIMATIVA!$O$25,IF(Z144=ESTIMATIVA!$C$26,ESTIMATIVA!$O$26,IF(Z144=ESTIMATIVA!$C$27,ESTIMATIVA!$O$27,""))))))</f>
        <v>3</v>
      </c>
      <c r="AD144" s="190"/>
      <c r="AE144" s="190"/>
      <c r="AF144" s="190"/>
      <c r="AG144" s="190"/>
      <c r="AH144" s="190"/>
      <c r="AI144" s="190"/>
    </row>
    <row r="145" spans="1:35"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IF(ISERROR(IF(R145=ESTIMATIVA!$C$39,ESTIMATIVA!$O$39,IF(R145=ESTIMATIVA!$C$40,ESTIMATIVA!$O$40,IF(R145=ESTIMATIVA!$C$41,ESTIMATIVA!$O$41,IF(R145=ESTIMATIVA!$C$42,ESTIMATIVA!$O$42,IF(R145=ESTIMATIVA!$C$43,ESTIMATIVA!$O$43,"")))))),"",IF(R145=ESTIMATIVA!$C$39,ESTIMATIVA!$O$39,IF(R145=ESTIMATIVA!$C$40,ESTIMATIVA!$O$40,IF(R145=ESTIMATIVA!$C$41,ESTIMATIVA!$O$41,IF(R145=ESTIMATIVA!$C$42,ESTIMATIVA!$O$42,IF(R145=ESTIMATIVA!$C$43,ESTIMATIVA!$O$43,""))))))</f>
        <v>5</v>
      </c>
      <c r="V145" s="108">
        <f t="shared" si="12"/>
        <v>15</v>
      </c>
      <c r="W145" s="193" t="str">
        <f>IF(ISERROR(IF(V145&gt;ESTIMATIVA!$R$50,ESTIMATIVA!$C$51,IF(V145&gt;ESTIMATIVA!$R$49,ESTIMATIVA!$C$50,IF(V145&gt;ESTIMATIVA!$R$48,ESTIMATIVA!$C$49,IF(V145&gt;ESTIMATIVA!$R$47,ESTIMATIVA!$C$48,ESTIMATIVA!$C$47))))),"",IF(V145&gt;ESTIMATIVA!$R$50,ESTIMATIVA!$C$51,IF(V145&gt;ESTIMATIVA!$R$49,ESTIMATIVA!$C$50,IF(V145&gt;ESTIMATIVA!$R$48,ESTIMATIVA!$C$49,IF(V145&gt;ESTIMATIVA!$R$47,ESTIMATIVA!$C$48,ESTIMATIVA!$C$47)))))</f>
        <v>Significativo</v>
      </c>
      <c r="X145" s="193"/>
      <c r="Y145" s="193"/>
      <c r="Z145" s="370" t="str">
        <f>CONS_AV_QUALIT_PROBAB!U145</f>
        <v>Ocasional</v>
      </c>
      <c r="AA145" s="370"/>
      <c r="AB145" s="370"/>
      <c r="AC145" s="109">
        <f>IF(ISERROR(IF(Z145=ESTIMATIVA!$C$23,ESTIMATIVA!$O$23,IF(Z145=ESTIMATIVA!$C$24,ESTIMATIVA!$O$24,IF(Z145=ESTIMATIVA!$C$25,ESTIMATIVA!$O$25,IF(Z145=ESTIMATIVA!$C$26,ESTIMATIVA!$O$26,IF(Z145=ESTIMATIVA!$C$27,ESTIMATIVA!$O$27,"")))))),"",IF(Z145=ESTIMATIVA!$C$23,ESTIMATIVA!$O$23,IF(Z145=ESTIMATIVA!$C$24,ESTIMATIVA!$O$24,IF(Z145=ESTIMATIVA!$C$25,ESTIMATIVA!$O$25,IF(Z145=ESTIMATIVA!$C$26,ESTIMATIVA!$O$26,IF(Z145=ESTIMATIVA!$C$27,ESTIMATIVA!$O$27,""))))))</f>
        <v>3</v>
      </c>
      <c r="AD145" s="190"/>
      <c r="AE145" s="190"/>
      <c r="AF145" s="190"/>
      <c r="AG145" s="190"/>
      <c r="AH145" s="190"/>
      <c r="AI145" s="190"/>
    </row>
    <row r="146" spans="1:35" ht="14.25"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IF(ISERROR(IF(R146=ESTIMATIVA!$C$39,ESTIMATIVA!$O$39,IF(R146=ESTIMATIVA!$C$40,ESTIMATIVA!$O$40,IF(R146=ESTIMATIVA!$C$41,ESTIMATIVA!$O$41,IF(R146=ESTIMATIVA!$C$42,ESTIMATIVA!$O$42,IF(R146=ESTIMATIVA!$C$43,ESTIMATIVA!$O$43,"")))))),"",IF(R146=ESTIMATIVA!$C$39,ESTIMATIVA!$O$39,IF(R146=ESTIMATIVA!$C$40,ESTIMATIVA!$O$40,IF(R146=ESTIMATIVA!$C$41,ESTIMATIVA!$O$41,IF(R146=ESTIMATIVA!$C$42,ESTIMATIVA!$O$42,IF(R146=ESTIMATIVA!$C$43,ESTIMATIVA!$O$43,""))))))</f>
        <v>5</v>
      </c>
      <c r="V146" s="108">
        <f t="shared" si="12"/>
        <v>15</v>
      </c>
      <c r="W146" s="193" t="str">
        <f>IF(ISERROR(IF(V146&gt;ESTIMATIVA!$R$50,ESTIMATIVA!$C$51,IF(V146&gt;ESTIMATIVA!$R$49,ESTIMATIVA!$C$50,IF(V146&gt;ESTIMATIVA!$R$48,ESTIMATIVA!$C$49,IF(V146&gt;ESTIMATIVA!$R$47,ESTIMATIVA!$C$48,ESTIMATIVA!$C$47))))),"",IF(V146&gt;ESTIMATIVA!$R$50,ESTIMATIVA!$C$51,IF(V146&gt;ESTIMATIVA!$R$49,ESTIMATIVA!$C$50,IF(V146&gt;ESTIMATIVA!$R$48,ESTIMATIVA!$C$49,IF(V146&gt;ESTIMATIVA!$R$47,ESTIMATIVA!$C$48,ESTIMATIVA!$C$47)))))</f>
        <v>Significativo</v>
      </c>
      <c r="X146" s="193"/>
      <c r="Y146" s="193"/>
      <c r="Z146" s="370" t="str">
        <f>CONS_AV_QUALIT_PROBAB!U146</f>
        <v>Remoto</v>
      </c>
      <c r="AA146" s="370"/>
      <c r="AB146" s="370"/>
      <c r="AC146" s="109">
        <f>IF(ISERROR(IF(Z146=ESTIMATIVA!$C$23,ESTIMATIVA!$O$23,IF(Z146=ESTIMATIVA!$C$24,ESTIMATIVA!$O$24,IF(Z146=ESTIMATIVA!$C$25,ESTIMATIVA!$O$25,IF(Z146=ESTIMATIVA!$C$26,ESTIMATIVA!$O$26,IF(Z146=ESTIMATIVA!$C$27,ESTIMATIVA!$O$27,"")))))),"",IF(Z146=ESTIMATIVA!$C$23,ESTIMATIVA!$O$23,IF(Z146=ESTIMATIVA!$C$24,ESTIMATIVA!$O$24,IF(Z146=ESTIMATIVA!$C$25,ESTIMATIVA!$O$25,IF(Z146=ESTIMATIVA!$C$26,ESTIMATIVA!$O$26,IF(Z146=ESTIMATIVA!$C$27,ESTIMATIVA!$O$27,""))))))</f>
        <v>2</v>
      </c>
      <c r="AD146" s="190"/>
      <c r="AE146" s="190"/>
      <c r="AF146" s="190"/>
      <c r="AG146" s="190"/>
      <c r="AH146" s="190"/>
      <c r="AI146" s="190"/>
    </row>
    <row r="147" spans="1:35"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IF(ISERROR(IF(R147=ESTIMATIVA!$C$39,ESTIMATIVA!$O$39,IF(R147=ESTIMATIVA!$C$40,ESTIMATIVA!$O$40,IF(R147=ESTIMATIVA!$C$41,ESTIMATIVA!$O$41,IF(R147=ESTIMATIVA!$C$42,ESTIMATIVA!$O$42,IF(R147=ESTIMATIVA!$C$43,ESTIMATIVA!$O$43,"")))))),"",IF(R147=ESTIMATIVA!$C$39,ESTIMATIVA!$O$39,IF(R147=ESTIMATIVA!$C$40,ESTIMATIVA!$O$40,IF(R147=ESTIMATIVA!$C$41,ESTIMATIVA!$O$41,IF(R147=ESTIMATIVA!$C$42,ESTIMATIVA!$O$42,IF(R147=ESTIMATIVA!$C$43,ESTIMATIVA!$O$43,""))))))</f>
        <v>5</v>
      </c>
      <c r="V147" s="108">
        <f t="shared" si="12"/>
        <v>15</v>
      </c>
      <c r="W147" s="199" t="str">
        <f>IF(ISERROR(IF(V147&gt;ESTIMATIVA!$R$50,ESTIMATIVA!$C$51,IF(V147&gt;ESTIMATIVA!$R$49,ESTIMATIVA!$C$50,IF(V147&gt;ESTIMATIVA!$R$48,ESTIMATIVA!$C$49,IF(V147&gt;ESTIMATIVA!$R$47,ESTIMATIVA!$C$48,ESTIMATIVA!$C$47))))),"",IF(V147&gt;ESTIMATIVA!$R$50,ESTIMATIVA!$C$51,IF(V147&gt;ESTIMATIVA!$R$49,ESTIMATIVA!$C$50,IF(V147&gt;ESTIMATIVA!$R$48,ESTIMATIVA!$C$49,IF(V147&gt;ESTIMATIVA!$R$47,ESTIMATIVA!$C$48,ESTIMATIVA!$C$47)))))</f>
        <v>Significativo</v>
      </c>
      <c r="X147" s="199"/>
      <c r="Y147" s="199"/>
      <c r="Z147" s="371" t="str">
        <f>CONS_AV_QUALIT_PROBAB!U147</f>
        <v>Ocasional</v>
      </c>
      <c r="AA147" s="371"/>
      <c r="AB147" s="371"/>
      <c r="AC147" s="111">
        <f>IF(ISERROR(IF(Z147=ESTIMATIVA!$C$23,ESTIMATIVA!$O$23,IF(Z147=ESTIMATIVA!$C$24,ESTIMATIVA!$O$24,IF(Z147=ESTIMATIVA!$C$25,ESTIMATIVA!$O$25,IF(Z147=ESTIMATIVA!$C$26,ESTIMATIVA!$O$26,IF(Z147=ESTIMATIVA!$C$27,ESTIMATIVA!$O$27,"")))))),"",IF(Z147=ESTIMATIVA!$C$23,ESTIMATIVA!$O$23,IF(Z147=ESTIMATIVA!$C$24,ESTIMATIVA!$O$24,IF(Z147=ESTIMATIVA!$C$25,ESTIMATIVA!$O$25,IF(Z147=ESTIMATIVA!$C$26,ESTIMATIVA!$O$26,IF(Z147=ESTIMATIVA!$C$27,ESTIMATIVA!$O$27,""))))))</f>
        <v>3</v>
      </c>
      <c r="AD147" s="200"/>
      <c r="AE147" s="200"/>
      <c r="AF147" s="200"/>
      <c r="AG147" s="200"/>
      <c r="AH147" s="200"/>
      <c r="AI147" s="200"/>
    </row>
    <row r="148" spans="1:35" s="29" customFormat="1" ht="14.1"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c r="Z148" s="9"/>
      <c r="AF148" s="107"/>
    </row>
    <row r="149" spans="1:35"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207</v>
      </c>
      <c r="AE149" s="201"/>
      <c r="AF149" s="201"/>
      <c r="AG149" s="201"/>
      <c r="AH149" s="201"/>
      <c r="AI149" s="201"/>
    </row>
    <row r="150" spans="1:35"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IF(ISERROR(IF(O150=ESTIMATIVA!$C$31,ESTIMATIVA!$O$31,IF(O150=ESTIMATIVA!$C$32,ESTIMATIVA!$O$32,IF(O150=ESTIMATIVA!$C$33,ESTIMATIVA!$O$33,IF(O150=ESTIMATIVA!$C$34,ESTIMATIVA!$O$34,IF(O150=ESTIMATIVA!$C$35,"$ESTIMATIVA!$O$35"," ")))))),"",IF(O150=ESTIMATIVA!$C$31,ESTIMATIVA!$O$31,IF(O150=ESTIMATIVA!$C$32,ESTIMATIVA!$O$32,IF(O150=ESTIMATIVA!$C$33,ESTIMATIVA!$O$33,IF(O150=ESTIMATIVA!$C$34,ESTIMATIVA!$O$34,IF(O150=ESTIMATIVA!$C$35,ESTIMATIVA!$O$35," "))))))</f>
        <v>4</v>
      </c>
      <c r="R150" s="193" t="str">
        <f>CONS_AV_QUALIT_SEVER!R150</f>
        <v>Elevada</v>
      </c>
      <c r="S150" s="193"/>
      <c r="T150" s="193"/>
      <c r="U150" s="108">
        <f>IF(ISERROR(IF(R150=ESTIMATIVA!$C$39,ESTIMATIVA!$O$39,IF(R150=ESTIMATIVA!$C$40,ESTIMATIVA!$O$40,IF(R150=ESTIMATIVA!$C$41,ESTIMATIVA!$O$41,IF(R150=ESTIMATIVA!$C$42,ESTIMATIVA!$O$42,IF(R150=ESTIMATIVA!$C$43,ESTIMATIVA!$O$43,"")))))),"",IF(R150=ESTIMATIVA!$C$39,ESTIMATIVA!$O$39,IF(R150=ESTIMATIVA!$C$40,ESTIMATIVA!$O$40,IF(R150=ESTIMATIVA!$C$41,ESTIMATIVA!$O$41,IF(R150=ESTIMATIVA!$C$42,ESTIMATIVA!$O$42,IF(R150=ESTIMATIVA!$C$43,ESTIMATIVA!$O$43,""))))))</f>
        <v>5</v>
      </c>
      <c r="V150" s="108">
        <f>IF(ISERROR($Q$150*U150),"",$Q$150*U150)</f>
        <v>20</v>
      </c>
      <c r="W150" s="193" t="str">
        <f>IF(ISERROR(IF(V150&gt;ESTIMATIVA!$R$50,ESTIMATIVA!$C$51,IF(V150&gt;ESTIMATIVA!$R$49,ESTIMATIVA!$C$50,IF(V150&gt;ESTIMATIVA!$R$48,ESTIMATIVA!$C$49,IF(V150&gt;ESTIMATIVA!$R$47,ESTIMATIVA!$C$48,ESTIMATIVA!$C$47))))),"",IF(V150&gt;ESTIMATIVA!$R$50,ESTIMATIVA!$C$51,IF(V150&gt;ESTIMATIVA!$R$49,ESTIMATIVA!$C$50,IF(V150&gt;ESTIMATIVA!$R$48,ESTIMATIVA!$C$49,IF(V150&gt;ESTIMATIVA!$R$47,ESTIMATIVA!$C$48,ESTIMATIVA!$C$47)))))</f>
        <v>Importante</v>
      </c>
      <c r="X150" s="193"/>
      <c r="Y150" s="193"/>
      <c r="Z150" s="370" t="str">
        <f>CONS_AV_QUALIT_PROBAB!U150</f>
        <v>Ocasional</v>
      </c>
      <c r="AA150" s="370"/>
      <c r="AB150" s="370"/>
      <c r="AC150" s="109">
        <f>IF(ISERROR(IF(Z150=ESTIMATIVA!$C$23,ESTIMATIVA!$O$23,IF(Z150=ESTIMATIVA!$C$24,ESTIMATIVA!$O$24,IF(Z150=ESTIMATIVA!$C$25,ESTIMATIVA!$O$25,IF(Z150=ESTIMATIVA!$C$26,ESTIMATIVA!$O$26,IF(Z150=ESTIMATIVA!$C$27,ESTIMATIVA!$O$27,"")))))),"",IF(Z150=ESTIMATIVA!$C$23,ESTIMATIVA!$O$23,IF(Z150=ESTIMATIVA!$C$24,ESTIMATIVA!$O$24,IF(Z150=ESTIMATIVA!$C$25,ESTIMATIVA!$O$25,IF(Z150=ESTIMATIVA!$C$26,ESTIMATIVA!$O$26,IF(Z150=ESTIMATIVA!$C$27,ESTIMATIVA!$O$27,""))))))</f>
        <v>3</v>
      </c>
      <c r="AD150" s="190"/>
      <c r="AE150" s="190"/>
      <c r="AF150" s="190"/>
      <c r="AG150" s="190"/>
      <c r="AH150" s="190"/>
      <c r="AI150" s="190"/>
    </row>
    <row r="151" spans="1:35" ht="14.25"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IF(ISERROR(IF(R151=ESTIMATIVA!$C$39,ESTIMATIVA!$O$39,IF(R151=ESTIMATIVA!$C$40,ESTIMATIVA!$O$40,IF(R151=ESTIMATIVA!$C$41,ESTIMATIVA!$O$41,IF(R151=ESTIMATIVA!$C$42,ESTIMATIVA!$O$42,IF(R151=ESTIMATIVA!$C$43,ESTIMATIVA!$O$43,"")))))),"",IF(R151=ESTIMATIVA!$C$39,ESTIMATIVA!$O$39,IF(R151=ESTIMATIVA!$C$40,ESTIMATIVA!$O$40,IF(R151=ESTIMATIVA!$C$41,ESTIMATIVA!$O$41,IF(R151=ESTIMATIVA!$C$42,ESTIMATIVA!$O$42,IF(R151=ESTIMATIVA!$C$43,ESTIMATIVA!$O$43,""))))))</f>
        <v>5</v>
      </c>
      <c r="V151" s="108">
        <f t="shared" ref="V151:V157" si="13">IF(ISERROR($Q$150*U151),"",$Q$150*U151)</f>
        <v>20</v>
      </c>
      <c r="W151" s="193" t="str">
        <f>IF(ISERROR(IF(V151&gt;ESTIMATIVA!$R$50,ESTIMATIVA!$C$51,IF(V151&gt;ESTIMATIVA!$R$49,ESTIMATIVA!$C$50,IF(V151&gt;ESTIMATIVA!$R$48,ESTIMATIVA!$C$49,IF(V151&gt;ESTIMATIVA!$R$47,ESTIMATIVA!$C$48,ESTIMATIVA!$C$47))))),"",IF(V151&gt;ESTIMATIVA!$R$50,ESTIMATIVA!$C$51,IF(V151&gt;ESTIMATIVA!$R$49,ESTIMATIVA!$C$50,IF(V151&gt;ESTIMATIVA!$R$48,ESTIMATIVA!$C$49,IF(V151&gt;ESTIMATIVA!$R$47,ESTIMATIVA!$C$48,ESTIMATIVA!$C$47)))))</f>
        <v>Importante</v>
      </c>
      <c r="X151" s="193"/>
      <c r="Y151" s="193"/>
      <c r="Z151" s="370" t="str">
        <f>CONS_AV_QUALIT_PROBAB!U151</f>
        <v>Provável</v>
      </c>
      <c r="AA151" s="370"/>
      <c r="AB151" s="370"/>
      <c r="AC151" s="109">
        <f>IF(ISERROR(IF(Z151=ESTIMATIVA!$C$23,ESTIMATIVA!$O$23,IF(Z151=ESTIMATIVA!$C$24,ESTIMATIVA!$O$24,IF(Z151=ESTIMATIVA!$C$25,ESTIMATIVA!$O$25,IF(Z151=ESTIMATIVA!$C$26,ESTIMATIVA!$O$26,IF(Z151=ESTIMATIVA!$C$27,ESTIMATIVA!$O$27,"")))))),"",IF(Z151=ESTIMATIVA!$C$23,ESTIMATIVA!$O$23,IF(Z151=ESTIMATIVA!$C$24,ESTIMATIVA!$O$24,IF(Z151=ESTIMATIVA!$C$25,ESTIMATIVA!$O$25,IF(Z151=ESTIMATIVA!$C$26,ESTIMATIVA!$O$26,IF(Z151=ESTIMATIVA!$C$27,ESTIMATIVA!$O$27,""))))))</f>
        <v>4</v>
      </c>
      <c r="AD151" s="190"/>
      <c r="AE151" s="190"/>
      <c r="AF151" s="190"/>
      <c r="AG151" s="190"/>
      <c r="AH151" s="190"/>
      <c r="AI151" s="190"/>
    </row>
    <row r="152" spans="1:35"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IF(ISERROR(IF(R152=ESTIMATIVA!$C$39,ESTIMATIVA!$O$39,IF(R152=ESTIMATIVA!$C$40,ESTIMATIVA!$O$40,IF(R152=ESTIMATIVA!$C$41,ESTIMATIVA!$O$41,IF(R152=ESTIMATIVA!$C$42,ESTIMATIVA!$O$42,IF(R152=ESTIMATIVA!$C$43,ESTIMATIVA!$O$43,"")))))),"",IF(R152=ESTIMATIVA!$C$39,ESTIMATIVA!$O$39,IF(R152=ESTIMATIVA!$C$40,ESTIMATIVA!$O$40,IF(R152=ESTIMATIVA!$C$41,ESTIMATIVA!$O$41,IF(R152=ESTIMATIVA!$C$42,ESTIMATIVA!$O$42,IF(R152=ESTIMATIVA!$C$43,ESTIMATIVA!$O$43,""))))))</f>
        <v>3</v>
      </c>
      <c r="V152" s="108">
        <f t="shared" si="13"/>
        <v>12</v>
      </c>
      <c r="W152" s="193" t="str">
        <f>IF(ISERROR(IF(V152&gt;ESTIMATIVA!$R$50,ESTIMATIVA!$C$51,IF(V152&gt;ESTIMATIVA!$R$49,ESTIMATIVA!$C$50,IF(V152&gt;ESTIMATIVA!$R$48,ESTIMATIVA!$C$49,IF(V152&gt;ESTIMATIVA!$R$47,ESTIMATIVA!$C$48,ESTIMATIVA!$C$47))))),"",IF(V152&gt;ESTIMATIVA!$R$50,ESTIMATIVA!$C$51,IF(V152&gt;ESTIMATIVA!$R$49,ESTIMATIVA!$C$50,IF(V152&gt;ESTIMATIVA!$R$48,ESTIMATIVA!$C$49,IF(V152&gt;ESTIMATIVA!$R$47,ESTIMATIVA!$C$48,ESTIMATIVA!$C$47)))))</f>
        <v>Significativo</v>
      </c>
      <c r="X152" s="193"/>
      <c r="Y152" s="193"/>
      <c r="Z152" s="370" t="str">
        <f>CONS_AV_QUALIT_PROBAB!U152</f>
        <v>Ocasional</v>
      </c>
      <c r="AA152" s="370"/>
      <c r="AB152" s="370"/>
      <c r="AC152" s="109">
        <f>IF(ISERROR(IF(Z152=ESTIMATIVA!$C$23,ESTIMATIVA!$O$23,IF(Z152=ESTIMATIVA!$C$24,ESTIMATIVA!$O$24,IF(Z152=ESTIMATIVA!$C$25,ESTIMATIVA!$O$25,IF(Z152=ESTIMATIVA!$C$26,ESTIMATIVA!$O$26,IF(Z152=ESTIMATIVA!$C$27,ESTIMATIVA!$O$27,"")))))),"",IF(Z152=ESTIMATIVA!$C$23,ESTIMATIVA!$O$23,IF(Z152=ESTIMATIVA!$C$24,ESTIMATIVA!$O$24,IF(Z152=ESTIMATIVA!$C$25,ESTIMATIVA!$O$25,IF(Z152=ESTIMATIVA!$C$26,ESTIMATIVA!$O$26,IF(Z152=ESTIMATIVA!$C$27,ESTIMATIVA!$O$27,""))))))</f>
        <v>3</v>
      </c>
      <c r="AD152" s="190"/>
      <c r="AE152" s="190"/>
      <c r="AF152" s="190"/>
      <c r="AG152" s="190"/>
      <c r="AH152" s="190"/>
      <c r="AI152" s="190"/>
    </row>
    <row r="153" spans="1:35"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IF(ISERROR(IF(R153=ESTIMATIVA!$C$39,ESTIMATIVA!$O$39,IF(R153=ESTIMATIVA!$C$40,ESTIMATIVA!$O$40,IF(R153=ESTIMATIVA!$C$41,ESTIMATIVA!$O$41,IF(R153=ESTIMATIVA!$C$42,ESTIMATIVA!$O$42,IF(R153=ESTIMATIVA!$C$43,ESTIMATIVA!$O$43,"")))))),"",IF(R153=ESTIMATIVA!$C$39,ESTIMATIVA!$O$39,IF(R153=ESTIMATIVA!$C$40,ESTIMATIVA!$O$40,IF(R153=ESTIMATIVA!$C$41,ESTIMATIVA!$O$41,IF(R153=ESTIMATIVA!$C$42,ESTIMATIVA!$O$42,IF(R153=ESTIMATIVA!$C$43,ESTIMATIVA!$O$43,""))))))</f>
        <v>5</v>
      </c>
      <c r="V153" s="108">
        <f t="shared" si="13"/>
        <v>20</v>
      </c>
      <c r="W153" s="193" t="str">
        <f>IF(ISERROR(IF(V153&gt;ESTIMATIVA!$R$50,ESTIMATIVA!$C$51,IF(V153&gt;ESTIMATIVA!$R$49,ESTIMATIVA!$C$50,IF(V153&gt;ESTIMATIVA!$R$48,ESTIMATIVA!$C$49,IF(V153&gt;ESTIMATIVA!$R$47,ESTIMATIVA!$C$48,ESTIMATIVA!$C$47))))),"",IF(V153&gt;ESTIMATIVA!$R$50,ESTIMATIVA!$C$51,IF(V153&gt;ESTIMATIVA!$R$49,ESTIMATIVA!$C$50,IF(V153&gt;ESTIMATIVA!$R$48,ESTIMATIVA!$C$49,IF(V153&gt;ESTIMATIVA!$R$47,ESTIMATIVA!$C$48,ESTIMATIVA!$C$47)))))</f>
        <v>Importante</v>
      </c>
      <c r="X153" s="193"/>
      <c r="Y153" s="193"/>
      <c r="Z153" s="370" t="str">
        <f>CONS_AV_QUALIT_PROBAB!U153</f>
        <v>Ocasional</v>
      </c>
      <c r="AA153" s="370"/>
      <c r="AB153" s="370"/>
      <c r="AC153" s="109">
        <f>IF(ISERROR(IF(Z153=ESTIMATIVA!$C$23,ESTIMATIVA!$O$23,IF(Z153=ESTIMATIVA!$C$24,ESTIMATIVA!$O$24,IF(Z153=ESTIMATIVA!$C$25,ESTIMATIVA!$O$25,IF(Z153=ESTIMATIVA!$C$26,ESTIMATIVA!$O$26,IF(Z153=ESTIMATIVA!$C$27,ESTIMATIVA!$O$27,"")))))),"",IF(Z153=ESTIMATIVA!$C$23,ESTIMATIVA!$O$23,IF(Z153=ESTIMATIVA!$C$24,ESTIMATIVA!$O$24,IF(Z153=ESTIMATIVA!$C$25,ESTIMATIVA!$O$25,IF(Z153=ESTIMATIVA!$C$26,ESTIMATIVA!$O$26,IF(Z153=ESTIMATIVA!$C$27,ESTIMATIVA!$O$27,""))))))</f>
        <v>3</v>
      </c>
      <c r="AD153" s="190"/>
      <c r="AE153" s="190"/>
      <c r="AF153" s="190"/>
      <c r="AG153" s="190"/>
      <c r="AH153" s="190"/>
      <c r="AI153" s="190"/>
    </row>
    <row r="154" spans="1:35"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IF(ISERROR(IF(R154=ESTIMATIVA!$C$39,ESTIMATIVA!$O$39,IF(R154=ESTIMATIVA!$C$40,ESTIMATIVA!$O$40,IF(R154=ESTIMATIVA!$C$41,ESTIMATIVA!$O$41,IF(R154=ESTIMATIVA!$C$42,ESTIMATIVA!$O$42,IF(R154=ESTIMATIVA!$C$43,ESTIMATIVA!$O$43,"")))))),"",IF(R154=ESTIMATIVA!$C$39,ESTIMATIVA!$O$39,IF(R154=ESTIMATIVA!$C$40,ESTIMATIVA!$O$40,IF(R154=ESTIMATIVA!$C$41,ESTIMATIVA!$O$41,IF(R154=ESTIMATIVA!$C$42,ESTIMATIVA!$O$42,IF(R154=ESTIMATIVA!$C$43,ESTIMATIVA!$O$43,""))))))</f>
        <v>3</v>
      </c>
      <c r="V154" s="108">
        <f t="shared" si="13"/>
        <v>12</v>
      </c>
      <c r="W154" s="193" t="str">
        <f>IF(ISERROR(IF(V154&gt;ESTIMATIVA!$R$50,ESTIMATIVA!$C$51,IF(V154&gt;ESTIMATIVA!$R$49,ESTIMATIVA!$C$50,IF(V154&gt;ESTIMATIVA!$R$48,ESTIMATIVA!$C$49,IF(V154&gt;ESTIMATIVA!$R$47,ESTIMATIVA!$C$48,ESTIMATIVA!$C$47))))),"",IF(V154&gt;ESTIMATIVA!$R$50,ESTIMATIVA!$C$51,IF(V154&gt;ESTIMATIVA!$R$49,ESTIMATIVA!$C$50,IF(V154&gt;ESTIMATIVA!$R$48,ESTIMATIVA!$C$49,IF(V154&gt;ESTIMATIVA!$R$47,ESTIMATIVA!$C$48,ESTIMATIVA!$C$47)))))</f>
        <v>Significativo</v>
      </c>
      <c r="X154" s="193"/>
      <c r="Y154" s="193"/>
      <c r="Z154" s="370" t="str">
        <f>CONS_AV_QUALIT_PROBAB!U154</f>
        <v>Ocasional</v>
      </c>
      <c r="AA154" s="370"/>
      <c r="AB154" s="370"/>
      <c r="AC154" s="109">
        <f>IF(ISERROR(IF(Z154=ESTIMATIVA!$C$23,ESTIMATIVA!$O$23,IF(Z154=ESTIMATIVA!$C$24,ESTIMATIVA!$O$24,IF(Z154=ESTIMATIVA!$C$25,ESTIMATIVA!$O$25,IF(Z154=ESTIMATIVA!$C$26,ESTIMATIVA!$O$26,IF(Z154=ESTIMATIVA!$C$27,ESTIMATIVA!$O$27,"")))))),"",IF(Z154=ESTIMATIVA!$C$23,ESTIMATIVA!$O$23,IF(Z154=ESTIMATIVA!$C$24,ESTIMATIVA!$O$24,IF(Z154=ESTIMATIVA!$C$25,ESTIMATIVA!$O$25,IF(Z154=ESTIMATIVA!$C$26,ESTIMATIVA!$O$26,IF(Z154=ESTIMATIVA!$C$27,ESTIMATIVA!$O$27,""))))))</f>
        <v>3</v>
      </c>
      <c r="AD154" s="190"/>
      <c r="AE154" s="190"/>
      <c r="AF154" s="190"/>
      <c r="AG154" s="190"/>
      <c r="AH154" s="190"/>
      <c r="AI154" s="190"/>
    </row>
    <row r="155" spans="1:35"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IF(ISERROR(IF(R155=ESTIMATIVA!$C$39,ESTIMATIVA!$O$39,IF(R155=ESTIMATIVA!$C$40,ESTIMATIVA!$O$40,IF(R155=ESTIMATIVA!$C$41,ESTIMATIVA!$O$41,IF(R155=ESTIMATIVA!$C$42,ESTIMATIVA!$O$42,IF(R155=ESTIMATIVA!$C$43,ESTIMATIVA!$O$43,"")))))),"",IF(R155=ESTIMATIVA!$C$39,ESTIMATIVA!$O$39,IF(R155=ESTIMATIVA!$C$40,ESTIMATIVA!$O$40,IF(R155=ESTIMATIVA!$C$41,ESTIMATIVA!$O$41,IF(R155=ESTIMATIVA!$C$42,ESTIMATIVA!$O$42,IF(R155=ESTIMATIVA!$C$43,ESTIMATIVA!$O$43,""))))))</f>
        <v>3</v>
      </c>
      <c r="V155" s="108">
        <f t="shared" si="13"/>
        <v>12</v>
      </c>
      <c r="W155" s="193" t="str">
        <f>IF(ISERROR(IF(V155&gt;ESTIMATIVA!$R$50,ESTIMATIVA!$C$51,IF(V155&gt;ESTIMATIVA!$R$49,ESTIMATIVA!$C$50,IF(V155&gt;ESTIMATIVA!$R$48,ESTIMATIVA!$C$49,IF(V155&gt;ESTIMATIVA!$R$47,ESTIMATIVA!$C$48,ESTIMATIVA!$C$47))))),"",IF(V155&gt;ESTIMATIVA!$R$50,ESTIMATIVA!$C$51,IF(V155&gt;ESTIMATIVA!$R$49,ESTIMATIVA!$C$50,IF(V155&gt;ESTIMATIVA!$R$48,ESTIMATIVA!$C$49,IF(V155&gt;ESTIMATIVA!$R$47,ESTIMATIVA!$C$48,ESTIMATIVA!$C$47)))))</f>
        <v>Significativo</v>
      </c>
      <c r="X155" s="193"/>
      <c r="Y155" s="193"/>
      <c r="Z155" s="370" t="str">
        <f>CONS_AV_QUALIT_PROBAB!U155</f>
        <v>Frequente</v>
      </c>
      <c r="AA155" s="370"/>
      <c r="AB155" s="370"/>
      <c r="AC155" s="109">
        <f>IF(ISERROR(IF(Z155=ESTIMATIVA!$C$23,ESTIMATIVA!$O$23,IF(Z155=ESTIMATIVA!$C$24,ESTIMATIVA!$O$24,IF(Z155=ESTIMATIVA!$C$25,ESTIMATIVA!$O$25,IF(Z155=ESTIMATIVA!$C$26,ESTIMATIVA!$O$26,IF(Z155=ESTIMATIVA!$C$27,ESTIMATIVA!$O$27,"")))))),"",IF(Z155=ESTIMATIVA!$C$23,ESTIMATIVA!$O$23,IF(Z155=ESTIMATIVA!$C$24,ESTIMATIVA!$O$24,IF(Z155=ESTIMATIVA!$C$25,ESTIMATIVA!$O$25,IF(Z155=ESTIMATIVA!$C$26,ESTIMATIVA!$O$26,IF(Z155=ESTIMATIVA!$C$27,ESTIMATIVA!$O$27,""))))))</f>
        <v>5</v>
      </c>
      <c r="AD155" s="190"/>
      <c r="AE155" s="190"/>
      <c r="AF155" s="190"/>
      <c r="AG155" s="190"/>
      <c r="AH155" s="190"/>
      <c r="AI155" s="190"/>
    </row>
    <row r="156" spans="1:35" ht="14.25"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IF(ISERROR(IF(R156=ESTIMATIVA!$C$39,ESTIMATIVA!$O$39,IF(R156=ESTIMATIVA!$C$40,ESTIMATIVA!$O$40,IF(R156=ESTIMATIVA!$C$41,ESTIMATIVA!$O$41,IF(R156=ESTIMATIVA!$C$42,ESTIMATIVA!$O$42,IF(R156=ESTIMATIVA!$C$43,ESTIMATIVA!$O$43,"")))))),"",IF(R156=ESTIMATIVA!$C$39,ESTIMATIVA!$O$39,IF(R156=ESTIMATIVA!$C$40,ESTIMATIVA!$O$40,IF(R156=ESTIMATIVA!$C$41,ESTIMATIVA!$O$41,IF(R156=ESTIMATIVA!$C$42,ESTIMATIVA!$O$42,IF(R156=ESTIMATIVA!$C$43,ESTIMATIVA!$O$43,""))))))</f>
        <v>3</v>
      </c>
      <c r="V156" s="108">
        <f t="shared" si="13"/>
        <v>12</v>
      </c>
      <c r="W156" s="193" t="str">
        <f>IF(ISERROR(IF(V156&gt;ESTIMATIVA!$R$50,ESTIMATIVA!$C$51,IF(V156&gt;ESTIMATIVA!$R$49,ESTIMATIVA!$C$50,IF(V156&gt;ESTIMATIVA!$R$48,ESTIMATIVA!$C$49,IF(V156&gt;ESTIMATIVA!$R$47,ESTIMATIVA!$C$48,ESTIMATIVA!$C$47))))),"",IF(V156&gt;ESTIMATIVA!$R$50,ESTIMATIVA!$C$51,IF(V156&gt;ESTIMATIVA!$R$49,ESTIMATIVA!$C$50,IF(V156&gt;ESTIMATIVA!$R$48,ESTIMATIVA!$C$49,IF(V156&gt;ESTIMATIVA!$R$47,ESTIMATIVA!$C$48,ESTIMATIVA!$C$47)))))</f>
        <v>Significativo</v>
      </c>
      <c r="X156" s="193"/>
      <c r="Y156" s="193"/>
      <c r="Z156" s="370" t="str">
        <f>CONS_AV_QUALIT_PROBAB!U156</f>
        <v>Frequente</v>
      </c>
      <c r="AA156" s="370"/>
      <c r="AB156" s="370"/>
      <c r="AC156" s="109">
        <f>IF(ISERROR(IF(Z156=ESTIMATIVA!$C$23,ESTIMATIVA!$O$23,IF(Z156=ESTIMATIVA!$C$24,ESTIMATIVA!$O$24,IF(Z156=ESTIMATIVA!$C$25,ESTIMATIVA!$O$25,IF(Z156=ESTIMATIVA!$C$26,ESTIMATIVA!$O$26,IF(Z156=ESTIMATIVA!$C$27,ESTIMATIVA!$O$27,"")))))),"",IF(Z156=ESTIMATIVA!$C$23,ESTIMATIVA!$O$23,IF(Z156=ESTIMATIVA!$C$24,ESTIMATIVA!$O$24,IF(Z156=ESTIMATIVA!$C$25,ESTIMATIVA!$O$25,IF(Z156=ESTIMATIVA!$C$26,ESTIMATIVA!$O$26,IF(Z156=ESTIMATIVA!$C$27,ESTIMATIVA!$O$27,""))))))</f>
        <v>5</v>
      </c>
      <c r="AD156" s="190"/>
      <c r="AE156" s="190"/>
      <c r="AF156" s="190"/>
      <c r="AG156" s="190"/>
      <c r="AH156" s="190"/>
      <c r="AI156" s="190"/>
    </row>
    <row r="157" spans="1:35"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IF(ISERROR(IF(R157=ESTIMATIVA!$C$39,ESTIMATIVA!$O$39,IF(R157=ESTIMATIVA!$C$40,ESTIMATIVA!$O$40,IF(R157=ESTIMATIVA!$C$41,ESTIMATIVA!$O$41,IF(R157=ESTIMATIVA!$C$42,ESTIMATIVA!$O$42,IF(R157=ESTIMATIVA!$C$43,ESTIMATIVA!$O$43,"")))))),"",IF(R157=ESTIMATIVA!$C$39,ESTIMATIVA!$O$39,IF(R157=ESTIMATIVA!$C$40,ESTIMATIVA!$O$40,IF(R157=ESTIMATIVA!$C$41,ESTIMATIVA!$O$41,IF(R157=ESTIMATIVA!$C$42,ESTIMATIVA!$O$42,IF(R157=ESTIMATIVA!$C$43,ESTIMATIVA!$O$43,""))))))</f>
        <v>5</v>
      </c>
      <c r="V157" s="108">
        <f t="shared" si="13"/>
        <v>20</v>
      </c>
      <c r="W157" s="199" t="str">
        <f>IF(ISERROR(IF(V157&gt;ESTIMATIVA!$R$50,ESTIMATIVA!$C$51,IF(V157&gt;ESTIMATIVA!$R$49,ESTIMATIVA!$C$50,IF(V157&gt;ESTIMATIVA!$R$48,ESTIMATIVA!$C$49,IF(V157&gt;ESTIMATIVA!$R$47,ESTIMATIVA!$C$48,ESTIMATIVA!$C$47))))),"",IF(V157&gt;ESTIMATIVA!$R$50,ESTIMATIVA!$C$51,IF(V157&gt;ESTIMATIVA!$R$49,ESTIMATIVA!$C$50,IF(V157&gt;ESTIMATIVA!$R$48,ESTIMATIVA!$C$49,IF(V157&gt;ESTIMATIVA!$R$47,ESTIMATIVA!$C$48,ESTIMATIVA!$C$47)))))</f>
        <v>Importante</v>
      </c>
      <c r="X157" s="199"/>
      <c r="Y157" s="199"/>
      <c r="Z157" s="371" t="str">
        <f>CONS_AV_QUALIT_PROBAB!U157</f>
        <v>Ocasional</v>
      </c>
      <c r="AA157" s="371"/>
      <c r="AB157" s="371"/>
      <c r="AC157" s="111">
        <f>IF(ISERROR(IF(Z157=ESTIMATIVA!$C$23,ESTIMATIVA!$O$23,IF(Z157=ESTIMATIVA!$C$24,ESTIMATIVA!$O$24,IF(Z157=ESTIMATIVA!$C$25,ESTIMATIVA!$O$25,IF(Z157=ESTIMATIVA!$C$26,ESTIMATIVA!$O$26,IF(Z157=ESTIMATIVA!$C$27,ESTIMATIVA!$O$27,"")))))),"",IF(Z157=ESTIMATIVA!$C$23,ESTIMATIVA!$O$23,IF(Z157=ESTIMATIVA!$C$24,ESTIMATIVA!$O$24,IF(Z157=ESTIMATIVA!$C$25,ESTIMATIVA!$O$25,IF(Z157=ESTIMATIVA!$C$26,ESTIMATIVA!$O$26,IF(Z157=ESTIMATIVA!$C$27,ESTIMATIVA!$O$27,""))))))</f>
        <v>3</v>
      </c>
      <c r="AD157" s="200"/>
      <c r="AE157" s="200"/>
      <c r="AF157" s="200"/>
      <c r="AG157" s="200"/>
      <c r="AH157" s="200"/>
      <c r="AI157" s="200"/>
    </row>
    <row r="158" spans="1:35" s="29" customFormat="1" ht="14.1"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c r="Z158" s="9"/>
      <c r="AF158" s="107"/>
    </row>
    <row r="159" spans="1:35"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207</v>
      </c>
      <c r="AE159" s="201"/>
      <c r="AF159" s="201"/>
      <c r="AG159" s="201"/>
      <c r="AH159" s="201"/>
      <c r="AI159" s="201"/>
    </row>
    <row r="160" spans="1:35"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IF(ISERROR(IF(O160=ESTIMATIVA!$C$31,ESTIMATIVA!$O$31,IF(O160=ESTIMATIVA!$C$32,ESTIMATIVA!$O$32,IF(O160=ESTIMATIVA!$C$33,ESTIMATIVA!$O$33,IF(O160=ESTIMATIVA!$C$34,ESTIMATIVA!$O$34,IF(O160=ESTIMATIVA!$C$35,"$ESTIMATIVA!$O$35"," ")))))),"",IF(O160=ESTIMATIVA!$C$31,ESTIMATIVA!$O$31,IF(O160=ESTIMATIVA!$C$32,ESTIMATIVA!$O$32,IF(O160=ESTIMATIVA!$C$33,ESTIMATIVA!$O$33,IF(O160=ESTIMATIVA!$C$34,ESTIMATIVA!$O$34,IF(O160=ESTIMATIVA!$C$35,ESTIMATIVA!$O$35," "))))))</f>
        <v>3</v>
      </c>
      <c r="R160" s="193" t="str">
        <f>CONS_AV_QUALIT_SEVER!R160</f>
        <v>Elevada</v>
      </c>
      <c r="S160" s="193"/>
      <c r="T160" s="193"/>
      <c r="U160" s="108">
        <f>IF(ISERROR(IF(R160=ESTIMATIVA!$C$39,ESTIMATIVA!$O$39,IF(R160=ESTIMATIVA!$C$40,ESTIMATIVA!$O$40,IF(R160=ESTIMATIVA!$C$41,ESTIMATIVA!$O$41,IF(R160=ESTIMATIVA!$C$42,ESTIMATIVA!$O$42,IF(R160=ESTIMATIVA!$C$43,ESTIMATIVA!$O$43,"")))))),"",IF(R160=ESTIMATIVA!$C$39,ESTIMATIVA!$O$39,IF(R160=ESTIMATIVA!$C$40,ESTIMATIVA!$O$40,IF(R160=ESTIMATIVA!$C$41,ESTIMATIVA!$O$41,IF(R160=ESTIMATIVA!$C$42,ESTIMATIVA!$O$42,IF(R160=ESTIMATIVA!$C$43,ESTIMATIVA!$O$43,""))))))</f>
        <v>5</v>
      </c>
      <c r="V160" s="108">
        <f>IF(ISERROR($Q$160*U160),"",$Q$160*U160)</f>
        <v>15</v>
      </c>
      <c r="W160" s="193" t="str">
        <f>IF(ISERROR(IF(V160&gt;ESTIMATIVA!$R$50,ESTIMATIVA!$C$51,IF(V160&gt;ESTIMATIVA!$R$49,ESTIMATIVA!$C$50,IF(V160&gt;ESTIMATIVA!$R$48,ESTIMATIVA!$C$49,IF(V160&gt;ESTIMATIVA!$R$47,ESTIMATIVA!$C$48,ESTIMATIVA!$C$47))))),"",IF(V160&gt;ESTIMATIVA!$R$50,ESTIMATIVA!$C$51,IF(V160&gt;ESTIMATIVA!$R$49,ESTIMATIVA!$C$50,IF(V160&gt;ESTIMATIVA!$R$48,ESTIMATIVA!$C$49,IF(V160&gt;ESTIMATIVA!$R$47,ESTIMATIVA!$C$48,ESTIMATIVA!$C$47)))))</f>
        <v>Significativo</v>
      </c>
      <c r="X160" s="193"/>
      <c r="Y160" s="193"/>
      <c r="Z160" s="370" t="str">
        <f>CONS_AV_QUALIT_PROBAB!U160</f>
        <v>Ocasional</v>
      </c>
      <c r="AA160" s="370"/>
      <c r="AB160" s="370"/>
      <c r="AC160" s="109">
        <f>IF(ISERROR(IF(Z160=ESTIMATIVA!$C$23,ESTIMATIVA!$O$23,IF(Z160=ESTIMATIVA!$C$24,ESTIMATIVA!$O$24,IF(Z160=ESTIMATIVA!$C$25,ESTIMATIVA!$O$25,IF(Z160=ESTIMATIVA!$C$26,ESTIMATIVA!$O$26,IF(Z160=ESTIMATIVA!$C$27,ESTIMATIVA!$O$27,"")))))),"",IF(Z160=ESTIMATIVA!$C$23,ESTIMATIVA!$O$23,IF(Z160=ESTIMATIVA!$C$24,ESTIMATIVA!$O$24,IF(Z160=ESTIMATIVA!$C$25,ESTIMATIVA!$O$25,IF(Z160=ESTIMATIVA!$C$26,ESTIMATIVA!$O$26,IF(Z160=ESTIMATIVA!$C$27,ESTIMATIVA!$O$27,""))))))</f>
        <v>3</v>
      </c>
      <c r="AD160" s="190"/>
      <c r="AE160" s="190"/>
      <c r="AF160" s="190"/>
      <c r="AG160" s="190"/>
      <c r="AH160" s="190"/>
      <c r="AI160" s="190"/>
    </row>
    <row r="161" spans="1:35" ht="14.25"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IF(ISERROR(IF(R161=ESTIMATIVA!$C$39,ESTIMATIVA!$O$39,IF(R161=ESTIMATIVA!$C$40,ESTIMATIVA!$O$40,IF(R161=ESTIMATIVA!$C$41,ESTIMATIVA!$O$41,IF(R161=ESTIMATIVA!$C$42,ESTIMATIVA!$O$42,IF(R161=ESTIMATIVA!$C$43,ESTIMATIVA!$O$43,"")))))),"",IF(R161=ESTIMATIVA!$C$39,ESTIMATIVA!$O$39,IF(R161=ESTIMATIVA!$C$40,ESTIMATIVA!$O$40,IF(R161=ESTIMATIVA!$C$41,ESTIMATIVA!$O$41,IF(R161=ESTIMATIVA!$C$42,ESTIMATIVA!$O$42,IF(R161=ESTIMATIVA!$C$43,ESTIMATIVA!$O$43,""))))))</f>
        <v>5</v>
      </c>
      <c r="V161" s="108">
        <f t="shared" ref="V161:V167" si="14">IF(ISERROR($Q$160*U161),"",$Q$160*U161)</f>
        <v>15</v>
      </c>
      <c r="W161" s="193" t="str">
        <f>IF(ISERROR(IF(V161&gt;ESTIMATIVA!$R$50,ESTIMATIVA!$C$51,IF(V161&gt;ESTIMATIVA!$R$49,ESTIMATIVA!$C$50,IF(V161&gt;ESTIMATIVA!$R$48,ESTIMATIVA!$C$49,IF(V161&gt;ESTIMATIVA!$R$47,ESTIMATIVA!$C$48,ESTIMATIVA!$C$47))))),"",IF(V161&gt;ESTIMATIVA!$R$50,ESTIMATIVA!$C$51,IF(V161&gt;ESTIMATIVA!$R$49,ESTIMATIVA!$C$50,IF(V161&gt;ESTIMATIVA!$R$48,ESTIMATIVA!$C$49,IF(V161&gt;ESTIMATIVA!$R$47,ESTIMATIVA!$C$48,ESTIMATIVA!$C$47)))))</f>
        <v>Significativo</v>
      </c>
      <c r="X161" s="193"/>
      <c r="Y161" s="193"/>
      <c r="Z161" s="370" t="str">
        <f>CONS_AV_QUALIT_PROBAB!U161</f>
        <v>Ocasional</v>
      </c>
      <c r="AA161" s="370"/>
      <c r="AB161" s="370"/>
      <c r="AC161" s="109">
        <f>IF(ISERROR(IF(Z161=ESTIMATIVA!$C$23,ESTIMATIVA!$O$23,IF(Z161=ESTIMATIVA!$C$24,ESTIMATIVA!$O$24,IF(Z161=ESTIMATIVA!$C$25,ESTIMATIVA!$O$25,IF(Z161=ESTIMATIVA!$C$26,ESTIMATIVA!$O$26,IF(Z161=ESTIMATIVA!$C$27,ESTIMATIVA!$O$27,"")))))),"",IF(Z161=ESTIMATIVA!$C$23,ESTIMATIVA!$O$23,IF(Z161=ESTIMATIVA!$C$24,ESTIMATIVA!$O$24,IF(Z161=ESTIMATIVA!$C$25,ESTIMATIVA!$O$25,IF(Z161=ESTIMATIVA!$C$26,ESTIMATIVA!$O$26,IF(Z161=ESTIMATIVA!$C$27,ESTIMATIVA!$O$27,""))))))</f>
        <v>3</v>
      </c>
      <c r="AD161" s="190"/>
      <c r="AE161" s="190"/>
      <c r="AF161" s="190"/>
      <c r="AG161" s="190"/>
      <c r="AH161" s="190"/>
      <c r="AI161" s="190"/>
    </row>
    <row r="162" spans="1:35"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IF(ISERROR(IF(R162=ESTIMATIVA!$C$39,ESTIMATIVA!$O$39,IF(R162=ESTIMATIVA!$C$40,ESTIMATIVA!$O$40,IF(R162=ESTIMATIVA!$C$41,ESTIMATIVA!$O$41,IF(R162=ESTIMATIVA!$C$42,ESTIMATIVA!$O$42,IF(R162=ESTIMATIVA!$C$43,ESTIMATIVA!$O$43,"")))))),"",IF(R162=ESTIMATIVA!$C$39,ESTIMATIVA!$O$39,IF(R162=ESTIMATIVA!$C$40,ESTIMATIVA!$O$40,IF(R162=ESTIMATIVA!$C$41,ESTIMATIVA!$O$41,IF(R162=ESTIMATIVA!$C$42,ESTIMATIVA!$O$42,IF(R162=ESTIMATIVA!$C$43,ESTIMATIVA!$O$43,""))))))</f>
        <v>3</v>
      </c>
      <c r="V162" s="108">
        <f t="shared" si="14"/>
        <v>9</v>
      </c>
      <c r="W162" s="193" t="str">
        <f>IF(ISERROR(IF(V162&gt;ESTIMATIVA!$R$50,ESTIMATIVA!$C$51,IF(V162&gt;ESTIMATIVA!$R$49,ESTIMATIVA!$C$50,IF(V162&gt;ESTIMATIVA!$R$48,ESTIMATIVA!$C$49,IF(V162&gt;ESTIMATIVA!$R$47,ESTIMATIVA!$C$48,ESTIMATIVA!$C$47))))),"",IF(V162&gt;ESTIMATIVA!$R$50,ESTIMATIVA!$C$51,IF(V162&gt;ESTIMATIVA!$R$49,ESTIMATIVA!$C$50,IF(V162&gt;ESTIMATIVA!$R$48,ESTIMATIVA!$C$49,IF(V162&gt;ESTIMATIVA!$R$47,ESTIMATIVA!$C$48,ESTIMATIVA!$C$47)))))</f>
        <v>Baixo</v>
      </c>
      <c r="X162" s="193"/>
      <c r="Y162" s="193"/>
      <c r="Z162" s="370" t="str">
        <f>CONS_AV_QUALIT_PROBAB!U162</f>
        <v>Frequente</v>
      </c>
      <c r="AA162" s="370"/>
      <c r="AB162" s="370"/>
      <c r="AC162" s="109">
        <f>IF(ISERROR(IF(Z162=ESTIMATIVA!$C$23,ESTIMATIVA!$O$23,IF(Z162=ESTIMATIVA!$C$24,ESTIMATIVA!$O$24,IF(Z162=ESTIMATIVA!$C$25,ESTIMATIVA!$O$25,IF(Z162=ESTIMATIVA!$C$26,ESTIMATIVA!$O$26,IF(Z162=ESTIMATIVA!$C$27,ESTIMATIVA!$O$27,"")))))),"",IF(Z162=ESTIMATIVA!$C$23,ESTIMATIVA!$O$23,IF(Z162=ESTIMATIVA!$C$24,ESTIMATIVA!$O$24,IF(Z162=ESTIMATIVA!$C$25,ESTIMATIVA!$O$25,IF(Z162=ESTIMATIVA!$C$26,ESTIMATIVA!$O$26,IF(Z162=ESTIMATIVA!$C$27,ESTIMATIVA!$O$27,""))))))</f>
        <v>5</v>
      </c>
      <c r="AD162" s="190"/>
      <c r="AE162" s="190"/>
      <c r="AF162" s="190"/>
      <c r="AG162" s="190"/>
      <c r="AH162" s="190"/>
      <c r="AI162" s="190"/>
    </row>
    <row r="163" spans="1:35"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IF(ISERROR(IF(R163=ESTIMATIVA!$C$39,ESTIMATIVA!$O$39,IF(R163=ESTIMATIVA!$C$40,ESTIMATIVA!$O$40,IF(R163=ESTIMATIVA!$C$41,ESTIMATIVA!$O$41,IF(R163=ESTIMATIVA!$C$42,ESTIMATIVA!$O$42,IF(R163=ESTIMATIVA!$C$43,ESTIMATIVA!$O$43,"")))))),"",IF(R163=ESTIMATIVA!$C$39,ESTIMATIVA!$O$39,IF(R163=ESTIMATIVA!$C$40,ESTIMATIVA!$O$40,IF(R163=ESTIMATIVA!$C$41,ESTIMATIVA!$O$41,IF(R163=ESTIMATIVA!$C$42,ESTIMATIVA!$O$42,IF(R163=ESTIMATIVA!$C$43,ESTIMATIVA!$O$43,""))))))</f>
        <v>3</v>
      </c>
      <c r="V163" s="108">
        <f t="shared" si="14"/>
        <v>9</v>
      </c>
      <c r="W163" s="193" t="str">
        <f>IF(ISERROR(IF(V163&gt;ESTIMATIVA!$R$50,ESTIMATIVA!$C$51,IF(V163&gt;ESTIMATIVA!$R$49,ESTIMATIVA!$C$50,IF(V163&gt;ESTIMATIVA!$R$48,ESTIMATIVA!$C$49,IF(V163&gt;ESTIMATIVA!$R$47,ESTIMATIVA!$C$48,ESTIMATIVA!$C$47))))),"",IF(V163&gt;ESTIMATIVA!$R$50,ESTIMATIVA!$C$51,IF(V163&gt;ESTIMATIVA!$R$49,ESTIMATIVA!$C$50,IF(V163&gt;ESTIMATIVA!$R$48,ESTIMATIVA!$C$49,IF(V163&gt;ESTIMATIVA!$R$47,ESTIMATIVA!$C$48,ESTIMATIVA!$C$47)))))</f>
        <v>Baixo</v>
      </c>
      <c r="X163" s="193"/>
      <c r="Y163" s="193"/>
      <c r="Z163" s="370" t="str">
        <f>CONS_AV_QUALIT_PROBAB!U163</f>
        <v>Frequente</v>
      </c>
      <c r="AA163" s="370"/>
      <c r="AB163" s="370"/>
      <c r="AC163" s="109">
        <f>IF(ISERROR(IF(Z163=ESTIMATIVA!$C$23,ESTIMATIVA!$O$23,IF(Z163=ESTIMATIVA!$C$24,ESTIMATIVA!$O$24,IF(Z163=ESTIMATIVA!$C$25,ESTIMATIVA!$O$25,IF(Z163=ESTIMATIVA!$C$26,ESTIMATIVA!$O$26,IF(Z163=ESTIMATIVA!$C$27,ESTIMATIVA!$O$27,"")))))),"",IF(Z163=ESTIMATIVA!$C$23,ESTIMATIVA!$O$23,IF(Z163=ESTIMATIVA!$C$24,ESTIMATIVA!$O$24,IF(Z163=ESTIMATIVA!$C$25,ESTIMATIVA!$O$25,IF(Z163=ESTIMATIVA!$C$26,ESTIMATIVA!$O$26,IF(Z163=ESTIMATIVA!$C$27,ESTIMATIVA!$O$27,""))))))</f>
        <v>5</v>
      </c>
      <c r="AD163" s="190"/>
      <c r="AE163" s="190"/>
      <c r="AF163" s="190"/>
      <c r="AG163" s="190"/>
      <c r="AH163" s="190"/>
      <c r="AI163" s="190"/>
    </row>
    <row r="164" spans="1:35"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IF(ISERROR(IF(R164=ESTIMATIVA!$C$39,ESTIMATIVA!$O$39,IF(R164=ESTIMATIVA!$C$40,ESTIMATIVA!$O$40,IF(R164=ESTIMATIVA!$C$41,ESTIMATIVA!$O$41,IF(R164=ESTIMATIVA!$C$42,ESTIMATIVA!$O$42,IF(R164=ESTIMATIVA!$C$43,ESTIMATIVA!$O$43,"")))))),"",IF(R164=ESTIMATIVA!$C$39,ESTIMATIVA!$O$39,IF(R164=ESTIMATIVA!$C$40,ESTIMATIVA!$O$40,IF(R164=ESTIMATIVA!$C$41,ESTIMATIVA!$O$41,IF(R164=ESTIMATIVA!$C$42,ESTIMATIVA!$O$42,IF(R164=ESTIMATIVA!$C$43,ESTIMATIVA!$O$43,""))))))</f>
        <v>3</v>
      </c>
      <c r="V164" s="108">
        <f t="shared" si="14"/>
        <v>9</v>
      </c>
      <c r="W164" s="193" t="str">
        <f>IF(ISERROR(IF(V164&gt;ESTIMATIVA!$R$50,ESTIMATIVA!$C$51,IF(V164&gt;ESTIMATIVA!$R$49,ESTIMATIVA!$C$50,IF(V164&gt;ESTIMATIVA!$R$48,ESTIMATIVA!$C$49,IF(V164&gt;ESTIMATIVA!$R$47,ESTIMATIVA!$C$48,ESTIMATIVA!$C$47))))),"",IF(V164&gt;ESTIMATIVA!$R$50,ESTIMATIVA!$C$51,IF(V164&gt;ESTIMATIVA!$R$49,ESTIMATIVA!$C$50,IF(V164&gt;ESTIMATIVA!$R$48,ESTIMATIVA!$C$49,IF(V164&gt;ESTIMATIVA!$R$47,ESTIMATIVA!$C$48,ESTIMATIVA!$C$47)))))</f>
        <v>Baixo</v>
      </c>
      <c r="X164" s="193"/>
      <c r="Y164" s="193"/>
      <c r="Z164" s="370" t="str">
        <f>CONS_AV_QUALIT_PROBAB!U164</f>
        <v>Ocasional</v>
      </c>
      <c r="AA164" s="370"/>
      <c r="AB164" s="370"/>
      <c r="AC164" s="109">
        <f>IF(ISERROR(IF(Z164=ESTIMATIVA!$C$23,ESTIMATIVA!$O$23,IF(Z164=ESTIMATIVA!$C$24,ESTIMATIVA!$O$24,IF(Z164=ESTIMATIVA!$C$25,ESTIMATIVA!$O$25,IF(Z164=ESTIMATIVA!$C$26,ESTIMATIVA!$O$26,IF(Z164=ESTIMATIVA!$C$27,ESTIMATIVA!$O$27,"")))))),"",IF(Z164=ESTIMATIVA!$C$23,ESTIMATIVA!$O$23,IF(Z164=ESTIMATIVA!$C$24,ESTIMATIVA!$O$24,IF(Z164=ESTIMATIVA!$C$25,ESTIMATIVA!$O$25,IF(Z164=ESTIMATIVA!$C$26,ESTIMATIVA!$O$26,IF(Z164=ESTIMATIVA!$C$27,ESTIMATIVA!$O$27,""))))))</f>
        <v>3</v>
      </c>
      <c r="AD164" s="190"/>
      <c r="AE164" s="190"/>
      <c r="AF164" s="190"/>
      <c r="AG164" s="190"/>
      <c r="AH164" s="190"/>
      <c r="AI164" s="190"/>
    </row>
    <row r="165" spans="1:35"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IF(ISERROR(IF(R165=ESTIMATIVA!$C$39,ESTIMATIVA!$O$39,IF(R165=ESTIMATIVA!$C$40,ESTIMATIVA!$O$40,IF(R165=ESTIMATIVA!$C$41,ESTIMATIVA!$O$41,IF(R165=ESTIMATIVA!$C$42,ESTIMATIVA!$O$42,IF(R165=ESTIMATIVA!$C$43,ESTIMATIVA!$O$43,"")))))),"",IF(R165=ESTIMATIVA!$C$39,ESTIMATIVA!$O$39,IF(R165=ESTIMATIVA!$C$40,ESTIMATIVA!$O$40,IF(R165=ESTIMATIVA!$C$41,ESTIMATIVA!$O$41,IF(R165=ESTIMATIVA!$C$42,ESTIMATIVA!$O$42,IF(R165=ESTIMATIVA!$C$43,ESTIMATIVA!$O$43,""))))))</f>
        <v>3</v>
      </c>
      <c r="V165" s="108">
        <f t="shared" si="14"/>
        <v>9</v>
      </c>
      <c r="W165" s="193" t="str">
        <f>IF(ISERROR(IF(V165&gt;ESTIMATIVA!$R$50,ESTIMATIVA!$C$51,IF(V165&gt;ESTIMATIVA!$R$49,ESTIMATIVA!$C$50,IF(V165&gt;ESTIMATIVA!$R$48,ESTIMATIVA!$C$49,IF(V165&gt;ESTIMATIVA!$R$47,ESTIMATIVA!$C$48,ESTIMATIVA!$C$47))))),"",IF(V165&gt;ESTIMATIVA!$R$50,ESTIMATIVA!$C$51,IF(V165&gt;ESTIMATIVA!$R$49,ESTIMATIVA!$C$50,IF(V165&gt;ESTIMATIVA!$R$48,ESTIMATIVA!$C$49,IF(V165&gt;ESTIMATIVA!$R$47,ESTIMATIVA!$C$48,ESTIMATIVA!$C$47)))))</f>
        <v>Baixo</v>
      </c>
      <c r="X165" s="193"/>
      <c r="Y165" s="193"/>
      <c r="Z165" s="370" t="str">
        <f>CONS_AV_QUALIT_PROBAB!U165</f>
        <v>Ocasional</v>
      </c>
      <c r="AA165" s="370"/>
      <c r="AB165" s="370"/>
      <c r="AC165" s="109">
        <f>IF(ISERROR(IF(Z165=ESTIMATIVA!$C$23,ESTIMATIVA!$O$23,IF(Z165=ESTIMATIVA!$C$24,ESTIMATIVA!$O$24,IF(Z165=ESTIMATIVA!$C$25,ESTIMATIVA!$O$25,IF(Z165=ESTIMATIVA!$C$26,ESTIMATIVA!$O$26,IF(Z165=ESTIMATIVA!$C$27,ESTIMATIVA!$O$27,"")))))),"",IF(Z165=ESTIMATIVA!$C$23,ESTIMATIVA!$O$23,IF(Z165=ESTIMATIVA!$C$24,ESTIMATIVA!$O$24,IF(Z165=ESTIMATIVA!$C$25,ESTIMATIVA!$O$25,IF(Z165=ESTIMATIVA!$C$26,ESTIMATIVA!$O$26,IF(Z165=ESTIMATIVA!$C$27,ESTIMATIVA!$O$27,""))))))</f>
        <v>3</v>
      </c>
      <c r="AD165" s="190"/>
      <c r="AE165" s="190"/>
      <c r="AF165" s="190"/>
      <c r="AG165" s="190"/>
      <c r="AH165" s="190"/>
      <c r="AI165" s="190"/>
    </row>
    <row r="166" spans="1:35" ht="14.25"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IF(ISERROR(IF(R166=ESTIMATIVA!$C$39,ESTIMATIVA!$O$39,IF(R166=ESTIMATIVA!$C$40,ESTIMATIVA!$O$40,IF(R166=ESTIMATIVA!$C$41,ESTIMATIVA!$O$41,IF(R166=ESTIMATIVA!$C$42,ESTIMATIVA!$O$42,IF(R166=ESTIMATIVA!$C$43,ESTIMATIVA!$O$43,"")))))),"",IF(R166=ESTIMATIVA!$C$39,ESTIMATIVA!$O$39,IF(R166=ESTIMATIVA!$C$40,ESTIMATIVA!$O$40,IF(R166=ESTIMATIVA!$C$41,ESTIMATIVA!$O$41,IF(R166=ESTIMATIVA!$C$42,ESTIMATIVA!$O$42,IF(R166=ESTIMATIVA!$C$43,ESTIMATIVA!$O$43,""))))))</f>
        <v>4</v>
      </c>
      <c r="V166" s="108">
        <f t="shared" si="14"/>
        <v>12</v>
      </c>
      <c r="W166" s="193" t="str">
        <f>IF(ISERROR(IF(V166&gt;ESTIMATIVA!$R$50,ESTIMATIVA!$C$51,IF(V166&gt;ESTIMATIVA!$R$49,ESTIMATIVA!$C$50,IF(V166&gt;ESTIMATIVA!$R$48,ESTIMATIVA!$C$49,IF(V166&gt;ESTIMATIVA!$R$47,ESTIMATIVA!$C$48,ESTIMATIVA!$C$47))))),"",IF(V166&gt;ESTIMATIVA!$R$50,ESTIMATIVA!$C$51,IF(V166&gt;ESTIMATIVA!$R$49,ESTIMATIVA!$C$50,IF(V166&gt;ESTIMATIVA!$R$48,ESTIMATIVA!$C$49,IF(V166&gt;ESTIMATIVA!$R$47,ESTIMATIVA!$C$48,ESTIMATIVA!$C$47)))))</f>
        <v>Significativo</v>
      </c>
      <c r="X166" s="193"/>
      <c r="Y166" s="193"/>
      <c r="Z166" s="370" t="str">
        <f>CONS_AV_QUALIT_PROBAB!U166</f>
        <v>Ocasional</v>
      </c>
      <c r="AA166" s="370"/>
      <c r="AB166" s="370"/>
      <c r="AC166" s="109">
        <f>IF(ISERROR(IF(Z166=ESTIMATIVA!$C$23,ESTIMATIVA!$O$23,IF(Z166=ESTIMATIVA!$C$24,ESTIMATIVA!$O$24,IF(Z166=ESTIMATIVA!$C$25,ESTIMATIVA!$O$25,IF(Z166=ESTIMATIVA!$C$26,ESTIMATIVA!$O$26,IF(Z166=ESTIMATIVA!$C$27,ESTIMATIVA!$O$27,"")))))),"",IF(Z166=ESTIMATIVA!$C$23,ESTIMATIVA!$O$23,IF(Z166=ESTIMATIVA!$C$24,ESTIMATIVA!$O$24,IF(Z166=ESTIMATIVA!$C$25,ESTIMATIVA!$O$25,IF(Z166=ESTIMATIVA!$C$26,ESTIMATIVA!$O$26,IF(Z166=ESTIMATIVA!$C$27,ESTIMATIVA!$O$27,""))))))</f>
        <v>3</v>
      </c>
      <c r="AD166" s="190"/>
      <c r="AE166" s="190"/>
      <c r="AF166" s="190"/>
      <c r="AG166" s="190"/>
      <c r="AH166" s="190"/>
      <c r="AI166" s="190"/>
    </row>
    <row r="167" spans="1:35"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IF(ISERROR(IF(R167=ESTIMATIVA!$C$39,ESTIMATIVA!$O$39,IF(R167=ESTIMATIVA!$C$40,ESTIMATIVA!$O$40,IF(R167=ESTIMATIVA!$C$41,ESTIMATIVA!$O$41,IF(R167=ESTIMATIVA!$C$42,ESTIMATIVA!$O$42,IF(R167=ESTIMATIVA!$C$43,ESTIMATIVA!$O$43,"")))))),"",IF(R167=ESTIMATIVA!$C$39,ESTIMATIVA!$O$39,IF(R167=ESTIMATIVA!$C$40,ESTIMATIVA!$O$40,IF(R167=ESTIMATIVA!$C$41,ESTIMATIVA!$O$41,IF(R167=ESTIMATIVA!$C$42,ESTIMATIVA!$O$42,IF(R167=ESTIMATIVA!$C$43,ESTIMATIVA!$O$43,""))))))</f>
        <v>3</v>
      </c>
      <c r="V167" s="108">
        <f t="shared" si="14"/>
        <v>9</v>
      </c>
      <c r="W167" s="199" t="str">
        <f>IF(ISERROR(IF(V167&gt;ESTIMATIVA!$R$50,ESTIMATIVA!$C$51,IF(V167&gt;ESTIMATIVA!$R$49,ESTIMATIVA!$C$50,IF(V167&gt;ESTIMATIVA!$R$48,ESTIMATIVA!$C$49,IF(V167&gt;ESTIMATIVA!$R$47,ESTIMATIVA!$C$48,ESTIMATIVA!$C$47))))),"",IF(V167&gt;ESTIMATIVA!$R$50,ESTIMATIVA!$C$51,IF(V167&gt;ESTIMATIVA!$R$49,ESTIMATIVA!$C$50,IF(V167&gt;ESTIMATIVA!$R$48,ESTIMATIVA!$C$49,IF(V167&gt;ESTIMATIVA!$R$47,ESTIMATIVA!$C$48,ESTIMATIVA!$C$47)))))</f>
        <v>Baixo</v>
      </c>
      <c r="X167" s="199"/>
      <c r="Y167" s="199"/>
      <c r="Z167" s="371" t="str">
        <f>CONS_AV_QUALIT_PROBAB!U167</f>
        <v>Frequente</v>
      </c>
      <c r="AA167" s="371"/>
      <c r="AB167" s="371"/>
      <c r="AC167" s="111">
        <f>IF(ISERROR(IF(Z167=ESTIMATIVA!$C$23,ESTIMATIVA!$O$23,IF(Z167=ESTIMATIVA!$C$24,ESTIMATIVA!$O$24,IF(Z167=ESTIMATIVA!$C$25,ESTIMATIVA!$O$25,IF(Z167=ESTIMATIVA!$C$26,ESTIMATIVA!$O$26,IF(Z167=ESTIMATIVA!$C$27,ESTIMATIVA!$O$27,"")))))),"",IF(Z167=ESTIMATIVA!$C$23,ESTIMATIVA!$O$23,IF(Z167=ESTIMATIVA!$C$24,ESTIMATIVA!$O$24,IF(Z167=ESTIMATIVA!$C$25,ESTIMATIVA!$O$25,IF(Z167=ESTIMATIVA!$C$26,ESTIMATIVA!$O$26,IF(Z167=ESTIMATIVA!$C$27,ESTIMATIVA!$O$27,""))))))</f>
        <v>5</v>
      </c>
      <c r="AD167" s="200"/>
      <c r="AE167" s="200"/>
      <c r="AF167" s="200"/>
      <c r="AG167" s="200"/>
      <c r="AH167" s="200"/>
      <c r="AI167" s="200"/>
    </row>
    <row r="168" spans="1:35" s="29" customFormat="1" ht="14.1"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c r="Z168" s="9"/>
      <c r="AF168" s="107"/>
    </row>
    <row r="169" spans="1:35"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207</v>
      </c>
      <c r="AE169" s="201"/>
      <c r="AF169" s="201"/>
      <c r="AG169" s="201"/>
      <c r="AH169" s="201"/>
      <c r="AI169" s="201"/>
    </row>
    <row r="170" spans="1:35"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IF(ISERROR(IF(O170=ESTIMATIVA!$C$31,ESTIMATIVA!$O$31,IF(O170=ESTIMATIVA!$C$32,ESTIMATIVA!$O$32,IF(O170=ESTIMATIVA!$C$33,ESTIMATIVA!$O$33,IF(O170=ESTIMATIVA!$C$34,ESTIMATIVA!$O$34,IF(O170=ESTIMATIVA!$C$35,"$ESTIMATIVA!$O$35"," ")))))),"",IF(O170=ESTIMATIVA!$C$31,ESTIMATIVA!$O$31,IF(O170=ESTIMATIVA!$C$32,ESTIMATIVA!$O$32,IF(O170=ESTIMATIVA!$C$33,ESTIMATIVA!$O$33,IF(O170=ESTIMATIVA!$C$34,ESTIMATIVA!$O$34,IF(O170=ESTIMATIVA!$C$35,ESTIMATIVA!$O$35," "))))))</f>
        <v>4</v>
      </c>
      <c r="R170" s="193" t="str">
        <f>CONS_AV_QUALIT_SEVER!R170</f>
        <v>Elevada</v>
      </c>
      <c r="S170" s="193"/>
      <c r="T170" s="193"/>
      <c r="U170" s="108">
        <f>IF(ISERROR(IF(R170=ESTIMATIVA!$C$39,ESTIMATIVA!$O$39,IF(R170=ESTIMATIVA!$C$40,ESTIMATIVA!$O$40,IF(R170=ESTIMATIVA!$C$41,ESTIMATIVA!$O$41,IF(R170=ESTIMATIVA!$C$42,ESTIMATIVA!$O$42,IF(R170=ESTIMATIVA!$C$43,ESTIMATIVA!$O$43,"")))))),"",IF(R170=ESTIMATIVA!$C$39,ESTIMATIVA!$O$39,IF(R170=ESTIMATIVA!$C$40,ESTIMATIVA!$O$40,IF(R170=ESTIMATIVA!$C$41,ESTIMATIVA!$O$41,IF(R170=ESTIMATIVA!$C$42,ESTIMATIVA!$O$42,IF(R170=ESTIMATIVA!$C$43,ESTIMATIVA!$O$43,""))))))</f>
        <v>5</v>
      </c>
      <c r="V170" s="108">
        <f>IF(ISERROR($Q$170*U170),"",$Q$170*U170)</f>
        <v>20</v>
      </c>
      <c r="W170" s="193" t="str">
        <f>IF(ISERROR(IF(V170&gt;ESTIMATIVA!$R$50,ESTIMATIVA!$C$51,IF(V170&gt;ESTIMATIVA!$R$49,ESTIMATIVA!$C$50,IF(V170&gt;ESTIMATIVA!$R$48,ESTIMATIVA!$C$49,IF(V170&gt;ESTIMATIVA!$R$47,ESTIMATIVA!$C$48,ESTIMATIVA!$C$47))))),"",IF(V170&gt;ESTIMATIVA!$R$50,ESTIMATIVA!$C$51,IF(V170&gt;ESTIMATIVA!$R$49,ESTIMATIVA!$C$50,IF(V170&gt;ESTIMATIVA!$R$48,ESTIMATIVA!$C$49,IF(V170&gt;ESTIMATIVA!$R$47,ESTIMATIVA!$C$48,ESTIMATIVA!$C$47)))))</f>
        <v>Importante</v>
      </c>
      <c r="X170" s="193"/>
      <c r="Y170" s="193"/>
      <c r="Z170" s="370" t="str">
        <f>CONS_AV_QUALIT_PROBAB!U170</f>
        <v>Frequente</v>
      </c>
      <c r="AA170" s="370"/>
      <c r="AB170" s="370"/>
      <c r="AC170" s="109">
        <f>IF(ISERROR(IF(Z170=ESTIMATIVA!$C$23,ESTIMATIVA!$O$23,IF(Z170=ESTIMATIVA!$C$24,ESTIMATIVA!$O$24,IF(Z170=ESTIMATIVA!$C$25,ESTIMATIVA!$O$25,IF(Z170=ESTIMATIVA!$C$26,ESTIMATIVA!$O$26,IF(Z170=ESTIMATIVA!$C$27,ESTIMATIVA!$O$27,"")))))),"",IF(Z170=ESTIMATIVA!$C$23,ESTIMATIVA!$O$23,IF(Z170=ESTIMATIVA!$C$24,ESTIMATIVA!$O$24,IF(Z170=ESTIMATIVA!$C$25,ESTIMATIVA!$O$25,IF(Z170=ESTIMATIVA!$C$26,ESTIMATIVA!$O$26,IF(Z170=ESTIMATIVA!$C$27,ESTIMATIVA!$O$27,""))))))</f>
        <v>5</v>
      </c>
      <c r="AD170" s="190"/>
      <c r="AE170" s="190"/>
      <c r="AF170" s="190"/>
      <c r="AG170" s="190"/>
      <c r="AH170" s="190"/>
      <c r="AI170" s="190"/>
    </row>
    <row r="171" spans="1:35" ht="14.25"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IF(ISERROR(IF(R171=ESTIMATIVA!$C$39,ESTIMATIVA!$O$39,IF(R171=ESTIMATIVA!$C$40,ESTIMATIVA!$O$40,IF(R171=ESTIMATIVA!$C$41,ESTIMATIVA!$O$41,IF(R171=ESTIMATIVA!$C$42,ESTIMATIVA!$O$42,IF(R171=ESTIMATIVA!$C$43,ESTIMATIVA!$O$43,"")))))),"",IF(R171=ESTIMATIVA!$C$39,ESTIMATIVA!$O$39,IF(R171=ESTIMATIVA!$C$40,ESTIMATIVA!$O$40,IF(R171=ESTIMATIVA!$C$41,ESTIMATIVA!$O$41,IF(R171=ESTIMATIVA!$C$42,ESTIMATIVA!$O$42,IF(R171=ESTIMATIVA!$C$43,ESTIMATIVA!$O$43,""))))))</f>
        <v>5</v>
      </c>
      <c r="V171" s="108">
        <f t="shared" ref="V171:V177" si="15">IF(ISERROR($Q$170*U171),"",$Q$170*U171)</f>
        <v>20</v>
      </c>
      <c r="W171" s="193" t="str">
        <f>IF(ISERROR(IF(V171&gt;ESTIMATIVA!$R$50,ESTIMATIVA!$C$51,IF(V171&gt;ESTIMATIVA!$R$49,ESTIMATIVA!$C$50,IF(V171&gt;ESTIMATIVA!$R$48,ESTIMATIVA!$C$49,IF(V171&gt;ESTIMATIVA!$R$47,ESTIMATIVA!$C$48,ESTIMATIVA!$C$47))))),"",IF(V171&gt;ESTIMATIVA!$R$50,ESTIMATIVA!$C$51,IF(V171&gt;ESTIMATIVA!$R$49,ESTIMATIVA!$C$50,IF(V171&gt;ESTIMATIVA!$R$48,ESTIMATIVA!$C$49,IF(V171&gt;ESTIMATIVA!$R$47,ESTIMATIVA!$C$48,ESTIMATIVA!$C$47)))))</f>
        <v>Importante</v>
      </c>
      <c r="X171" s="193"/>
      <c r="Y171" s="193"/>
      <c r="Z171" s="370" t="str">
        <f>CONS_AV_QUALIT_PROBAB!U171</f>
        <v>Ocasional</v>
      </c>
      <c r="AA171" s="370"/>
      <c r="AB171" s="370"/>
      <c r="AC171" s="109">
        <f>IF(ISERROR(IF(Z171=ESTIMATIVA!$C$23,ESTIMATIVA!$O$23,IF(Z171=ESTIMATIVA!$C$24,ESTIMATIVA!$O$24,IF(Z171=ESTIMATIVA!$C$25,ESTIMATIVA!$O$25,IF(Z171=ESTIMATIVA!$C$26,ESTIMATIVA!$O$26,IF(Z171=ESTIMATIVA!$C$27,ESTIMATIVA!$O$27,"")))))),"",IF(Z171=ESTIMATIVA!$C$23,ESTIMATIVA!$O$23,IF(Z171=ESTIMATIVA!$C$24,ESTIMATIVA!$O$24,IF(Z171=ESTIMATIVA!$C$25,ESTIMATIVA!$O$25,IF(Z171=ESTIMATIVA!$C$26,ESTIMATIVA!$O$26,IF(Z171=ESTIMATIVA!$C$27,ESTIMATIVA!$O$27,""))))))</f>
        <v>3</v>
      </c>
      <c r="AD171" s="190"/>
      <c r="AE171" s="190"/>
      <c r="AF171" s="190"/>
      <c r="AG171" s="190"/>
      <c r="AH171" s="190"/>
      <c r="AI171" s="190"/>
    </row>
    <row r="172" spans="1:35"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IF(ISERROR(IF(R172=ESTIMATIVA!$C$39,ESTIMATIVA!$O$39,IF(R172=ESTIMATIVA!$C$40,ESTIMATIVA!$O$40,IF(R172=ESTIMATIVA!$C$41,ESTIMATIVA!$O$41,IF(R172=ESTIMATIVA!$C$42,ESTIMATIVA!$O$42,IF(R172=ESTIMATIVA!$C$43,ESTIMATIVA!$O$43,"")))))),"",IF(R172=ESTIMATIVA!$C$39,ESTIMATIVA!$O$39,IF(R172=ESTIMATIVA!$C$40,ESTIMATIVA!$O$40,IF(R172=ESTIMATIVA!$C$41,ESTIMATIVA!$O$41,IF(R172=ESTIMATIVA!$C$42,ESTIMATIVA!$O$42,IF(R172=ESTIMATIVA!$C$43,ESTIMATIVA!$O$43,""))))))</f>
        <v>3</v>
      </c>
      <c r="V172" s="108">
        <f t="shared" si="15"/>
        <v>12</v>
      </c>
      <c r="W172" s="193" t="str">
        <f>IF(ISERROR(IF(V172&gt;ESTIMATIVA!$R$50,ESTIMATIVA!$C$51,IF(V172&gt;ESTIMATIVA!$R$49,ESTIMATIVA!$C$50,IF(V172&gt;ESTIMATIVA!$R$48,ESTIMATIVA!$C$49,IF(V172&gt;ESTIMATIVA!$R$47,ESTIMATIVA!$C$48,ESTIMATIVA!$C$47))))),"",IF(V172&gt;ESTIMATIVA!$R$50,ESTIMATIVA!$C$51,IF(V172&gt;ESTIMATIVA!$R$49,ESTIMATIVA!$C$50,IF(V172&gt;ESTIMATIVA!$R$48,ESTIMATIVA!$C$49,IF(V172&gt;ESTIMATIVA!$R$47,ESTIMATIVA!$C$48,ESTIMATIVA!$C$47)))))</f>
        <v>Significativo</v>
      </c>
      <c r="X172" s="193"/>
      <c r="Y172" s="193"/>
      <c r="Z172" s="370" t="str">
        <f>CONS_AV_QUALIT_PROBAB!U172</f>
        <v>Ocasional</v>
      </c>
      <c r="AA172" s="370"/>
      <c r="AB172" s="370"/>
      <c r="AC172" s="109">
        <f>IF(ISERROR(IF(Z172=ESTIMATIVA!$C$23,ESTIMATIVA!$O$23,IF(Z172=ESTIMATIVA!$C$24,ESTIMATIVA!$O$24,IF(Z172=ESTIMATIVA!$C$25,ESTIMATIVA!$O$25,IF(Z172=ESTIMATIVA!$C$26,ESTIMATIVA!$O$26,IF(Z172=ESTIMATIVA!$C$27,ESTIMATIVA!$O$27,"")))))),"",IF(Z172=ESTIMATIVA!$C$23,ESTIMATIVA!$O$23,IF(Z172=ESTIMATIVA!$C$24,ESTIMATIVA!$O$24,IF(Z172=ESTIMATIVA!$C$25,ESTIMATIVA!$O$25,IF(Z172=ESTIMATIVA!$C$26,ESTIMATIVA!$O$26,IF(Z172=ESTIMATIVA!$C$27,ESTIMATIVA!$O$27,""))))))</f>
        <v>3</v>
      </c>
      <c r="AD172" s="190"/>
      <c r="AE172" s="190"/>
      <c r="AF172" s="190"/>
      <c r="AG172" s="190"/>
      <c r="AH172" s="190"/>
      <c r="AI172" s="190"/>
    </row>
    <row r="173" spans="1:35"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IF(ISERROR(IF(R173=ESTIMATIVA!$C$39,ESTIMATIVA!$O$39,IF(R173=ESTIMATIVA!$C$40,ESTIMATIVA!$O$40,IF(R173=ESTIMATIVA!$C$41,ESTIMATIVA!$O$41,IF(R173=ESTIMATIVA!$C$42,ESTIMATIVA!$O$42,IF(R173=ESTIMATIVA!$C$43,ESTIMATIVA!$O$43,"")))))),"",IF(R173=ESTIMATIVA!$C$39,ESTIMATIVA!$O$39,IF(R173=ESTIMATIVA!$C$40,ESTIMATIVA!$O$40,IF(R173=ESTIMATIVA!$C$41,ESTIMATIVA!$O$41,IF(R173=ESTIMATIVA!$C$42,ESTIMATIVA!$O$42,IF(R173=ESTIMATIVA!$C$43,ESTIMATIVA!$O$43,""))))))</f>
        <v>3</v>
      </c>
      <c r="V173" s="108">
        <f t="shared" si="15"/>
        <v>12</v>
      </c>
      <c r="W173" s="193" t="str">
        <f>IF(ISERROR(IF(V173&gt;ESTIMATIVA!$R$50,ESTIMATIVA!$C$51,IF(V173&gt;ESTIMATIVA!$R$49,ESTIMATIVA!$C$50,IF(V173&gt;ESTIMATIVA!$R$48,ESTIMATIVA!$C$49,IF(V173&gt;ESTIMATIVA!$R$47,ESTIMATIVA!$C$48,ESTIMATIVA!$C$47))))),"",IF(V173&gt;ESTIMATIVA!$R$50,ESTIMATIVA!$C$51,IF(V173&gt;ESTIMATIVA!$R$49,ESTIMATIVA!$C$50,IF(V173&gt;ESTIMATIVA!$R$48,ESTIMATIVA!$C$49,IF(V173&gt;ESTIMATIVA!$R$47,ESTIMATIVA!$C$48,ESTIMATIVA!$C$47)))))</f>
        <v>Significativo</v>
      </c>
      <c r="X173" s="193"/>
      <c r="Y173" s="193"/>
      <c r="Z173" s="370" t="str">
        <f>CONS_AV_QUALIT_PROBAB!U173</f>
        <v>Frequente</v>
      </c>
      <c r="AA173" s="370"/>
      <c r="AB173" s="370"/>
      <c r="AC173" s="109">
        <f>IF(ISERROR(IF(Z173=ESTIMATIVA!$C$23,ESTIMATIVA!$O$23,IF(Z173=ESTIMATIVA!$C$24,ESTIMATIVA!$O$24,IF(Z173=ESTIMATIVA!$C$25,ESTIMATIVA!$O$25,IF(Z173=ESTIMATIVA!$C$26,ESTIMATIVA!$O$26,IF(Z173=ESTIMATIVA!$C$27,ESTIMATIVA!$O$27,"")))))),"",IF(Z173=ESTIMATIVA!$C$23,ESTIMATIVA!$O$23,IF(Z173=ESTIMATIVA!$C$24,ESTIMATIVA!$O$24,IF(Z173=ESTIMATIVA!$C$25,ESTIMATIVA!$O$25,IF(Z173=ESTIMATIVA!$C$26,ESTIMATIVA!$O$26,IF(Z173=ESTIMATIVA!$C$27,ESTIMATIVA!$O$27,""))))))</f>
        <v>5</v>
      </c>
      <c r="AD173" s="190"/>
      <c r="AE173" s="190"/>
      <c r="AF173" s="190"/>
      <c r="AG173" s="190"/>
      <c r="AH173" s="190"/>
      <c r="AI173" s="190"/>
    </row>
    <row r="174" spans="1:35"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IF(ISERROR(IF(R174=ESTIMATIVA!$C$39,ESTIMATIVA!$O$39,IF(R174=ESTIMATIVA!$C$40,ESTIMATIVA!$O$40,IF(R174=ESTIMATIVA!$C$41,ESTIMATIVA!$O$41,IF(R174=ESTIMATIVA!$C$42,ESTIMATIVA!$O$42,IF(R174=ESTIMATIVA!$C$43,ESTIMATIVA!$O$43,"")))))),"",IF(R174=ESTIMATIVA!$C$39,ESTIMATIVA!$O$39,IF(R174=ESTIMATIVA!$C$40,ESTIMATIVA!$O$40,IF(R174=ESTIMATIVA!$C$41,ESTIMATIVA!$O$41,IF(R174=ESTIMATIVA!$C$42,ESTIMATIVA!$O$42,IF(R174=ESTIMATIVA!$C$43,ESTIMATIVA!$O$43,""))))))</f>
        <v>5</v>
      </c>
      <c r="V174" s="108">
        <f t="shared" si="15"/>
        <v>20</v>
      </c>
      <c r="W174" s="193" t="str">
        <f>IF(ISERROR(IF(V174&gt;ESTIMATIVA!$R$50,ESTIMATIVA!$C$51,IF(V174&gt;ESTIMATIVA!$R$49,ESTIMATIVA!$C$50,IF(V174&gt;ESTIMATIVA!$R$48,ESTIMATIVA!$C$49,IF(V174&gt;ESTIMATIVA!$R$47,ESTIMATIVA!$C$48,ESTIMATIVA!$C$47))))),"",IF(V174&gt;ESTIMATIVA!$R$50,ESTIMATIVA!$C$51,IF(V174&gt;ESTIMATIVA!$R$49,ESTIMATIVA!$C$50,IF(V174&gt;ESTIMATIVA!$R$48,ESTIMATIVA!$C$49,IF(V174&gt;ESTIMATIVA!$R$47,ESTIMATIVA!$C$48,ESTIMATIVA!$C$47)))))</f>
        <v>Importante</v>
      </c>
      <c r="X174" s="193"/>
      <c r="Y174" s="193"/>
      <c r="Z174" s="370" t="str">
        <f>CONS_AV_QUALIT_PROBAB!U174</f>
        <v>Ocasional</v>
      </c>
      <c r="AA174" s="370"/>
      <c r="AB174" s="370"/>
      <c r="AC174" s="109">
        <f>IF(ISERROR(IF(Z174=ESTIMATIVA!$C$23,ESTIMATIVA!$O$23,IF(Z174=ESTIMATIVA!$C$24,ESTIMATIVA!$O$24,IF(Z174=ESTIMATIVA!$C$25,ESTIMATIVA!$O$25,IF(Z174=ESTIMATIVA!$C$26,ESTIMATIVA!$O$26,IF(Z174=ESTIMATIVA!$C$27,ESTIMATIVA!$O$27,"")))))),"",IF(Z174=ESTIMATIVA!$C$23,ESTIMATIVA!$O$23,IF(Z174=ESTIMATIVA!$C$24,ESTIMATIVA!$O$24,IF(Z174=ESTIMATIVA!$C$25,ESTIMATIVA!$O$25,IF(Z174=ESTIMATIVA!$C$26,ESTIMATIVA!$O$26,IF(Z174=ESTIMATIVA!$C$27,ESTIMATIVA!$O$27,""))))))</f>
        <v>3</v>
      </c>
      <c r="AD174" s="190"/>
      <c r="AE174" s="190"/>
      <c r="AF174" s="190"/>
      <c r="AG174" s="190"/>
      <c r="AH174" s="190"/>
      <c r="AI174" s="190"/>
    </row>
    <row r="175" spans="1:35"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IF(ISERROR(IF(R175=ESTIMATIVA!$C$39,ESTIMATIVA!$O$39,IF(R175=ESTIMATIVA!$C$40,ESTIMATIVA!$O$40,IF(R175=ESTIMATIVA!$C$41,ESTIMATIVA!$O$41,IF(R175=ESTIMATIVA!$C$42,ESTIMATIVA!$O$42,IF(R175=ESTIMATIVA!$C$43,ESTIMATIVA!$O$43,"")))))),"",IF(R175=ESTIMATIVA!$C$39,ESTIMATIVA!$O$39,IF(R175=ESTIMATIVA!$C$40,ESTIMATIVA!$O$40,IF(R175=ESTIMATIVA!$C$41,ESTIMATIVA!$O$41,IF(R175=ESTIMATIVA!$C$42,ESTIMATIVA!$O$42,IF(R175=ESTIMATIVA!$C$43,ESTIMATIVA!$O$43,""))))))</f>
        <v>5</v>
      </c>
      <c r="V175" s="108">
        <f t="shared" si="15"/>
        <v>20</v>
      </c>
      <c r="W175" s="193" t="str">
        <f>IF(ISERROR(IF(V175&gt;ESTIMATIVA!$R$50,ESTIMATIVA!$C$51,IF(V175&gt;ESTIMATIVA!$R$49,ESTIMATIVA!$C$50,IF(V175&gt;ESTIMATIVA!$R$48,ESTIMATIVA!$C$49,IF(V175&gt;ESTIMATIVA!$R$47,ESTIMATIVA!$C$48,ESTIMATIVA!$C$47))))),"",IF(V175&gt;ESTIMATIVA!$R$50,ESTIMATIVA!$C$51,IF(V175&gt;ESTIMATIVA!$R$49,ESTIMATIVA!$C$50,IF(V175&gt;ESTIMATIVA!$R$48,ESTIMATIVA!$C$49,IF(V175&gt;ESTIMATIVA!$R$47,ESTIMATIVA!$C$48,ESTIMATIVA!$C$47)))))</f>
        <v>Importante</v>
      </c>
      <c r="X175" s="193"/>
      <c r="Y175" s="193"/>
      <c r="Z175" s="370" t="str">
        <f>CONS_AV_QUALIT_PROBAB!U175</f>
        <v>Ocasional</v>
      </c>
      <c r="AA175" s="370"/>
      <c r="AB175" s="370"/>
      <c r="AC175" s="109">
        <f>IF(ISERROR(IF(Z175=ESTIMATIVA!$C$23,ESTIMATIVA!$O$23,IF(Z175=ESTIMATIVA!$C$24,ESTIMATIVA!$O$24,IF(Z175=ESTIMATIVA!$C$25,ESTIMATIVA!$O$25,IF(Z175=ESTIMATIVA!$C$26,ESTIMATIVA!$O$26,IF(Z175=ESTIMATIVA!$C$27,ESTIMATIVA!$O$27,"")))))),"",IF(Z175=ESTIMATIVA!$C$23,ESTIMATIVA!$O$23,IF(Z175=ESTIMATIVA!$C$24,ESTIMATIVA!$O$24,IF(Z175=ESTIMATIVA!$C$25,ESTIMATIVA!$O$25,IF(Z175=ESTIMATIVA!$C$26,ESTIMATIVA!$O$26,IF(Z175=ESTIMATIVA!$C$27,ESTIMATIVA!$O$27,""))))))</f>
        <v>3</v>
      </c>
      <c r="AD175" s="190"/>
      <c r="AE175" s="190"/>
      <c r="AF175" s="190"/>
      <c r="AG175" s="190"/>
      <c r="AH175" s="190"/>
      <c r="AI175" s="190"/>
    </row>
    <row r="176" spans="1:35" ht="14.25"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IF(ISERROR(IF(R176=ESTIMATIVA!$C$39,ESTIMATIVA!$O$39,IF(R176=ESTIMATIVA!$C$40,ESTIMATIVA!$O$40,IF(R176=ESTIMATIVA!$C$41,ESTIMATIVA!$O$41,IF(R176=ESTIMATIVA!$C$42,ESTIMATIVA!$O$42,IF(R176=ESTIMATIVA!$C$43,ESTIMATIVA!$O$43,"")))))),"",IF(R176=ESTIMATIVA!$C$39,ESTIMATIVA!$O$39,IF(R176=ESTIMATIVA!$C$40,ESTIMATIVA!$O$40,IF(R176=ESTIMATIVA!$C$41,ESTIMATIVA!$O$41,IF(R176=ESTIMATIVA!$C$42,ESTIMATIVA!$O$42,IF(R176=ESTIMATIVA!$C$43,ESTIMATIVA!$O$43,""))))))</f>
        <v>5</v>
      </c>
      <c r="V176" s="108">
        <f t="shared" si="15"/>
        <v>20</v>
      </c>
      <c r="W176" s="193" t="str">
        <f>IF(ISERROR(IF(V176&gt;ESTIMATIVA!$R$50,ESTIMATIVA!$C$51,IF(V176&gt;ESTIMATIVA!$R$49,ESTIMATIVA!$C$50,IF(V176&gt;ESTIMATIVA!$R$48,ESTIMATIVA!$C$49,IF(V176&gt;ESTIMATIVA!$R$47,ESTIMATIVA!$C$48,ESTIMATIVA!$C$47))))),"",IF(V176&gt;ESTIMATIVA!$R$50,ESTIMATIVA!$C$51,IF(V176&gt;ESTIMATIVA!$R$49,ESTIMATIVA!$C$50,IF(V176&gt;ESTIMATIVA!$R$48,ESTIMATIVA!$C$49,IF(V176&gt;ESTIMATIVA!$R$47,ESTIMATIVA!$C$48,ESTIMATIVA!$C$47)))))</f>
        <v>Importante</v>
      </c>
      <c r="X176" s="193"/>
      <c r="Y176" s="193"/>
      <c r="Z176" s="370" t="str">
        <f>CONS_AV_QUALIT_PROBAB!U176</f>
        <v>Ocasional</v>
      </c>
      <c r="AA176" s="370"/>
      <c r="AB176" s="370"/>
      <c r="AC176" s="109">
        <f>IF(ISERROR(IF(Z176=ESTIMATIVA!$C$23,ESTIMATIVA!$O$23,IF(Z176=ESTIMATIVA!$C$24,ESTIMATIVA!$O$24,IF(Z176=ESTIMATIVA!$C$25,ESTIMATIVA!$O$25,IF(Z176=ESTIMATIVA!$C$26,ESTIMATIVA!$O$26,IF(Z176=ESTIMATIVA!$C$27,ESTIMATIVA!$O$27,"")))))),"",IF(Z176=ESTIMATIVA!$C$23,ESTIMATIVA!$O$23,IF(Z176=ESTIMATIVA!$C$24,ESTIMATIVA!$O$24,IF(Z176=ESTIMATIVA!$C$25,ESTIMATIVA!$O$25,IF(Z176=ESTIMATIVA!$C$26,ESTIMATIVA!$O$26,IF(Z176=ESTIMATIVA!$C$27,ESTIMATIVA!$O$27,""))))))</f>
        <v>3</v>
      </c>
      <c r="AD176" s="190"/>
      <c r="AE176" s="190"/>
      <c r="AF176" s="190"/>
      <c r="AG176" s="190"/>
      <c r="AH176" s="190"/>
      <c r="AI176" s="190"/>
    </row>
    <row r="177" spans="1:35"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IF(ISERROR(IF(R177=ESTIMATIVA!$C$39,ESTIMATIVA!$O$39,IF(R177=ESTIMATIVA!$C$40,ESTIMATIVA!$O$40,IF(R177=ESTIMATIVA!$C$41,ESTIMATIVA!$O$41,IF(R177=ESTIMATIVA!$C$42,ESTIMATIVA!$O$42,IF(R177=ESTIMATIVA!$C$43,ESTIMATIVA!$O$43,"")))))),"",IF(R177=ESTIMATIVA!$C$39,ESTIMATIVA!$O$39,IF(R177=ESTIMATIVA!$C$40,ESTIMATIVA!$O$40,IF(R177=ESTIMATIVA!$C$41,ESTIMATIVA!$O$41,IF(R177=ESTIMATIVA!$C$42,ESTIMATIVA!$O$42,IF(R177=ESTIMATIVA!$C$43,ESTIMATIVA!$O$43,""))))))</f>
        <v>3</v>
      </c>
      <c r="V177" s="108">
        <f t="shared" si="15"/>
        <v>12</v>
      </c>
      <c r="W177" s="199" t="str">
        <f>IF(ISERROR(IF(V177&gt;ESTIMATIVA!$R$50,ESTIMATIVA!$C$51,IF(V177&gt;ESTIMATIVA!$R$49,ESTIMATIVA!$C$50,IF(V177&gt;ESTIMATIVA!$R$48,ESTIMATIVA!$C$49,IF(V177&gt;ESTIMATIVA!$R$47,ESTIMATIVA!$C$48,ESTIMATIVA!$C$47))))),"",IF(V177&gt;ESTIMATIVA!$R$50,ESTIMATIVA!$C$51,IF(V177&gt;ESTIMATIVA!$R$49,ESTIMATIVA!$C$50,IF(V177&gt;ESTIMATIVA!$R$48,ESTIMATIVA!$C$49,IF(V177&gt;ESTIMATIVA!$R$47,ESTIMATIVA!$C$48,ESTIMATIVA!$C$47)))))</f>
        <v>Significativo</v>
      </c>
      <c r="X177" s="199"/>
      <c r="Y177" s="199"/>
      <c r="Z177" s="371" t="str">
        <f>CONS_AV_QUALIT_PROBAB!U177</f>
        <v>Frequente</v>
      </c>
      <c r="AA177" s="371"/>
      <c r="AB177" s="371"/>
      <c r="AC177" s="111">
        <f>IF(ISERROR(IF(Z177=ESTIMATIVA!$C$23,ESTIMATIVA!$O$23,IF(Z177=ESTIMATIVA!$C$24,ESTIMATIVA!$O$24,IF(Z177=ESTIMATIVA!$C$25,ESTIMATIVA!$O$25,IF(Z177=ESTIMATIVA!$C$26,ESTIMATIVA!$O$26,IF(Z177=ESTIMATIVA!$C$27,ESTIMATIVA!$O$27,"")))))),"",IF(Z177=ESTIMATIVA!$C$23,ESTIMATIVA!$O$23,IF(Z177=ESTIMATIVA!$C$24,ESTIMATIVA!$O$24,IF(Z177=ESTIMATIVA!$C$25,ESTIMATIVA!$O$25,IF(Z177=ESTIMATIVA!$C$26,ESTIMATIVA!$O$26,IF(Z177=ESTIMATIVA!$C$27,ESTIMATIVA!$O$27,""))))))</f>
        <v>5</v>
      </c>
      <c r="AD177" s="200"/>
      <c r="AE177" s="200"/>
      <c r="AF177" s="200"/>
      <c r="AG177" s="200"/>
      <c r="AH177" s="200"/>
      <c r="AI177" s="200"/>
    </row>
    <row r="178" spans="1:35" s="29" customFormat="1" ht="14.1"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c r="Z178" s="9"/>
      <c r="AF178" s="107"/>
    </row>
    <row r="179" spans="1:35"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207</v>
      </c>
      <c r="AE179" s="201"/>
      <c r="AF179" s="201"/>
      <c r="AG179" s="201"/>
      <c r="AH179" s="201"/>
      <c r="AI179" s="201"/>
    </row>
    <row r="180" spans="1:35" ht="14.25"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IF(ISERROR(IF(O180=ESTIMATIVA!$C$31,ESTIMATIVA!$O$31,IF(O180=ESTIMATIVA!$C$32,ESTIMATIVA!$O$32,IF(O180=ESTIMATIVA!$C$33,ESTIMATIVA!$O$33,IF(O180=ESTIMATIVA!$C$34,ESTIMATIVA!$O$34,IF(O180=ESTIMATIVA!$C$35,"$ESTIMATIVA!$O$35"," ")))))),"",IF(O180=ESTIMATIVA!$C$31,ESTIMATIVA!$O$31,IF(O180=ESTIMATIVA!$C$32,ESTIMATIVA!$O$32,IF(O180=ESTIMATIVA!$C$33,ESTIMATIVA!$O$33,IF(O180=ESTIMATIVA!$C$34,ESTIMATIVA!$O$34,IF(O180=ESTIMATIVA!$C$35,ESTIMATIVA!$O$35," "))))))</f>
        <v>4</v>
      </c>
      <c r="R180" s="193" t="str">
        <f>CONS_AV_QUALIT_SEVER!R180</f>
        <v>Alta</v>
      </c>
      <c r="S180" s="193"/>
      <c r="T180" s="193"/>
      <c r="U180" s="108">
        <f>IF(ISERROR(IF(R180=ESTIMATIVA!$C$39,ESTIMATIVA!$O$39,IF(R180=ESTIMATIVA!$C$40,ESTIMATIVA!$O$40,IF(R180=ESTIMATIVA!$C$41,ESTIMATIVA!$O$41,IF(R180=ESTIMATIVA!$C$42,ESTIMATIVA!$O$42,IF(R180=ESTIMATIVA!$C$43,ESTIMATIVA!$O$43,"")))))),"",IF(R180=ESTIMATIVA!$C$39,ESTIMATIVA!$O$39,IF(R180=ESTIMATIVA!$C$40,ESTIMATIVA!$O$40,IF(R180=ESTIMATIVA!$C$41,ESTIMATIVA!$O$41,IF(R180=ESTIMATIVA!$C$42,ESTIMATIVA!$O$42,IF(R180=ESTIMATIVA!$C$43,ESTIMATIVA!$O$43,""))))))</f>
        <v>4</v>
      </c>
      <c r="V180" s="108">
        <f>IF(ISERROR($Q$180*U180),"",$Q$180*U180)</f>
        <v>16</v>
      </c>
      <c r="W180" s="193" t="str">
        <f>IF(ISERROR(IF(V180&gt;ESTIMATIVA!$R$50,ESTIMATIVA!$C$51,IF(V180&gt;ESTIMATIVA!$R$49,ESTIMATIVA!$C$50,IF(V180&gt;ESTIMATIVA!$R$48,ESTIMATIVA!$C$49,IF(V180&gt;ESTIMATIVA!$R$47,ESTIMATIVA!$C$48,ESTIMATIVA!$C$47))))),"",IF(V180&gt;ESTIMATIVA!$R$50,ESTIMATIVA!$C$51,IF(V180&gt;ESTIMATIVA!$R$49,ESTIMATIVA!$C$50,IF(V180&gt;ESTIMATIVA!$R$48,ESTIMATIVA!$C$49,IF(V180&gt;ESTIMATIVA!$R$47,ESTIMATIVA!$C$48,ESTIMATIVA!$C$47)))))</f>
        <v>Importante</v>
      </c>
      <c r="X180" s="193"/>
      <c r="Y180" s="193"/>
      <c r="Z180" s="370" t="str">
        <f>CONS_AV_QUALIT_PROBAB!U180</f>
        <v>Ocasional</v>
      </c>
      <c r="AA180" s="370"/>
      <c r="AB180" s="370"/>
      <c r="AC180" s="109">
        <f>IF(ISERROR(IF(Z180=ESTIMATIVA!$C$23,ESTIMATIVA!$O$23,IF(Z180=ESTIMATIVA!$C$24,ESTIMATIVA!$O$24,IF(Z180=ESTIMATIVA!$C$25,ESTIMATIVA!$O$25,IF(Z180=ESTIMATIVA!$C$26,ESTIMATIVA!$O$26,IF(Z180=ESTIMATIVA!$C$27,ESTIMATIVA!$O$27,"")))))),"",IF(Z180=ESTIMATIVA!$C$23,ESTIMATIVA!$O$23,IF(Z180=ESTIMATIVA!$C$24,ESTIMATIVA!$O$24,IF(Z180=ESTIMATIVA!$C$25,ESTIMATIVA!$O$25,IF(Z180=ESTIMATIVA!$C$26,ESTIMATIVA!$O$26,IF(Z180=ESTIMATIVA!$C$27,ESTIMATIVA!$O$27,""))))))</f>
        <v>3</v>
      </c>
      <c r="AD180" s="190"/>
      <c r="AE180" s="190"/>
      <c r="AF180" s="190"/>
      <c r="AG180" s="190"/>
      <c r="AH180" s="190"/>
      <c r="AI180" s="190"/>
    </row>
    <row r="181" spans="1:35" ht="14.25"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IF(ISERROR(IF(R181=ESTIMATIVA!$C$39,ESTIMATIVA!$O$39,IF(R181=ESTIMATIVA!$C$40,ESTIMATIVA!$O$40,IF(R181=ESTIMATIVA!$C$41,ESTIMATIVA!$O$41,IF(R181=ESTIMATIVA!$C$42,ESTIMATIVA!$O$42,IF(R181=ESTIMATIVA!$C$43,ESTIMATIVA!$O$43,"")))))),"",IF(R181=ESTIMATIVA!$C$39,ESTIMATIVA!$O$39,IF(R181=ESTIMATIVA!$C$40,ESTIMATIVA!$O$40,IF(R181=ESTIMATIVA!$C$41,ESTIMATIVA!$O$41,IF(R181=ESTIMATIVA!$C$42,ESTIMATIVA!$O$42,IF(R181=ESTIMATIVA!$C$43,ESTIMATIVA!$O$43,""))))))</f>
        <v>4</v>
      </c>
      <c r="V181" s="108">
        <f t="shared" ref="V181:V187" si="16">IF(ISERROR($Q$180*U181),"",$Q$180*U181)</f>
        <v>16</v>
      </c>
      <c r="W181" s="193" t="str">
        <f>IF(ISERROR(IF(V181&gt;ESTIMATIVA!$R$50,ESTIMATIVA!$C$51,IF(V181&gt;ESTIMATIVA!$R$49,ESTIMATIVA!$C$50,IF(V181&gt;ESTIMATIVA!$R$48,ESTIMATIVA!$C$49,IF(V181&gt;ESTIMATIVA!$R$47,ESTIMATIVA!$C$48,ESTIMATIVA!$C$47))))),"",IF(V181&gt;ESTIMATIVA!$R$50,ESTIMATIVA!$C$51,IF(V181&gt;ESTIMATIVA!$R$49,ESTIMATIVA!$C$50,IF(V181&gt;ESTIMATIVA!$R$48,ESTIMATIVA!$C$49,IF(V181&gt;ESTIMATIVA!$R$47,ESTIMATIVA!$C$48,ESTIMATIVA!$C$47)))))</f>
        <v>Importante</v>
      </c>
      <c r="X181" s="193"/>
      <c r="Y181" s="193"/>
      <c r="Z181" s="370" t="str">
        <f>CONS_AV_QUALIT_PROBAB!U181</f>
        <v>Remoto</v>
      </c>
      <c r="AA181" s="370"/>
      <c r="AB181" s="370"/>
      <c r="AC181" s="109">
        <f>IF(ISERROR(IF(Z181=ESTIMATIVA!$C$23,ESTIMATIVA!$O$23,IF(Z181=ESTIMATIVA!$C$24,ESTIMATIVA!$O$24,IF(Z181=ESTIMATIVA!$C$25,ESTIMATIVA!$O$25,IF(Z181=ESTIMATIVA!$C$26,ESTIMATIVA!$O$26,IF(Z181=ESTIMATIVA!$C$27,ESTIMATIVA!$O$27,"")))))),"",IF(Z181=ESTIMATIVA!$C$23,ESTIMATIVA!$O$23,IF(Z181=ESTIMATIVA!$C$24,ESTIMATIVA!$O$24,IF(Z181=ESTIMATIVA!$C$25,ESTIMATIVA!$O$25,IF(Z181=ESTIMATIVA!$C$26,ESTIMATIVA!$O$26,IF(Z181=ESTIMATIVA!$C$27,ESTIMATIVA!$O$27,""))))))</f>
        <v>2</v>
      </c>
      <c r="AD181" s="190"/>
      <c r="AE181" s="190"/>
      <c r="AF181" s="190"/>
      <c r="AG181" s="190"/>
      <c r="AH181" s="190"/>
      <c r="AI181" s="190"/>
    </row>
    <row r="182" spans="1:35" ht="14.25"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IF(ISERROR(IF(R182=ESTIMATIVA!$C$39,ESTIMATIVA!$O$39,IF(R182=ESTIMATIVA!$C$40,ESTIMATIVA!$O$40,IF(R182=ESTIMATIVA!$C$41,ESTIMATIVA!$O$41,IF(R182=ESTIMATIVA!$C$42,ESTIMATIVA!$O$42,IF(R182=ESTIMATIVA!$C$43,ESTIMATIVA!$O$43,"")))))),"",IF(R182=ESTIMATIVA!$C$39,ESTIMATIVA!$O$39,IF(R182=ESTIMATIVA!$C$40,ESTIMATIVA!$O$40,IF(R182=ESTIMATIVA!$C$41,ESTIMATIVA!$O$41,IF(R182=ESTIMATIVA!$C$42,ESTIMATIVA!$O$42,IF(R182=ESTIMATIVA!$C$43,ESTIMATIVA!$O$43,""))))))</f>
        <v>5</v>
      </c>
      <c r="V182" s="108">
        <f t="shared" si="16"/>
        <v>20</v>
      </c>
      <c r="W182" s="193" t="str">
        <f>IF(ISERROR(IF(V182&gt;ESTIMATIVA!$R$50,ESTIMATIVA!$C$51,IF(V182&gt;ESTIMATIVA!$R$49,ESTIMATIVA!$C$50,IF(V182&gt;ESTIMATIVA!$R$48,ESTIMATIVA!$C$49,IF(V182&gt;ESTIMATIVA!$R$47,ESTIMATIVA!$C$48,ESTIMATIVA!$C$47))))),"",IF(V182&gt;ESTIMATIVA!$R$50,ESTIMATIVA!$C$51,IF(V182&gt;ESTIMATIVA!$R$49,ESTIMATIVA!$C$50,IF(V182&gt;ESTIMATIVA!$R$48,ESTIMATIVA!$C$49,IF(V182&gt;ESTIMATIVA!$R$47,ESTIMATIVA!$C$48,ESTIMATIVA!$C$47)))))</f>
        <v>Importante</v>
      </c>
      <c r="X182" s="193"/>
      <c r="Y182" s="193"/>
      <c r="Z182" s="370" t="str">
        <f>CONS_AV_QUALIT_PROBAB!U182</f>
        <v>Ocasional</v>
      </c>
      <c r="AA182" s="370"/>
      <c r="AB182" s="370"/>
      <c r="AC182" s="109">
        <f>IF(ISERROR(IF(Z182=ESTIMATIVA!$C$23,ESTIMATIVA!$O$23,IF(Z182=ESTIMATIVA!$C$24,ESTIMATIVA!$O$24,IF(Z182=ESTIMATIVA!$C$25,ESTIMATIVA!$O$25,IF(Z182=ESTIMATIVA!$C$26,ESTIMATIVA!$O$26,IF(Z182=ESTIMATIVA!$C$27,ESTIMATIVA!$O$27,"")))))),"",IF(Z182=ESTIMATIVA!$C$23,ESTIMATIVA!$O$23,IF(Z182=ESTIMATIVA!$C$24,ESTIMATIVA!$O$24,IF(Z182=ESTIMATIVA!$C$25,ESTIMATIVA!$O$25,IF(Z182=ESTIMATIVA!$C$26,ESTIMATIVA!$O$26,IF(Z182=ESTIMATIVA!$C$27,ESTIMATIVA!$O$27,""))))))</f>
        <v>3</v>
      </c>
      <c r="AD182" s="190"/>
      <c r="AE182" s="190"/>
      <c r="AF182" s="190"/>
      <c r="AG182" s="190"/>
      <c r="AH182" s="190"/>
      <c r="AI182" s="190"/>
    </row>
    <row r="183" spans="1:35" ht="14.25"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IF(ISERROR(IF(R183=ESTIMATIVA!$C$39,ESTIMATIVA!$O$39,IF(R183=ESTIMATIVA!$C$40,ESTIMATIVA!$O$40,IF(R183=ESTIMATIVA!$C$41,ESTIMATIVA!$O$41,IF(R183=ESTIMATIVA!$C$42,ESTIMATIVA!$O$42,IF(R183=ESTIMATIVA!$C$43,ESTIMATIVA!$O$43,"")))))),"",IF(R183=ESTIMATIVA!$C$39,ESTIMATIVA!$O$39,IF(R183=ESTIMATIVA!$C$40,ESTIMATIVA!$O$40,IF(R183=ESTIMATIVA!$C$41,ESTIMATIVA!$O$41,IF(R183=ESTIMATIVA!$C$42,ESTIMATIVA!$O$42,IF(R183=ESTIMATIVA!$C$43,ESTIMATIVA!$O$43,""))))))</f>
        <v>5</v>
      </c>
      <c r="V183" s="108">
        <f t="shared" si="16"/>
        <v>20</v>
      </c>
      <c r="W183" s="193" t="str">
        <f>IF(ISERROR(IF(V183&gt;ESTIMATIVA!$R$50,ESTIMATIVA!$C$51,IF(V183&gt;ESTIMATIVA!$R$49,ESTIMATIVA!$C$50,IF(V183&gt;ESTIMATIVA!$R$48,ESTIMATIVA!$C$49,IF(V183&gt;ESTIMATIVA!$R$47,ESTIMATIVA!$C$48,ESTIMATIVA!$C$47))))),"",IF(V183&gt;ESTIMATIVA!$R$50,ESTIMATIVA!$C$51,IF(V183&gt;ESTIMATIVA!$R$49,ESTIMATIVA!$C$50,IF(V183&gt;ESTIMATIVA!$R$48,ESTIMATIVA!$C$49,IF(V183&gt;ESTIMATIVA!$R$47,ESTIMATIVA!$C$48,ESTIMATIVA!$C$47)))))</f>
        <v>Importante</v>
      </c>
      <c r="X183" s="193"/>
      <c r="Y183" s="193"/>
      <c r="Z183" s="370" t="str">
        <f>CONS_AV_QUALIT_PROBAB!U183</f>
        <v>Ocasional</v>
      </c>
      <c r="AA183" s="370"/>
      <c r="AB183" s="370"/>
      <c r="AC183" s="109">
        <f>IF(ISERROR(IF(Z183=ESTIMATIVA!$C$23,ESTIMATIVA!$O$23,IF(Z183=ESTIMATIVA!$C$24,ESTIMATIVA!$O$24,IF(Z183=ESTIMATIVA!$C$25,ESTIMATIVA!$O$25,IF(Z183=ESTIMATIVA!$C$26,ESTIMATIVA!$O$26,IF(Z183=ESTIMATIVA!$C$27,ESTIMATIVA!$O$27,"")))))),"",IF(Z183=ESTIMATIVA!$C$23,ESTIMATIVA!$O$23,IF(Z183=ESTIMATIVA!$C$24,ESTIMATIVA!$O$24,IF(Z183=ESTIMATIVA!$C$25,ESTIMATIVA!$O$25,IF(Z183=ESTIMATIVA!$C$26,ESTIMATIVA!$O$26,IF(Z183=ESTIMATIVA!$C$27,ESTIMATIVA!$O$27,""))))))</f>
        <v>3</v>
      </c>
      <c r="AD183" s="190"/>
      <c r="AE183" s="190"/>
      <c r="AF183" s="190"/>
      <c r="AG183" s="190"/>
      <c r="AH183" s="190"/>
      <c r="AI183" s="190"/>
    </row>
    <row r="184" spans="1:35" ht="14.25"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IF(ISERROR(IF(R184=ESTIMATIVA!$C$39,ESTIMATIVA!$O$39,IF(R184=ESTIMATIVA!$C$40,ESTIMATIVA!$O$40,IF(R184=ESTIMATIVA!$C$41,ESTIMATIVA!$O$41,IF(R184=ESTIMATIVA!$C$42,ESTIMATIVA!$O$42,IF(R184=ESTIMATIVA!$C$43,ESTIMATIVA!$O$43,"")))))),"",IF(R184=ESTIMATIVA!$C$39,ESTIMATIVA!$O$39,IF(R184=ESTIMATIVA!$C$40,ESTIMATIVA!$O$40,IF(R184=ESTIMATIVA!$C$41,ESTIMATIVA!$O$41,IF(R184=ESTIMATIVA!$C$42,ESTIMATIVA!$O$42,IF(R184=ESTIMATIVA!$C$43,ESTIMATIVA!$O$43,""))))))</f>
        <v>4</v>
      </c>
      <c r="V184" s="108">
        <f t="shared" si="16"/>
        <v>16</v>
      </c>
      <c r="W184" s="193" t="str">
        <f>IF(ISERROR(IF(V184&gt;ESTIMATIVA!$R$50,ESTIMATIVA!$C$51,IF(V184&gt;ESTIMATIVA!$R$49,ESTIMATIVA!$C$50,IF(V184&gt;ESTIMATIVA!$R$48,ESTIMATIVA!$C$49,IF(V184&gt;ESTIMATIVA!$R$47,ESTIMATIVA!$C$48,ESTIMATIVA!$C$47))))),"",IF(V184&gt;ESTIMATIVA!$R$50,ESTIMATIVA!$C$51,IF(V184&gt;ESTIMATIVA!$R$49,ESTIMATIVA!$C$50,IF(V184&gt;ESTIMATIVA!$R$48,ESTIMATIVA!$C$49,IF(V184&gt;ESTIMATIVA!$R$47,ESTIMATIVA!$C$48,ESTIMATIVA!$C$47)))))</f>
        <v>Importante</v>
      </c>
      <c r="X184" s="193"/>
      <c r="Y184" s="193"/>
      <c r="Z184" s="370" t="str">
        <f>CONS_AV_QUALIT_PROBAB!U184</f>
        <v>Ocasional</v>
      </c>
      <c r="AA184" s="370"/>
      <c r="AB184" s="370"/>
      <c r="AC184" s="109">
        <f>IF(ISERROR(IF(Z184=ESTIMATIVA!$C$23,ESTIMATIVA!$O$23,IF(Z184=ESTIMATIVA!$C$24,ESTIMATIVA!$O$24,IF(Z184=ESTIMATIVA!$C$25,ESTIMATIVA!$O$25,IF(Z184=ESTIMATIVA!$C$26,ESTIMATIVA!$O$26,IF(Z184=ESTIMATIVA!$C$27,ESTIMATIVA!$O$27,"")))))),"",IF(Z184=ESTIMATIVA!$C$23,ESTIMATIVA!$O$23,IF(Z184=ESTIMATIVA!$C$24,ESTIMATIVA!$O$24,IF(Z184=ESTIMATIVA!$C$25,ESTIMATIVA!$O$25,IF(Z184=ESTIMATIVA!$C$26,ESTIMATIVA!$O$26,IF(Z184=ESTIMATIVA!$C$27,ESTIMATIVA!$O$27,""))))))</f>
        <v>3</v>
      </c>
      <c r="AD184" s="190"/>
      <c r="AE184" s="190"/>
      <c r="AF184" s="190"/>
      <c r="AG184" s="190"/>
      <c r="AH184" s="190"/>
      <c r="AI184" s="190"/>
    </row>
    <row r="185" spans="1:35"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IF(ISERROR(IF(R185=ESTIMATIVA!$C$39,ESTIMATIVA!$O$39,IF(R185=ESTIMATIVA!$C$40,ESTIMATIVA!$O$40,IF(R185=ESTIMATIVA!$C$41,ESTIMATIVA!$O$41,IF(R185=ESTIMATIVA!$C$42,ESTIMATIVA!$O$42,IF(R185=ESTIMATIVA!$C$43,ESTIMATIVA!$O$43,"")))))),"",IF(R185=ESTIMATIVA!$C$39,ESTIMATIVA!$O$39,IF(R185=ESTIMATIVA!$C$40,ESTIMATIVA!$O$40,IF(R185=ESTIMATIVA!$C$41,ESTIMATIVA!$O$41,IF(R185=ESTIMATIVA!$C$42,ESTIMATIVA!$O$42,IF(R185=ESTIMATIVA!$C$43,ESTIMATIVA!$O$43,""))))))</f>
        <v>5</v>
      </c>
      <c r="V185" s="108">
        <f t="shared" si="16"/>
        <v>20</v>
      </c>
      <c r="W185" s="193" t="str">
        <f>IF(ISERROR(IF(V185&gt;ESTIMATIVA!$R$50,ESTIMATIVA!$C$51,IF(V185&gt;ESTIMATIVA!$R$49,ESTIMATIVA!$C$50,IF(V185&gt;ESTIMATIVA!$R$48,ESTIMATIVA!$C$49,IF(V185&gt;ESTIMATIVA!$R$47,ESTIMATIVA!$C$48,ESTIMATIVA!$C$47))))),"",IF(V185&gt;ESTIMATIVA!$R$50,ESTIMATIVA!$C$51,IF(V185&gt;ESTIMATIVA!$R$49,ESTIMATIVA!$C$50,IF(V185&gt;ESTIMATIVA!$R$48,ESTIMATIVA!$C$49,IF(V185&gt;ESTIMATIVA!$R$47,ESTIMATIVA!$C$48,ESTIMATIVA!$C$47)))))</f>
        <v>Importante</v>
      </c>
      <c r="X185" s="193"/>
      <c r="Y185" s="193"/>
      <c r="Z185" s="370" t="str">
        <f>CONS_AV_QUALIT_PROBAB!U185</f>
        <v>Ocasional</v>
      </c>
      <c r="AA185" s="370"/>
      <c r="AB185" s="370"/>
      <c r="AC185" s="109">
        <f>IF(ISERROR(IF(Z185=ESTIMATIVA!$C$23,ESTIMATIVA!$O$23,IF(Z185=ESTIMATIVA!$C$24,ESTIMATIVA!$O$24,IF(Z185=ESTIMATIVA!$C$25,ESTIMATIVA!$O$25,IF(Z185=ESTIMATIVA!$C$26,ESTIMATIVA!$O$26,IF(Z185=ESTIMATIVA!$C$27,ESTIMATIVA!$O$27,"")))))),"",IF(Z185=ESTIMATIVA!$C$23,ESTIMATIVA!$O$23,IF(Z185=ESTIMATIVA!$C$24,ESTIMATIVA!$O$24,IF(Z185=ESTIMATIVA!$C$25,ESTIMATIVA!$O$25,IF(Z185=ESTIMATIVA!$C$26,ESTIMATIVA!$O$26,IF(Z185=ESTIMATIVA!$C$27,ESTIMATIVA!$O$27,""))))))</f>
        <v>3</v>
      </c>
      <c r="AD185" s="190"/>
      <c r="AE185" s="190"/>
      <c r="AF185" s="190"/>
      <c r="AG185" s="190"/>
      <c r="AH185" s="190"/>
      <c r="AI185" s="190"/>
    </row>
    <row r="186" spans="1:35" ht="14.25"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IF(ISERROR(IF(R186=ESTIMATIVA!$C$39,ESTIMATIVA!$O$39,IF(R186=ESTIMATIVA!$C$40,ESTIMATIVA!$O$40,IF(R186=ESTIMATIVA!$C$41,ESTIMATIVA!$O$41,IF(R186=ESTIMATIVA!$C$42,ESTIMATIVA!$O$42,IF(R186=ESTIMATIVA!$C$43,ESTIMATIVA!$O$43,"")))))),"",IF(R186=ESTIMATIVA!$C$39,ESTIMATIVA!$O$39,IF(R186=ESTIMATIVA!$C$40,ESTIMATIVA!$O$40,IF(R186=ESTIMATIVA!$C$41,ESTIMATIVA!$O$41,IF(R186=ESTIMATIVA!$C$42,ESTIMATIVA!$O$42,IF(R186=ESTIMATIVA!$C$43,ESTIMATIVA!$O$43,""))))))</f>
        <v>5</v>
      </c>
      <c r="V186" s="108">
        <f t="shared" si="16"/>
        <v>20</v>
      </c>
      <c r="W186" s="193" t="str">
        <f>IF(ISERROR(IF(V186&gt;ESTIMATIVA!$R$50,ESTIMATIVA!$C$51,IF(V186&gt;ESTIMATIVA!$R$49,ESTIMATIVA!$C$50,IF(V186&gt;ESTIMATIVA!$R$48,ESTIMATIVA!$C$49,IF(V186&gt;ESTIMATIVA!$R$47,ESTIMATIVA!$C$48,ESTIMATIVA!$C$47))))),"",IF(V186&gt;ESTIMATIVA!$R$50,ESTIMATIVA!$C$51,IF(V186&gt;ESTIMATIVA!$R$49,ESTIMATIVA!$C$50,IF(V186&gt;ESTIMATIVA!$R$48,ESTIMATIVA!$C$49,IF(V186&gt;ESTIMATIVA!$R$47,ESTIMATIVA!$C$48,ESTIMATIVA!$C$47)))))</f>
        <v>Importante</v>
      </c>
      <c r="X186" s="193"/>
      <c r="Y186" s="193"/>
      <c r="Z186" s="370" t="str">
        <f>CONS_AV_QUALIT_PROBAB!U186</f>
        <v>Frequente</v>
      </c>
      <c r="AA186" s="370"/>
      <c r="AB186" s="370"/>
      <c r="AC186" s="109">
        <f>IF(ISERROR(IF(Z186=ESTIMATIVA!$C$23,ESTIMATIVA!$O$23,IF(Z186=ESTIMATIVA!$C$24,ESTIMATIVA!$O$24,IF(Z186=ESTIMATIVA!$C$25,ESTIMATIVA!$O$25,IF(Z186=ESTIMATIVA!$C$26,ESTIMATIVA!$O$26,IF(Z186=ESTIMATIVA!$C$27,ESTIMATIVA!$O$27,"")))))),"",IF(Z186=ESTIMATIVA!$C$23,ESTIMATIVA!$O$23,IF(Z186=ESTIMATIVA!$C$24,ESTIMATIVA!$O$24,IF(Z186=ESTIMATIVA!$C$25,ESTIMATIVA!$O$25,IF(Z186=ESTIMATIVA!$C$26,ESTIMATIVA!$O$26,IF(Z186=ESTIMATIVA!$C$27,ESTIMATIVA!$O$27,""))))))</f>
        <v>5</v>
      </c>
      <c r="AD186" s="190"/>
      <c r="AE186" s="190"/>
      <c r="AF186" s="190"/>
      <c r="AG186" s="190"/>
      <c r="AH186" s="190"/>
      <c r="AI186" s="190"/>
    </row>
    <row r="187" spans="1:35"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IF(ISERROR(IF(R187=ESTIMATIVA!$C$39,ESTIMATIVA!$O$39,IF(R187=ESTIMATIVA!$C$40,ESTIMATIVA!$O$40,IF(R187=ESTIMATIVA!$C$41,ESTIMATIVA!$O$41,IF(R187=ESTIMATIVA!$C$42,ESTIMATIVA!$O$42,IF(R187=ESTIMATIVA!$C$43,ESTIMATIVA!$O$43,"")))))),"",IF(R187=ESTIMATIVA!$C$39,ESTIMATIVA!$O$39,IF(R187=ESTIMATIVA!$C$40,ESTIMATIVA!$O$40,IF(R187=ESTIMATIVA!$C$41,ESTIMATIVA!$O$41,IF(R187=ESTIMATIVA!$C$42,ESTIMATIVA!$O$42,IF(R187=ESTIMATIVA!$C$43,ESTIMATIVA!$O$43,""))))))</f>
        <v>4</v>
      </c>
      <c r="V187" s="108">
        <f t="shared" si="16"/>
        <v>16</v>
      </c>
      <c r="W187" s="199" t="str">
        <f>IF(ISERROR(IF(V187&gt;ESTIMATIVA!$R$50,ESTIMATIVA!$C$51,IF(V187&gt;ESTIMATIVA!$R$49,ESTIMATIVA!$C$50,IF(V187&gt;ESTIMATIVA!$R$48,ESTIMATIVA!$C$49,IF(V187&gt;ESTIMATIVA!$R$47,ESTIMATIVA!$C$48,ESTIMATIVA!$C$47))))),"",IF(V187&gt;ESTIMATIVA!$R$50,ESTIMATIVA!$C$51,IF(V187&gt;ESTIMATIVA!$R$49,ESTIMATIVA!$C$50,IF(V187&gt;ESTIMATIVA!$R$48,ESTIMATIVA!$C$49,IF(V187&gt;ESTIMATIVA!$R$47,ESTIMATIVA!$C$48,ESTIMATIVA!$C$47)))))</f>
        <v>Importante</v>
      </c>
      <c r="X187" s="199"/>
      <c r="Y187" s="199"/>
      <c r="Z187" s="371" t="str">
        <f>CONS_AV_QUALIT_PROBAB!U187</f>
        <v>Ocasional</v>
      </c>
      <c r="AA187" s="371"/>
      <c r="AB187" s="371"/>
      <c r="AC187" s="111">
        <f>IF(ISERROR(IF(Z187=ESTIMATIVA!$C$23,ESTIMATIVA!$O$23,IF(Z187=ESTIMATIVA!$C$24,ESTIMATIVA!$O$24,IF(Z187=ESTIMATIVA!$C$25,ESTIMATIVA!$O$25,IF(Z187=ESTIMATIVA!$C$26,ESTIMATIVA!$O$26,IF(Z187=ESTIMATIVA!$C$27,ESTIMATIVA!$O$27,"")))))),"",IF(Z187=ESTIMATIVA!$C$23,ESTIMATIVA!$O$23,IF(Z187=ESTIMATIVA!$C$24,ESTIMATIVA!$O$24,IF(Z187=ESTIMATIVA!$C$25,ESTIMATIVA!$O$25,IF(Z187=ESTIMATIVA!$C$26,ESTIMATIVA!$O$26,IF(Z187=ESTIMATIVA!$C$27,ESTIMATIVA!$O$27,""))))))</f>
        <v>3</v>
      </c>
      <c r="AD187" s="200"/>
      <c r="AE187" s="200"/>
      <c r="AF187" s="200"/>
      <c r="AG187" s="200"/>
      <c r="AH187" s="200"/>
      <c r="AI187" s="200"/>
    </row>
    <row r="188" spans="1:35" s="29" customFormat="1" ht="14.1"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c r="Z188" s="9"/>
      <c r="AF188" s="107"/>
    </row>
    <row r="189" spans="1:35"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207</v>
      </c>
      <c r="AE189" s="201"/>
      <c r="AF189" s="201"/>
      <c r="AG189" s="201"/>
      <c r="AH189" s="201"/>
      <c r="AI189" s="201"/>
    </row>
    <row r="190" spans="1:35" ht="14.25"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IF(ISERROR(IF(O190=ESTIMATIVA!$C$31,ESTIMATIVA!$O$31,IF(O190=ESTIMATIVA!$C$32,ESTIMATIVA!$O$32,IF(O190=ESTIMATIVA!$C$33,ESTIMATIVA!$O$33,IF(O190=ESTIMATIVA!$C$34,ESTIMATIVA!$O$34,IF(O190=ESTIMATIVA!$C$35,"$ESTIMATIVA!$O$35"," ")))))),"",IF(O190=ESTIMATIVA!$C$31,ESTIMATIVA!$O$31,IF(O190=ESTIMATIVA!$C$32,ESTIMATIVA!$O$32,IF(O190=ESTIMATIVA!$C$33,ESTIMATIVA!$O$33,IF(O190=ESTIMATIVA!$C$34,ESTIMATIVA!$O$34,IF(O190=ESTIMATIVA!$C$35,ESTIMATIVA!$O$35," "))))))</f>
        <v>3</v>
      </c>
      <c r="R190" s="193" t="str">
        <f>CONS_AV_QUALIT_SEVER!R190</f>
        <v>Média</v>
      </c>
      <c r="S190" s="193"/>
      <c r="T190" s="193"/>
      <c r="U190" s="108">
        <f>IF(ISERROR(IF(R190=ESTIMATIVA!$C$39,ESTIMATIVA!$O$39,IF(R190=ESTIMATIVA!$C$40,ESTIMATIVA!$O$40,IF(R190=ESTIMATIVA!$C$41,ESTIMATIVA!$O$41,IF(R190=ESTIMATIVA!$C$42,ESTIMATIVA!$O$42,IF(R190=ESTIMATIVA!$C$43,ESTIMATIVA!$O$43,"")))))),"",IF(R190=ESTIMATIVA!$C$39,ESTIMATIVA!$O$39,IF(R190=ESTIMATIVA!$C$40,ESTIMATIVA!$O$40,IF(R190=ESTIMATIVA!$C$41,ESTIMATIVA!$O$41,IF(R190=ESTIMATIVA!$C$42,ESTIMATIVA!$O$42,IF(R190=ESTIMATIVA!$C$43,ESTIMATIVA!$O$43,""))))))</f>
        <v>3</v>
      </c>
      <c r="V190" s="108">
        <f>IF(ISERROR($Q$190*U190),"",$Q$190*U190)</f>
        <v>9</v>
      </c>
      <c r="W190" s="193" t="str">
        <f>IF(ISERROR(IF(V190&gt;ESTIMATIVA!$R$50,ESTIMATIVA!$C$51,IF(V190&gt;ESTIMATIVA!$R$49,ESTIMATIVA!$C$50,IF(V190&gt;ESTIMATIVA!$R$48,ESTIMATIVA!$C$49,IF(V190&gt;ESTIMATIVA!$R$47,ESTIMATIVA!$C$48,ESTIMATIVA!$C$47))))),"",IF(V190&gt;ESTIMATIVA!$R$50,ESTIMATIVA!$C$51,IF(V190&gt;ESTIMATIVA!$R$49,ESTIMATIVA!$C$50,IF(V190&gt;ESTIMATIVA!$R$48,ESTIMATIVA!$C$49,IF(V190&gt;ESTIMATIVA!$R$47,ESTIMATIVA!$C$48,ESTIMATIVA!$C$47)))))</f>
        <v>Baixo</v>
      </c>
      <c r="X190" s="193"/>
      <c r="Y190" s="193"/>
      <c r="Z190" s="370" t="str">
        <f>CONS_AV_QUALIT_PROBAB!U190</f>
        <v>Frequente</v>
      </c>
      <c r="AA190" s="370"/>
      <c r="AB190" s="370"/>
      <c r="AC190" s="109">
        <f>IF(ISERROR(IF(Z190=ESTIMATIVA!$C$23,ESTIMATIVA!$O$23,IF(Z190=ESTIMATIVA!$C$24,ESTIMATIVA!$O$24,IF(Z190=ESTIMATIVA!$C$25,ESTIMATIVA!$O$25,IF(Z190=ESTIMATIVA!$C$26,ESTIMATIVA!$O$26,IF(Z190=ESTIMATIVA!$C$27,ESTIMATIVA!$O$27,"")))))),"",IF(Z190=ESTIMATIVA!$C$23,ESTIMATIVA!$O$23,IF(Z190=ESTIMATIVA!$C$24,ESTIMATIVA!$O$24,IF(Z190=ESTIMATIVA!$C$25,ESTIMATIVA!$O$25,IF(Z190=ESTIMATIVA!$C$26,ESTIMATIVA!$O$26,IF(Z190=ESTIMATIVA!$C$27,ESTIMATIVA!$O$27,""))))))</f>
        <v>5</v>
      </c>
      <c r="AD190" s="190"/>
      <c r="AE190" s="190"/>
      <c r="AF190" s="190"/>
      <c r="AG190" s="190"/>
      <c r="AH190" s="190"/>
      <c r="AI190" s="190"/>
    </row>
    <row r="191" spans="1:35" ht="14.25"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IF(ISERROR(IF(R191=ESTIMATIVA!$C$39,ESTIMATIVA!$O$39,IF(R191=ESTIMATIVA!$C$40,ESTIMATIVA!$O$40,IF(R191=ESTIMATIVA!$C$41,ESTIMATIVA!$O$41,IF(R191=ESTIMATIVA!$C$42,ESTIMATIVA!$O$42,IF(R191=ESTIMATIVA!$C$43,ESTIMATIVA!$O$43,"")))))),"",IF(R191=ESTIMATIVA!$C$39,ESTIMATIVA!$O$39,IF(R191=ESTIMATIVA!$C$40,ESTIMATIVA!$O$40,IF(R191=ESTIMATIVA!$C$41,ESTIMATIVA!$O$41,IF(R191=ESTIMATIVA!$C$42,ESTIMATIVA!$O$42,IF(R191=ESTIMATIVA!$C$43,ESTIMATIVA!$O$43,""))))))</f>
        <v>3</v>
      </c>
      <c r="V191" s="108">
        <f t="shared" ref="V191:V197" si="17">IF(ISERROR($Q$190*U191),"",$Q$190*U191)</f>
        <v>9</v>
      </c>
      <c r="W191" s="193" t="str">
        <f>IF(ISERROR(IF(V191&gt;ESTIMATIVA!$R$50,ESTIMATIVA!$C$51,IF(V191&gt;ESTIMATIVA!$R$49,ESTIMATIVA!$C$50,IF(V191&gt;ESTIMATIVA!$R$48,ESTIMATIVA!$C$49,IF(V191&gt;ESTIMATIVA!$R$47,ESTIMATIVA!$C$48,ESTIMATIVA!$C$47))))),"",IF(V191&gt;ESTIMATIVA!$R$50,ESTIMATIVA!$C$51,IF(V191&gt;ESTIMATIVA!$R$49,ESTIMATIVA!$C$50,IF(V191&gt;ESTIMATIVA!$R$48,ESTIMATIVA!$C$49,IF(V191&gt;ESTIMATIVA!$R$47,ESTIMATIVA!$C$48,ESTIMATIVA!$C$47)))))</f>
        <v>Baixo</v>
      </c>
      <c r="X191" s="193"/>
      <c r="Y191" s="193"/>
      <c r="Z191" s="370" t="str">
        <f>CONS_AV_QUALIT_PROBAB!U191</f>
        <v>Frequente</v>
      </c>
      <c r="AA191" s="370"/>
      <c r="AB191" s="370"/>
      <c r="AC191" s="109">
        <f>IF(ISERROR(IF(Z191=ESTIMATIVA!$C$23,ESTIMATIVA!$O$23,IF(Z191=ESTIMATIVA!$C$24,ESTIMATIVA!$O$24,IF(Z191=ESTIMATIVA!$C$25,ESTIMATIVA!$O$25,IF(Z191=ESTIMATIVA!$C$26,ESTIMATIVA!$O$26,IF(Z191=ESTIMATIVA!$C$27,ESTIMATIVA!$O$27,"")))))),"",IF(Z191=ESTIMATIVA!$C$23,ESTIMATIVA!$O$23,IF(Z191=ESTIMATIVA!$C$24,ESTIMATIVA!$O$24,IF(Z191=ESTIMATIVA!$C$25,ESTIMATIVA!$O$25,IF(Z191=ESTIMATIVA!$C$26,ESTIMATIVA!$O$26,IF(Z191=ESTIMATIVA!$C$27,ESTIMATIVA!$O$27,""))))))</f>
        <v>5</v>
      </c>
      <c r="AD191" s="190"/>
      <c r="AE191" s="190"/>
      <c r="AF191" s="190"/>
      <c r="AG191" s="190"/>
      <c r="AH191" s="190"/>
      <c r="AI191" s="190"/>
    </row>
    <row r="192" spans="1:35"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IF(ISERROR(IF(R192=ESTIMATIVA!$C$39,ESTIMATIVA!$O$39,IF(R192=ESTIMATIVA!$C$40,ESTIMATIVA!$O$40,IF(R192=ESTIMATIVA!$C$41,ESTIMATIVA!$O$41,IF(R192=ESTIMATIVA!$C$42,ESTIMATIVA!$O$42,IF(R192=ESTIMATIVA!$C$43,ESTIMATIVA!$O$43,"")))))),"",IF(R192=ESTIMATIVA!$C$39,ESTIMATIVA!$O$39,IF(R192=ESTIMATIVA!$C$40,ESTIMATIVA!$O$40,IF(R192=ESTIMATIVA!$C$41,ESTIMATIVA!$O$41,IF(R192=ESTIMATIVA!$C$42,ESTIMATIVA!$O$42,IF(R192=ESTIMATIVA!$C$43,ESTIMATIVA!$O$43,""))))))</f>
        <v>3</v>
      </c>
      <c r="V192" s="108">
        <f t="shared" si="17"/>
        <v>9</v>
      </c>
      <c r="W192" s="193" t="str">
        <f>IF(ISERROR(IF(V192&gt;ESTIMATIVA!$R$50,ESTIMATIVA!$C$51,IF(V192&gt;ESTIMATIVA!$R$49,ESTIMATIVA!$C$50,IF(V192&gt;ESTIMATIVA!$R$48,ESTIMATIVA!$C$49,IF(V192&gt;ESTIMATIVA!$R$47,ESTIMATIVA!$C$48,ESTIMATIVA!$C$47))))),"",IF(V192&gt;ESTIMATIVA!$R$50,ESTIMATIVA!$C$51,IF(V192&gt;ESTIMATIVA!$R$49,ESTIMATIVA!$C$50,IF(V192&gt;ESTIMATIVA!$R$48,ESTIMATIVA!$C$49,IF(V192&gt;ESTIMATIVA!$R$47,ESTIMATIVA!$C$48,ESTIMATIVA!$C$47)))))</f>
        <v>Baixo</v>
      </c>
      <c r="X192" s="193"/>
      <c r="Y192" s="193"/>
      <c r="Z192" s="370" t="str">
        <f>CONS_AV_QUALIT_PROBAB!U192</f>
        <v>Frequente</v>
      </c>
      <c r="AA192" s="370"/>
      <c r="AB192" s="370"/>
      <c r="AC192" s="109">
        <f>IF(ISERROR(IF(Z192=ESTIMATIVA!$C$23,ESTIMATIVA!$O$23,IF(Z192=ESTIMATIVA!$C$24,ESTIMATIVA!$O$24,IF(Z192=ESTIMATIVA!$C$25,ESTIMATIVA!$O$25,IF(Z192=ESTIMATIVA!$C$26,ESTIMATIVA!$O$26,IF(Z192=ESTIMATIVA!$C$27,ESTIMATIVA!$O$27,"")))))),"",IF(Z192=ESTIMATIVA!$C$23,ESTIMATIVA!$O$23,IF(Z192=ESTIMATIVA!$C$24,ESTIMATIVA!$O$24,IF(Z192=ESTIMATIVA!$C$25,ESTIMATIVA!$O$25,IF(Z192=ESTIMATIVA!$C$26,ESTIMATIVA!$O$26,IF(Z192=ESTIMATIVA!$C$27,ESTIMATIVA!$O$27,""))))))</f>
        <v>5</v>
      </c>
      <c r="AD192" s="190"/>
      <c r="AE192" s="190"/>
      <c r="AF192" s="190"/>
      <c r="AG192" s="190"/>
      <c r="AH192" s="190"/>
      <c r="AI192" s="190"/>
    </row>
    <row r="193" spans="1:35"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IF(ISERROR(IF(R193=ESTIMATIVA!$C$39,ESTIMATIVA!$O$39,IF(R193=ESTIMATIVA!$C$40,ESTIMATIVA!$O$40,IF(R193=ESTIMATIVA!$C$41,ESTIMATIVA!$O$41,IF(R193=ESTIMATIVA!$C$42,ESTIMATIVA!$O$42,IF(R193=ESTIMATIVA!$C$43,ESTIMATIVA!$O$43,"")))))),"",IF(R193=ESTIMATIVA!$C$39,ESTIMATIVA!$O$39,IF(R193=ESTIMATIVA!$C$40,ESTIMATIVA!$O$40,IF(R193=ESTIMATIVA!$C$41,ESTIMATIVA!$O$41,IF(R193=ESTIMATIVA!$C$42,ESTIMATIVA!$O$42,IF(R193=ESTIMATIVA!$C$43,ESTIMATIVA!$O$43,""))))))</f>
        <v>3</v>
      </c>
      <c r="V193" s="108">
        <f t="shared" si="17"/>
        <v>9</v>
      </c>
      <c r="W193" s="193" t="str">
        <f>IF(ISERROR(IF(V193&gt;ESTIMATIVA!$R$50,ESTIMATIVA!$C$51,IF(V193&gt;ESTIMATIVA!$R$49,ESTIMATIVA!$C$50,IF(V193&gt;ESTIMATIVA!$R$48,ESTIMATIVA!$C$49,IF(V193&gt;ESTIMATIVA!$R$47,ESTIMATIVA!$C$48,ESTIMATIVA!$C$47))))),"",IF(V193&gt;ESTIMATIVA!$R$50,ESTIMATIVA!$C$51,IF(V193&gt;ESTIMATIVA!$R$49,ESTIMATIVA!$C$50,IF(V193&gt;ESTIMATIVA!$R$48,ESTIMATIVA!$C$49,IF(V193&gt;ESTIMATIVA!$R$47,ESTIMATIVA!$C$48,ESTIMATIVA!$C$47)))))</f>
        <v>Baixo</v>
      </c>
      <c r="X193" s="193"/>
      <c r="Y193" s="193"/>
      <c r="Z193" s="370" t="str">
        <f>CONS_AV_QUALIT_PROBAB!U193</f>
        <v>Frequente</v>
      </c>
      <c r="AA193" s="370"/>
      <c r="AB193" s="370"/>
      <c r="AC193" s="109">
        <f>IF(ISERROR(IF(Z193=ESTIMATIVA!$C$23,ESTIMATIVA!$O$23,IF(Z193=ESTIMATIVA!$C$24,ESTIMATIVA!$O$24,IF(Z193=ESTIMATIVA!$C$25,ESTIMATIVA!$O$25,IF(Z193=ESTIMATIVA!$C$26,ESTIMATIVA!$O$26,IF(Z193=ESTIMATIVA!$C$27,ESTIMATIVA!$O$27,"")))))),"",IF(Z193=ESTIMATIVA!$C$23,ESTIMATIVA!$O$23,IF(Z193=ESTIMATIVA!$C$24,ESTIMATIVA!$O$24,IF(Z193=ESTIMATIVA!$C$25,ESTIMATIVA!$O$25,IF(Z193=ESTIMATIVA!$C$26,ESTIMATIVA!$O$26,IF(Z193=ESTIMATIVA!$C$27,ESTIMATIVA!$O$27,""))))))</f>
        <v>5</v>
      </c>
      <c r="AD193" s="190"/>
      <c r="AE193" s="190"/>
      <c r="AF193" s="190"/>
      <c r="AG193" s="190"/>
      <c r="AH193" s="190"/>
      <c r="AI193" s="190"/>
    </row>
    <row r="194" spans="1:35" ht="14.25"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IF(ISERROR(IF(R194=ESTIMATIVA!$C$39,ESTIMATIVA!$O$39,IF(R194=ESTIMATIVA!$C$40,ESTIMATIVA!$O$40,IF(R194=ESTIMATIVA!$C$41,ESTIMATIVA!$O$41,IF(R194=ESTIMATIVA!$C$42,ESTIMATIVA!$O$42,IF(R194=ESTIMATIVA!$C$43,ESTIMATIVA!$O$43,"")))))),"",IF(R194=ESTIMATIVA!$C$39,ESTIMATIVA!$O$39,IF(R194=ESTIMATIVA!$C$40,ESTIMATIVA!$O$40,IF(R194=ESTIMATIVA!$C$41,ESTIMATIVA!$O$41,IF(R194=ESTIMATIVA!$C$42,ESTIMATIVA!$O$42,IF(R194=ESTIMATIVA!$C$43,ESTIMATIVA!$O$43,""))))))</f>
        <v>4</v>
      </c>
      <c r="V194" s="108">
        <f t="shared" si="17"/>
        <v>12</v>
      </c>
      <c r="W194" s="193" t="str">
        <f>IF(ISERROR(IF(V194&gt;ESTIMATIVA!$R$50,ESTIMATIVA!$C$51,IF(V194&gt;ESTIMATIVA!$R$49,ESTIMATIVA!$C$50,IF(V194&gt;ESTIMATIVA!$R$48,ESTIMATIVA!$C$49,IF(V194&gt;ESTIMATIVA!$R$47,ESTIMATIVA!$C$48,ESTIMATIVA!$C$47))))),"",IF(V194&gt;ESTIMATIVA!$R$50,ESTIMATIVA!$C$51,IF(V194&gt;ESTIMATIVA!$R$49,ESTIMATIVA!$C$50,IF(V194&gt;ESTIMATIVA!$R$48,ESTIMATIVA!$C$49,IF(V194&gt;ESTIMATIVA!$R$47,ESTIMATIVA!$C$48,ESTIMATIVA!$C$47)))))</f>
        <v>Significativo</v>
      </c>
      <c r="X194" s="193"/>
      <c r="Y194" s="193"/>
      <c r="Z194" s="370" t="str">
        <f>CONS_AV_QUALIT_PROBAB!U194</f>
        <v>Ocasional</v>
      </c>
      <c r="AA194" s="370"/>
      <c r="AB194" s="370"/>
      <c r="AC194" s="109">
        <f>IF(ISERROR(IF(Z194=ESTIMATIVA!$C$23,ESTIMATIVA!$O$23,IF(Z194=ESTIMATIVA!$C$24,ESTIMATIVA!$O$24,IF(Z194=ESTIMATIVA!$C$25,ESTIMATIVA!$O$25,IF(Z194=ESTIMATIVA!$C$26,ESTIMATIVA!$O$26,IF(Z194=ESTIMATIVA!$C$27,ESTIMATIVA!$O$27,"")))))),"",IF(Z194=ESTIMATIVA!$C$23,ESTIMATIVA!$O$23,IF(Z194=ESTIMATIVA!$C$24,ESTIMATIVA!$O$24,IF(Z194=ESTIMATIVA!$C$25,ESTIMATIVA!$O$25,IF(Z194=ESTIMATIVA!$C$26,ESTIMATIVA!$O$26,IF(Z194=ESTIMATIVA!$C$27,ESTIMATIVA!$O$27,""))))))</f>
        <v>3</v>
      </c>
      <c r="AD194" s="190"/>
      <c r="AE194" s="190"/>
      <c r="AF194" s="190"/>
      <c r="AG194" s="190"/>
      <c r="AH194" s="190"/>
      <c r="AI194" s="190"/>
    </row>
    <row r="195" spans="1:35"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IF(ISERROR(IF(R195=ESTIMATIVA!$C$39,ESTIMATIVA!$O$39,IF(R195=ESTIMATIVA!$C$40,ESTIMATIVA!$O$40,IF(R195=ESTIMATIVA!$C$41,ESTIMATIVA!$O$41,IF(R195=ESTIMATIVA!$C$42,ESTIMATIVA!$O$42,IF(R195=ESTIMATIVA!$C$43,ESTIMATIVA!$O$43,"")))))),"",IF(R195=ESTIMATIVA!$C$39,ESTIMATIVA!$O$39,IF(R195=ESTIMATIVA!$C$40,ESTIMATIVA!$O$40,IF(R195=ESTIMATIVA!$C$41,ESTIMATIVA!$O$41,IF(R195=ESTIMATIVA!$C$42,ESTIMATIVA!$O$42,IF(R195=ESTIMATIVA!$C$43,ESTIMATIVA!$O$43,""))))))</f>
        <v>4</v>
      </c>
      <c r="V195" s="108">
        <f t="shared" si="17"/>
        <v>12</v>
      </c>
      <c r="W195" s="193" t="str">
        <f>IF(ISERROR(IF(V195&gt;ESTIMATIVA!$R$50,ESTIMATIVA!$C$51,IF(V195&gt;ESTIMATIVA!$R$49,ESTIMATIVA!$C$50,IF(V195&gt;ESTIMATIVA!$R$48,ESTIMATIVA!$C$49,IF(V195&gt;ESTIMATIVA!$R$47,ESTIMATIVA!$C$48,ESTIMATIVA!$C$47))))),"",IF(V195&gt;ESTIMATIVA!$R$50,ESTIMATIVA!$C$51,IF(V195&gt;ESTIMATIVA!$R$49,ESTIMATIVA!$C$50,IF(V195&gt;ESTIMATIVA!$R$48,ESTIMATIVA!$C$49,IF(V195&gt;ESTIMATIVA!$R$47,ESTIMATIVA!$C$48,ESTIMATIVA!$C$47)))))</f>
        <v>Significativo</v>
      </c>
      <c r="X195" s="193"/>
      <c r="Y195" s="193"/>
      <c r="Z195" s="370" t="str">
        <f>CONS_AV_QUALIT_PROBAB!U195</f>
        <v>Ocasional</v>
      </c>
      <c r="AA195" s="370"/>
      <c r="AB195" s="370"/>
      <c r="AC195" s="109">
        <f>IF(ISERROR(IF(Z195=ESTIMATIVA!$C$23,ESTIMATIVA!$O$23,IF(Z195=ESTIMATIVA!$C$24,ESTIMATIVA!$O$24,IF(Z195=ESTIMATIVA!$C$25,ESTIMATIVA!$O$25,IF(Z195=ESTIMATIVA!$C$26,ESTIMATIVA!$O$26,IF(Z195=ESTIMATIVA!$C$27,ESTIMATIVA!$O$27,"")))))),"",IF(Z195=ESTIMATIVA!$C$23,ESTIMATIVA!$O$23,IF(Z195=ESTIMATIVA!$C$24,ESTIMATIVA!$O$24,IF(Z195=ESTIMATIVA!$C$25,ESTIMATIVA!$O$25,IF(Z195=ESTIMATIVA!$C$26,ESTIMATIVA!$O$26,IF(Z195=ESTIMATIVA!$C$27,ESTIMATIVA!$O$27,""))))))</f>
        <v>3</v>
      </c>
      <c r="AD195" s="190"/>
      <c r="AE195" s="190"/>
      <c r="AF195" s="190"/>
      <c r="AG195" s="190"/>
      <c r="AH195" s="190"/>
      <c r="AI195" s="190"/>
    </row>
    <row r="196" spans="1:35" ht="14.25"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IF(ISERROR(IF(R196=ESTIMATIVA!$C$39,ESTIMATIVA!$O$39,IF(R196=ESTIMATIVA!$C$40,ESTIMATIVA!$O$40,IF(R196=ESTIMATIVA!$C$41,ESTIMATIVA!$O$41,IF(R196=ESTIMATIVA!$C$42,ESTIMATIVA!$O$42,IF(R196=ESTIMATIVA!$C$43,ESTIMATIVA!$O$43,"")))))),"",IF(R196=ESTIMATIVA!$C$39,ESTIMATIVA!$O$39,IF(R196=ESTIMATIVA!$C$40,ESTIMATIVA!$O$40,IF(R196=ESTIMATIVA!$C$41,ESTIMATIVA!$O$41,IF(R196=ESTIMATIVA!$C$42,ESTIMATIVA!$O$42,IF(R196=ESTIMATIVA!$C$43,ESTIMATIVA!$O$43,""))))))</f>
        <v>5</v>
      </c>
      <c r="V196" s="108">
        <f t="shared" si="17"/>
        <v>15</v>
      </c>
      <c r="W196" s="193" t="str">
        <f>IF(ISERROR(IF(V196&gt;ESTIMATIVA!$R$50,ESTIMATIVA!$C$51,IF(V196&gt;ESTIMATIVA!$R$49,ESTIMATIVA!$C$50,IF(V196&gt;ESTIMATIVA!$R$48,ESTIMATIVA!$C$49,IF(V196&gt;ESTIMATIVA!$R$47,ESTIMATIVA!$C$48,ESTIMATIVA!$C$47))))),"",IF(V196&gt;ESTIMATIVA!$R$50,ESTIMATIVA!$C$51,IF(V196&gt;ESTIMATIVA!$R$49,ESTIMATIVA!$C$50,IF(V196&gt;ESTIMATIVA!$R$48,ESTIMATIVA!$C$49,IF(V196&gt;ESTIMATIVA!$R$47,ESTIMATIVA!$C$48,ESTIMATIVA!$C$47)))))</f>
        <v>Significativo</v>
      </c>
      <c r="X196" s="193"/>
      <c r="Y196" s="193"/>
      <c r="Z196" s="370" t="str">
        <f>CONS_AV_QUALIT_PROBAB!U196</f>
        <v>Ocasional</v>
      </c>
      <c r="AA196" s="370"/>
      <c r="AB196" s="370"/>
      <c r="AC196" s="109">
        <f>IF(ISERROR(IF(Z196=ESTIMATIVA!$C$23,ESTIMATIVA!$O$23,IF(Z196=ESTIMATIVA!$C$24,ESTIMATIVA!$O$24,IF(Z196=ESTIMATIVA!$C$25,ESTIMATIVA!$O$25,IF(Z196=ESTIMATIVA!$C$26,ESTIMATIVA!$O$26,IF(Z196=ESTIMATIVA!$C$27,ESTIMATIVA!$O$27,"")))))),"",IF(Z196=ESTIMATIVA!$C$23,ESTIMATIVA!$O$23,IF(Z196=ESTIMATIVA!$C$24,ESTIMATIVA!$O$24,IF(Z196=ESTIMATIVA!$C$25,ESTIMATIVA!$O$25,IF(Z196=ESTIMATIVA!$C$26,ESTIMATIVA!$O$26,IF(Z196=ESTIMATIVA!$C$27,ESTIMATIVA!$O$27,""))))))</f>
        <v>3</v>
      </c>
      <c r="AD196" s="190"/>
      <c r="AE196" s="190"/>
      <c r="AF196" s="190"/>
      <c r="AG196" s="190"/>
      <c r="AH196" s="190"/>
      <c r="AI196" s="190"/>
    </row>
    <row r="197" spans="1:35"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IF(ISERROR(IF(R197=ESTIMATIVA!$C$39,ESTIMATIVA!$O$39,IF(R197=ESTIMATIVA!$C$40,ESTIMATIVA!$O$40,IF(R197=ESTIMATIVA!$C$41,ESTIMATIVA!$O$41,IF(R197=ESTIMATIVA!$C$42,ESTIMATIVA!$O$42,IF(R197=ESTIMATIVA!$C$43,ESTIMATIVA!$O$43,"")))))),"",IF(R197=ESTIMATIVA!$C$39,ESTIMATIVA!$O$39,IF(R197=ESTIMATIVA!$C$40,ESTIMATIVA!$O$40,IF(R197=ESTIMATIVA!$C$41,ESTIMATIVA!$O$41,IF(R197=ESTIMATIVA!$C$42,ESTIMATIVA!$O$42,IF(R197=ESTIMATIVA!$C$43,ESTIMATIVA!$O$43,""))))))</f>
        <v>5</v>
      </c>
      <c r="V197" s="108">
        <f t="shared" si="17"/>
        <v>15</v>
      </c>
      <c r="W197" s="199" t="str">
        <f>IF(ISERROR(IF(V197&gt;ESTIMATIVA!$R$50,ESTIMATIVA!$C$51,IF(V197&gt;ESTIMATIVA!$R$49,ESTIMATIVA!$C$50,IF(V197&gt;ESTIMATIVA!$R$48,ESTIMATIVA!$C$49,IF(V197&gt;ESTIMATIVA!$R$47,ESTIMATIVA!$C$48,ESTIMATIVA!$C$47))))),"",IF(V197&gt;ESTIMATIVA!$R$50,ESTIMATIVA!$C$51,IF(V197&gt;ESTIMATIVA!$R$49,ESTIMATIVA!$C$50,IF(V197&gt;ESTIMATIVA!$R$48,ESTIMATIVA!$C$49,IF(V197&gt;ESTIMATIVA!$R$47,ESTIMATIVA!$C$48,ESTIMATIVA!$C$47)))))</f>
        <v>Significativo</v>
      </c>
      <c r="X197" s="199"/>
      <c r="Y197" s="199"/>
      <c r="Z197" s="371" t="str">
        <f>CONS_AV_QUALIT_PROBAB!U197</f>
        <v>Ocasional</v>
      </c>
      <c r="AA197" s="371"/>
      <c r="AB197" s="371"/>
      <c r="AC197" s="111">
        <f>IF(ISERROR(IF(Z197=ESTIMATIVA!$C$23,ESTIMATIVA!$O$23,IF(Z197=ESTIMATIVA!$C$24,ESTIMATIVA!$O$24,IF(Z197=ESTIMATIVA!$C$25,ESTIMATIVA!$O$25,IF(Z197=ESTIMATIVA!$C$26,ESTIMATIVA!$O$26,IF(Z197=ESTIMATIVA!$C$27,ESTIMATIVA!$O$27,"")))))),"",IF(Z197=ESTIMATIVA!$C$23,ESTIMATIVA!$O$23,IF(Z197=ESTIMATIVA!$C$24,ESTIMATIVA!$O$24,IF(Z197=ESTIMATIVA!$C$25,ESTIMATIVA!$O$25,IF(Z197=ESTIMATIVA!$C$26,ESTIMATIVA!$O$26,IF(Z197=ESTIMATIVA!$C$27,ESTIMATIVA!$O$27,""))))))</f>
        <v>3</v>
      </c>
      <c r="AD197" s="200"/>
      <c r="AE197" s="200"/>
      <c r="AF197" s="200"/>
      <c r="AG197" s="200"/>
      <c r="AH197" s="200"/>
      <c r="AI197" s="200"/>
    </row>
    <row r="198" spans="1:35" s="29" customFormat="1" ht="14.1"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c r="Z198" s="9"/>
      <c r="AF198" s="107"/>
    </row>
    <row r="199" spans="1:35"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207</v>
      </c>
      <c r="AE199" s="201"/>
      <c r="AF199" s="201"/>
      <c r="AG199" s="201"/>
      <c r="AH199" s="201"/>
      <c r="AI199" s="201"/>
    </row>
    <row r="200" spans="1:35"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IF(ISERROR(IF(O200=ESTIMATIVA!$C$31,ESTIMATIVA!$O$31,IF(O200=ESTIMATIVA!$C$32,ESTIMATIVA!$O$32,IF(O200=ESTIMATIVA!$C$33,ESTIMATIVA!$O$33,IF(O200=ESTIMATIVA!$C$34,ESTIMATIVA!$O$34,IF(O200=ESTIMATIVA!$C$35,"$ESTIMATIVA!$O$35"," ")))))),"",IF(O200=ESTIMATIVA!$C$31,ESTIMATIVA!$O$31,IF(O200=ESTIMATIVA!$C$32,ESTIMATIVA!$O$32,IF(O200=ESTIMATIVA!$C$33,ESTIMATIVA!$O$33,IF(O200=ESTIMATIVA!$C$34,ESTIMATIVA!$O$34,IF(O200=ESTIMATIVA!$C$35,ESTIMATIVA!$O$35," "))))))</f>
        <v>4</v>
      </c>
      <c r="R200" s="193" t="str">
        <f>CONS_AV_QUALIT_SEVER!R200</f>
        <v>Alta</v>
      </c>
      <c r="S200" s="193"/>
      <c r="T200" s="193"/>
      <c r="U200" s="108">
        <f>IF(ISERROR(IF(R200=ESTIMATIVA!$C$39,ESTIMATIVA!$O$39,IF(R200=ESTIMATIVA!$C$40,ESTIMATIVA!$O$40,IF(R200=ESTIMATIVA!$C$41,ESTIMATIVA!$O$41,IF(R200=ESTIMATIVA!$C$42,ESTIMATIVA!$O$42,IF(R200=ESTIMATIVA!$C$43,ESTIMATIVA!$O$43,"")))))),"",IF(R200=ESTIMATIVA!$C$39,ESTIMATIVA!$O$39,IF(R200=ESTIMATIVA!$C$40,ESTIMATIVA!$O$40,IF(R200=ESTIMATIVA!$C$41,ESTIMATIVA!$O$41,IF(R200=ESTIMATIVA!$C$42,ESTIMATIVA!$O$42,IF(R200=ESTIMATIVA!$C$43,ESTIMATIVA!$O$43,""))))))</f>
        <v>4</v>
      </c>
      <c r="V200" s="108">
        <f>IF(ISERROR($Q$200*U200),"",$Q$200*U200)</f>
        <v>16</v>
      </c>
      <c r="W200" s="193" t="str">
        <f>IF(ISERROR(IF(V200&gt;ESTIMATIVA!$R$50,ESTIMATIVA!$C$51,IF(V200&gt;ESTIMATIVA!$R$49,ESTIMATIVA!$C$50,IF(V200&gt;ESTIMATIVA!$R$48,ESTIMATIVA!$C$49,IF(V200&gt;ESTIMATIVA!$R$47,ESTIMATIVA!$C$48,ESTIMATIVA!$C$47))))),"",IF(V200&gt;ESTIMATIVA!$R$50,ESTIMATIVA!$C$51,IF(V200&gt;ESTIMATIVA!$R$49,ESTIMATIVA!$C$50,IF(V200&gt;ESTIMATIVA!$R$48,ESTIMATIVA!$C$49,IF(V200&gt;ESTIMATIVA!$R$47,ESTIMATIVA!$C$48,ESTIMATIVA!$C$47)))))</f>
        <v>Importante</v>
      </c>
      <c r="X200" s="193"/>
      <c r="Y200" s="193"/>
      <c r="Z200" s="370" t="str">
        <f>CONS_AV_QUALIT_PROBAB!U200</f>
        <v>Ocasional</v>
      </c>
      <c r="AA200" s="370"/>
      <c r="AB200" s="370"/>
      <c r="AC200" s="109">
        <f>IF(ISERROR(IF(Z200=ESTIMATIVA!$C$23,ESTIMATIVA!$O$23,IF(Z200=ESTIMATIVA!$C$24,ESTIMATIVA!$O$24,IF(Z200=ESTIMATIVA!$C$25,ESTIMATIVA!$O$25,IF(Z200=ESTIMATIVA!$C$26,ESTIMATIVA!$O$26,IF(Z200=ESTIMATIVA!$C$27,ESTIMATIVA!$O$27,"")))))),"",IF(Z200=ESTIMATIVA!$C$23,ESTIMATIVA!$O$23,IF(Z200=ESTIMATIVA!$C$24,ESTIMATIVA!$O$24,IF(Z200=ESTIMATIVA!$C$25,ESTIMATIVA!$O$25,IF(Z200=ESTIMATIVA!$C$26,ESTIMATIVA!$O$26,IF(Z200=ESTIMATIVA!$C$27,ESTIMATIVA!$O$27,""))))))</f>
        <v>3</v>
      </c>
      <c r="AD200" s="190"/>
      <c r="AE200" s="190"/>
      <c r="AF200" s="190"/>
      <c r="AG200" s="190"/>
      <c r="AH200" s="190"/>
      <c r="AI200" s="190"/>
    </row>
    <row r="201" spans="1:35" ht="14.25"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IF(ISERROR(IF(R201=ESTIMATIVA!$C$39,ESTIMATIVA!$O$39,IF(R201=ESTIMATIVA!$C$40,ESTIMATIVA!$O$40,IF(R201=ESTIMATIVA!$C$41,ESTIMATIVA!$O$41,IF(R201=ESTIMATIVA!$C$42,ESTIMATIVA!$O$42,IF(R201=ESTIMATIVA!$C$43,ESTIMATIVA!$O$43,"")))))),"",IF(R201=ESTIMATIVA!$C$39,ESTIMATIVA!$O$39,IF(R201=ESTIMATIVA!$C$40,ESTIMATIVA!$O$40,IF(R201=ESTIMATIVA!$C$41,ESTIMATIVA!$O$41,IF(R201=ESTIMATIVA!$C$42,ESTIMATIVA!$O$42,IF(R201=ESTIMATIVA!$C$43,ESTIMATIVA!$O$43,""))))))</f>
        <v>3</v>
      </c>
      <c r="V201" s="108">
        <f t="shared" ref="V201:V207" si="18">IF(ISERROR($Q$200*U201),"",$Q$200*U201)</f>
        <v>12</v>
      </c>
      <c r="W201" s="193" t="str">
        <f>IF(ISERROR(IF(V201&gt;ESTIMATIVA!$R$50,ESTIMATIVA!$C$51,IF(V201&gt;ESTIMATIVA!$R$49,ESTIMATIVA!$C$50,IF(V201&gt;ESTIMATIVA!$R$48,ESTIMATIVA!$C$49,IF(V201&gt;ESTIMATIVA!$R$47,ESTIMATIVA!$C$48,ESTIMATIVA!$C$47))))),"",IF(V201&gt;ESTIMATIVA!$R$50,ESTIMATIVA!$C$51,IF(V201&gt;ESTIMATIVA!$R$49,ESTIMATIVA!$C$50,IF(V201&gt;ESTIMATIVA!$R$48,ESTIMATIVA!$C$49,IF(V201&gt;ESTIMATIVA!$R$47,ESTIMATIVA!$C$48,ESTIMATIVA!$C$47)))))</f>
        <v>Significativo</v>
      </c>
      <c r="X201" s="193"/>
      <c r="Y201" s="193"/>
      <c r="Z201" s="370" t="str">
        <f>CONS_AV_QUALIT_PROBAB!U201</f>
        <v>Frequente</v>
      </c>
      <c r="AA201" s="370"/>
      <c r="AB201" s="370"/>
      <c r="AC201" s="109">
        <f>IF(ISERROR(IF(Z201=ESTIMATIVA!$C$23,ESTIMATIVA!$O$23,IF(Z201=ESTIMATIVA!$C$24,ESTIMATIVA!$O$24,IF(Z201=ESTIMATIVA!$C$25,ESTIMATIVA!$O$25,IF(Z201=ESTIMATIVA!$C$26,ESTIMATIVA!$O$26,IF(Z201=ESTIMATIVA!$C$27,ESTIMATIVA!$O$27,"")))))),"",IF(Z201=ESTIMATIVA!$C$23,ESTIMATIVA!$O$23,IF(Z201=ESTIMATIVA!$C$24,ESTIMATIVA!$O$24,IF(Z201=ESTIMATIVA!$C$25,ESTIMATIVA!$O$25,IF(Z201=ESTIMATIVA!$C$26,ESTIMATIVA!$O$26,IF(Z201=ESTIMATIVA!$C$27,ESTIMATIVA!$O$27,""))))))</f>
        <v>5</v>
      </c>
      <c r="AD201" s="190"/>
      <c r="AE201" s="190"/>
      <c r="AF201" s="190"/>
      <c r="AG201" s="190"/>
      <c r="AH201" s="190"/>
      <c r="AI201" s="190"/>
    </row>
    <row r="202" spans="1:35"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IF(ISERROR(IF(R202=ESTIMATIVA!$C$39,ESTIMATIVA!$O$39,IF(R202=ESTIMATIVA!$C$40,ESTIMATIVA!$O$40,IF(R202=ESTIMATIVA!$C$41,ESTIMATIVA!$O$41,IF(R202=ESTIMATIVA!$C$42,ESTIMATIVA!$O$42,IF(R202=ESTIMATIVA!$C$43,ESTIMATIVA!$O$43,"")))))),"",IF(R202=ESTIMATIVA!$C$39,ESTIMATIVA!$O$39,IF(R202=ESTIMATIVA!$C$40,ESTIMATIVA!$O$40,IF(R202=ESTIMATIVA!$C$41,ESTIMATIVA!$O$41,IF(R202=ESTIMATIVA!$C$42,ESTIMATIVA!$O$42,IF(R202=ESTIMATIVA!$C$43,ESTIMATIVA!$O$43,""))))))</f>
        <v>3</v>
      </c>
      <c r="V202" s="108">
        <f t="shared" si="18"/>
        <v>12</v>
      </c>
      <c r="W202" s="193" t="str">
        <f>IF(ISERROR(IF(V202&gt;ESTIMATIVA!$R$50,ESTIMATIVA!$C$51,IF(V202&gt;ESTIMATIVA!$R$49,ESTIMATIVA!$C$50,IF(V202&gt;ESTIMATIVA!$R$48,ESTIMATIVA!$C$49,IF(V202&gt;ESTIMATIVA!$R$47,ESTIMATIVA!$C$48,ESTIMATIVA!$C$47))))),"",IF(V202&gt;ESTIMATIVA!$R$50,ESTIMATIVA!$C$51,IF(V202&gt;ESTIMATIVA!$R$49,ESTIMATIVA!$C$50,IF(V202&gt;ESTIMATIVA!$R$48,ESTIMATIVA!$C$49,IF(V202&gt;ESTIMATIVA!$R$47,ESTIMATIVA!$C$48,ESTIMATIVA!$C$47)))))</f>
        <v>Significativo</v>
      </c>
      <c r="X202" s="193"/>
      <c r="Y202" s="193"/>
      <c r="Z202" s="370" t="str">
        <f>CONS_AV_QUALIT_PROBAB!U202</f>
        <v>Ocasional</v>
      </c>
      <c r="AA202" s="370"/>
      <c r="AB202" s="370"/>
      <c r="AC202" s="109">
        <f>IF(ISERROR(IF(Z202=ESTIMATIVA!$C$23,ESTIMATIVA!$O$23,IF(Z202=ESTIMATIVA!$C$24,ESTIMATIVA!$O$24,IF(Z202=ESTIMATIVA!$C$25,ESTIMATIVA!$O$25,IF(Z202=ESTIMATIVA!$C$26,ESTIMATIVA!$O$26,IF(Z202=ESTIMATIVA!$C$27,ESTIMATIVA!$O$27,"")))))),"",IF(Z202=ESTIMATIVA!$C$23,ESTIMATIVA!$O$23,IF(Z202=ESTIMATIVA!$C$24,ESTIMATIVA!$O$24,IF(Z202=ESTIMATIVA!$C$25,ESTIMATIVA!$O$25,IF(Z202=ESTIMATIVA!$C$26,ESTIMATIVA!$O$26,IF(Z202=ESTIMATIVA!$C$27,ESTIMATIVA!$O$27,""))))))</f>
        <v>3</v>
      </c>
      <c r="AD202" s="190"/>
      <c r="AE202" s="190"/>
      <c r="AF202" s="190"/>
      <c r="AG202" s="190"/>
      <c r="AH202" s="190"/>
      <c r="AI202" s="190"/>
    </row>
    <row r="203" spans="1:35"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IF(ISERROR(IF(R203=ESTIMATIVA!$C$39,ESTIMATIVA!$O$39,IF(R203=ESTIMATIVA!$C$40,ESTIMATIVA!$O$40,IF(R203=ESTIMATIVA!$C$41,ESTIMATIVA!$O$41,IF(R203=ESTIMATIVA!$C$42,ESTIMATIVA!$O$42,IF(R203=ESTIMATIVA!$C$43,ESTIMATIVA!$O$43,"")))))),"",IF(R203=ESTIMATIVA!$C$39,ESTIMATIVA!$O$39,IF(R203=ESTIMATIVA!$C$40,ESTIMATIVA!$O$40,IF(R203=ESTIMATIVA!$C$41,ESTIMATIVA!$O$41,IF(R203=ESTIMATIVA!$C$42,ESTIMATIVA!$O$42,IF(R203=ESTIMATIVA!$C$43,ESTIMATIVA!$O$43,""))))))</f>
        <v>5</v>
      </c>
      <c r="V203" s="108">
        <f t="shared" si="18"/>
        <v>20</v>
      </c>
      <c r="W203" s="193" t="str">
        <f>IF(ISERROR(IF(V203&gt;ESTIMATIVA!$R$50,ESTIMATIVA!$C$51,IF(V203&gt;ESTIMATIVA!$R$49,ESTIMATIVA!$C$50,IF(V203&gt;ESTIMATIVA!$R$48,ESTIMATIVA!$C$49,IF(V203&gt;ESTIMATIVA!$R$47,ESTIMATIVA!$C$48,ESTIMATIVA!$C$47))))),"",IF(V203&gt;ESTIMATIVA!$R$50,ESTIMATIVA!$C$51,IF(V203&gt;ESTIMATIVA!$R$49,ESTIMATIVA!$C$50,IF(V203&gt;ESTIMATIVA!$R$48,ESTIMATIVA!$C$49,IF(V203&gt;ESTIMATIVA!$R$47,ESTIMATIVA!$C$48,ESTIMATIVA!$C$47)))))</f>
        <v>Importante</v>
      </c>
      <c r="X203" s="193"/>
      <c r="Y203" s="193"/>
      <c r="Z203" s="370" t="str">
        <f>CONS_AV_QUALIT_PROBAB!U203</f>
        <v>Provável</v>
      </c>
      <c r="AA203" s="370"/>
      <c r="AB203" s="370"/>
      <c r="AC203" s="109">
        <f>IF(ISERROR(IF(Z203=ESTIMATIVA!$C$23,ESTIMATIVA!$O$23,IF(Z203=ESTIMATIVA!$C$24,ESTIMATIVA!$O$24,IF(Z203=ESTIMATIVA!$C$25,ESTIMATIVA!$O$25,IF(Z203=ESTIMATIVA!$C$26,ESTIMATIVA!$O$26,IF(Z203=ESTIMATIVA!$C$27,ESTIMATIVA!$O$27,"")))))),"",IF(Z203=ESTIMATIVA!$C$23,ESTIMATIVA!$O$23,IF(Z203=ESTIMATIVA!$C$24,ESTIMATIVA!$O$24,IF(Z203=ESTIMATIVA!$C$25,ESTIMATIVA!$O$25,IF(Z203=ESTIMATIVA!$C$26,ESTIMATIVA!$O$26,IF(Z203=ESTIMATIVA!$C$27,ESTIMATIVA!$O$27,""))))))</f>
        <v>4</v>
      </c>
      <c r="AD203" s="190"/>
      <c r="AE203" s="190"/>
      <c r="AF203" s="190"/>
      <c r="AG203" s="190"/>
      <c r="AH203" s="190"/>
      <c r="AI203" s="190"/>
    </row>
    <row r="204" spans="1:35"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IF(ISERROR(IF(R204=ESTIMATIVA!$C$39,ESTIMATIVA!$O$39,IF(R204=ESTIMATIVA!$C$40,ESTIMATIVA!$O$40,IF(R204=ESTIMATIVA!$C$41,ESTIMATIVA!$O$41,IF(R204=ESTIMATIVA!$C$42,ESTIMATIVA!$O$42,IF(R204=ESTIMATIVA!$C$43,ESTIMATIVA!$O$43,"")))))),"",IF(R204=ESTIMATIVA!$C$39,ESTIMATIVA!$O$39,IF(R204=ESTIMATIVA!$C$40,ESTIMATIVA!$O$40,IF(R204=ESTIMATIVA!$C$41,ESTIMATIVA!$O$41,IF(R204=ESTIMATIVA!$C$42,ESTIMATIVA!$O$42,IF(R204=ESTIMATIVA!$C$43,ESTIMATIVA!$O$43,""))))))</f>
        <v>5</v>
      </c>
      <c r="V204" s="108">
        <f t="shared" si="18"/>
        <v>20</v>
      </c>
      <c r="W204" s="193" t="str">
        <f>IF(ISERROR(IF(V204&gt;ESTIMATIVA!$R$50,ESTIMATIVA!$C$51,IF(V204&gt;ESTIMATIVA!$R$49,ESTIMATIVA!$C$50,IF(V204&gt;ESTIMATIVA!$R$48,ESTIMATIVA!$C$49,IF(V204&gt;ESTIMATIVA!$R$47,ESTIMATIVA!$C$48,ESTIMATIVA!$C$47))))),"",IF(V204&gt;ESTIMATIVA!$R$50,ESTIMATIVA!$C$51,IF(V204&gt;ESTIMATIVA!$R$49,ESTIMATIVA!$C$50,IF(V204&gt;ESTIMATIVA!$R$48,ESTIMATIVA!$C$49,IF(V204&gt;ESTIMATIVA!$R$47,ESTIMATIVA!$C$48,ESTIMATIVA!$C$47)))))</f>
        <v>Importante</v>
      </c>
      <c r="X204" s="193"/>
      <c r="Y204" s="193"/>
      <c r="Z204" s="370" t="str">
        <f>CONS_AV_QUALIT_PROBAB!U204</f>
        <v>Ocasional</v>
      </c>
      <c r="AA204" s="370"/>
      <c r="AB204" s="370"/>
      <c r="AC204" s="109">
        <f>IF(ISERROR(IF(Z204=ESTIMATIVA!$C$23,ESTIMATIVA!$O$23,IF(Z204=ESTIMATIVA!$C$24,ESTIMATIVA!$O$24,IF(Z204=ESTIMATIVA!$C$25,ESTIMATIVA!$O$25,IF(Z204=ESTIMATIVA!$C$26,ESTIMATIVA!$O$26,IF(Z204=ESTIMATIVA!$C$27,ESTIMATIVA!$O$27,"")))))),"",IF(Z204=ESTIMATIVA!$C$23,ESTIMATIVA!$O$23,IF(Z204=ESTIMATIVA!$C$24,ESTIMATIVA!$O$24,IF(Z204=ESTIMATIVA!$C$25,ESTIMATIVA!$O$25,IF(Z204=ESTIMATIVA!$C$26,ESTIMATIVA!$O$26,IF(Z204=ESTIMATIVA!$C$27,ESTIMATIVA!$O$27,""))))))</f>
        <v>3</v>
      </c>
      <c r="AD204" s="190"/>
      <c r="AE204" s="190"/>
      <c r="AF204" s="190"/>
      <c r="AG204" s="190"/>
      <c r="AH204" s="190"/>
      <c r="AI204" s="190"/>
    </row>
    <row r="205" spans="1:35"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IF(ISERROR(IF(R205=ESTIMATIVA!$C$39,ESTIMATIVA!$O$39,IF(R205=ESTIMATIVA!$C$40,ESTIMATIVA!$O$40,IF(R205=ESTIMATIVA!$C$41,ESTIMATIVA!$O$41,IF(R205=ESTIMATIVA!$C$42,ESTIMATIVA!$O$42,IF(R205=ESTIMATIVA!$C$43,ESTIMATIVA!$O$43,"")))))),"",IF(R205=ESTIMATIVA!$C$39,ESTIMATIVA!$O$39,IF(R205=ESTIMATIVA!$C$40,ESTIMATIVA!$O$40,IF(R205=ESTIMATIVA!$C$41,ESTIMATIVA!$O$41,IF(R205=ESTIMATIVA!$C$42,ESTIMATIVA!$O$42,IF(R205=ESTIMATIVA!$C$43,ESTIMATIVA!$O$43,""))))))</f>
        <v>4</v>
      </c>
      <c r="V205" s="108">
        <f t="shared" si="18"/>
        <v>16</v>
      </c>
      <c r="W205" s="193" t="str">
        <f>IF(ISERROR(IF(V205&gt;ESTIMATIVA!$R$50,ESTIMATIVA!$C$51,IF(V205&gt;ESTIMATIVA!$R$49,ESTIMATIVA!$C$50,IF(V205&gt;ESTIMATIVA!$R$48,ESTIMATIVA!$C$49,IF(V205&gt;ESTIMATIVA!$R$47,ESTIMATIVA!$C$48,ESTIMATIVA!$C$47))))),"",IF(V205&gt;ESTIMATIVA!$R$50,ESTIMATIVA!$C$51,IF(V205&gt;ESTIMATIVA!$R$49,ESTIMATIVA!$C$50,IF(V205&gt;ESTIMATIVA!$R$48,ESTIMATIVA!$C$49,IF(V205&gt;ESTIMATIVA!$R$47,ESTIMATIVA!$C$48,ESTIMATIVA!$C$47)))))</f>
        <v>Importante</v>
      </c>
      <c r="X205" s="193"/>
      <c r="Y205" s="193"/>
      <c r="Z205" s="370" t="str">
        <f>CONS_AV_QUALIT_PROBAB!U205</f>
        <v>Ocasional</v>
      </c>
      <c r="AA205" s="370"/>
      <c r="AB205" s="370"/>
      <c r="AC205" s="109">
        <f>IF(ISERROR(IF(Z205=ESTIMATIVA!$C$23,ESTIMATIVA!$O$23,IF(Z205=ESTIMATIVA!$C$24,ESTIMATIVA!$O$24,IF(Z205=ESTIMATIVA!$C$25,ESTIMATIVA!$O$25,IF(Z205=ESTIMATIVA!$C$26,ESTIMATIVA!$O$26,IF(Z205=ESTIMATIVA!$C$27,ESTIMATIVA!$O$27,"")))))),"",IF(Z205=ESTIMATIVA!$C$23,ESTIMATIVA!$O$23,IF(Z205=ESTIMATIVA!$C$24,ESTIMATIVA!$O$24,IF(Z205=ESTIMATIVA!$C$25,ESTIMATIVA!$O$25,IF(Z205=ESTIMATIVA!$C$26,ESTIMATIVA!$O$26,IF(Z205=ESTIMATIVA!$C$27,ESTIMATIVA!$O$27,""))))))</f>
        <v>3</v>
      </c>
      <c r="AD205" s="190"/>
      <c r="AE205" s="190"/>
      <c r="AF205" s="190"/>
      <c r="AG205" s="190"/>
      <c r="AH205" s="190"/>
      <c r="AI205" s="190"/>
    </row>
    <row r="206" spans="1:35" ht="14.25"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IF(ISERROR(IF(R206=ESTIMATIVA!$C$39,ESTIMATIVA!$O$39,IF(R206=ESTIMATIVA!$C$40,ESTIMATIVA!$O$40,IF(R206=ESTIMATIVA!$C$41,ESTIMATIVA!$O$41,IF(R206=ESTIMATIVA!$C$42,ESTIMATIVA!$O$42,IF(R206=ESTIMATIVA!$C$43,ESTIMATIVA!$O$43,"")))))),"",IF(R206=ESTIMATIVA!$C$39,ESTIMATIVA!$O$39,IF(R206=ESTIMATIVA!$C$40,ESTIMATIVA!$O$40,IF(R206=ESTIMATIVA!$C$41,ESTIMATIVA!$O$41,IF(R206=ESTIMATIVA!$C$42,ESTIMATIVA!$O$42,IF(R206=ESTIMATIVA!$C$43,ESTIMATIVA!$O$43,""))))))</f>
        <v>5</v>
      </c>
      <c r="V206" s="108">
        <f t="shared" si="18"/>
        <v>20</v>
      </c>
      <c r="W206" s="193" t="str">
        <f>IF(ISERROR(IF(V206&gt;ESTIMATIVA!$R$50,ESTIMATIVA!$C$51,IF(V206&gt;ESTIMATIVA!$R$49,ESTIMATIVA!$C$50,IF(V206&gt;ESTIMATIVA!$R$48,ESTIMATIVA!$C$49,IF(V206&gt;ESTIMATIVA!$R$47,ESTIMATIVA!$C$48,ESTIMATIVA!$C$47))))),"",IF(V206&gt;ESTIMATIVA!$R$50,ESTIMATIVA!$C$51,IF(V206&gt;ESTIMATIVA!$R$49,ESTIMATIVA!$C$50,IF(V206&gt;ESTIMATIVA!$R$48,ESTIMATIVA!$C$49,IF(V206&gt;ESTIMATIVA!$R$47,ESTIMATIVA!$C$48,ESTIMATIVA!$C$47)))))</f>
        <v>Importante</v>
      </c>
      <c r="X206" s="193"/>
      <c r="Y206" s="193"/>
      <c r="Z206" s="370" t="str">
        <f>CONS_AV_QUALIT_PROBAB!U206</f>
        <v>Frequente</v>
      </c>
      <c r="AA206" s="370"/>
      <c r="AB206" s="370"/>
      <c r="AC206" s="109">
        <f>IF(ISERROR(IF(Z206=ESTIMATIVA!$C$23,ESTIMATIVA!$O$23,IF(Z206=ESTIMATIVA!$C$24,ESTIMATIVA!$O$24,IF(Z206=ESTIMATIVA!$C$25,ESTIMATIVA!$O$25,IF(Z206=ESTIMATIVA!$C$26,ESTIMATIVA!$O$26,IF(Z206=ESTIMATIVA!$C$27,ESTIMATIVA!$O$27,"")))))),"",IF(Z206=ESTIMATIVA!$C$23,ESTIMATIVA!$O$23,IF(Z206=ESTIMATIVA!$C$24,ESTIMATIVA!$O$24,IF(Z206=ESTIMATIVA!$C$25,ESTIMATIVA!$O$25,IF(Z206=ESTIMATIVA!$C$26,ESTIMATIVA!$O$26,IF(Z206=ESTIMATIVA!$C$27,ESTIMATIVA!$O$27,""))))))</f>
        <v>5</v>
      </c>
      <c r="AD206" s="190"/>
      <c r="AE206" s="190"/>
      <c r="AF206" s="190"/>
      <c r="AG206" s="190"/>
      <c r="AH206" s="190"/>
      <c r="AI206" s="190"/>
    </row>
    <row r="207" spans="1:35"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IF(ISERROR(IF(R207=ESTIMATIVA!$C$39,ESTIMATIVA!$O$39,IF(R207=ESTIMATIVA!$C$40,ESTIMATIVA!$O$40,IF(R207=ESTIMATIVA!$C$41,ESTIMATIVA!$O$41,IF(R207=ESTIMATIVA!$C$42,ESTIMATIVA!$O$42,IF(R207=ESTIMATIVA!$C$43,ESTIMATIVA!$O$43,"")))))),"",IF(R207=ESTIMATIVA!$C$39,ESTIMATIVA!$O$39,IF(R207=ESTIMATIVA!$C$40,ESTIMATIVA!$O$40,IF(R207=ESTIMATIVA!$C$41,ESTIMATIVA!$O$41,IF(R207=ESTIMATIVA!$C$42,ESTIMATIVA!$O$42,IF(R207=ESTIMATIVA!$C$43,ESTIMATIVA!$O$43,""))))))</f>
        <v>3</v>
      </c>
      <c r="V207" s="108">
        <f t="shared" si="18"/>
        <v>12</v>
      </c>
      <c r="W207" s="199" t="str">
        <f>IF(ISERROR(IF(V207&gt;ESTIMATIVA!$R$50,ESTIMATIVA!$C$51,IF(V207&gt;ESTIMATIVA!$R$49,ESTIMATIVA!$C$50,IF(V207&gt;ESTIMATIVA!$R$48,ESTIMATIVA!$C$49,IF(V207&gt;ESTIMATIVA!$R$47,ESTIMATIVA!$C$48,ESTIMATIVA!$C$47))))),"",IF(V207&gt;ESTIMATIVA!$R$50,ESTIMATIVA!$C$51,IF(V207&gt;ESTIMATIVA!$R$49,ESTIMATIVA!$C$50,IF(V207&gt;ESTIMATIVA!$R$48,ESTIMATIVA!$C$49,IF(V207&gt;ESTIMATIVA!$R$47,ESTIMATIVA!$C$48,ESTIMATIVA!$C$47)))))</f>
        <v>Significativo</v>
      </c>
      <c r="X207" s="199"/>
      <c r="Y207" s="199"/>
      <c r="Z207" s="371" t="str">
        <f>CONS_AV_QUALIT_PROBAB!U207</f>
        <v>Frequente</v>
      </c>
      <c r="AA207" s="371"/>
      <c r="AB207" s="371"/>
      <c r="AC207" s="111">
        <f>IF(ISERROR(IF(Z207=ESTIMATIVA!$C$23,ESTIMATIVA!$O$23,IF(Z207=ESTIMATIVA!$C$24,ESTIMATIVA!$O$24,IF(Z207=ESTIMATIVA!$C$25,ESTIMATIVA!$O$25,IF(Z207=ESTIMATIVA!$C$26,ESTIMATIVA!$O$26,IF(Z207=ESTIMATIVA!$C$27,ESTIMATIVA!$O$27,"")))))),"",IF(Z207=ESTIMATIVA!$C$23,ESTIMATIVA!$O$23,IF(Z207=ESTIMATIVA!$C$24,ESTIMATIVA!$O$24,IF(Z207=ESTIMATIVA!$C$25,ESTIMATIVA!$O$25,IF(Z207=ESTIMATIVA!$C$26,ESTIMATIVA!$O$26,IF(Z207=ESTIMATIVA!$C$27,ESTIMATIVA!$O$27,""))))))</f>
        <v>5</v>
      </c>
      <c r="AD207" s="200"/>
      <c r="AE207" s="200"/>
      <c r="AF207" s="200"/>
      <c r="AG207" s="200"/>
      <c r="AH207" s="200"/>
      <c r="AI207" s="200"/>
    </row>
    <row r="208" spans="1:35" s="29" customFormat="1" ht="14.1"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c r="Z208" s="9"/>
      <c r="AF208" s="107"/>
    </row>
    <row r="209" spans="1:35"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207</v>
      </c>
      <c r="AE209" s="201"/>
      <c r="AF209" s="201"/>
      <c r="AG209" s="201"/>
      <c r="AH209" s="201"/>
      <c r="AI209" s="201"/>
    </row>
    <row r="210" spans="1:35"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IF(ISERROR(IF(O210=ESTIMATIVA!$C$31,ESTIMATIVA!$O$31,IF(O210=ESTIMATIVA!$C$32,ESTIMATIVA!$O$32,IF(O210=ESTIMATIVA!$C$33,ESTIMATIVA!$O$33,IF(O210=ESTIMATIVA!$C$34,ESTIMATIVA!$O$34,IF(O210=ESTIMATIVA!$C$35,"$ESTIMATIVA!$O$35"," ")))))),"",IF(O210=ESTIMATIVA!$C$31,ESTIMATIVA!$O$31,IF(O210=ESTIMATIVA!$C$32,ESTIMATIVA!$O$32,IF(O210=ESTIMATIVA!$C$33,ESTIMATIVA!$O$33,IF(O210=ESTIMATIVA!$C$34,ESTIMATIVA!$O$34,IF(O210=ESTIMATIVA!$C$35,ESTIMATIVA!$O$35," "))))))</f>
        <v>5</v>
      </c>
      <c r="R210" s="193" t="str">
        <f>CONS_AV_QUALIT_SEVER!R210</f>
        <v>Alta</v>
      </c>
      <c r="S210" s="193"/>
      <c r="T210" s="193"/>
      <c r="U210" s="108">
        <f>IF(ISERROR(IF(R210=ESTIMATIVA!$C$39,ESTIMATIVA!$O$39,IF(R210=ESTIMATIVA!$C$40,ESTIMATIVA!$O$40,IF(R210=ESTIMATIVA!$C$41,ESTIMATIVA!$O$41,IF(R210=ESTIMATIVA!$C$42,ESTIMATIVA!$O$42,IF(R210=ESTIMATIVA!$C$43,ESTIMATIVA!$O$43,"")))))),"",IF(R210=ESTIMATIVA!$C$39,ESTIMATIVA!$O$39,IF(R210=ESTIMATIVA!$C$40,ESTIMATIVA!$O$40,IF(R210=ESTIMATIVA!$C$41,ESTIMATIVA!$O$41,IF(R210=ESTIMATIVA!$C$42,ESTIMATIVA!$O$42,IF(R210=ESTIMATIVA!$C$43,ESTIMATIVA!$O$43,""))))))</f>
        <v>4</v>
      </c>
      <c r="V210" s="108">
        <f>IF(ISERROR($Q$210*U210),"",$Q$210*U210)</f>
        <v>20</v>
      </c>
      <c r="W210" s="193" t="str">
        <f>IF(ISERROR(IF(V210&gt;ESTIMATIVA!$R$50,ESTIMATIVA!$C$51,IF(V210&gt;ESTIMATIVA!$R$49,ESTIMATIVA!$C$50,IF(V210&gt;ESTIMATIVA!$R$48,ESTIMATIVA!$C$49,IF(V210&gt;ESTIMATIVA!$R$47,ESTIMATIVA!$C$48,ESTIMATIVA!$C$47))))),"",IF(V210&gt;ESTIMATIVA!$R$50,ESTIMATIVA!$C$51,IF(V210&gt;ESTIMATIVA!$R$49,ESTIMATIVA!$C$50,IF(V210&gt;ESTIMATIVA!$R$48,ESTIMATIVA!$C$49,IF(V210&gt;ESTIMATIVA!$R$47,ESTIMATIVA!$C$48,ESTIMATIVA!$C$47)))))</f>
        <v>Importante</v>
      </c>
      <c r="X210" s="193"/>
      <c r="Y210" s="193"/>
      <c r="Z210" s="370" t="str">
        <f>CONS_AV_QUALIT_PROBAB!U210</f>
        <v>Provável</v>
      </c>
      <c r="AA210" s="370"/>
      <c r="AB210" s="370"/>
      <c r="AC210" s="109">
        <f>IF(ISERROR(IF(Z210=ESTIMATIVA!$C$23,ESTIMATIVA!$O$23,IF(Z210=ESTIMATIVA!$C$24,ESTIMATIVA!$O$24,IF(Z210=ESTIMATIVA!$C$25,ESTIMATIVA!$O$25,IF(Z210=ESTIMATIVA!$C$26,ESTIMATIVA!$O$26,IF(Z210=ESTIMATIVA!$C$27,ESTIMATIVA!$O$27,"")))))),"",IF(Z210=ESTIMATIVA!$C$23,ESTIMATIVA!$O$23,IF(Z210=ESTIMATIVA!$C$24,ESTIMATIVA!$O$24,IF(Z210=ESTIMATIVA!$C$25,ESTIMATIVA!$O$25,IF(Z210=ESTIMATIVA!$C$26,ESTIMATIVA!$O$26,IF(Z210=ESTIMATIVA!$C$27,ESTIMATIVA!$O$27,""))))))</f>
        <v>4</v>
      </c>
      <c r="AD210" s="190"/>
      <c r="AE210" s="190"/>
      <c r="AF210" s="190"/>
      <c r="AG210" s="190"/>
      <c r="AH210" s="190"/>
      <c r="AI210" s="190"/>
    </row>
    <row r="211" spans="1:35" ht="14.25"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IF(ISERROR(IF(R211=ESTIMATIVA!$C$39,ESTIMATIVA!$O$39,IF(R211=ESTIMATIVA!$C$40,ESTIMATIVA!$O$40,IF(R211=ESTIMATIVA!$C$41,ESTIMATIVA!$O$41,IF(R211=ESTIMATIVA!$C$42,ESTIMATIVA!$O$42,IF(R211=ESTIMATIVA!$C$43,ESTIMATIVA!$O$43,"")))))),"",IF(R211=ESTIMATIVA!$C$39,ESTIMATIVA!$O$39,IF(R211=ESTIMATIVA!$C$40,ESTIMATIVA!$O$40,IF(R211=ESTIMATIVA!$C$41,ESTIMATIVA!$O$41,IF(R211=ESTIMATIVA!$C$42,ESTIMATIVA!$O$42,IF(R211=ESTIMATIVA!$C$43,ESTIMATIVA!$O$43,""))))))</f>
        <v>4</v>
      </c>
      <c r="V211" s="108">
        <f t="shared" ref="V211:V217" si="19">IF(ISERROR($Q$210*U211),"",$Q$210*U211)</f>
        <v>20</v>
      </c>
      <c r="W211" s="193" t="str">
        <f>IF(ISERROR(IF(V211&gt;ESTIMATIVA!$R$50,ESTIMATIVA!$C$51,IF(V211&gt;ESTIMATIVA!$R$49,ESTIMATIVA!$C$50,IF(V211&gt;ESTIMATIVA!$R$48,ESTIMATIVA!$C$49,IF(V211&gt;ESTIMATIVA!$R$47,ESTIMATIVA!$C$48,ESTIMATIVA!$C$47))))),"",IF(V211&gt;ESTIMATIVA!$R$50,ESTIMATIVA!$C$51,IF(V211&gt;ESTIMATIVA!$R$49,ESTIMATIVA!$C$50,IF(V211&gt;ESTIMATIVA!$R$48,ESTIMATIVA!$C$49,IF(V211&gt;ESTIMATIVA!$R$47,ESTIMATIVA!$C$48,ESTIMATIVA!$C$47)))))</f>
        <v>Importante</v>
      </c>
      <c r="X211" s="193"/>
      <c r="Y211" s="193"/>
      <c r="Z211" s="370" t="str">
        <f>CONS_AV_QUALIT_PROBAB!U211</f>
        <v>Ocasional</v>
      </c>
      <c r="AA211" s="370"/>
      <c r="AB211" s="370"/>
      <c r="AC211" s="109">
        <f>IF(ISERROR(IF(Z211=ESTIMATIVA!$C$23,ESTIMATIVA!$O$23,IF(Z211=ESTIMATIVA!$C$24,ESTIMATIVA!$O$24,IF(Z211=ESTIMATIVA!$C$25,ESTIMATIVA!$O$25,IF(Z211=ESTIMATIVA!$C$26,ESTIMATIVA!$O$26,IF(Z211=ESTIMATIVA!$C$27,ESTIMATIVA!$O$27,"")))))),"",IF(Z211=ESTIMATIVA!$C$23,ESTIMATIVA!$O$23,IF(Z211=ESTIMATIVA!$C$24,ESTIMATIVA!$O$24,IF(Z211=ESTIMATIVA!$C$25,ESTIMATIVA!$O$25,IF(Z211=ESTIMATIVA!$C$26,ESTIMATIVA!$O$26,IF(Z211=ESTIMATIVA!$C$27,ESTIMATIVA!$O$27,""))))))</f>
        <v>3</v>
      </c>
      <c r="AD211" s="190"/>
      <c r="AE211" s="190"/>
      <c r="AF211" s="190"/>
      <c r="AG211" s="190"/>
      <c r="AH211" s="190"/>
      <c r="AI211" s="190"/>
    </row>
    <row r="212" spans="1:35"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IF(ISERROR(IF(R212=ESTIMATIVA!$C$39,ESTIMATIVA!$O$39,IF(R212=ESTIMATIVA!$C$40,ESTIMATIVA!$O$40,IF(R212=ESTIMATIVA!$C$41,ESTIMATIVA!$O$41,IF(R212=ESTIMATIVA!$C$42,ESTIMATIVA!$O$42,IF(R212=ESTIMATIVA!$C$43,ESTIMATIVA!$O$43,"")))))),"",IF(R212=ESTIMATIVA!$C$39,ESTIMATIVA!$O$39,IF(R212=ESTIMATIVA!$C$40,ESTIMATIVA!$O$40,IF(R212=ESTIMATIVA!$C$41,ESTIMATIVA!$O$41,IF(R212=ESTIMATIVA!$C$42,ESTIMATIVA!$O$42,IF(R212=ESTIMATIVA!$C$43,ESTIMATIVA!$O$43,""))))))</f>
        <v>5</v>
      </c>
      <c r="V212" s="108">
        <f t="shared" si="19"/>
        <v>25</v>
      </c>
      <c r="W212" s="193" t="str">
        <f>IF(ISERROR(IF(V212&gt;ESTIMATIVA!$R$50,ESTIMATIVA!$C$51,IF(V212&gt;ESTIMATIVA!$R$49,ESTIMATIVA!$C$50,IF(V212&gt;ESTIMATIVA!$R$48,ESTIMATIVA!$C$49,IF(V212&gt;ESTIMATIVA!$R$47,ESTIMATIVA!$C$48,ESTIMATIVA!$C$47))))),"",IF(V212&gt;ESTIMATIVA!$R$50,ESTIMATIVA!$C$51,IF(V212&gt;ESTIMATIVA!$R$49,ESTIMATIVA!$C$50,IF(V212&gt;ESTIMATIVA!$R$48,ESTIMATIVA!$C$49,IF(V212&gt;ESTIMATIVA!$R$47,ESTIMATIVA!$C$48,ESTIMATIVA!$C$47)))))</f>
        <v>Desastre</v>
      </c>
      <c r="X212" s="193"/>
      <c r="Y212" s="193"/>
      <c r="Z212" s="370" t="str">
        <f>CONS_AV_QUALIT_PROBAB!U212</f>
        <v>Provável</v>
      </c>
      <c r="AA212" s="370"/>
      <c r="AB212" s="370"/>
      <c r="AC212" s="109">
        <f>IF(ISERROR(IF(Z212=ESTIMATIVA!$C$23,ESTIMATIVA!$O$23,IF(Z212=ESTIMATIVA!$C$24,ESTIMATIVA!$O$24,IF(Z212=ESTIMATIVA!$C$25,ESTIMATIVA!$O$25,IF(Z212=ESTIMATIVA!$C$26,ESTIMATIVA!$O$26,IF(Z212=ESTIMATIVA!$C$27,ESTIMATIVA!$O$27,"")))))),"",IF(Z212=ESTIMATIVA!$C$23,ESTIMATIVA!$O$23,IF(Z212=ESTIMATIVA!$C$24,ESTIMATIVA!$O$24,IF(Z212=ESTIMATIVA!$C$25,ESTIMATIVA!$O$25,IF(Z212=ESTIMATIVA!$C$26,ESTIMATIVA!$O$26,IF(Z212=ESTIMATIVA!$C$27,ESTIMATIVA!$O$27,""))))))</f>
        <v>4</v>
      </c>
      <c r="AD212" s="190"/>
      <c r="AE212" s="190"/>
      <c r="AF212" s="190"/>
      <c r="AG212" s="190"/>
      <c r="AH212" s="190"/>
      <c r="AI212" s="190"/>
    </row>
    <row r="213" spans="1:35"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IF(ISERROR(IF(R213=ESTIMATIVA!$C$39,ESTIMATIVA!$O$39,IF(R213=ESTIMATIVA!$C$40,ESTIMATIVA!$O$40,IF(R213=ESTIMATIVA!$C$41,ESTIMATIVA!$O$41,IF(R213=ESTIMATIVA!$C$42,ESTIMATIVA!$O$42,IF(R213=ESTIMATIVA!$C$43,ESTIMATIVA!$O$43,"")))))),"",IF(R213=ESTIMATIVA!$C$39,ESTIMATIVA!$O$39,IF(R213=ESTIMATIVA!$C$40,ESTIMATIVA!$O$40,IF(R213=ESTIMATIVA!$C$41,ESTIMATIVA!$O$41,IF(R213=ESTIMATIVA!$C$42,ESTIMATIVA!$O$42,IF(R213=ESTIMATIVA!$C$43,ESTIMATIVA!$O$43,""))))))</f>
        <v>5</v>
      </c>
      <c r="V213" s="108">
        <f t="shared" si="19"/>
        <v>25</v>
      </c>
      <c r="W213" s="193" t="str">
        <f>IF(ISERROR(IF(V213&gt;ESTIMATIVA!$R$50,ESTIMATIVA!$C$51,IF(V213&gt;ESTIMATIVA!$R$49,ESTIMATIVA!$C$50,IF(V213&gt;ESTIMATIVA!$R$48,ESTIMATIVA!$C$49,IF(V213&gt;ESTIMATIVA!$R$47,ESTIMATIVA!$C$48,ESTIMATIVA!$C$47))))),"",IF(V213&gt;ESTIMATIVA!$R$50,ESTIMATIVA!$C$51,IF(V213&gt;ESTIMATIVA!$R$49,ESTIMATIVA!$C$50,IF(V213&gt;ESTIMATIVA!$R$48,ESTIMATIVA!$C$49,IF(V213&gt;ESTIMATIVA!$R$47,ESTIMATIVA!$C$48,ESTIMATIVA!$C$47)))))</f>
        <v>Desastre</v>
      </c>
      <c r="X213" s="193"/>
      <c r="Y213" s="193"/>
      <c r="Z213" s="370" t="str">
        <f>CONS_AV_QUALIT_PROBAB!U213</f>
        <v>Ocasional</v>
      </c>
      <c r="AA213" s="370"/>
      <c r="AB213" s="370"/>
      <c r="AC213" s="109">
        <f>IF(ISERROR(IF(Z213=ESTIMATIVA!$C$23,ESTIMATIVA!$O$23,IF(Z213=ESTIMATIVA!$C$24,ESTIMATIVA!$O$24,IF(Z213=ESTIMATIVA!$C$25,ESTIMATIVA!$O$25,IF(Z213=ESTIMATIVA!$C$26,ESTIMATIVA!$O$26,IF(Z213=ESTIMATIVA!$C$27,ESTIMATIVA!$O$27,"")))))),"",IF(Z213=ESTIMATIVA!$C$23,ESTIMATIVA!$O$23,IF(Z213=ESTIMATIVA!$C$24,ESTIMATIVA!$O$24,IF(Z213=ESTIMATIVA!$C$25,ESTIMATIVA!$O$25,IF(Z213=ESTIMATIVA!$C$26,ESTIMATIVA!$O$26,IF(Z213=ESTIMATIVA!$C$27,ESTIMATIVA!$O$27,""))))))</f>
        <v>3</v>
      </c>
      <c r="AD213" s="190"/>
      <c r="AE213" s="190"/>
      <c r="AF213" s="190"/>
      <c r="AG213" s="190"/>
      <c r="AH213" s="190"/>
      <c r="AI213" s="190"/>
    </row>
    <row r="214" spans="1:35"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IF(ISERROR(IF(R214=ESTIMATIVA!$C$39,ESTIMATIVA!$O$39,IF(R214=ESTIMATIVA!$C$40,ESTIMATIVA!$O$40,IF(R214=ESTIMATIVA!$C$41,ESTIMATIVA!$O$41,IF(R214=ESTIMATIVA!$C$42,ESTIMATIVA!$O$42,IF(R214=ESTIMATIVA!$C$43,ESTIMATIVA!$O$43,"")))))),"",IF(R214=ESTIMATIVA!$C$39,ESTIMATIVA!$O$39,IF(R214=ESTIMATIVA!$C$40,ESTIMATIVA!$O$40,IF(R214=ESTIMATIVA!$C$41,ESTIMATIVA!$O$41,IF(R214=ESTIMATIVA!$C$42,ESTIMATIVA!$O$42,IF(R214=ESTIMATIVA!$C$43,ESTIMATIVA!$O$43,""))))))</f>
        <v>4</v>
      </c>
      <c r="V214" s="108">
        <f t="shared" si="19"/>
        <v>20</v>
      </c>
      <c r="W214" s="193" t="str">
        <f>IF(ISERROR(IF(V214&gt;ESTIMATIVA!$R$50,ESTIMATIVA!$C$51,IF(V214&gt;ESTIMATIVA!$R$49,ESTIMATIVA!$C$50,IF(V214&gt;ESTIMATIVA!$R$48,ESTIMATIVA!$C$49,IF(V214&gt;ESTIMATIVA!$R$47,ESTIMATIVA!$C$48,ESTIMATIVA!$C$47))))),"",IF(V214&gt;ESTIMATIVA!$R$50,ESTIMATIVA!$C$51,IF(V214&gt;ESTIMATIVA!$R$49,ESTIMATIVA!$C$50,IF(V214&gt;ESTIMATIVA!$R$48,ESTIMATIVA!$C$49,IF(V214&gt;ESTIMATIVA!$R$47,ESTIMATIVA!$C$48,ESTIMATIVA!$C$47)))))</f>
        <v>Importante</v>
      </c>
      <c r="X214" s="193"/>
      <c r="Y214" s="193"/>
      <c r="Z214" s="370" t="str">
        <f>CONS_AV_QUALIT_PROBAB!U214</f>
        <v>Provável</v>
      </c>
      <c r="AA214" s="370"/>
      <c r="AB214" s="370"/>
      <c r="AC214" s="109">
        <f>IF(ISERROR(IF(Z214=ESTIMATIVA!$C$23,ESTIMATIVA!$O$23,IF(Z214=ESTIMATIVA!$C$24,ESTIMATIVA!$O$24,IF(Z214=ESTIMATIVA!$C$25,ESTIMATIVA!$O$25,IF(Z214=ESTIMATIVA!$C$26,ESTIMATIVA!$O$26,IF(Z214=ESTIMATIVA!$C$27,ESTIMATIVA!$O$27,"")))))),"",IF(Z214=ESTIMATIVA!$C$23,ESTIMATIVA!$O$23,IF(Z214=ESTIMATIVA!$C$24,ESTIMATIVA!$O$24,IF(Z214=ESTIMATIVA!$C$25,ESTIMATIVA!$O$25,IF(Z214=ESTIMATIVA!$C$26,ESTIMATIVA!$O$26,IF(Z214=ESTIMATIVA!$C$27,ESTIMATIVA!$O$27,""))))))</f>
        <v>4</v>
      </c>
      <c r="AD214" s="190"/>
      <c r="AE214" s="190"/>
      <c r="AF214" s="190"/>
      <c r="AG214" s="190"/>
      <c r="AH214" s="190"/>
      <c r="AI214" s="190"/>
    </row>
    <row r="215" spans="1:35"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IF(ISERROR(IF(R215=ESTIMATIVA!$C$39,ESTIMATIVA!$O$39,IF(R215=ESTIMATIVA!$C$40,ESTIMATIVA!$O$40,IF(R215=ESTIMATIVA!$C$41,ESTIMATIVA!$O$41,IF(R215=ESTIMATIVA!$C$42,ESTIMATIVA!$O$42,IF(R215=ESTIMATIVA!$C$43,ESTIMATIVA!$O$43,"")))))),"",IF(R215=ESTIMATIVA!$C$39,ESTIMATIVA!$O$39,IF(R215=ESTIMATIVA!$C$40,ESTIMATIVA!$O$40,IF(R215=ESTIMATIVA!$C$41,ESTIMATIVA!$O$41,IF(R215=ESTIMATIVA!$C$42,ESTIMATIVA!$O$42,IF(R215=ESTIMATIVA!$C$43,ESTIMATIVA!$O$43,""))))))</f>
        <v>5</v>
      </c>
      <c r="V215" s="108">
        <f t="shared" si="19"/>
        <v>25</v>
      </c>
      <c r="W215" s="193" t="str">
        <f>IF(ISERROR(IF(V215&gt;ESTIMATIVA!$R$50,ESTIMATIVA!$C$51,IF(V215&gt;ESTIMATIVA!$R$49,ESTIMATIVA!$C$50,IF(V215&gt;ESTIMATIVA!$R$48,ESTIMATIVA!$C$49,IF(V215&gt;ESTIMATIVA!$R$47,ESTIMATIVA!$C$48,ESTIMATIVA!$C$47))))),"",IF(V215&gt;ESTIMATIVA!$R$50,ESTIMATIVA!$C$51,IF(V215&gt;ESTIMATIVA!$R$49,ESTIMATIVA!$C$50,IF(V215&gt;ESTIMATIVA!$R$48,ESTIMATIVA!$C$49,IF(V215&gt;ESTIMATIVA!$R$47,ESTIMATIVA!$C$48,ESTIMATIVA!$C$47)))))</f>
        <v>Desastre</v>
      </c>
      <c r="X215" s="193"/>
      <c r="Y215" s="193"/>
      <c r="Z215" s="370" t="str">
        <f>CONS_AV_QUALIT_PROBAB!U215</f>
        <v>Ocasional</v>
      </c>
      <c r="AA215" s="370"/>
      <c r="AB215" s="370"/>
      <c r="AC215" s="109">
        <f>IF(ISERROR(IF(Z215=ESTIMATIVA!$C$23,ESTIMATIVA!$O$23,IF(Z215=ESTIMATIVA!$C$24,ESTIMATIVA!$O$24,IF(Z215=ESTIMATIVA!$C$25,ESTIMATIVA!$O$25,IF(Z215=ESTIMATIVA!$C$26,ESTIMATIVA!$O$26,IF(Z215=ESTIMATIVA!$C$27,ESTIMATIVA!$O$27,"")))))),"",IF(Z215=ESTIMATIVA!$C$23,ESTIMATIVA!$O$23,IF(Z215=ESTIMATIVA!$C$24,ESTIMATIVA!$O$24,IF(Z215=ESTIMATIVA!$C$25,ESTIMATIVA!$O$25,IF(Z215=ESTIMATIVA!$C$26,ESTIMATIVA!$O$26,IF(Z215=ESTIMATIVA!$C$27,ESTIMATIVA!$O$27,""))))))</f>
        <v>3</v>
      </c>
      <c r="AD215" s="190"/>
      <c r="AE215" s="190"/>
      <c r="AF215" s="190"/>
      <c r="AG215" s="190"/>
      <c r="AH215" s="190"/>
      <c r="AI215" s="190"/>
    </row>
    <row r="216" spans="1:35" ht="14.25"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IF(ISERROR(IF(R216=ESTIMATIVA!$C$39,ESTIMATIVA!$O$39,IF(R216=ESTIMATIVA!$C$40,ESTIMATIVA!$O$40,IF(R216=ESTIMATIVA!$C$41,ESTIMATIVA!$O$41,IF(R216=ESTIMATIVA!$C$42,ESTIMATIVA!$O$42,IF(R216=ESTIMATIVA!$C$43,ESTIMATIVA!$O$43,"")))))),"",IF(R216=ESTIMATIVA!$C$39,ESTIMATIVA!$O$39,IF(R216=ESTIMATIVA!$C$40,ESTIMATIVA!$O$40,IF(R216=ESTIMATIVA!$C$41,ESTIMATIVA!$O$41,IF(R216=ESTIMATIVA!$C$42,ESTIMATIVA!$O$42,IF(R216=ESTIMATIVA!$C$43,ESTIMATIVA!$O$43,""))))))</f>
        <v>3</v>
      </c>
      <c r="V216" s="108">
        <f t="shared" si="19"/>
        <v>15</v>
      </c>
      <c r="W216" s="193" t="str">
        <f>IF(ISERROR(IF(V216&gt;ESTIMATIVA!$R$50,ESTIMATIVA!$C$51,IF(V216&gt;ESTIMATIVA!$R$49,ESTIMATIVA!$C$50,IF(V216&gt;ESTIMATIVA!$R$48,ESTIMATIVA!$C$49,IF(V216&gt;ESTIMATIVA!$R$47,ESTIMATIVA!$C$48,ESTIMATIVA!$C$47))))),"",IF(V216&gt;ESTIMATIVA!$R$50,ESTIMATIVA!$C$51,IF(V216&gt;ESTIMATIVA!$R$49,ESTIMATIVA!$C$50,IF(V216&gt;ESTIMATIVA!$R$48,ESTIMATIVA!$C$49,IF(V216&gt;ESTIMATIVA!$R$47,ESTIMATIVA!$C$48,ESTIMATIVA!$C$47)))))</f>
        <v>Significativo</v>
      </c>
      <c r="X216" s="193"/>
      <c r="Y216" s="193"/>
      <c r="Z216" s="370" t="str">
        <f>CONS_AV_QUALIT_PROBAB!U216</f>
        <v>Frequente</v>
      </c>
      <c r="AA216" s="370"/>
      <c r="AB216" s="370"/>
      <c r="AC216" s="109">
        <f>IF(ISERROR(IF(Z216=ESTIMATIVA!$C$23,ESTIMATIVA!$O$23,IF(Z216=ESTIMATIVA!$C$24,ESTIMATIVA!$O$24,IF(Z216=ESTIMATIVA!$C$25,ESTIMATIVA!$O$25,IF(Z216=ESTIMATIVA!$C$26,ESTIMATIVA!$O$26,IF(Z216=ESTIMATIVA!$C$27,ESTIMATIVA!$O$27,"")))))),"",IF(Z216=ESTIMATIVA!$C$23,ESTIMATIVA!$O$23,IF(Z216=ESTIMATIVA!$C$24,ESTIMATIVA!$O$24,IF(Z216=ESTIMATIVA!$C$25,ESTIMATIVA!$O$25,IF(Z216=ESTIMATIVA!$C$26,ESTIMATIVA!$O$26,IF(Z216=ESTIMATIVA!$C$27,ESTIMATIVA!$O$27,""))))))</f>
        <v>5</v>
      </c>
      <c r="AD216" s="190"/>
      <c r="AE216" s="190"/>
      <c r="AF216" s="190"/>
      <c r="AG216" s="190"/>
      <c r="AH216" s="190"/>
      <c r="AI216" s="190"/>
    </row>
    <row r="217" spans="1:35"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IF(ISERROR(IF(R217=ESTIMATIVA!$C$39,ESTIMATIVA!$O$39,IF(R217=ESTIMATIVA!$C$40,ESTIMATIVA!$O$40,IF(R217=ESTIMATIVA!$C$41,ESTIMATIVA!$O$41,IF(R217=ESTIMATIVA!$C$42,ESTIMATIVA!$O$42,IF(R217=ESTIMATIVA!$C$43,ESTIMATIVA!$O$43,"")))))),"",IF(R217=ESTIMATIVA!$C$39,ESTIMATIVA!$O$39,IF(R217=ESTIMATIVA!$C$40,ESTIMATIVA!$O$40,IF(R217=ESTIMATIVA!$C$41,ESTIMATIVA!$O$41,IF(R217=ESTIMATIVA!$C$42,ESTIMATIVA!$O$42,IF(R217=ESTIMATIVA!$C$43,ESTIMATIVA!$O$43,""))))))</f>
        <v>5</v>
      </c>
      <c r="V217" s="108">
        <f t="shared" si="19"/>
        <v>25</v>
      </c>
      <c r="W217" s="199" t="str">
        <f>IF(ISERROR(IF(V217&gt;ESTIMATIVA!$R$50,ESTIMATIVA!$C$51,IF(V217&gt;ESTIMATIVA!$R$49,ESTIMATIVA!$C$50,IF(V217&gt;ESTIMATIVA!$R$48,ESTIMATIVA!$C$49,IF(V217&gt;ESTIMATIVA!$R$47,ESTIMATIVA!$C$48,ESTIMATIVA!$C$47))))),"",IF(V217&gt;ESTIMATIVA!$R$50,ESTIMATIVA!$C$51,IF(V217&gt;ESTIMATIVA!$R$49,ESTIMATIVA!$C$50,IF(V217&gt;ESTIMATIVA!$R$48,ESTIMATIVA!$C$49,IF(V217&gt;ESTIMATIVA!$R$47,ESTIMATIVA!$C$48,ESTIMATIVA!$C$47)))))</f>
        <v>Desastre</v>
      </c>
      <c r="X217" s="199"/>
      <c r="Y217" s="199"/>
      <c r="Z217" s="371" t="str">
        <f>CONS_AV_QUALIT_PROBAB!U217</f>
        <v>Ocasional</v>
      </c>
      <c r="AA217" s="371"/>
      <c r="AB217" s="371"/>
      <c r="AC217" s="111">
        <f>IF(ISERROR(IF(Z217=ESTIMATIVA!$C$23,ESTIMATIVA!$O$23,IF(Z217=ESTIMATIVA!$C$24,ESTIMATIVA!$O$24,IF(Z217=ESTIMATIVA!$C$25,ESTIMATIVA!$O$25,IF(Z217=ESTIMATIVA!$C$26,ESTIMATIVA!$O$26,IF(Z217=ESTIMATIVA!$C$27,ESTIMATIVA!$O$27,"")))))),"",IF(Z217=ESTIMATIVA!$C$23,ESTIMATIVA!$O$23,IF(Z217=ESTIMATIVA!$C$24,ESTIMATIVA!$O$24,IF(Z217=ESTIMATIVA!$C$25,ESTIMATIVA!$O$25,IF(Z217=ESTIMATIVA!$C$26,ESTIMATIVA!$O$26,IF(Z217=ESTIMATIVA!$C$27,ESTIMATIVA!$O$27,""))))))</f>
        <v>3</v>
      </c>
      <c r="AD217" s="200"/>
      <c r="AE217" s="200"/>
      <c r="AF217" s="200"/>
      <c r="AG217" s="200"/>
      <c r="AH217" s="200"/>
      <c r="AI217" s="200"/>
    </row>
    <row r="218" spans="1:35" s="29" customFormat="1" ht="14.1"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c r="Z218" s="9"/>
      <c r="AF218" s="107"/>
    </row>
    <row r="219" spans="1:35"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207</v>
      </c>
      <c r="AE219" s="201"/>
      <c r="AF219" s="201"/>
      <c r="AG219" s="201"/>
      <c r="AH219" s="201"/>
      <c r="AI219" s="201"/>
    </row>
    <row r="220" spans="1:35"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IF(ISERROR(IF(O220=ESTIMATIVA!$C$31,ESTIMATIVA!$O$31,IF(O220=ESTIMATIVA!$C$32,ESTIMATIVA!$O$32,IF(O220=ESTIMATIVA!$C$33,ESTIMATIVA!$O$33,IF(O220=ESTIMATIVA!$C$34,ESTIMATIVA!$O$34,IF(O220=ESTIMATIVA!$C$35,"$ESTIMATIVA!$O$35"," ")))))),"",IF(O220=ESTIMATIVA!$C$31,ESTIMATIVA!$O$31,IF(O220=ESTIMATIVA!$C$32,ESTIMATIVA!$O$32,IF(O220=ESTIMATIVA!$C$33,ESTIMATIVA!$O$33,IF(O220=ESTIMATIVA!$C$34,ESTIMATIVA!$O$34,IF(O220=ESTIMATIVA!$C$35,ESTIMATIVA!$O$35," "))))))</f>
        <v>5</v>
      </c>
      <c r="R220" s="193" t="str">
        <f>CONS_AV_QUALIT_SEVER!R220</f>
        <v>Alta</v>
      </c>
      <c r="S220" s="193"/>
      <c r="T220" s="193"/>
      <c r="U220" s="108">
        <f>IF(ISERROR(IF(R220=ESTIMATIVA!$C$39,ESTIMATIVA!$O$39,IF(R220=ESTIMATIVA!$C$40,ESTIMATIVA!$O$40,IF(R220=ESTIMATIVA!$C$41,ESTIMATIVA!$O$41,IF(R220=ESTIMATIVA!$C$42,ESTIMATIVA!$O$42,IF(R220=ESTIMATIVA!$C$43,ESTIMATIVA!$O$43,"")))))),"",IF(R220=ESTIMATIVA!$C$39,ESTIMATIVA!$O$39,IF(R220=ESTIMATIVA!$C$40,ESTIMATIVA!$O$40,IF(R220=ESTIMATIVA!$C$41,ESTIMATIVA!$O$41,IF(R220=ESTIMATIVA!$C$42,ESTIMATIVA!$O$42,IF(R220=ESTIMATIVA!$C$43,ESTIMATIVA!$O$43,""))))))</f>
        <v>4</v>
      </c>
      <c r="V220" s="108">
        <f>IF(ISERROR($Q$220*U220),"",$Q$220*U220)</f>
        <v>20</v>
      </c>
      <c r="W220" s="193" t="str">
        <f>IF(ISERROR(IF(V220&gt;ESTIMATIVA!$R$50,ESTIMATIVA!$C$51,IF(V220&gt;ESTIMATIVA!$R$49,ESTIMATIVA!$C$50,IF(V220&gt;ESTIMATIVA!$R$48,ESTIMATIVA!$C$49,IF(V220&gt;ESTIMATIVA!$R$47,ESTIMATIVA!$C$48,ESTIMATIVA!$C$47))))),"",IF(V220&gt;ESTIMATIVA!$R$50,ESTIMATIVA!$C$51,IF(V220&gt;ESTIMATIVA!$R$49,ESTIMATIVA!$C$50,IF(V220&gt;ESTIMATIVA!$R$48,ESTIMATIVA!$C$49,IF(V220&gt;ESTIMATIVA!$R$47,ESTIMATIVA!$C$48,ESTIMATIVA!$C$47)))))</f>
        <v>Importante</v>
      </c>
      <c r="X220" s="193"/>
      <c r="Y220" s="193"/>
      <c r="Z220" s="370" t="str">
        <f>CONS_AV_QUALIT_PROBAB!U220</f>
        <v>Ocasional</v>
      </c>
      <c r="AA220" s="370"/>
      <c r="AB220" s="370"/>
      <c r="AC220" s="109">
        <f>IF(ISERROR(IF(Z220=ESTIMATIVA!$C$23,ESTIMATIVA!$O$23,IF(Z220=ESTIMATIVA!$C$24,ESTIMATIVA!$O$24,IF(Z220=ESTIMATIVA!$C$25,ESTIMATIVA!$O$25,IF(Z220=ESTIMATIVA!$C$26,ESTIMATIVA!$O$26,IF(Z220=ESTIMATIVA!$C$27,ESTIMATIVA!$O$27,"")))))),"",IF(Z220=ESTIMATIVA!$C$23,ESTIMATIVA!$O$23,IF(Z220=ESTIMATIVA!$C$24,ESTIMATIVA!$O$24,IF(Z220=ESTIMATIVA!$C$25,ESTIMATIVA!$O$25,IF(Z220=ESTIMATIVA!$C$26,ESTIMATIVA!$O$26,IF(Z220=ESTIMATIVA!$C$27,ESTIMATIVA!$O$27,""))))))</f>
        <v>3</v>
      </c>
      <c r="AD220" s="190"/>
      <c r="AE220" s="190"/>
      <c r="AF220" s="190"/>
      <c r="AG220" s="190"/>
      <c r="AH220" s="190"/>
      <c r="AI220" s="190"/>
    </row>
    <row r="221" spans="1:35" ht="14.25"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IF(ISERROR(IF(R221=ESTIMATIVA!$C$39,ESTIMATIVA!$O$39,IF(R221=ESTIMATIVA!$C$40,ESTIMATIVA!$O$40,IF(R221=ESTIMATIVA!$C$41,ESTIMATIVA!$O$41,IF(R221=ESTIMATIVA!$C$42,ESTIMATIVA!$O$42,IF(R221=ESTIMATIVA!$C$43,ESTIMATIVA!$O$43,"")))))),"",IF(R221=ESTIMATIVA!$C$39,ESTIMATIVA!$O$39,IF(R221=ESTIMATIVA!$C$40,ESTIMATIVA!$O$40,IF(R221=ESTIMATIVA!$C$41,ESTIMATIVA!$O$41,IF(R221=ESTIMATIVA!$C$42,ESTIMATIVA!$O$42,IF(R221=ESTIMATIVA!$C$43,ESTIMATIVA!$O$43,""))))))</f>
        <v>4</v>
      </c>
      <c r="V221" s="108">
        <f t="shared" ref="V221:V227" si="20">IF(ISERROR($Q$220*U221),"",$Q$220*U221)</f>
        <v>20</v>
      </c>
      <c r="W221" s="193" t="str">
        <f>IF(ISERROR(IF(V221&gt;ESTIMATIVA!$R$50,ESTIMATIVA!$C$51,IF(V221&gt;ESTIMATIVA!$R$49,ESTIMATIVA!$C$50,IF(V221&gt;ESTIMATIVA!$R$48,ESTIMATIVA!$C$49,IF(V221&gt;ESTIMATIVA!$R$47,ESTIMATIVA!$C$48,ESTIMATIVA!$C$47))))),"",IF(V221&gt;ESTIMATIVA!$R$50,ESTIMATIVA!$C$51,IF(V221&gt;ESTIMATIVA!$R$49,ESTIMATIVA!$C$50,IF(V221&gt;ESTIMATIVA!$R$48,ESTIMATIVA!$C$49,IF(V221&gt;ESTIMATIVA!$R$47,ESTIMATIVA!$C$48,ESTIMATIVA!$C$47)))))</f>
        <v>Importante</v>
      </c>
      <c r="X221" s="193"/>
      <c r="Y221" s="193"/>
      <c r="Z221" s="370" t="str">
        <f>CONS_AV_QUALIT_PROBAB!U221</f>
        <v>Provável</v>
      </c>
      <c r="AA221" s="370"/>
      <c r="AB221" s="370"/>
      <c r="AC221" s="109">
        <f>IF(ISERROR(IF(Z221=ESTIMATIVA!$C$23,ESTIMATIVA!$O$23,IF(Z221=ESTIMATIVA!$C$24,ESTIMATIVA!$O$24,IF(Z221=ESTIMATIVA!$C$25,ESTIMATIVA!$O$25,IF(Z221=ESTIMATIVA!$C$26,ESTIMATIVA!$O$26,IF(Z221=ESTIMATIVA!$C$27,ESTIMATIVA!$O$27,"")))))),"",IF(Z221=ESTIMATIVA!$C$23,ESTIMATIVA!$O$23,IF(Z221=ESTIMATIVA!$C$24,ESTIMATIVA!$O$24,IF(Z221=ESTIMATIVA!$C$25,ESTIMATIVA!$O$25,IF(Z221=ESTIMATIVA!$C$26,ESTIMATIVA!$O$26,IF(Z221=ESTIMATIVA!$C$27,ESTIMATIVA!$O$27,""))))))</f>
        <v>4</v>
      </c>
      <c r="AD221" s="190"/>
      <c r="AE221" s="190"/>
      <c r="AF221" s="190"/>
      <c r="AG221" s="190"/>
      <c r="AH221" s="190"/>
      <c r="AI221" s="190"/>
    </row>
    <row r="222" spans="1:35"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IF(ISERROR(IF(R222=ESTIMATIVA!$C$39,ESTIMATIVA!$O$39,IF(R222=ESTIMATIVA!$C$40,ESTIMATIVA!$O$40,IF(R222=ESTIMATIVA!$C$41,ESTIMATIVA!$O$41,IF(R222=ESTIMATIVA!$C$42,ESTIMATIVA!$O$42,IF(R222=ESTIMATIVA!$C$43,ESTIMATIVA!$O$43,"")))))),"",IF(R222=ESTIMATIVA!$C$39,ESTIMATIVA!$O$39,IF(R222=ESTIMATIVA!$C$40,ESTIMATIVA!$O$40,IF(R222=ESTIMATIVA!$C$41,ESTIMATIVA!$O$41,IF(R222=ESTIMATIVA!$C$42,ESTIMATIVA!$O$42,IF(R222=ESTIMATIVA!$C$43,ESTIMATIVA!$O$43,""))))))</f>
        <v>5</v>
      </c>
      <c r="V222" s="108">
        <f t="shared" si="20"/>
        <v>25</v>
      </c>
      <c r="W222" s="193" t="str">
        <f>IF(ISERROR(IF(V222&gt;ESTIMATIVA!$R$50,ESTIMATIVA!$C$51,IF(V222&gt;ESTIMATIVA!$R$49,ESTIMATIVA!$C$50,IF(V222&gt;ESTIMATIVA!$R$48,ESTIMATIVA!$C$49,IF(V222&gt;ESTIMATIVA!$R$47,ESTIMATIVA!$C$48,ESTIMATIVA!$C$47))))),"",IF(V222&gt;ESTIMATIVA!$R$50,ESTIMATIVA!$C$51,IF(V222&gt;ESTIMATIVA!$R$49,ESTIMATIVA!$C$50,IF(V222&gt;ESTIMATIVA!$R$48,ESTIMATIVA!$C$49,IF(V222&gt;ESTIMATIVA!$R$47,ESTIMATIVA!$C$48,ESTIMATIVA!$C$47)))))</f>
        <v>Desastre</v>
      </c>
      <c r="X222" s="193"/>
      <c r="Y222" s="193"/>
      <c r="Z222" s="370" t="str">
        <f>CONS_AV_QUALIT_PROBAB!U222</f>
        <v>Ocasional</v>
      </c>
      <c r="AA222" s="370"/>
      <c r="AB222" s="370"/>
      <c r="AC222" s="109">
        <f>IF(ISERROR(IF(Z222=ESTIMATIVA!$C$23,ESTIMATIVA!$O$23,IF(Z222=ESTIMATIVA!$C$24,ESTIMATIVA!$O$24,IF(Z222=ESTIMATIVA!$C$25,ESTIMATIVA!$O$25,IF(Z222=ESTIMATIVA!$C$26,ESTIMATIVA!$O$26,IF(Z222=ESTIMATIVA!$C$27,ESTIMATIVA!$O$27,"")))))),"",IF(Z222=ESTIMATIVA!$C$23,ESTIMATIVA!$O$23,IF(Z222=ESTIMATIVA!$C$24,ESTIMATIVA!$O$24,IF(Z222=ESTIMATIVA!$C$25,ESTIMATIVA!$O$25,IF(Z222=ESTIMATIVA!$C$26,ESTIMATIVA!$O$26,IF(Z222=ESTIMATIVA!$C$27,ESTIMATIVA!$O$27,""))))))</f>
        <v>3</v>
      </c>
      <c r="AD222" s="190"/>
      <c r="AE222" s="190"/>
      <c r="AF222" s="190"/>
      <c r="AG222" s="190"/>
      <c r="AH222" s="190"/>
      <c r="AI222" s="190"/>
    </row>
    <row r="223" spans="1:35"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IF(ISERROR(IF(R223=ESTIMATIVA!$C$39,ESTIMATIVA!$O$39,IF(R223=ESTIMATIVA!$C$40,ESTIMATIVA!$O$40,IF(R223=ESTIMATIVA!$C$41,ESTIMATIVA!$O$41,IF(R223=ESTIMATIVA!$C$42,ESTIMATIVA!$O$42,IF(R223=ESTIMATIVA!$C$43,ESTIMATIVA!$O$43,"")))))),"",IF(R223=ESTIMATIVA!$C$39,ESTIMATIVA!$O$39,IF(R223=ESTIMATIVA!$C$40,ESTIMATIVA!$O$40,IF(R223=ESTIMATIVA!$C$41,ESTIMATIVA!$O$41,IF(R223=ESTIMATIVA!$C$42,ESTIMATIVA!$O$42,IF(R223=ESTIMATIVA!$C$43,ESTIMATIVA!$O$43,""))))))</f>
        <v>3</v>
      </c>
      <c r="V223" s="108">
        <f t="shared" si="20"/>
        <v>15</v>
      </c>
      <c r="W223" s="193" t="str">
        <f>IF(ISERROR(IF(V223&gt;ESTIMATIVA!$R$50,ESTIMATIVA!$C$51,IF(V223&gt;ESTIMATIVA!$R$49,ESTIMATIVA!$C$50,IF(V223&gt;ESTIMATIVA!$R$48,ESTIMATIVA!$C$49,IF(V223&gt;ESTIMATIVA!$R$47,ESTIMATIVA!$C$48,ESTIMATIVA!$C$47))))),"",IF(V223&gt;ESTIMATIVA!$R$50,ESTIMATIVA!$C$51,IF(V223&gt;ESTIMATIVA!$R$49,ESTIMATIVA!$C$50,IF(V223&gt;ESTIMATIVA!$R$48,ESTIMATIVA!$C$49,IF(V223&gt;ESTIMATIVA!$R$47,ESTIMATIVA!$C$48,ESTIMATIVA!$C$47)))))</f>
        <v>Significativo</v>
      </c>
      <c r="X223" s="193"/>
      <c r="Y223" s="193"/>
      <c r="Z223" s="370" t="str">
        <f>CONS_AV_QUALIT_PROBAB!U223</f>
        <v>Frequente</v>
      </c>
      <c r="AA223" s="370"/>
      <c r="AB223" s="370"/>
      <c r="AC223" s="109">
        <f>IF(ISERROR(IF(Z223=ESTIMATIVA!$C$23,ESTIMATIVA!$O$23,IF(Z223=ESTIMATIVA!$C$24,ESTIMATIVA!$O$24,IF(Z223=ESTIMATIVA!$C$25,ESTIMATIVA!$O$25,IF(Z223=ESTIMATIVA!$C$26,ESTIMATIVA!$O$26,IF(Z223=ESTIMATIVA!$C$27,ESTIMATIVA!$O$27,"")))))),"",IF(Z223=ESTIMATIVA!$C$23,ESTIMATIVA!$O$23,IF(Z223=ESTIMATIVA!$C$24,ESTIMATIVA!$O$24,IF(Z223=ESTIMATIVA!$C$25,ESTIMATIVA!$O$25,IF(Z223=ESTIMATIVA!$C$26,ESTIMATIVA!$O$26,IF(Z223=ESTIMATIVA!$C$27,ESTIMATIVA!$O$27,""))))))</f>
        <v>5</v>
      </c>
      <c r="AD223" s="190"/>
      <c r="AE223" s="190"/>
      <c r="AF223" s="190"/>
      <c r="AG223" s="190"/>
      <c r="AH223" s="190"/>
      <c r="AI223" s="190"/>
    </row>
    <row r="224" spans="1:35"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IF(ISERROR(IF(R224=ESTIMATIVA!$C$39,ESTIMATIVA!$O$39,IF(R224=ESTIMATIVA!$C$40,ESTIMATIVA!$O$40,IF(R224=ESTIMATIVA!$C$41,ESTIMATIVA!$O$41,IF(R224=ESTIMATIVA!$C$42,ESTIMATIVA!$O$42,IF(R224=ESTIMATIVA!$C$43,ESTIMATIVA!$O$43,"")))))),"",IF(R224=ESTIMATIVA!$C$39,ESTIMATIVA!$O$39,IF(R224=ESTIMATIVA!$C$40,ESTIMATIVA!$O$40,IF(R224=ESTIMATIVA!$C$41,ESTIMATIVA!$O$41,IF(R224=ESTIMATIVA!$C$42,ESTIMATIVA!$O$42,IF(R224=ESTIMATIVA!$C$43,ESTIMATIVA!$O$43,""))))))</f>
        <v>4</v>
      </c>
      <c r="V224" s="108">
        <f t="shared" si="20"/>
        <v>20</v>
      </c>
      <c r="W224" s="193" t="str">
        <f>IF(ISERROR(IF(V224&gt;ESTIMATIVA!$R$50,ESTIMATIVA!$C$51,IF(V224&gt;ESTIMATIVA!$R$49,ESTIMATIVA!$C$50,IF(V224&gt;ESTIMATIVA!$R$48,ESTIMATIVA!$C$49,IF(V224&gt;ESTIMATIVA!$R$47,ESTIMATIVA!$C$48,ESTIMATIVA!$C$47))))),"",IF(V224&gt;ESTIMATIVA!$R$50,ESTIMATIVA!$C$51,IF(V224&gt;ESTIMATIVA!$R$49,ESTIMATIVA!$C$50,IF(V224&gt;ESTIMATIVA!$R$48,ESTIMATIVA!$C$49,IF(V224&gt;ESTIMATIVA!$R$47,ESTIMATIVA!$C$48,ESTIMATIVA!$C$47)))))</f>
        <v>Importante</v>
      </c>
      <c r="X224" s="193"/>
      <c r="Y224" s="193"/>
      <c r="Z224" s="370" t="str">
        <f>CONS_AV_QUALIT_PROBAB!U224</f>
        <v>Ocasional</v>
      </c>
      <c r="AA224" s="370"/>
      <c r="AB224" s="370"/>
      <c r="AC224" s="109">
        <f>IF(ISERROR(IF(Z224=ESTIMATIVA!$C$23,ESTIMATIVA!$O$23,IF(Z224=ESTIMATIVA!$C$24,ESTIMATIVA!$O$24,IF(Z224=ESTIMATIVA!$C$25,ESTIMATIVA!$O$25,IF(Z224=ESTIMATIVA!$C$26,ESTIMATIVA!$O$26,IF(Z224=ESTIMATIVA!$C$27,ESTIMATIVA!$O$27,"")))))),"",IF(Z224=ESTIMATIVA!$C$23,ESTIMATIVA!$O$23,IF(Z224=ESTIMATIVA!$C$24,ESTIMATIVA!$O$24,IF(Z224=ESTIMATIVA!$C$25,ESTIMATIVA!$O$25,IF(Z224=ESTIMATIVA!$C$26,ESTIMATIVA!$O$26,IF(Z224=ESTIMATIVA!$C$27,ESTIMATIVA!$O$27,""))))))</f>
        <v>3</v>
      </c>
      <c r="AD224" s="190"/>
      <c r="AE224" s="190"/>
      <c r="AF224" s="190"/>
      <c r="AG224" s="190"/>
      <c r="AH224" s="190"/>
      <c r="AI224" s="190"/>
    </row>
    <row r="225" spans="1:35"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IF(ISERROR(IF(R225=ESTIMATIVA!$C$39,ESTIMATIVA!$O$39,IF(R225=ESTIMATIVA!$C$40,ESTIMATIVA!$O$40,IF(R225=ESTIMATIVA!$C$41,ESTIMATIVA!$O$41,IF(R225=ESTIMATIVA!$C$42,ESTIMATIVA!$O$42,IF(R225=ESTIMATIVA!$C$43,ESTIMATIVA!$O$43,"")))))),"",IF(R225=ESTIMATIVA!$C$39,ESTIMATIVA!$O$39,IF(R225=ESTIMATIVA!$C$40,ESTIMATIVA!$O$40,IF(R225=ESTIMATIVA!$C$41,ESTIMATIVA!$O$41,IF(R225=ESTIMATIVA!$C$42,ESTIMATIVA!$O$42,IF(R225=ESTIMATIVA!$C$43,ESTIMATIVA!$O$43,""))))))</f>
        <v>5</v>
      </c>
      <c r="V225" s="108">
        <f t="shared" si="20"/>
        <v>25</v>
      </c>
      <c r="W225" s="193" t="str">
        <f>IF(ISERROR(IF(V225&gt;ESTIMATIVA!$R$50,ESTIMATIVA!$C$51,IF(V225&gt;ESTIMATIVA!$R$49,ESTIMATIVA!$C$50,IF(V225&gt;ESTIMATIVA!$R$48,ESTIMATIVA!$C$49,IF(V225&gt;ESTIMATIVA!$R$47,ESTIMATIVA!$C$48,ESTIMATIVA!$C$47))))),"",IF(V225&gt;ESTIMATIVA!$R$50,ESTIMATIVA!$C$51,IF(V225&gt;ESTIMATIVA!$R$49,ESTIMATIVA!$C$50,IF(V225&gt;ESTIMATIVA!$R$48,ESTIMATIVA!$C$49,IF(V225&gt;ESTIMATIVA!$R$47,ESTIMATIVA!$C$48,ESTIMATIVA!$C$47)))))</f>
        <v>Desastre</v>
      </c>
      <c r="X225" s="193"/>
      <c r="Y225" s="193"/>
      <c r="Z225" s="370" t="str">
        <f>CONS_AV_QUALIT_PROBAB!U225</f>
        <v>Frequente</v>
      </c>
      <c r="AA225" s="370"/>
      <c r="AB225" s="370"/>
      <c r="AC225" s="109">
        <f>IF(ISERROR(IF(Z225=ESTIMATIVA!$C$23,ESTIMATIVA!$O$23,IF(Z225=ESTIMATIVA!$C$24,ESTIMATIVA!$O$24,IF(Z225=ESTIMATIVA!$C$25,ESTIMATIVA!$O$25,IF(Z225=ESTIMATIVA!$C$26,ESTIMATIVA!$O$26,IF(Z225=ESTIMATIVA!$C$27,ESTIMATIVA!$O$27,"")))))),"",IF(Z225=ESTIMATIVA!$C$23,ESTIMATIVA!$O$23,IF(Z225=ESTIMATIVA!$C$24,ESTIMATIVA!$O$24,IF(Z225=ESTIMATIVA!$C$25,ESTIMATIVA!$O$25,IF(Z225=ESTIMATIVA!$C$26,ESTIMATIVA!$O$26,IF(Z225=ESTIMATIVA!$C$27,ESTIMATIVA!$O$27,""))))))</f>
        <v>5</v>
      </c>
      <c r="AD225" s="190"/>
      <c r="AE225" s="190"/>
      <c r="AF225" s="190"/>
      <c r="AG225" s="190"/>
      <c r="AH225" s="190"/>
      <c r="AI225" s="190"/>
    </row>
    <row r="226" spans="1:35" ht="14.25"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IF(ISERROR(IF(R226=ESTIMATIVA!$C$39,ESTIMATIVA!$O$39,IF(R226=ESTIMATIVA!$C$40,ESTIMATIVA!$O$40,IF(R226=ESTIMATIVA!$C$41,ESTIMATIVA!$O$41,IF(R226=ESTIMATIVA!$C$42,ESTIMATIVA!$O$42,IF(R226=ESTIMATIVA!$C$43,ESTIMATIVA!$O$43,"")))))),"",IF(R226=ESTIMATIVA!$C$39,ESTIMATIVA!$O$39,IF(R226=ESTIMATIVA!$C$40,ESTIMATIVA!$O$40,IF(R226=ESTIMATIVA!$C$41,ESTIMATIVA!$O$41,IF(R226=ESTIMATIVA!$C$42,ESTIMATIVA!$O$42,IF(R226=ESTIMATIVA!$C$43,ESTIMATIVA!$O$43,""))))))</f>
        <v>4</v>
      </c>
      <c r="V226" s="108">
        <f t="shared" si="20"/>
        <v>20</v>
      </c>
      <c r="W226" s="193" t="str">
        <f>IF(ISERROR(IF(V226&gt;ESTIMATIVA!$R$50,ESTIMATIVA!$C$51,IF(V226&gt;ESTIMATIVA!$R$49,ESTIMATIVA!$C$50,IF(V226&gt;ESTIMATIVA!$R$48,ESTIMATIVA!$C$49,IF(V226&gt;ESTIMATIVA!$R$47,ESTIMATIVA!$C$48,ESTIMATIVA!$C$47))))),"",IF(V226&gt;ESTIMATIVA!$R$50,ESTIMATIVA!$C$51,IF(V226&gt;ESTIMATIVA!$R$49,ESTIMATIVA!$C$50,IF(V226&gt;ESTIMATIVA!$R$48,ESTIMATIVA!$C$49,IF(V226&gt;ESTIMATIVA!$R$47,ESTIMATIVA!$C$48,ESTIMATIVA!$C$47)))))</f>
        <v>Importante</v>
      </c>
      <c r="X226" s="193"/>
      <c r="Y226" s="193"/>
      <c r="Z226" s="370" t="str">
        <f>CONS_AV_QUALIT_PROBAB!U226</f>
        <v>Provável</v>
      </c>
      <c r="AA226" s="370"/>
      <c r="AB226" s="370"/>
      <c r="AC226" s="109">
        <f>IF(ISERROR(IF(Z226=ESTIMATIVA!$C$23,ESTIMATIVA!$O$23,IF(Z226=ESTIMATIVA!$C$24,ESTIMATIVA!$O$24,IF(Z226=ESTIMATIVA!$C$25,ESTIMATIVA!$O$25,IF(Z226=ESTIMATIVA!$C$26,ESTIMATIVA!$O$26,IF(Z226=ESTIMATIVA!$C$27,ESTIMATIVA!$O$27,"")))))),"",IF(Z226=ESTIMATIVA!$C$23,ESTIMATIVA!$O$23,IF(Z226=ESTIMATIVA!$C$24,ESTIMATIVA!$O$24,IF(Z226=ESTIMATIVA!$C$25,ESTIMATIVA!$O$25,IF(Z226=ESTIMATIVA!$C$26,ESTIMATIVA!$O$26,IF(Z226=ESTIMATIVA!$C$27,ESTIMATIVA!$O$27,""))))))</f>
        <v>4</v>
      </c>
      <c r="AD226" s="190"/>
      <c r="AE226" s="190"/>
      <c r="AF226" s="190"/>
      <c r="AG226" s="190"/>
      <c r="AH226" s="190"/>
      <c r="AI226" s="190"/>
    </row>
    <row r="227" spans="1:35"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IF(ISERROR(IF(R227=ESTIMATIVA!$C$39,ESTIMATIVA!$O$39,IF(R227=ESTIMATIVA!$C$40,ESTIMATIVA!$O$40,IF(R227=ESTIMATIVA!$C$41,ESTIMATIVA!$O$41,IF(R227=ESTIMATIVA!$C$42,ESTIMATIVA!$O$42,IF(R227=ESTIMATIVA!$C$43,ESTIMATIVA!$O$43,"")))))),"",IF(R227=ESTIMATIVA!$C$39,ESTIMATIVA!$O$39,IF(R227=ESTIMATIVA!$C$40,ESTIMATIVA!$O$40,IF(R227=ESTIMATIVA!$C$41,ESTIMATIVA!$O$41,IF(R227=ESTIMATIVA!$C$42,ESTIMATIVA!$O$42,IF(R227=ESTIMATIVA!$C$43,ESTIMATIVA!$O$43,""))))))</f>
        <v>5</v>
      </c>
      <c r="V227" s="108">
        <f t="shared" si="20"/>
        <v>25</v>
      </c>
      <c r="W227" s="199" t="str">
        <f>IF(ISERROR(IF(V227&gt;ESTIMATIVA!$R$50,ESTIMATIVA!$C$51,IF(V227&gt;ESTIMATIVA!$R$49,ESTIMATIVA!$C$50,IF(V227&gt;ESTIMATIVA!$R$48,ESTIMATIVA!$C$49,IF(V227&gt;ESTIMATIVA!$R$47,ESTIMATIVA!$C$48,ESTIMATIVA!$C$47))))),"",IF(V227&gt;ESTIMATIVA!$R$50,ESTIMATIVA!$C$51,IF(V227&gt;ESTIMATIVA!$R$49,ESTIMATIVA!$C$50,IF(V227&gt;ESTIMATIVA!$R$48,ESTIMATIVA!$C$49,IF(V227&gt;ESTIMATIVA!$R$47,ESTIMATIVA!$C$48,ESTIMATIVA!$C$47)))))</f>
        <v>Desastre</v>
      </c>
      <c r="X227" s="199"/>
      <c r="Y227" s="199"/>
      <c r="Z227" s="371" t="str">
        <f>CONS_AV_QUALIT_PROBAB!U227</f>
        <v>Ocasional</v>
      </c>
      <c r="AA227" s="371"/>
      <c r="AB227" s="371"/>
      <c r="AC227" s="111">
        <f>IF(ISERROR(IF(Z227=ESTIMATIVA!$C$23,ESTIMATIVA!$O$23,IF(Z227=ESTIMATIVA!$C$24,ESTIMATIVA!$O$24,IF(Z227=ESTIMATIVA!$C$25,ESTIMATIVA!$O$25,IF(Z227=ESTIMATIVA!$C$26,ESTIMATIVA!$O$26,IF(Z227=ESTIMATIVA!$C$27,ESTIMATIVA!$O$27,"")))))),"",IF(Z227=ESTIMATIVA!$C$23,ESTIMATIVA!$O$23,IF(Z227=ESTIMATIVA!$C$24,ESTIMATIVA!$O$24,IF(Z227=ESTIMATIVA!$C$25,ESTIMATIVA!$O$25,IF(Z227=ESTIMATIVA!$C$26,ESTIMATIVA!$O$26,IF(Z227=ESTIMATIVA!$C$27,ESTIMATIVA!$O$27,""))))))</f>
        <v>3</v>
      </c>
      <c r="AD227" s="200"/>
      <c r="AE227" s="200"/>
      <c r="AF227" s="200"/>
      <c r="AG227" s="200"/>
      <c r="AH227" s="200"/>
      <c r="AI227" s="200"/>
    </row>
    <row r="228" spans="1:35" s="29" customFormat="1" ht="14.1"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c r="Z228" s="9"/>
      <c r="AF228" s="107"/>
    </row>
    <row r="229" spans="1:35"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207</v>
      </c>
      <c r="AE229" s="201"/>
      <c r="AF229" s="201"/>
      <c r="AG229" s="201"/>
      <c r="AH229" s="201"/>
      <c r="AI229" s="201"/>
    </row>
    <row r="230" spans="1:35"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IF(ISERROR(IF(O230=ESTIMATIVA!$C$31,ESTIMATIVA!$O$31,IF(O230=ESTIMATIVA!$C$32,ESTIMATIVA!$O$32,IF(O230=ESTIMATIVA!$C$33,ESTIMATIVA!$O$33,IF(O230=ESTIMATIVA!$C$34,ESTIMATIVA!$O$34,IF(O230=ESTIMATIVA!$C$35,"$ESTIMATIVA!$O$35"," ")))))),"",IF(O230=ESTIMATIVA!$C$31,ESTIMATIVA!$O$31,IF(O230=ESTIMATIVA!$C$32,ESTIMATIVA!$O$32,IF(O230=ESTIMATIVA!$C$33,ESTIMATIVA!$O$33,IF(O230=ESTIMATIVA!$C$34,ESTIMATIVA!$O$34,IF(O230=ESTIMATIVA!$C$35,ESTIMATIVA!$O$35," "))))))</f>
        <v>5</v>
      </c>
      <c r="R230" s="193" t="str">
        <f>CONS_AV_QUALIT_SEVER!R230</f>
        <v>Elevada</v>
      </c>
      <c r="S230" s="193"/>
      <c r="T230" s="193"/>
      <c r="U230" s="108">
        <f>IF(ISERROR(IF(R230=ESTIMATIVA!$C$39,ESTIMATIVA!$O$39,IF(R230=ESTIMATIVA!$C$40,ESTIMATIVA!$O$40,IF(R230=ESTIMATIVA!$C$41,ESTIMATIVA!$O$41,IF(R230=ESTIMATIVA!$C$42,ESTIMATIVA!$O$42,IF(R230=ESTIMATIVA!$C$43,ESTIMATIVA!$O$43,"")))))),"",IF(R230=ESTIMATIVA!$C$39,ESTIMATIVA!$O$39,IF(R230=ESTIMATIVA!$C$40,ESTIMATIVA!$O$40,IF(R230=ESTIMATIVA!$C$41,ESTIMATIVA!$O$41,IF(R230=ESTIMATIVA!$C$42,ESTIMATIVA!$O$42,IF(R230=ESTIMATIVA!$C$43,ESTIMATIVA!$O$43,""))))))</f>
        <v>5</v>
      </c>
      <c r="V230" s="108">
        <f>IF(ISERROR($Q$230*U230),"",$Q$230*U230)</f>
        <v>25</v>
      </c>
      <c r="W230" s="193" t="str">
        <f>IF(ISERROR(IF(V230&gt;ESTIMATIVA!$R$50,ESTIMATIVA!$C$51,IF(V230&gt;ESTIMATIVA!$R$49,ESTIMATIVA!$C$50,IF(V230&gt;ESTIMATIVA!$R$48,ESTIMATIVA!$C$49,IF(V230&gt;ESTIMATIVA!$R$47,ESTIMATIVA!$C$48,ESTIMATIVA!$C$47))))),"",IF(V230&gt;ESTIMATIVA!$R$50,ESTIMATIVA!$C$51,IF(V230&gt;ESTIMATIVA!$R$49,ESTIMATIVA!$C$50,IF(V230&gt;ESTIMATIVA!$R$48,ESTIMATIVA!$C$49,IF(V230&gt;ESTIMATIVA!$R$47,ESTIMATIVA!$C$48,ESTIMATIVA!$C$47)))))</f>
        <v>Desastre</v>
      </c>
      <c r="X230" s="193"/>
      <c r="Y230" s="193"/>
      <c r="Z230" s="370" t="str">
        <f>CONS_AV_QUALIT_PROBAB!U230</f>
        <v>Remoto</v>
      </c>
      <c r="AA230" s="370"/>
      <c r="AB230" s="370"/>
      <c r="AC230" s="109">
        <f>IF(ISERROR(IF(Z230=ESTIMATIVA!$C$23,ESTIMATIVA!$O$23,IF(Z230=ESTIMATIVA!$C$24,ESTIMATIVA!$O$24,IF(Z230=ESTIMATIVA!$C$25,ESTIMATIVA!$O$25,IF(Z230=ESTIMATIVA!$C$26,ESTIMATIVA!$O$26,IF(Z230=ESTIMATIVA!$C$27,ESTIMATIVA!$O$27,"")))))),"",IF(Z230=ESTIMATIVA!$C$23,ESTIMATIVA!$O$23,IF(Z230=ESTIMATIVA!$C$24,ESTIMATIVA!$O$24,IF(Z230=ESTIMATIVA!$C$25,ESTIMATIVA!$O$25,IF(Z230=ESTIMATIVA!$C$26,ESTIMATIVA!$O$26,IF(Z230=ESTIMATIVA!$C$27,ESTIMATIVA!$O$27,""))))))</f>
        <v>2</v>
      </c>
      <c r="AD230" s="190"/>
      <c r="AE230" s="190"/>
      <c r="AF230" s="190"/>
      <c r="AG230" s="190"/>
      <c r="AH230" s="190"/>
      <c r="AI230" s="190"/>
    </row>
    <row r="231" spans="1:35" ht="14.25"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IF(ISERROR(IF(R231=ESTIMATIVA!$C$39,ESTIMATIVA!$O$39,IF(R231=ESTIMATIVA!$C$40,ESTIMATIVA!$O$40,IF(R231=ESTIMATIVA!$C$41,ESTIMATIVA!$O$41,IF(R231=ESTIMATIVA!$C$42,ESTIMATIVA!$O$42,IF(R231=ESTIMATIVA!$C$43,ESTIMATIVA!$O$43,"")))))),"",IF(R231=ESTIMATIVA!$C$39,ESTIMATIVA!$O$39,IF(R231=ESTIMATIVA!$C$40,ESTIMATIVA!$O$40,IF(R231=ESTIMATIVA!$C$41,ESTIMATIVA!$O$41,IF(R231=ESTIMATIVA!$C$42,ESTIMATIVA!$O$42,IF(R231=ESTIMATIVA!$C$43,ESTIMATIVA!$O$43,""))))))</f>
        <v>4</v>
      </c>
      <c r="V231" s="108">
        <f t="shared" ref="V231:V237" si="21">IF(ISERROR($Q$230*U231),"",$Q$230*U231)</f>
        <v>20</v>
      </c>
      <c r="W231" s="193" t="str">
        <f>IF(ISERROR(IF(V231&gt;ESTIMATIVA!$R$50,ESTIMATIVA!$C$51,IF(V231&gt;ESTIMATIVA!$R$49,ESTIMATIVA!$C$50,IF(V231&gt;ESTIMATIVA!$R$48,ESTIMATIVA!$C$49,IF(V231&gt;ESTIMATIVA!$R$47,ESTIMATIVA!$C$48,ESTIMATIVA!$C$47))))),"",IF(V231&gt;ESTIMATIVA!$R$50,ESTIMATIVA!$C$51,IF(V231&gt;ESTIMATIVA!$R$49,ESTIMATIVA!$C$50,IF(V231&gt;ESTIMATIVA!$R$48,ESTIMATIVA!$C$49,IF(V231&gt;ESTIMATIVA!$R$47,ESTIMATIVA!$C$48,ESTIMATIVA!$C$47)))))</f>
        <v>Importante</v>
      </c>
      <c r="X231" s="193"/>
      <c r="Y231" s="193"/>
      <c r="Z231" s="370" t="str">
        <f>CONS_AV_QUALIT_PROBAB!U231</f>
        <v>Ocasional</v>
      </c>
      <c r="AA231" s="370"/>
      <c r="AB231" s="370"/>
      <c r="AC231" s="109">
        <f>IF(ISERROR(IF(Z231=ESTIMATIVA!$C$23,ESTIMATIVA!$O$23,IF(Z231=ESTIMATIVA!$C$24,ESTIMATIVA!$O$24,IF(Z231=ESTIMATIVA!$C$25,ESTIMATIVA!$O$25,IF(Z231=ESTIMATIVA!$C$26,ESTIMATIVA!$O$26,IF(Z231=ESTIMATIVA!$C$27,ESTIMATIVA!$O$27,"")))))),"",IF(Z231=ESTIMATIVA!$C$23,ESTIMATIVA!$O$23,IF(Z231=ESTIMATIVA!$C$24,ESTIMATIVA!$O$24,IF(Z231=ESTIMATIVA!$C$25,ESTIMATIVA!$O$25,IF(Z231=ESTIMATIVA!$C$26,ESTIMATIVA!$O$26,IF(Z231=ESTIMATIVA!$C$27,ESTIMATIVA!$O$27,""))))))</f>
        <v>3</v>
      </c>
      <c r="AD231" s="190"/>
      <c r="AE231" s="190"/>
      <c r="AF231" s="190"/>
      <c r="AG231" s="190"/>
      <c r="AH231" s="190"/>
      <c r="AI231" s="190"/>
    </row>
    <row r="232" spans="1:35"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IF(ISERROR(IF(R232=ESTIMATIVA!$C$39,ESTIMATIVA!$O$39,IF(R232=ESTIMATIVA!$C$40,ESTIMATIVA!$O$40,IF(R232=ESTIMATIVA!$C$41,ESTIMATIVA!$O$41,IF(R232=ESTIMATIVA!$C$42,ESTIMATIVA!$O$42,IF(R232=ESTIMATIVA!$C$43,ESTIMATIVA!$O$43,"")))))),"",IF(R232=ESTIMATIVA!$C$39,ESTIMATIVA!$O$39,IF(R232=ESTIMATIVA!$C$40,ESTIMATIVA!$O$40,IF(R232=ESTIMATIVA!$C$41,ESTIMATIVA!$O$41,IF(R232=ESTIMATIVA!$C$42,ESTIMATIVA!$O$42,IF(R232=ESTIMATIVA!$C$43,ESTIMATIVA!$O$43,""))))))</f>
        <v>5</v>
      </c>
      <c r="V232" s="108">
        <f t="shared" si="21"/>
        <v>25</v>
      </c>
      <c r="W232" s="193" t="str">
        <f>IF(ISERROR(IF(V232&gt;ESTIMATIVA!$R$50,ESTIMATIVA!$C$51,IF(V232&gt;ESTIMATIVA!$R$49,ESTIMATIVA!$C$50,IF(V232&gt;ESTIMATIVA!$R$48,ESTIMATIVA!$C$49,IF(V232&gt;ESTIMATIVA!$R$47,ESTIMATIVA!$C$48,ESTIMATIVA!$C$47))))),"",IF(V232&gt;ESTIMATIVA!$R$50,ESTIMATIVA!$C$51,IF(V232&gt;ESTIMATIVA!$R$49,ESTIMATIVA!$C$50,IF(V232&gt;ESTIMATIVA!$R$48,ESTIMATIVA!$C$49,IF(V232&gt;ESTIMATIVA!$R$47,ESTIMATIVA!$C$48,ESTIMATIVA!$C$47)))))</f>
        <v>Desastre</v>
      </c>
      <c r="X232" s="193"/>
      <c r="Y232" s="193"/>
      <c r="Z232" s="370" t="str">
        <f>CONS_AV_QUALIT_PROBAB!U232</f>
        <v>Ocasional</v>
      </c>
      <c r="AA232" s="370"/>
      <c r="AB232" s="370"/>
      <c r="AC232" s="109">
        <f>IF(ISERROR(IF(Z232=ESTIMATIVA!$C$23,ESTIMATIVA!$O$23,IF(Z232=ESTIMATIVA!$C$24,ESTIMATIVA!$O$24,IF(Z232=ESTIMATIVA!$C$25,ESTIMATIVA!$O$25,IF(Z232=ESTIMATIVA!$C$26,ESTIMATIVA!$O$26,IF(Z232=ESTIMATIVA!$C$27,ESTIMATIVA!$O$27,"")))))),"",IF(Z232=ESTIMATIVA!$C$23,ESTIMATIVA!$O$23,IF(Z232=ESTIMATIVA!$C$24,ESTIMATIVA!$O$24,IF(Z232=ESTIMATIVA!$C$25,ESTIMATIVA!$O$25,IF(Z232=ESTIMATIVA!$C$26,ESTIMATIVA!$O$26,IF(Z232=ESTIMATIVA!$C$27,ESTIMATIVA!$O$27,""))))))</f>
        <v>3</v>
      </c>
      <c r="AD232" s="190"/>
      <c r="AE232" s="190"/>
      <c r="AF232" s="190"/>
      <c r="AG232" s="190"/>
      <c r="AH232" s="190"/>
      <c r="AI232" s="190"/>
    </row>
    <row r="233" spans="1:35"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IF(ISERROR(IF(R233=ESTIMATIVA!$C$39,ESTIMATIVA!$O$39,IF(R233=ESTIMATIVA!$C$40,ESTIMATIVA!$O$40,IF(R233=ESTIMATIVA!$C$41,ESTIMATIVA!$O$41,IF(R233=ESTIMATIVA!$C$42,ESTIMATIVA!$O$42,IF(R233=ESTIMATIVA!$C$43,ESTIMATIVA!$O$43,"")))))),"",IF(R233=ESTIMATIVA!$C$39,ESTIMATIVA!$O$39,IF(R233=ESTIMATIVA!$C$40,ESTIMATIVA!$O$40,IF(R233=ESTIMATIVA!$C$41,ESTIMATIVA!$O$41,IF(R233=ESTIMATIVA!$C$42,ESTIMATIVA!$O$42,IF(R233=ESTIMATIVA!$C$43,ESTIMATIVA!$O$43,""))))))</f>
        <v>5</v>
      </c>
      <c r="V233" s="108">
        <f t="shared" si="21"/>
        <v>25</v>
      </c>
      <c r="W233" s="193" t="str">
        <f>IF(ISERROR(IF(V233&gt;ESTIMATIVA!$R$50,ESTIMATIVA!$C$51,IF(V233&gt;ESTIMATIVA!$R$49,ESTIMATIVA!$C$50,IF(V233&gt;ESTIMATIVA!$R$48,ESTIMATIVA!$C$49,IF(V233&gt;ESTIMATIVA!$R$47,ESTIMATIVA!$C$48,ESTIMATIVA!$C$47))))),"",IF(V233&gt;ESTIMATIVA!$R$50,ESTIMATIVA!$C$51,IF(V233&gt;ESTIMATIVA!$R$49,ESTIMATIVA!$C$50,IF(V233&gt;ESTIMATIVA!$R$48,ESTIMATIVA!$C$49,IF(V233&gt;ESTIMATIVA!$R$47,ESTIMATIVA!$C$48,ESTIMATIVA!$C$47)))))</f>
        <v>Desastre</v>
      </c>
      <c r="X233" s="193"/>
      <c r="Y233" s="193"/>
      <c r="Z233" s="370" t="str">
        <f>CONS_AV_QUALIT_PROBAB!U233</f>
        <v>Ocasional</v>
      </c>
      <c r="AA233" s="370"/>
      <c r="AB233" s="370"/>
      <c r="AC233" s="109">
        <f>IF(ISERROR(IF(Z233=ESTIMATIVA!$C$23,ESTIMATIVA!$O$23,IF(Z233=ESTIMATIVA!$C$24,ESTIMATIVA!$O$24,IF(Z233=ESTIMATIVA!$C$25,ESTIMATIVA!$O$25,IF(Z233=ESTIMATIVA!$C$26,ESTIMATIVA!$O$26,IF(Z233=ESTIMATIVA!$C$27,ESTIMATIVA!$O$27,"")))))),"",IF(Z233=ESTIMATIVA!$C$23,ESTIMATIVA!$O$23,IF(Z233=ESTIMATIVA!$C$24,ESTIMATIVA!$O$24,IF(Z233=ESTIMATIVA!$C$25,ESTIMATIVA!$O$25,IF(Z233=ESTIMATIVA!$C$26,ESTIMATIVA!$O$26,IF(Z233=ESTIMATIVA!$C$27,ESTIMATIVA!$O$27,""))))))</f>
        <v>3</v>
      </c>
      <c r="AD233" s="190"/>
      <c r="AE233" s="190"/>
      <c r="AF233" s="190"/>
      <c r="AG233" s="190"/>
      <c r="AH233" s="190"/>
      <c r="AI233" s="190"/>
    </row>
    <row r="234" spans="1:35"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IF(ISERROR(IF(R234=ESTIMATIVA!$C$39,ESTIMATIVA!$O$39,IF(R234=ESTIMATIVA!$C$40,ESTIMATIVA!$O$40,IF(R234=ESTIMATIVA!$C$41,ESTIMATIVA!$O$41,IF(R234=ESTIMATIVA!$C$42,ESTIMATIVA!$O$42,IF(R234=ESTIMATIVA!$C$43,ESTIMATIVA!$O$43,"")))))),"",IF(R234=ESTIMATIVA!$C$39,ESTIMATIVA!$O$39,IF(R234=ESTIMATIVA!$C$40,ESTIMATIVA!$O$40,IF(R234=ESTIMATIVA!$C$41,ESTIMATIVA!$O$41,IF(R234=ESTIMATIVA!$C$42,ESTIMATIVA!$O$42,IF(R234=ESTIMATIVA!$C$43,ESTIMATIVA!$O$43,""))))))</f>
        <v>3</v>
      </c>
      <c r="V234" s="108">
        <f t="shared" si="21"/>
        <v>15</v>
      </c>
      <c r="W234" s="193" t="str">
        <f>IF(ISERROR(IF(V234&gt;ESTIMATIVA!$R$50,ESTIMATIVA!$C$51,IF(V234&gt;ESTIMATIVA!$R$49,ESTIMATIVA!$C$50,IF(V234&gt;ESTIMATIVA!$R$48,ESTIMATIVA!$C$49,IF(V234&gt;ESTIMATIVA!$R$47,ESTIMATIVA!$C$48,ESTIMATIVA!$C$47))))),"",IF(V234&gt;ESTIMATIVA!$R$50,ESTIMATIVA!$C$51,IF(V234&gt;ESTIMATIVA!$R$49,ESTIMATIVA!$C$50,IF(V234&gt;ESTIMATIVA!$R$48,ESTIMATIVA!$C$49,IF(V234&gt;ESTIMATIVA!$R$47,ESTIMATIVA!$C$48,ESTIMATIVA!$C$47)))))</f>
        <v>Significativo</v>
      </c>
      <c r="X234" s="193"/>
      <c r="Y234" s="193"/>
      <c r="Z234" s="370" t="str">
        <f>CONS_AV_QUALIT_PROBAB!U234</f>
        <v>Ocasional</v>
      </c>
      <c r="AA234" s="370"/>
      <c r="AB234" s="370"/>
      <c r="AC234" s="109">
        <f>IF(ISERROR(IF(Z234=ESTIMATIVA!$C$23,ESTIMATIVA!$O$23,IF(Z234=ESTIMATIVA!$C$24,ESTIMATIVA!$O$24,IF(Z234=ESTIMATIVA!$C$25,ESTIMATIVA!$O$25,IF(Z234=ESTIMATIVA!$C$26,ESTIMATIVA!$O$26,IF(Z234=ESTIMATIVA!$C$27,ESTIMATIVA!$O$27,"")))))),"",IF(Z234=ESTIMATIVA!$C$23,ESTIMATIVA!$O$23,IF(Z234=ESTIMATIVA!$C$24,ESTIMATIVA!$O$24,IF(Z234=ESTIMATIVA!$C$25,ESTIMATIVA!$O$25,IF(Z234=ESTIMATIVA!$C$26,ESTIMATIVA!$O$26,IF(Z234=ESTIMATIVA!$C$27,ESTIMATIVA!$O$27,""))))))</f>
        <v>3</v>
      </c>
      <c r="AD234" s="190"/>
      <c r="AE234" s="190"/>
      <c r="AF234" s="190"/>
      <c r="AG234" s="190"/>
      <c r="AH234" s="190"/>
      <c r="AI234" s="190"/>
    </row>
    <row r="235" spans="1:35"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IF(ISERROR(IF(R235=ESTIMATIVA!$C$39,ESTIMATIVA!$O$39,IF(R235=ESTIMATIVA!$C$40,ESTIMATIVA!$O$40,IF(R235=ESTIMATIVA!$C$41,ESTIMATIVA!$O$41,IF(R235=ESTIMATIVA!$C$42,ESTIMATIVA!$O$42,IF(R235=ESTIMATIVA!$C$43,ESTIMATIVA!$O$43,"")))))),"",IF(R235=ESTIMATIVA!$C$39,ESTIMATIVA!$O$39,IF(R235=ESTIMATIVA!$C$40,ESTIMATIVA!$O$40,IF(R235=ESTIMATIVA!$C$41,ESTIMATIVA!$O$41,IF(R235=ESTIMATIVA!$C$42,ESTIMATIVA!$O$42,IF(R235=ESTIMATIVA!$C$43,ESTIMATIVA!$O$43,""))))))</f>
        <v>4</v>
      </c>
      <c r="V235" s="108">
        <f t="shared" si="21"/>
        <v>20</v>
      </c>
      <c r="W235" s="193" t="str">
        <f>IF(ISERROR(IF(V235&gt;ESTIMATIVA!$R$50,ESTIMATIVA!$C$51,IF(V235&gt;ESTIMATIVA!$R$49,ESTIMATIVA!$C$50,IF(V235&gt;ESTIMATIVA!$R$48,ESTIMATIVA!$C$49,IF(V235&gt;ESTIMATIVA!$R$47,ESTIMATIVA!$C$48,ESTIMATIVA!$C$47))))),"",IF(V235&gt;ESTIMATIVA!$R$50,ESTIMATIVA!$C$51,IF(V235&gt;ESTIMATIVA!$R$49,ESTIMATIVA!$C$50,IF(V235&gt;ESTIMATIVA!$R$48,ESTIMATIVA!$C$49,IF(V235&gt;ESTIMATIVA!$R$47,ESTIMATIVA!$C$48,ESTIMATIVA!$C$47)))))</f>
        <v>Importante</v>
      </c>
      <c r="X235" s="193"/>
      <c r="Y235" s="193"/>
      <c r="Z235" s="370" t="str">
        <f>CONS_AV_QUALIT_PROBAB!U235</f>
        <v>Ocasional</v>
      </c>
      <c r="AA235" s="370"/>
      <c r="AB235" s="370"/>
      <c r="AC235" s="109">
        <f>IF(ISERROR(IF(Z235=ESTIMATIVA!$C$23,ESTIMATIVA!$O$23,IF(Z235=ESTIMATIVA!$C$24,ESTIMATIVA!$O$24,IF(Z235=ESTIMATIVA!$C$25,ESTIMATIVA!$O$25,IF(Z235=ESTIMATIVA!$C$26,ESTIMATIVA!$O$26,IF(Z235=ESTIMATIVA!$C$27,ESTIMATIVA!$O$27,"")))))),"",IF(Z235=ESTIMATIVA!$C$23,ESTIMATIVA!$O$23,IF(Z235=ESTIMATIVA!$C$24,ESTIMATIVA!$O$24,IF(Z235=ESTIMATIVA!$C$25,ESTIMATIVA!$O$25,IF(Z235=ESTIMATIVA!$C$26,ESTIMATIVA!$O$26,IF(Z235=ESTIMATIVA!$C$27,ESTIMATIVA!$O$27,""))))))</f>
        <v>3</v>
      </c>
      <c r="AD235" s="190"/>
      <c r="AE235" s="190"/>
      <c r="AF235" s="190"/>
      <c r="AG235" s="190"/>
      <c r="AH235" s="190"/>
      <c r="AI235" s="190"/>
    </row>
    <row r="236" spans="1:35" ht="14.25"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IF(ISERROR(IF(R236=ESTIMATIVA!$C$39,ESTIMATIVA!$O$39,IF(R236=ESTIMATIVA!$C$40,ESTIMATIVA!$O$40,IF(R236=ESTIMATIVA!$C$41,ESTIMATIVA!$O$41,IF(R236=ESTIMATIVA!$C$42,ESTIMATIVA!$O$42,IF(R236=ESTIMATIVA!$C$43,ESTIMATIVA!$O$43,"")))))),"",IF(R236=ESTIMATIVA!$C$39,ESTIMATIVA!$O$39,IF(R236=ESTIMATIVA!$C$40,ESTIMATIVA!$O$40,IF(R236=ESTIMATIVA!$C$41,ESTIMATIVA!$O$41,IF(R236=ESTIMATIVA!$C$42,ESTIMATIVA!$O$42,IF(R236=ESTIMATIVA!$C$43,ESTIMATIVA!$O$43,""))))))</f>
        <v>5</v>
      </c>
      <c r="V236" s="108">
        <f t="shared" si="21"/>
        <v>25</v>
      </c>
      <c r="W236" s="193" t="str">
        <f>IF(ISERROR(IF(V236&gt;ESTIMATIVA!$R$50,ESTIMATIVA!$C$51,IF(V236&gt;ESTIMATIVA!$R$49,ESTIMATIVA!$C$50,IF(V236&gt;ESTIMATIVA!$R$48,ESTIMATIVA!$C$49,IF(V236&gt;ESTIMATIVA!$R$47,ESTIMATIVA!$C$48,ESTIMATIVA!$C$47))))),"",IF(V236&gt;ESTIMATIVA!$R$50,ESTIMATIVA!$C$51,IF(V236&gt;ESTIMATIVA!$R$49,ESTIMATIVA!$C$50,IF(V236&gt;ESTIMATIVA!$R$48,ESTIMATIVA!$C$49,IF(V236&gt;ESTIMATIVA!$R$47,ESTIMATIVA!$C$48,ESTIMATIVA!$C$47)))))</f>
        <v>Desastre</v>
      </c>
      <c r="X236" s="193"/>
      <c r="Y236" s="193"/>
      <c r="Z236" s="370" t="str">
        <f>CONS_AV_QUALIT_PROBAB!U236</f>
        <v>Ocasional</v>
      </c>
      <c r="AA236" s="370"/>
      <c r="AB236" s="370"/>
      <c r="AC236" s="109">
        <f>IF(ISERROR(IF(Z236=ESTIMATIVA!$C$23,ESTIMATIVA!$O$23,IF(Z236=ESTIMATIVA!$C$24,ESTIMATIVA!$O$24,IF(Z236=ESTIMATIVA!$C$25,ESTIMATIVA!$O$25,IF(Z236=ESTIMATIVA!$C$26,ESTIMATIVA!$O$26,IF(Z236=ESTIMATIVA!$C$27,ESTIMATIVA!$O$27,"")))))),"",IF(Z236=ESTIMATIVA!$C$23,ESTIMATIVA!$O$23,IF(Z236=ESTIMATIVA!$C$24,ESTIMATIVA!$O$24,IF(Z236=ESTIMATIVA!$C$25,ESTIMATIVA!$O$25,IF(Z236=ESTIMATIVA!$C$26,ESTIMATIVA!$O$26,IF(Z236=ESTIMATIVA!$C$27,ESTIMATIVA!$O$27,""))))))</f>
        <v>3</v>
      </c>
      <c r="AD236" s="190"/>
      <c r="AE236" s="190"/>
      <c r="AF236" s="190"/>
      <c r="AG236" s="190"/>
      <c r="AH236" s="190"/>
      <c r="AI236" s="190"/>
    </row>
    <row r="237" spans="1:35"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IF(ISERROR(IF(R237=ESTIMATIVA!$C$39,ESTIMATIVA!$O$39,IF(R237=ESTIMATIVA!$C$40,ESTIMATIVA!$O$40,IF(R237=ESTIMATIVA!$C$41,ESTIMATIVA!$O$41,IF(R237=ESTIMATIVA!$C$42,ESTIMATIVA!$O$42,IF(R237=ESTIMATIVA!$C$43,ESTIMATIVA!$O$43,"")))))),"",IF(R237=ESTIMATIVA!$C$39,ESTIMATIVA!$O$39,IF(R237=ESTIMATIVA!$C$40,ESTIMATIVA!$O$40,IF(R237=ESTIMATIVA!$C$41,ESTIMATIVA!$O$41,IF(R237=ESTIMATIVA!$C$42,ESTIMATIVA!$O$42,IF(R237=ESTIMATIVA!$C$43,ESTIMATIVA!$O$43,""))))))</f>
        <v>3</v>
      </c>
      <c r="V237" s="108">
        <f t="shared" si="21"/>
        <v>15</v>
      </c>
      <c r="W237" s="199" t="str">
        <f>IF(ISERROR(IF(V237&gt;ESTIMATIVA!$R$50,ESTIMATIVA!$C$51,IF(V237&gt;ESTIMATIVA!$R$49,ESTIMATIVA!$C$50,IF(V237&gt;ESTIMATIVA!$R$48,ESTIMATIVA!$C$49,IF(V237&gt;ESTIMATIVA!$R$47,ESTIMATIVA!$C$48,ESTIMATIVA!$C$47))))),"",IF(V237&gt;ESTIMATIVA!$R$50,ESTIMATIVA!$C$51,IF(V237&gt;ESTIMATIVA!$R$49,ESTIMATIVA!$C$50,IF(V237&gt;ESTIMATIVA!$R$48,ESTIMATIVA!$C$49,IF(V237&gt;ESTIMATIVA!$R$47,ESTIMATIVA!$C$48,ESTIMATIVA!$C$47)))))</f>
        <v>Significativo</v>
      </c>
      <c r="X237" s="199"/>
      <c r="Y237" s="199"/>
      <c r="Z237" s="371" t="str">
        <f>CONS_AV_QUALIT_PROBAB!U237</f>
        <v>Frequente</v>
      </c>
      <c r="AA237" s="371"/>
      <c r="AB237" s="371"/>
      <c r="AC237" s="111">
        <f>IF(ISERROR(IF(Z237=ESTIMATIVA!$C$23,ESTIMATIVA!$O$23,IF(Z237=ESTIMATIVA!$C$24,ESTIMATIVA!$O$24,IF(Z237=ESTIMATIVA!$C$25,ESTIMATIVA!$O$25,IF(Z237=ESTIMATIVA!$C$26,ESTIMATIVA!$O$26,IF(Z237=ESTIMATIVA!$C$27,ESTIMATIVA!$O$27,"")))))),"",IF(Z237=ESTIMATIVA!$C$23,ESTIMATIVA!$O$23,IF(Z237=ESTIMATIVA!$C$24,ESTIMATIVA!$O$24,IF(Z237=ESTIMATIVA!$C$25,ESTIMATIVA!$O$25,IF(Z237=ESTIMATIVA!$C$26,ESTIMATIVA!$O$26,IF(Z237=ESTIMATIVA!$C$27,ESTIMATIVA!$O$27,""))))))</f>
        <v>5</v>
      </c>
      <c r="AD237" s="200"/>
      <c r="AE237" s="200"/>
      <c r="AF237" s="200"/>
      <c r="AG237" s="200"/>
      <c r="AH237" s="200"/>
      <c r="AI237" s="200"/>
    </row>
    <row r="238" spans="1:35" s="29" customFormat="1" ht="14.1"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c r="Z238" s="9"/>
      <c r="AF238" s="107"/>
    </row>
    <row r="239" spans="1:35"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207</v>
      </c>
      <c r="AE239" s="201"/>
      <c r="AF239" s="201"/>
      <c r="AG239" s="201"/>
      <c r="AH239" s="201"/>
      <c r="AI239" s="201"/>
    </row>
    <row r="240" spans="1:35" ht="14.25"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IF(ISERROR(IF(O240=ESTIMATIVA!$C$31,ESTIMATIVA!$O$31,IF(O240=ESTIMATIVA!$C$32,ESTIMATIVA!$O$32,IF(O240=ESTIMATIVA!$C$33,ESTIMATIVA!$O$33,IF(O240=ESTIMATIVA!$C$34,ESTIMATIVA!$O$34,IF(O240=ESTIMATIVA!$C$35,"$ESTIMATIVA!$O$35"," ")))))),"",IF(O240=ESTIMATIVA!$C$31,ESTIMATIVA!$O$31,IF(O240=ESTIMATIVA!$C$32,ESTIMATIVA!$O$32,IF(O240=ESTIMATIVA!$C$33,ESTIMATIVA!$O$33,IF(O240=ESTIMATIVA!$C$34,ESTIMATIVA!$O$34,IF(O240=ESTIMATIVA!$C$35,ESTIMATIVA!$O$35," "))))))</f>
        <v>5</v>
      </c>
      <c r="R240" s="193" t="str">
        <f>CONS_AV_QUALIT_SEVER!R240</f>
        <v>Alta</v>
      </c>
      <c r="S240" s="193"/>
      <c r="T240" s="193"/>
      <c r="U240" s="108">
        <f>IF(ISERROR(IF(R240=ESTIMATIVA!$C$39,ESTIMATIVA!$O$39,IF(R240=ESTIMATIVA!$C$40,ESTIMATIVA!$O$40,IF(R240=ESTIMATIVA!$C$41,ESTIMATIVA!$O$41,IF(R240=ESTIMATIVA!$C$42,ESTIMATIVA!$O$42,IF(R240=ESTIMATIVA!$C$43,ESTIMATIVA!$O$43,"")))))),"",IF(R240=ESTIMATIVA!$C$39,ESTIMATIVA!$O$39,IF(R240=ESTIMATIVA!$C$40,ESTIMATIVA!$O$40,IF(R240=ESTIMATIVA!$C$41,ESTIMATIVA!$O$41,IF(R240=ESTIMATIVA!$C$42,ESTIMATIVA!$O$42,IF(R240=ESTIMATIVA!$C$43,ESTIMATIVA!$O$43,""))))))</f>
        <v>4</v>
      </c>
      <c r="V240" s="108">
        <f>IF(ISERROR($Q$240*U240),"",$Q$240*U240)</f>
        <v>20</v>
      </c>
      <c r="W240" s="193" t="str">
        <f>IF(ISERROR(IF(V240&gt;ESTIMATIVA!$R$50,ESTIMATIVA!$C$51,IF(V240&gt;ESTIMATIVA!$R$49,ESTIMATIVA!$C$50,IF(V240&gt;ESTIMATIVA!$R$48,ESTIMATIVA!$C$49,IF(V240&gt;ESTIMATIVA!$R$47,ESTIMATIVA!$C$48,ESTIMATIVA!$C$47))))),"",IF(V240&gt;ESTIMATIVA!$R$50,ESTIMATIVA!$C$51,IF(V240&gt;ESTIMATIVA!$R$49,ESTIMATIVA!$C$50,IF(V240&gt;ESTIMATIVA!$R$48,ESTIMATIVA!$C$49,IF(V240&gt;ESTIMATIVA!$R$47,ESTIMATIVA!$C$48,ESTIMATIVA!$C$47)))))</f>
        <v>Importante</v>
      </c>
      <c r="X240" s="193"/>
      <c r="Y240" s="193"/>
      <c r="Z240" s="370" t="str">
        <f>CONS_AV_QUALIT_PROBAB!U240</f>
        <v>Ocasional</v>
      </c>
      <c r="AA240" s="370"/>
      <c r="AB240" s="370"/>
      <c r="AC240" s="109">
        <f>IF(ISERROR(IF(Z240=ESTIMATIVA!$C$23,ESTIMATIVA!$O$23,IF(Z240=ESTIMATIVA!$C$24,ESTIMATIVA!$O$24,IF(Z240=ESTIMATIVA!$C$25,ESTIMATIVA!$O$25,IF(Z240=ESTIMATIVA!$C$26,ESTIMATIVA!$O$26,IF(Z240=ESTIMATIVA!$C$27,ESTIMATIVA!$O$27,"")))))),"",IF(Z240=ESTIMATIVA!$C$23,ESTIMATIVA!$O$23,IF(Z240=ESTIMATIVA!$C$24,ESTIMATIVA!$O$24,IF(Z240=ESTIMATIVA!$C$25,ESTIMATIVA!$O$25,IF(Z240=ESTIMATIVA!$C$26,ESTIMATIVA!$O$26,IF(Z240=ESTIMATIVA!$C$27,ESTIMATIVA!$O$27,""))))))</f>
        <v>3</v>
      </c>
      <c r="AD240" s="190"/>
      <c r="AE240" s="190"/>
      <c r="AF240" s="190"/>
      <c r="AG240" s="190"/>
      <c r="AH240" s="190"/>
      <c r="AI240" s="190"/>
    </row>
    <row r="241" spans="1:35" ht="14.25"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IF(ISERROR(IF(R241=ESTIMATIVA!$C$39,ESTIMATIVA!$O$39,IF(R241=ESTIMATIVA!$C$40,ESTIMATIVA!$O$40,IF(R241=ESTIMATIVA!$C$41,ESTIMATIVA!$O$41,IF(R241=ESTIMATIVA!$C$42,ESTIMATIVA!$O$42,IF(R241=ESTIMATIVA!$C$43,ESTIMATIVA!$O$43,"")))))),"",IF(R241=ESTIMATIVA!$C$39,ESTIMATIVA!$O$39,IF(R241=ESTIMATIVA!$C$40,ESTIMATIVA!$O$40,IF(R241=ESTIMATIVA!$C$41,ESTIMATIVA!$O$41,IF(R241=ESTIMATIVA!$C$42,ESTIMATIVA!$O$42,IF(R241=ESTIMATIVA!$C$43,ESTIMATIVA!$O$43,""))))))</f>
        <v>4</v>
      </c>
      <c r="V241" s="108">
        <f t="shared" ref="V241:V247" si="22">IF(ISERROR($Q$240*U241),"",$Q$240*U241)</f>
        <v>20</v>
      </c>
      <c r="W241" s="193" t="str">
        <f>IF(ISERROR(IF(V241&gt;ESTIMATIVA!$R$50,ESTIMATIVA!$C$51,IF(V241&gt;ESTIMATIVA!$R$49,ESTIMATIVA!$C$50,IF(V241&gt;ESTIMATIVA!$R$48,ESTIMATIVA!$C$49,IF(V241&gt;ESTIMATIVA!$R$47,ESTIMATIVA!$C$48,ESTIMATIVA!$C$47))))),"",IF(V241&gt;ESTIMATIVA!$R$50,ESTIMATIVA!$C$51,IF(V241&gt;ESTIMATIVA!$R$49,ESTIMATIVA!$C$50,IF(V241&gt;ESTIMATIVA!$R$48,ESTIMATIVA!$C$49,IF(V241&gt;ESTIMATIVA!$R$47,ESTIMATIVA!$C$48,ESTIMATIVA!$C$47)))))</f>
        <v>Importante</v>
      </c>
      <c r="X241" s="193"/>
      <c r="Y241" s="193"/>
      <c r="Z241" s="370" t="str">
        <f>CONS_AV_QUALIT_PROBAB!U241</f>
        <v>Ocasional</v>
      </c>
      <c r="AA241" s="370"/>
      <c r="AB241" s="370"/>
      <c r="AC241" s="109">
        <f>IF(ISERROR(IF(Z241=ESTIMATIVA!$C$23,ESTIMATIVA!$O$23,IF(Z241=ESTIMATIVA!$C$24,ESTIMATIVA!$O$24,IF(Z241=ESTIMATIVA!$C$25,ESTIMATIVA!$O$25,IF(Z241=ESTIMATIVA!$C$26,ESTIMATIVA!$O$26,IF(Z241=ESTIMATIVA!$C$27,ESTIMATIVA!$O$27,"")))))),"",IF(Z241=ESTIMATIVA!$C$23,ESTIMATIVA!$O$23,IF(Z241=ESTIMATIVA!$C$24,ESTIMATIVA!$O$24,IF(Z241=ESTIMATIVA!$C$25,ESTIMATIVA!$O$25,IF(Z241=ESTIMATIVA!$C$26,ESTIMATIVA!$O$26,IF(Z241=ESTIMATIVA!$C$27,ESTIMATIVA!$O$27,""))))))</f>
        <v>3</v>
      </c>
      <c r="AD241" s="190"/>
      <c r="AE241" s="190"/>
      <c r="AF241" s="190"/>
      <c r="AG241" s="190"/>
      <c r="AH241" s="190"/>
      <c r="AI241" s="190"/>
    </row>
    <row r="242" spans="1:35" ht="14.25"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IF(ISERROR(IF(R242=ESTIMATIVA!$C$39,ESTIMATIVA!$O$39,IF(R242=ESTIMATIVA!$C$40,ESTIMATIVA!$O$40,IF(R242=ESTIMATIVA!$C$41,ESTIMATIVA!$O$41,IF(R242=ESTIMATIVA!$C$42,ESTIMATIVA!$O$42,IF(R242=ESTIMATIVA!$C$43,ESTIMATIVA!$O$43,"")))))),"",IF(R242=ESTIMATIVA!$C$39,ESTIMATIVA!$O$39,IF(R242=ESTIMATIVA!$C$40,ESTIMATIVA!$O$40,IF(R242=ESTIMATIVA!$C$41,ESTIMATIVA!$O$41,IF(R242=ESTIMATIVA!$C$42,ESTIMATIVA!$O$42,IF(R242=ESTIMATIVA!$C$43,ESTIMATIVA!$O$43,""))))))</f>
        <v>4</v>
      </c>
      <c r="V242" s="108">
        <f t="shared" si="22"/>
        <v>20</v>
      </c>
      <c r="W242" s="193" t="str">
        <f>IF(ISERROR(IF(V242&gt;ESTIMATIVA!$R$50,ESTIMATIVA!$C$51,IF(V242&gt;ESTIMATIVA!$R$49,ESTIMATIVA!$C$50,IF(V242&gt;ESTIMATIVA!$R$48,ESTIMATIVA!$C$49,IF(V242&gt;ESTIMATIVA!$R$47,ESTIMATIVA!$C$48,ESTIMATIVA!$C$47))))),"",IF(V242&gt;ESTIMATIVA!$R$50,ESTIMATIVA!$C$51,IF(V242&gt;ESTIMATIVA!$R$49,ESTIMATIVA!$C$50,IF(V242&gt;ESTIMATIVA!$R$48,ESTIMATIVA!$C$49,IF(V242&gt;ESTIMATIVA!$R$47,ESTIMATIVA!$C$48,ESTIMATIVA!$C$47)))))</f>
        <v>Importante</v>
      </c>
      <c r="X242" s="193"/>
      <c r="Y242" s="193"/>
      <c r="Z242" s="370" t="str">
        <f>CONS_AV_QUALIT_PROBAB!U242</f>
        <v>Ocasional</v>
      </c>
      <c r="AA242" s="370"/>
      <c r="AB242" s="370"/>
      <c r="AC242" s="109">
        <f>IF(ISERROR(IF(Z242=ESTIMATIVA!$C$23,ESTIMATIVA!$O$23,IF(Z242=ESTIMATIVA!$C$24,ESTIMATIVA!$O$24,IF(Z242=ESTIMATIVA!$C$25,ESTIMATIVA!$O$25,IF(Z242=ESTIMATIVA!$C$26,ESTIMATIVA!$O$26,IF(Z242=ESTIMATIVA!$C$27,ESTIMATIVA!$O$27,"")))))),"",IF(Z242=ESTIMATIVA!$C$23,ESTIMATIVA!$O$23,IF(Z242=ESTIMATIVA!$C$24,ESTIMATIVA!$O$24,IF(Z242=ESTIMATIVA!$C$25,ESTIMATIVA!$O$25,IF(Z242=ESTIMATIVA!$C$26,ESTIMATIVA!$O$26,IF(Z242=ESTIMATIVA!$C$27,ESTIMATIVA!$O$27,""))))))</f>
        <v>3</v>
      </c>
      <c r="AD242" s="190"/>
      <c r="AE242" s="190"/>
      <c r="AF242" s="190"/>
      <c r="AG242" s="190"/>
      <c r="AH242" s="190"/>
      <c r="AI242" s="190"/>
    </row>
    <row r="243" spans="1:35"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IF(ISERROR(IF(R243=ESTIMATIVA!$C$39,ESTIMATIVA!$O$39,IF(R243=ESTIMATIVA!$C$40,ESTIMATIVA!$O$40,IF(R243=ESTIMATIVA!$C$41,ESTIMATIVA!$O$41,IF(R243=ESTIMATIVA!$C$42,ESTIMATIVA!$O$42,IF(R243=ESTIMATIVA!$C$43,ESTIMATIVA!$O$43,"")))))),"",IF(R243=ESTIMATIVA!$C$39,ESTIMATIVA!$O$39,IF(R243=ESTIMATIVA!$C$40,ESTIMATIVA!$O$40,IF(R243=ESTIMATIVA!$C$41,ESTIMATIVA!$O$41,IF(R243=ESTIMATIVA!$C$42,ESTIMATIVA!$O$42,IF(R243=ESTIMATIVA!$C$43,ESTIMATIVA!$O$43,""))))))</f>
        <v>5</v>
      </c>
      <c r="V243" s="108">
        <f t="shared" si="22"/>
        <v>25</v>
      </c>
      <c r="W243" s="193" t="str">
        <f>IF(ISERROR(IF(V243&gt;ESTIMATIVA!$R$50,ESTIMATIVA!$C$51,IF(V243&gt;ESTIMATIVA!$R$49,ESTIMATIVA!$C$50,IF(V243&gt;ESTIMATIVA!$R$48,ESTIMATIVA!$C$49,IF(V243&gt;ESTIMATIVA!$R$47,ESTIMATIVA!$C$48,ESTIMATIVA!$C$47))))),"",IF(V243&gt;ESTIMATIVA!$R$50,ESTIMATIVA!$C$51,IF(V243&gt;ESTIMATIVA!$R$49,ESTIMATIVA!$C$50,IF(V243&gt;ESTIMATIVA!$R$48,ESTIMATIVA!$C$49,IF(V243&gt;ESTIMATIVA!$R$47,ESTIMATIVA!$C$48,ESTIMATIVA!$C$47)))))</f>
        <v>Desastre</v>
      </c>
      <c r="X243" s="193"/>
      <c r="Y243" s="193"/>
      <c r="Z243" s="370" t="str">
        <f>CONS_AV_QUALIT_PROBAB!U243</f>
        <v>Frequente</v>
      </c>
      <c r="AA243" s="370"/>
      <c r="AB243" s="370"/>
      <c r="AC243" s="109">
        <f>IF(ISERROR(IF(Z243=ESTIMATIVA!$C$23,ESTIMATIVA!$O$23,IF(Z243=ESTIMATIVA!$C$24,ESTIMATIVA!$O$24,IF(Z243=ESTIMATIVA!$C$25,ESTIMATIVA!$O$25,IF(Z243=ESTIMATIVA!$C$26,ESTIMATIVA!$O$26,IF(Z243=ESTIMATIVA!$C$27,ESTIMATIVA!$O$27,"")))))),"",IF(Z243=ESTIMATIVA!$C$23,ESTIMATIVA!$O$23,IF(Z243=ESTIMATIVA!$C$24,ESTIMATIVA!$O$24,IF(Z243=ESTIMATIVA!$C$25,ESTIMATIVA!$O$25,IF(Z243=ESTIMATIVA!$C$26,ESTIMATIVA!$O$26,IF(Z243=ESTIMATIVA!$C$27,ESTIMATIVA!$O$27,""))))))</f>
        <v>5</v>
      </c>
      <c r="AD243" s="190"/>
      <c r="AE243" s="190"/>
      <c r="AF243" s="190"/>
      <c r="AG243" s="190"/>
      <c r="AH243" s="190"/>
      <c r="AI243" s="190"/>
    </row>
    <row r="244" spans="1:35"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IF(ISERROR(IF(R244=ESTIMATIVA!$C$39,ESTIMATIVA!$O$39,IF(R244=ESTIMATIVA!$C$40,ESTIMATIVA!$O$40,IF(R244=ESTIMATIVA!$C$41,ESTIMATIVA!$O$41,IF(R244=ESTIMATIVA!$C$42,ESTIMATIVA!$O$42,IF(R244=ESTIMATIVA!$C$43,ESTIMATIVA!$O$43,"")))))),"",IF(R244=ESTIMATIVA!$C$39,ESTIMATIVA!$O$39,IF(R244=ESTIMATIVA!$C$40,ESTIMATIVA!$O$40,IF(R244=ESTIMATIVA!$C$41,ESTIMATIVA!$O$41,IF(R244=ESTIMATIVA!$C$42,ESTIMATIVA!$O$42,IF(R244=ESTIMATIVA!$C$43,ESTIMATIVA!$O$43,""))))))</f>
        <v>4</v>
      </c>
      <c r="V244" s="108">
        <f t="shared" si="22"/>
        <v>20</v>
      </c>
      <c r="W244" s="193" t="str">
        <f>IF(ISERROR(IF(V244&gt;ESTIMATIVA!$R$50,ESTIMATIVA!$C$51,IF(V244&gt;ESTIMATIVA!$R$49,ESTIMATIVA!$C$50,IF(V244&gt;ESTIMATIVA!$R$48,ESTIMATIVA!$C$49,IF(V244&gt;ESTIMATIVA!$R$47,ESTIMATIVA!$C$48,ESTIMATIVA!$C$47))))),"",IF(V244&gt;ESTIMATIVA!$R$50,ESTIMATIVA!$C$51,IF(V244&gt;ESTIMATIVA!$R$49,ESTIMATIVA!$C$50,IF(V244&gt;ESTIMATIVA!$R$48,ESTIMATIVA!$C$49,IF(V244&gt;ESTIMATIVA!$R$47,ESTIMATIVA!$C$48,ESTIMATIVA!$C$47)))))</f>
        <v>Importante</v>
      </c>
      <c r="X244" s="193"/>
      <c r="Y244" s="193"/>
      <c r="Z244" s="370" t="str">
        <f>CONS_AV_QUALIT_PROBAB!U244</f>
        <v>Ocasional</v>
      </c>
      <c r="AA244" s="370"/>
      <c r="AB244" s="370"/>
      <c r="AC244" s="109">
        <f>IF(ISERROR(IF(Z244=ESTIMATIVA!$C$23,ESTIMATIVA!$O$23,IF(Z244=ESTIMATIVA!$C$24,ESTIMATIVA!$O$24,IF(Z244=ESTIMATIVA!$C$25,ESTIMATIVA!$O$25,IF(Z244=ESTIMATIVA!$C$26,ESTIMATIVA!$O$26,IF(Z244=ESTIMATIVA!$C$27,ESTIMATIVA!$O$27,"")))))),"",IF(Z244=ESTIMATIVA!$C$23,ESTIMATIVA!$O$23,IF(Z244=ESTIMATIVA!$C$24,ESTIMATIVA!$O$24,IF(Z244=ESTIMATIVA!$C$25,ESTIMATIVA!$O$25,IF(Z244=ESTIMATIVA!$C$26,ESTIMATIVA!$O$26,IF(Z244=ESTIMATIVA!$C$27,ESTIMATIVA!$O$27,""))))))</f>
        <v>3</v>
      </c>
      <c r="AD244" s="190"/>
      <c r="AE244" s="190"/>
      <c r="AF244" s="190"/>
      <c r="AG244" s="190"/>
      <c r="AH244" s="190"/>
      <c r="AI244" s="190"/>
    </row>
    <row r="245" spans="1:35"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IF(ISERROR(IF(R245=ESTIMATIVA!$C$39,ESTIMATIVA!$O$39,IF(R245=ESTIMATIVA!$C$40,ESTIMATIVA!$O$40,IF(R245=ESTIMATIVA!$C$41,ESTIMATIVA!$O$41,IF(R245=ESTIMATIVA!$C$42,ESTIMATIVA!$O$42,IF(R245=ESTIMATIVA!$C$43,ESTIMATIVA!$O$43,"")))))),"",IF(R245=ESTIMATIVA!$C$39,ESTIMATIVA!$O$39,IF(R245=ESTIMATIVA!$C$40,ESTIMATIVA!$O$40,IF(R245=ESTIMATIVA!$C$41,ESTIMATIVA!$O$41,IF(R245=ESTIMATIVA!$C$42,ESTIMATIVA!$O$42,IF(R245=ESTIMATIVA!$C$43,ESTIMATIVA!$O$43,""))))))</f>
        <v>4</v>
      </c>
      <c r="V245" s="108">
        <f t="shared" si="22"/>
        <v>20</v>
      </c>
      <c r="W245" s="193" t="str">
        <f>IF(ISERROR(IF(V245&gt;ESTIMATIVA!$R$50,ESTIMATIVA!$C$51,IF(V245&gt;ESTIMATIVA!$R$49,ESTIMATIVA!$C$50,IF(V245&gt;ESTIMATIVA!$R$48,ESTIMATIVA!$C$49,IF(V245&gt;ESTIMATIVA!$R$47,ESTIMATIVA!$C$48,ESTIMATIVA!$C$47))))),"",IF(V245&gt;ESTIMATIVA!$R$50,ESTIMATIVA!$C$51,IF(V245&gt;ESTIMATIVA!$R$49,ESTIMATIVA!$C$50,IF(V245&gt;ESTIMATIVA!$R$48,ESTIMATIVA!$C$49,IF(V245&gt;ESTIMATIVA!$R$47,ESTIMATIVA!$C$48,ESTIMATIVA!$C$47)))))</f>
        <v>Importante</v>
      </c>
      <c r="X245" s="193"/>
      <c r="Y245" s="193"/>
      <c r="Z245" s="370" t="str">
        <f>CONS_AV_QUALIT_PROBAB!U245</f>
        <v>Provável</v>
      </c>
      <c r="AA245" s="370"/>
      <c r="AB245" s="370"/>
      <c r="AC245" s="109">
        <f>IF(ISERROR(IF(Z245=ESTIMATIVA!$C$23,ESTIMATIVA!$O$23,IF(Z245=ESTIMATIVA!$C$24,ESTIMATIVA!$O$24,IF(Z245=ESTIMATIVA!$C$25,ESTIMATIVA!$O$25,IF(Z245=ESTIMATIVA!$C$26,ESTIMATIVA!$O$26,IF(Z245=ESTIMATIVA!$C$27,ESTIMATIVA!$O$27,"")))))),"",IF(Z245=ESTIMATIVA!$C$23,ESTIMATIVA!$O$23,IF(Z245=ESTIMATIVA!$C$24,ESTIMATIVA!$O$24,IF(Z245=ESTIMATIVA!$C$25,ESTIMATIVA!$O$25,IF(Z245=ESTIMATIVA!$C$26,ESTIMATIVA!$O$26,IF(Z245=ESTIMATIVA!$C$27,ESTIMATIVA!$O$27,""))))))</f>
        <v>4</v>
      </c>
      <c r="AD245" s="190"/>
      <c r="AE245" s="190"/>
      <c r="AF245" s="190"/>
      <c r="AG245" s="190"/>
      <c r="AH245" s="190"/>
      <c r="AI245" s="190"/>
    </row>
    <row r="246" spans="1:35" ht="14.25"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IF(ISERROR(IF(R246=ESTIMATIVA!$C$39,ESTIMATIVA!$O$39,IF(R246=ESTIMATIVA!$C$40,ESTIMATIVA!$O$40,IF(R246=ESTIMATIVA!$C$41,ESTIMATIVA!$O$41,IF(R246=ESTIMATIVA!$C$42,ESTIMATIVA!$O$42,IF(R246=ESTIMATIVA!$C$43,ESTIMATIVA!$O$43,"")))))),"",IF(R246=ESTIMATIVA!$C$39,ESTIMATIVA!$O$39,IF(R246=ESTIMATIVA!$C$40,ESTIMATIVA!$O$40,IF(R246=ESTIMATIVA!$C$41,ESTIMATIVA!$O$41,IF(R246=ESTIMATIVA!$C$42,ESTIMATIVA!$O$42,IF(R246=ESTIMATIVA!$C$43,ESTIMATIVA!$O$43,""))))))</f>
        <v>5</v>
      </c>
      <c r="V246" s="108">
        <f t="shared" si="22"/>
        <v>25</v>
      </c>
      <c r="W246" s="193" t="str">
        <f>IF(ISERROR(IF(V246&gt;ESTIMATIVA!$R$50,ESTIMATIVA!$C$51,IF(V246&gt;ESTIMATIVA!$R$49,ESTIMATIVA!$C$50,IF(V246&gt;ESTIMATIVA!$R$48,ESTIMATIVA!$C$49,IF(V246&gt;ESTIMATIVA!$R$47,ESTIMATIVA!$C$48,ESTIMATIVA!$C$47))))),"",IF(V246&gt;ESTIMATIVA!$R$50,ESTIMATIVA!$C$51,IF(V246&gt;ESTIMATIVA!$R$49,ESTIMATIVA!$C$50,IF(V246&gt;ESTIMATIVA!$R$48,ESTIMATIVA!$C$49,IF(V246&gt;ESTIMATIVA!$R$47,ESTIMATIVA!$C$48,ESTIMATIVA!$C$47)))))</f>
        <v>Desastre</v>
      </c>
      <c r="X246" s="193"/>
      <c r="Y246" s="193"/>
      <c r="Z246" s="370" t="str">
        <f>CONS_AV_QUALIT_PROBAB!U246</f>
        <v>Ocasional</v>
      </c>
      <c r="AA246" s="370"/>
      <c r="AB246" s="370"/>
      <c r="AC246" s="109">
        <f>IF(ISERROR(IF(Z246=ESTIMATIVA!$C$23,ESTIMATIVA!$O$23,IF(Z246=ESTIMATIVA!$C$24,ESTIMATIVA!$O$24,IF(Z246=ESTIMATIVA!$C$25,ESTIMATIVA!$O$25,IF(Z246=ESTIMATIVA!$C$26,ESTIMATIVA!$O$26,IF(Z246=ESTIMATIVA!$C$27,ESTIMATIVA!$O$27,"")))))),"",IF(Z246=ESTIMATIVA!$C$23,ESTIMATIVA!$O$23,IF(Z246=ESTIMATIVA!$C$24,ESTIMATIVA!$O$24,IF(Z246=ESTIMATIVA!$C$25,ESTIMATIVA!$O$25,IF(Z246=ESTIMATIVA!$C$26,ESTIMATIVA!$O$26,IF(Z246=ESTIMATIVA!$C$27,ESTIMATIVA!$O$27,""))))))</f>
        <v>3</v>
      </c>
      <c r="AD246" s="190"/>
      <c r="AE246" s="190"/>
      <c r="AF246" s="190"/>
      <c r="AG246" s="190"/>
      <c r="AH246" s="190"/>
      <c r="AI246" s="190"/>
    </row>
    <row r="247" spans="1:35"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IF(ISERROR(IF(R247=ESTIMATIVA!$C$39,ESTIMATIVA!$O$39,IF(R247=ESTIMATIVA!$C$40,ESTIMATIVA!$O$40,IF(R247=ESTIMATIVA!$C$41,ESTIMATIVA!$O$41,IF(R247=ESTIMATIVA!$C$42,ESTIMATIVA!$O$42,IF(R247=ESTIMATIVA!$C$43,ESTIMATIVA!$O$43,"")))))),"",IF(R247=ESTIMATIVA!$C$39,ESTIMATIVA!$O$39,IF(R247=ESTIMATIVA!$C$40,ESTIMATIVA!$O$40,IF(R247=ESTIMATIVA!$C$41,ESTIMATIVA!$O$41,IF(R247=ESTIMATIVA!$C$42,ESTIMATIVA!$O$42,IF(R247=ESTIMATIVA!$C$43,ESTIMATIVA!$O$43,""))))))</f>
        <v>5</v>
      </c>
      <c r="V247" s="108">
        <f t="shared" si="22"/>
        <v>25</v>
      </c>
      <c r="W247" s="199" t="str">
        <f>IF(ISERROR(IF(V247&gt;ESTIMATIVA!$R$50,ESTIMATIVA!$C$51,IF(V247&gt;ESTIMATIVA!$R$49,ESTIMATIVA!$C$50,IF(V247&gt;ESTIMATIVA!$R$48,ESTIMATIVA!$C$49,IF(V247&gt;ESTIMATIVA!$R$47,ESTIMATIVA!$C$48,ESTIMATIVA!$C$47))))),"",IF(V247&gt;ESTIMATIVA!$R$50,ESTIMATIVA!$C$51,IF(V247&gt;ESTIMATIVA!$R$49,ESTIMATIVA!$C$50,IF(V247&gt;ESTIMATIVA!$R$48,ESTIMATIVA!$C$49,IF(V247&gt;ESTIMATIVA!$R$47,ESTIMATIVA!$C$48,ESTIMATIVA!$C$47)))))</f>
        <v>Desastre</v>
      </c>
      <c r="X247" s="199"/>
      <c r="Y247" s="199"/>
      <c r="Z247" s="371" t="str">
        <f>CONS_AV_QUALIT_PROBAB!U247</f>
        <v>Ocasional</v>
      </c>
      <c r="AA247" s="371"/>
      <c r="AB247" s="371"/>
      <c r="AC247" s="111">
        <f>IF(ISERROR(IF(Z247=ESTIMATIVA!$C$23,ESTIMATIVA!$O$23,IF(Z247=ESTIMATIVA!$C$24,ESTIMATIVA!$O$24,IF(Z247=ESTIMATIVA!$C$25,ESTIMATIVA!$O$25,IF(Z247=ESTIMATIVA!$C$26,ESTIMATIVA!$O$26,IF(Z247=ESTIMATIVA!$C$27,ESTIMATIVA!$O$27,"")))))),"",IF(Z247=ESTIMATIVA!$C$23,ESTIMATIVA!$O$23,IF(Z247=ESTIMATIVA!$C$24,ESTIMATIVA!$O$24,IF(Z247=ESTIMATIVA!$C$25,ESTIMATIVA!$O$25,IF(Z247=ESTIMATIVA!$C$26,ESTIMATIVA!$O$26,IF(Z247=ESTIMATIVA!$C$27,ESTIMATIVA!$O$27,""))))))</f>
        <v>3</v>
      </c>
      <c r="AD247" s="200"/>
      <c r="AE247" s="200"/>
      <c r="AF247" s="200"/>
      <c r="AG247" s="200"/>
      <c r="AH247" s="200"/>
      <c r="AI247" s="200"/>
    </row>
    <row r="248" spans="1:35" s="29" customFormat="1" ht="14.1"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c r="Z248" s="9"/>
      <c r="AF248" s="107"/>
    </row>
    <row r="249" spans="1:35"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207</v>
      </c>
      <c r="AE249" s="201"/>
      <c r="AF249" s="201"/>
      <c r="AG249" s="201"/>
      <c r="AH249" s="201"/>
      <c r="AI249" s="201"/>
    </row>
    <row r="250" spans="1:35"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IF(ISERROR(IF(O250=ESTIMATIVA!$C$31,ESTIMATIVA!$O$31,IF(O250=ESTIMATIVA!$C$32,ESTIMATIVA!$O$32,IF(O250=ESTIMATIVA!$C$33,ESTIMATIVA!$O$33,IF(O250=ESTIMATIVA!$C$34,ESTIMATIVA!$O$34,IF(O250=ESTIMATIVA!$C$35,"$ESTIMATIVA!$O$35"," ")))))),"",IF(O250=ESTIMATIVA!$C$31,ESTIMATIVA!$O$31,IF(O250=ESTIMATIVA!$C$32,ESTIMATIVA!$O$32,IF(O250=ESTIMATIVA!$C$33,ESTIMATIVA!$O$33,IF(O250=ESTIMATIVA!$C$34,ESTIMATIVA!$O$34,IF(O250=ESTIMATIVA!$C$35,ESTIMATIVA!$O$35," "))))))</f>
        <v>5</v>
      </c>
      <c r="R250" s="193" t="str">
        <f>CONS_AV_QUALIT_SEVER!R250</f>
        <v>Alta</v>
      </c>
      <c r="S250" s="193"/>
      <c r="T250" s="193"/>
      <c r="U250" s="108">
        <f>IF(ISERROR(IF(R250=ESTIMATIVA!$C$39,ESTIMATIVA!$O$39,IF(R250=ESTIMATIVA!$C$40,ESTIMATIVA!$O$40,IF(R250=ESTIMATIVA!$C$41,ESTIMATIVA!$O$41,IF(R250=ESTIMATIVA!$C$42,ESTIMATIVA!$O$42,IF(R250=ESTIMATIVA!$C$43,ESTIMATIVA!$O$43,"")))))),"",IF(R250=ESTIMATIVA!$C$39,ESTIMATIVA!$O$39,IF(R250=ESTIMATIVA!$C$40,ESTIMATIVA!$O$40,IF(R250=ESTIMATIVA!$C$41,ESTIMATIVA!$O$41,IF(R250=ESTIMATIVA!$C$42,ESTIMATIVA!$O$42,IF(R250=ESTIMATIVA!$C$43,ESTIMATIVA!$O$43,""))))))</f>
        <v>4</v>
      </c>
      <c r="V250" s="108">
        <f>IF(ISERROR($Q$250*U250),"",$Q$250*U250)</f>
        <v>20</v>
      </c>
      <c r="W250" s="193" t="str">
        <f>IF(ISERROR(IF(V250&gt;ESTIMATIVA!$R$50,ESTIMATIVA!$C$51,IF(V250&gt;ESTIMATIVA!$R$49,ESTIMATIVA!$C$50,IF(V250&gt;ESTIMATIVA!$R$48,ESTIMATIVA!$C$49,IF(V250&gt;ESTIMATIVA!$R$47,ESTIMATIVA!$C$48,ESTIMATIVA!$C$47))))),"",IF(V250&gt;ESTIMATIVA!$R$50,ESTIMATIVA!$C$51,IF(V250&gt;ESTIMATIVA!$R$49,ESTIMATIVA!$C$50,IF(V250&gt;ESTIMATIVA!$R$48,ESTIMATIVA!$C$49,IF(V250&gt;ESTIMATIVA!$R$47,ESTIMATIVA!$C$48,ESTIMATIVA!$C$47)))))</f>
        <v>Importante</v>
      </c>
      <c r="X250" s="193"/>
      <c r="Y250" s="193"/>
      <c r="Z250" s="370" t="str">
        <f>CONS_AV_QUALIT_PROBAB!U250</f>
        <v>Remoto</v>
      </c>
      <c r="AA250" s="370"/>
      <c r="AB250" s="370"/>
      <c r="AC250" s="109">
        <f>IF(ISERROR(IF(Z250=ESTIMATIVA!$C$23,ESTIMATIVA!$O$23,IF(Z250=ESTIMATIVA!$C$24,ESTIMATIVA!$O$24,IF(Z250=ESTIMATIVA!$C$25,ESTIMATIVA!$O$25,IF(Z250=ESTIMATIVA!$C$26,ESTIMATIVA!$O$26,IF(Z250=ESTIMATIVA!$C$27,ESTIMATIVA!$O$27,"")))))),"",IF(Z250=ESTIMATIVA!$C$23,ESTIMATIVA!$O$23,IF(Z250=ESTIMATIVA!$C$24,ESTIMATIVA!$O$24,IF(Z250=ESTIMATIVA!$C$25,ESTIMATIVA!$O$25,IF(Z250=ESTIMATIVA!$C$26,ESTIMATIVA!$O$26,IF(Z250=ESTIMATIVA!$C$27,ESTIMATIVA!$O$27,""))))))</f>
        <v>2</v>
      </c>
      <c r="AD250" s="190"/>
      <c r="AE250" s="190"/>
      <c r="AF250" s="190"/>
      <c r="AG250" s="190"/>
      <c r="AH250" s="190"/>
      <c r="AI250" s="190"/>
    </row>
    <row r="251" spans="1:35" ht="14.25"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IF(ISERROR(IF(R251=ESTIMATIVA!$C$39,ESTIMATIVA!$O$39,IF(R251=ESTIMATIVA!$C$40,ESTIMATIVA!$O$40,IF(R251=ESTIMATIVA!$C$41,ESTIMATIVA!$O$41,IF(R251=ESTIMATIVA!$C$42,ESTIMATIVA!$O$42,IF(R251=ESTIMATIVA!$C$43,ESTIMATIVA!$O$43,"")))))),"",IF(R251=ESTIMATIVA!$C$39,ESTIMATIVA!$O$39,IF(R251=ESTIMATIVA!$C$40,ESTIMATIVA!$O$40,IF(R251=ESTIMATIVA!$C$41,ESTIMATIVA!$O$41,IF(R251=ESTIMATIVA!$C$42,ESTIMATIVA!$O$42,IF(R251=ESTIMATIVA!$C$43,ESTIMATIVA!$O$43,""))))))</f>
        <v>5</v>
      </c>
      <c r="V251" s="108">
        <f t="shared" ref="V251:V257" si="23">IF(ISERROR($Q$250*U251),"",$Q$250*U251)</f>
        <v>25</v>
      </c>
      <c r="W251" s="193" t="str">
        <f>IF(ISERROR(IF(V251&gt;ESTIMATIVA!$R$50,ESTIMATIVA!$C$51,IF(V251&gt;ESTIMATIVA!$R$49,ESTIMATIVA!$C$50,IF(V251&gt;ESTIMATIVA!$R$48,ESTIMATIVA!$C$49,IF(V251&gt;ESTIMATIVA!$R$47,ESTIMATIVA!$C$48,ESTIMATIVA!$C$47))))),"",IF(V251&gt;ESTIMATIVA!$R$50,ESTIMATIVA!$C$51,IF(V251&gt;ESTIMATIVA!$R$49,ESTIMATIVA!$C$50,IF(V251&gt;ESTIMATIVA!$R$48,ESTIMATIVA!$C$49,IF(V251&gt;ESTIMATIVA!$R$47,ESTIMATIVA!$C$48,ESTIMATIVA!$C$47)))))</f>
        <v>Desastre</v>
      </c>
      <c r="X251" s="193"/>
      <c r="Y251" s="193"/>
      <c r="Z251" s="370" t="str">
        <f>CONS_AV_QUALIT_PROBAB!U251</f>
        <v>Ocasional</v>
      </c>
      <c r="AA251" s="370"/>
      <c r="AB251" s="370"/>
      <c r="AC251" s="109">
        <f>IF(ISERROR(IF(Z251=ESTIMATIVA!$C$23,ESTIMATIVA!$O$23,IF(Z251=ESTIMATIVA!$C$24,ESTIMATIVA!$O$24,IF(Z251=ESTIMATIVA!$C$25,ESTIMATIVA!$O$25,IF(Z251=ESTIMATIVA!$C$26,ESTIMATIVA!$O$26,IF(Z251=ESTIMATIVA!$C$27,ESTIMATIVA!$O$27,"")))))),"",IF(Z251=ESTIMATIVA!$C$23,ESTIMATIVA!$O$23,IF(Z251=ESTIMATIVA!$C$24,ESTIMATIVA!$O$24,IF(Z251=ESTIMATIVA!$C$25,ESTIMATIVA!$O$25,IF(Z251=ESTIMATIVA!$C$26,ESTIMATIVA!$O$26,IF(Z251=ESTIMATIVA!$C$27,ESTIMATIVA!$O$27,""))))))</f>
        <v>3</v>
      </c>
      <c r="AD251" s="190"/>
      <c r="AE251" s="190"/>
      <c r="AF251" s="190"/>
      <c r="AG251" s="190"/>
      <c r="AH251" s="190"/>
      <c r="AI251" s="190"/>
    </row>
    <row r="252" spans="1:35"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IF(ISERROR(IF(R252=ESTIMATIVA!$C$39,ESTIMATIVA!$O$39,IF(R252=ESTIMATIVA!$C$40,ESTIMATIVA!$O$40,IF(R252=ESTIMATIVA!$C$41,ESTIMATIVA!$O$41,IF(R252=ESTIMATIVA!$C$42,ESTIMATIVA!$O$42,IF(R252=ESTIMATIVA!$C$43,ESTIMATIVA!$O$43,"")))))),"",IF(R252=ESTIMATIVA!$C$39,ESTIMATIVA!$O$39,IF(R252=ESTIMATIVA!$C$40,ESTIMATIVA!$O$40,IF(R252=ESTIMATIVA!$C$41,ESTIMATIVA!$O$41,IF(R252=ESTIMATIVA!$C$42,ESTIMATIVA!$O$42,IF(R252=ESTIMATIVA!$C$43,ESTIMATIVA!$O$43,""))))))</f>
        <v>4</v>
      </c>
      <c r="V252" s="108">
        <f t="shared" si="23"/>
        <v>20</v>
      </c>
      <c r="W252" s="193" t="str">
        <f>IF(ISERROR(IF(V252&gt;ESTIMATIVA!$R$50,ESTIMATIVA!$C$51,IF(V252&gt;ESTIMATIVA!$R$49,ESTIMATIVA!$C$50,IF(V252&gt;ESTIMATIVA!$R$48,ESTIMATIVA!$C$49,IF(V252&gt;ESTIMATIVA!$R$47,ESTIMATIVA!$C$48,ESTIMATIVA!$C$47))))),"",IF(V252&gt;ESTIMATIVA!$R$50,ESTIMATIVA!$C$51,IF(V252&gt;ESTIMATIVA!$R$49,ESTIMATIVA!$C$50,IF(V252&gt;ESTIMATIVA!$R$48,ESTIMATIVA!$C$49,IF(V252&gt;ESTIMATIVA!$R$47,ESTIMATIVA!$C$48,ESTIMATIVA!$C$47)))))</f>
        <v>Importante</v>
      </c>
      <c r="X252" s="193"/>
      <c r="Y252" s="193"/>
      <c r="Z252" s="370" t="str">
        <f>CONS_AV_QUALIT_PROBAB!U252</f>
        <v>Ocasional</v>
      </c>
      <c r="AA252" s="370"/>
      <c r="AB252" s="370"/>
      <c r="AC252" s="109">
        <f>IF(ISERROR(IF(Z252=ESTIMATIVA!$C$23,ESTIMATIVA!$O$23,IF(Z252=ESTIMATIVA!$C$24,ESTIMATIVA!$O$24,IF(Z252=ESTIMATIVA!$C$25,ESTIMATIVA!$O$25,IF(Z252=ESTIMATIVA!$C$26,ESTIMATIVA!$O$26,IF(Z252=ESTIMATIVA!$C$27,ESTIMATIVA!$O$27,"")))))),"",IF(Z252=ESTIMATIVA!$C$23,ESTIMATIVA!$O$23,IF(Z252=ESTIMATIVA!$C$24,ESTIMATIVA!$O$24,IF(Z252=ESTIMATIVA!$C$25,ESTIMATIVA!$O$25,IF(Z252=ESTIMATIVA!$C$26,ESTIMATIVA!$O$26,IF(Z252=ESTIMATIVA!$C$27,ESTIMATIVA!$O$27,""))))))</f>
        <v>3</v>
      </c>
      <c r="AD252" s="190"/>
      <c r="AE252" s="190"/>
      <c r="AF252" s="190"/>
      <c r="AG252" s="190"/>
      <c r="AH252" s="190"/>
      <c r="AI252" s="190"/>
    </row>
    <row r="253" spans="1:35"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IF(ISERROR(IF(R253=ESTIMATIVA!$C$39,ESTIMATIVA!$O$39,IF(R253=ESTIMATIVA!$C$40,ESTIMATIVA!$O$40,IF(R253=ESTIMATIVA!$C$41,ESTIMATIVA!$O$41,IF(R253=ESTIMATIVA!$C$42,ESTIMATIVA!$O$42,IF(R253=ESTIMATIVA!$C$43,ESTIMATIVA!$O$43,"")))))),"",IF(R253=ESTIMATIVA!$C$39,ESTIMATIVA!$O$39,IF(R253=ESTIMATIVA!$C$40,ESTIMATIVA!$O$40,IF(R253=ESTIMATIVA!$C$41,ESTIMATIVA!$O$41,IF(R253=ESTIMATIVA!$C$42,ESTIMATIVA!$O$42,IF(R253=ESTIMATIVA!$C$43,ESTIMATIVA!$O$43,""))))))</f>
        <v>3</v>
      </c>
      <c r="V253" s="108">
        <f t="shared" si="23"/>
        <v>15</v>
      </c>
      <c r="W253" s="193" t="str">
        <f>IF(ISERROR(IF(V253&gt;ESTIMATIVA!$R$50,ESTIMATIVA!$C$51,IF(V253&gt;ESTIMATIVA!$R$49,ESTIMATIVA!$C$50,IF(V253&gt;ESTIMATIVA!$R$48,ESTIMATIVA!$C$49,IF(V253&gt;ESTIMATIVA!$R$47,ESTIMATIVA!$C$48,ESTIMATIVA!$C$47))))),"",IF(V253&gt;ESTIMATIVA!$R$50,ESTIMATIVA!$C$51,IF(V253&gt;ESTIMATIVA!$R$49,ESTIMATIVA!$C$50,IF(V253&gt;ESTIMATIVA!$R$48,ESTIMATIVA!$C$49,IF(V253&gt;ESTIMATIVA!$R$47,ESTIMATIVA!$C$48,ESTIMATIVA!$C$47)))))</f>
        <v>Significativo</v>
      </c>
      <c r="X253" s="193"/>
      <c r="Y253" s="193"/>
      <c r="Z253" s="370" t="str">
        <f>CONS_AV_QUALIT_PROBAB!U253</f>
        <v>Frequente</v>
      </c>
      <c r="AA253" s="370"/>
      <c r="AB253" s="370"/>
      <c r="AC253" s="109">
        <f>IF(ISERROR(IF(Z253=ESTIMATIVA!$C$23,ESTIMATIVA!$O$23,IF(Z253=ESTIMATIVA!$C$24,ESTIMATIVA!$O$24,IF(Z253=ESTIMATIVA!$C$25,ESTIMATIVA!$O$25,IF(Z253=ESTIMATIVA!$C$26,ESTIMATIVA!$O$26,IF(Z253=ESTIMATIVA!$C$27,ESTIMATIVA!$O$27,"")))))),"",IF(Z253=ESTIMATIVA!$C$23,ESTIMATIVA!$O$23,IF(Z253=ESTIMATIVA!$C$24,ESTIMATIVA!$O$24,IF(Z253=ESTIMATIVA!$C$25,ESTIMATIVA!$O$25,IF(Z253=ESTIMATIVA!$C$26,ESTIMATIVA!$O$26,IF(Z253=ESTIMATIVA!$C$27,ESTIMATIVA!$O$27,""))))))</f>
        <v>5</v>
      </c>
      <c r="AD253" s="190"/>
      <c r="AE253" s="190"/>
      <c r="AF253" s="190"/>
      <c r="AG253" s="190"/>
      <c r="AH253" s="190"/>
      <c r="AI253" s="190"/>
    </row>
    <row r="254" spans="1:35"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IF(ISERROR(IF(R254=ESTIMATIVA!$C$39,ESTIMATIVA!$O$39,IF(R254=ESTIMATIVA!$C$40,ESTIMATIVA!$O$40,IF(R254=ESTIMATIVA!$C$41,ESTIMATIVA!$O$41,IF(R254=ESTIMATIVA!$C$42,ESTIMATIVA!$O$42,IF(R254=ESTIMATIVA!$C$43,ESTIMATIVA!$O$43,"")))))),"",IF(R254=ESTIMATIVA!$C$39,ESTIMATIVA!$O$39,IF(R254=ESTIMATIVA!$C$40,ESTIMATIVA!$O$40,IF(R254=ESTIMATIVA!$C$41,ESTIMATIVA!$O$41,IF(R254=ESTIMATIVA!$C$42,ESTIMATIVA!$O$42,IF(R254=ESTIMATIVA!$C$43,ESTIMATIVA!$O$43,""))))))</f>
        <v>5</v>
      </c>
      <c r="V254" s="108">
        <f t="shared" si="23"/>
        <v>25</v>
      </c>
      <c r="W254" s="193" t="str">
        <f>IF(ISERROR(IF(V254&gt;ESTIMATIVA!$R$50,ESTIMATIVA!$C$51,IF(V254&gt;ESTIMATIVA!$R$49,ESTIMATIVA!$C$50,IF(V254&gt;ESTIMATIVA!$R$48,ESTIMATIVA!$C$49,IF(V254&gt;ESTIMATIVA!$R$47,ESTIMATIVA!$C$48,ESTIMATIVA!$C$47))))),"",IF(V254&gt;ESTIMATIVA!$R$50,ESTIMATIVA!$C$51,IF(V254&gt;ESTIMATIVA!$R$49,ESTIMATIVA!$C$50,IF(V254&gt;ESTIMATIVA!$R$48,ESTIMATIVA!$C$49,IF(V254&gt;ESTIMATIVA!$R$47,ESTIMATIVA!$C$48,ESTIMATIVA!$C$47)))))</f>
        <v>Desastre</v>
      </c>
      <c r="X254" s="193"/>
      <c r="Y254" s="193"/>
      <c r="Z254" s="370" t="str">
        <f>CONS_AV_QUALIT_PROBAB!U254</f>
        <v>Ocasional</v>
      </c>
      <c r="AA254" s="370"/>
      <c r="AB254" s="370"/>
      <c r="AC254" s="109">
        <f>IF(ISERROR(IF(Z254=ESTIMATIVA!$C$23,ESTIMATIVA!$O$23,IF(Z254=ESTIMATIVA!$C$24,ESTIMATIVA!$O$24,IF(Z254=ESTIMATIVA!$C$25,ESTIMATIVA!$O$25,IF(Z254=ESTIMATIVA!$C$26,ESTIMATIVA!$O$26,IF(Z254=ESTIMATIVA!$C$27,ESTIMATIVA!$O$27,"")))))),"",IF(Z254=ESTIMATIVA!$C$23,ESTIMATIVA!$O$23,IF(Z254=ESTIMATIVA!$C$24,ESTIMATIVA!$O$24,IF(Z254=ESTIMATIVA!$C$25,ESTIMATIVA!$O$25,IF(Z254=ESTIMATIVA!$C$26,ESTIMATIVA!$O$26,IF(Z254=ESTIMATIVA!$C$27,ESTIMATIVA!$O$27,""))))))</f>
        <v>3</v>
      </c>
      <c r="AD254" s="190"/>
      <c r="AE254" s="190"/>
      <c r="AF254" s="190"/>
      <c r="AG254" s="190"/>
      <c r="AH254" s="190"/>
      <c r="AI254" s="190"/>
    </row>
    <row r="255" spans="1:35"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IF(ISERROR(IF(R255=ESTIMATIVA!$C$39,ESTIMATIVA!$O$39,IF(R255=ESTIMATIVA!$C$40,ESTIMATIVA!$O$40,IF(R255=ESTIMATIVA!$C$41,ESTIMATIVA!$O$41,IF(R255=ESTIMATIVA!$C$42,ESTIMATIVA!$O$42,IF(R255=ESTIMATIVA!$C$43,ESTIMATIVA!$O$43,"")))))),"",IF(R255=ESTIMATIVA!$C$39,ESTIMATIVA!$O$39,IF(R255=ESTIMATIVA!$C$40,ESTIMATIVA!$O$40,IF(R255=ESTIMATIVA!$C$41,ESTIMATIVA!$O$41,IF(R255=ESTIMATIVA!$C$42,ESTIMATIVA!$O$42,IF(R255=ESTIMATIVA!$C$43,ESTIMATIVA!$O$43,""))))))</f>
        <v>3</v>
      </c>
      <c r="V255" s="108">
        <f t="shared" si="23"/>
        <v>15</v>
      </c>
      <c r="W255" s="193" t="str">
        <f>IF(ISERROR(IF(V255&gt;ESTIMATIVA!$R$50,ESTIMATIVA!$C$51,IF(V255&gt;ESTIMATIVA!$R$49,ESTIMATIVA!$C$50,IF(V255&gt;ESTIMATIVA!$R$48,ESTIMATIVA!$C$49,IF(V255&gt;ESTIMATIVA!$R$47,ESTIMATIVA!$C$48,ESTIMATIVA!$C$47))))),"",IF(V255&gt;ESTIMATIVA!$R$50,ESTIMATIVA!$C$51,IF(V255&gt;ESTIMATIVA!$R$49,ESTIMATIVA!$C$50,IF(V255&gt;ESTIMATIVA!$R$48,ESTIMATIVA!$C$49,IF(V255&gt;ESTIMATIVA!$R$47,ESTIMATIVA!$C$48,ESTIMATIVA!$C$47)))))</f>
        <v>Significativo</v>
      </c>
      <c r="X255" s="193"/>
      <c r="Y255" s="193"/>
      <c r="Z255" s="370" t="str">
        <f>CONS_AV_QUALIT_PROBAB!U255</f>
        <v>Frequente</v>
      </c>
      <c r="AA255" s="370"/>
      <c r="AB255" s="370"/>
      <c r="AC255" s="109">
        <f>IF(ISERROR(IF(Z255=ESTIMATIVA!$C$23,ESTIMATIVA!$O$23,IF(Z255=ESTIMATIVA!$C$24,ESTIMATIVA!$O$24,IF(Z255=ESTIMATIVA!$C$25,ESTIMATIVA!$O$25,IF(Z255=ESTIMATIVA!$C$26,ESTIMATIVA!$O$26,IF(Z255=ESTIMATIVA!$C$27,ESTIMATIVA!$O$27,"")))))),"",IF(Z255=ESTIMATIVA!$C$23,ESTIMATIVA!$O$23,IF(Z255=ESTIMATIVA!$C$24,ESTIMATIVA!$O$24,IF(Z255=ESTIMATIVA!$C$25,ESTIMATIVA!$O$25,IF(Z255=ESTIMATIVA!$C$26,ESTIMATIVA!$O$26,IF(Z255=ESTIMATIVA!$C$27,ESTIMATIVA!$O$27,""))))))</f>
        <v>5</v>
      </c>
      <c r="AD255" s="190"/>
      <c r="AE255" s="190"/>
      <c r="AF255" s="190"/>
      <c r="AG255" s="190"/>
      <c r="AH255" s="190"/>
      <c r="AI255" s="190"/>
    </row>
    <row r="256" spans="1:35" ht="14.25"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IF(ISERROR(IF(R256=ESTIMATIVA!$C$39,ESTIMATIVA!$O$39,IF(R256=ESTIMATIVA!$C$40,ESTIMATIVA!$O$40,IF(R256=ESTIMATIVA!$C$41,ESTIMATIVA!$O$41,IF(R256=ESTIMATIVA!$C$42,ESTIMATIVA!$O$42,IF(R256=ESTIMATIVA!$C$43,ESTIMATIVA!$O$43,"")))))),"",IF(R256=ESTIMATIVA!$C$39,ESTIMATIVA!$O$39,IF(R256=ESTIMATIVA!$C$40,ESTIMATIVA!$O$40,IF(R256=ESTIMATIVA!$C$41,ESTIMATIVA!$O$41,IF(R256=ESTIMATIVA!$C$42,ESTIMATIVA!$O$42,IF(R256=ESTIMATIVA!$C$43,ESTIMATIVA!$O$43,""))))))</f>
        <v>3</v>
      </c>
      <c r="V256" s="108">
        <f t="shared" si="23"/>
        <v>15</v>
      </c>
      <c r="W256" s="193" t="str">
        <f>IF(ISERROR(IF(V256&gt;ESTIMATIVA!$R$50,ESTIMATIVA!$C$51,IF(V256&gt;ESTIMATIVA!$R$49,ESTIMATIVA!$C$50,IF(V256&gt;ESTIMATIVA!$R$48,ESTIMATIVA!$C$49,IF(V256&gt;ESTIMATIVA!$R$47,ESTIMATIVA!$C$48,ESTIMATIVA!$C$47))))),"",IF(V256&gt;ESTIMATIVA!$R$50,ESTIMATIVA!$C$51,IF(V256&gt;ESTIMATIVA!$R$49,ESTIMATIVA!$C$50,IF(V256&gt;ESTIMATIVA!$R$48,ESTIMATIVA!$C$49,IF(V256&gt;ESTIMATIVA!$R$47,ESTIMATIVA!$C$48,ESTIMATIVA!$C$47)))))</f>
        <v>Significativo</v>
      </c>
      <c r="X256" s="193"/>
      <c r="Y256" s="193"/>
      <c r="Z256" s="370" t="str">
        <f>CONS_AV_QUALIT_PROBAB!U256</f>
        <v>Frequente</v>
      </c>
      <c r="AA256" s="370"/>
      <c r="AB256" s="370"/>
      <c r="AC256" s="109">
        <f>IF(ISERROR(IF(Z256=ESTIMATIVA!$C$23,ESTIMATIVA!$O$23,IF(Z256=ESTIMATIVA!$C$24,ESTIMATIVA!$O$24,IF(Z256=ESTIMATIVA!$C$25,ESTIMATIVA!$O$25,IF(Z256=ESTIMATIVA!$C$26,ESTIMATIVA!$O$26,IF(Z256=ESTIMATIVA!$C$27,ESTIMATIVA!$O$27,"")))))),"",IF(Z256=ESTIMATIVA!$C$23,ESTIMATIVA!$O$23,IF(Z256=ESTIMATIVA!$C$24,ESTIMATIVA!$O$24,IF(Z256=ESTIMATIVA!$C$25,ESTIMATIVA!$O$25,IF(Z256=ESTIMATIVA!$C$26,ESTIMATIVA!$O$26,IF(Z256=ESTIMATIVA!$C$27,ESTIMATIVA!$O$27,""))))))</f>
        <v>5</v>
      </c>
      <c r="AD256" s="190"/>
      <c r="AE256" s="190"/>
      <c r="AF256" s="190"/>
      <c r="AG256" s="190"/>
      <c r="AH256" s="190"/>
      <c r="AI256" s="190"/>
    </row>
    <row r="257" spans="1:35"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IF(ISERROR(IF(R257=ESTIMATIVA!$C$39,ESTIMATIVA!$O$39,IF(R257=ESTIMATIVA!$C$40,ESTIMATIVA!$O$40,IF(R257=ESTIMATIVA!$C$41,ESTIMATIVA!$O$41,IF(R257=ESTIMATIVA!$C$42,ESTIMATIVA!$O$42,IF(R257=ESTIMATIVA!$C$43,ESTIMATIVA!$O$43,"")))))),"",IF(R257=ESTIMATIVA!$C$39,ESTIMATIVA!$O$39,IF(R257=ESTIMATIVA!$C$40,ESTIMATIVA!$O$40,IF(R257=ESTIMATIVA!$C$41,ESTIMATIVA!$O$41,IF(R257=ESTIMATIVA!$C$42,ESTIMATIVA!$O$42,IF(R257=ESTIMATIVA!$C$43,ESTIMATIVA!$O$43,""))))))</f>
        <v>5</v>
      </c>
      <c r="V257" s="108">
        <f t="shared" si="23"/>
        <v>25</v>
      </c>
      <c r="W257" s="199" t="str">
        <f>IF(ISERROR(IF(V257&gt;ESTIMATIVA!$R$50,ESTIMATIVA!$C$51,IF(V257&gt;ESTIMATIVA!$R$49,ESTIMATIVA!$C$50,IF(V257&gt;ESTIMATIVA!$R$48,ESTIMATIVA!$C$49,IF(V257&gt;ESTIMATIVA!$R$47,ESTIMATIVA!$C$48,ESTIMATIVA!$C$47))))),"",IF(V257&gt;ESTIMATIVA!$R$50,ESTIMATIVA!$C$51,IF(V257&gt;ESTIMATIVA!$R$49,ESTIMATIVA!$C$50,IF(V257&gt;ESTIMATIVA!$R$48,ESTIMATIVA!$C$49,IF(V257&gt;ESTIMATIVA!$R$47,ESTIMATIVA!$C$48,ESTIMATIVA!$C$47)))))</f>
        <v>Desastre</v>
      </c>
      <c r="X257" s="199"/>
      <c r="Y257" s="199"/>
      <c r="Z257" s="371" t="str">
        <f>CONS_AV_QUALIT_PROBAB!U257</f>
        <v>Ocasional</v>
      </c>
      <c r="AA257" s="371"/>
      <c r="AB257" s="371"/>
      <c r="AC257" s="111">
        <f>IF(ISERROR(IF(Z257=ESTIMATIVA!$C$23,ESTIMATIVA!$O$23,IF(Z257=ESTIMATIVA!$C$24,ESTIMATIVA!$O$24,IF(Z257=ESTIMATIVA!$C$25,ESTIMATIVA!$O$25,IF(Z257=ESTIMATIVA!$C$26,ESTIMATIVA!$O$26,IF(Z257=ESTIMATIVA!$C$27,ESTIMATIVA!$O$27,"")))))),"",IF(Z257=ESTIMATIVA!$C$23,ESTIMATIVA!$O$23,IF(Z257=ESTIMATIVA!$C$24,ESTIMATIVA!$O$24,IF(Z257=ESTIMATIVA!$C$25,ESTIMATIVA!$O$25,IF(Z257=ESTIMATIVA!$C$26,ESTIMATIVA!$O$26,IF(Z257=ESTIMATIVA!$C$27,ESTIMATIVA!$O$27,""))))))</f>
        <v>3</v>
      </c>
      <c r="AD257" s="200"/>
      <c r="AE257" s="200"/>
      <c r="AF257" s="200"/>
      <c r="AG257" s="200"/>
      <c r="AH257" s="200"/>
      <c r="AI257" s="200"/>
    </row>
    <row r="258" spans="1:35" s="29" customFormat="1" ht="14.1"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c r="Z258" s="9"/>
      <c r="AF258" s="107"/>
    </row>
    <row r="259" spans="1:35"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207</v>
      </c>
      <c r="AE259" s="201"/>
      <c r="AF259" s="201"/>
      <c r="AG259" s="201"/>
      <c r="AH259" s="201"/>
      <c r="AI259" s="201"/>
    </row>
    <row r="260" spans="1:35"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IF(ISERROR(IF(O260=ESTIMATIVA!$C$31,ESTIMATIVA!$O$31,IF(O260=ESTIMATIVA!$C$32,ESTIMATIVA!$O$32,IF(O260=ESTIMATIVA!$C$33,ESTIMATIVA!$O$33,IF(O260=ESTIMATIVA!$C$34,ESTIMATIVA!$O$34,IF(O260=ESTIMATIVA!$C$35,"$ESTIMATIVA!$O$35"," ")))))),"",IF(O260=ESTIMATIVA!$C$31,ESTIMATIVA!$O$31,IF(O260=ESTIMATIVA!$C$32,ESTIMATIVA!$O$32,IF(O260=ESTIMATIVA!$C$33,ESTIMATIVA!$O$33,IF(O260=ESTIMATIVA!$C$34,ESTIMATIVA!$O$34,IF(O260=ESTIMATIVA!$C$35,ESTIMATIVA!$O$35," "))))))</f>
        <v>4</v>
      </c>
      <c r="R260" s="193" t="str">
        <f>CONS_AV_QUALIT_SEVER!R260</f>
        <v>Média</v>
      </c>
      <c r="S260" s="193"/>
      <c r="T260" s="193"/>
      <c r="U260" s="108">
        <f>IF(ISERROR(IF(R260=ESTIMATIVA!$C$39,ESTIMATIVA!$O$39,IF(R260=ESTIMATIVA!$C$40,ESTIMATIVA!$O$40,IF(R260=ESTIMATIVA!$C$41,ESTIMATIVA!$O$41,IF(R260=ESTIMATIVA!$C$42,ESTIMATIVA!$O$42,IF(R260=ESTIMATIVA!$C$43,ESTIMATIVA!$O$43,"")))))),"",IF(R260=ESTIMATIVA!$C$39,ESTIMATIVA!$O$39,IF(R260=ESTIMATIVA!$C$40,ESTIMATIVA!$O$40,IF(R260=ESTIMATIVA!$C$41,ESTIMATIVA!$O$41,IF(R260=ESTIMATIVA!$C$42,ESTIMATIVA!$O$42,IF(R260=ESTIMATIVA!$C$43,ESTIMATIVA!$O$43,""))))))</f>
        <v>3</v>
      </c>
      <c r="V260" s="108">
        <f>IF(ISERROR($Q$260*U260),"",$Q$260*U260)</f>
        <v>12</v>
      </c>
      <c r="W260" s="193" t="str">
        <f>IF(ISERROR(IF(V260&gt;ESTIMATIVA!$R$50,ESTIMATIVA!$C$51,IF(V260&gt;ESTIMATIVA!$R$49,ESTIMATIVA!$C$50,IF(V260&gt;ESTIMATIVA!$R$48,ESTIMATIVA!$C$49,IF(V260&gt;ESTIMATIVA!$R$47,ESTIMATIVA!$C$48,ESTIMATIVA!$C$47))))),"",IF(V260&gt;ESTIMATIVA!$R$50,ESTIMATIVA!$C$51,IF(V260&gt;ESTIMATIVA!$R$49,ESTIMATIVA!$C$50,IF(V260&gt;ESTIMATIVA!$R$48,ESTIMATIVA!$C$49,IF(V260&gt;ESTIMATIVA!$R$47,ESTIMATIVA!$C$48,ESTIMATIVA!$C$47)))))</f>
        <v>Significativo</v>
      </c>
      <c r="X260" s="193"/>
      <c r="Y260" s="193"/>
      <c r="Z260" s="370" t="str">
        <f>CONS_AV_QUALIT_PROBAB!U260</f>
        <v>Frequente</v>
      </c>
      <c r="AA260" s="370"/>
      <c r="AB260" s="370"/>
      <c r="AC260" s="109">
        <f>IF(ISERROR(IF(Z260=ESTIMATIVA!$C$23,ESTIMATIVA!$O$23,IF(Z260=ESTIMATIVA!$C$24,ESTIMATIVA!$O$24,IF(Z260=ESTIMATIVA!$C$25,ESTIMATIVA!$O$25,IF(Z260=ESTIMATIVA!$C$26,ESTIMATIVA!$O$26,IF(Z260=ESTIMATIVA!$C$27,ESTIMATIVA!$O$27,"")))))),"",IF(Z260=ESTIMATIVA!$C$23,ESTIMATIVA!$O$23,IF(Z260=ESTIMATIVA!$C$24,ESTIMATIVA!$O$24,IF(Z260=ESTIMATIVA!$C$25,ESTIMATIVA!$O$25,IF(Z260=ESTIMATIVA!$C$26,ESTIMATIVA!$O$26,IF(Z260=ESTIMATIVA!$C$27,ESTIMATIVA!$O$27,""))))))</f>
        <v>5</v>
      </c>
      <c r="AD260" s="190"/>
      <c r="AE260" s="190"/>
      <c r="AF260" s="190"/>
      <c r="AG260" s="190"/>
      <c r="AH260" s="190"/>
      <c r="AI260" s="190"/>
    </row>
    <row r="261" spans="1:35" ht="14.25"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IF(ISERROR(IF(R261=ESTIMATIVA!$C$39,ESTIMATIVA!$O$39,IF(R261=ESTIMATIVA!$C$40,ESTIMATIVA!$O$40,IF(R261=ESTIMATIVA!$C$41,ESTIMATIVA!$O$41,IF(R261=ESTIMATIVA!$C$42,ESTIMATIVA!$O$42,IF(R261=ESTIMATIVA!$C$43,ESTIMATIVA!$O$43,"")))))),"",IF(R261=ESTIMATIVA!$C$39,ESTIMATIVA!$O$39,IF(R261=ESTIMATIVA!$C$40,ESTIMATIVA!$O$40,IF(R261=ESTIMATIVA!$C$41,ESTIMATIVA!$O$41,IF(R261=ESTIMATIVA!$C$42,ESTIMATIVA!$O$42,IF(R261=ESTIMATIVA!$C$43,ESTIMATIVA!$O$43,""))))))</f>
        <v>3</v>
      </c>
      <c r="V261" s="108">
        <f t="shared" ref="V261:V267" si="24">IF(ISERROR($Q$260*U261),"",$Q$260*U261)</f>
        <v>12</v>
      </c>
      <c r="W261" s="193" t="str">
        <f>IF(ISERROR(IF(V261&gt;ESTIMATIVA!$R$50,ESTIMATIVA!$C$51,IF(V261&gt;ESTIMATIVA!$R$49,ESTIMATIVA!$C$50,IF(V261&gt;ESTIMATIVA!$R$48,ESTIMATIVA!$C$49,IF(V261&gt;ESTIMATIVA!$R$47,ESTIMATIVA!$C$48,ESTIMATIVA!$C$47))))),"",IF(V261&gt;ESTIMATIVA!$R$50,ESTIMATIVA!$C$51,IF(V261&gt;ESTIMATIVA!$R$49,ESTIMATIVA!$C$50,IF(V261&gt;ESTIMATIVA!$R$48,ESTIMATIVA!$C$49,IF(V261&gt;ESTIMATIVA!$R$47,ESTIMATIVA!$C$48,ESTIMATIVA!$C$47)))))</f>
        <v>Significativo</v>
      </c>
      <c r="X261" s="193"/>
      <c r="Y261" s="193"/>
      <c r="Z261" s="370" t="str">
        <f>CONS_AV_QUALIT_PROBAB!U261</f>
        <v>Frequente</v>
      </c>
      <c r="AA261" s="370"/>
      <c r="AB261" s="370"/>
      <c r="AC261" s="109">
        <f>IF(ISERROR(IF(Z261=ESTIMATIVA!$C$23,ESTIMATIVA!$O$23,IF(Z261=ESTIMATIVA!$C$24,ESTIMATIVA!$O$24,IF(Z261=ESTIMATIVA!$C$25,ESTIMATIVA!$O$25,IF(Z261=ESTIMATIVA!$C$26,ESTIMATIVA!$O$26,IF(Z261=ESTIMATIVA!$C$27,ESTIMATIVA!$O$27,"")))))),"",IF(Z261=ESTIMATIVA!$C$23,ESTIMATIVA!$O$23,IF(Z261=ESTIMATIVA!$C$24,ESTIMATIVA!$O$24,IF(Z261=ESTIMATIVA!$C$25,ESTIMATIVA!$O$25,IF(Z261=ESTIMATIVA!$C$26,ESTIMATIVA!$O$26,IF(Z261=ESTIMATIVA!$C$27,ESTIMATIVA!$O$27,""))))))</f>
        <v>5</v>
      </c>
      <c r="AD261" s="190"/>
      <c r="AE261" s="190"/>
      <c r="AF261" s="190"/>
      <c r="AG261" s="190"/>
      <c r="AH261" s="190"/>
      <c r="AI261" s="190"/>
    </row>
    <row r="262" spans="1:35"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IF(ISERROR(IF(R262=ESTIMATIVA!$C$39,ESTIMATIVA!$O$39,IF(R262=ESTIMATIVA!$C$40,ESTIMATIVA!$O$40,IF(R262=ESTIMATIVA!$C$41,ESTIMATIVA!$O$41,IF(R262=ESTIMATIVA!$C$42,ESTIMATIVA!$O$42,IF(R262=ESTIMATIVA!$C$43,ESTIMATIVA!$O$43,"")))))),"",IF(R262=ESTIMATIVA!$C$39,ESTIMATIVA!$O$39,IF(R262=ESTIMATIVA!$C$40,ESTIMATIVA!$O$40,IF(R262=ESTIMATIVA!$C$41,ESTIMATIVA!$O$41,IF(R262=ESTIMATIVA!$C$42,ESTIMATIVA!$O$42,IF(R262=ESTIMATIVA!$C$43,ESTIMATIVA!$O$43,""))))))</f>
        <v>3</v>
      </c>
      <c r="V262" s="108">
        <f t="shared" si="24"/>
        <v>12</v>
      </c>
      <c r="W262" s="193" t="str">
        <f>IF(ISERROR(IF(V262&gt;ESTIMATIVA!$R$50,ESTIMATIVA!$C$51,IF(V262&gt;ESTIMATIVA!$R$49,ESTIMATIVA!$C$50,IF(V262&gt;ESTIMATIVA!$R$48,ESTIMATIVA!$C$49,IF(V262&gt;ESTIMATIVA!$R$47,ESTIMATIVA!$C$48,ESTIMATIVA!$C$47))))),"",IF(V262&gt;ESTIMATIVA!$R$50,ESTIMATIVA!$C$51,IF(V262&gt;ESTIMATIVA!$R$49,ESTIMATIVA!$C$50,IF(V262&gt;ESTIMATIVA!$R$48,ESTIMATIVA!$C$49,IF(V262&gt;ESTIMATIVA!$R$47,ESTIMATIVA!$C$48,ESTIMATIVA!$C$47)))))</f>
        <v>Significativo</v>
      </c>
      <c r="X262" s="193"/>
      <c r="Y262" s="193"/>
      <c r="Z262" s="370" t="str">
        <f>CONS_AV_QUALIT_PROBAB!U262</f>
        <v>Frequente</v>
      </c>
      <c r="AA262" s="370"/>
      <c r="AB262" s="370"/>
      <c r="AC262" s="109">
        <f>IF(ISERROR(IF(Z262=ESTIMATIVA!$C$23,ESTIMATIVA!$O$23,IF(Z262=ESTIMATIVA!$C$24,ESTIMATIVA!$O$24,IF(Z262=ESTIMATIVA!$C$25,ESTIMATIVA!$O$25,IF(Z262=ESTIMATIVA!$C$26,ESTIMATIVA!$O$26,IF(Z262=ESTIMATIVA!$C$27,ESTIMATIVA!$O$27,"")))))),"",IF(Z262=ESTIMATIVA!$C$23,ESTIMATIVA!$O$23,IF(Z262=ESTIMATIVA!$C$24,ESTIMATIVA!$O$24,IF(Z262=ESTIMATIVA!$C$25,ESTIMATIVA!$O$25,IF(Z262=ESTIMATIVA!$C$26,ESTIMATIVA!$O$26,IF(Z262=ESTIMATIVA!$C$27,ESTIMATIVA!$O$27,""))))))</f>
        <v>5</v>
      </c>
      <c r="AD262" s="190"/>
      <c r="AE262" s="190"/>
      <c r="AF262" s="190"/>
      <c r="AG262" s="190"/>
      <c r="AH262" s="190"/>
      <c r="AI262" s="190"/>
    </row>
    <row r="263" spans="1:35"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IF(ISERROR(IF(R263=ESTIMATIVA!$C$39,ESTIMATIVA!$O$39,IF(R263=ESTIMATIVA!$C$40,ESTIMATIVA!$O$40,IF(R263=ESTIMATIVA!$C$41,ESTIMATIVA!$O$41,IF(R263=ESTIMATIVA!$C$42,ESTIMATIVA!$O$42,IF(R263=ESTIMATIVA!$C$43,ESTIMATIVA!$O$43,"")))))),"",IF(R263=ESTIMATIVA!$C$39,ESTIMATIVA!$O$39,IF(R263=ESTIMATIVA!$C$40,ESTIMATIVA!$O$40,IF(R263=ESTIMATIVA!$C$41,ESTIMATIVA!$O$41,IF(R263=ESTIMATIVA!$C$42,ESTIMATIVA!$O$42,IF(R263=ESTIMATIVA!$C$43,ESTIMATIVA!$O$43,""))))))</f>
        <v>5</v>
      </c>
      <c r="V263" s="108">
        <f t="shared" si="24"/>
        <v>20</v>
      </c>
      <c r="W263" s="193" t="str">
        <f>IF(ISERROR(IF(V263&gt;ESTIMATIVA!$R$50,ESTIMATIVA!$C$51,IF(V263&gt;ESTIMATIVA!$R$49,ESTIMATIVA!$C$50,IF(V263&gt;ESTIMATIVA!$R$48,ESTIMATIVA!$C$49,IF(V263&gt;ESTIMATIVA!$R$47,ESTIMATIVA!$C$48,ESTIMATIVA!$C$47))))),"",IF(V263&gt;ESTIMATIVA!$R$50,ESTIMATIVA!$C$51,IF(V263&gt;ESTIMATIVA!$R$49,ESTIMATIVA!$C$50,IF(V263&gt;ESTIMATIVA!$R$48,ESTIMATIVA!$C$49,IF(V263&gt;ESTIMATIVA!$R$47,ESTIMATIVA!$C$48,ESTIMATIVA!$C$47)))))</f>
        <v>Importante</v>
      </c>
      <c r="X263" s="193"/>
      <c r="Y263" s="193"/>
      <c r="Z263" s="370" t="str">
        <f>CONS_AV_QUALIT_PROBAB!U263</f>
        <v>Ocasional</v>
      </c>
      <c r="AA263" s="370"/>
      <c r="AB263" s="370"/>
      <c r="AC263" s="109">
        <f>IF(ISERROR(IF(Z263=ESTIMATIVA!$C$23,ESTIMATIVA!$O$23,IF(Z263=ESTIMATIVA!$C$24,ESTIMATIVA!$O$24,IF(Z263=ESTIMATIVA!$C$25,ESTIMATIVA!$O$25,IF(Z263=ESTIMATIVA!$C$26,ESTIMATIVA!$O$26,IF(Z263=ESTIMATIVA!$C$27,ESTIMATIVA!$O$27,"")))))),"",IF(Z263=ESTIMATIVA!$C$23,ESTIMATIVA!$O$23,IF(Z263=ESTIMATIVA!$C$24,ESTIMATIVA!$O$24,IF(Z263=ESTIMATIVA!$C$25,ESTIMATIVA!$O$25,IF(Z263=ESTIMATIVA!$C$26,ESTIMATIVA!$O$26,IF(Z263=ESTIMATIVA!$C$27,ESTIMATIVA!$O$27,""))))))</f>
        <v>3</v>
      </c>
      <c r="AD263" s="190"/>
      <c r="AE263" s="190"/>
      <c r="AF263" s="190"/>
      <c r="AG263" s="190"/>
      <c r="AH263" s="190"/>
      <c r="AI263" s="190"/>
    </row>
    <row r="264" spans="1:35"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IF(ISERROR(IF(R264=ESTIMATIVA!$C$39,ESTIMATIVA!$O$39,IF(R264=ESTIMATIVA!$C$40,ESTIMATIVA!$O$40,IF(R264=ESTIMATIVA!$C$41,ESTIMATIVA!$O$41,IF(R264=ESTIMATIVA!$C$42,ESTIMATIVA!$O$42,IF(R264=ESTIMATIVA!$C$43,ESTIMATIVA!$O$43,"")))))),"",IF(R264=ESTIMATIVA!$C$39,ESTIMATIVA!$O$39,IF(R264=ESTIMATIVA!$C$40,ESTIMATIVA!$O$40,IF(R264=ESTIMATIVA!$C$41,ESTIMATIVA!$O$41,IF(R264=ESTIMATIVA!$C$42,ESTIMATIVA!$O$42,IF(R264=ESTIMATIVA!$C$43,ESTIMATIVA!$O$43,""))))))</f>
        <v>5</v>
      </c>
      <c r="V264" s="108">
        <f t="shared" si="24"/>
        <v>20</v>
      </c>
      <c r="W264" s="193" t="str">
        <f>IF(ISERROR(IF(V264&gt;ESTIMATIVA!$R$50,ESTIMATIVA!$C$51,IF(V264&gt;ESTIMATIVA!$R$49,ESTIMATIVA!$C$50,IF(V264&gt;ESTIMATIVA!$R$48,ESTIMATIVA!$C$49,IF(V264&gt;ESTIMATIVA!$R$47,ESTIMATIVA!$C$48,ESTIMATIVA!$C$47))))),"",IF(V264&gt;ESTIMATIVA!$R$50,ESTIMATIVA!$C$51,IF(V264&gt;ESTIMATIVA!$R$49,ESTIMATIVA!$C$50,IF(V264&gt;ESTIMATIVA!$R$48,ESTIMATIVA!$C$49,IF(V264&gt;ESTIMATIVA!$R$47,ESTIMATIVA!$C$48,ESTIMATIVA!$C$47)))))</f>
        <v>Importante</v>
      </c>
      <c r="X264" s="193"/>
      <c r="Y264" s="193"/>
      <c r="Z264" s="370" t="str">
        <f>CONS_AV_QUALIT_PROBAB!U264</f>
        <v>Ocasional</v>
      </c>
      <c r="AA264" s="370"/>
      <c r="AB264" s="370"/>
      <c r="AC264" s="109">
        <f>IF(ISERROR(IF(Z264=ESTIMATIVA!$C$23,ESTIMATIVA!$O$23,IF(Z264=ESTIMATIVA!$C$24,ESTIMATIVA!$O$24,IF(Z264=ESTIMATIVA!$C$25,ESTIMATIVA!$O$25,IF(Z264=ESTIMATIVA!$C$26,ESTIMATIVA!$O$26,IF(Z264=ESTIMATIVA!$C$27,ESTIMATIVA!$O$27,"")))))),"",IF(Z264=ESTIMATIVA!$C$23,ESTIMATIVA!$O$23,IF(Z264=ESTIMATIVA!$C$24,ESTIMATIVA!$O$24,IF(Z264=ESTIMATIVA!$C$25,ESTIMATIVA!$O$25,IF(Z264=ESTIMATIVA!$C$26,ESTIMATIVA!$O$26,IF(Z264=ESTIMATIVA!$C$27,ESTIMATIVA!$O$27,""))))))</f>
        <v>3</v>
      </c>
      <c r="AD264" s="190"/>
      <c r="AE264" s="190"/>
      <c r="AF264" s="190"/>
      <c r="AG264" s="190"/>
      <c r="AH264" s="190"/>
      <c r="AI264" s="190"/>
    </row>
    <row r="265" spans="1:35"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IF(ISERROR(IF(R265=ESTIMATIVA!$C$39,ESTIMATIVA!$O$39,IF(R265=ESTIMATIVA!$C$40,ESTIMATIVA!$O$40,IF(R265=ESTIMATIVA!$C$41,ESTIMATIVA!$O$41,IF(R265=ESTIMATIVA!$C$42,ESTIMATIVA!$O$42,IF(R265=ESTIMATIVA!$C$43,ESTIMATIVA!$O$43,"")))))),"",IF(R265=ESTIMATIVA!$C$39,ESTIMATIVA!$O$39,IF(R265=ESTIMATIVA!$C$40,ESTIMATIVA!$O$40,IF(R265=ESTIMATIVA!$C$41,ESTIMATIVA!$O$41,IF(R265=ESTIMATIVA!$C$42,ESTIMATIVA!$O$42,IF(R265=ESTIMATIVA!$C$43,ESTIMATIVA!$O$43,""))))))</f>
        <v>3</v>
      </c>
      <c r="V265" s="108">
        <f t="shared" si="24"/>
        <v>12</v>
      </c>
      <c r="W265" s="193" t="str">
        <f>IF(ISERROR(IF(V265&gt;ESTIMATIVA!$R$50,ESTIMATIVA!$C$51,IF(V265&gt;ESTIMATIVA!$R$49,ESTIMATIVA!$C$50,IF(V265&gt;ESTIMATIVA!$R$48,ESTIMATIVA!$C$49,IF(V265&gt;ESTIMATIVA!$R$47,ESTIMATIVA!$C$48,ESTIMATIVA!$C$47))))),"",IF(V265&gt;ESTIMATIVA!$R$50,ESTIMATIVA!$C$51,IF(V265&gt;ESTIMATIVA!$R$49,ESTIMATIVA!$C$50,IF(V265&gt;ESTIMATIVA!$R$48,ESTIMATIVA!$C$49,IF(V265&gt;ESTIMATIVA!$R$47,ESTIMATIVA!$C$48,ESTIMATIVA!$C$47)))))</f>
        <v>Significativo</v>
      </c>
      <c r="X265" s="193"/>
      <c r="Y265" s="193"/>
      <c r="Z265" s="370" t="str">
        <f>CONS_AV_QUALIT_PROBAB!U265</f>
        <v>Frequente</v>
      </c>
      <c r="AA265" s="370"/>
      <c r="AB265" s="370"/>
      <c r="AC265" s="109">
        <f>IF(ISERROR(IF(Z265=ESTIMATIVA!$C$23,ESTIMATIVA!$O$23,IF(Z265=ESTIMATIVA!$C$24,ESTIMATIVA!$O$24,IF(Z265=ESTIMATIVA!$C$25,ESTIMATIVA!$O$25,IF(Z265=ESTIMATIVA!$C$26,ESTIMATIVA!$O$26,IF(Z265=ESTIMATIVA!$C$27,ESTIMATIVA!$O$27,"")))))),"",IF(Z265=ESTIMATIVA!$C$23,ESTIMATIVA!$O$23,IF(Z265=ESTIMATIVA!$C$24,ESTIMATIVA!$O$24,IF(Z265=ESTIMATIVA!$C$25,ESTIMATIVA!$O$25,IF(Z265=ESTIMATIVA!$C$26,ESTIMATIVA!$O$26,IF(Z265=ESTIMATIVA!$C$27,ESTIMATIVA!$O$27,""))))))</f>
        <v>5</v>
      </c>
      <c r="AD265" s="190"/>
      <c r="AE265" s="190"/>
      <c r="AF265" s="190"/>
      <c r="AG265" s="190"/>
      <c r="AH265" s="190"/>
      <c r="AI265" s="190"/>
    </row>
    <row r="266" spans="1:35" ht="14.25"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IF(ISERROR(IF(R266=ESTIMATIVA!$C$39,ESTIMATIVA!$O$39,IF(R266=ESTIMATIVA!$C$40,ESTIMATIVA!$O$40,IF(R266=ESTIMATIVA!$C$41,ESTIMATIVA!$O$41,IF(R266=ESTIMATIVA!$C$42,ESTIMATIVA!$O$42,IF(R266=ESTIMATIVA!$C$43,ESTIMATIVA!$O$43,"")))))),"",IF(R266=ESTIMATIVA!$C$39,ESTIMATIVA!$O$39,IF(R266=ESTIMATIVA!$C$40,ESTIMATIVA!$O$40,IF(R266=ESTIMATIVA!$C$41,ESTIMATIVA!$O$41,IF(R266=ESTIMATIVA!$C$42,ESTIMATIVA!$O$42,IF(R266=ESTIMATIVA!$C$43,ESTIMATIVA!$O$43,""))))))</f>
        <v>3</v>
      </c>
      <c r="V266" s="108">
        <f t="shared" si="24"/>
        <v>12</v>
      </c>
      <c r="W266" s="193" t="str">
        <f>IF(ISERROR(IF(V266&gt;ESTIMATIVA!$R$50,ESTIMATIVA!$C$51,IF(V266&gt;ESTIMATIVA!$R$49,ESTIMATIVA!$C$50,IF(V266&gt;ESTIMATIVA!$R$48,ESTIMATIVA!$C$49,IF(V266&gt;ESTIMATIVA!$R$47,ESTIMATIVA!$C$48,ESTIMATIVA!$C$47))))),"",IF(V266&gt;ESTIMATIVA!$R$50,ESTIMATIVA!$C$51,IF(V266&gt;ESTIMATIVA!$R$49,ESTIMATIVA!$C$50,IF(V266&gt;ESTIMATIVA!$R$48,ESTIMATIVA!$C$49,IF(V266&gt;ESTIMATIVA!$R$47,ESTIMATIVA!$C$48,ESTIMATIVA!$C$47)))))</f>
        <v>Significativo</v>
      </c>
      <c r="X266" s="193"/>
      <c r="Y266" s="193"/>
      <c r="Z266" s="370" t="str">
        <f>CONS_AV_QUALIT_PROBAB!U266</f>
        <v>Frequente</v>
      </c>
      <c r="AA266" s="370"/>
      <c r="AB266" s="370"/>
      <c r="AC266" s="109">
        <f>IF(ISERROR(IF(Z266=ESTIMATIVA!$C$23,ESTIMATIVA!$O$23,IF(Z266=ESTIMATIVA!$C$24,ESTIMATIVA!$O$24,IF(Z266=ESTIMATIVA!$C$25,ESTIMATIVA!$O$25,IF(Z266=ESTIMATIVA!$C$26,ESTIMATIVA!$O$26,IF(Z266=ESTIMATIVA!$C$27,ESTIMATIVA!$O$27,"")))))),"",IF(Z266=ESTIMATIVA!$C$23,ESTIMATIVA!$O$23,IF(Z266=ESTIMATIVA!$C$24,ESTIMATIVA!$O$24,IF(Z266=ESTIMATIVA!$C$25,ESTIMATIVA!$O$25,IF(Z266=ESTIMATIVA!$C$26,ESTIMATIVA!$O$26,IF(Z266=ESTIMATIVA!$C$27,ESTIMATIVA!$O$27,""))))))</f>
        <v>5</v>
      </c>
      <c r="AD266" s="190"/>
      <c r="AE266" s="190"/>
      <c r="AF266" s="190"/>
      <c r="AG266" s="190"/>
      <c r="AH266" s="190"/>
      <c r="AI266" s="190"/>
    </row>
    <row r="267" spans="1:35"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IF(ISERROR(IF(R267=ESTIMATIVA!$C$39,ESTIMATIVA!$O$39,IF(R267=ESTIMATIVA!$C$40,ESTIMATIVA!$O$40,IF(R267=ESTIMATIVA!$C$41,ESTIMATIVA!$O$41,IF(R267=ESTIMATIVA!$C$42,ESTIMATIVA!$O$42,IF(R267=ESTIMATIVA!$C$43,ESTIMATIVA!$O$43,"")))))),"",IF(R267=ESTIMATIVA!$C$39,ESTIMATIVA!$O$39,IF(R267=ESTIMATIVA!$C$40,ESTIMATIVA!$O$40,IF(R267=ESTIMATIVA!$C$41,ESTIMATIVA!$O$41,IF(R267=ESTIMATIVA!$C$42,ESTIMATIVA!$O$42,IF(R267=ESTIMATIVA!$C$43,ESTIMATIVA!$O$43,""))))))</f>
        <v>3</v>
      </c>
      <c r="V267" s="108">
        <f t="shared" si="24"/>
        <v>12</v>
      </c>
      <c r="W267" s="199" t="str">
        <f>IF(ISERROR(IF(V267&gt;ESTIMATIVA!$R$50,ESTIMATIVA!$C$51,IF(V267&gt;ESTIMATIVA!$R$49,ESTIMATIVA!$C$50,IF(V267&gt;ESTIMATIVA!$R$48,ESTIMATIVA!$C$49,IF(V267&gt;ESTIMATIVA!$R$47,ESTIMATIVA!$C$48,ESTIMATIVA!$C$47))))),"",IF(V267&gt;ESTIMATIVA!$R$50,ESTIMATIVA!$C$51,IF(V267&gt;ESTIMATIVA!$R$49,ESTIMATIVA!$C$50,IF(V267&gt;ESTIMATIVA!$R$48,ESTIMATIVA!$C$49,IF(V267&gt;ESTIMATIVA!$R$47,ESTIMATIVA!$C$48,ESTIMATIVA!$C$47)))))</f>
        <v>Significativo</v>
      </c>
      <c r="X267" s="199"/>
      <c r="Y267" s="199"/>
      <c r="Z267" s="371" t="str">
        <f>CONS_AV_QUALIT_PROBAB!U267</f>
        <v>Frequente</v>
      </c>
      <c r="AA267" s="371"/>
      <c r="AB267" s="371"/>
      <c r="AC267" s="111">
        <f>IF(ISERROR(IF(Z267=ESTIMATIVA!$C$23,ESTIMATIVA!$O$23,IF(Z267=ESTIMATIVA!$C$24,ESTIMATIVA!$O$24,IF(Z267=ESTIMATIVA!$C$25,ESTIMATIVA!$O$25,IF(Z267=ESTIMATIVA!$C$26,ESTIMATIVA!$O$26,IF(Z267=ESTIMATIVA!$C$27,ESTIMATIVA!$O$27,"")))))),"",IF(Z267=ESTIMATIVA!$C$23,ESTIMATIVA!$O$23,IF(Z267=ESTIMATIVA!$C$24,ESTIMATIVA!$O$24,IF(Z267=ESTIMATIVA!$C$25,ESTIMATIVA!$O$25,IF(Z267=ESTIMATIVA!$C$26,ESTIMATIVA!$O$26,IF(Z267=ESTIMATIVA!$C$27,ESTIMATIVA!$O$27,""))))))</f>
        <v>5</v>
      </c>
      <c r="AD267" s="200"/>
      <c r="AE267" s="200"/>
      <c r="AF267" s="200"/>
      <c r="AG267" s="200"/>
      <c r="AH267" s="200"/>
      <c r="AI267" s="200"/>
    </row>
    <row r="268" spans="1:35" s="29" customFormat="1" ht="14.1"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c r="Z268" s="9"/>
      <c r="AF268" s="107"/>
    </row>
    <row r="269" spans="1:35"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207</v>
      </c>
      <c r="AE269" s="201"/>
      <c r="AF269" s="201"/>
      <c r="AG269" s="201"/>
      <c r="AH269" s="201"/>
      <c r="AI269" s="201"/>
    </row>
    <row r="270" spans="1:35"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IF(ISERROR(IF(O270=ESTIMATIVA!$C$31,ESTIMATIVA!$O$31,IF(O270=ESTIMATIVA!$C$32,ESTIMATIVA!$O$32,IF(O270=ESTIMATIVA!$C$33,ESTIMATIVA!$O$33,IF(O270=ESTIMATIVA!$C$34,ESTIMATIVA!$O$34,IF(O270=ESTIMATIVA!$C$35,"$ESTIMATIVA!$O$35"," ")))))),"",IF(O270=ESTIMATIVA!$C$31,ESTIMATIVA!$O$31,IF(O270=ESTIMATIVA!$C$32,ESTIMATIVA!$O$32,IF(O270=ESTIMATIVA!$C$33,ESTIMATIVA!$O$33,IF(O270=ESTIMATIVA!$C$34,ESTIMATIVA!$O$34,IF(O270=ESTIMATIVA!$C$35,ESTIMATIVA!$O$35," "))))))</f>
        <v xml:space="preserve"> </v>
      </c>
      <c r="R270" s="193" t="str">
        <f>CONS_AV_QUALIT_SEVER!R270</f>
        <v>Nível</v>
      </c>
      <c r="S270" s="193"/>
      <c r="T270" s="193"/>
      <c r="U270" s="108" t="str">
        <f>IF(ISERROR(IF(R270=ESTIMATIVA!$C$39,ESTIMATIVA!$O$39,IF(R270=ESTIMATIVA!$C$40,ESTIMATIVA!$O$40,IF(R270=ESTIMATIVA!$C$41,ESTIMATIVA!$O$41,IF(R270=ESTIMATIVA!$C$42,ESTIMATIVA!$O$42,IF(R270=ESTIMATIVA!$C$43,ESTIMATIVA!$O$43,"")))))),"",IF(R270=ESTIMATIVA!$C$39,ESTIMATIVA!$O$39,IF(R270=ESTIMATIVA!$C$40,ESTIMATIVA!$O$40,IF(R270=ESTIMATIVA!$C$41,ESTIMATIVA!$O$41,IF(R270=ESTIMATIVA!$C$42,ESTIMATIVA!$O$42,IF(R270=ESTIMATIVA!$C$43,ESTIMATIVA!$O$43,""))))))</f>
        <v/>
      </c>
      <c r="V270" s="108" t="str">
        <f>IF(ISERROR($Q$270*U270),"",$Q$270*U270)</f>
        <v/>
      </c>
      <c r="W270" s="193" t="str">
        <f>IF(ISERROR(IF(V270&gt;ESTIMATIVA!$R$50,ESTIMATIVA!$C$51,IF(V270&gt;ESTIMATIVA!$R$49,ESTIMATIVA!$C$50,IF(V270&gt;ESTIMATIVA!$R$48,ESTIMATIVA!$C$49,IF(V270&gt;ESTIMATIVA!$R$47,ESTIMATIVA!$C$48,ESTIMATIVA!$C$47))))),"",IF(V270&gt;ESTIMATIVA!$R$50,ESTIMATIVA!$C$51,IF(V270&gt;ESTIMATIVA!$R$49,ESTIMATIVA!$C$50,IF(V270&gt;ESTIMATIVA!$R$48,ESTIMATIVA!$C$49,IF(V270&gt;ESTIMATIVA!$R$47,ESTIMATIVA!$C$48,ESTIMATIVA!$C$47)))))</f>
        <v>Desastre</v>
      </c>
      <c r="X270" s="193"/>
      <c r="Y270" s="193"/>
      <c r="Z270" s="370" t="str">
        <f>CONS_AV_QUALIT_PROBAB!U270</f>
        <v>Nível</v>
      </c>
      <c r="AA270" s="370"/>
      <c r="AB270" s="370"/>
      <c r="AC270" s="109" t="str">
        <f>IF(ISERROR(IF(Z270=ESTIMATIVA!$C$23,ESTIMATIVA!$O$23,IF(Z270=ESTIMATIVA!$C$24,ESTIMATIVA!$O$24,IF(Z270=ESTIMATIVA!$C$25,ESTIMATIVA!$O$25,IF(Z270=ESTIMATIVA!$C$26,ESTIMATIVA!$O$26,IF(Z270=ESTIMATIVA!$C$27,ESTIMATIVA!$O$27,"")))))),"",IF(Z270=ESTIMATIVA!$C$23,ESTIMATIVA!$O$23,IF(Z270=ESTIMATIVA!$C$24,ESTIMATIVA!$O$24,IF(Z270=ESTIMATIVA!$C$25,ESTIMATIVA!$O$25,IF(Z270=ESTIMATIVA!$C$26,ESTIMATIVA!$O$26,IF(Z270=ESTIMATIVA!$C$27,ESTIMATIVA!$O$27,""))))))</f>
        <v/>
      </c>
      <c r="AD270" s="190"/>
      <c r="AE270" s="190"/>
      <c r="AF270" s="190"/>
      <c r="AG270" s="190"/>
      <c r="AH270" s="190"/>
      <c r="AI270" s="190"/>
    </row>
    <row r="271" spans="1:35" ht="14.25"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IF(ISERROR(IF(R271=ESTIMATIVA!$C$39,ESTIMATIVA!$O$39,IF(R271=ESTIMATIVA!$C$40,ESTIMATIVA!$O$40,IF(R271=ESTIMATIVA!$C$41,ESTIMATIVA!$O$41,IF(R271=ESTIMATIVA!$C$42,ESTIMATIVA!$O$42,IF(R271=ESTIMATIVA!$C$43,ESTIMATIVA!$O$43,"")))))),"",IF(R271=ESTIMATIVA!$C$39,ESTIMATIVA!$O$39,IF(R271=ESTIMATIVA!$C$40,ESTIMATIVA!$O$40,IF(R271=ESTIMATIVA!$C$41,ESTIMATIVA!$O$41,IF(R271=ESTIMATIVA!$C$42,ESTIMATIVA!$O$42,IF(R271=ESTIMATIVA!$C$43,ESTIMATIVA!$O$43,""))))))</f>
        <v/>
      </c>
      <c r="V271" s="108" t="str">
        <f t="shared" ref="V271:V277" si="25">IF(ISERROR($Q$270*U271),"",$Q$270*U271)</f>
        <v/>
      </c>
      <c r="W271" s="193" t="str">
        <f>IF(ISERROR(IF(V271&gt;ESTIMATIVA!$R$50,ESTIMATIVA!$C$51,IF(V271&gt;ESTIMATIVA!$R$49,ESTIMATIVA!$C$50,IF(V271&gt;ESTIMATIVA!$R$48,ESTIMATIVA!$C$49,IF(V271&gt;ESTIMATIVA!$R$47,ESTIMATIVA!$C$48,ESTIMATIVA!$C$47))))),"",IF(V271&gt;ESTIMATIVA!$R$50,ESTIMATIVA!$C$51,IF(V271&gt;ESTIMATIVA!$R$49,ESTIMATIVA!$C$50,IF(V271&gt;ESTIMATIVA!$R$48,ESTIMATIVA!$C$49,IF(V271&gt;ESTIMATIVA!$R$47,ESTIMATIVA!$C$48,ESTIMATIVA!$C$47)))))</f>
        <v>Desastre</v>
      </c>
      <c r="X271" s="193"/>
      <c r="Y271" s="193"/>
      <c r="Z271" s="370" t="str">
        <f>CONS_AV_QUALIT_PROBAB!U271</f>
        <v>Nível</v>
      </c>
      <c r="AA271" s="370"/>
      <c r="AB271" s="370"/>
      <c r="AC271" s="109" t="str">
        <f>IF(ISERROR(IF(Z271=ESTIMATIVA!$C$23,ESTIMATIVA!$O$23,IF(Z271=ESTIMATIVA!$C$24,ESTIMATIVA!$O$24,IF(Z271=ESTIMATIVA!$C$25,ESTIMATIVA!$O$25,IF(Z271=ESTIMATIVA!$C$26,ESTIMATIVA!$O$26,IF(Z271=ESTIMATIVA!$C$27,ESTIMATIVA!$O$27,"")))))),"",IF(Z271=ESTIMATIVA!$C$23,ESTIMATIVA!$O$23,IF(Z271=ESTIMATIVA!$C$24,ESTIMATIVA!$O$24,IF(Z271=ESTIMATIVA!$C$25,ESTIMATIVA!$O$25,IF(Z271=ESTIMATIVA!$C$26,ESTIMATIVA!$O$26,IF(Z271=ESTIMATIVA!$C$27,ESTIMATIVA!$O$27,""))))))</f>
        <v/>
      </c>
      <c r="AD271" s="190"/>
      <c r="AE271" s="190"/>
      <c r="AF271" s="190"/>
      <c r="AG271" s="190"/>
      <c r="AH271" s="190"/>
      <c r="AI271" s="190"/>
    </row>
    <row r="272" spans="1:35"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IF(ISERROR(IF(R272=ESTIMATIVA!$C$39,ESTIMATIVA!$O$39,IF(R272=ESTIMATIVA!$C$40,ESTIMATIVA!$O$40,IF(R272=ESTIMATIVA!$C$41,ESTIMATIVA!$O$41,IF(R272=ESTIMATIVA!$C$42,ESTIMATIVA!$O$42,IF(R272=ESTIMATIVA!$C$43,ESTIMATIVA!$O$43,"")))))),"",IF(R272=ESTIMATIVA!$C$39,ESTIMATIVA!$O$39,IF(R272=ESTIMATIVA!$C$40,ESTIMATIVA!$O$40,IF(R272=ESTIMATIVA!$C$41,ESTIMATIVA!$O$41,IF(R272=ESTIMATIVA!$C$42,ESTIMATIVA!$O$42,IF(R272=ESTIMATIVA!$C$43,ESTIMATIVA!$O$43,""))))))</f>
        <v/>
      </c>
      <c r="V272" s="108" t="str">
        <f t="shared" si="25"/>
        <v/>
      </c>
      <c r="W272" s="193" t="str">
        <f>IF(ISERROR(IF(V272&gt;ESTIMATIVA!$R$50,ESTIMATIVA!$C$51,IF(V272&gt;ESTIMATIVA!$R$49,ESTIMATIVA!$C$50,IF(V272&gt;ESTIMATIVA!$R$48,ESTIMATIVA!$C$49,IF(V272&gt;ESTIMATIVA!$R$47,ESTIMATIVA!$C$48,ESTIMATIVA!$C$47))))),"",IF(V272&gt;ESTIMATIVA!$R$50,ESTIMATIVA!$C$51,IF(V272&gt;ESTIMATIVA!$R$49,ESTIMATIVA!$C$50,IF(V272&gt;ESTIMATIVA!$R$48,ESTIMATIVA!$C$49,IF(V272&gt;ESTIMATIVA!$R$47,ESTIMATIVA!$C$48,ESTIMATIVA!$C$47)))))</f>
        <v>Desastre</v>
      </c>
      <c r="X272" s="193"/>
      <c r="Y272" s="193"/>
      <c r="Z272" s="370" t="str">
        <f>CONS_AV_QUALIT_PROBAB!U272</f>
        <v>Nível</v>
      </c>
      <c r="AA272" s="370"/>
      <c r="AB272" s="370"/>
      <c r="AC272" s="109" t="str">
        <f>IF(ISERROR(IF(Z272=ESTIMATIVA!$C$23,ESTIMATIVA!$O$23,IF(Z272=ESTIMATIVA!$C$24,ESTIMATIVA!$O$24,IF(Z272=ESTIMATIVA!$C$25,ESTIMATIVA!$O$25,IF(Z272=ESTIMATIVA!$C$26,ESTIMATIVA!$O$26,IF(Z272=ESTIMATIVA!$C$27,ESTIMATIVA!$O$27,"")))))),"",IF(Z272=ESTIMATIVA!$C$23,ESTIMATIVA!$O$23,IF(Z272=ESTIMATIVA!$C$24,ESTIMATIVA!$O$24,IF(Z272=ESTIMATIVA!$C$25,ESTIMATIVA!$O$25,IF(Z272=ESTIMATIVA!$C$26,ESTIMATIVA!$O$26,IF(Z272=ESTIMATIVA!$C$27,ESTIMATIVA!$O$27,""))))))</f>
        <v/>
      </c>
      <c r="AD272" s="190"/>
      <c r="AE272" s="190"/>
      <c r="AF272" s="190"/>
      <c r="AG272" s="190"/>
      <c r="AH272" s="190"/>
      <c r="AI272" s="190"/>
    </row>
    <row r="273" spans="1:35"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IF(ISERROR(IF(R273=ESTIMATIVA!$C$39,ESTIMATIVA!$O$39,IF(R273=ESTIMATIVA!$C$40,ESTIMATIVA!$O$40,IF(R273=ESTIMATIVA!$C$41,ESTIMATIVA!$O$41,IF(R273=ESTIMATIVA!$C$42,ESTIMATIVA!$O$42,IF(R273=ESTIMATIVA!$C$43,ESTIMATIVA!$O$43,"")))))),"",IF(R273=ESTIMATIVA!$C$39,ESTIMATIVA!$O$39,IF(R273=ESTIMATIVA!$C$40,ESTIMATIVA!$O$40,IF(R273=ESTIMATIVA!$C$41,ESTIMATIVA!$O$41,IF(R273=ESTIMATIVA!$C$42,ESTIMATIVA!$O$42,IF(R273=ESTIMATIVA!$C$43,ESTIMATIVA!$O$43,""))))))</f>
        <v/>
      </c>
      <c r="V273" s="108" t="str">
        <f t="shared" si="25"/>
        <v/>
      </c>
      <c r="W273" s="193" t="str">
        <f>IF(ISERROR(IF(V273&gt;ESTIMATIVA!$R$50,ESTIMATIVA!$C$51,IF(V273&gt;ESTIMATIVA!$R$49,ESTIMATIVA!$C$50,IF(V273&gt;ESTIMATIVA!$R$48,ESTIMATIVA!$C$49,IF(V273&gt;ESTIMATIVA!$R$47,ESTIMATIVA!$C$48,ESTIMATIVA!$C$47))))),"",IF(V273&gt;ESTIMATIVA!$R$50,ESTIMATIVA!$C$51,IF(V273&gt;ESTIMATIVA!$R$49,ESTIMATIVA!$C$50,IF(V273&gt;ESTIMATIVA!$R$48,ESTIMATIVA!$C$49,IF(V273&gt;ESTIMATIVA!$R$47,ESTIMATIVA!$C$48,ESTIMATIVA!$C$47)))))</f>
        <v>Desastre</v>
      </c>
      <c r="X273" s="193"/>
      <c r="Y273" s="193"/>
      <c r="Z273" s="370" t="str">
        <f>CONS_AV_QUALIT_PROBAB!U273</f>
        <v>Nível</v>
      </c>
      <c r="AA273" s="370"/>
      <c r="AB273" s="370"/>
      <c r="AC273" s="109" t="str">
        <f>IF(ISERROR(IF(Z273=ESTIMATIVA!$C$23,ESTIMATIVA!$O$23,IF(Z273=ESTIMATIVA!$C$24,ESTIMATIVA!$O$24,IF(Z273=ESTIMATIVA!$C$25,ESTIMATIVA!$O$25,IF(Z273=ESTIMATIVA!$C$26,ESTIMATIVA!$O$26,IF(Z273=ESTIMATIVA!$C$27,ESTIMATIVA!$O$27,"")))))),"",IF(Z273=ESTIMATIVA!$C$23,ESTIMATIVA!$O$23,IF(Z273=ESTIMATIVA!$C$24,ESTIMATIVA!$O$24,IF(Z273=ESTIMATIVA!$C$25,ESTIMATIVA!$O$25,IF(Z273=ESTIMATIVA!$C$26,ESTIMATIVA!$O$26,IF(Z273=ESTIMATIVA!$C$27,ESTIMATIVA!$O$27,""))))))</f>
        <v/>
      </c>
      <c r="AD273" s="190"/>
      <c r="AE273" s="190"/>
      <c r="AF273" s="190"/>
      <c r="AG273" s="190"/>
      <c r="AH273" s="190"/>
      <c r="AI273" s="190"/>
    </row>
    <row r="274" spans="1:35"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IF(ISERROR(IF(R274=ESTIMATIVA!$C$39,ESTIMATIVA!$O$39,IF(R274=ESTIMATIVA!$C$40,ESTIMATIVA!$O$40,IF(R274=ESTIMATIVA!$C$41,ESTIMATIVA!$O$41,IF(R274=ESTIMATIVA!$C$42,ESTIMATIVA!$O$42,IF(R274=ESTIMATIVA!$C$43,ESTIMATIVA!$O$43,"")))))),"",IF(R274=ESTIMATIVA!$C$39,ESTIMATIVA!$O$39,IF(R274=ESTIMATIVA!$C$40,ESTIMATIVA!$O$40,IF(R274=ESTIMATIVA!$C$41,ESTIMATIVA!$O$41,IF(R274=ESTIMATIVA!$C$42,ESTIMATIVA!$O$42,IF(R274=ESTIMATIVA!$C$43,ESTIMATIVA!$O$43,""))))))</f>
        <v/>
      </c>
      <c r="V274" s="108" t="str">
        <f t="shared" si="25"/>
        <v/>
      </c>
      <c r="W274" s="193" t="str">
        <f>IF(ISERROR(IF(V274&gt;ESTIMATIVA!$R$50,ESTIMATIVA!$C$51,IF(V274&gt;ESTIMATIVA!$R$49,ESTIMATIVA!$C$50,IF(V274&gt;ESTIMATIVA!$R$48,ESTIMATIVA!$C$49,IF(V274&gt;ESTIMATIVA!$R$47,ESTIMATIVA!$C$48,ESTIMATIVA!$C$47))))),"",IF(V274&gt;ESTIMATIVA!$R$50,ESTIMATIVA!$C$51,IF(V274&gt;ESTIMATIVA!$R$49,ESTIMATIVA!$C$50,IF(V274&gt;ESTIMATIVA!$R$48,ESTIMATIVA!$C$49,IF(V274&gt;ESTIMATIVA!$R$47,ESTIMATIVA!$C$48,ESTIMATIVA!$C$47)))))</f>
        <v>Desastre</v>
      </c>
      <c r="X274" s="193"/>
      <c r="Y274" s="193"/>
      <c r="Z274" s="370" t="str">
        <f>CONS_AV_QUALIT_PROBAB!U274</f>
        <v>Nível</v>
      </c>
      <c r="AA274" s="370"/>
      <c r="AB274" s="370"/>
      <c r="AC274" s="109" t="str">
        <f>IF(ISERROR(IF(Z274=ESTIMATIVA!$C$23,ESTIMATIVA!$O$23,IF(Z274=ESTIMATIVA!$C$24,ESTIMATIVA!$O$24,IF(Z274=ESTIMATIVA!$C$25,ESTIMATIVA!$O$25,IF(Z274=ESTIMATIVA!$C$26,ESTIMATIVA!$O$26,IF(Z274=ESTIMATIVA!$C$27,ESTIMATIVA!$O$27,"")))))),"",IF(Z274=ESTIMATIVA!$C$23,ESTIMATIVA!$O$23,IF(Z274=ESTIMATIVA!$C$24,ESTIMATIVA!$O$24,IF(Z274=ESTIMATIVA!$C$25,ESTIMATIVA!$O$25,IF(Z274=ESTIMATIVA!$C$26,ESTIMATIVA!$O$26,IF(Z274=ESTIMATIVA!$C$27,ESTIMATIVA!$O$27,""))))))</f>
        <v/>
      </c>
      <c r="AD274" s="190"/>
      <c r="AE274" s="190"/>
      <c r="AF274" s="190"/>
      <c r="AG274" s="190"/>
      <c r="AH274" s="190"/>
      <c r="AI274" s="190"/>
    </row>
    <row r="275" spans="1:35"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IF(ISERROR(IF(R275=ESTIMATIVA!$C$39,ESTIMATIVA!$O$39,IF(R275=ESTIMATIVA!$C$40,ESTIMATIVA!$O$40,IF(R275=ESTIMATIVA!$C$41,ESTIMATIVA!$O$41,IF(R275=ESTIMATIVA!$C$42,ESTIMATIVA!$O$42,IF(R275=ESTIMATIVA!$C$43,ESTIMATIVA!$O$43,"")))))),"",IF(R275=ESTIMATIVA!$C$39,ESTIMATIVA!$O$39,IF(R275=ESTIMATIVA!$C$40,ESTIMATIVA!$O$40,IF(R275=ESTIMATIVA!$C$41,ESTIMATIVA!$O$41,IF(R275=ESTIMATIVA!$C$42,ESTIMATIVA!$O$42,IF(R275=ESTIMATIVA!$C$43,ESTIMATIVA!$O$43,""))))))</f>
        <v/>
      </c>
      <c r="V275" s="108" t="str">
        <f t="shared" si="25"/>
        <v/>
      </c>
      <c r="W275" s="193" t="str">
        <f>IF(ISERROR(IF(V275&gt;ESTIMATIVA!$R$50,ESTIMATIVA!$C$51,IF(V275&gt;ESTIMATIVA!$R$49,ESTIMATIVA!$C$50,IF(V275&gt;ESTIMATIVA!$R$48,ESTIMATIVA!$C$49,IF(V275&gt;ESTIMATIVA!$R$47,ESTIMATIVA!$C$48,ESTIMATIVA!$C$47))))),"",IF(V275&gt;ESTIMATIVA!$R$50,ESTIMATIVA!$C$51,IF(V275&gt;ESTIMATIVA!$R$49,ESTIMATIVA!$C$50,IF(V275&gt;ESTIMATIVA!$R$48,ESTIMATIVA!$C$49,IF(V275&gt;ESTIMATIVA!$R$47,ESTIMATIVA!$C$48,ESTIMATIVA!$C$47)))))</f>
        <v>Desastre</v>
      </c>
      <c r="X275" s="193"/>
      <c r="Y275" s="193"/>
      <c r="Z275" s="370" t="str">
        <f>CONS_AV_QUALIT_PROBAB!U275</f>
        <v>Nível</v>
      </c>
      <c r="AA275" s="370"/>
      <c r="AB275" s="370"/>
      <c r="AC275" s="109" t="str">
        <f>IF(ISERROR(IF(Z275=ESTIMATIVA!$C$23,ESTIMATIVA!$O$23,IF(Z275=ESTIMATIVA!$C$24,ESTIMATIVA!$O$24,IF(Z275=ESTIMATIVA!$C$25,ESTIMATIVA!$O$25,IF(Z275=ESTIMATIVA!$C$26,ESTIMATIVA!$O$26,IF(Z275=ESTIMATIVA!$C$27,ESTIMATIVA!$O$27,"")))))),"",IF(Z275=ESTIMATIVA!$C$23,ESTIMATIVA!$O$23,IF(Z275=ESTIMATIVA!$C$24,ESTIMATIVA!$O$24,IF(Z275=ESTIMATIVA!$C$25,ESTIMATIVA!$O$25,IF(Z275=ESTIMATIVA!$C$26,ESTIMATIVA!$O$26,IF(Z275=ESTIMATIVA!$C$27,ESTIMATIVA!$O$27,""))))))</f>
        <v/>
      </c>
      <c r="AD275" s="190"/>
      <c r="AE275" s="190"/>
      <c r="AF275" s="190"/>
      <c r="AG275" s="190"/>
      <c r="AH275" s="190"/>
      <c r="AI275" s="190"/>
    </row>
    <row r="276" spans="1:35" ht="14.25"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IF(ISERROR(IF(R276=ESTIMATIVA!$C$39,ESTIMATIVA!$O$39,IF(R276=ESTIMATIVA!$C$40,ESTIMATIVA!$O$40,IF(R276=ESTIMATIVA!$C$41,ESTIMATIVA!$O$41,IF(R276=ESTIMATIVA!$C$42,ESTIMATIVA!$O$42,IF(R276=ESTIMATIVA!$C$43,ESTIMATIVA!$O$43,"")))))),"",IF(R276=ESTIMATIVA!$C$39,ESTIMATIVA!$O$39,IF(R276=ESTIMATIVA!$C$40,ESTIMATIVA!$O$40,IF(R276=ESTIMATIVA!$C$41,ESTIMATIVA!$O$41,IF(R276=ESTIMATIVA!$C$42,ESTIMATIVA!$O$42,IF(R276=ESTIMATIVA!$C$43,ESTIMATIVA!$O$43,""))))))</f>
        <v/>
      </c>
      <c r="V276" s="108" t="str">
        <f t="shared" si="25"/>
        <v/>
      </c>
      <c r="W276" s="193" t="str">
        <f>IF(ISERROR(IF(V276&gt;ESTIMATIVA!$R$50,ESTIMATIVA!$C$51,IF(V276&gt;ESTIMATIVA!$R$49,ESTIMATIVA!$C$50,IF(V276&gt;ESTIMATIVA!$R$48,ESTIMATIVA!$C$49,IF(V276&gt;ESTIMATIVA!$R$47,ESTIMATIVA!$C$48,ESTIMATIVA!$C$47))))),"",IF(V276&gt;ESTIMATIVA!$R$50,ESTIMATIVA!$C$51,IF(V276&gt;ESTIMATIVA!$R$49,ESTIMATIVA!$C$50,IF(V276&gt;ESTIMATIVA!$R$48,ESTIMATIVA!$C$49,IF(V276&gt;ESTIMATIVA!$R$47,ESTIMATIVA!$C$48,ESTIMATIVA!$C$47)))))</f>
        <v>Desastre</v>
      </c>
      <c r="X276" s="193"/>
      <c r="Y276" s="193"/>
      <c r="Z276" s="370" t="str">
        <f>CONS_AV_QUALIT_PROBAB!U276</f>
        <v>Nível</v>
      </c>
      <c r="AA276" s="370"/>
      <c r="AB276" s="370"/>
      <c r="AC276" s="109" t="str">
        <f>IF(ISERROR(IF(Z276=ESTIMATIVA!$C$23,ESTIMATIVA!$O$23,IF(Z276=ESTIMATIVA!$C$24,ESTIMATIVA!$O$24,IF(Z276=ESTIMATIVA!$C$25,ESTIMATIVA!$O$25,IF(Z276=ESTIMATIVA!$C$26,ESTIMATIVA!$O$26,IF(Z276=ESTIMATIVA!$C$27,ESTIMATIVA!$O$27,"")))))),"",IF(Z276=ESTIMATIVA!$C$23,ESTIMATIVA!$O$23,IF(Z276=ESTIMATIVA!$C$24,ESTIMATIVA!$O$24,IF(Z276=ESTIMATIVA!$C$25,ESTIMATIVA!$O$25,IF(Z276=ESTIMATIVA!$C$26,ESTIMATIVA!$O$26,IF(Z276=ESTIMATIVA!$C$27,ESTIMATIVA!$O$27,""))))))</f>
        <v/>
      </c>
      <c r="AD276" s="190"/>
      <c r="AE276" s="190"/>
      <c r="AF276" s="190"/>
      <c r="AG276" s="190"/>
      <c r="AH276" s="190"/>
      <c r="AI276" s="190"/>
    </row>
    <row r="277" spans="1:35"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IF(ISERROR(IF(R277=ESTIMATIVA!$C$39,ESTIMATIVA!$O$39,IF(R277=ESTIMATIVA!$C$40,ESTIMATIVA!$O$40,IF(R277=ESTIMATIVA!$C$41,ESTIMATIVA!$O$41,IF(R277=ESTIMATIVA!$C$42,ESTIMATIVA!$O$42,IF(R277=ESTIMATIVA!$C$43,ESTIMATIVA!$O$43,"")))))),"",IF(R277=ESTIMATIVA!$C$39,ESTIMATIVA!$O$39,IF(R277=ESTIMATIVA!$C$40,ESTIMATIVA!$O$40,IF(R277=ESTIMATIVA!$C$41,ESTIMATIVA!$O$41,IF(R277=ESTIMATIVA!$C$42,ESTIMATIVA!$O$42,IF(R277=ESTIMATIVA!$C$43,ESTIMATIVA!$O$43,""))))))</f>
        <v/>
      </c>
      <c r="V277" s="108" t="str">
        <f t="shared" si="25"/>
        <v/>
      </c>
      <c r="W277" s="199" t="str">
        <f>IF(ISERROR(IF(V277&gt;ESTIMATIVA!$R$50,ESTIMATIVA!$C$51,IF(V277&gt;ESTIMATIVA!$R$49,ESTIMATIVA!$C$50,IF(V277&gt;ESTIMATIVA!$R$48,ESTIMATIVA!$C$49,IF(V277&gt;ESTIMATIVA!$R$47,ESTIMATIVA!$C$48,ESTIMATIVA!$C$47))))),"",IF(V277&gt;ESTIMATIVA!$R$50,ESTIMATIVA!$C$51,IF(V277&gt;ESTIMATIVA!$R$49,ESTIMATIVA!$C$50,IF(V277&gt;ESTIMATIVA!$R$48,ESTIMATIVA!$C$49,IF(V277&gt;ESTIMATIVA!$R$47,ESTIMATIVA!$C$48,ESTIMATIVA!$C$47)))))</f>
        <v>Desastre</v>
      </c>
      <c r="X277" s="199"/>
      <c r="Y277" s="199"/>
      <c r="Z277" s="371" t="str">
        <f>CONS_AV_QUALIT_PROBAB!U277</f>
        <v>Nível</v>
      </c>
      <c r="AA277" s="371"/>
      <c r="AB277" s="371"/>
      <c r="AC277" s="111" t="str">
        <f>IF(ISERROR(IF(Z277=ESTIMATIVA!$C$23,ESTIMATIVA!$O$23,IF(Z277=ESTIMATIVA!$C$24,ESTIMATIVA!$O$24,IF(Z277=ESTIMATIVA!$C$25,ESTIMATIVA!$O$25,IF(Z277=ESTIMATIVA!$C$26,ESTIMATIVA!$O$26,IF(Z277=ESTIMATIVA!$C$27,ESTIMATIVA!$O$27,"")))))),"",IF(Z277=ESTIMATIVA!$C$23,ESTIMATIVA!$O$23,IF(Z277=ESTIMATIVA!$C$24,ESTIMATIVA!$O$24,IF(Z277=ESTIMATIVA!$C$25,ESTIMATIVA!$O$25,IF(Z277=ESTIMATIVA!$C$26,ESTIMATIVA!$O$26,IF(Z277=ESTIMATIVA!$C$27,ESTIMATIVA!$O$27,""))))))</f>
        <v/>
      </c>
      <c r="AD277" s="200"/>
      <c r="AE277" s="200"/>
      <c r="AF277" s="200"/>
      <c r="AG277" s="200"/>
      <c r="AH277" s="200"/>
      <c r="AI277" s="200"/>
    </row>
    <row r="278" spans="1:35" s="29" customFormat="1" ht="14.1"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c r="Z278" s="9"/>
      <c r="AF278" s="107"/>
    </row>
    <row r="279" spans="1:35"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207</v>
      </c>
      <c r="AE279" s="201"/>
      <c r="AF279" s="201"/>
      <c r="AG279" s="201"/>
      <c r="AH279" s="201"/>
      <c r="AI279" s="201"/>
    </row>
    <row r="280" spans="1:35"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IF(ISERROR(IF(O280=ESTIMATIVA!$C$31,ESTIMATIVA!$O$31,IF(O280=ESTIMATIVA!$C$32,ESTIMATIVA!$O$32,IF(O280=ESTIMATIVA!$C$33,ESTIMATIVA!$O$33,IF(O280=ESTIMATIVA!$C$34,ESTIMATIVA!$O$34,IF(O280=ESTIMATIVA!$C$35,"$ESTIMATIVA!$O$35"," ")))))),"",IF(O280=ESTIMATIVA!$C$31,ESTIMATIVA!$O$31,IF(O280=ESTIMATIVA!$C$32,ESTIMATIVA!$O$32,IF(O280=ESTIMATIVA!$C$33,ESTIMATIVA!$O$33,IF(O280=ESTIMATIVA!$C$34,ESTIMATIVA!$O$34,IF(O280=ESTIMATIVA!$C$35,ESTIMATIVA!$O$35," "))))))</f>
        <v xml:space="preserve"> </v>
      </c>
      <c r="R280" s="193" t="str">
        <f>CONS_AV_QUALIT_SEVER!R280</f>
        <v>Nível</v>
      </c>
      <c r="S280" s="193"/>
      <c r="T280" s="193"/>
      <c r="U280" s="108" t="str">
        <f>IF(ISERROR(IF(R280=ESTIMATIVA!$C$39,ESTIMATIVA!$O$39,IF(R280=ESTIMATIVA!$C$40,ESTIMATIVA!$O$40,IF(R280=ESTIMATIVA!$C$41,ESTIMATIVA!$O$41,IF(R280=ESTIMATIVA!$C$42,ESTIMATIVA!$O$42,IF(R280=ESTIMATIVA!$C$43,ESTIMATIVA!$O$43,"")))))),"",IF(R280=ESTIMATIVA!$C$39,ESTIMATIVA!$O$39,IF(R280=ESTIMATIVA!$C$40,ESTIMATIVA!$O$40,IF(R280=ESTIMATIVA!$C$41,ESTIMATIVA!$O$41,IF(R280=ESTIMATIVA!$C$42,ESTIMATIVA!$O$42,IF(R280=ESTIMATIVA!$C$43,ESTIMATIVA!$O$43,""))))))</f>
        <v/>
      </c>
      <c r="V280" s="108" t="str">
        <f>IF(ISERROR($Q$280*U280),"",$Q$280*U280)</f>
        <v/>
      </c>
      <c r="W280" s="193" t="str">
        <f>IF(ISERROR(IF(V280&gt;ESTIMATIVA!$R$50,ESTIMATIVA!$C$51,IF(V280&gt;ESTIMATIVA!$R$49,ESTIMATIVA!$C$50,IF(V280&gt;ESTIMATIVA!$R$48,ESTIMATIVA!$C$49,IF(V280&gt;ESTIMATIVA!$R$47,ESTIMATIVA!$C$48,ESTIMATIVA!$C$47))))),"",IF(V280&gt;ESTIMATIVA!$R$50,ESTIMATIVA!$C$51,IF(V280&gt;ESTIMATIVA!$R$49,ESTIMATIVA!$C$50,IF(V280&gt;ESTIMATIVA!$R$48,ESTIMATIVA!$C$49,IF(V280&gt;ESTIMATIVA!$R$47,ESTIMATIVA!$C$48,ESTIMATIVA!$C$47)))))</f>
        <v>Desastre</v>
      </c>
      <c r="X280" s="193"/>
      <c r="Y280" s="193"/>
      <c r="Z280" s="370" t="str">
        <f>CONS_AV_QUALIT_PROBAB!U280</f>
        <v>Nível</v>
      </c>
      <c r="AA280" s="370"/>
      <c r="AB280" s="370"/>
      <c r="AC280" s="109" t="str">
        <f>IF(ISERROR(IF(Z280=ESTIMATIVA!$C$23,ESTIMATIVA!$O$23,IF(Z280=ESTIMATIVA!$C$24,ESTIMATIVA!$O$24,IF(Z280=ESTIMATIVA!$C$25,ESTIMATIVA!$O$25,IF(Z280=ESTIMATIVA!$C$26,ESTIMATIVA!$O$26,IF(Z280=ESTIMATIVA!$C$27,ESTIMATIVA!$O$27,"")))))),"",IF(Z280=ESTIMATIVA!$C$23,ESTIMATIVA!$O$23,IF(Z280=ESTIMATIVA!$C$24,ESTIMATIVA!$O$24,IF(Z280=ESTIMATIVA!$C$25,ESTIMATIVA!$O$25,IF(Z280=ESTIMATIVA!$C$26,ESTIMATIVA!$O$26,IF(Z280=ESTIMATIVA!$C$27,ESTIMATIVA!$O$27,""))))))</f>
        <v/>
      </c>
      <c r="AD280" s="190"/>
      <c r="AE280" s="190"/>
      <c r="AF280" s="190"/>
      <c r="AG280" s="190"/>
      <c r="AH280" s="190"/>
      <c r="AI280" s="190"/>
    </row>
    <row r="281" spans="1:35" ht="14.25"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IF(ISERROR(IF(R281=ESTIMATIVA!$C$39,ESTIMATIVA!$O$39,IF(R281=ESTIMATIVA!$C$40,ESTIMATIVA!$O$40,IF(R281=ESTIMATIVA!$C$41,ESTIMATIVA!$O$41,IF(R281=ESTIMATIVA!$C$42,ESTIMATIVA!$O$42,IF(R281=ESTIMATIVA!$C$43,ESTIMATIVA!$O$43,"")))))),"",IF(R281=ESTIMATIVA!$C$39,ESTIMATIVA!$O$39,IF(R281=ESTIMATIVA!$C$40,ESTIMATIVA!$O$40,IF(R281=ESTIMATIVA!$C$41,ESTIMATIVA!$O$41,IF(R281=ESTIMATIVA!$C$42,ESTIMATIVA!$O$42,IF(R281=ESTIMATIVA!$C$43,ESTIMATIVA!$O$43,""))))))</f>
        <v/>
      </c>
      <c r="V281" s="108" t="str">
        <f t="shared" ref="V281:V287" si="26">IF(ISERROR($Q$280*U281),"",$Q$280*U281)</f>
        <v/>
      </c>
      <c r="W281" s="193" t="str">
        <f>IF(ISERROR(IF(V281&gt;ESTIMATIVA!$R$50,ESTIMATIVA!$C$51,IF(V281&gt;ESTIMATIVA!$R$49,ESTIMATIVA!$C$50,IF(V281&gt;ESTIMATIVA!$R$48,ESTIMATIVA!$C$49,IF(V281&gt;ESTIMATIVA!$R$47,ESTIMATIVA!$C$48,ESTIMATIVA!$C$47))))),"",IF(V281&gt;ESTIMATIVA!$R$50,ESTIMATIVA!$C$51,IF(V281&gt;ESTIMATIVA!$R$49,ESTIMATIVA!$C$50,IF(V281&gt;ESTIMATIVA!$R$48,ESTIMATIVA!$C$49,IF(V281&gt;ESTIMATIVA!$R$47,ESTIMATIVA!$C$48,ESTIMATIVA!$C$47)))))</f>
        <v>Desastre</v>
      </c>
      <c r="X281" s="193"/>
      <c r="Y281" s="193"/>
      <c r="Z281" s="370" t="str">
        <f>CONS_AV_QUALIT_PROBAB!U281</f>
        <v>Nível</v>
      </c>
      <c r="AA281" s="370"/>
      <c r="AB281" s="370"/>
      <c r="AC281" s="109" t="str">
        <f>IF(ISERROR(IF(Z281=ESTIMATIVA!$C$23,ESTIMATIVA!$O$23,IF(Z281=ESTIMATIVA!$C$24,ESTIMATIVA!$O$24,IF(Z281=ESTIMATIVA!$C$25,ESTIMATIVA!$O$25,IF(Z281=ESTIMATIVA!$C$26,ESTIMATIVA!$O$26,IF(Z281=ESTIMATIVA!$C$27,ESTIMATIVA!$O$27,"")))))),"",IF(Z281=ESTIMATIVA!$C$23,ESTIMATIVA!$O$23,IF(Z281=ESTIMATIVA!$C$24,ESTIMATIVA!$O$24,IF(Z281=ESTIMATIVA!$C$25,ESTIMATIVA!$O$25,IF(Z281=ESTIMATIVA!$C$26,ESTIMATIVA!$O$26,IF(Z281=ESTIMATIVA!$C$27,ESTIMATIVA!$O$27,""))))))</f>
        <v/>
      </c>
      <c r="AD281" s="190"/>
      <c r="AE281" s="190"/>
      <c r="AF281" s="190"/>
      <c r="AG281" s="190"/>
      <c r="AH281" s="190"/>
      <c r="AI281" s="190"/>
    </row>
    <row r="282" spans="1:35"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IF(ISERROR(IF(R282=ESTIMATIVA!$C$39,ESTIMATIVA!$O$39,IF(R282=ESTIMATIVA!$C$40,ESTIMATIVA!$O$40,IF(R282=ESTIMATIVA!$C$41,ESTIMATIVA!$O$41,IF(R282=ESTIMATIVA!$C$42,ESTIMATIVA!$O$42,IF(R282=ESTIMATIVA!$C$43,ESTIMATIVA!$O$43,"")))))),"",IF(R282=ESTIMATIVA!$C$39,ESTIMATIVA!$O$39,IF(R282=ESTIMATIVA!$C$40,ESTIMATIVA!$O$40,IF(R282=ESTIMATIVA!$C$41,ESTIMATIVA!$O$41,IF(R282=ESTIMATIVA!$C$42,ESTIMATIVA!$O$42,IF(R282=ESTIMATIVA!$C$43,ESTIMATIVA!$O$43,""))))))</f>
        <v/>
      </c>
      <c r="V282" s="108" t="str">
        <f t="shared" si="26"/>
        <v/>
      </c>
      <c r="W282" s="193" t="str">
        <f>IF(ISERROR(IF(V282&gt;ESTIMATIVA!$R$50,ESTIMATIVA!$C$51,IF(V282&gt;ESTIMATIVA!$R$49,ESTIMATIVA!$C$50,IF(V282&gt;ESTIMATIVA!$R$48,ESTIMATIVA!$C$49,IF(V282&gt;ESTIMATIVA!$R$47,ESTIMATIVA!$C$48,ESTIMATIVA!$C$47))))),"",IF(V282&gt;ESTIMATIVA!$R$50,ESTIMATIVA!$C$51,IF(V282&gt;ESTIMATIVA!$R$49,ESTIMATIVA!$C$50,IF(V282&gt;ESTIMATIVA!$R$48,ESTIMATIVA!$C$49,IF(V282&gt;ESTIMATIVA!$R$47,ESTIMATIVA!$C$48,ESTIMATIVA!$C$47)))))</f>
        <v>Desastre</v>
      </c>
      <c r="X282" s="193"/>
      <c r="Y282" s="193"/>
      <c r="Z282" s="370" t="str">
        <f>CONS_AV_QUALIT_PROBAB!U282</f>
        <v>Nível</v>
      </c>
      <c r="AA282" s="370"/>
      <c r="AB282" s="370"/>
      <c r="AC282" s="109" t="str">
        <f>IF(ISERROR(IF(Z282=ESTIMATIVA!$C$23,ESTIMATIVA!$O$23,IF(Z282=ESTIMATIVA!$C$24,ESTIMATIVA!$O$24,IF(Z282=ESTIMATIVA!$C$25,ESTIMATIVA!$O$25,IF(Z282=ESTIMATIVA!$C$26,ESTIMATIVA!$O$26,IF(Z282=ESTIMATIVA!$C$27,ESTIMATIVA!$O$27,"")))))),"",IF(Z282=ESTIMATIVA!$C$23,ESTIMATIVA!$O$23,IF(Z282=ESTIMATIVA!$C$24,ESTIMATIVA!$O$24,IF(Z282=ESTIMATIVA!$C$25,ESTIMATIVA!$O$25,IF(Z282=ESTIMATIVA!$C$26,ESTIMATIVA!$O$26,IF(Z282=ESTIMATIVA!$C$27,ESTIMATIVA!$O$27,""))))))</f>
        <v/>
      </c>
      <c r="AD282" s="190"/>
      <c r="AE282" s="190"/>
      <c r="AF282" s="190"/>
      <c r="AG282" s="190"/>
      <c r="AH282" s="190"/>
      <c r="AI282" s="190"/>
    </row>
    <row r="283" spans="1:35"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IF(ISERROR(IF(R283=ESTIMATIVA!$C$39,ESTIMATIVA!$O$39,IF(R283=ESTIMATIVA!$C$40,ESTIMATIVA!$O$40,IF(R283=ESTIMATIVA!$C$41,ESTIMATIVA!$O$41,IF(R283=ESTIMATIVA!$C$42,ESTIMATIVA!$O$42,IF(R283=ESTIMATIVA!$C$43,ESTIMATIVA!$O$43,"")))))),"",IF(R283=ESTIMATIVA!$C$39,ESTIMATIVA!$O$39,IF(R283=ESTIMATIVA!$C$40,ESTIMATIVA!$O$40,IF(R283=ESTIMATIVA!$C$41,ESTIMATIVA!$O$41,IF(R283=ESTIMATIVA!$C$42,ESTIMATIVA!$O$42,IF(R283=ESTIMATIVA!$C$43,ESTIMATIVA!$O$43,""))))))</f>
        <v/>
      </c>
      <c r="V283" s="108" t="str">
        <f t="shared" si="26"/>
        <v/>
      </c>
      <c r="W283" s="193" t="str">
        <f>IF(ISERROR(IF(V283&gt;ESTIMATIVA!$R$50,ESTIMATIVA!$C$51,IF(V283&gt;ESTIMATIVA!$R$49,ESTIMATIVA!$C$50,IF(V283&gt;ESTIMATIVA!$R$48,ESTIMATIVA!$C$49,IF(V283&gt;ESTIMATIVA!$R$47,ESTIMATIVA!$C$48,ESTIMATIVA!$C$47))))),"",IF(V283&gt;ESTIMATIVA!$R$50,ESTIMATIVA!$C$51,IF(V283&gt;ESTIMATIVA!$R$49,ESTIMATIVA!$C$50,IF(V283&gt;ESTIMATIVA!$R$48,ESTIMATIVA!$C$49,IF(V283&gt;ESTIMATIVA!$R$47,ESTIMATIVA!$C$48,ESTIMATIVA!$C$47)))))</f>
        <v>Desastre</v>
      </c>
      <c r="X283" s="193"/>
      <c r="Y283" s="193"/>
      <c r="Z283" s="370" t="str">
        <f>CONS_AV_QUALIT_PROBAB!U283</f>
        <v>Nível</v>
      </c>
      <c r="AA283" s="370"/>
      <c r="AB283" s="370"/>
      <c r="AC283" s="109" t="str">
        <f>IF(ISERROR(IF(Z283=ESTIMATIVA!$C$23,ESTIMATIVA!$O$23,IF(Z283=ESTIMATIVA!$C$24,ESTIMATIVA!$O$24,IF(Z283=ESTIMATIVA!$C$25,ESTIMATIVA!$O$25,IF(Z283=ESTIMATIVA!$C$26,ESTIMATIVA!$O$26,IF(Z283=ESTIMATIVA!$C$27,ESTIMATIVA!$O$27,"")))))),"",IF(Z283=ESTIMATIVA!$C$23,ESTIMATIVA!$O$23,IF(Z283=ESTIMATIVA!$C$24,ESTIMATIVA!$O$24,IF(Z283=ESTIMATIVA!$C$25,ESTIMATIVA!$O$25,IF(Z283=ESTIMATIVA!$C$26,ESTIMATIVA!$O$26,IF(Z283=ESTIMATIVA!$C$27,ESTIMATIVA!$O$27,""))))))</f>
        <v/>
      </c>
      <c r="AD283" s="190"/>
      <c r="AE283" s="190"/>
      <c r="AF283" s="190"/>
      <c r="AG283" s="190"/>
      <c r="AH283" s="190"/>
      <c r="AI283" s="190"/>
    </row>
    <row r="284" spans="1:35"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IF(ISERROR(IF(R284=ESTIMATIVA!$C$39,ESTIMATIVA!$O$39,IF(R284=ESTIMATIVA!$C$40,ESTIMATIVA!$O$40,IF(R284=ESTIMATIVA!$C$41,ESTIMATIVA!$O$41,IF(R284=ESTIMATIVA!$C$42,ESTIMATIVA!$O$42,IF(R284=ESTIMATIVA!$C$43,ESTIMATIVA!$O$43,"")))))),"",IF(R284=ESTIMATIVA!$C$39,ESTIMATIVA!$O$39,IF(R284=ESTIMATIVA!$C$40,ESTIMATIVA!$O$40,IF(R284=ESTIMATIVA!$C$41,ESTIMATIVA!$O$41,IF(R284=ESTIMATIVA!$C$42,ESTIMATIVA!$O$42,IF(R284=ESTIMATIVA!$C$43,ESTIMATIVA!$O$43,""))))))</f>
        <v/>
      </c>
      <c r="V284" s="108" t="str">
        <f t="shared" si="26"/>
        <v/>
      </c>
      <c r="W284" s="193" t="str">
        <f>IF(ISERROR(IF(V284&gt;ESTIMATIVA!$R$50,ESTIMATIVA!$C$51,IF(V284&gt;ESTIMATIVA!$R$49,ESTIMATIVA!$C$50,IF(V284&gt;ESTIMATIVA!$R$48,ESTIMATIVA!$C$49,IF(V284&gt;ESTIMATIVA!$R$47,ESTIMATIVA!$C$48,ESTIMATIVA!$C$47))))),"",IF(V284&gt;ESTIMATIVA!$R$50,ESTIMATIVA!$C$51,IF(V284&gt;ESTIMATIVA!$R$49,ESTIMATIVA!$C$50,IF(V284&gt;ESTIMATIVA!$R$48,ESTIMATIVA!$C$49,IF(V284&gt;ESTIMATIVA!$R$47,ESTIMATIVA!$C$48,ESTIMATIVA!$C$47)))))</f>
        <v>Desastre</v>
      </c>
      <c r="X284" s="193"/>
      <c r="Y284" s="193"/>
      <c r="Z284" s="370" t="str">
        <f>CONS_AV_QUALIT_PROBAB!U284</f>
        <v>Nível</v>
      </c>
      <c r="AA284" s="370"/>
      <c r="AB284" s="370"/>
      <c r="AC284" s="109" t="str">
        <f>IF(ISERROR(IF(Z284=ESTIMATIVA!$C$23,ESTIMATIVA!$O$23,IF(Z284=ESTIMATIVA!$C$24,ESTIMATIVA!$O$24,IF(Z284=ESTIMATIVA!$C$25,ESTIMATIVA!$O$25,IF(Z284=ESTIMATIVA!$C$26,ESTIMATIVA!$O$26,IF(Z284=ESTIMATIVA!$C$27,ESTIMATIVA!$O$27,"")))))),"",IF(Z284=ESTIMATIVA!$C$23,ESTIMATIVA!$O$23,IF(Z284=ESTIMATIVA!$C$24,ESTIMATIVA!$O$24,IF(Z284=ESTIMATIVA!$C$25,ESTIMATIVA!$O$25,IF(Z284=ESTIMATIVA!$C$26,ESTIMATIVA!$O$26,IF(Z284=ESTIMATIVA!$C$27,ESTIMATIVA!$O$27,""))))))</f>
        <v/>
      </c>
      <c r="AD284" s="190"/>
      <c r="AE284" s="190"/>
      <c r="AF284" s="190"/>
      <c r="AG284" s="190"/>
      <c r="AH284" s="190"/>
      <c r="AI284" s="190"/>
    </row>
    <row r="285" spans="1:35"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IF(ISERROR(IF(R285=ESTIMATIVA!$C$39,ESTIMATIVA!$O$39,IF(R285=ESTIMATIVA!$C$40,ESTIMATIVA!$O$40,IF(R285=ESTIMATIVA!$C$41,ESTIMATIVA!$O$41,IF(R285=ESTIMATIVA!$C$42,ESTIMATIVA!$O$42,IF(R285=ESTIMATIVA!$C$43,ESTIMATIVA!$O$43,"")))))),"",IF(R285=ESTIMATIVA!$C$39,ESTIMATIVA!$O$39,IF(R285=ESTIMATIVA!$C$40,ESTIMATIVA!$O$40,IF(R285=ESTIMATIVA!$C$41,ESTIMATIVA!$O$41,IF(R285=ESTIMATIVA!$C$42,ESTIMATIVA!$O$42,IF(R285=ESTIMATIVA!$C$43,ESTIMATIVA!$O$43,""))))))</f>
        <v/>
      </c>
      <c r="V285" s="108" t="str">
        <f t="shared" si="26"/>
        <v/>
      </c>
      <c r="W285" s="193" t="str">
        <f>IF(ISERROR(IF(V285&gt;ESTIMATIVA!$R$50,ESTIMATIVA!$C$51,IF(V285&gt;ESTIMATIVA!$R$49,ESTIMATIVA!$C$50,IF(V285&gt;ESTIMATIVA!$R$48,ESTIMATIVA!$C$49,IF(V285&gt;ESTIMATIVA!$R$47,ESTIMATIVA!$C$48,ESTIMATIVA!$C$47))))),"",IF(V285&gt;ESTIMATIVA!$R$50,ESTIMATIVA!$C$51,IF(V285&gt;ESTIMATIVA!$R$49,ESTIMATIVA!$C$50,IF(V285&gt;ESTIMATIVA!$R$48,ESTIMATIVA!$C$49,IF(V285&gt;ESTIMATIVA!$R$47,ESTIMATIVA!$C$48,ESTIMATIVA!$C$47)))))</f>
        <v>Desastre</v>
      </c>
      <c r="X285" s="193"/>
      <c r="Y285" s="193"/>
      <c r="Z285" s="370" t="str">
        <f>CONS_AV_QUALIT_PROBAB!U285</f>
        <v>Nível</v>
      </c>
      <c r="AA285" s="370"/>
      <c r="AB285" s="370"/>
      <c r="AC285" s="109" t="str">
        <f>IF(ISERROR(IF(Z285=ESTIMATIVA!$C$23,ESTIMATIVA!$O$23,IF(Z285=ESTIMATIVA!$C$24,ESTIMATIVA!$O$24,IF(Z285=ESTIMATIVA!$C$25,ESTIMATIVA!$O$25,IF(Z285=ESTIMATIVA!$C$26,ESTIMATIVA!$O$26,IF(Z285=ESTIMATIVA!$C$27,ESTIMATIVA!$O$27,"")))))),"",IF(Z285=ESTIMATIVA!$C$23,ESTIMATIVA!$O$23,IF(Z285=ESTIMATIVA!$C$24,ESTIMATIVA!$O$24,IF(Z285=ESTIMATIVA!$C$25,ESTIMATIVA!$O$25,IF(Z285=ESTIMATIVA!$C$26,ESTIMATIVA!$O$26,IF(Z285=ESTIMATIVA!$C$27,ESTIMATIVA!$O$27,""))))))</f>
        <v/>
      </c>
      <c r="AD285" s="190"/>
      <c r="AE285" s="190"/>
      <c r="AF285" s="190"/>
      <c r="AG285" s="190"/>
      <c r="AH285" s="190"/>
      <c r="AI285" s="190"/>
    </row>
    <row r="286" spans="1:35" ht="14.25"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IF(ISERROR(IF(R286=ESTIMATIVA!$C$39,ESTIMATIVA!$O$39,IF(R286=ESTIMATIVA!$C$40,ESTIMATIVA!$O$40,IF(R286=ESTIMATIVA!$C$41,ESTIMATIVA!$O$41,IF(R286=ESTIMATIVA!$C$42,ESTIMATIVA!$O$42,IF(R286=ESTIMATIVA!$C$43,ESTIMATIVA!$O$43,"")))))),"",IF(R286=ESTIMATIVA!$C$39,ESTIMATIVA!$O$39,IF(R286=ESTIMATIVA!$C$40,ESTIMATIVA!$O$40,IF(R286=ESTIMATIVA!$C$41,ESTIMATIVA!$O$41,IF(R286=ESTIMATIVA!$C$42,ESTIMATIVA!$O$42,IF(R286=ESTIMATIVA!$C$43,ESTIMATIVA!$O$43,""))))))</f>
        <v/>
      </c>
      <c r="V286" s="108" t="str">
        <f t="shared" si="26"/>
        <v/>
      </c>
      <c r="W286" s="193" t="str">
        <f>IF(ISERROR(IF(V286&gt;ESTIMATIVA!$R$50,ESTIMATIVA!$C$51,IF(V286&gt;ESTIMATIVA!$R$49,ESTIMATIVA!$C$50,IF(V286&gt;ESTIMATIVA!$R$48,ESTIMATIVA!$C$49,IF(V286&gt;ESTIMATIVA!$R$47,ESTIMATIVA!$C$48,ESTIMATIVA!$C$47))))),"",IF(V286&gt;ESTIMATIVA!$R$50,ESTIMATIVA!$C$51,IF(V286&gt;ESTIMATIVA!$R$49,ESTIMATIVA!$C$50,IF(V286&gt;ESTIMATIVA!$R$48,ESTIMATIVA!$C$49,IF(V286&gt;ESTIMATIVA!$R$47,ESTIMATIVA!$C$48,ESTIMATIVA!$C$47)))))</f>
        <v>Desastre</v>
      </c>
      <c r="X286" s="193"/>
      <c r="Y286" s="193"/>
      <c r="Z286" s="370" t="str">
        <f>CONS_AV_QUALIT_PROBAB!U286</f>
        <v>Nível</v>
      </c>
      <c r="AA286" s="370"/>
      <c r="AB286" s="370"/>
      <c r="AC286" s="109" t="str">
        <f>IF(ISERROR(IF(Z286=ESTIMATIVA!$C$23,ESTIMATIVA!$O$23,IF(Z286=ESTIMATIVA!$C$24,ESTIMATIVA!$O$24,IF(Z286=ESTIMATIVA!$C$25,ESTIMATIVA!$O$25,IF(Z286=ESTIMATIVA!$C$26,ESTIMATIVA!$O$26,IF(Z286=ESTIMATIVA!$C$27,ESTIMATIVA!$O$27,"")))))),"",IF(Z286=ESTIMATIVA!$C$23,ESTIMATIVA!$O$23,IF(Z286=ESTIMATIVA!$C$24,ESTIMATIVA!$O$24,IF(Z286=ESTIMATIVA!$C$25,ESTIMATIVA!$O$25,IF(Z286=ESTIMATIVA!$C$26,ESTIMATIVA!$O$26,IF(Z286=ESTIMATIVA!$C$27,ESTIMATIVA!$O$27,""))))))</f>
        <v/>
      </c>
      <c r="AD286" s="190"/>
      <c r="AE286" s="190"/>
      <c r="AF286" s="190"/>
      <c r="AG286" s="190"/>
      <c r="AH286" s="190"/>
      <c r="AI286" s="190"/>
    </row>
    <row r="287" spans="1:35"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IF(ISERROR(IF(R287=ESTIMATIVA!$C$39,ESTIMATIVA!$O$39,IF(R287=ESTIMATIVA!$C$40,ESTIMATIVA!$O$40,IF(R287=ESTIMATIVA!$C$41,ESTIMATIVA!$O$41,IF(R287=ESTIMATIVA!$C$42,ESTIMATIVA!$O$42,IF(R287=ESTIMATIVA!$C$43,ESTIMATIVA!$O$43,"")))))),"",IF(R287=ESTIMATIVA!$C$39,ESTIMATIVA!$O$39,IF(R287=ESTIMATIVA!$C$40,ESTIMATIVA!$O$40,IF(R287=ESTIMATIVA!$C$41,ESTIMATIVA!$O$41,IF(R287=ESTIMATIVA!$C$42,ESTIMATIVA!$O$42,IF(R287=ESTIMATIVA!$C$43,ESTIMATIVA!$O$43,""))))))</f>
        <v/>
      </c>
      <c r="V287" s="108" t="str">
        <f t="shared" si="26"/>
        <v/>
      </c>
      <c r="W287" s="199" t="str">
        <f>IF(ISERROR(IF(V287&gt;ESTIMATIVA!$R$50,ESTIMATIVA!$C$51,IF(V287&gt;ESTIMATIVA!$R$49,ESTIMATIVA!$C$50,IF(V287&gt;ESTIMATIVA!$R$48,ESTIMATIVA!$C$49,IF(V287&gt;ESTIMATIVA!$R$47,ESTIMATIVA!$C$48,ESTIMATIVA!$C$47))))),"",IF(V287&gt;ESTIMATIVA!$R$50,ESTIMATIVA!$C$51,IF(V287&gt;ESTIMATIVA!$R$49,ESTIMATIVA!$C$50,IF(V287&gt;ESTIMATIVA!$R$48,ESTIMATIVA!$C$49,IF(V287&gt;ESTIMATIVA!$R$47,ESTIMATIVA!$C$48,ESTIMATIVA!$C$47)))))</f>
        <v>Desastre</v>
      </c>
      <c r="X287" s="199"/>
      <c r="Y287" s="199"/>
      <c r="Z287" s="371" t="str">
        <f>CONS_AV_QUALIT_PROBAB!U287</f>
        <v>Nível</v>
      </c>
      <c r="AA287" s="371"/>
      <c r="AB287" s="371"/>
      <c r="AC287" s="111" t="str">
        <f>IF(ISERROR(IF(Z287=ESTIMATIVA!$C$23,ESTIMATIVA!$O$23,IF(Z287=ESTIMATIVA!$C$24,ESTIMATIVA!$O$24,IF(Z287=ESTIMATIVA!$C$25,ESTIMATIVA!$O$25,IF(Z287=ESTIMATIVA!$C$26,ESTIMATIVA!$O$26,IF(Z287=ESTIMATIVA!$C$27,ESTIMATIVA!$O$27,"")))))),"",IF(Z287=ESTIMATIVA!$C$23,ESTIMATIVA!$O$23,IF(Z287=ESTIMATIVA!$C$24,ESTIMATIVA!$O$24,IF(Z287=ESTIMATIVA!$C$25,ESTIMATIVA!$O$25,IF(Z287=ESTIMATIVA!$C$26,ESTIMATIVA!$O$26,IF(Z287=ESTIMATIVA!$C$27,ESTIMATIVA!$O$27,""))))))</f>
        <v/>
      </c>
      <c r="AD287" s="200"/>
      <c r="AE287" s="200"/>
      <c r="AF287" s="200"/>
      <c r="AG287" s="200"/>
      <c r="AH287" s="200"/>
      <c r="AI287" s="200"/>
    </row>
    <row r="288" spans="1:35" s="29" customFormat="1" ht="14.1"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c r="Z288" s="9"/>
      <c r="AF288" s="107"/>
    </row>
    <row r="289" spans="1:35"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207</v>
      </c>
      <c r="AE289" s="201"/>
      <c r="AF289" s="201"/>
      <c r="AG289" s="201"/>
      <c r="AH289" s="201"/>
      <c r="AI289" s="201"/>
    </row>
    <row r="290" spans="1:35"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IF(ISERROR(IF(O290=ESTIMATIVA!$C$31,ESTIMATIVA!$O$31,IF(O290=ESTIMATIVA!$C$32,ESTIMATIVA!$O$32,IF(O290=ESTIMATIVA!$C$33,ESTIMATIVA!$O$33,IF(O290=ESTIMATIVA!$C$34,ESTIMATIVA!$O$34,IF(O290=ESTIMATIVA!$C$35,"$ESTIMATIVA!$O$35"," ")))))),"",IF(O290=ESTIMATIVA!$C$31,ESTIMATIVA!$O$31,IF(O290=ESTIMATIVA!$C$32,ESTIMATIVA!$O$32,IF(O290=ESTIMATIVA!$C$33,ESTIMATIVA!$O$33,IF(O290=ESTIMATIVA!$C$34,ESTIMATIVA!$O$34,IF(O290=ESTIMATIVA!$C$35,ESTIMATIVA!$O$35," "))))))</f>
        <v xml:space="preserve"> </v>
      </c>
      <c r="R290" s="193" t="str">
        <f>CONS_AV_QUALIT_SEVER!R290</f>
        <v>Nível</v>
      </c>
      <c r="S290" s="193"/>
      <c r="T290" s="193"/>
      <c r="U290" s="108" t="str">
        <f>IF(ISERROR(IF(R290=ESTIMATIVA!$C$39,ESTIMATIVA!$O$39,IF(R290=ESTIMATIVA!$C$40,ESTIMATIVA!$O$40,IF(R290=ESTIMATIVA!$C$41,ESTIMATIVA!$O$41,IF(R290=ESTIMATIVA!$C$42,ESTIMATIVA!$O$42,IF(R290=ESTIMATIVA!$C$43,ESTIMATIVA!$O$43,"")))))),"",IF(R290=ESTIMATIVA!$C$39,ESTIMATIVA!$O$39,IF(R290=ESTIMATIVA!$C$40,ESTIMATIVA!$O$40,IF(R290=ESTIMATIVA!$C$41,ESTIMATIVA!$O$41,IF(R290=ESTIMATIVA!$C$42,ESTIMATIVA!$O$42,IF(R290=ESTIMATIVA!$C$43,ESTIMATIVA!$O$43,""))))))</f>
        <v/>
      </c>
      <c r="V290" s="108" t="str">
        <f>IF(ISERROR($Q$290*U290),"",$Q$290*U290)</f>
        <v/>
      </c>
      <c r="W290" s="193" t="str">
        <f>IF(ISERROR(IF(V290&gt;ESTIMATIVA!$R$50,ESTIMATIVA!$C$51,IF(V290&gt;ESTIMATIVA!$R$49,ESTIMATIVA!$C$50,IF(V290&gt;ESTIMATIVA!$R$48,ESTIMATIVA!$C$49,IF(V290&gt;ESTIMATIVA!$R$47,ESTIMATIVA!$C$48,ESTIMATIVA!$C$47))))),"",IF(V290&gt;ESTIMATIVA!$R$50,ESTIMATIVA!$C$51,IF(V290&gt;ESTIMATIVA!$R$49,ESTIMATIVA!$C$50,IF(V290&gt;ESTIMATIVA!$R$48,ESTIMATIVA!$C$49,IF(V290&gt;ESTIMATIVA!$R$47,ESTIMATIVA!$C$48,ESTIMATIVA!$C$47)))))</f>
        <v>Desastre</v>
      </c>
      <c r="X290" s="193"/>
      <c r="Y290" s="193"/>
      <c r="Z290" s="370" t="str">
        <f>CONS_AV_QUALIT_PROBAB!U290</f>
        <v>Nível</v>
      </c>
      <c r="AA290" s="370"/>
      <c r="AB290" s="370"/>
      <c r="AC290" s="109" t="str">
        <f>IF(ISERROR(IF(Z290=ESTIMATIVA!$C$23,ESTIMATIVA!$O$23,IF(Z290=ESTIMATIVA!$C$24,ESTIMATIVA!$O$24,IF(Z290=ESTIMATIVA!$C$25,ESTIMATIVA!$O$25,IF(Z290=ESTIMATIVA!$C$26,ESTIMATIVA!$O$26,IF(Z290=ESTIMATIVA!$C$27,ESTIMATIVA!$O$27,"")))))),"",IF(Z290=ESTIMATIVA!$C$23,ESTIMATIVA!$O$23,IF(Z290=ESTIMATIVA!$C$24,ESTIMATIVA!$O$24,IF(Z290=ESTIMATIVA!$C$25,ESTIMATIVA!$O$25,IF(Z290=ESTIMATIVA!$C$26,ESTIMATIVA!$O$26,IF(Z290=ESTIMATIVA!$C$27,ESTIMATIVA!$O$27,""))))))</f>
        <v/>
      </c>
      <c r="AD290" s="190"/>
      <c r="AE290" s="190"/>
      <c r="AF290" s="190"/>
      <c r="AG290" s="190"/>
      <c r="AH290" s="190"/>
      <c r="AI290" s="190"/>
    </row>
    <row r="291" spans="1:35" ht="14.25"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IF(ISERROR(IF(R291=ESTIMATIVA!$C$39,ESTIMATIVA!$O$39,IF(R291=ESTIMATIVA!$C$40,ESTIMATIVA!$O$40,IF(R291=ESTIMATIVA!$C$41,ESTIMATIVA!$O$41,IF(R291=ESTIMATIVA!$C$42,ESTIMATIVA!$O$42,IF(R291=ESTIMATIVA!$C$43,ESTIMATIVA!$O$43,"")))))),"",IF(R291=ESTIMATIVA!$C$39,ESTIMATIVA!$O$39,IF(R291=ESTIMATIVA!$C$40,ESTIMATIVA!$O$40,IF(R291=ESTIMATIVA!$C$41,ESTIMATIVA!$O$41,IF(R291=ESTIMATIVA!$C$42,ESTIMATIVA!$O$42,IF(R291=ESTIMATIVA!$C$43,ESTIMATIVA!$O$43,""))))))</f>
        <v/>
      </c>
      <c r="V291" s="108" t="str">
        <f t="shared" ref="V291:V297" si="27">IF(ISERROR($Q$290*U291),"",$Q$290*U291)</f>
        <v/>
      </c>
      <c r="W291" s="193" t="str">
        <f>IF(ISERROR(IF(V291&gt;ESTIMATIVA!$R$50,ESTIMATIVA!$C$51,IF(V291&gt;ESTIMATIVA!$R$49,ESTIMATIVA!$C$50,IF(V291&gt;ESTIMATIVA!$R$48,ESTIMATIVA!$C$49,IF(V291&gt;ESTIMATIVA!$R$47,ESTIMATIVA!$C$48,ESTIMATIVA!$C$47))))),"",IF(V291&gt;ESTIMATIVA!$R$50,ESTIMATIVA!$C$51,IF(V291&gt;ESTIMATIVA!$R$49,ESTIMATIVA!$C$50,IF(V291&gt;ESTIMATIVA!$R$48,ESTIMATIVA!$C$49,IF(V291&gt;ESTIMATIVA!$R$47,ESTIMATIVA!$C$48,ESTIMATIVA!$C$47)))))</f>
        <v>Desastre</v>
      </c>
      <c r="X291" s="193"/>
      <c r="Y291" s="193"/>
      <c r="Z291" s="370" t="str">
        <f>CONS_AV_QUALIT_PROBAB!U291</f>
        <v>Nível</v>
      </c>
      <c r="AA291" s="370"/>
      <c r="AB291" s="370"/>
      <c r="AC291" s="109" t="str">
        <f>IF(ISERROR(IF(Z291=ESTIMATIVA!$C$23,ESTIMATIVA!$O$23,IF(Z291=ESTIMATIVA!$C$24,ESTIMATIVA!$O$24,IF(Z291=ESTIMATIVA!$C$25,ESTIMATIVA!$O$25,IF(Z291=ESTIMATIVA!$C$26,ESTIMATIVA!$O$26,IF(Z291=ESTIMATIVA!$C$27,ESTIMATIVA!$O$27,"")))))),"",IF(Z291=ESTIMATIVA!$C$23,ESTIMATIVA!$O$23,IF(Z291=ESTIMATIVA!$C$24,ESTIMATIVA!$O$24,IF(Z291=ESTIMATIVA!$C$25,ESTIMATIVA!$O$25,IF(Z291=ESTIMATIVA!$C$26,ESTIMATIVA!$O$26,IF(Z291=ESTIMATIVA!$C$27,ESTIMATIVA!$O$27,""))))))</f>
        <v/>
      </c>
      <c r="AD291" s="190"/>
      <c r="AE291" s="190"/>
      <c r="AF291" s="190"/>
      <c r="AG291" s="190"/>
      <c r="AH291" s="190"/>
      <c r="AI291" s="190"/>
    </row>
    <row r="292" spans="1:35"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IF(ISERROR(IF(R292=ESTIMATIVA!$C$39,ESTIMATIVA!$O$39,IF(R292=ESTIMATIVA!$C$40,ESTIMATIVA!$O$40,IF(R292=ESTIMATIVA!$C$41,ESTIMATIVA!$O$41,IF(R292=ESTIMATIVA!$C$42,ESTIMATIVA!$O$42,IF(R292=ESTIMATIVA!$C$43,ESTIMATIVA!$O$43,"")))))),"",IF(R292=ESTIMATIVA!$C$39,ESTIMATIVA!$O$39,IF(R292=ESTIMATIVA!$C$40,ESTIMATIVA!$O$40,IF(R292=ESTIMATIVA!$C$41,ESTIMATIVA!$O$41,IF(R292=ESTIMATIVA!$C$42,ESTIMATIVA!$O$42,IF(R292=ESTIMATIVA!$C$43,ESTIMATIVA!$O$43,""))))))</f>
        <v/>
      </c>
      <c r="V292" s="108" t="str">
        <f t="shared" si="27"/>
        <v/>
      </c>
      <c r="W292" s="193" t="str">
        <f>IF(ISERROR(IF(V292&gt;ESTIMATIVA!$R$50,ESTIMATIVA!$C$51,IF(V292&gt;ESTIMATIVA!$R$49,ESTIMATIVA!$C$50,IF(V292&gt;ESTIMATIVA!$R$48,ESTIMATIVA!$C$49,IF(V292&gt;ESTIMATIVA!$R$47,ESTIMATIVA!$C$48,ESTIMATIVA!$C$47))))),"",IF(V292&gt;ESTIMATIVA!$R$50,ESTIMATIVA!$C$51,IF(V292&gt;ESTIMATIVA!$R$49,ESTIMATIVA!$C$50,IF(V292&gt;ESTIMATIVA!$R$48,ESTIMATIVA!$C$49,IF(V292&gt;ESTIMATIVA!$R$47,ESTIMATIVA!$C$48,ESTIMATIVA!$C$47)))))</f>
        <v>Desastre</v>
      </c>
      <c r="X292" s="193"/>
      <c r="Y292" s="193"/>
      <c r="Z292" s="370" t="str">
        <f>CONS_AV_QUALIT_PROBAB!U292</f>
        <v>Nível</v>
      </c>
      <c r="AA292" s="370"/>
      <c r="AB292" s="370"/>
      <c r="AC292" s="109" t="str">
        <f>IF(ISERROR(IF(Z292=ESTIMATIVA!$C$23,ESTIMATIVA!$O$23,IF(Z292=ESTIMATIVA!$C$24,ESTIMATIVA!$O$24,IF(Z292=ESTIMATIVA!$C$25,ESTIMATIVA!$O$25,IF(Z292=ESTIMATIVA!$C$26,ESTIMATIVA!$O$26,IF(Z292=ESTIMATIVA!$C$27,ESTIMATIVA!$O$27,"")))))),"",IF(Z292=ESTIMATIVA!$C$23,ESTIMATIVA!$O$23,IF(Z292=ESTIMATIVA!$C$24,ESTIMATIVA!$O$24,IF(Z292=ESTIMATIVA!$C$25,ESTIMATIVA!$O$25,IF(Z292=ESTIMATIVA!$C$26,ESTIMATIVA!$O$26,IF(Z292=ESTIMATIVA!$C$27,ESTIMATIVA!$O$27,""))))))</f>
        <v/>
      </c>
      <c r="AD292" s="190"/>
      <c r="AE292" s="190"/>
      <c r="AF292" s="190"/>
      <c r="AG292" s="190"/>
      <c r="AH292" s="190"/>
      <c r="AI292" s="190"/>
    </row>
    <row r="293" spans="1:35"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IF(ISERROR(IF(R293=ESTIMATIVA!$C$39,ESTIMATIVA!$O$39,IF(R293=ESTIMATIVA!$C$40,ESTIMATIVA!$O$40,IF(R293=ESTIMATIVA!$C$41,ESTIMATIVA!$O$41,IF(R293=ESTIMATIVA!$C$42,ESTIMATIVA!$O$42,IF(R293=ESTIMATIVA!$C$43,ESTIMATIVA!$O$43,"")))))),"",IF(R293=ESTIMATIVA!$C$39,ESTIMATIVA!$O$39,IF(R293=ESTIMATIVA!$C$40,ESTIMATIVA!$O$40,IF(R293=ESTIMATIVA!$C$41,ESTIMATIVA!$O$41,IF(R293=ESTIMATIVA!$C$42,ESTIMATIVA!$O$42,IF(R293=ESTIMATIVA!$C$43,ESTIMATIVA!$O$43,""))))))</f>
        <v/>
      </c>
      <c r="V293" s="108" t="str">
        <f t="shared" si="27"/>
        <v/>
      </c>
      <c r="W293" s="193" t="str">
        <f>IF(ISERROR(IF(V293&gt;ESTIMATIVA!$R$50,ESTIMATIVA!$C$51,IF(V293&gt;ESTIMATIVA!$R$49,ESTIMATIVA!$C$50,IF(V293&gt;ESTIMATIVA!$R$48,ESTIMATIVA!$C$49,IF(V293&gt;ESTIMATIVA!$R$47,ESTIMATIVA!$C$48,ESTIMATIVA!$C$47))))),"",IF(V293&gt;ESTIMATIVA!$R$50,ESTIMATIVA!$C$51,IF(V293&gt;ESTIMATIVA!$R$49,ESTIMATIVA!$C$50,IF(V293&gt;ESTIMATIVA!$R$48,ESTIMATIVA!$C$49,IF(V293&gt;ESTIMATIVA!$R$47,ESTIMATIVA!$C$48,ESTIMATIVA!$C$47)))))</f>
        <v>Desastre</v>
      </c>
      <c r="X293" s="193"/>
      <c r="Y293" s="193"/>
      <c r="Z293" s="370" t="str">
        <f>CONS_AV_QUALIT_PROBAB!U293</f>
        <v>Nível</v>
      </c>
      <c r="AA293" s="370"/>
      <c r="AB293" s="370"/>
      <c r="AC293" s="109" t="str">
        <f>IF(ISERROR(IF(Z293=ESTIMATIVA!$C$23,ESTIMATIVA!$O$23,IF(Z293=ESTIMATIVA!$C$24,ESTIMATIVA!$O$24,IF(Z293=ESTIMATIVA!$C$25,ESTIMATIVA!$O$25,IF(Z293=ESTIMATIVA!$C$26,ESTIMATIVA!$O$26,IF(Z293=ESTIMATIVA!$C$27,ESTIMATIVA!$O$27,"")))))),"",IF(Z293=ESTIMATIVA!$C$23,ESTIMATIVA!$O$23,IF(Z293=ESTIMATIVA!$C$24,ESTIMATIVA!$O$24,IF(Z293=ESTIMATIVA!$C$25,ESTIMATIVA!$O$25,IF(Z293=ESTIMATIVA!$C$26,ESTIMATIVA!$O$26,IF(Z293=ESTIMATIVA!$C$27,ESTIMATIVA!$O$27,""))))))</f>
        <v/>
      </c>
      <c r="AD293" s="190"/>
      <c r="AE293" s="190"/>
      <c r="AF293" s="190"/>
      <c r="AG293" s="190"/>
      <c r="AH293" s="190"/>
      <c r="AI293" s="190"/>
    </row>
    <row r="294" spans="1:35"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IF(ISERROR(IF(R294=ESTIMATIVA!$C$39,ESTIMATIVA!$O$39,IF(R294=ESTIMATIVA!$C$40,ESTIMATIVA!$O$40,IF(R294=ESTIMATIVA!$C$41,ESTIMATIVA!$O$41,IF(R294=ESTIMATIVA!$C$42,ESTIMATIVA!$O$42,IF(R294=ESTIMATIVA!$C$43,ESTIMATIVA!$O$43,"")))))),"",IF(R294=ESTIMATIVA!$C$39,ESTIMATIVA!$O$39,IF(R294=ESTIMATIVA!$C$40,ESTIMATIVA!$O$40,IF(R294=ESTIMATIVA!$C$41,ESTIMATIVA!$O$41,IF(R294=ESTIMATIVA!$C$42,ESTIMATIVA!$O$42,IF(R294=ESTIMATIVA!$C$43,ESTIMATIVA!$O$43,""))))))</f>
        <v/>
      </c>
      <c r="V294" s="108" t="str">
        <f t="shared" si="27"/>
        <v/>
      </c>
      <c r="W294" s="193" t="str">
        <f>IF(ISERROR(IF(V294&gt;ESTIMATIVA!$R$50,ESTIMATIVA!$C$51,IF(V294&gt;ESTIMATIVA!$R$49,ESTIMATIVA!$C$50,IF(V294&gt;ESTIMATIVA!$R$48,ESTIMATIVA!$C$49,IF(V294&gt;ESTIMATIVA!$R$47,ESTIMATIVA!$C$48,ESTIMATIVA!$C$47))))),"",IF(V294&gt;ESTIMATIVA!$R$50,ESTIMATIVA!$C$51,IF(V294&gt;ESTIMATIVA!$R$49,ESTIMATIVA!$C$50,IF(V294&gt;ESTIMATIVA!$R$48,ESTIMATIVA!$C$49,IF(V294&gt;ESTIMATIVA!$R$47,ESTIMATIVA!$C$48,ESTIMATIVA!$C$47)))))</f>
        <v>Desastre</v>
      </c>
      <c r="X294" s="193"/>
      <c r="Y294" s="193"/>
      <c r="Z294" s="370" t="str">
        <f>CONS_AV_QUALIT_PROBAB!U294</f>
        <v>Nível</v>
      </c>
      <c r="AA294" s="370"/>
      <c r="AB294" s="370"/>
      <c r="AC294" s="109" t="str">
        <f>IF(ISERROR(IF(Z294=ESTIMATIVA!$C$23,ESTIMATIVA!$O$23,IF(Z294=ESTIMATIVA!$C$24,ESTIMATIVA!$O$24,IF(Z294=ESTIMATIVA!$C$25,ESTIMATIVA!$O$25,IF(Z294=ESTIMATIVA!$C$26,ESTIMATIVA!$O$26,IF(Z294=ESTIMATIVA!$C$27,ESTIMATIVA!$O$27,"")))))),"",IF(Z294=ESTIMATIVA!$C$23,ESTIMATIVA!$O$23,IF(Z294=ESTIMATIVA!$C$24,ESTIMATIVA!$O$24,IF(Z294=ESTIMATIVA!$C$25,ESTIMATIVA!$O$25,IF(Z294=ESTIMATIVA!$C$26,ESTIMATIVA!$O$26,IF(Z294=ESTIMATIVA!$C$27,ESTIMATIVA!$O$27,""))))))</f>
        <v/>
      </c>
      <c r="AD294" s="190"/>
      <c r="AE294" s="190"/>
      <c r="AF294" s="190"/>
      <c r="AG294" s="190"/>
      <c r="AH294" s="190"/>
      <c r="AI294" s="190"/>
    </row>
    <row r="295" spans="1:35"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IF(ISERROR(IF(R295=ESTIMATIVA!$C$39,ESTIMATIVA!$O$39,IF(R295=ESTIMATIVA!$C$40,ESTIMATIVA!$O$40,IF(R295=ESTIMATIVA!$C$41,ESTIMATIVA!$O$41,IF(R295=ESTIMATIVA!$C$42,ESTIMATIVA!$O$42,IF(R295=ESTIMATIVA!$C$43,ESTIMATIVA!$O$43,"")))))),"",IF(R295=ESTIMATIVA!$C$39,ESTIMATIVA!$O$39,IF(R295=ESTIMATIVA!$C$40,ESTIMATIVA!$O$40,IF(R295=ESTIMATIVA!$C$41,ESTIMATIVA!$O$41,IF(R295=ESTIMATIVA!$C$42,ESTIMATIVA!$O$42,IF(R295=ESTIMATIVA!$C$43,ESTIMATIVA!$O$43,""))))))</f>
        <v/>
      </c>
      <c r="V295" s="108" t="str">
        <f t="shared" si="27"/>
        <v/>
      </c>
      <c r="W295" s="193" t="str">
        <f>IF(ISERROR(IF(V295&gt;ESTIMATIVA!$R$50,ESTIMATIVA!$C$51,IF(V295&gt;ESTIMATIVA!$R$49,ESTIMATIVA!$C$50,IF(V295&gt;ESTIMATIVA!$R$48,ESTIMATIVA!$C$49,IF(V295&gt;ESTIMATIVA!$R$47,ESTIMATIVA!$C$48,ESTIMATIVA!$C$47))))),"",IF(V295&gt;ESTIMATIVA!$R$50,ESTIMATIVA!$C$51,IF(V295&gt;ESTIMATIVA!$R$49,ESTIMATIVA!$C$50,IF(V295&gt;ESTIMATIVA!$R$48,ESTIMATIVA!$C$49,IF(V295&gt;ESTIMATIVA!$R$47,ESTIMATIVA!$C$48,ESTIMATIVA!$C$47)))))</f>
        <v>Desastre</v>
      </c>
      <c r="X295" s="193"/>
      <c r="Y295" s="193"/>
      <c r="Z295" s="370" t="str">
        <f>CONS_AV_QUALIT_PROBAB!U295</f>
        <v>Nível</v>
      </c>
      <c r="AA295" s="370"/>
      <c r="AB295" s="370"/>
      <c r="AC295" s="109" t="str">
        <f>IF(ISERROR(IF(Z295=ESTIMATIVA!$C$23,ESTIMATIVA!$O$23,IF(Z295=ESTIMATIVA!$C$24,ESTIMATIVA!$O$24,IF(Z295=ESTIMATIVA!$C$25,ESTIMATIVA!$O$25,IF(Z295=ESTIMATIVA!$C$26,ESTIMATIVA!$O$26,IF(Z295=ESTIMATIVA!$C$27,ESTIMATIVA!$O$27,"")))))),"",IF(Z295=ESTIMATIVA!$C$23,ESTIMATIVA!$O$23,IF(Z295=ESTIMATIVA!$C$24,ESTIMATIVA!$O$24,IF(Z295=ESTIMATIVA!$C$25,ESTIMATIVA!$O$25,IF(Z295=ESTIMATIVA!$C$26,ESTIMATIVA!$O$26,IF(Z295=ESTIMATIVA!$C$27,ESTIMATIVA!$O$27,""))))))</f>
        <v/>
      </c>
      <c r="AD295" s="190"/>
      <c r="AE295" s="190"/>
      <c r="AF295" s="190"/>
      <c r="AG295" s="190"/>
      <c r="AH295" s="190"/>
      <c r="AI295" s="190"/>
    </row>
    <row r="296" spans="1:35" ht="14.25"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IF(ISERROR(IF(R296=ESTIMATIVA!$C$39,ESTIMATIVA!$O$39,IF(R296=ESTIMATIVA!$C$40,ESTIMATIVA!$O$40,IF(R296=ESTIMATIVA!$C$41,ESTIMATIVA!$O$41,IF(R296=ESTIMATIVA!$C$42,ESTIMATIVA!$O$42,IF(R296=ESTIMATIVA!$C$43,ESTIMATIVA!$O$43,"")))))),"",IF(R296=ESTIMATIVA!$C$39,ESTIMATIVA!$O$39,IF(R296=ESTIMATIVA!$C$40,ESTIMATIVA!$O$40,IF(R296=ESTIMATIVA!$C$41,ESTIMATIVA!$O$41,IF(R296=ESTIMATIVA!$C$42,ESTIMATIVA!$O$42,IF(R296=ESTIMATIVA!$C$43,ESTIMATIVA!$O$43,""))))))</f>
        <v/>
      </c>
      <c r="V296" s="108" t="str">
        <f t="shared" si="27"/>
        <v/>
      </c>
      <c r="W296" s="193" t="str">
        <f>IF(ISERROR(IF(V296&gt;ESTIMATIVA!$R$50,ESTIMATIVA!$C$51,IF(V296&gt;ESTIMATIVA!$R$49,ESTIMATIVA!$C$50,IF(V296&gt;ESTIMATIVA!$R$48,ESTIMATIVA!$C$49,IF(V296&gt;ESTIMATIVA!$R$47,ESTIMATIVA!$C$48,ESTIMATIVA!$C$47))))),"",IF(V296&gt;ESTIMATIVA!$R$50,ESTIMATIVA!$C$51,IF(V296&gt;ESTIMATIVA!$R$49,ESTIMATIVA!$C$50,IF(V296&gt;ESTIMATIVA!$R$48,ESTIMATIVA!$C$49,IF(V296&gt;ESTIMATIVA!$R$47,ESTIMATIVA!$C$48,ESTIMATIVA!$C$47)))))</f>
        <v>Desastre</v>
      </c>
      <c r="X296" s="193"/>
      <c r="Y296" s="193"/>
      <c r="Z296" s="370" t="str">
        <f>CONS_AV_QUALIT_PROBAB!U296</f>
        <v>Nível</v>
      </c>
      <c r="AA296" s="370"/>
      <c r="AB296" s="370"/>
      <c r="AC296" s="109" t="str">
        <f>IF(ISERROR(IF(Z296=ESTIMATIVA!$C$23,ESTIMATIVA!$O$23,IF(Z296=ESTIMATIVA!$C$24,ESTIMATIVA!$O$24,IF(Z296=ESTIMATIVA!$C$25,ESTIMATIVA!$O$25,IF(Z296=ESTIMATIVA!$C$26,ESTIMATIVA!$O$26,IF(Z296=ESTIMATIVA!$C$27,ESTIMATIVA!$O$27,"")))))),"",IF(Z296=ESTIMATIVA!$C$23,ESTIMATIVA!$O$23,IF(Z296=ESTIMATIVA!$C$24,ESTIMATIVA!$O$24,IF(Z296=ESTIMATIVA!$C$25,ESTIMATIVA!$O$25,IF(Z296=ESTIMATIVA!$C$26,ESTIMATIVA!$O$26,IF(Z296=ESTIMATIVA!$C$27,ESTIMATIVA!$O$27,""))))))</f>
        <v/>
      </c>
      <c r="AD296" s="190"/>
      <c r="AE296" s="190"/>
      <c r="AF296" s="190"/>
      <c r="AG296" s="190"/>
      <c r="AH296" s="190"/>
      <c r="AI296" s="190"/>
    </row>
    <row r="297" spans="1:35"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IF(ISERROR(IF(R297=ESTIMATIVA!$C$39,ESTIMATIVA!$O$39,IF(R297=ESTIMATIVA!$C$40,ESTIMATIVA!$O$40,IF(R297=ESTIMATIVA!$C$41,ESTIMATIVA!$O$41,IF(R297=ESTIMATIVA!$C$42,ESTIMATIVA!$O$42,IF(R297=ESTIMATIVA!$C$43,ESTIMATIVA!$O$43,"")))))),"",IF(R297=ESTIMATIVA!$C$39,ESTIMATIVA!$O$39,IF(R297=ESTIMATIVA!$C$40,ESTIMATIVA!$O$40,IF(R297=ESTIMATIVA!$C$41,ESTIMATIVA!$O$41,IF(R297=ESTIMATIVA!$C$42,ESTIMATIVA!$O$42,IF(R297=ESTIMATIVA!$C$43,ESTIMATIVA!$O$43,""))))))</f>
        <v/>
      </c>
      <c r="V297" s="108" t="str">
        <f t="shared" si="27"/>
        <v/>
      </c>
      <c r="W297" s="199" t="str">
        <f>IF(ISERROR(IF(V297&gt;ESTIMATIVA!$R$50,ESTIMATIVA!$C$51,IF(V297&gt;ESTIMATIVA!$R$49,ESTIMATIVA!$C$50,IF(V297&gt;ESTIMATIVA!$R$48,ESTIMATIVA!$C$49,IF(V297&gt;ESTIMATIVA!$R$47,ESTIMATIVA!$C$48,ESTIMATIVA!$C$47))))),"",IF(V297&gt;ESTIMATIVA!$R$50,ESTIMATIVA!$C$51,IF(V297&gt;ESTIMATIVA!$R$49,ESTIMATIVA!$C$50,IF(V297&gt;ESTIMATIVA!$R$48,ESTIMATIVA!$C$49,IF(V297&gt;ESTIMATIVA!$R$47,ESTIMATIVA!$C$48,ESTIMATIVA!$C$47)))))</f>
        <v>Desastre</v>
      </c>
      <c r="X297" s="199"/>
      <c r="Y297" s="199"/>
      <c r="Z297" s="371" t="str">
        <f>CONS_AV_QUALIT_PROBAB!U297</f>
        <v>Nível</v>
      </c>
      <c r="AA297" s="371"/>
      <c r="AB297" s="371"/>
      <c r="AC297" s="111" t="str">
        <f>IF(ISERROR(IF(Z297=ESTIMATIVA!$C$23,ESTIMATIVA!$O$23,IF(Z297=ESTIMATIVA!$C$24,ESTIMATIVA!$O$24,IF(Z297=ESTIMATIVA!$C$25,ESTIMATIVA!$O$25,IF(Z297=ESTIMATIVA!$C$26,ESTIMATIVA!$O$26,IF(Z297=ESTIMATIVA!$C$27,ESTIMATIVA!$O$27,"")))))),"",IF(Z297=ESTIMATIVA!$C$23,ESTIMATIVA!$O$23,IF(Z297=ESTIMATIVA!$C$24,ESTIMATIVA!$O$24,IF(Z297=ESTIMATIVA!$C$25,ESTIMATIVA!$O$25,IF(Z297=ESTIMATIVA!$C$26,ESTIMATIVA!$O$26,IF(Z297=ESTIMATIVA!$C$27,ESTIMATIVA!$O$27,""))))))</f>
        <v/>
      </c>
      <c r="AD297" s="200"/>
      <c r="AE297" s="200"/>
      <c r="AF297" s="200"/>
      <c r="AG297" s="200"/>
      <c r="AH297" s="200"/>
      <c r="AI297" s="200"/>
    </row>
    <row r="298" spans="1:35" s="29" customFormat="1" ht="14.1"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c r="Z298" s="9"/>
      <c r="AF298" s="107"/>
    </row>
    <row r="299" spans="1:35"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207</v>
      </c>
      <c r="AE299" s="201"/>
      <c r="AF299" s="201"/>
      <c r="AG299" s="201"/>
      <c r="AH299" s="201"/>
      <c r="AI299" s="201"/>
    </row>
    <row r="300" spans="1:35"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IF(ISERROR(IF(O300=ESTIMATIVA!$C$31,ESTIMATIVA!$O$31,IF(O300=ESTIMATIVA!$C$32,ESTIMATIVA!$O$32,IF(O300=ESTIMATIVA!$C$33,ESTIMATIVA!$O$33,IF(O300=ESTIMATIVA!$C$34,ESTIMATIVA!$O$34,IF(O300=ESTIMATIVA!$C$35,"$ESTIMATIVA!$O$35"," ")))))),"",IF(O300=ESTIMATIVA!$C$31,ESTIMATIVA!$O$31,IF(O300=ESTIMATIVA!$C$32,ESTIMATIVA!$O$32,IF(O300=ESTIMATIVA!$C$33,ESTIMATIVA!$O$33,IF(O300=ESTIMATIVA!$C$34,ESTIMATIVA!$O$34,IF(O300=ESTIMATIVA!$C$35,ESTIMATIVA!$O$35," "))))))</f>
        <v xml:space="preserve"> </v>
      </c>
      <c r="R300" s="193" t="str">
        <f>CONS_AV_QUALIT_SEVER!R300</f>
        <v>Nível</v>
      </c>
      <c r="S300" s="193"/>
      <c r="T300" s="193"/>
      <c r="U300" s="108" t="str">
        <f>IF(ISERROR(IF(R300=ESTIMATIVA!$C$39,ESTIMATIVA!$O$39,IF(R300=ESTIMATIVA!$C$40,ESTIMATIVA!$O$40,IF(R300=ESTIMATIVA!$C$41,ESTIMATIVA!$O$41,IF(R300=ESTIMATIVA!$C$42,ESTIMATIVA!$O$42,IF(R300=ESTIMATIVA!$C$43,ESTIMATIVA!$O$43,"")))))),"",IF(R300=ESTIMATIVA!$C$39,ESTIMATIVA!$O$39,IF(R300=ESTIMATIVA!$C$40,ESTIMATIVA!$O$40,IF(R300=ESTIMATIVA!$C$41,ESTIMATIVA!$O$41,IF(R300=ESTIMATIVA!$C$42,ESTIMATIVA!$O$42,IF(R300=ESTIMATIVA!$C$43,ESTIMATIVA!$O$43,""))))))</f>
        <v/>
      </c>
      <c r="V300" s="108" t="str">
        <f>IF(ISERROR($Q$300*U300),"",$Q$300*U300)</f>
        <v/>
      </c>
      <c r="W300" s="193" t="str">
        <f>IF(ISERROR(IF(V300&gt;ESTIMATIVA!$R$50,ESTIMATIVA!$C$51,IF(V300&gt;ESTIMATIVA!$R$49,ESTIMATIVA!$C$50,IF(V300&gt;ESTIMATIVA!$R$48,ESTIMATIVA!$C$49,IF(V300&gt;ESTIMATIVA!$R$47,ESTIMATIVA!$C$48,ESTIMATIVA!$C$47))))),"",IF(V300&gt;ESTIMATIVA!$R$50,ESTIMATIVA!$C$51,IF(V300&gt;ESTIMATIVA!$R$49,ESTIMATIVA!$C$50,IF(V300&gt;ESTIMATIVA!$R$48,ESTIMATIVA!$C$49,IF(V300&gt;ESTIMATIVA!$R$47,ESTIMATIVA!$C$48,ESTIMATIVA!$C$47)))))</f>
        <v>Desastre</v>
      </c>
      <c r="X300" s="193"/>
      <c r="Y300" s="193"/>
      <c r="Z300" s="370" t="str">
        <f>CONS_AV_QUALIT_PROBAB!U300</f>
        <v>Nível</v>
      </c>
      <c r="AA300" s="370"/>
      <c r="AB300" s="370"/>
      <c r="AC300" s="109" t="str">
        <f>IF(ISERROR(IF(Z300=ESTIMATIVA!$C$23,ESTIMATIVA!$O$23,IF(Z300=ESTIMATIVA!$C$24,ESTIMATIVA!$O$24,IF(Z300=ESTIMATIVA!$C$25,ESTIMATIVA!$O$25,IF(Z300=ESTIMATIVA!$C$26,ESTIMATIVA!$O$26,IF(Z300=ESTIMATIVA!$C$27,ESTIMATIVA!$O$27,"")))))),"",IF(Z300=ESTIMATIVA!$C$23,ESTIMATIVA!$O$23,IF(Z300=ESTIMATIVA!$C$24,ESTIMATIVA!$O$24,IF(Z300=ESTIMATIVA!$C$25,ESTIMATIVA!$O$25,IF(Z300=ESTIMATIVA!$C$26,ESTIMATIVA!$O$26,IF(Z300=ESTIMATIVA!$C$27,ESTIMATIVA!$O$27,""))))))</f>
        <v/>
      </c>
      <c r="AD300" s="190"/>
      <c r="AE300" s="190"/>
      <c r="AF300" s="190"/>
      <c r="AG300" s="190"/>
      <c r="AH300" s="190"/>
      <c r="AI300" s="190"/>
    </row>
    <row r="301" spans="1:35" ht="14.25"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IF(ISERROR(IF(R301=ESTIMATIVA!$C$39,ESTIMATIVA!$O$39,IF(R301=ESTIMATIVA!$C$40,ESTIMATIVA!$O$40,IF(R301=ESTIMATIVA!$C$41,ESTIMATIVA!$O$41,IF(R301=ESTIMATIVA!$C$42,ESTIMATIVA!$O$42,IF(R301=ESTIMATIVA!$C$43,ESTIMATIVA!$O$43,"")))))),"",IF(R301=ESTIMATIVA!$C$39,ESTIMATIVA!$O$39,IF(R301=ESTIMATIVA!$C$40,ESTIMATIVA!$O$40,IF(R301=ESTIMATIVA!$C$41,ESTIMATIVA!$O$41,IF(R301=ESTIMATIVA!$C$42,ESTIMATIVA!$O$42,IF(R301=ESTIMATIVA!$C$43,ESTIMATIVA!$O$43,""))))))</f>
        <v/>
      </c>
      <c r="V301" s="108" t="str">
        <f t="shared" ref="V301:V307" si="28">IF(ISERROR($Q$300*U301),"",$Q$300*U301)</f>
        <v/>
      </c>
      <c r="W301" s="193" t="str">
        <f>IF(ISERROR(IF(V301&gt;ESTIMATIVA!$R$50,ESTIMATIVA!$C$51,IF(V301&gt;ESTIMATIVA!$R$49,ESTIMATIVA!$C$50,IF(V301&gt;ESTIMATIVA!$R$48,ESTIMATIVA!$C$49,IF(V301&gt;ESTIMATIVA!$R$47,ESTIMATIVA!$C$48,ESTIMATIVA!$C$47))))),"",IF(V301&gt;ESTIMATIVA!$R$50,ESTIMATIVA!$C$51,IF(V301&gt;ESTIMATIVA!$R$49,ESTIMATIVA!$C$50,IF(V301&gt;ESTIMATIVA!$R$48,ESTIMATIVA!$C$49,IF(V301&gt;ESTIMATIVA!$R$47,ESTIMATIVA!$C$48,ESTIMATIVA!$C$47)))))</f>
        <v>Desastre</v>
      </c>
      <c r="X301" s="193"/>
      <c r="Y301" s="193"/>
      <c r="Z301" s="370" t="str">
        <f>CONS_AV_QUALIT_PROBAB!U301</f>
        <v>Nível</v>
      </c>
      <c r="AA301" s="370"/>
      <c r="AB301" s="370"/>
      <c r="AC301" s="109" t="str">
        <f>IF(ISERROR(IF(Z301=ESTIMATIVA!$C$23,ESTIMATIVA!$O$23,IF(Z301=ESTIMATIVA!$C$24,ESTIMATIVA!$O$24,IF(Z301=ESTIMATIVA!$C$25,ESTIMATIVA!$O$25,IF(Z301=ESTIMATIVA!$C$26,ESTIMATIVA!$O$26,IF(Z301=ESTIMATIVA!$C$27,ESTIMATIVA!$O$27,"")))))),"",IF(Z301=ESTIMATIVA!$C$23,ESTIMATIVA!$O$23,IF(Z301=ESTIMATIVA!$C$24,ESTIMATIVA!$O$24,IF(Z301=ESTIMATIVA!$C$25,ESTIMATIVA!$O$25,IF(Z301=ESTIMATIVA!$C$26,ESTIMATIVA!$O$26,IF(Z301=ESTIMATIVA!$C$27,ESTIMATIVA!$O$27,""))))))</f>
        <v/>
      </c>
      <c r="AD301" s="190"/>
      <c r="AE301" s="190"/>
      <c r="AF301" s="190"/>
      <c r="AG301" s="190"/>
      <c r="AH301" s="190"/>
      <c r="AI301" s="190"/>
    </row>
    <row r="302" spans="1:35"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IF(ISERROR(IF(R302=ESTIMATIVA!$C$39,ESTIMATIVA!$O$39,IF(R302=ESTIMATIVA!$C$40,ESTIMATIVA!$O$40,IF(R302=ESTIMATIVA!$C$41,ESTIMATIVA!$O$41,IF(R302=ESTIMATIVA!$C$42,ESTIMATIVA!$O$42,IF(R302=ESTIMATIVA!$C$43,ESTIMATIVA!$O$43,"")))))),"",IF(R302=ESTIMATIVA!$C$39,ESTIMATIVA!$O$39,IF(R302=ESTIMATIVA!$C$40,ESTIMATIVA!$O$40,IF(R302=ESTIMATIVA!$C$41,ESTIMATIVA!$O$41,IF(R302=ESTIMATIVA!$C$42,ESTIMATIVA!$O$42,IF(R302=ESTIMATIVA!$C$43,ESTIMATIVA!$O$43,""))))))</f>
        <v/>
      </c>
      <c r="V302" s="108" t="str">
        <f t="shared" si="28"/>
        <v/>
      </c>
      <c r="W302" s="193" t="str">
        <f>IF(ISERROR(IF(V302&gt;ESTIMATIVA!$R$50,ESTIMATIVA!$C$51,IF(V302&gt;ESTIMATIVA!$R$49,ESTIMATIVA!$C$50,IF(V302&gt;ESTIMATIVA!$R$48,ESTIMATIVA!$C$49,IF(V302&gt;ESTIMATIVA!$R$47,ESTIMATIVA!$C$48,ESTIMATIVA!$C$47))))),"",IF(V302&gt;ESTIMATIVA!$R$50,ESTIMATIVA!$C$51,IF(V302&gt;ESTIMATIVA!$R$49,ESTIMATIVA!$C$50,IF(V302&gt;ESTIMATIVA!$R$48,ESTIMATIVA!$C$49,IF(V302&gt;ESTIMATIVA!$R$47,ESTIMATIVA!$C$48,ESTIMATIVA!$C$47)))))</f>
        <v>Desastre</v>
      </c>
      <c r="X302" s="193"/>
      <c r="Y302" s="193"/>
      <c r="Z302" s="370" t="str">
        <f>CONS_AV_QUALIT_PROBAB!U302</f>
        <v>Nível</v>
      </c>
      <c r="AA302" s="370"/>
      <c r="AB302" s="370"/>
      <c r="AC302" s="109" t="str">
        <f>IF(ISERROR(IF(Z302=ESTIMATIVA!$C$23,ESTIMATIVA!$O$23,IF(Z302=ESTIMATIVA!$C$24,ESTIMATIVA!$O$24,IF(Z302=ESTIMATIVA!$C$25,ESTIMATIVA!$O$25,IF(Z302=ESTIMATIVA!$C$26,ESTIMATIVA!$O$26,IF(Z302=ESTIMATIVA!$C$27,ESTIMATIVA!$O$27,"")))))),"",IF(Z302=ESTIMATIVA!$C$23,ESTIMATIVA!$O$23,IF(Z302=ESTIMATIVA!$C$24,ESTIMATIVA!$O$24,IF(Z302=ESTIMATIVA!$C$25,ESTIMATIVA!$O$25,IF(Z302=ESTIMATIVA!$C$26,ESTIMATIVA!$O$26,IF(Z302=ESTIMATIVA!$C$27,ESTIMATIVA!$O$27,""))))))</f>
        <v/>
      </c>
      <c r="AD302" s="190"/>
      <c r="AE302" s="190"/>
      <c r="AF302" s="190"/>
      <c r="AG302" s="190"/>
      <c r="AH302" s="190"/>
      <c r="AI302" s="190"/>
    </row>
    <row r="303" spans="1:35"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IF(ISERROR(IF(R303=ESTIMATIVA!$C$39,ESTIMATIVA!$O$39,IF(R303=ESTIMATIVA!$C$40,ESTIMATIVA!$O$40,IF(R303=ESTIMATIVA!$C$41,ESTIMATIVA!$O$41,IF(R303=ESTIMATIVA!$C$42,ESTIMATIVA!$O$42,IF(R303=ESTIMATIVA!$C$43,ESTIMATIVA!$O$43,"")))))),"",IF(R303=ESTIMATIVA!$C$39,ESTIMATIVA!$O$39,IF(R303=ESTIMATIVA!$C$40,ESTIMATIVA!$O$40,IF(R303=ESTIMATIVA!$C$41,ESTIMATIVA!$O$41,IF(R303=ESTIMATIVA!$C$42,ESTIMATIVA!$O$42,IF(R303=ESTIMATIVA!$C$43,ESTIMATIVA!$O$43,""))))))</f>
        <v/>
      </c>
      <c r="V303" s="108" t="str">
        <f t="shared" si="28"/>
        <v/>
      </c>
      <c r="W303" s="193" t="str">
        <f>IF(ISERROR(IF(V303&gt;ESTIMATIVA!$R$50,ESTIMATIVA!$C$51,IF(V303&gt;ESTIMATIVA!$R$49,ESTIMATIVA!$C$50,IF(V303&gt;ESTIMATIVA!$R$48,ESTIMATIVA!$C$49,IF(V303&gt;ESTIMATIVA!$R$47,ESTIMATIVA!$C$48,ESTIMATIVA!$C$47))))),"",IF(V303&gt;ESTIMATIVA!$R$50,ESTIMATIVA!$C$51,IF(V303&gt;ESTIMATIVA!$R$49,ESTIMATIVA!$C$50,IF(V303&gt;ESTIMATIVA!$R$48,ESTIMATIVA!$C$49,IF(V303&gt;ESTIMATIVA!$R$47,ESTIMATIVA!$C$48,ESTIMATIVA!$C$47)))))</f>
        <v>Desastre</v>
      </c>
      <c r="X303" s="193"/>
      <c r="Y303" s="193"/>
      <c r="Z303" s="370" t="str">
        <f>CONS_AV_QUALIT_PROBAB!U303</f>
        <v>Nível</v>
      </c>
      <c r="AA303" s="370"/>
      <c r="AB303" s="370"/>
      <c r="AC303" s="109" t="str">
        <f>IF(ISERROR(IF(Z303=ESTIMATIVA!$C$23,ESTIMATIVA!$O$23,IF(Z303=ESTIMATIVA!$C$24,ESTIMATIVA!$O$24,IF(Z303=ESTIMATIVA!$C$25,ESTIMATIVA!$O$25,IF(Z303=ESTIMATIVA!$C$26,ESTIMATIVA!$O$26,IF(Z303=ESTIMATIVA!$C$27,ESTIMATIVA!$O$27,"")))))),"",IF(Z303=ESTIMATIVA!$C$23,ESTIMATIVA!$O$23,IF(Z303=ESTIMATIVA!$C$24,ESTIMATIVA!$O$24,IF(Z303=ESTIMATIVA!$C$25,ESTIMATIVA!$O$25,IF(Z303=ESTIMATIVA!$C$26,ESTIMATIVA!$O$26,IF(Z303=ESTIMATIVA!$C$27,ESTIMATIVA!$O$27,""))))))</f>
        <v/>
      </c>
      <c r="AD303" s="190"/>
      <c r="AE303" s="190"/>
      <c r="AF303" s="190"/>
      <c r="AG303" s="190"/>
      <c r="AH303" s="190"/>
      <c r="AI303" s="190"/>
    </row>
    <row r="304" spans="1:35"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IF(ISERROR(IF(R304=ESTIMATIVA!$C$39,ESTIMATIVA!$O$39,IF(R304=ESTIMATIVA!$C$40,ESTIMATIVA!$O$40,IF(R304=ESTIMATIVA!$C$41,ESTIMATIVA!$O$41,IF(R304=ESTIMATIVA!$C$42,ESTIMATIVA!$O$42,IF(R304=ESTIMATIVA!$C$43,ESTIMATIVA!$O$43,"")))))),"",IF(R304=ESTIMATIVA!$C$39,ESTIMATIVA!$O$39,IF(R304=ESTIMATIVA!$C$40,ESTIMATIVA!$O$40,IF(R304=ESTIMATIVA!$C$41,ESTIMATIVA!$O$41,IF(R304=ESTIMATIVA!$C$42,ESTIMATIVA!$O$42,IF(R304=ESTIMATIVA!$C$43,ESTIMATIVA!$O$43,""))))))</f>
        <v/>
      </c>
      <c r="V304" s="108" t="str">
        <f t="shared" si="28"/>
        <v/>
      </c>
      <c r="W304" s="193" t="str">
        <f>IF(ISERROR(IF(V304&gt;ESTIMATIVA!$R$50,ESTIMATIVA!$C$51,IF(V304&gt;ESTIMATIVA!$R$49,ESTIMATIVA!$C$50,IF(V304&gt;ESTIMATIVA!$R$48,ESTIMATIVA!$C$49,IF(V304&gt;ESTIMATIVA!$R$47,ESTIMATIVA!$C$48,ESTIMATIVA!$C$47))))),"",IF(V304&gt;ESTIMATIVA!$R$50,ESTIMATIVA!$C$51,IF(V304&gt;ESTIMATIVA!$R$49,ESTIMATIVA!$C$50,IF(V304&gt;ESTIMATIVA!$R$48,ESTIMATIVA!$C$49,IF(V304&gt;ESTIMATIVA!$R$47,ESTIMATIVA!$C$48,ESTIMATIVA!$C$47)))))</f>
        <v>Desastre</v>
      </c>
      <c r="X304" s="193"/>
      <c r="Y304" s="193"/>
      <c r="Z304" s="370" t="str">
        <f>CONS_AV_QUALIT_PROBAB!U304</f>
        <v>Nível</v>
      </c>
      <c r="AA304" s="370"/>
      <c r="AB304" s="370"/>
      <c r="AC304" s="109" t="str">
        <f>IF(ISERROR(IF(Z304=ESTIMATIVA!$C$23,ESTIMATIVA!$O$23,IF(Z304=ESTIMATIVA!$C$24,ESTIMATIVA!$O$24,IF(Z304=ESTIMATIVA!$C$25,ESTIMATIVA!$O$25,IF(Z304=ESTIMATIVA!$C$26,ESTIMATIVA!$O$26,IF(Z304=ESTIMATIVA!$C$27,ESTIMATIVA!$O$27,"")))))),"",IF(Z304=ESTIMATIVA!$C$23,ESTIMATIVA!$O$23,IF(Z304=ESTIMATIVA!$C$24,ESTIMATIVA!$O$24,IF(Z304=ESTIMATIVA!$C$25,ESTIMATIVA!$O$25,IF(Z304=ESTIMATIVA!$C$26,ESTIMATIVA!$O$26,IF(Z304=ESTIMATIVA!$C$27,ESTIMATIVA!$O$27,""))))))</f>
        <v/>
      </c>
      <c r="AD304" s="190"/>
      <c r="AE304" s="190"/>
      <c r="AF304" s="190"/>
      <c r="AG304" s="190"/>
      <c r="AH304" s="190"/>
      <c r="AI304" s="190"/>
    </row>
    <row r="305" spans="1:35"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IF(ISERROR(IF(R305=ESTIMATIVA!$C$39,ESTIMATIVA!$O$39,IF(R305=ESTIMATIVA!$C$40,ESTIMATIVA!$O$40,IF(R305=ESTIMATIVA!$C$41,ESTIMATIVA!$O$41,IF(R305=ESTIMATIVA!$C$42,ESTIMATIVA!$O$42,IF(R305=ESTIMATIVA!$C$43,ESTIMATIVA!$O$43,"")))))),"",IF(R305=ESTIMATIVA!$C$39,ESTIMATIVA!$O$39,IF(R305=ESTIMATIVA!$C$40,ESTIMATIVA!$O$40,IF(R305=ESTIMATIVA!$C$41,ESTIMATIVA!$O$41,IF(R305=ESTIMATIVA!$C$42,ESTIMATIVA!$O$42,IF(R305=ESTIMATIVA!$C$43,ESTIMATIVA!$O$43,""))))))</f>
        <v/>
      </c>
      <c r="V305" s="108" t="str">
        <f t="shared" si="28"/>
        <v/>
      </c>
      <c r="W305" s="193" t="str">
        <f>IF(ISERROR(IF(V305&gt;ESTIMATIVA!$R$50,ESTIMATIVA!$C$51,IF(V305&gt;ESTIMATIVA!$R$49,ESTIMATIVA!$C$50,IF(V305&gt;ESTIMATIVA!$R$48,ESTIMATIVA!$C$49,IF(V305&gt;ESTIMATIVA!$R$47,ESTIMATIVA!$C$48,ESTIMATIVA!$C$47))))),"",IF(V305&gt;ESTIMATIVA!$R$50,ESTIMATIVA!$C$51,IF(V305&gt;ESTIMATIVA!$R$49,ESTIMATIVA!$C$50,IF(V305&gt;ESTIMATIVA!$R$48,ESTIMATIVA!$C$49,IF(V305&gt;ESTIMATIVA!$R$47,ESTIMATIVA!$C$48,ESTIMATIVA!$C$47)))))</f>
        <v>Desastre</v>
      </c>
      <c r="X305" s="193"/>
      <c r="Y305" s="193"/>
      <c r="Z305" s="370" t="str">
        <f>CONS_AV_QUALIT_PROBAB!U305</f>
        <v>Nível</v>
      </c>
      <c r="AA305" s="370"/>
      <c r="AB305" s="370"/>
      <c r="AC305" s="109" t="str">
        <f>IF(ISERROR(IF(Z305=ESTIMATIVA!$C$23,ESTIMATIVA!$O$23,IF(Z305=ESTIMATIVA!$C$24,ESTIMATIVA!$O$24,IF(Z305=ESTIMATIVA!$C$25,ESTIMATIVA!$O$25,IF(Z305=ESTIMATIVA!$C$26,ESTIMATIVA!$O$26,IF(Z305=ESTIMATIVA!$C$27,ESTIMATIVA!$O$27,"")))))),"",IF(Z305=ESTIMATIVA!$C$23,ESTIMATIVA!$O$23,IF(Z305=ESTIMATIVA!$C$24,ESTIMATIVA!$O$24,IF(Z305=ESTIMATIVA!$C$25,ESTIMATIVA!$O$25,IF(Z305=ESTIMATIVA!$C$26,ESTIMATIVA!$O$26,IF(Z305=ESTIMATIVA!$C$27,ESTIMATIVA!$O$27,""))))))</f>
        <v/>
      </c>
      <c r="AD305" s="190"/>
      <c r="AE305" s="190"/>
      <c r="AF305" s="190"/>
      <c r="AG305" s="190"/>
      <c r="AH305" s="190"/>
      <c r="AI305" s="190"/>
    </row>
    <row r="306" spans="1:35" ht="14.25"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IF(ISERROR(IF(R306=ESTIMATIVA!$C$39,ESTIMATIVA!$O$39,IF(R306=ESTIMATIVA!$C$40,ESTIMATIVA!$O$40,IF(R306=ESTIMATIVA!$C$41,ESTIMATIVA!$O$41,IF(R306=ESTIMATIVA!$C$42,ESTIMATIVA!$O$42,IF(R306=ESTIMATIVA!$C$43,ESTIMATIVA!$O$43,"")))))),"",IF(R306=ESTIMATIVA!$C$39,ESTIMATIVA!$O$39,IF(R306=ESTIMATIVA!$C$40,ESTIMATIVA!$O$40,IF(R306=ESTIMATIVA!$C$41,ESTIMATIVA!$O$41,IF(R306=ESTIMATIVA!$C$42,ESTIMATIVA!$O$42,IF(R306=ESTIMATIVA!$C$43,ESTIMATIVA!$O$43,""))))))</f>
        <v/>
      </c>
      <c r="V306" s="108" t="str">
        <f t="shared" si="28"/>
        <v/>
      </c>
      <c r="W306" s="193" t="str">
        <f>IF(ISERROR(IF(V306&gt;ESTIMATIVA!$R$50,ESTIMATIVA!$C$51,IF(V306&gt;ESTIMATIVA!$R$49,ESTIMATIVA!$C$50,IF(V306&gt;ESTIMATIVA!$R$48,ESTIMATIVA!$C$49,IF(V306&gt;ESTIMATIVA!$R$47,ESTIMATIVA!$C$48,ESTIMATIVA!$C$47))))),"",IF(V306&gt;ESTIMATIVA!$R$50,ESTIMATIVA!$C$51,IF(V306&gt;ESTIMATIVA!$R$49,ESTIMATIVA!$C$50,IF(V306&gt;ESTIMATIVA!$R$48,ESTIMATIVA!$C$49,IF(V306&gt;ESTIMATIVA!$R$47,ESTIMATIVA!$C$48,ESTIMATIVA!$C$47)))))</f>
        <v>Desastre</v>
      </c>
      <c r="X306" s="193"/>
      <c r="Y306" s="193"/>
      <c r="Z306" s="370" t="str">
        <f>CONS_AV_QUALIT_PROBAB!U306</f>
        <v>Nível</v>
      </c>
      <c r="AA306" s="370"/>
      <c r="AB306" s="370"/>
      <c r="AC306" s="109" t="str">
        <f>IF(ISERROR(IF(Z306=ESTIMATIVA!$C$23,ESTIMATIVA!$O$23,IF(Z306=ESTIMATIVA!$C$24,ESTIMATIVA!$O$24,IF(Z306=ESTIMATIVA!$C$25,ESTIMATIVA!$O$25,IF(Z306=ESTIMATIVA!$C$26,ESTIMATIVA!$O$26,IF(Z306=ESTIMATIVA!$C$27,ESTIMATIVA!$O$27,"")))))),"",IF(Z306=ESTIMATIVA!$C$23,ESTIMATIVA!$O$23,IF(Z306=ESTIMATIVA!$C$24,ESTIMATIVA!$O$24,IF(Z306=ESTIMATIVA!$C$25,ESTIMATIVA!$O$25,IF(Z306=ESTIMATIVA!$C$26,ESTIMATIVA!$O$26,IF(Z306=ESTIMATIVA!$C$27,ESTIMATIVA!$O$27,""))))))</f>
        <v/>
      </c>
      <c r="AD306" s="190"/>
      <c r="AE306" s="190"/>
      <c r="AF306" s="190"/>
      <c r="AG306" s="190"/>
      <c r="AH306" s="190"/>
      <c r="AI306" s="190"/>
    </row>
    <row r="307" spans="1:35"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IF(ISERROR(IF(R307=ESTIMATIVA!$C$39,ESTIMATIVA!$O$39,IF(R307=ESTIMATIVA!$C$40,ESTIMATIVA!$O$40,IF(R307=ESTIMATIVA!$C$41,ESTIMATIVA!$O$41,IF(R307=ESTIMATIVA!$C$42,ESTIMATIVA!$O$42,IF(R307=ESTIMATIVA!$C$43,ESTIMATIVA!$O$43,"")))))),"",IF(R307=ESTIMATIVA!$C$39,ESTIMATIVA!$O$39,IF(R307=ESTIMATIVA!$C$40,ESTIMATIVA!$O$40,IF(R307=ESTIMATIVA!$C$41,ESTIMATIVA!$O$41,IF(R307=ESTIMATIVA!$C$42,ESTIMATIVA!$O$42,IF(R307=ESTIMATIVA!$C$43,ESTIMATIVA!$O$43,""))))))</f>
        <v/>
      </c>
      <c r="V307" s="108" t="str">
        <f t="shared" si="28"/>
        <v/>
      </c>
      <c r="W307" s="199" t="str">
        <f>IF(ISERROR(IF(V307&gt;ESTIMATIVA!$R$50,ESTIMATIVA!$C$51,IF(V307&gt;ESTIMATIVA!$R$49,ESTIMATIVA!$C$50,IF(V307&gt;ESTIMATIVA!$R$48,ESTIMATIVA!$C$49,IF(V307&gt;ESTIMATIVA!$R$47,ESTIMATIVA!$C$48,ESTIMATIVA!$C$47))))),"",IF(V307&gt;ESTIMATIVA!$R$50,ESTIMATIVA!$C$51,IF(V307&gt;ESTIMATIVA!$R$49,ESTIMATIVA!$C$50,IF(V307&gt;ESTIMATIVA!$R$48,ESTIMATIVA!$C$49,IF(V307&gt;ESTIMATIVA!$R$47,ESTIMATIVA!$C$48,ESTIMATIVA!$C$47)))))</f>
        <v>Desastre</v>
      </c>
      <c r="X307" s="199"/>
      <c r="Y307" s="199"/>
      <c r="Z307" s="371" t="str">
        <f>CONS_AV_QUALIT_PROBAB!U307</f>
        <v>Nível</v>
      </c>
      <c r="AA307" s="371"/>
      <c r="AB307" s="371"/>
      <c r="AC307" s="111" t="str">
        <f>IF(ISERROR(IF(Z307=ESTIMATIVA!$C$23,ESTIMATIVA!$O$23,IF(Z307=ESTIMATIVA!$C$24,ESTIMATIVA!$O$24,IF(Z307=ESTIMATIVA!$C$25,ESTIMATIVA!$O$25,IF(Z307=ESTIMATIVA!$C$26,ESTIMATIVA!$O$26,IF(Z307=ESTIMATIVA!$C$27,ESTIMATIVA!$O$27,"")))))),"",IF(Z307=ESTIMATIVA!$C$23,ESTIMATIVA!$O$23,IF(Z307=ESTIMATIVA!$C$24,ESTIMATIVA!$O$24,IF(Z307=ESTIMATIVA!$C$25,ESTIMATIVA!$O$25,IF(Z307=ESTIMATIVA!$C$26,ESTIMATIVA!$O$26,IF(Z307=ESTIMATIVA!$C$27,ESTIMATIVA!$O$27,""))))))</f>
        <v/>
      </c>
      <c r="AD307" s="200"/>
      <c r="AE307" s="200"/>
      <c r="AF307" s="200"/>
      <c r="AG307" s="200"/>
      <c r="AH307" s="200"/>
      <c r="AI307" s="200"/>
    </row>
    <row r="308" spans="1:35" s="29" customFormat="1" ht="14.1"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c r="Z308" s="9"/>
      <c r="AF308" s="107"/>
    </row>
    <row r="309" spans="1:35"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207</v>
      </c>
      <c r="AE309" s="201"/>
      <c r="AF309" s="201"/>
      <c r="AG309" s="201"/>
      <c r="AH309" s="201"/>
      <c r="AI309" s="201"/>
    </row>
    <row r="310" spans="1:35"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IF(ISERROR(IF(O310=ESTIMATIVA!$C$31,ESTIMATIVA!$O$31,IF(O310=ESTIMATIVA!$C$32,ESTIMATIVA!$O$32,IF(O310=ESTIMATIVA!$C$33,ESTIMATIVA!$O$33,IF(O310=ESTIMATIVA!$C$34,ESTIMATIVA!$O$34,IF(O310=ESTIMATIVA!$C$35,"$ESTIMATIVA!$O$35"," ")))))),"",IF(O310=ESTIMATIVA!$C$31,ESTIMATIVA!$O$31,IF(O310=ESTIMATIVA!$C$32,ESTIMATIVA!$O$32,IF(O310=ESTIMATIVA!$C$33,ESTIMATIVA!$O$33,IF(O310=ESTIMATIVA!$C$34,ESTIMATIVA!$O$34,IF(O310=ESTIMATIVA!$C$35,ESTIMATIVA!$O$35," "))))))</f>
        <v xml:space="preserve"> </v>
      </c>
      <c r="R310" s="193" t="str">
        <f>CONS_AV_QUALIT_SEVER!R310</f>
        <v>Nível</v>
      </c>
      <c r="S310" s="193"/>
      <c r="T310" s="193"/>
      <c r="U310" s="108" t="str">
        <f>IF(ISERROR(IF(R310=ESTIMATIVA!$C$39,ESTIMATIVA!$O$39,IF(R310=ESTIMATIVA!$C$40,ESTIMATIVA!$O$40,IF(R310=ESTIMATIVA!$C$41,ESTIMATIVA!$O$41,IF(R310=ESTIMATIVA!$C$42,ESTIMATIVA!$O$42,IF(R310=ESTIMATIVA!$C$43,ESTIMATIVA!$O$43,"")))))),"",IF(R310=ESTIMATIVA!$C$39,ESTIMATIVA!$O$39,IF(R310=ESTIMATIVA!$C$40,ESTIMATIVA!$O$40,IF(R310=ESTIMATIVA!$C$41,ESTIMATIVA!$O$41,IF(R310=ESTIMATIVA!$C$42,ESTIMATIVA!$O$42,IF(R310=ESTIMATIVA!$C$43,ESTIMATIVA!$O$43,""))))))</f>
        <v/>
      </c>
      <c r="V310" s="108" t="str">
        <f>IF(ISERROR($Q$310*U310),"",$Q$310*U310)</f>
        <v/>
      </c>
      <c r="W310" s="193" t="str">
        <f>IF(ISERROR(IF(V310&gt;ESTIMATIVA!$R$50,ESTIMATIVA!$C$51,IF(V310&gt;ESTIMATIVA!$R$49,ESTIMATIVA!$C$50,IF(V310&gt;ESTIMATIVA!$R$48,ESTIMATIVA!$C$49,IF(V310&gt;ESTIMATIVA!$R$47,ESTIMATIVA!$C$48,ESTIMATIVA!$C$47))))),"",IF(V310&gt;ESTIMATIVA!$R$50,ESTIMATIVA!$C$51,IF(V310&gt;ESTIMATIVA!$R$49,ESTIMATIVA!$C$50,IF(V310&gt;ESTIMATIVA!$R$48,ESTIMATIVA!$C$49,IF(V310&gt;ESTIMATIVA!$R$47,ESTIMATIVA!$C$48,ESTIMATIVA!$C$47)))))</f>
        <v>Desastre</v>
      </c>
      <c r="X310" s="193"/>
      <c r="Y310" s="193"/>
      <c r="Z310" s="370" t="str">
        <f>CONS_AV_QUALIT_PROBAB!U310</f>
        <v>Nível</v>
      </c>
      <c r="AA310" s="370"/>
      <c r="AB310" s="370"/>
      <c r="AC310" s="109" t="str">
        <f>IF(ISERROR(IF(Z310=ESTIMATIVA!$C$23,ESTIMATIVA!$O$23,IF(Z310=ESTIMATIVA!$C$24,ESTIMATIVA!$O$24,IF(Z310=ESTIMATIVA!$C$25,ESTIMATIVA!$O$25,IF(Z310=ESTIMATIVA!$C$26,ESTIMATIVA!$O$26,IF(Z310=ESTIMATIVA!$C$27,ESTIMATIVA!$O$27,"")))))),"",IF(Z310=ESTIMATIVA!$C$23,ESTIMATIVA!$O$23,IF(Z310=ESTIMATIVA!$C$24,ESTIMATIVA!$O$24,IF(Z310=ESTIMATIVA!$C$25,ESTIMATIVA!$O$25,IF(Z310=ESTIMATIVA!$C$26,ESTIMATIVA!$O$26,IF(Z310=ESTIMATIVA!$C$27,ESTIMATIVA!$O$27,""))))))</f>
        <v/>
      </c>
      <c r="AD310" s="190"/>
      <c r="AE310" s="190"/>
      <c r="AF310" s="190"/>
      <c r="AG310" s="190"/>
      <c r="AH310" s="190"/>
      <c r="AI310" s="190"/>
    </row>
    <row r="311" spans="1:35" ht="14.25"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IF(ISERROR(IF(R311=ESTIMATIVA!$C$39,ESTIMATIVA!$O$39,IF(R311=ESTIMATIVA!$C$40,ESTIMATIVA!$O$40,IF(R311=ESTIMATIVA!$C$41,ESTIMATIVA!$O$41,IF(R311=ESTIMATIVA!$C$42,ESTIMATIVA!$O$42,IF(R311=ESTIMATIVA!$C$43,ESTIMATIVA!$O$43,"")))))),"",IF(R311=ESTIMATIVA!$C$39,ESTIMATIVA!$O$39,IF(R311=ESTIMATIVA!$C$40,ESTIMATIVA!$O$40,IF(R311=ESTIMATIVA!$C$41,ESTIMATIVA!$O$41,IF(R311=ESTIMATIVA!$C$42,ESTIMATIVA!$O$42,IF(R311=ESTIMATIVA!$C$43,ESTIMATIVA!$O$43,""))))))</f>
        <v/>
      </c>
      <c r="V311" s="108" t="str">
        <f t="shared" ref="V311:V317" si="29">IF(ISERROR($Q$310*U311),"",$Q$310*U311)</f>
        <v/>
      </c>
      <c r="W311" s="193" t="str">
        <f>IF(ISERROR(IF(V311&gt;ESTIMATIVA!$R$50,ESTIMATIVA!$C$51,IF(V311&gt;ESTIMATIVA!$R$49,ESTIMATIVA!$C$50,IF(V311&gt;ESTIMATIVA!$R$48,ESTIMATIVA!$C$49,IF(V311&gt;ESTIMATIVA!$R$47,ESTIMATIVA!$C$48,ESTIMATIVA!$C$47))))),"",IF(V311&gt;ESTIMATIVA!$R$50,ESTIMATIVA!$C$51,IF(V311&gt;ESTIMATIVA!$R$49,ESTIMATIVA!$C$50,IF(V311&gt;ESTIMATIVA!$R$48,ESTIMATIVA!$C$49,IF(V311&gt;ESTIMATIVA!$R$47,ESTIMATIVA!$C$48,ESTIMATIVA!$C$47)))))</f>
        <v>Desastre</v>
      </c>
      <c r="X311" s="193"/>
      <c r="Y311" s="193"/>
      <c r="Z311" s="370" t="str">
        <f>CONS_AV_QUALIT_PROBAB!U311</f>
        <v>Nível</v>
      </c>
      <c r="AA311" s="370"/>
      <c r="AB311" s="370"/>
      <c r="AC311" s="109" t="str">
        <f>IF(ISERROR(IF(Z311=ESTIMATIVA!$C$23,ESTIMATIVA!$O$23,IF(Z311=ESTIMATIVA!$C$24,ESTIMATIVA!$O$24,IF(Z311=ESTIMATIVA!$C$25,ESTIMATIVA!$O$25,IF(Z311=ESTIMATIVA!$C$26,ESTIMATIVA!$O$26,IF(Z311=ESTIMATIVA!$C$27,ESTIMATIVA!$O$27,"")))))),"",IF(Z311=ESTIMATIVA!$C$23,ESTIMATIVA!$O$23,IF(Z311=ESTIMATIVA!$C$24,ESTIMATIVA!$O$24,IF(Z311=ESTIMATIVA!$C$25,ESTIMATIVA!$O$25,IF(Z311=ESTIMATIVA!$C$26,ESTIMATIVA!$O$26,IF(Z311=ESTIMATIVA!$C$27,ESTIMATIVA!$O$27,""))))))</f>
        <v/>
      </c>
      <c r="AD311" s="190"/>
      <c r="AE311" s="190"/>
      <c r="AF311" s="190"/>
      <c r="AG311" s="190"/>
      <c r="AH311" s="190"/>
      <c r="AI311" s="190"/>
    </row>
    <row r="312" spans="1:35"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IF(ISERROR(IF(R312=ESTIMATIVA!$C$39,ESTIMATIVA!$O$39,IF(R312=ESTIMATIVA!$C$40,ESTIMATIVA!$O$40,IF(R312=ESTIMATIVA!$C$41,ESTIMATIVA!$O$41,IF(R312=ESTIMATIVA!$C$42,ESTIMATIVA!$O$42,IF(R312=ESTIMATIVA!$C$43,ESTIMATIVA!$O$43,"")))))),"",IF(R312=ESTIMATIVA!$C$39,ESTIMATIVA!$O$39,IF(R312=ESTIMATIVA!$C$40,ESTIMATIVA!$O$40,IF(R312=ESTIMATIVA!$C$41,ESTIMATIVA!$O$41,IF(R312=ESTIMATIVA!$C$42,ESTIMATIVA!$O$42,IF(R312=ESTIMATIVA!$C$43,ESTIMATIVA!$O$43,""))))))</f>
        <v/>
      </c>
      <c r="V312" s="108" t="str">
        <f t="shared" si="29"/>
        <v/>
      </c>
      <c r="W312" s="193" t="str">
        <f>IF(ISERROR(IF(V312&gt;ESTIMATIVA!$R$50,ESTIMATIVA!$C$51,IF(V312&gt;ESTIMATIVA!$R$49,ESTIMATIVA!$C$50,IF(V312&gt;ESTIMATIVA!$R$48,ESTIMATIVA!$C$49,IF(V312&gt;ESTIMATIVA!$R$47,ESTIMATIVA!$C$48,ESTIMATIVA!$C$47))))),"",IF(V312&gt;ESTIMATIVA!$R$50,ESTIMATIVA!$C$51,IF(V312&gt;ESTIMATIVA!$R$49,ESTIMATIVA!$C$50,IF(V312&gt;ESTIMATIVA!$R$48,ESTIMATIVA!$C$49,IF(V312&gt;ESTIMATIVA!$R$47,ESTIMATIVA!$C$48,ESTIMATIVA!$C$47)))))</f>
        <v>Desastre</v>
      </c>
      <c r="X312" s="193"/>
      <c r="Y312" s="193"/>
      <c r="Z312" s="370" t="str">
        <f>CONS_AV_QUALIT_PROBAB!U312</f>
        <v>Nível</v>
      </c>
      <c r="AA312" s="370"/>
      <c r="AB312" s="370"/>
      <c r="AC312" s="109" t="str">
        <f>IF(ISERROR(IF(Z312=ESTIMATIVA!$C$23,ESTIMATIVA!$O$23,IF(Z312=ESTIMATIVA!$C$24,ESTIMATIVA!$O$24,IF(Z312=ESTIMATIVA!$C$25,ESTIMATIVA!$O$25,IF(Z312=ESTIMATIVA!$C$26,ESTIMATIVA!$O$26,IF(Z312=ESTIMATIVA!$C$27,ESTIMATIVA!$O$27,"")))))),"",IF(Z312=ESTIMATIVA!$C$23,ESTIMATIVA!$O$23,IF(Z312=ESTIMATIVA!$C$24,ESTIMATIVA!$O$24,IF(Z312=ESTIMATIVA!$C$25,ESTIMATIVA!$O$25,IF(Z312=ESTIMATIVA!$C$26,ESTIMATIVA!$O$26,IF(Z312=ESTIMATIVA!$C$27,ESTIMATIVA!$O$27,""))))))</f>
        <v/>
      </c>
      <c r="AD312" s="190"/>
      <c r="AE312" s="190"/>
      <c r="AF312" s="190"/>
      <c r="AG312" s="190"/>
      <c r="AH312" s="190"/>
      <c r="AI312" s="190"/>
    </row>
    <row r="313" spans="1:35"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IF(ISERROR(IF(R313=ESTIMATIVA!$C$39,ESTIMATIVA!$O$39,IF(R313=ESTIMATIVA!$C$40,ESTIMATIVA!$O$40,IF(R313=ESTIMATIVA!$C$41,ESTIMATIVA!$O$41,IF(R313=ESTIMATIVA!$C$42,ESTIMATIVA!$O$42,IF(R313=ESTIMATIVA!$C$43,ESTIMATIVA!$O$43,"")))))),"",IF(R313=ESTIMATIVA!$C$39,ESTIMATIVA!$O$39,IF(R313=ESTIMATIVA!$C$40,ESTIMATIVA!$O$40,IF(R313=ESTIMATIVA!$C$41,ESTIMATIVA!$O$41,IF(R313=ESTIMATIVA!$C$42,ESTIMATIVA!$O$42,IF(R313=ESTIMATIVA!$C$43,ESTIMATIVA!$O$43,""))))))</f>
        <v/>
      </c>
      <c r="V313" s="108" t="str">
        <f t="shared" si="29"/>
        <v/>
      </c>
      <c r="W313" s="193" t="str">
        <f>IF(ISERROR(IF(V313&gt;ESTIMATIVA!$R$50,ESTIMATIVA!$C$51,IF(V313&gt;ESTIMATIVA!$R$49,ESTIMATIVA!$C$50,IF(V313&gt;ESTIMATIVA!$R$48,ESTIMATIVA!$C$49,IF(V313&gt;ESTIMATIVA!$R$47,ESTIMATIVA!$C$48,ESTIMATIVA!$C$47))))),"",IF(V313&gt;ESTIMATIVA!$R$50,ESTIMATIVA!$C$51,IF(V313&gt;ESTIMATIVA!$R$49,ESTIMATIVA!$C$50,IF(V313&gt;ESTIMATIVA!$R$48,ESTIMATIVA!$C$49,IF(V313&gt;ESTIMATIVA!$R$47,ESTIMATIVA!$C$48,ESTIMATIVA!$C$47)))))</f>
        <v>Desastre</v>
      </c>
      <c r="X313" s="193"/>
      <c r="Y313" s="193"/>
      <c r="Z313" s="370" t="str">
        <f>CONS_AV_QUALIT_PROBAB!U313</f>
        <v>Nível</v>
      </c>
      <c r="AA313" s="370"/>
      <c r="AB313" s="370"/>
      <c r="AC313" s="109" t="str">
        <f>IF(ISERROR(IF(Z313=ESTIMATIVA!$C$23,ESTIMATIVA!$O$23,IF(Z313=ESTIMATIVA!$C$24,ESTIMATIVA!$O$24,IF(Z313=ESTIMATIVA!$C$25,ESTIMATIVA!$O$25,IF(Z313=ESTIMATIVA!$C$26,ESTIMATIVA!$O$26,IF(Z313=ESTIMATIVA!$C$27,ESTIMATIVA!$O$27,"")))))),"",IF(Z313=ESTIMATIVA!$C$23,ESTIMATIVA!$O$23,IF(Z313=ESTIMATIVA!$C$24,ESTIMATIVA!$O$24,IF(Z313=ESTIMATIVA!$C$25,ESTIMATIVA!$O$25,IF(Z313=ESTIMATIVA!$C$26,ESTIMATIVA!$O$26,IF(Z313=ESTIMATIVA!$C$27,ESTIMATIVA!$O$27,""))))))</f>
        <v/>
      </c>
      <c r="AD313" s="190"/>
      <c r="AE313" s="190"/>
      <c r="AF313" s="190"/>
      <c r="AG313" s="190"/>
      <c r="AH313" s="190"/>
      <c r="AI313" s="190"/>
    </row>
    <row r="314" spans="1:35"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IF(ISERROR(IF(R314=ESTIMATIVA!$C$39,ESTIMATIVA!$O$39,IF(R314=ESTIMATIVA!$C$40,ESTIMATIVA!$O$40,IF(R314=ESTIMATIVA!$C$41,ESTIMATIVA!$O$41,IF(R314=ESTIMATIVA!$C$42,ESTIMATIVA!$O$42,IF(R314=ESTIMATIVA!$C$43,ESTIMATIVA!$O$43,"")))))),"",IF(R314=ESTIMATIVA!$C$39,ESTIMATIVA!$O$39,IF(R314=ESTIMATIVA!$C$40,ESTIMATIVA!$O$40,IF(R314=ESTIMATIVA!$C$41,ESTIMATIVA!$O$41,IF(R314=ESTIMATIVA!$C$42,ESTIMATIVA!$O$42,IF(R314=ESTIMATIVA!$C$43,ESTIMATIVA!$O$43,""))))))</f>
        <v/>
      </c>
      <c r="V314" s="108" t="str">
        <f t="shared" si="29"/>
        <v/>
      </c>
      <c r="W314" s="193" t="str">
        <f>IF(ISERROR(IF(V314&gt;ESTIMATIVA!$R$50,ESTIMATIVA!$C$51,IF(V314&gt;ESTIMATIVA!$R$49,ESTIMATIVA!$C$50,IF(V314&gt;ESTIMATIVA!$R$48,ESTIMATIVA!$C$49,IF(V314&gt;ESTIMATIVA!$R$47,ESTIMATIVA!$C$48,ESTIMATIVA!$C$47))))),"",IF(V314&gt;ESTIMATIVA!$R$50,ESTIMATIVA!$C$51,IF(V314&gt;ESTIMATIVA!$R$49,ESTIMATIVA!$C$50,IF(V314&gt;ESTIMATIVA!$R$48,ESTIMATIVA!$C$49,IF(V314&gt;ESTIMATIVA!$R$47,ESTIMATIVA!$C$48,ESTIMATIVA!$C$47)))))</f>
        <v>Desastre</v>
      </c>
      <c r="X314" s="193"/>
      <c r="Y314" s="193"/>
      <c r="Z314" s="370" t="str">
        <f>CONS_AV_QUALIT_PROBAB!U314</f>
        <v>Nível</v>
      </c>
      <c r="AA314" s="370"/>
      <c r="AB314" s="370"/>
      <c r="AC314" s="109" t="str">
        <f>IF(ISERROR(IF(Z314=ESTIMATIVA!$C$23,ESTIMATIVA!$O$23,IF(Z314=ESTIMATIVA!$C$24,ESTIMATIVA!$O$24,IF(Z314=ESTIMATIVA!$C$25,ESTIMATIVA!$O$25,IF(Z314=ESTIMATIVA!$C$26,ESTIMATIVA!$O$26,IF(Z314=ESTIMATIVA!$C$27,ESTIMATIVA!$O$27,"")))))),"",IF(Z314=ESTIMATIVA!$C$23,ESTIMATIVA!$O$23,IF(Z314=ESTIMATIVA!$C$24,ESTIMATIVA!$O$24,IF(Z314=ESTIMATIVA!$C$25,ESTIMATIVA!$O$25,IF(Z314=ESTIMATIVA!$C$26,ESTIMATIVA!$O$26,IF(Z314=ESTIMATIVA!$C$27,ESTIMATIVA!$O$27,""))))))</f>
        <v/>
      </c>
      <c r="AD314" s="190"/>
      <c r="AE314" s="190"/>
      <c r="AF314" s="190"/>
      <c r="AG314" s="190"/>
      <c r="AH314" s="190"/>
      <c r="AI314" s="190"/>
    </row>
    <row r="315" spans="1:35"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IF(ISERROR(IF(R315=ESTIMATIVA!$C$39,ESTIMATIVA!$O$39,IF(R315=ESTIMATIVA!$C$40,ESTIMATIVA!$O$40,IF(R315=ESTIMATIVA!$C$41,ESTIMATIVA!$O$41,IF(R315=ESTIMATIVA!$C$42,ESTIMATIVA!$O$42,IF(R315=ESTIMATIVA!$C$43,ESTIMATIVA!$O$43,"")))))),"",IF(R315=ESTIMATIVA!$C$39,ESTIMATIVA!$O$39,IF(R315=ESTIMATIVA!$C$40,ESTIMATIVA!$O$40,IF(R315=ESTIMATIVA!$C$41,ESTIMATIVA!$O$41,IF(R315=ESTIMATIVA!$C$42,ESTIMATIVA!$O$42,IF(R315=ESTIMATIVA!$C$43,ESTIMATIVA!$O$43,""))))))</f>
        <v/>
      </c>
      <c r="V315" s="108" t="str">
        <f t="shared" si="29"/>
        <v/>
      </c>
      <c r="W315" s="193" t="str">
        <f>IF(ISERROR(IF(V315&gt;ESTIMATIVA!$R$50,ESTIMATIVA!$C$51,IF(V315&gt;ESTIMATIVA!$R$49,ESTIMATIVA!$C$50,IF(V315&gt;ESTIMATIVA!$R$48,ESTIMATIVA!$C$49,IF(V315&gt;ESTIMATIVA!$R$47,ESTIMATIVA!$C$48,ESTIMATIVA!$C$47))))),"",IF(V315&gt;ESTIMATIVA!$R$50,ESTIMATIVA!$C$51,IF(V315&gt;ESTIMATIVA!$R$49,ESTIMATIVA!$C$50,IF(V315&gt;ESTIMATIVA!$R$48,ESTIMATIVA!$C$49,IF(V315&gt;ESTIMATIVA!$R$47,ESTIMATIVA!$C$48,ESTIMATIVA!$C$47)))))</f>
        <v>Desastre</v>
      </c>
      <c r="X315" s="193"/>
      <c r="Y315" s="193"/>
      <c r="Z315" s="370" t="str">
        <f>CONS_AV_QUALIT_PROBAB!U315</f>
        <v>Nível</v>
      </c>
      <c r="AA315" s="370"/>
      <c r="AB315" s="370"/>
      <c r="AC315" s="109" t="str">
        <f>IF(ISERROR(IF(Z315=ESTIMATIVA!$C$23,ESTIMATIVA!$O$23,IF(Z315=ESTIMATIVA!$C$24,ESTIMATIVA!$O$24,IF(Z315=ESTIMATIVA!$C$25,ESTIMATIVA!$O$25,IF(Z315=ESTIMATIVA!$C$26,ESTIMATIVA!$O$26,IF(Z315=ESTIMATIVA!$C$27,ESTIMATIVA!$O$27,"")))))),"",IF(Z315=ESTIMATIVA!$C$23,ESTIMATIVA!$O$23,IF(Z315=ESTIMATIVA!$C$24,ESTIMATIVA!$O$24,IF(Z315=ESTIMATIVA!$C$25,ESTIMATIVA!$O$25,IF(Z315=ESTIMATIVA!$C$26,ESTIMATIVA!$O$26,IF(Z315=ESTIMATIVA!$C$27,ESTIMATIVA!$O$27,""))))))</f>
        <v/>
      </c>
      <c r="AD315" s="190"/>
      <c r="AE315" s="190"/>
      <c r="AF315" s="190"/>
      <c r="AG315" s="190"/>
      <c r="AH315" s="190"/>
      <c r="AI315" s="190"/>
    </row>
    <row r="316" spans="1:35" ht="14.25"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IF(ISERROR(IF(R316=ESTIMATIVA!$C$39,ESTIMATIVA!$O$39,IF(R316=ESTIMATIVA!$C$40,ESTIMATIVA!$O$40,IF(R316=ESTIMATIVA!$C$41,ESTIMATIVA!$O$41,IF(R316=ESTIMATIVA!$C$42,ESTIMATIVA!$O$42,IF(R316=ESTIMATIVA!$C$43,ESTIMATIVA!$O$43,"")))))),"",IF(R316=ESTIMATIVA!$C$39,ESTIMATIVA!$O$39,IF(R316=ESTIMATIVA!$C$40,ESTIMATIVA!$O$40,IF(R316=ESTIMATIVA!$C$41,ESTIMATIVA!$O$41,IF(R316=ESTIMATIVA!$C$42,ESTIMATIVA!$O$42,IF(R316=ESTIMATIVA!$C$43,ESTIMATIVA!$O$43,""))))))</f>
        <v/>
      </c>
      <c r="V316" s="108" t="str">
        <f t="shared" si="29"/>
        <v/>
      </c>
      <c r="W316" s="193" t="str">
        <f>IF(ISERROR(IF(V316&gt;ESTIMATIVA!$R$50,ESTIMATIVA!$C$51,IF(V316&gt;ESTIMATIVA!$R$49,ESTIMATIVA!$C$50,IF(V316&gt;ESTIMATIVA!$R$48,ESTIMATIVA!$C$49,IF(V316&gt;ESTIMATIVA!$R$47,ESTIMATIVA!$C$48,ESTIMATIVA!$C$47))))),"",IF(V316&gt;ESTIMATIVA!$R$50,ESTIMATIVA!$C$51,IF(V316&gt;ESTIMATIVA!$R$49,ESTIMATIVA!$C$50,IF(V316&gt;ESTIMATIVA!$R$48,ESTIMATIVA!$C$49,IF(V316&gt;ESTIMATIVA!$R$47,ESTIMATIVA!$C$48,ESTIMATIVA!$C$47)))))</f>
        <v>Desastre</v>
      </c>
      <c r="X316" s="193"/>
      <c r="Y316" s="193"/>
      <c r="Z316" s="370" t="str">
        <f>CONS_AV_QUALIT_PROBAB!U316</f>
        <v>Nível</v>
      </c>
      <c r="AA316" s="370"/>
      <c r="AB316" s="370"/>
      <c r="AC316" s="109" t="str">
        <f>IF(ISERROR(IF(Z316=ESTIMATIVA!$C$23,ESTIMATIVA!$O$23,IF(Z316=ESTIMATIVA!$C$24,ESTIMATIVA!$O$24,IF(Z316=ESTIMATIVA!$C$25,ESTIMATIVA!$O$25,IF(Z316=ESTIMATIVA!$C$26,ESTIMATIVA!$O$26,IF(Z316=ESTIMATIVA!$C$27,ESTIMATIVA!$O$27,"")))))),"",IF(Z316=ESTIMATIVA!$C$23,ESTIMATIVA!$O$23,IF(Z316=ESTIMATIVA!$C$24,ESTIMATIVA!$O$24,IF(Z316=ESTIMATIVA!$C$25,ESTIMATIVA!$O$25,IF(Z316=ESTIMATIVA!$C$26,ESTIMATIVA!$O$26,IF(Z316=ESTIMATIVA!$C$27,ESTIMATIVA!$O$27,""))))))</f>
        <v/>
      </c>
      <c r="AD316" s="190"/>
      <c r="AE316" s="190"/>
      <c r="AF316" s="190"/>
      <c r="AG316" s="190"/>
      <c r="AH316" s="190"/>
      <c r="AI316" s="190"/>
    </row>
    <row r="317" spans="1:35"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IF(ISERROR(IF(R317=ESTIMATIVA!$C$39,ESTIMATIVA!$O$39,IF(R317=ESTIMATIVA!$C$40,ESTIMATIVA!$O$40,IF(R317=ESTIMATIVA!$C$41,ESTIMATIVA!$O$41,IF(R317=ESTIMATIVA!$C$42,ESTIMATIVA!$O$42,IF(R317=ESTIMATIVA!$C$43,ESTIMATIVA!$O$43,"")))))),"",IF(R317=ESTIMATIVA!$C$39,ESTIMATIVA!$O$39,IF(R317=ESTIMATIVA!$C$40,ESTIMATIVA!$O$40,IF(R317=ESTIMATIVA!$C$41,ESTIMATIVA!$O$41,IF(R317=ESTIMATIVA!$C$42,ESTIMATIVA!$O$42,IF(R317=ESTIMATIVA!$C$43,ESTIMATIVA!$O$43,""))))))</f>
        <v/>
      </c>
      <c r="V317" s="108" t="str">
        <f t="shared" si="29"/>
        <v/>
      </c>
      <c r="W317" s="199" t="str">
        <f>IF(ISERROR(IF(V317&gt;ESTIMATIVA!$R$50,ESTIMATIVA!$C$51,IF(V317&gt;ESTIMATIVA!$R$49,ESTIMATIVA!$C$50,IF(V317&gt;ESTIMATIVA!$R$48,ESTIMATIVA!$C$49,IF(V317&gt;ESTIMATIVA!$R$47,ESTIMATIVA!$C$48,ESTIMATIVA!$C$47))))),"",IF(V317&gt;ESTIMATIVA!$R$50,ESTIMATIVA!$C$51,IF(V317&gt;ESTIMATIVA!$R$49,ESTIMATIVA!$C$50,IF(V317&gt;ESTIMATIVA!$R$48,ESTIMATIVA!$C$49,IF(V317&gt;ESTIMATIVA!$R$47,ESTIMATIVA!$C$48,ESTIMATIVA!$C$47)))))</f>
        <v>Desastre</v>
      </c>
      <c r="X317" s="199"/>
      <c r="Y317" s="199"/>
      <c r="Z317" s="371" t="str">
        <f>CONS_AV_QUALIT_PROBAB!U317</f>
        <v>Nível</v>
      </c>
      <c r="AA317" s="371"/>
      <c r="AB317" s="371"/>
      <c r="AC317" s="111" t="str">
        <f>IF(ISERROR(IF(Z317=ESTIMATIVA!$C$23,ESTIMATIVA!$O$23,IF(Z317=ESTIMATIVA!$C$24,ESTIMATIVA!$O$24,IF(Z317=ESTIMATIVA!$C$25,ESTIMATIVA!$O$25,IF(Z317=ESTIMATIVA!$C$26,ESTIMATIVA!$O$26,IF(Z317=ESTIMATIVA!$C$27,ESTIMATIVA!$O$27,"")))))),"",IF(Z317=ESTIMATIVA!$C$23,ESTIMATIVA!$O$23,IF(Z317=ESTIMATIVA!$C$24,ESTIMATIVA!$O$24,IF(Z317=ESTIMATIVA!$C$25,ESTIMATIVA!$O$25,IF(Z317=ESTIMATIVA!$C$26,ESTIMATIVA!$O$26,IF(Z317=ESTIMATIVA!$C$27,ESTIMATIVA!$O$27,""))))))</f>
        <v/>
      </c>
      <c r="AD317" s="200"/>
      <c r="AE317" s="200"/>
      <c r="AF317" s="200"/>
      <c r="AG317" s="200"/>
      <c r="AH317" s="200"/>
      <c r="AI317" s="200"/>
    </row>
    <row r="318" spans="1:35" s="29" customFormat="1" x14ac:dyDescent="0.25">
      <c r="A318" s="9"/>
      <c r="B318" s="9"/>
      <c r="C318" s="3"/>
      <c r="D318" s="9"/>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spans="1:35" s="29" customForma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6" spans="3:6" hidden="1" x14ac:dyDescent="0.25">
      <c r="C326" s="85"/>
      <c r="D326" s="88"/>
      <c r="E326" s="189"/>
      <c r="F326" s="189"/>
    </row>
    <row r="10084" spans="6:6" ht="15.75" hidden="1" x14ac:dyDescent="0.25">
      <c r="F10084" s="70" t="s">
        <v>274</v>
      </c>
    </row>
    <row r="10085" spans="6:6" hidden="1" x14ac:dyDescent="0.25">
      <c r="F10085" s="6" t="s">
        <v>282</v>
      </c>
    </row>
    <row r="10086" spans="6:6" hidden="1" x14ac:dyDescent="0.25">
      <c r="F10086" s="6" t="s">
        <v>276</v>
      </c>
    </row>
    <row r="10087" spans="6:6" hidden="1" x14ac:dyDescent="0.25">
      <c r="F10087" s="6" t="s">
        <v>283</v>
      </c>
    </row>
    <row r="10088" spans="6:6" hidden="1" x14ac:dyDescent="0.25">
      <c r="F10088" s="6" t="s">
        <v>278</v>
      </c>
    </row>
    <row r="10089" spans="6:6" hidden="1" x14ac:dyDescent="0.25">
      <c r="F10089" s="6" t="s">
        <v>279</v>
      </c>
    </row>
    <row r="10090" spans="6:6" hidden="1" x14ac:dyDescent="0.25">
      <c r="F10090" s="6" t="s">
        <v>280</v>
      </c>
    </row>
  </sheetData>
  <sheetProtection selectLockedCells="1" selectUnlockedCells="1"/>
  <mergeCells count="1893">
    <mergeCell ref="AD19:AI19"/>
    <mergeCell ref="A20:A27"/>
    <mergeCell ref="B20:C27"/>
    <mergeCell ref="D20:F23"/>
    <mergeCell ref="H20:J20"/>
    <mergeCell ref="K20:N20"/>
    <mergeCell ref="O20:P27"/>
    <mergeCell ref="Q20:Q27"/>
    <mergeCell ref="R20:T20"/>
    <mergeCell ref="W20:Y20"/>
    <mergeCell ref="A1:AI2"/>
    <mergeCell ref="B4:R16"/>
    <mergeCell ref="B19:C19"/>
    <mergeCell ref="D19:F19"/>
    <mergeCell ref="H19:J19"/>
    <mergeCell ref="K19:N19"/>
    <mergeCell ref="O19:Q19"/>
    <mergeCell ref="R19:U19"/>
    <mergeCell ref="V19:Y19"/>
    <mergeCell ref="Z19:AC19"/>
    <mergeCell ref="H23:J23"/>
    <mergeCell ref="K23:N23"/>
    <mergeCell ref="R23:T23"/>
    <mergeCell ref="W23:Y23"/>
    <mergeCell ref="Z23:AB23"/>
    <mergeCell ref="AD23:AI23"/>
    <mergeCell ref="H22:J22"/>
    <mergeCell ref="K22:N22"/>
    <mergeCell ref="R22:T22"/>
    <mergeCell ref="W22:Y22"/>
    <mergeCell ref="Z22:AB22"/>
    <mergeCell ref="AD22:AI22"/>
    <mergeCell ref="Z20:AB20"/>
    <mergeCell ref="AD20:AI20"/>
    <mergeCell ref="H21:J21"/>
    <mergeCell ref="K21:N21"/>
    <mergeCell ref="R21:T21"/>
    <mergeCell ref="W21:Y21"/>
    <mergeCell ref="Z21:AB21"/>
    <mergeCell ref="AD21:AI21"/>
    <mergeCell ref="AD24:AI24"/>
    <mergeCell ref="H25:J25"/>
    <mergeCell ref="K25:N25"/>
    <mergeCell ref="R25:T25"/>
    <mergeCell ref="W25:Y25"/>
    <mergeCell ref="Z25:AB25"/>
    <mergeCell ref="AD25:AI25"/>
    <mergeCell ref="D24:F27"/>
    <mergeCell ref="H24:J24"/>
    <mergeCell ref="K24:N24"/>
    <mergeCell ref="R24:T24"/>
    <mergeCell ref="W24:Y24"/>
    <mergeCell ref="Z24:AB24"/>
    <mergeCell ref="H26:J26"/>
    <mergeCell ref="K26:N26"/>
    <mergeCell ref="R26:T26"/>
    <mergeCell ref="W26:Y26"/>
    <mergeCell ref="V29:Y29"/>
    <mergeCell ref="Z29:AC29"/>
    <mergeCell ref="AD29:AI29"/>
    <mergeCell ref="A30:A37"/>
    <mergeCell ref="B30:C37"/>
    <mergeCell ref="D30:F33"/>
    <mergeCell ref="H30:J30"/>
    <mergeCell ref="K30:N30"/>
    <mergeCell ref="O30:P37"/>
    <mergeCell ref="Q30:Q37"/>
    <mergeCell ref="B29:C29"/>
    <mergeCell ref="D29:F29"/>
    <mergeCell ref="H29:J29"/>
    <mergeCell ref="K29:N29"/>
    <mergeCell ref="O29:Q29"/>
    <mergeCell ref="R29:U29"/>
    <mergeCell ref="Z26:AB26"/>
    <mergeCell ref="AD26:AI26"/>
    <mergeCell ref="H27:J27"/>
    <mergeCell ref="K27:N27"/>
    <mergeCell ref="R27:T27"/>
    <mergeCell ref="W27:Y27"/>
    <mergeCell ref="Z27:AB27"/>
    <mergeCell ref="AD27:AI27"/>
    <mergeCell ref="H33:J33"/>
    <mergeCell ref="K33:N33"/>
    <mergeCell ref="R33:T33"/>
    <mergeCell ref="W33:Y33"/>
    <mergeCell ref="Z33:AB33"/>
    <mergeCell ref="AD33:AI33"/>
    <mergeCell ref="H32:J32"/>
    <mergeCell ref="K32:N32"/>
    <mergeCell ref="R32:T32"/>
    <mergeCell ref="W32:Y32"/>
    <mergeCell ref="Z32:AB32"/>
    <mergeCell ref="AD32:AI32"/>
    <mergeCell ref="R30:T30"/>
    <mergeCell ref="W30:Y30"/>
    <mergeCell ref="Z30:AB30"/>
    <mergeCell ref="AD30:AI30"/>
    <mergeCell ref="H31:J31"/>
    <mergeCell ref="K31:N31"/>
    <mergeCell ref="R31:T31"/>
    <mergeCell ref="W31:Y31"/>
    <mergeCell ref="Z31:AB31"/>
    <mergeCell ref="AD31:AI31"/>
    <mergeCell ref="AD34:AI34"/>
    <mergeCell ref="H35:J35"/>
    <mergeCell ref="K35:N35"/>
    <mergeCell ref="R35:T35"/>
    <mergeCell ref="W35:Y35"/>
    <mergeCell ref="Z35:AB35"/>
    <mergeCell ref="AD35:AI35"/>
    <mergeCell ref="D34:F37"/>
    <mergeCell ref="H34:J34"/>
    <mergeCell ref="K34:N34"/>
    <mergeCell ref="R34:T34"/>
    <mergeCell ref="W34:Y34"/>
    <mergeCell ref="Z34:AB34"/>
    <mergeCell ref="H36:J36"/>
    <mergeCell ref="K36:N36"/>
    <mergeCell ref="R36:T36"/>
    <mergeCell ref="W36:Y36"/>
    <mergeCell ref="V39:Y39"/>
    <mergeCell ref="Z39:AC39"/>
    <mergeCell ref="AD39:AI39"/>
    <mergeCell ref="A40:A47"/>
    <mergeCell ref="B40:C47"/>
    <mergeCell ref="D40:F43"/>
    <mergeCell ref="H40:J40"/>
    <mergeCell ref="K40:N40"/>
    <mergeCell ref="O40:P47"/>
    <mergeCell ref="Q40:Q47"/>
    <mergeCell ref="B39:C39"/>
    <mergeCell ref="D39:F39"/>
    <mergeCell ref="H39:J39"/>
    <mergeCell ref="K39:N39"/>
    <mergeCell ref="O39:Q39"/>
    <mergeCell ref="R39:U39"/>
    <mergeCell ref="Z36:AB36"/>
    <mergeCell ref="AD36:AI36"/>
    <mergeCell ref="H37:J37"/>
    <mergeCell ref="K37:N37"/>
    <mergeCell ref="R37:T37"/>
    <mergeCell ref="W37:Y37"/>
    <mergeCell ref="Z37:AB37"/>
    <mergeCell ref="AD37:AI37"/>
    <mergeCell ref="H43:J43"/>
    <mergeCell ref="K43:N43"/>
    <mergeCell ref="R43:T43"/>
    <mergeCell ref="W43:Y43"/>
    <mergeCell ref="Z43:AB43"/>
    <mergeCell ref="AD43:AI43"/>
    <mergeCell ref="H42:J42"/>
    <mergeCell ref="K42:N42"/>
    <mergeCell ref="R42:T42"/>
    <mergeCell ref="W42:Y42"/>
    <mergeCell ref="Z42:AB42"/>
    <mergeCell ref="AD42:AI42"/>
    <mergeCell ref="R40:T40"/>
    <mergeCell ref="W40:Y40"/>
    <mergeCell ref="Z40:AB40"/>
    <mergeCell ref="AD40:AI40"/>
    <mergeCell ref="H41:J41"/>
    <mergeCell ref="K41:N41"/>
    <mergeCell ref="R41:T41"/>
    <mergeCell ref="W41:Y41"/>
    <mergeCell ref="Z41:AB41"/>
    <mergeCell ref="AD41:AI41"/>
    <mergeCell ref="AD44:AI44"/>
    <mergeCell ref="H45:J45"/>
    <mergeCell ref="K45:N45"/>
    <mergeCell ref="R45:T45"/>
    <mergeCell ref="W45:Y45"/>
    <mergeCell ref="Z45:AB45"/>
    <mergeCell ref="AD45:AI45"/>
    <mergeCell ref="D44:F47"/>
    <mergeCell ref="H44:J44"/>
    <mergeCell ref="K44:N44"/>
    <mergeCell ref="R44:T44"/>
    <mergeCell ref="W44:Y44"/>
    <mergeCell ref="Z44:AB44"/>
    <mergeCell ref="H46:J46"/>
    <mergeCell ref="K46:N46"/>
    <mergeCell ref="R46:T46"/>
    <mergeCell ref="W46:Y46"/>
    <mergeCell ref="V49:Y49"/>
    <mergeCell ref="Z49:AC49"/>
    <mergeCell ref="AD49:AI49"/>
    <mergeCell ref="A50:A57"/>
    <mergeCell ref="B50:C57"/>
    <mergeCell ref="D50:F53"/>
    <mergeCell ref="H50:J50"/>
    <mergeCell ref="K50:N50"/>
    <mergeCell ref="O50:P57"/>
    <mergeCell ref="Q50:Q57"/>
    <mergeCell ref="B49:C49"/>
    <mergeCell ref="D49:F49"/>
    <mergeCell ref="H49:J49"/>
    <mergeCell ref="K49:N49"/>
    <mergeCell ref="O49:Q49"/>
    <mergeCell ref="R49:U49"/>
    <mergeCell ref="Z46:AB46"/>
    <mergeCell ref="AD46:AI46"/>
    <mergeCell ref="H47:J47"/>
    <mergeCell ref="K47:N47"/>
    <mergeCell ref="R47:T47"/>
    <mergeCell ref="W47:Y47"/>
    <mergeCell ref="Z47:AB47"/>
    <mergeCell ref="AD47:AI47"/>
    <mergeCell ref="H53:J53"/>
    <mergeCell ref="K53:N53"/>
    <mergeCell ref="R53:T53"/>
    <mergeCell ref="W53:Y53"/>
    <mergeCell ref="Z53:AB53"/>
    <mergeCell ref="AD53:AI53"/>
    <mergeCell ref="H52:J52"/>
    <mergeCell ref="K52:N52"/>
    <mergeCell ref="R52:T52"/>
    <mergeCell ref="W52:Y52"/>
    <mergeCell ref="Z52:AB52"/>
    <mergeCell ref="AD52:AI52"/>
    <mergeCell ref="R50:T50"/>
    <mergeCell ref="W50:Y50"/>
    <mergeCell ref="Z50:AB50"/>
    <mergeCell ref="AD50:AI50"/>
    <mergeCell ref="H51:J51"/>
    <mergeCell ref="K51:N51"/>
    <mergeCell ref="R51:T51"/>
    <mergeCell ref="W51:Y51"/>
    <mergeCell ref="Z51:AB51"/>
    <mergeCell ref="AD51:AI51"/>
    <mergeCell ref="AD54:AI54"/>
    <mergeCell ref="H55:J55"/>
    <mergeCell ref="K55:N55"/>
    <mergeCell ref="R55:T55"/>
    <mergeCell ref="W55:Y55"/>
    <mergeCell ref="Z55:AB55"/>
    <mergeCell ref="AD55:AI55"/>
    <mergeCell ref="D54:F57"/>
    <mergeCell ref="H54:J54"/>
    <mergeCell ref="K54:N54"/>
    <mergeCell ref="R54:T54"/>
    <mergeCell ref="W54:Y54"/>
    <mergeCell ref="Z54:AB54"/>
    <mergeCell ref="H56:J56"/>
    <mergeCell ref="K56:N56"/>
    <mergeCell ref="R56:T56"/>
    <mergeCell ref="W56:Y56"/>
    <mergeCell ref="V59:Y59"/>
    <mergeCell ref="Z59:AC59"/>
    <mergeCell ref="AD59:AI59"/>
    <mergeCell ref="A60:A67"/>
    <mergeCell ref="B60:C67"/>
    <mergeCell ref="D60:F63"/>
    <mergeCell ref="H60:J60"/>
    <mergeCell ref="K60:N60"/>
    <mergeCell ref="O60:P67"/>
    <mergeCell ref="Q60:Q67"/>
    <mergeCell ref="B59:C59"/>
    <mergeCell ref="D59:F59"/>
    <mergeCell ref="H59:J59"/>
    <mergeCell ref="K59:N59"/>
    <mergeCell ref="O59:Q59"/>
    <mergeCell ref="R59:U59"/>
    <mergeCell ref="Z56:AB56"/>
    <mergeCell ref="AD56:AI56"/>
    <mergeCell ref="H57:J57"/>
    <mergeCell ref="K57:N57"/>
    <mergeCell ref="R57:T57"/>
    <mergeCell ref="W57:Y57"/>
    <mergeCell ref="Z57:AB57"/>
    <mergeCell ref="AD57:AI57"/>
    <mergeCell ref="H63:J63"/>
    <mergeCell ref="K63:N63"/>
    <mergeCell ref="R63:T63"/>
    <mergeCell ref="W63:Y63"/>
    <mergeCell ref="Z63:AB63"/>
    <mergeCell ref="AD63:AI63"/>
    <mergeCell ref="H62:J62"/>
    <mergeCell ref="K62:N62"/>
    <mergeCell ref="R62:T62"/>
    <mergeCell ref="W62:Y62"/>
    <mergeCell ref="Z62:AB62"/>
    <mergeCell ref="AD62:AI62"/>
    <mergeCell ref="R60:T60"/>
    <mergeCell ref="W60:Y60"/>
    <mergeCell ref="Z60:AB60"/>
    <mergeCell ref="AD60:AI60"/>
    <mergeCell ref="H61:J61"/>
    <mergeCell ref="K61:N61"/>
    <mergeCell ref="R61:T61"/>
    <mergeCell ref="W61:Y61"/>
    <mergeCell ref="Z61:AB61"/>
    <mergeCell ref="AD61:AI61"/>
    <mergeCell ref="AD64:AI64"/>
    <mergeCell ref="H65:J65"/>
    <mergeCell ref="K65:N65"/>
    <mergeCell ref="R65:T65"/>
    <mergeCell ref="W65:Y65"/>
    <mergeCell ref="Z65:AB65"/>
    <mergeCell ref="AD65:AI65"/>
    <mergeCell ref="D64:F67"/>
    <mergeCell ref="H64:J64"/>
    <mergeCell ref="K64:N64"/>
    <mergeCell ref="R64:T64"/>
    <mergeCell ref="W64:Y64"/>
    <mergeCell ref="Z64:AB64"/>
    <mergeCell ref="H66:J66"/>
    <mergeCell ref="K66:N66"/>
    <mergeCell ref="R66:T66"/>
    <mergeCell ref="W66:Y66"/>
    <mergeCell ref="V69:Y69"/>
    <mergeCell ref="Z69:AC69"/>
    <mergeCell ref="AD69:AI69"/>
    <mergeCell ref="A70:A77"/>
    <mergeCell ref="B70:C77"/>
    <mergeCell ref="D70:F73"/>
    <mergeCell ref="H70:J70"/>
    <mergeCell ref="K70:N70"/>
    <mergeCell ref="O70:P77"/>
    <mergeCell ref="Q70:Q77"/>
    <mergeCell ref="B69:C69"/>
    <mergeCell ref="D69:F69"/>
    <mergeCell ref="H69:J69"/>
    <mergeCell ref="K69:N69"/>
    <mergeCell ref="O69:Q69"/>
    <mergeCell ref="R69:U69"/>
    <mergeCell ref="Z66:AB66"/>
    <mergeCell ref="AD66:AI66"/>
    <mergeCell ref="H67:J67"/>
    <mergeCell ref="K67:N67"/>
    <mergeCell ref="R67:T67"/>
    <mergeCell ref="W67:Y67"/>
    <mergeCell ref="Z67:AB67"/>
    <mergeCell ref="AD67:AI67"/>
    <mergeCell ref="H73:J73"/>
    <mergeCell ref="K73:N73"/>
    <mergeCell ref="R73:T73"/>
    <mergeCell ref="W73:Y73"/>
    <mergeCell ref="Z73:AB73"/>
    <mergeCell ref="AD73:AI73"/>
    <mergeCell ref="H72:J72"/>
    <mergeCell ref="K72:N72"/>
    <mergeCell ref="R72:T72"/>
    <mergeCell ref="W72:Y72"/>
    <mergeCell ref="Z72:AB72"/>
    <mergeCell ref="AD72:AI72"/>
    <mergeCell ref="R70:T70"/>
    <mergeCell ref="W70:Y70"/>
    <mergeCell ref="Z70:AB70"/>
    <mergeCell ref="AD70:AI70"/>
    <mergeCell ref="H71:J71"/>
    <mergeCell ref="K71:N71"/>
    <mergeCell ref="R71:T71"/>
    <mergeCell ref="W71:Y71"/>
    <mergeCell ref="Z71:AB71"/>
    <mergeCell ref="AD71:AI71"/>
    <mergeCell ref="AD74:AI74"/>
    <mergeCell ref="H75:J75"/>
    <mergeCell ref="K75:N75"/>
    <mergeCell ref="R75:T75"/>
    <mergeCell ref="W75:Y75"/>
    <mergeCell ref="Z75:AB75"/>
    <mergeCell ref="AD75:AI75"/>
    <mergeCell ref="D74:F77"/>
    <mergeCell ref="H74:J74"/>
    <mergeCell ref="K74:N74"/>
    <mergeCell ref="R74:T74"/>
    <mergeCell ref="W74:Y74"/>
    <mergeCell ref="Z74:AB74"/>
    <mergeCell ref="H76:J76"/>
    <mergeCell ref="K76:N76"/>
    <mergeCell ref="R76:T76"/>
    <mergeCell ref="W76:Y76"/>
    <mergeCell ref="V79:Y79"/>
    <mergeCell ref="Z79:AC79"/>
    <mergeCell ref="AD79:AI79"/>
    <mergeCell ref="A80:A87"/>
    <mergeCell ref="B80:C87"/>
    <mergeCell ref="D80:F83"/>
    <mergeCell ref="H80:J80"/>
    <mergeCell ref="K80:N80"/>
    <mergeCell ref="O80:P87"/>
    <mergeCell ref="Q80:Q87"/>
    <mergeCell ref="B79:C79"/>
    <mergeCell ref="D79:F79"/>
    <mergeCell ref="H79:J79"/>
    <mergeCell ref="K79:N79"/>
    <mergeCell ref="O79:Q79"/>
    <mergeCell ref="R79:U79"/>
    <mergeCell ref="Z76:AB76"/>
    <mergeCell ref="AD76:AI76"/>
    <mergeCell ref="H77:J77"/>
    <mergeCell ref="K77:N77"/>
    <mergeCell ref="R77:T77"/>
    <mergeCell ref="W77:Y77"/>
    <mergeCell ref="Z77:AB77"/>
    <mergeCell ref="AD77:AI77"/>
    <mergeCell ref="H83:J83"/>
    <mergeCell ref="K83:N83"/>
    <mergeCell ref="R83:T83"/>
    <mergeCell ref="W83:Y83"/>
    <mergeCell ref="Z83:AB83"/>
    <mergeCell ref="AD83:AI83"/>
    <mergeCell ref="H82:J82"/>
    <mergeCell ref="K82:N82"/>
    <mergeCell ref="R82:T82"/>
    <mergeCell ref="W82:Y82"/>
    <mergeCell ref="Z82:AB82"/>
    <mergeCell ref="AD82:AI82"/>
    <mergeCell ref="R80:T80"/>
    <mergeCell ref="W80:Y80"/>
    <mergeCell ref="Z80:AB80"/>
    <mergeCell ref="AD80:AI80"/>
    <mergeCell ref="H81:J81"/>
    <mergeCell ref="K81:N81"/>
    <mergeCell ref="R81:T81"/>
    <mergeCell ref="W81:Y81"/>
    <mergeCell ref="Z81:AB81"/>
    <mergeCell ref="AD81:AI81"/>
    <mergeCell ref="AD84:AI84"/>
    <mergeCell ref="H85:J85"/>
    <mergeCell ref="K85:N85"/>
    <mergeCell ref="R85:T85"/>
    <mergeCell ref="W85:Y85"/>
    <mergeCell ref="Z85:AB85"/>
    <mergeCell ref="AD85:AI85"/>
    <mergeCell ref="D84:F87"/>
    <mergeCell ref="H84:J84"/>
    <mergeCell ref="K84:N84"/>
    <mergeCell ref="R84:T84"/>
    <mergeCell ref="W84:Y84"/>
    <mergeCell ref="Z84:AB84"/>
    <mergeCell ref="H86:J86"/>
    <mergeCell ref="K86:N86"/>
    <mergeCell ref="R86:T86"/>
    <mergeCell ref="W86:Y86"/>
    <mergeCell ref="V89:Y89"/>
    <mergeCell ref="Z89:AC89"/>
    <mergeCell ref="AD89:AI89"/>
    <mergeCell ref="A90:A97"/>
    <mergeCell ref="B90:C97"/>
    <mergeCell ref="D90:F93"/>
    <mergeCell ref="H90:J90"/>
    <mergeCell ref="K90:N90"/>
    <mergeCell ref="O90:P97"/>
    <mergeCell ref="Q90:Q97"/>
    <mergeCell ref="B89:C89"/>
    <mergeCell ref="D89:F89"/>
    <mergeCell ref="H89:J89"/>
    <mergeCell ref="K89:N89"/>
    <mergeCell ref="O89:Q89"/>
    <mergeCell ref="R89:U89"/>
    <mergeCell ref="Z86:AB86"/>
    <mergeCell ref="AD86:AI86"/>
    <mergeCell ref="H87:J87"/>
    <mergeCell ref="K87:N87"/>
    <mergeCell ref="R87:T87"/>
    <mergeCell ref="W87:Y87"/>
    <mergeCell ref="Z87:AB87"/>
    <mergeCell ref="AD87:AI87"/>
    <mergeCell ref="H93:J93"/>
    <mergeCell ref="K93:N93"/>
    <mergeCell ref="R93:T93"/>
    <mergeCell ref="W93:Y93"/>
    <mergeCell ref="Z93:AB93"/>
    <mergeCell ref="AD93:AI93"/>
    <mergeCell ref="H92:J92"/>
    <mergeCell ref="K92:N92"/>
    <mergeCell ref="R92:T92"/>
    <mergeCell ref="W92:Y92"/>
    <mergeCell ref="Z92:AB92"/>
    <mergeCell ref="AD92:AI92"/>
    <mergeCell ref="R90:T90"/>
    <mergeCell ref="W90:Y90"/>
    <mergeCell ref="Z90:AB90"/>
    <mergeCell ref="AD90:AI90"/>
    <mergeCell ref="H91:J91"/>
    <mergeCell ref="K91:N91"/>
    <mergeCell ref="R91:T91"/>
    <mergeCell ref="W91:Y91"/>
    <mergeCell ref="Z91:AB91"/>
    <mergeCell ref="AD91:AI91"/>
    <mergeCell ref="AD94:AI94"/>
    <mergeCell ref="H95:J95"/>
    <mergeCell ref="K95:N95"/>
    <mergeCell ref="R95:T95"/>
    <mergeCell ref="W95:Y95"/>
    <mergeCell ref="Z95:AB95"/>
    <mergeCell ref="AD95:AI95"/>
    <mergeCell ref="D94:F97"/>
    <mergeCell ref="H94:J94"/>
    <mergeCell ref="K94:N94"/>
    <mergeCell ref="R94:T94"/>
    <mergeCell ref="W94:Y94"/>
    <mergeCell ref="Z94:AB94"/>
    <mergeCell ref="H96:J96"/>
    <mergeCell ref="K96:N96"/>
    <mergeCell ref="R96:T96"/>
    <mergeCell ref="W96:Y96"/>
    <mergeCell ref="V99:Y99"/>
    <mergeCell ref="Z99:AC99"/>
    <mergeCell ref="AD99:AI99"/>
    <mergeCell ref="A100:A107"/>
    <mergeCell ref="B100:C107"/>
    <mergeCell ref="D100:F103"/>
    <mergeCell ref="H100:J100"/>
    <mergeCell ref="K100:N100"/>
    <mergeCell ref="O100:P107"/>
    <mergeCell ref="Q100:Q107"/>
    <mergeCell ref="B99:C99"/>
    <mergeCell ref="D99:F99"/>
    <mergeCell ref="H99:J99"/>
    <mergeCell ref="K99:N99"/>
    <mergeCell ref="O99:Q99"/>
    <mergeCell ref="R99:U99"/>
    <mergeCell ref="Z96:AB96"/>
    <mergeCell ref="AD96:AI96"/>
    <mergeCell ref="H97:J97"/>
    <mergeCell ref="K97:N97"/>
    <mergeCell ref="R97:T97"/>
    <mergeCell ref="W97:Y97"/>
    <mergeCell ref="Z97:AB97"/>
    <mergeCell ref="AD97:AI97"/>
    <mergeCell ref="H103:J103"/>
    <mergeCell ref="K103:N103"/>
    <mergeCell ref="R103:T103"/>
    <mergeCell ref="W103:Y103"/>
    <mergeCell ref="Z103:AB103"/>
    <mergeCell ref="AD103:AI103"/>
    <mergeCell ref="H102:J102"/>
    <mergeCell ref="K102:N102"/>
    <mergeCell ref="R102:T102"/>
    <mergeCell ref="W102:Y102"/>
    <mergeCell ref="Z102:AB102"/>
    <mergeCell ref="AD102:AI102"/>
    <mergeCell ref="R100:T100"/>
    <mergeCell ref="W100:Y100"/>
    <mergeCell ref="Z100:AB100"/>
    <mergeCell ref="AD100:AI100"/>
    <mergeCell ref="H101:J101"/>
    <mergeCell ref="K101:N101"/>
    <mergeCell ref="R101:T101"/>
    <mergeCell ref="W101:Y101"/>
    <mergeCell ref="Z101:AB101"/>
    <mergeCell ref="AD101:AI101"/>
    <mergeCell ref="AD104:AI104"/>
    <mergeCell ref="H105:J105"/>
    <mergeCell ref="K105:N105"/>
    <mergeCell ref="R105:T105"/>
    <mergeCell ref="W105:Y105"/>
    <mergeCell ref="Z105:AB105"/>
    <mergeCell ref="AD105:AI105"/>
    <mergeCell ref="D104:F107"/>
    <mergeCell ref="H104:J104"/>
    <mergeCell ref="K104:N104"/>
    <mergeCell ref="R104:T104"/>
    <mergeCell ref="W104:Y104"/>
    <mergeCell ref="Z104:AB104"/>
    <mergeCell ref="H106:J106"/>
    <mergeCell ref="K106:N106"/>
    <mergeCell ref="R106:T106"/>
    <mergeCell ref="W106:Y106"/>
    <mergeCell ref="V109:Y109"/>
    <mergeCell ref="Z109:AC109"/>
    <mergeCell ref="AD109:AI109"/>
    <mergeCell ref="A110:A117"/>
    <mergeCell ref="B110:C117"/>
    <mergeCell ref="D110:F113"/>
    <mergeCell ref="H110:J110"/>
    <mergeCell ref="K110:N110"/>
    <mergeCell ref="O110:P117"/>
    <mergeCell ref="Q110:Q117"/>
    <mergeCell ref="B109:C109"/>
    <mergeCell ref="D109:F109"/>
    <mergeCell ref="H109:J109"/>
    <mergeCell ref="K109:N109"/>
    <mergeCell ref="O109:Q109"/>
    <mergeCell ref="R109:U109"/>
    <mergeCell ref="Z106:AB106"/>
    <mergeCell ref="AD106:AI106"/>
    <mergeCell ref="H107:J107"/>
    <mergeCell ref="K107:N107"/>
    <mergeCell ref="R107:T107"/>
    <mergeCell ref="W107:Y107"/>
    <mergeCell ref="Z107:AB107"/>
    <mergeCell ref="AD107:AI107"/>
    <mergeCell ref="H113:J113"/>
    <mergeCell ref="K113:N113"/>
    <mergeCell ref="R113:T113"/>
    <mergeCell ref="W113:Y113"/>
    <mergeCell ref="Z113:AB113"/>
    <mergeCell ref="AD113:AI113"/>
    <mergeCell ref="H112:J112"/>
    <mergeCell ref="K112:N112"/>
    <mergeCell ref="R112:T112"/>
    <mergeCell ref="W112:Y112"/>
    <mergeCell ref="Z112:AB112"/>
    <mergeCell ref="AD112:AI112"/>
    <mergeCell ref="R110:T110"/>
    <mergeCell ref="W110:Y110"/>
    <mergeCell ref="Z110:AB110"/>
    <mergeCell ref="AD110:AI110"/>
    <mergeCell ref="H111:J111"/>
    <mergeCell ref="K111:N111"/>
    <mergeCell ref="R111:T111"/>
    <mergeCell ref="W111:Y111"/>
    <mergeCell ref="Z111:AB111"/>
    <mergeCell ref="AD111:AI111"/>
    <mergeCell ref="AD114:AI114"/>
    <mergeCell ref="H115:J115"/>
    <mergeCell ref="K115:N115"/>
    <mergeCell ref="R115:T115"/>
    <mergeCell ref="W115:Y115"/>
    <mergeCell ref="Z115:AB115"/>
    <mergeCell ref="AD115:AI115"/>
    <mergeCell ref="D114:F117"/>
    <mergeCell ref="H114:J114"/>
    <mergeCell ref="K114:N114"/>
    <mergeCell ref="R114:T114"/>
    <mergeCell ref="W114:Y114"/>
    <mergeCell ref="Z114:AB114"/>
    <mergeCell ref="H116:J116"/>
    <mergeCell ref="K116:N116"/>
    <mergeCell ref="R116:T116"/>
    <mergeCell ref="W116:Y116"/>
    <mergeCell ref="V119:Y119"/>
    <mergeCell ref="Z119:AC119"/>
    <mergeCell ref="AD119:AI119"/>
    <mergeCell ref="A120:A127"/>
    <mergeCell ref="B120:C127"/>
    <mergeCell ref="D120:F123"/>
    <mergeCell ref="H120:J120"/>
    <mergeCell ref="K120:N120"/>
    <mergeCell ref="O120:P127"/>
    <mergeCell ref="Q120:Q127"/>
    <mergeCell ref="B119:C119"/>
    <mergeCell ref="D119:F119"/>
    <mergeCell ref="H119:J119"/>
    <mergeCell ref="K119:N119"/>
    <mergeCell ref="O119:Q119"/>
    <mergeCell ref="R119:U119"/>
    <mergeCell ref="Z116:AB116"/>
    <mergeCell ref="AD116:AI116"/>
    <mergeCell ref="H117:J117"/>
    <mergeCell ref="K117:N117"/>
    <mergeCell ref="R117:T117"/>
    <mergeCell ref="W117:Y117"/>
    <mergeCell ref="Z117:AB117"/>
    <mergeCell ref="AD117:AI117"/>
    <mergeCell ref="H123:J123"/>
    <mergeCell ref="K123:N123"/>
    <mergeCell ref="R123:T123"/>
    <mergeCell ref="W123:Y123"/>
    <mergeCell ref="Z123:AB123"/>
    <mergeCell ref="AD123:AI123"/>
    <mergeCell ref="H122:J122"/>
    <mergeCell ref="K122:N122"/>
    <mergeCell ref="R122:T122"/>
    <mergeCell ref="W122:Y122"/>
    <mergeCell ref="Z122:AB122"/>
    <mergeCell ref="AD122:AI122"/>
    <mergeCell ref="R120:T120"/>
    <mergeCell ref="W120:Y120"/>
    <mergeCell ref="Z120:AB120"/>
    <mergeCell ref="AD120:AI120"/>
    <mergeCell ref="H121:J121"/>
    <mergeCell ref="K121:N121"/>
    <mergeCell ref="R121:T121"/>
    <mergeCell ref="W121:Y121"/>
    <mergeCell ref="Z121:AB121"/>
    <mergeCell ref="AD121:AI121"/>
    <mergeCell ref="AD124:AI124"/>
    <mergeCell ref="H125:J125"/>
    <mergeCell ref="K125:N125"/>
    <mergeCell ref="R125:T125"/>
    <mergeCell ref="W125:Y125"/>
    <mergeCell ref="Z125:AB125"/>
    <mergeCell ref="AD125:AI125"/>
    <mergeCell ref="D124:F127"/>
    <mergeCell ref="H124:J124"/>
    <mergeCell ref="K124:N124"/>
    <mergeCell ref="R124:T124"/>
    <mergeCell ref="W124:Y124"/>
    <mergeCell ref="Z124:AB124"/>
    <mergeCell ref="H126:J126"/>
    <mergeCell ref="K126:N126"/>
    <mergeCell ref="R126:T126"/>
    <mergeCell ref="W126:Y126"/>
    <mergeCell ref="V129:Y129"/>
    <mergeCell ref="Z129:AC129"/>
    <mergeCell ref="AD129:AI129"/>
    <mergeCell ref="A130:A137"/>
    <mergeCell ref="B130:C137"/>
    <mergeCell ref="D130:F133"/>
    <mergeCell ref="H130:J130"/>
    <mergeCell ref="K130:N130"/>
    <mergeCell ref="O130:P137"/>
    <mergeCell ref="Q130:Q137"/>
    <mergeCell ref="B129:C129"/>
    <mergeCell ref="D129:F129"/>
    <mergeCell ref="H129:J129"/>
    <mergeCell ref="K129:N129"/>
    <mergeCell ref="O129:Q129"/>
    <mergeCell ref="R129:U129"/>
    <mergeCell ref="Z126:AB126"/>
    <mergeCell ref="AD126:AI126"/>
    <mergeCell ref="H127:J127"/>
    <mergeCell ref="K127:N127"/>
    <mergeCell ref="R127:T127"/>
    <mergeCell ref="W127:Y127"/>
    <mergeCell ref="Z127:AB127"/>
    <mergeCell ref="AD127:AI127"/>
    <mergeCell ref="H133:J133"/>
    <mergeCell ref="K133:N133"/>
    <mergeCell ref="R133:T133"/>
    <mergeCell ref="W133:Y133"/>
    <mergeCell ref="Z133:AB133"/>
    <mergeCell ref="AD133:AI133"/>
    <mergeCell ref="H132:J132"/>
    <mergeCell ref="K132:N132"/>
    <mergeCell ref="R132:T132"/>
    <mergeCell ref="W132:Y132"/>
    <mergeCell ref="Z132:AB132"/>
    <mergeCell ref="AD132:AI132"/>
    <mergeCell ref="R130:T130"/>
    <mergeCell ref="W130:Y130"/>
    <mergeCell ref="Z130:AB130"/>
    <mergeCell ref="AD130:AI130"/>
    <mergeCell ref="H131:J131"/>
    <mergeCell ref="K131:N131"/>
    <mergeCell ref="R131:T131"/>
    <mergeCell ref="W131:Y131"/>
    <mergeCell ref="Z131:AB131"/>
    <mergeCell ref="AD131:AI131"/>
    <mergeCell ref="AD134:AI134"/>
    <mergeCell ref="H135:J135"/>
    <mergeCell ref="K135:N135"/>
    <mergeCell ref="R135:T135"/>
    <mergeCell ref="W135:Y135"/>
    <mergeCell ref="Z135:AB135"/>
    <mergeCell ref="AD135:AI135"/>
    <mergeCell ref="D134:F137"/>
    <mergeCell ref="H134:J134"/>
    <mergeCell ref="K134:N134"/>
    <mergeCell ref="R134:T134"/>
    <mergeCell ref="W134:Y134"/>
    <mergeCell ref="Z134:AB134"/>
    <mergeCell ref="H136:J136"/>
    <mergeCell ref="K136:N136"/>
    <mergeCell ref="R136:T136"/>
    <mergeCell ref="W136:Y136"/>
    <mergeCell ref="V139:Y139"/>
    <mergeCell ref="Z139:AC139"/>
    <mergeCell ref="AD139:AI139"/>
    <mergeCell ref="A140:A147"/>
    <mergeCell ref="B140:C147"/>
    <mergeCell ref="D140:F143"/>
    <mergeCell ref="H140:J140"/>
    <mergeCell ref="K140:N140"/>
    <mergeCell ref="O140:P147"/>
    <mergeCell ref="Q140:Q147"/>
    <mergeCell ref="B139:C139"/>
    <mergeCell ref="D139:F139"/>
    <mergeCell ref="H139:J139"/>
    <mergeCell ref="K139:N139"/>
    <mergeCell ref="O139:Q139"/>
    <mergeCell ref="R139:U139"/>
    <mergeCell ref="Z136:AB136"/>
    <mergeCell ref="AD136:AI136"/>
    <mergeCell ref="H137:J137"/>
    <mergeCell ref="K137:N137"/>
    <mergeCell ref="R137:T137"/>
    <mergeCell ref="W137:Y137"/>
    <mergeCell ref="Z137:AB137"/>
    <mergeCell ref="AD137:AI137"/>
    <mergeCell ref="H143:J143"/>
    <mergeCell ref="K143:N143"/>
    <mergeCell ref="R143:T143"/>
    <mergeCell ref="W143:Y143"/>
    <mergeCell ref="Z143:AB143"/>
    <mergeCell ref="AD143:AI143"/>
    <mergeCell ref="H142:J142"/>
    <mergeCell ref="K142:N142"/>
    <mergeCell ref="R142:T142"/>
    <mergeCell ref="W142:Y142"/>
    <mergeCell ref="Z142:AB142"/>
    <mergeCell ref="AD142:AI142"/>
    <mergeCell ref="R140:T140"/>
    <mergeCell ref="W140:Y140"/>
    <mergeCell ref="Z140:AB140"/>
    <mergeCell ref="AD140:AI140"/>
    <mergeCell ref="H141:J141"/>
    <mergeCell ref="K141:N141"/>
    <mergeCell ref="R141:T141"/>
    <mergeCell ref="W141:Y141"/>
    <mergeCell ref="Z141:AB141"/>
    <mergeCell ref="AD141:AI141"/>
    <mergeCell ref="AD144:AI144"/>
    <mergeCell ref="H145:J145"/>
    <mergeCell ref="K145:N145"/>
    <mergeCell ref="R145:T145"/>
    <mergeCell ref="W145:Y145"/>
    <mergeCell ref="Z145:AB145"/>
    <mergeCell ref="AD145:AI145"/>
    <mergeCell ref="D144:F147"/>
    <mergeCell ref="H144:J144"/>
    <mergeCell ref="K144:N144"/>
    <mergeCell ref="R144:T144"/>
    <mergeCell ref="W144:Y144"/>
    <mergeCell ref="Z144:AB144"/>
    <mergeCell ref="H146:J146"/>
    <mergeCell ref="K146:N146"/>
    <mergeCell ref="R146:T146"/>
    <mergeCell ref="W146:Y146"/>
    <mergeCell ref="V149:Y149"/>
    <mergeCell ref="Z149:AC149"/>
    <mergeCell ref="AD149:AI149"/>
    <mergeCell ref="A150:A157"/>
    <mergeCell ref="B150:C157"/>
    <mergeCell ref="D150:F153"/>
    <mergeCell ref="H150:J150"/>
    <mergeCell ref="K150:N150"/>
    <mergeCell ref="O150:P157"/>
    <mergeCell ref="Q150:Q157"/>
    <mergeCell ref="B149:C149"/>
    <mergeCell ref="D149:F149"/>
    <mergeCell ref="H149:J149"/>
    <mergeCell ref="K149:N149"/>
    <mergeCell ref="O149:Q149"/>
    <mergeCell ref="R149:U149"/>
    <mergeCell ref="Z146:AB146"/>
    <mergeCell ref="AD146:AI146"/>
    <mergeCell ref="H147:J147"/>
    <mergeCell ref="K147:N147"/>
    <mergeCell ref="R147:T147"/>
    <mergeCell ref="W147:Y147"/>
    <mergeCell ref="Z147:AB147"/>
    <mergeCell ref="AD147:AI147"/>
    <mergeCell ref="H153:J153"/>
    <mergeCell ref="K153:N153"/>
    <mergeCell ref="R153:T153"/>
    <mergeCell ref="W153:Y153"/>
    <mergeCell ref="Z153:AB153"/>
    <mergeCell ref="AD153:AI153"/>
    <mergeCell ref="H152:J152"/>
    <mergeCell ref="K152:N152"/>
    <mergeCell ref="R152:T152"/>
    <mergeCell ref="W152:Y152"/>
    <mergeCell ref="Z152:AB152"/>
    <mergeCell ref="AD152:AI152"/>
    <mergeCell ref="R150:T150"/>
    <mergeCell ref="W150:Y150"/>
    <mergeCell ref="Z150:AB150"/>
    <mergeCell ref="AD150:AI150"/>
    <mergeCell ref="H151:J151"/>
    <mergeCell ref="K151:N151"/>
    <mergeCell ref="R151:T151"/>
    <mergeCell ref="W151:Y151"/>
    <mergeCell ref="Z151:AB151"/>
    <mergeCell ref="AD151:AI151"/>
    <mergeCell ref="AD154:AI154"/>
    <mergeCell ref="H155:J155"/>
    <mergeCell ref="K155:N155"/>
    <mergeCell ref="R155:T155"/>
    <mergeCell ref="W155:Y155"/>
    <mergeCell ref="Z155:AB155"/>
    <mergeCell ref="AD155:AI155"/>
    <mergeCell ref="D154:F157"/>
    <mergeCell ref="H154:J154"/>
    <mergeCell ref="K154:N154"/>
    <mergeCell ref="R154:T154"/>
    <mergeCell ref="W154:Y154"/>
    <mergeCell ref="Z154:AB154"/>
    <mergeCell ref="H156:J156"/>
    <mergeCell ref="K156:N156"/>
    <mergeCell ref="R156:T156"/>
    <mergeCell ref="W156:Y156"/>
    <mergeCell ref="V159:Y159"/>
    <mergeCell ref="Z159:AC159"/>
    <mergeCell ref="AD159:AI159"/>
    <mergeCell ref="A160:A167"/>
    <mergeCell ref="B160:C167"/>
    <mergeCell ref="D160:F163"/>
    <mergeCell ref="H160:J160"/>
    <mergeCell ref="K160:N160"/>
    <mergeCell ref="O160:P167"/>
    <mergeCell ref="Q160:Q167"/>
    <mergeCell ref="B159:C159"/>
    <mergeCell ref="D159:F159"/>
    <mergeCell ref="H159:J159"/>
    <mergeCell ref="K159:N159"/>
    <mergeCell ref="O159:Q159"/>
    <mergeCell ref="R159:U159"/>
    <mergeCell ref="Z156:AB156"/>
    <mergeCell ref="AD156:AI156"/>
    <mergeCell ref="H157:J157"/>
    <mergeCell ref="K157:N157"/>
    <mergeCell ref="R157:T157"/>
    <mergeCell ref="W157:Y157"/>
    <mergeCell ref="Z157:AB157"/>
    <mergeCell ref="AD157:AI157"/>
    <mergeCell ref="H163:J163"/>
    <mergeCell ref="K163:N163"/>
    <mergeCell ref="R163:T163"/>
    <mergeCell ref="W163:Y163"/>
    <mergeCell ref="Z163:AB163"/>
    <mergeCell ref="AD163:AI163"/>
    <mergeCell ref="H162:J162"/>
    <mergeCell ref="K162:N162"/>
    <mergeCell ref="R162:T162"/>
    <mergeCell ref="W162:Y162"/>
    <mergeCell ref="Z162:AB162"/>
    <mergeCell ref="AD162:AI162"/>
    <mergeCell ref="R160:T160"/>
    <mergeCell ref="W160:Y160"/>
    <mergeCell ref="Z160:AB160"/>
    <mergeCell ref="AD160:AI160"/>
    <mergeCell ref="H161:J161"/>
    <mergeCell ref="K161:N161"/>
    <mergeCell ref="R161:T161"/>
    <mergeCell ref="W161:Y161"/>
    <mergeCell ref="Z161:AB161"/>
    <mergeCell ref="AD161:AI161"/>
    <mergeCell ref="AD164:AI164"/>
    <mergeCell ref="H165:J165"/>
    <mergeCell ref="K165:N165"/>
    <mergeCell ref="R165:T165"/>
    <mergeCell ref="W165:Y165"/>
    <mergeCell ref="Z165:AB165"/>
    <mergeCell ref="AD165:AI165"/>
    <mergeCell ref="D164:F167"/>
    <mergeCell ref="H164:J164"/>
    <mergeCell ref="K164:N164"/>
    <mergeCell ref="R164:T164"/>
    <mergeCell ref="W164:Y164"/>
    <mergeCell ref="Z164:AB164"/>
    <mergeCell ref="H166:J166"/>
    <mergeCell ref="K166:N166"/>
    <mergeCell ref="R166:T166"/>
    <mergeCell ref="W166:Y166"/>
    <mergeCell ref="V169:Y169"/>
    <mergeCell ref="Z169:AC169"/>
    <mergeCell ref="AD169:AI169"/>
    <mergeCell ref="A170:A177"/>
    <mergeCell ref="B170:C177"/>
    <mergeCell ref="D170:F173"/>
    <mergeCell ref="H170:J170"/>
    <mergeCell ref="K170:N170"/>
    <mergeCell ref="O170:P177"/>
    <mergeCell ref="Q170:Q177"/>
    <mergeCell ref="B169:C169"/>
    <mergeCell ref="D169:F169"/>
    <mergeCell ref="H169:J169"/>
    <mergeCell ref="K169:N169"/>
    <mergeCell ref="O169:Q169"/>
    <mergeCell ref="R169:U169"/>
    <mergeCell ref="Z166:AB166"/>
    <mergeCell ref="AD166:AI166"/>
    <mergeCell ref="H167:J167"/>
    <mergeCell ref="K167:N167"/>
    <mergeCell ref="R167:T167"/>
    <mergeCell ref="W167:Y167"/>
    <mergeCell ref="Z167:AB167"/>
    <mergeCell ref="AD167:AI167"/>
    <mergeCell ref="H173:J173"/>
    <mergeCell ref="K173:N173"/>
    <mergeCell ref="R173:T173"/>
    <mergeCell ref="W173:Y173"/>
    <mergeCell ref="Z173:AB173"/>
    <mergeCell ref="AD173:AI173"/>
    <mergeCell ref="H172:J172"/>
    <mergeCell ref="K172:N172"/>
    <mergeCell ref="R172:T172"/>
    <mergeCell ref="W172:Y172"/>
    <mergeCell ref="Z172:AB172"/>
    <mergeCell ref="AD172:AI172"/>
    <mergeCell ref="R170:T170"/>
    <mergeCell ref="W170:Y170"/>
    <mergeCell ref="Z170:AB170"/>
    <mergeCell ref="AD170:AI170"/>
    <mergeCell ref="H171:J171"/>
    <mergeCell ref="K171:N171"/>
    <mergeCell ref="R171:T171"/>
    <mergeCell ref="W171:Y171"/>
    <mergeCell ref="Z171:AB171"/>
    <mergeCell ref="AD171:AI171"/>
    <mergeCell ref="AD174:AI174"/>
    <mergeCell ref="H175:J175"/>
    <mergeCell ref="K175:N175"/>
    <mergeCell ref="R175:T175"/>
    <mergeCell ref="W175:Y175"/>
    <mergeCell ref="Z175:AB175"/>
    <mergeCell ref="AD175:AI175"/>
    <mergeCell ref="D174:F177"/>
    <mergeCell ref="H174:J174"/>
    <mergeCell ref="K174:N174"/>
    <mergeCell ref="R174:T174"/>
    <mergeCell ref="W174:Y174"/>
    <mergeCell ref="Z174:AB174"/>
    <mergeCell ref="H176:J176"/>
    <mergeCell ref="K176:N176"/>
    <mergeCell ref="R176:T176"/>
    <mergeCell ref="W176:Y176"/>
    <mergeCell ref="V179:Y179"/>
    <mergeCell ref="Z179:AC179"/>
    <mergeCell ref="AD179:AI179"/>
    <mergeCell ref="A180:A187"/>
    <mergeCell ref="B180:C187"/>
    <mergeCell ref="D180:F183"/>
    <mergeCell ref="H180:J180"/>
    <mergeCell ref="K180:N180"/>
    <mergeCell ref="O180:P187"/>
    <mergeCell ref="Q180:Q187"/>
    <mergeCell ref="B179:C179"/>
    <mergeCell ref="D179:F179"/>
    <mergeCell ref="H179:J179"/>
    <mergeCell ref="K179:N179"/>
    <mergeCell ref="O179:Q179"/>
    <mergeCell ref="R179:U179"/>
    <mergeCell ref="Z176:AB176"/>
    <mergeCell ref="AD176:AI176"/>
    <mergeCell ref="H177:J177"/>
    <mergeCell ref="K177:N177"/>
    <mergeCell ref="R177:T177"/>
    <mergeCell ref="W177:Y177"/>
    <mergeCell ref="Z177:AB177"/>
    <mergeCell ref="AD177:AI177"/>
    <mergeCell ref="H183:J183"/>
    <mergeCell ref="K183:N183"/>
    <mergeCell ref="R183:T183"/>
    <mergeCell ref="W183:Y183"/>
    <mergeCell ref="Z183:AB183"/>
    <mergeCell ref="AD183:AI183"/>
    <mergeCell ref="H182:J182"/>
    <mergeCell ref="K182:N182"/>
    <mergeCell ref="R182:T182"/>
    <mergeCell ref="W182:Y182"/>
    <mergeCell ref="Z182:AB182"/>
    <mergeCell ref="AD182:AI182"/>
    <mergeCell ref="R180:T180"/>
    <mergeCell ref="W180:Y180"/>
    <mergeCell ref="Z180:AB180"/>
    <mergeCell ref="AD180:AI180"/>
    <mergeCell ref="H181:J181"/>
    <mergeCell ref="K181:N181"/>
    <mergeCell ref="R181:T181"/>
    <mergeCell ref="W181:Y181"/>
    <mergeCell ref="Z181:AB181"/>
    <mergeCell ref="AD181:AI181"/>
    <mergeCell ref="AD184:AI184"/>
    <mergeCell ref="H185:J185"/>
    <mergeCell ref="K185:N185"/>
    <mergeCell ref="R185:T185"/>
    <mergeCell ref="W185:Y185"/>
    <mergeCell ref="Z185:AB185"/>
    <mergeCell ref="AD185:AI185"/>
    <mergeCell ref="D184:F187"/>
    <mergeCell ref="H184:J184"/>
    <mergeCell ref="K184:N184"/>
    <mergeCell ref="R184:T184"/>
    <mergeCell ref="W184:Y184"/>
    <mergeCell ref="Z184:AB184"/>
    <mergeCell ref="H186:J186"/>
    <mergeCell ref="K186:N186"/>
    <mergeCell ref="R186:T186"/>
    <mergeCell ref="W186:Y186"/>
    <mergeCell ref="V189:Y189"/>
    <mergeCell ref="Z189:AC189"/>
    <mergeCell ref="AD189:AI189"/>
    <mergeCell ref="A190:A197"/>
    <mergeCell ref="B190:C197"/>
    <mergeCell ref="D190:F193"/>
    <mergeCell ref="H190:J190"/>
    <mergeCell ref="K190:N190"/>
    <mergeCell ref="O190:P197"/>
    <mergeCell ref="Q190:Q197"/>
    <mergeCell ref="B189:C189"/>
    <mergeCell ref="D189:F189"/>
    <mergeCell ref="H189:J189"/>
    <mergeCell ref="K189:N189"/>
    <mergeCell ref="O189:Q189"/>
    <mergeCell ref="R189:U189"/>
    <mergeCell ref="Z186:AB186"/>
    <mergeCell ref="AD186:AI186"/>
    <mergeCell ref="H187:J187"/>
    <mergeCell ref="K187:N187"/>
    <mergeCell ref="R187:T187"/>
    <mergeCell ref="W187:Y187"/>
    <mergeCell ref="Z187:AB187"/>
    <mergeCell ref="AD187:AI187"/>
    <mergeCell ref="H193:J193"/>
    <mergeCell ref="K193:N193"/>
    <mergeCell ref="R193:T193"/>
    <mergeCell ref="W193:Y193"/>
    <mergeCell ref="Z193:AB193"/>
    <mergeCell ref="AD193:AI193"/>
    <mergeCell ref="H192:J192"/>
    <mergeCell ref="K192:N192"/>
    <mergeCell ref="R192:T192"/>
    <mergeCell ref="W192:Y192"/>
    <mergeCell ref="Z192:AB192"/>
    <mergeCell ref="AD192:AI192"/>
    <mergeCell ref="R190:T190"/>
    <mergeCell ref="W190:Y190"/>
    <mergeCell ref="Z190:AB190"/>
    <mergeCell ref="AD190:AI190"/>
    <mergeCell ref="H191:J191"/>
    <mergeCell ref="K191:N191"/>
    <mergeCell ref="R191:T191"/>
    <mergeCell ref="W191:Y191"/>
    <mergeCell ref="Z191:AB191"/>
    <mergeCell ref="AD191:AI191"/>
    <mergeCell ref="AD194:AI194"/>
    <mergeCell ref="H195:J195"/>
    <mergeCell ref="K195:N195"/>
    <mergeCell ref="R195:T195"/>
    <mergeCell ref="W195:Y195"/>
    <mergeCell ref="Z195:AB195"/>
    <mergeCell ref="AD195:AI195"/>
    <mergeCell ref="D194:F197"/>
    <mergeCell ref="H194:J194"/>
    <mergeCell ref="K194:N194"/>
    <mergeCell ref="R194:T194"/>
    <mergeCell ref="W194:Y194"/>
    <mergeCell ref="Z194:AB194"/>
    <mergeCell ref="H196:J196"/>
    <mergeCell ref="K196:N196"/>
    <mergeCell ref="R196:T196"/>
    <mergeCell ref="W196:Y196"/>
    <mergeCell ref="V199:Y199"/>
    <mergeCell ref="Z199:AC199"/>
    <mergeCell ref="AD199:AI199"/>
    <mergeCell ref="A200:A207"/>
    <mergeCell ref="B200:C207"/>
    <mergeCell ref="D200:F203"/>
    <mergeCell ref="H200:J200"/>
    <mergeCell ref="K200:N200"/>
    <mergeCell ref="O200:P207"/>
    <mergeCell ref="Q200:Q207"/>
    <mergeCell ref="B199:C199"/>
    <mergeCell ref="D199:F199"/>
    <mergeCell ref="H199:J199"/>
    <mergeCell ref="K199:N199"/>
    <mergeCell ref="O199:Q199"/>
    <mergeCell ref="R199:U199"/>
    <mergeCell ref="Z196:AB196"/>
    <mergeCell ref="AD196:AI196"/>
    <mergeCell ref="H197:J197"/>
    <mergeCell ref="K197:N197"/>
    <mergeCell ref="R197:T197"/>
    <mergeCell ref="W197:Y197"/>
    <mergeCell ref="Z197:AB197"/>
    <mergeCell ref="AD197:AI197"/>
    <mergeCell ref="H203:J203"/>
    <mergeCell ref="K203:N203"/>
    <mergeCell ref="R203:T203"/>
    <mergeCell ref="W203:Y203"/>
    <mergeCell ref="Z203:AB203"/>
    <mergeCell ref="AD203:AI203"/>
    <mergeCell ref="H202:J202"/>
    <mergeCell ref="K202:N202"/>
    <mergeCell ref="R202:T202"/>
    <mergeCell ref="W202:Y202"/>
    <mergeCell ref="Z202:AB202"/>
    <mergeCell ref="AD202:AI202"/>
    <mergeCell ref="R200:T200"/>
    <mergeCell ref="W200:Y200"/>
    <mergeCell ref="Z200:AB200"/>
    <mergeCell ref="AD200:AI200"/>
    <mergeCell ref="H201:J201"/>
    <mergeCell ref="K201:N201"/>
    <mergeCell ref="R201:T201"/>
    <mergeCell ref="W201:Y201"/>
    <mergeCell ref="Z201:AB201"/>
    <mergeCell ref="AD201:AI201"/>
    <mergeCell ref="AD204:AI204"/>
    <mergeCell ref="H205:J205"/>
    <mergeCell ref="K205:N205"/>
    <mergeCell ref="R205:T205"/>
    <mergeCell ref="W205:Y205"/>
    <mergeCell ref="Z205:AB205"/>
    <mergeCell ref="AD205:AI205"/>
    <mergeCell ref="D204:F207"/>
    <mergeCell ref="H204:J204"/>
    <mergeCell ref="K204:N204"/>
    <mergeCell ref="R204:T204"/>
    <mergeCell ref="W204:Y204"/>
    <mergeCell ref="Z204:AB204"/>
    <mergeCell ref="H206:J206"/>
    <mergeCell ref="K206:N206"/>
    <mergeCell ref="R206:T206"/>
    <mergeCell ref="W206:Y206"/>
    <mergeCell ref="V209:Y209"/>
    <mergeCell ref="Z209:AC209"/>
    <mergeCell ref="AD209:AI209"/>
    <mergeCell ref="A210:A217"/>
    <mergeCell ref="B210:C217"/>
    <mergeCell ref="D210:F213"/>
    <mergeCell ref="H210:J210"/>
    <mergeCell ref="K210:N210"/>
    <mergeCell ref="O210:P217"/>
    <mergeCell ref="Q210:Q217"/>
    <mergeCell ref="B209:C209"/>
    <mergeCell ref="D209:F209"/>
    <mergeCell ref="H209:J209"/>
    <mergeCell ref="K209:N209"/>
    <mergeCell ref="O209:Q209"/>
    <mergeCell ref="R209:U209"/>
    <mergeCell ref="Z206:AB206"/>
    <mergeCell ref="AD206:AI206"/>
    <mergeCell ref="H207:J207"/>
    <mergeCell ref="K207:N207"/>
    <mergeCell ref="R207:T207"/>
    <mergeCell ref="W207:Y207"/>
    <mergeCell ref="Z207:AB207"/>
    <mergeCell ref="AD207:AI207"/>
    <mergeCell ref="H213:J213"/>
    <mergeCell ref="K213:N213"/>
    <mergeCell ref="R213:T213"/>
    <mergeCell ref="W213:Y213"/>
    <mergeCell ref="Z213:AB213"/>
    <mergeCell ref="AD213:AI213"/>
    <mergeCell ref="H212:J212"/>
    <mergeCell ref="K212:N212"/>
    <mergeCell ref="R212:T212"/>
    <mergeCell ref="W212:Y212"/>
    <mergeCell ref="Z212:AB212"/>
    <mergeCell ref="AD212:AI212"/>
    <mergeCell ref="R210:T210"/>
    <mergeCell ref="W210:Y210"/>
    <mergeCell ref="Z210:AB210"/>
    <mergeCell ref="AD210:AI210"/>
    <mergeCell ref="H211:J211"/>
    <mergeCell ref="K211:N211"/>
    <mergeCell ref="R211:T211"/>
    <mergeCell ref="W211:Y211"/>
    <mergeCell ref="Z211:AB211"/>
    <mergeCell ref="AD211:AI211"/>
    <mergeCell ref="AD214:AI214"/>
    <mergeCell ref="H215:J215"/>
    <mergeCell ref="K215:N215"/>
    <mergeCell ref="R215:T215"/>
    <mergeCell ref="W215:Y215"/>
    <mergeCell ref="Z215:AB215"/>
    <mergeCell ref="AD215:AI215"/>
    <mergeCell ref="D214:F217"/>
    <mergeCell ref="H214:J214"/>
    <mergeCell ref="K214:N214"/>
    <mergeCell ref="R214:T214"/>
    <mergeCell ref="W214:Y214"/>
    <mergeCell ref="Z214:AB214"/>
    <mergeCell ref="H216:J216"/>
    <mergeCell ref="K216:N216"/>
    <mergeCell ref="R216:T216"/>
    <mergeCell ref="W216:Y216"/>
    <mergeCell ref="V219:Y219"/>
    <mergeCell ref="Z219:AC219"/>
    <mergeCell ref="AD219:AI219"/>
    <mergeCell ref="A220:A227"/>
    <mergeCell ref="B220:C227"/>
    <mergeCell ref="D220:F223"/>
    <mergeCell ref="H220:J220"/>
    <mergeCell ref="K220:N220"/>
    <mergeCell ref="O220:P227"/>
    <mergeCell ref="Q220:Q227"/>
    <mergeCell ref="B219:C219"/>
    <mergeCell ref="D219:F219"/>
    <mergeCell ref="H219:J219"/>
    <mergeCell ref="K219:N219"/>
    <mergeCell ref="O219:Q219"/>
    <mergeCell ref="R219:U219"/>
    <mergeCell ref="Z216:AB216"/>
    <mergeCell ref="AD216:AI216"/>
    <mergeCell ref="H217:J217"/>
    <mergeCell ref="K217:N217"/>
    <mergeCell ref="R217:T217"/>
    <mergeCell ref="W217:Y217"/>
    <mergeCell ref="Z217:AB217"/>
    <mergeCell ref="AD217:AI217"/>
    <mergeCell ref="H223:J223"/>
    <mergeCell ref="K223:N223"/>
    <mergeCell ref="R223:T223"/>
    <mergeCell ref="W223:Y223"/>
    <mergeCell ref="Z223:AB223"/>
    <mergeCell ref="AD223:AI223"/>
    <mergeCell ref="H222:J222"/>
    <mergeCell ref="K222:N222"/>
    <mergeCell ref="R222:T222"/>
    <mergeCell ref="W222:Y222"/>
    <mergeCell ref="Z222:AB222"/>
    <mergeCell ref="AD222:AI222"/>
    <mergeCell ref="R220:T220"/>
    <mergeCell ref="W220:Y220"/>
    <mergeCell ref="Z220:AB220"/>
    <mergeCell ref="AD220:AI220"/>
    <mergeCell ref="H221:J221"/>
    <mergeCell ref="K221:N221"/>
    <mergeCell ref="R221:T221"/>
    <mergeCell ref="W221:Y221"/>
    <mergeCell ref="Z221:AB221"/>
    <mergeCell ref="AD221:AI221"/>
    <mergeCell ref="AD224:AI224"/>
    <mergeCell ref="H225:J225"/>
    <mergeCell ref="K225:N225"/>
    <mergeCell ref="R225:T225"/>
    <mergeCell ref="W225:Y225"/>
    <mergeCell ref="Z225:AB225"/>
    <mergeCell ref="AD225:AI225"/>
    <mergeCell ref="D224:F227"/>
    <mergeCell ref="H224:J224"/>
    <mergeCell ref="K224:N224"/>
    <mergeCell ref="R224:T224"/>
    <mergeCell ref="W224:Y224"/>
    <mergeCell ref="Z224:AB224"/>
    <mergeCell ref="H226:J226"/>
    <mergeCell ref="K226:N226"/>
    <mergeCell ref="R226:T226"/>
    <mergeCell ref="W226:Y226"/>
    <mergeCell ref="V229:Y229"/>
    <mergeCell ref="Z229:AC229"/>
    <mergeCell ref="AD229:AI229"/>
    <mergeCell ref="A230:A237"/>
    <mergeCell ref="B230:C237"/>
    <mergeCell ref="D230:F233"/>
    <mergeCell ref="H230:J230"/>
    <mergeCell ref="K230:N230"/>
    <mergeCell ref="O230:P237"/>
    <mergeCell ref="Q230:Q237"/>
    <mergeCell ref="B229:C229"/>
    <mergeCell ref="D229:F229"/>
    <mergeCell ref="H229:J229"/>
    <mergeCell ref="K229:N229"/>
    <mergeCell ref="O229:Q229"/>
    <mergeCell ref="R229:U229"/>
    <mergeCell ref="Z226:AB226"/>
    <mergeCell ref="AD226:AI226"/>
    <mergeCell ref="H227:J227"/>
    <mergeCell ref="K227:N227"/>
    <mergeCell ref="R227:T227"/>
    <mergeCell ref="W227:Y227"/>
    <mergeCell ref="Z227:AB227"/>
    <mergeCell ref="AD227:AI227"/>
    <mergeCell ref="H233:J233"/>
    <mergeCell ref="K233:N233"/>
    <mergeCell ref="R233:T233"/>
    <mergeCell ref="W233:Y233"/>
    <mergeCell ref="Z233:AB233"/>
    <mergeCell ref="AD233:AI233"/>
    <mergeCell ref="H232:J232"/>
    <mergeCell ref="K232:N232"/>
    <mergeCell ref="R232:T232"/>
    <mergeCell ref="W232:Y232"/>
    <mergeCell ref="Z232:AB232"/>
    <mergeCell ref="AD232:AI232"/>
    <mergeCell ref="R230:T230"/>
    <mergeCell ref="W230:Y230"/>
    <mergeCell ref="Z230:AB230"/>
    <mergeCell ref="AD230:AI230"/>
    <mergeCell ref="H231:J231"/>
    <mergeCell ref="K231:N231"/>
    <mergeCell ref="R231:T231"/>
    <mergeCell ref="W231:Y231"/>
    <mergeCell ref="Z231:AB231"/>
    <mergeCell ref="AD231:AI231"/>
    <mergeCell ref="AD234:AI234"/>
    <mergeCell ref="H235:J235"/>
    <mergeCell ref="K235:N235"/>
    <mergeCell ref="R235:T235"/>
    <mergeCell ref="W235:Y235"/>
    <mergeCell ref="Z235:AB235"/>
    <mergeCell ref="AD235:AI235"/>
    <mergeCell ref="D234:F237"/>
    <mergeCell ref="H234:J234"/>
    <mergeCell ref="K234:N234"/>
    <mergeCell ref="R234:T234"/>
    <mergeCell ref="W234:Y234"/>
    <mergeCell ref="Z234:AB234"/>
    <mergeCell ref="H236:J236"/>
    <mergeCell ref="K236:N236"/>
    <mergeCell ref="R236:T236"/>
    <mergeCell ref="W236:Y236"/>
    <mergeCell ref="V239:Y239"/>
    <mergeCell ref="Z239:AC239"/>
    <mergeCell ref="AD239:AI239"/>
    <mergeCell ref="A240:A247"/>
    <mergeCell ref="B240:C247"/>
    <mergeCell ref="D240:F243"/>
    <mergeCell ref="H240:J240"/>
    <mergeCell ref="K240:N240"/>
    <mergeCell ref="O240:P247"/>
    <mergeCell ref="Q240:Q247"/>
    <mergeCell ref="B239:C239"/>
    <mergeCell ref="D239:F239"/>
    <mergeCell ref="H239:J239"/>
    <mergeCell ref="K239:N239"/>
    <mergeCell ref="O239:Q239"/>
    <mergeCell ref="R239:U239"/>
    <mergeCell ref="Z236:AB236"/>
    <mergeCell ref="AD236:AI236"/>
    <mergeCell ref="H237:J237"/>
    <mergeCell ref="K237:N237"/>
    <mergeCell ref="R237:T237"/>
    <mergeCell ref="W237:Y237"/>
    <mergeCell ref="Z237:AB237"/>
    <mergeCell ref="AD237:AI237"/>
    <mergeCell ref="H243:J243"/>
    <mergeCell ref="K243:N243"/>
    <mergeCell ref="R243:T243"/>
    <mergeCell ref="W243:Y243"/>
    <mergeCell ref="Z243:AB243"/>
    <mergeCell ref="AD243:AI243"/>
    <mergeCell ref="H242:J242"/>
    <mergeCell ref="K242:N242"/>
    <mergeCell ref="R242:T242"/>
    <mergeCell ref="W242:Y242"/>
    <mergeCell ref="Z242:AB242"/>
    <mergeCell ref="AD242:AI242"/>
    <mergeCell ref="R240:T240"/>
    <mergeCell ref="W240:Y240"/>
    <mergeCell ref="Z240:AB240"/>
    <mergeCell ref="AD240:AI240"/>
    <mergeCell ref="H241:J241"/>
    <mergeCell ref="K241:N241"/>
    <mergeCell ref="R241:T241"/>
    <mergeCell ref="W241:Y241"/>
    <mergeCell ref="Z241:AB241"/>
    <mergeCell ref="AD241:AI241"/>
    <mergeCell ref="AD244:AI244"/>
    <mergeCell ref="H245:J245"/>
    <mergeCell ref="K245:N245"/>
    <mergeCell ref="R245:T245"/>
    <mergeCell ref="W245:Y245"/>
    <mergeCell ref="Z245:AB245"/>
    <mergeCell ref="AD245:AI245"/>
    <mergeCell ref="D244:F247"/>
    <mergeCell ref="H244:J244"/>
    <mergeCell ref="K244:N244"/>
    <mergeCell ref="R244:T244"/>
    <mergeCell ref="W244:Y244"/>
    <mergeCell ref="Z244:AB244"/>
    <mergeCell ref="H246:J246"/>
    <mergeCell ref="K246:N246"/>
    <mergeCell ref="R246:T246"/>
    <mergeCell ref="W246:Y246"/>
    <mergeCell ref="V249:Y249"/>
    <mergeCell ref="Z249:AC249"/>
    <mergeCell ref="AD249:AI249"/>
    <mergeCell ref="A250:A257"/>
    <mergeCell ref="B250:C257"/>
    <mergeCell ref="D250:F253"/>
    <mergeCell ref="H250:J250"/>
    <mergeCell ref="K250:N250"/>
    <mergeCell ref="O250:P257"/>
    <mergeCell ref="Q250:Q257"/>
    <mergeCell ref="B249:C249"/>
    <mergeCell ref="D249:F249"/>
    <mergeCell ref="H249:J249"/>
    <mergeCell ref="K249:N249"/>
    <mergeCell ref="O249:Q249"/>
    <mergeCell ref="R249:U249"/>
    <mergeCell ref="Z246:AB246"/>
    <mergeCell ref="AD246:AI246"/>
    <mergeCell ref="H247:J247"/>
    <mergeCell ref="K247:N247"/>
    <mergeCell ref="R247:T247"/>
    <mergeCell ref="W247:Y247"/>
    <mergeCell ref="Z247:AB247"/>
    <mergeCell ref="AD247:AI247"/>
    <mergeCell ref="H253:J253"/>
    <mergeCell ref="K253:N253"/>
    <mergeCell ref="R253:T253"/>
    <mergeCell ref="W253:Y253"/>
    <mergeCell ref="Z253:AB253"/>
    <mergeCell ref="AD253:AI253"/>
    <mergeCell ref="H252:J252"/>
    <mergeCell ref="K252:N252"/>
    <mergeCell ref="R252:T252"/>
    <mergeCell ref="W252:Y252"/>
    <mergeCell ref="Z252:AB252"/>
    <mergeCell ref="AD252:AI252"/>
    <mergeCell ref="R250:T250"/>
    <mergeCell ref="W250:Y250"/>
    <mergeCell ref="Z250:AB250"/>
    <mergeCell ref="AD250:AI250"/>
    <mergeCell ref="H251:J251"/>
    <mergeCell ref="K251:N251"/>
    <mergeCell ref="R251:T251"/>
    <mergeCell ref="W251:Y251"/>
    <mergeCell ref="Z251:AB251"/>
    <mergeCell ref="AD251:AI251"/>
    <mergeCell ref="AD254:AI254"/>
    <mergeCell ref="H255:J255"/>
    <mergeCell ref="K255:N255"/>
    <mergeCell ref="R255:T255"/>
    <mergeCell ref="W255:Y255"/>
    <mergeCell ref="Z255:AB255"/>
    <mergeCell ref="AD255:AI255"/>
    <mergeCell ref="D254:F257"/>
    <mergeCell ref="H254:J254"/>
    <mergeCell ref="K254:N254"/>
    <mergeCell ref="R254:T254"/>
    <mergeCell ref="W254:Y254"/>
    <mergeCell ref="Z254:AB254"/>
    <mergeCell ref="H256:J256"/>
    <mergeCell ref="K256:N256"/>
    <mergeCell ref="R256:T256"/>
    <mergeCell ref="W256:Y256"/>
    <mergeCell ref="V259:Y259"/>
    <mergeCell ref="Z259:AC259"/>
    <mergeCell ref="AD259:AI259"/>
    <mergeCell ref="A260:A267"/>
    <mergeCell ref="B260:C267"/>
    <mergeCell ref="D260:F263"/>
    <mergeCell ref="H260:J260"/>
    <mergeCell ref="K260:N260"/>
    <mergeCell ref="O260:P267"/>
    <mergeCell ref="Q260:Q267"/>
    <mergeCell ref="B259:C259"/>
    <mergeCell ref="D259:F259"/>
    <mergeCell ref="H259:J259"/>
    <mergeCell ref="K259:N259"/>
    <mergeCell ref="O259:Q259"/>
    <mergeCell ref="R259:U259"/>
    <mergeCell ref="Z256:AB256"/>
    <mergeCell ref="AD256:AI256"/>
    <mergeCell ref="H257:J257"/>
    <mergeCell ref="K257:N257"/>
    <mergeCell ref="R257:T257"/>
    <mergeCell ref="W257:Y257"/>
    <mergeCell ref="Z257:AB257"/>
    <mergeCell ref="AD257:AI257"/>
    <mergeCell ref="H263:J263"/>
    <mergeCell ref="K263:N263"/>
    <mergeCell ref="R263:T263"/>
    <mergeCell ref="W263:Y263"/>
    <mergeCell ref="Z263:AB263"/>
    <mergeCell ref="AD263:AI263"/>
    <mergeCell ref="H262:J262"/>
    <mergeCell ref="K262:N262"/>
    <mergeCell ref="R262:T262"/>
    <mergeCell ref="W262:Y262"/>
    <mergeCell ref="Z262:AB262"/>
    <mergeCell ref="AD262:AI262"/>
    <mergeCell ref="R260:T260"/>
    <mergeCell ref="W260:Y260"/>
    <mergeCell ref="Z260:AB260"/>
    <mergeCell ref="AD260:AI260"/>
    <mergeCell ref="H261:J261"/>
    <mergeCell ref="K261:N261"/>
    <mergeCell ref="R261:T261"/>
    <mergeCell ref="W261:Y261"/>
    <mergeCell ref="Z261:AB261"/>
    <mergeCell ref="AD261:AI261"/>
    <mergeCell ref="AD264:AI264"/>
    <mergeCell ref="H265:J265"/>
    <mergeCell ref="K265:N265"/>
    <mergeCell ref="R265:T265"/>
    <mergeCell ref="W265:Y265"/>
    <mergeCell ref="Z265:AB265"/>
    <mergeCell ref="AD265:AI265"/>
    <mergeCell ref="D264:F267"/>
    <mergeCell ref="H264:J264"/>
    <mergeCell ref="K264:N264"/>
    <mergeCell ref="R264:T264"/>
    <mergeCell ref="W264:Y264"/>
    <mergeCell ref="Z264:AB264"/>
    <mergeCell ref="H266:J266"/>
    <mergeCell ref="K266:N266"/>
    <mergeCell ref="R266:T266"/>
    <mergeCell ref="W266:Y266"/>
    <mergeCell ref="V269:Y269"/>
    <mergeCell ref="Z269:AC269"/>
    <mergeCell ref="AD269:AI269"/>
    <mergeCell ref="A270:A277"/>
    <mergeCell ref="B270:C277"/>
    <mergeCell ref="D270:F273"/>
    <mergeCell ref="H270:J270"/>
    <mergeCell ref="K270:N270"/>
    <mergeCell ref="O270:P277"/>
    <mergeCell ref="Q270:Q277"/>
    <mergeCell ref="B269:C269"/>
    <mergeCell ref="D269:F269"/>
    <mergeCell ref="H269:J269"/>
    <mergeCell ref="K269:N269"/>
    <mergeCell ref="O269:Q269"/>
    <mergeCell ref="R269:U269"/>
    <mergeCell ref="Z266:AB266"/>
    <mergeCell ref="AD266:AI266"/>
    <mergeCell ref="H267:J267"/>
    <mergeCell ref="K267:N267"/>
    <mergeCell ref="R267:T267"/>
    <mergeCell ref="W267:Y267"/>
    <mergeCell ref="Z267:AB267"/>
    <mergeCell ref="AD267:AI267"/>
    <mergeCell ref="H273:J273"/>
    <mergeCell ref="K273:N273"/>
    <mergeCell ref="R273:T273"/>
    <mergeCell ref="W273:Y273"/>
    <mergeCell ref="Z273:AB273"/>
    <mergeCell ref="AD273:AI273"/>
    <mergeCell ref="H272:J272"/>
    <mergeCell ref="K272:N272"/>
    <mergeCell ref="R272:T272"/>
    <mergeCell ref="W272:Y272"/>
    <mergeCell ref="Z272:AB272"/>
    <mergeCell ref="AD272:AI272"/>
    <mergeCell ref="R270:T270"/>
    <mergeCell ref="W270:Y270"/>
    <mergeCell ref="Z270:AB270"/>
    <mergeCell ref="AD270:AI270"/>
    <mergeCell ref="H271:J271"/>
    <mergeCell ref="K271:N271"/>
    <mergeCell ref="R271:T271"/>
    <mergeCell ref="W271:Y271"/>
    <mergeCell ref="Z271:AB271"/>
    <mergeCell ref="AD271:AI271"/>
    <mergeCell ref="AD274:AI274"/>
    <mergeCell ref="H275:J275"/>
    <mergeCell ref="K275:N275"/>
    <mergeCell ref="R275:T275"/>
    <mergeCell ref="W275:Y275"/>
    <mergeCell ref="Z275:AB275"/>
    <mergeCell ref="AD275:AI275"/>
    <mergeCell ref="D274:F277"/>
    <mergeCell ref="H274:J274"/>
    <mergeCell ref="K274:N274"/>
    <mergeCell ref="R274:T274"/>
    <mergeCell ref="W274:Y274"/>
    <mergeCell ref="Z274:AB274"/>
    <mergeCell ref="H276:J276"/>
    <mergeCell ref="K276:N276"/>
    <mergeCell ref="R276:T276"/>
    <mergeCell ref="W276:Y276"/>
    <mergeCell ref="V279:Y279"/>
    <mergeCell ref="Z279:AC279"/>
    <mergeCell ref="AD279:AI279"/>
    <mergeCell ref="A280:A287"/>
    <mergeCell ref="B280:C287"/>
    <mergeCell ref="D280:F283"/>
    <mergeCell ref="H280:J280"/>
    <mergeCell ref="K280:N280"/>
    <mergeCell ref="O280:P287"/>
    <mergeCell ref="Q280:Q287"/>
    <mergeCell ref="B279:C279"/>
    <mergeCell ref="D279:F279"/>
    <mergeCell ref="H279:J279"/>
    <mergeCell ref="K279:N279"/>
    <mergeCell ref="O279:Q279"/>
    <mergeCell ref="R279:U279"/>
    <mergeCell ref="Z276:AB276"/>
    <mergeCell ref="AD276:AI276"/>
    <mergeCell ref="H277:J277"/>
    <mergeCell ref="K277:N277"/>
    <mergeCell ref="R277:T277"/>
    <mergeCell ref="W277:Y277"/>
    <mergeCell ref="Z277:AB277"/>
    <mergeCell ref="AD277:AI277"/>
    <mergeCell ref="H283:J283"/>
    <mergeCell ref="K283:N283"/>
    <mergeCell ref="R283:T283"/>
    <mergeCell ref="W283:Y283"/>
    <mergeCell ref="Z283:AB283"/>
    <mergeCell ref="AD283:AI283"/>
    <mergeCell ref="H282:J282"/>
    <mergeCell ref="K282:N282"/>
    <mergeCell ref="R282:T282"/>
    <mergeCell ref="W282:Y282"/>
    <mergeCell ref="Z282:AB282"/>
    <mergeCell ref="AD282:AI282"/>
    <mergeCell ref="R280:T280"/>
    <mergeCell ref="W280:Y280"/>
    <mergeCell ref="Z280:AB280"/>
    <mergeCell ref="AD280:AI280"/>
    <mergeCell ref="H281:J281"/>
    <mergeCell ref="K281:N281"/>
    <mergeCell ref="R281:T281"/>
    <mergeCell ref="W281:Y281"/>
    <mergeCell ref="Z281:AB281"/>
    <mergeCell ref="AD281:AI281"/>
    <mergeCell ref="AD284:AI284"/>
    <mergeCell ref="H285:J285"/>
    <mergeCell ref="K285:N285"/>
    <mergeCell ref="R285:T285"/>
    <mergeCell ref="W285:Y285"/>
    <mergeCell ref="Z285:AB285"/>
    <mergeCell ref="AD285:AI285"/>
    <mergeCell ref="D284:F287"/>
    <mergeCell ref="H284:J284"/>
    <mergeCell ref="K284:N284"/>
    <mergeCell ref="R284:T284"/>
    <mergeCell ref="W284:Y284"/>
    <mergeCell ref="Z284:AB284"/>
    <mergeCell ref="H286:J286"/>
    <mergeCell ref="K286:N286"/>
    <mergeCell ref="R286:T286"/>
    <mergeCell ref="W286:Y286"/>
    <mergeCell ref="V289:Y289"/>
    <mergeCell ref="Z289:AC289"/>
    <mergeCell ref="AD289:AI289"/>
    <mergeCell ref="A290:A297"/>
    <mergeCell ref="B290:C297"/>
    <mergeCell ref="D290:F293"/>
    <mergeCell ref="H290:J290"/>
    <mergeCell ref="K290:N290"/>
    <mergeCell ref="O290:P297"/>
    <mergeCell ref="Q290:Q297"/>
    <mergeCell ref="B289:C289"/>
    <mergeCell ref="D289:F289"/>
    <mergeCell ref="H289:J289"/>
    <mergeCell ref="K289:N289"/>
    <mergeCell ref="O289:Q289"/>
    <mergeCell ref="R289:U289"/>
    <mergeCell ref="Z286:AB286"/>
    <mergeCell ref="AD286:AI286"/>
    <mergeCell ref="H287:J287"/>
    <mergeCell ref="K287:N287"/>
    <mergeCell ref="R287:T287"/>
    <mergeCell ref="W287:Y287"/>
    <mergeCell ref="Z287:AB287"/>
    <mergeCell ref="AD287:AI287"/>
    <mergeCell ref="H293:J293"/>
    <mergeCell ref="K293:N293"/>
    <mergeCell ref="R293:T293"/>
    <mergeCell ref="W293:Y293"/>
    <mergeCell ref="Z293:AB293"/>
    <mergeCell ref="AD293:AI293"/>
    <mergeCell ref="H292:J292"/>
    <mergeCell ref="K292:N292"/>
    <mergeCell ref="R297:T297"/>
    <mergeCell ref="W297:Y297"/>
    <mergeCell ref="R292:T292"/>
    <mergeCell ref="W292:Y292"/>
    <mergeCell ref="Z292:AB292"/>
    <mergeCell ref="AD292:AI292"/>
    <mergeCell ref="R290:T290"/>
    <mergeCell ref="W290:Y290"/>
    <mergeCell ref="Z290:AB290"/>
    <mergeCell ref="AD290:AI290"/>
    <mergeCell ref="H291:J291"/>
    <mergeCell ref="K291:N291"/>
    <mergeCell ref="R291:T291"/>
    <mergeCell ref="W291:Y291"/>
    <mergeCell ref="Z291:AB291"/>
    <mergeCell ref="AD291:AI291"/>
    <mergeCell ref="AD294:AI294"/>
    <mergeCell ref="H295:J295"/>
    <mergeCell ref="K295:N295"/>
    <mergeCell ref="R295:T295"/>
    <mergeCell ref="W295:Y295"/>
    <mergeCell ref="Z295:AB295"/>
    <mergeCell ref="AD295:AI295"/>
    <mergeCell ref="Z301:AB301"/>
    <mergeCell ref="AD301:AI301"/>
    <mergeCell ref="D294:F297"/>
    <mergeCell ref="H294:J294"/>
    <mergeCell ref="K294:N294"/>
    <mergeCell ref="R294:T294"/>
    <mergeCell ref="W294:Y294"/>
    <mergeCell ref="Z294:AB294"/>
    <mergeCell ref="H296:J296"/>
    <mergeCell ref="K296:N296"/>
    <mergeCell ref="R296:T296"/>
    <mergeCell ref="W296:Y296"/>
    <mergeCell ref="V299:Y299"/>
    <mergeCell ref="Z299:AC299"/>
    <mergeCell ref="AD299:AI299"/>
    <mergeCell ref="A300:A307"/>
    <mergeCell ref="B300:C307"/>
    <mergeCell ref="D300:F303"/>
    <mergeCell ref="H300:J300"/>
    <mergeCell ref="K300:N300"/>
    <mergeCell ref="O300:P307"/>
    <mergeCell ref="Q300:Q307"/>
    <mergeCell ref="B299:C299"/>
    <mergeCell ref="D299:F299"/>
    <mergeCell ref="H299:J299"/>
    <mergeCell ref="K299:N299"/>
    <mergeCell ref="O299:Q299"/>
    <mergeCell ref="R299:U299"/>
    <mergeCell ref="Z296:AB296"/>
    <mergeCell ref="AD296:AI296"/>
    <mergeCell ref="H297:J297"/>
    <mergeCell ref="K297:N297"/>
    <mergeCell ref="D304:F307"/>
    <mergeCell ref="H304:J304"/>
    <mergeCell ref="K304:N304"/>
    <mergeCell ref="R304:T304"/>
    <mergeCell ref="W304:Y304"/>
    <mergeCell ref="Z304:AB304"/>
    <mergeCell ref="H306:J306"/>
    <mergeCell ref="K306:N306"/>
    <mergeCell ref="R306:T306"/>
    <mergeCell ref="W306:Y306"/>
    <mergeCell ref="Z297:AB297"/>
    <mergeCell ref="AD297:AI297"/>
    <mergeCell ref="H303:J303"/>
    <mergeCell ref="K303:N303"/>
    <mergeCell ref="R303:T303"/>
    <mergeCell ref="W303:Y303"/>
    <mergeCell ref="Z303:AB303"/>
    <mergeCell ref="AD303:AI303"/>
    <mergeCell ref="H302:J302"/>
    <mergeCell ref="K302:N302"/>
    <mergeCell ref="R302:T302"/>
    <mergeCell ref="W302:Y302"/>
    <mergeCell ref="Z302:AB302"/>
    <mergeCell ref="AD302:AI302"/>
    <mergeCell ref="R300:T300"/>
    <mergeCell ref="W300:Y300"/>
    <mergeCell ref="Z300:AB300"/>
    <mergeCell ref="AD300:AI300"/>
    <mergeCell ref="H301:J301"/>
    <mergeCell ref="K301:N301"/>
    <mergeCell ref="R301:T301"/>
    <mergeCell ref="W301:Y301"/>
    <mergeCell ref="Z306:AB306"/>
    <mergeCell ref="AD306:AI306"/>
    <mergeCell ref="H307:J307"/>
    <mergeCell ref="K307:N307"/>
    <mergeCell ref="R307:T307"/>
    <mergeCell ref="W307:Y307"/>
    <mergeCell ref="Z307:AB307"/>
    <mergeCell ref="AD307:AI307"/>
    <mergeCell ref="H313:J313"/>
    <mergeCell ref="K313:N313"/>
    <mergeCell ref="R313:T313"/>
    <mergeCell ref="W313:Y313"/>
    <mergeCell ref="Z313:AB313"/>
    <mergeCell ref="AD313:AI313"/>
    <mergeCell ref="H312:J312"/>
    <mergeCell ref="K312:N312"/>
    <mergeCell ref="AD304:AI304"/>
    <mergeCell ref="H305:J305"/>
    <mergeCell ref="K305:N305"/>
    <mergeCell ref="R305:T305"/>
    <mergeCell ref="W305:Y305"/>
    <mergeCell ref="Z305:AB305"/>
    <mergeCell ref="AD305:AI305"/>
    <mergeCell ref="H311:J311"/>
    <mergeCell ref="K311:N311"/>
    <mergeCell ref="R311:T311"/>
    <mergeCell ref="W311:Y311"/>
    <mergeCell ref="Z311:AB311"/>
    <mergeCell ref="AD311:AI311"/>
    <mergeCell ref="V309:Y309"/>
    <mergeCell ref="Z309:AC309"/>
    <mergeCell ref="AD309:AI309"/>
    <mergeCell ref="A310:A317"/>
    <mergeCell ref="B310:C317"/>
    <mergeCell ref="D310:F313"/>
    <mergeCell ref="H310:J310"/>
    <mergeCell ref="K310:N310"/>
    <mergeCell ref="O310:P317"/>
    <mergeCell ref="Q310:Q317"/>
    <mergeCell ref="B309:C309"/>
    <mergeCell ref="D309:F309"/>
    <mergeCell ref="H309:J309"/>
    <mergeCell ref="K309:N309"/>
    <mergeCell ref="O309:Q309"/>
    <mergeCell ref="R309:U309"/>
    <mergeCell ref="R312:T312"/>
    <mergeCell ref="W312:Y312"/>
    <mergeCell ref="Z312:AB312"/>
    <mergeCell ref="AD312:AI312"/>
    <mergeCell ref="R310:T310"/>
    <mergeCell ref="W310:Y310"/>
    <mergeCell ref="Z310:AB310"/>
    <mergeCell ref="AD310:AI310"/>
    <mergeCell ref="E326:F326"/>
    <mergeCell ref="Z316:AB316"/>
    <mergeCell ref="AD316:AI316"/>
    <mergeCell ref="H317:J317"/>
    <mergeCell ref="K317:N317"/>
    <mergeCell ref="R317:T317"/>
    <mergeCell ref="W317:Y317"/>
    <mergeCell ref="Z317:AB317"/>
    <mergeCell ref="AD317:AI317"/>
    <mergeCell ref="AD314:AI314"/>
    <mergeCell ref="H315:J315"/>
    <mergeCell ref="K315:N315"/>
    <mergeCell ref="R315:T315"/>
    <mergeCell ref="W315:Y315"/>
    <mergeCell ref="Z315:AB315"/>
    <mergeCell ref="AD315:AI315"/>
    <mergeCell ref="D314:F317"/>
    <mergeCell ref="H314:J314"/>
    <mergeCell ref="K314:N314"/>
    <mergeCell ref="R314:T314"/>
    <mergeCell ref="W314:Y314"/>
    <mergeCell ref="Z314:AB314"/>
    <mergeCell ref="H316:J316"/>
    <mergeCell ref="K316:N316"/>
    <mergeCell ref="R316:T316"/>
    <mergeCell ref="W316:Y316"/>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ilha21">
    <tabColor indexed="55"/>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6</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222" t="s">
        <v>317</v>
      </c>
      <c r="B6" s="222"/>
      <c r="C6" s="222"/>
      <c r="D6" s="222"/>
      <c r="E6" s="222"/>
      <c r="F6" s="222"/>
      <c r="G6" s="222"/>
      <c r="H6" s="222"/>
      <c r="I6" s="222"/>
      <c r="J6" s="222"/>
      <c r="K6" s="222"/>
      <c r="L6" s="222"/>
      <c r="M6" s="222"/>
      <c r="N6" s="222"/>
      <c r="O6" s="222"/>
      <c r="P6" s="222"/>
      <c r="Q6" s="222"/>
      <c r="R6" s="222"/>
      <c r="S6" s="222"/>
    </row>
    <row r="7" spans="1:36" ht="21.6" customHeight="1" x14ac:dyDescent="0.25">
      <c r="A7" s="222"/>
      <c r="B7" s="222"/>
      <c r="C7" s="222"/>
      <c r="D7" s="222"/>
      <c r="E7" s="222"/>
      <c r="F7" s="222"/>
      <c r="G7" s="222"/>
      <c r="H7" s="222"/>
      <c r="I7" s="222"/>
      <c r="J7" s="222"/>
      <c r="K7" s="222"/>
      <c r="L7" s="222"/>
      <c r="M7" s="222"/>
      <c r="N7" s="222"/>
      <c r="O7" s="222"/>
      <c r="P7" s="222"/>
      <c r="Q7" s="222"/>
      <c r="R7" s="222"/>
      <c r="S7" s="22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318</v>
      </c>
      <c r="B10" s="223"/>
      <c r="C10" s="223"/>
      <c r="D10" s="223"/>
      <c r="E10" s="223"/>
      <c r="F10" s="223"/>
      <c r="G10" s="223"/>
      <c r="H10" s="12"/>
      <c r="I10" s="12"/>
      <c r="J10" s="13" t="s">
        <v>319</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74" t="s">
        <v>320</v>
      </c>
      <c r="K11" s="374"/>
      <c r="L11" s="374"/>
      <c r="M11" s="374"/>
      <c r="N11" s="374"/>
      <c r="O11" s="374"/>
      <c r="P11" s="374"/>
      <c r="Q11" s="374"/>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74"/>
      <c r="K12" s="374"/>
      <c r="L12" s="374"/>
      <c r="M12" s="374"/>
      <c r="N12" s="374"/>
      <c r="O12" s="374"/>
      <c r="P12" s="374"/>
      <c r="Q12" s="374"/>
      <c r="R12" s="19"/>
      <c r="S12" s="19"/>
    </row>
    <row r="13" spans="1:36" ht="15.75" customHeight="1" x14ac:dyDescent="0.25">
      <c r="A13" s="218" t="s">
        <v>288</v>
      </c>
      <c r="B13" s="218"/>
      <c r="C13" s="218"/>
      <c r="D13" s="218"/>
      <c r="E13" s="218"/>
      <c r="F13" s="218"/>
      <c r="G13" s="218"/>
      <c r="H13" s="12"/>
      <c r="I13" s="11"/>
      <c r="J13" s="374" t="s">
        <v>321</v>
      </c>
      <c r="K13" s="374"/>
      <c r="L13" s="374"/>
      <c r="M13" s="374"/>
      <c r="N13" s="374"/>
      <c r="O13" s="374"/>
      <c r="P13" s="374"/>
      <c r="Q13" s="374"/>
      <c r="R13" s="19"/>
      <c r="S13" s="19"/>
    </row>
    <row r="14" spans="1:36" x14ac:dyDescent="0.25">
      <c r="A14" s="218"/>
      <c r="B14" s="218"/>
      <c r="C14" s="218"/>
      <c r="D14" s="218"/>
      <c r="E14" s="218"/>
      <c r="F14" s="218"/>
      <c r="G14" s="218"/>
      <c r="H14" s="12"/>
      <c r="I14" s="11"/>
      <c r="J14" s="374"/>
      <c r="K14" s="374"/>
      <c r="L14" s="374"/>
      <c r="M14" s="374"/>
      <c r="N14" s="374"/>
      <c r="O14" s="374"/>
      <c r="P14" s="374"/>
      <c r="Q14" s="374"/>
      <c r="R14" s="19"/>
      <c r="S14" s="19"/>
    </row>
    <row r="15" spans="1:36" ht="18" customHeight="1" x14ac:dyDescent="0.25">
      <c r="A15" s="218"/>
      <c r="B15" s="218"/>
      <c r="C15" s="218"/>
      <c r="D15" s="218"/>
      <c r="E15" s="218"/>
      <c r="F15" s="218"/>
      <c r="G15" s="218"/>
      <c r="H15" s="12"/>
      <c r="I15" s="11"/>
      <c r="J15" s="374"/>
      <c r="K15" s="374"/>
      <c r="L15" s="374"/>
      <c r="M15" s="374"/>
      <c r="N15" s="374"/>
      <c r="O15" s="374"/>
      <c r="P15" s="374"/>
      <c r="Q15" s="374"/>
      <c r="R15" s="19"/>
      <c r="S15" s="19"/>
    </row>
    <row r="16" spans="1:36" ht="17.25" x14ac:dyDescent="0.25">
      <c r="A16" s="219" t="s">
        <v>18</v>
      </c>
      <c r="B16" s="219"/>
      <c r="C16" s="219"/>
      <c r="D16" s="219"/>
      <c r="E16" s="219"/>
      <c r="F16" s="219"/>
      <c r="G16" s="219"/>
      <c r="H16" s="12"/>
      <c r="I16" s="11"/>
      <c r="J16" s="374"/>
      <c r="K16" s="374"/>
      <c r="L16" s="374"/>
      <c r="M16" s="374"/>
      <c r="N16" s="374"/>
      <c r="O16" s="374"/>
      <c r="P16" s="374"/>
      <c r="Q16" s="374"/>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5">
    <mergeCell ref="J29:P29"/>
    <mergeCell ref="A1:S2"/>
    <mergeCell ref="A3:S4"/>
    <mergeCell ref="A6:S7"/>
    <mergeCell ref="A10:G12"/>
    <mergeCell ref="J11:Q12"/>
    <mergeCell ref="A13:G15"/>
    <mergeCell ref="J13:Q14"/>
    <mergeCell ref="J15:Q16"/>
    <mergeCell ref="A16:G16"/>
    <mergeCell ref="J19:P19"/>
    <mergeCell ref="J21:P21"/>
    <mergeCell ref="J23:P23"/>
    <mergeCell ref="J25:P25"/>
    <mergeCell ref="J27:P27"/>
  </mergeCells>
  <hyperlinks>
    <hyperlink ref="J11" location="CALCULO_RISCO" display="7.1   Calcular o Risco" xr:uid="{00000000-0004-0000-1400-000000000000}"/>
    <hyperlink ref="J13" location="AVALIAR_RISCO" display="7.2   Avaliar o Risco" xr:uid="{00000000-0004-0000-1400-000001000000}"/>
    <hyperlink ref="J11:Q12" location="CALCULO_RISCO!A1" display="7.1   Calcular o Risco" xr:uid="{00000000-0004-0000-1400-000002000000}"/>
    <hyperlink ref="J13:Q14" location="AVALIAR_RISCO!A1" display="7.2   Avaliar o Risco" xr:uid="{00000000-0004-0000-1400-000003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22">
    <tabColor indexed="55"/>
  </sheetPr>
  <dimension ref="A1:IV10091"/>
  <sheetViews>
    <sheetView zoomScaleSheetLayoutView="100" workbookViewId="0">
      <pane ySplit="2" topLeftCell="A9" activePane="bottomLeft" state="frozen"/>
      <selection pane="bottomLeft" sqref="A1:AH2"/>
    </sheetView>
  </sheetViews>
  <sheetFormatPr defaultColWidth="0" defaultRowHeight="14.1" customHeight="1" zeroHeight="1" x14ac:dyDescent="0.25"/>
  <cols>
    <col min="1" max="2" width="7.140625" style="6" customWidth="1"/>
    <col min="3" max="3" width="7.140625" customWidth="1"/>
    <col min="4" max="4" width="7.140625" style="6" customWidth="1"/>
    <col min="5" max="6" width="7.140625" customWidth="1"/>
    <col min="7" max="8" width="7.140625" style="6" customWidth="1"/>
    <col min="9" max="10" width="7.140625" customWidth="1"/>
    <col min="11" max="11" width="7.140625" style="6" customWidth="1"/>
    <col min="12" max="14" width="7.140625" customWidth="1"/>
    <col min="15" max="34" width="7.140625" style="6" customWidth="1"/>
    <col min="35" max="16384" width="0" style="6" hidden="1"/>
  </cols>
  <sheetData>
    <row r="1" spans="1:256" ht="14.85" customHeight="1" x14ac:dyDescent="0.25">
      <c r="A1" s="212" t="s">
        <v>322</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6" s="29" customFormat="1" ht="20.45"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row>
    <row r="5" spans="1:256" s="29" customFormat="1" ht="20.45"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row>
    <row r="6" spans="1:256" s="29" customFormat="1" ht="20.45" customHeight="1" x14ac:dyDescent="0.25">
      <c r="A6" s="86"/>
      <c r="B6" s="213"/>
      <c r="C6" s="213"/>
      <c r="D6" s="213"/>
      <c r="E6" s="213"/>
      <c r="F6" s="213"/>
      <c r="G6" s="213"/>
      <c r="H6" s="213"/>
      <c r="I6" s="213"/>
      <c r="J6" s="213"/>
      <c r="K6" s="213"/>
      <c r="L6" s="213"/>
      <c r="M6" s="213"/>
      <c r="N6" s="213"/>
      <c r="O6" s="213"/>
      <c r="P6" s="213"/>
      <c r="Q6" s="213"/>
      <c r="R6" s="213"/>
      <c r="S6" s="9"/>
      <c r="T6" s="9"/>
      <c r="U6" s="9"/>
      <c r="V6" s="9"/>
      <c r="W6" s="9"/>
      <c r="X6" s="9"/>
      <c r="Y6" s="9"/>
    </row>
    <row r="7" spans="1:256" s="29" customFormat="1" ht="20.45" customHeight="1" x14ac:dyDescent="0.25">
      <c r="A7" s="86"/>
      <c r="B7" s="213"/>
      <c r="C7" s="213"/>
      <c r="D7" s="213"/>
      <c r="E7" s="213"/>
      <c r="F7" s="213"/>
      <c r="G7" s="213"/>
      <c r="H7" s="213"/>
      <c r="I7" s="213"/>
      <c r="J7" s="213"/>
      <c r="K7" s="213"/>
      <c r="L7" s="213"/>
      <c r="M7" s="213"/>
      <c r="N7" s="213"/>
      <c r="O7" s="213"/>
      <c r="P7" s="213"/>
      <c r="Q7" s="213"/>
      <c r="R7" s="213"/>
      <c r="S7" s="9"/>
      <c r="T7" s="9"/>
      <c r="U7" s="9"/>
      <c r="V7" s="9"/>
      <c r="W7" s="9"/>
      <c r="X7" s="9"/>
      <c r="Y7" s="9"/>
    </row>
    <row r="8" spans="1:256" s="29" customFormat="1" ht="20.45" customHeight="1" x14ac:dyDescent="0.25">
      <c r="A8" s="86"/>
      <c r="B8" s="213"/>
      <c r="C8" s="213"/>
      <c r="D8" s="213"/>
      <c r="E8" s="213"/>
      <c r="F8" s="213"/>
      <c r="G8" s="213"/>
      <c r="H8" s="213"/>
      <c r="I8" s="213"/>
      <c r="J8" s="213"/>
      <c r="K8" s="213"/>
      <c r="L8" s="213"/>
      <c r="M8" s="213"/>
      <c r="N8" s="213"/>
      <c r="O8" s="213"/>
      <c r="P8" s="213"/>
      <c r="Q8" s="213"/>
      <c r="R8" s="213"/>
      <c r="S8" s="9"/>
      <c r="T8" s="9"/>
      <c r="U8" s="9"/>
      <c r="V8" s="9"/>
      <c r="W8" s="9"/>
      <c r="X8" s="9"/>
      <c r="Y8" s="9"/>
    </row>
    <row r="9" spans="1:256" s="29" customFormat="1" ht="20.45" customHeight="1" x14ac:dyDescent="0.25">
      <c r="A9" s="86"/>
      <c r="B9" s="213"/>
      <c r="C9" s="213"/>
      <c r="D9" s="213"/>
      <c r="E9" s="213"/>
      <c r="F9" s="213"/>
      <c r="G9" s="213"/>
      <c r="H9" s="213"/>
      <c r="I9" s="213"/>
      <c r="J9" s="213"/>
      <c r="K9" s="213"/>
      <c r="L9" s="213"/>
      <c r="M9" s="213"/>
      <c r="N9" s="213"/>
      <c r="O9" s="213"/>
      <c r="P9" s="213"/>
      <c r="Q9" s="213"/>
      <c r="R9" s="213"/>
      <c r="S9" s="9"/>
      <c r="T9" s="9"/>
      <c r="U9" s="9"/>
      <c r="V9" s="9"/>
      <c r="W9" s="9"/>
      <c r="X9" s="9"/>
      <c r="Y9" s="9"/>
    </row>
    <row r="10" spans="1:256" s="29" customFormat="1" ht="20.45" customHeight="1" x14ac:dyDescent="0.25">
      <c r="A10" s="86"/>
      <c r="B10" s="213"/>
      <c r="C10" s="213"/>
      <c r="D10" s="213"/>
      <c r="E10" s="213"/>
      <c r="F10" s="213"/>
      <c r="G10" s="213"/>
      <c r="H10" s="213"/>
      <c r="I10" s="213"/>
      <c r="J10" s="213"/>
      <c r="K10" s="213"/>
      <c r="L10" s="213"/>
      <c r="M10" s="213"/>
      <c r="N10" s="213"/>
      <c r="O10" s="213"/>
      <c r="P10" s="213"/>
      <c r="Q10" s="213"/>
      <c r="R10" s="213"/>
      <c r="S10" s="9"/>
      <c r="T10" s="9"/>
      <c r="U10" s="9"/>
      <c r="V10" s="9"/>
      <c r="W10" s="9"/>
      <c r="X10" s="9"/>
      <c r="Y10" s="9"/>
    </row>
    <row r="11" spans="1:256" s="29" customFormat="1" ht="20.45" customHeight="1" x14ac:dyDescent="0.25">
      <c r="A11" s="86"/>
      <c r="B11" s="213"/>
      <c r="C11" s="213"/>
      <c r="D11" s="213"/>
      <c r="E11" s="213"/>
      <c r="F11" s="213"/>
      <c r="G11" s="213"/>
      <c r="H11" s="213"/>
      <c r="I11" s="213"/>
      <c r="J11" s="213"/>
      <c r="K11" s="213"/>
      <c r="L11" s="213"/>
      <c r="M11" s="213"/>
      <c r="N11" s="213"/>
      <c r="O11" s="213"/>
      <c r="P11" s="213"/>
      <c r="Q11" s="213"/>
      <c r="R11" s="213"/>
      <c r="S11" s="9"/>
      <c r="T11" s="9"/>
      <c r="U11" s="9"/>
      <c r="V11" s="9"/>
      <c r="W11" s="9"/>
      <c r="X11" s="9"/>
      <c r="Y11" s="9"/>
    </row>
    <row r="12" spans="1:256" s="29" customFormat="1" ht="20.45" customHeight="1" x14ac:dyDescent="0.25">
      <c r="A12" s="86"/>
      <c r="B12" s="213"/>
      <c r="C12" s="213"/>
      <c r="D12" s="213"/>
      <c r="E12" s="213"/>
      <c r="F12" s="213"/>
      <c r="G12" s="213"/>
      <c r="H12" s="213"/>
      <c r="I12" s="213"/>
      <c r="J12" s="213"/>
      <c r="K12" s="213"/>
      <c r="L12" s="213"/>
      <c r="M12" s="213"/>
      <c r="N12" s="213"/>
      <c r="O12" s="213"/>
      <c r="P12" s="213"/>
      <c r="Q12" s="213"/>
      <c r="R12" s="213"/>
      <c r="S12" s="9"/>
      <c r="T12" s="9"/>
      <c r="U12" s="9"/>
      <c r="V12" s="9"/>
      <c r="W12" s="9"/>
      <c r="X12" s="9"/>
      <c r="Y12" s="9"/>
    </row>
    <row r="13" spans="1:256" s="29" customFormat="1" ht="20.45" customHeight="1" x14ac:dyDescent="0.25">
      <c r="A13" s="86"/>
      <c r="B13" s="213"/>
      <c r="C13" s="213"/>
      <c r="D13" s="213"/>
      <c r="E13" s="213"/>
      <c r="F13" s="213"/>
      <c r="G13" s="213"/>
      <c r="H13" s="213"/>
      <c r="I13" s="213"/>
      <c r="J13" s="213"/>
      <c r="K13" s="213"/>
      <c r="L13" s="213"/>
      <c r="M13" s="213"/>
      <c r="N13" s="213"/>
      <c r="O13" s="213"/>
      <c r="P13" s="213"/>
      <c r="Q13" s="213"/>
      <c r="R13" s="213"/>
      <c r="S13" s="9"/>
      <c r="T13" s="9"/>
      <c r="U13" s="9"/>
      <c r="V13" s="9"/>
      <c r="W13" s="9"/>
      <c r="X13" s="9"/>
      <c r="Y13" s="9"/>
    </row>
    <row r="14" spans="1:256" s="29" customFormat="1" ht="20.45" customHeight="1" x14ac:dyDescent="0.25">
      <c r="A14" s="86"/>
      <c r="B14" s="213"/>
      <c r="C14" s="213"/>
      <c r="D14" s="213"/>
      <c r="E14" s="213"/>
      <c r="F14" s="213"/>
      <c r="G14" s="213"/>
      <c r="H14" s="213"/>
      <c r="I14" s="213"/>
      <c r="J14" s="213"/>
      <c r="K14" s="213"/>
      <c r="L14" s="213"/>
      <c r="M14" s="213"/>
      <c r="N14" s="213"/>
      <c r="O14" s="213"/>
      <c r="P14" s="213"/>
      <c r="Q14" s="213"/>
      <c r="R14" s="213"/>
      <c r="S14" s="9"/>
      <c r="T14" s="9"/>
      <c r="U14" s="9"/>
      <c r="V14" s="9"/>
      <c r="W14" s="9"/>
      <c r="X14" s="9"/>
      <c r="Y14" s="9"/>
    </row>
    <row r="15" spans="1:256" s="29" customFormat="1" ht="20.45" customHeight="1" x14ac:dyDescent="0.25">
      <c r="A15" s="86"/>
      <c r="B15" s="213"/>
      <c r="C15" s="213"/>
      <c r="D15" s="213"/>
      <c r="E15" s="213"/>
      <c r="F15" s="213"/>
      <c r="G15" s="213"/>
      <c r="H15" s="213"/>
      <c r="I15" s="213"/>
      <c r="J15" s="213"/>
      <c r="K15" s="213"/>
      <c r="L15" s="213"/>
      <c r="M15" s="213"/>
      <c r="N15" s="213"/>
      <c r="O15" s="213"/>
      <c r="P15" s="213"/>
      <c r="Q15" s="213"/>
      <c r="R15" s="213"/>
      <c r="S15" s="9"/>
      <c r="T15" s="9"/>
      <c r="U15" s="9"/>
      <c r="V15" s="9"/>
      <c r="W15" s="9"/>
      <c r="X15" s="9"/>
      <c r="Y15" s="9"/>
    </row>
    <row r="16" spans="1:256" s="29" customFormat="1" ht="20.45" customHeight="1" x14ac:dyDescent="0.25">
      <c r="A16" s="86"/>
      <c r="B16" s="213"/>
      <c r="C16" s="213"/>
      <c r="D16" s="213"/>
      <c r="E16" s="213"/>
      <c r="F16" s="213"/>
      <c r="G16" s="213"/>
      <c r="H16" s="213"/>
      <c r="I16" s="213"/>
      <c r="J16" s="213"/>
      <c r="K16" s="213"/>
      <c r="L16" s="213"/>
      <c r="M16" s="213"/>
      <c r="N16" s="213"/>
      <c r="O16" s="213"/>
      <c r="P16" s="213"/>
      <c r="Q16" s="213"/>
      <c r="R16" s="213"/>
      <c r="S16" s="9"/>
      <c r="T16" s="9"/>
      <c r="U16" s="9"/>
      <c r="V16" s="9"/>
      <c r="W16" s="9"/>
      <c r="X16" s="9"/>
      <c r="Y16" s="9"/>
    </row>
    <row r="17" spans="1:34"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34"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34"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row>
    <row r="20" spans="1:34" ht="17.649999999999999"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13">
        <f>RESULT_ESTIMAT_QUALIT!U20</f>
        <v>5</v>
      </c>
      <c r="V20" s="108">
        <f>RESULT_ESTIMAT_QUALIT!V20</f>
        <v>25</v>
      </c>
      <c r="W20" s="193" t="str">
        <f>IF(ISERROR(IF(V20&gt;ESTIMATIVA!$R$50,ESTIMATIVA!$C$51,IF(V20&gt;ESTIMATIVA!$R$49,ESTIMATIVA!$C$50,IF(V20&gt;ESTIMATIVA!$R$48,ESTIMATIVA!$C$49,IF(V20&gt;ESTIMATIVA!$R$47,ESTIMATIVA!$C$48,ESTIMATIVA!$C$47))))),"",IF(V20&gt;ESTIMATIVA!$R$50,ESTIMATIVA!$C$51,IF(V20&gt;ESTIMATIVA!$R$49,ESTIMATIVA!$C$50,IF(V20&gt;ESTIMATIVA!$R$48,ESTIMATIVA!$C$49,IF(V20&gt;ESTIMATIVA!$R$47,ESTIMATIVA!$C$48,ESTIMATIVA!$C$47)))))</f>
        <v>Desastre</v>
      </c>
      <c r="X20" s="193"/>
      <c r="Y20" s="193"/>
      <c r="Z20" s="370" t="str">
        <f>CONS_AV_QUALIT_PROBAB!U20</f>
        <v>Provável</v>
      </c>
      <c r="AA20" s="370"/>
      <c r="AB20" s="370"/>
      <c r="AC20" s="109">
        <f>RESULT_ESTIMAT_QUALIT!AC20</f>
        <v>4</v>
      </c>
      <c r="AD20" s="114">
        <f t="shared" ref="AD20:AD27" si="0">IF(ISERROR(V20*AC20),"",(V20*AC20))</f>
        <v>100</v>
      </c>
      <c r="AE20" s="115" t="str">
        <f>IF(ISERROR(IF(AD20&gt;=ESTIMATIVA!$O$55,ESTIMATIVA!$C$55,IF(AD20&gt;=ESTIMATIVA!$O$56,ESTIMATIVA!$C$56,IF(AD20&gt;=ESTIMATIVA!$O$57,ESTIMATIVA!$C$57,IF(AD20&gt;=ESTIMATIVA!$O$58,ESTIMATIVA!$C$58,ESTIMATIVA!$C$59))))),"",IF(AD20&gt;=ESTIMATIVA!$O$55,ESTIMATIVA!$C$55,IF(AD20&gt;=ESTIMATIVA!$O$56,ESTIMATIVA!$C$56,IF(AD20&gt;=ESTIMATIVA!$O$57,ESTIMATIVA!$C$57,IF(AD20&gt;=ESTIMATIVA!$O$58,ESTIMATIVA!$C$58,ESTIMATIVA!$C$59)))))</f>
        <v>Alto</v>
      </c>
      <c r="AF20" s="115"/>
      <c r="AG20" s="115"/>
      <c r="AH20" s="115"/>
    </row>
    <row r="21" spans="1:34" ht="17.649999999999999"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IF(ISERROR(IF(R21=ESTIMATIVA!$C$39,ESTIMATIVA!$O$39,IF(R21=ESTIMATIVA!$C$40,ESTIMATIVA!$O$40,IF(R21=ESTIMATIVA!$C$41,ESTIMATIVA!$O$41,IF(R21=ESTIMATIVA!$C$42,ESTIMATIVA!$O$42,IF(R21=ESTIMATIVA!$C$43,ESTIMATIVA!$O$43,"")))))),"",IF(R21=ESTIMATIVA!$C$39,ESTIMATIVA!$O$39,IF(R21=ESTIMATIVA!$C$40,ESTIMATIVA!$O$40,IF(R21=ESTIMATIVA!$C$41,ESTIMATIVA!$O$41,IF(R21=ESTIMATIVA!$C$42,ESTIMATIVA!$O$42,IF(R21=ESTIMATIVA!$C$43,ESTIMATIVA!$O$43,""))))))</f>
        <v>4</v>
      </c>
      <c r="V21" s="108">
        <f>RESULT_ESTIMAT_QUALIT!V21</f>
        <v>20</v>
      </c>
      <c r="W21" s="193" t="str">
        <f>IF(ISERROR(IF(V21&gt;ESTIMATIVA!$R$50,ESTIMATIVA!$C$51,IF(V21&gt;ESTIMATIVA!$R$49,ESTIMATIVA!$C$50,IF(V21&gt;ESTIMATIVA!$R$48,ESTIMATIVA!$C$49,IF(V21&gt;ESTIMATIVA!$R$47,ESTIMATIVA!$C$48,ESTIMATIVA!$C$47))))),"",IF(V21&gt;ESTIMATIVA!$R$50,ESTIMATIVA!$C$51,IF(V21&gt;ESTIMATIVA!$R$49,ESTIMATIVA!$C$50,IF(V21&gt;ESTIMATIVA!$R$48,ESTIMATIVA!$C$49,IF(V21&gt;ESTIMATIVA!$R$47,ESTIMATIVA!$C$48,ESTIMATIVA!$C$47)))))</f>
        <v>Importante</v>
      </c>
      <c r="X21" s="193"/>
      <c r="Y21" s="193"/>
      <c r="Z21" s="370" t="str">
        <f>CONS_AV_QUALIT_PROBAB!U21</f>
        <v>Ocasional</v>
      </c>
      <c r="AA21" s="370"/>
      <c r="AB21" s="370"/>
      <c r="AC21" s="109">
        <f>RESULT_ESTIMAT_QUALIT!AC21</f>
        <v>3</v>
      </c>
      <c r="AD21" s="114">
        <f t="shared" si="0"/>
        <v>60</v>
      </c>
      <c r="AE21" s="115" t="str">
        <f>IF(ISERROR(IF(AD21&gt;=ESTIMATIVA!$O$55,ESTIMATIVA!$C$55,IF(AD21&gt;=ESTIMATIVA!$O$56,ESTIMATIVA!$C$56,IF(AD21&gt;=ESTIMATIVA!$O$57,ESTIMATIVA!$C$57,IF(AD21&gt;=ESTIMATIVA!$O$58,ESTIMATIVA!$C$58,ESTIMATIVA!$C$59))))),"",IF(AD21&gt;=ESTIMATIVA!$O$55,ESTIMATIVA!$C$55,IF(AD21&gt;=ESTIMATIVA!$O$56,ESTIMATIVA!$C$56,IF(AD21&gt;=ESTIMATIVA!$O$57,ESTIMATIVA!$C$57,IF(AD21&gt;=ESTIMATIVA!$O$58,ESTIMATIVA!$C$58,ESTIMATIVA!$C$59)))))</f>
        <v>Médio</v>
      </c>
      <c r="AF21" s="115"/>
      <c r="AG21" s="115"/>
      <c r="AH21" s="115"/>
    </row>
    <row r="22" spans="1:34" ht="17.649999999999999"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IF(ISERROR(IF(R22=ESTIMATIVA!$C$39,ESTIMATIVA!$O$39,IF(R22=ESTIMATIVA!$C$40,ESTIMATIVA!$O$40,IF(R22=ESTIMATIVA!$C$41,ESTIMATIVA!$O$41,IF(R22=ESTIMATIVA!$C$42,ESTIMATIVA!$O$42,IF(R22=ESTIMATIVA!$C$43,ESTIMATIVA!$O$43,"")))))),"",IF(R22=ESTIMATIVA!$C$39,ESTIMATIVA!$O$39,IF(R22=ESTIMATIVA!$C$40,ESTIMATIVA!$O$40,IF(R22=ESTIMATIVA!$C$41,ESTIMATIVA!$O$41,IF(R22=ESTIMATIVA!$C$42,ESTIMATIVA!$O$42,IF(R22=ESTIMATIVA!$C$43,ESTIMATIVA!$O$43,""))))))</f>
        <v>4</v>
      </c>
      <c r="V22" s="108">
        <f>RESULT_ESTIMAT_QUALIT!V22</f>
        <v>20</v>
      </c>
      <c r="W22" s="193" t="str">
        <f>IF(ISERROR(IF(V22&gt;ESTIMATIVA!$R$50,ESTIMATIVA!$C$51,IF(V22&gt;ESTIMATIVA!$R$49,ESTIMATIVA!$C$50,IF(V22&gt;ESTIMATIVA!$R$48,ESTIMATIVA!$C$49,IF(V22&gt;ESTIMATIVA!$R$47,ESTIMATIVA!$C$48,ESTIMATIVA!$C$47))))),"",IF(V22&gt;ESTIMATIVA!$R$50,ESTIMATIVA!$C$51,IF(V22&gt;ESTIMATIVA!$R$49,ESTIMATIVA!$C$50,IF(V22&gt;ESTIMATIVA!$R$48,ESTIMATIVA!$C$49,IF(V22&gt;ESTIMATIVA!$R$47,ESTIMATIVA!$C$48,ESTIMATIVA!$C$47)))))</f>
        <v>Importante</v>
      </c>
      <c r="X22" s="193"/>
      <c r="Y22" s="193"/>
      <c r="Z22" s="370" t="str">
        <f>CONS_AV_QUALIT_PROBAB!U22</f>
        <v>Provável</v>
      </c>
      <c r="AA22" s="370"/>
      <c r="AB22" s="370"/>
      <c r="AC22" s="109">
        <f>RESULT_ESTIMAT_QUALIT!AC22</f>
        <v>4</v>
      </c>
      <c r="AD22" s="114">
        <f t="shared" si="0"/>
        <v>80</v>
      </c>
      <c r="AE22" s="115" t="str">
        <f>IF(ISERROR(IF(AD22&gt;=ESTIMATIVA!$O$55,ESTIMATIVA!$C$55,IF(AD22&gt;=ESTIMATIVA!$O$56,ESTIMATIVA!$C$56,IF(AD22&gt;=ESTIMATIVA!$O$57,ESTIMATIVA!$C$57,IF(AD22&gt;=ESTIMATIVA!$O$58,ESTIMATIVA!$C$58,ESTIMATIVA!$C$59))))),"",IF(AD22&gt;=ESTIMATIVA!$O$55,ESTIMATIVA!$C$55,IF(AD22&gt;=ESTIMATIVA!$O$56,ESTIMATIVA!$C$56,IF(AD22&gt;=ESTIMATIVA!$O$57,ESTIMATIVA!$C$57,IF(AD22&gt;=ESTIMATIVA!$O$58,ESTIMATIVA!$C$58,ESTIMATIVA!$C$59)))))</f>
        <v>Alto</v>
      </c>
      <c r="AF22" s="115"/>
      <c r="AG22" s="115"/>
      <c r="AH22" s="115"/>
    </row>
    <row r="23" spans="1:34" ht="17.649999999999999"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IF(ISERROR(IF(R23=ESTIMATIVA!$C$39,ESTIMATIVA!$O$39,IF(R23=ESTIMATIVA!$C$40,ESTIMATIVA!$O$40,IF(R23=ESTIMATIVA!$C$41,ESTIMATIVA!$O$41,IF(R23=ESTIMATIVA!$C$42,ESTIMATIVA!$O$42,IF(R23=ESTIMATIVA!$C$43,ESTIMATIVA!$O$43,"")))))),"",IF(R23=ESTIMATIVA!$C$39,ESTIMATIVA!$O$39,IF(R23=ESTIMATIVA!$C$40,ESTIMATIVA!$O$40,IF(R23=ESTIMATIVA!$C$41,ESTIMATIVA!$O$41,IF(R23=ESTIMATIVA!$C$42,ESTIMATIVA!$O$42,IF(R23=ESTIMATIVA!$C$43,ESTIMATIVA!$O$43,""))))))</f>
        <v>5</v>
      </c>
      <c r="V23" s="108">
        <f>RESULT_ESTIMAT_QUALIT!V23</f>
        <v>25</v>
      </c>
      <c r="W23" s="193" t="str">
        <f>IF(ISERROR(IF(V23&gt;ESTIMATIVA!$R$50,ESTIMATIVA!$C$51,IF(V23&gt;ESTIMATIVA!$R$49,ESTIMATIVA!$C$50,IF(V23&gt;ESTIMATIVA!$R$48,ESTIMATIVA!$C$49,IF(V23&gt;ESTIMATIVA!$R$47,ESTIMATIVA!$C$48,ESTIMATIVA!$C$47))))),"",IF(V23&gt;ESTIMATIVA!$R$50,ESTIMATIVA!$C$51,IF(V23&gt;ESTIMATIVA!$R$49,ESTIMATIVA!$C$50,IF(V23&gt;ESTIMATIVA!$R$48,ESTIMATIVA!$C$49,IF(V23&gt;ESTIMATIVA!$R$47,ESTIMATIVA!$C$48,ESTIMATIVA!$C$47)))))</f>
        <v>Desastre</v>
      </c>
      <c r="X23" s="193"/>
      <c r="Y23" s="193"/>
      <c r="Z23" s="370" t="str">
        <f>CONS_AV_QUALIT_PROBAB!U23</f>
        <v>Ocasional</v>
      </c>
      <c r="AA23" s="370"/>
      <c r="AB23" s="370"/>
      <c r="AC23" s="109">
        <f>RESULT_ESTIMAT_QUALIT!AC23</f>
        <v>3</v>
      </c>
      <c r="AD23" s="114">
        <f t="shared" si="0"/>
        <v>75</v>
      </c>
      <c r="AE23" s="115" t="str">
        <f>IF(ISERROR(IF(AD23&gt;=ESTIMATIVA!$O$55,ESTIMATIVA!$C$55,IF(AD23&gt;=ESTIMATIVA!$O$56,ESTIMATIVA!$C$56,IF(AD23&gt;=ESTIMATIVA!$O$57,ESTIMATIVA!$C$57,IF(AD23&gt;=ESTIMATIVA!$O$58,ESTIMATIVA!$C$58,ESTIMATIVA!$C$59))))),"",IF(AD23&gt;=ESTIMATIVA!$O$55,ESTIMATIVA!$C$55,IF(AD23&gt;=ESTIMATIVA!$O$56,ESTIMATIVA!$C$56,IF(AD23&gt;=ESTIMATIVA!$O$57,ESTIMATIVA!$C$57,IF(AD23&gt;=ESTIMATIVA!$O$58,ESTIMATIVA!$C$58,ESTIMATIVA!$C$59)))))</f>
        <v>Alto</v>
      </c>
      <c r="AF23" s="115"/>
      <c r="AG23" s="115"/>
      <c r="AH23" s="115"/>
    </row>
    <row r="24" spans="1:34" ht="17.649999999999999"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IF(ISERROR(IF(R24=ESTIMATIVA!$C$39,ESTIMATIVA!$O$39,IF(R24=ESTIMATIVA!$C$40,ESTIMATIVA!$O$40,IF(R24=ESTIMATIVA!$C$41,ESTIMATIVA!$O$41,IF(R24=ESTIMATIVA!$C$42,ESTIMATIVA!$O$42,IF(R24=ESTIMATIVA!$C$43,ESTIMATIVA!$O$43,"")))))),"",IF(R24=ESTIMATIVA!$C$39,ESTIMATIVA!$O$39,IF(R24=ESTIMATIVA!$C$40,ESTIMATIVA!$O$40,IF(R24=ESTIMATIVA!$C$41,ESTIMATIVA!$O$41,IF(R24=ESTIMATIVA!$C$42,ESTIMATIVA!$O$42,IF(R24=ESTIMATIVA!$C$43,ESTIMATIVA!$O$43,""))))))</f>
        <v>5</v>
      </c>
      <c r="V24" s="108">
        <f>RESULT_ESTIMAT_QUALIT!V24</f>
        <v>25</v>
      </c>
      <c r="W24" s="193" t="str">
        <f>IF(ISERROR(IF(V24&gt;ESTIMATIVA!$R$50,ESTIMATIVA!$C$51,IF(V24&gt;ESTIMATIVA!$R$49,ESTIMATIVA!$C$50,IF(V24&gt;ESTIMATIVA!$R$48,ESTIMATIVA!$C$49,IF(V24&gt;ESTIMATIVA!$R$47,ESTIMATIVA!$C$48,ESTIMATIVA!$C$47))))),"",IF(V24&gt;ESTIMATIVA!$R$50,ESTIMATIVA!$C$51,IF(V24&gt;ESTIMATIVA!$R$49,ESTIMATIVA!$C$50,IF(V24&gt;ESTIMATIVA!$R$48,ESTIMATIVA!$C$49,IF(V24&gt;ESTIMATIVA!$R$47,ESTIMATIVA!$C$48,ESTIMATIVA!$C$47)))))</f>
        <v>Desastre</v>
      </c>
      <c r="X24" s="193"/>
      <c r="Y24" s="193"/>
      <c r="Z24" s="370" t="str">
        <f>CONS_AV_QUALIT_PROBAB!U24</f>
        <v>Ocasional</v>
      </c>
      <c r="AA24" s="370"/>
      <c r="AB24" s="370"/>
      <c r="AC24" s="109">
        <f>RESULT_ESTIMAT_QUALIT!AC24</f>
        <v>3</v>
      </c>
      <c r="AD24" s="114">
        <f t="shared" si="0"/>
        <v>75</v>
      </c>
      <c r="AE24" s="115" t="str">
        <f>IF(ISERROR(IF(AD24&gt;=ESTIMATIVA!$O$55,ESTIMATIVA!$C$55,IF(AD24&gt;=ESTIMATIVA!$O$56,ESTIMATIVA!$C$56,IF(AD24&gt;=ESTIMATIVA!$O$57,ESTIMATIVA!$C$57,IF(AD24&gt;=ESTIMATIVA!$O$58,ESTIMATIVA!$C$58,ESTIMATIVA!$C$59))))),"",IF(AD24&gt;=ESTIMATIVA!$O$55,ESTIMATIVA!$C$55,IF(AD24&gt;=ESTIMATIVA!$O$56,ESTIMATIVA!$C$56,IF(AD24&gt;=ESTIMATIVA!$O$57,ESTIMATIVA!$C$57,IF(AD24&gt;=ESTIMATIVA!$O$58,ESTIMATIVA!$C$58,ESTIMATIVA!$C$59)))))</f>
        <v>Alto</v>
      </c>
      <c r="AF24" s="115"/>
      <c r="AG24" s="115"/>
      <c r="AH24" s="115"/>
    </row>
    <row r="25" spans="1:34" ht="17.649999999999999"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IF(ISERROR(IF(R25=ESTIMATIVA!$C$39,ESTIMATIVA!$O$39,IF(R25=ESTIMATIVA!$C$40,ESTIMATIVA!$O$40,IF(R25=ESTIMATIVA!$C$41,ESTIMATIVA!$O$41,IF(R25=ESTIMATIVA!$C$42,ESTIMATIVA!$O$42,IF(R25=ESTIMATIVA!$C$43,ESTIMATIVA!$O$43,"")))))),"",IF(R25=ESTIMATIVA!$C$39,ESTIMATIVA!$O$39,IF(R25=ESTIMATIVA!$C$40,ESTIMATIVA!$O$40,IF(R25=ESTIMATIVA!$C$41,ESTIMATIVA!$O$41,IF(R25=ESTIMATIVA!$C$42,ESTIMATIVA!$O$42,IF(R25=ESTIMATIVA!$C$43,ESTIMATIVA!$O$43,""))))))</f>
        <v>5</v>
      </c>
      <c r="V25" s="108">
        <f>RESULT_ESTIMAT_QUALIT!V25</f>
        <v>25</v>
      </c>
      <c r="W25" s="193" t="str">
        <f>IF(ISERROR(IF(V25&gt;ESTIMATIVA!$R$50,ESTIMATIVA!$C$51,IF(V25&gt;ESTIMATIVA!$R$49,ESTIMATIVA!$C$50,IF(V25&gt;ESTIMATIVA!$R$48,ESTIMATIVA!$C$49,IF(V25&gt;ESTIMATIVA!$R$47,ESTIMATIVA!$C$48,ESTIMATIVA!$C$47))))),"",IF(V25&gt;ESTIMATIVA!$R$50,ESTIMATIVA!$C$51,IF(V25&gt;ESTIMATIVA!$R$49,ESTIMATIVA!$C$50,IF(V25&gt;ESTIMATIVA!$R$48,ESTIMATIVA!$C$49,IF(V25&gt;ESTIMATIVA!$R$47,ESTIMATIVA!$C$48,ESTIMATIVA!$C$47)))))</f>
        <v>Desastre</v>
      </c>
      <c r="X25" s="193"/>
      <c r="Y25" s="193"/>
      <c r="Z25" s="370" t="str">
        <f>CONS_AV_QUALIT_PROBAB!U25</f>
        <v>Ocasional</v>
      </c>
      <c r="AA25" s="370"/>
      <c r="AB25" s="370"/>
      <c r="AC25" s="109">
        <f>RESULT_ESTIMAT_QUALIT!AC25</f>
        <v>3</v>
      </c>
      <c r="AD25" s="114">
        <f>IF(ISERROR(V25*AC25),"",(V25*AC25))</f>
        <v>75</v>
      </c>
      <c r="AE25" s="115" t="str">
        <f>IF(ISERROR(IF(AD25&gt;=ESTIMATIVA!$O$55,ESTIMATIVA!$C$55,IF(AD25&gt;=ESTIMATIVA!$O$56,ESTIMATIVA!$C$56,IF(AD25&gt;=ESTIMATIVA!$O$57,ESTIMATIVA!$C$57,IF(AD25&gt;=ESTIMATIVA!$O$58,ESTIMATIVA!$C$58,ESTIMATIVA!$C$59))))),"",IF(AD25&gt;=ESTIMATIVA!$O$55,ESTIMATIVA!$C$55,IF(AD25&gt;=ESTIMATIVA!$O$56,ESTIMATIVA!$C$56,IF(AD25&gt;=ESTIMATIVA!$O$57,ESTIMATIVA!$C$57,IF(AD25&gt;=ESTIMATIVA!$O$58,ESTIMATIVA!$C$58,ESTIMATIVA!$C$59)))))</f>
        <v>Alto</v>
      </c>
      <c r="AF25" s="115"/>
      <c r="AG25" s="115"/>
      <c r="AH25" s="115"/>
    </row>
    <row r="26" spans="1:34" ht="17.649999999999999"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IF(ISERROR(IF(R26=ESTIMATIVA!$C$39,ESTIMATIVA!$O$39,IF(R26=ESTIMATIVA!$C$40,ESTIMATIVA!$O$40,IF(R26=ESTIMATIVA!$C$41,ESTIMATIVA!$O$41,IF(R26=ESTIMATIVA!$C$42,ESTIMATIVA!$O$42,IF(R26=ESTIMATIVA!$C$43,ESTIMATIVA!$O$43,"")))))),"",IF(R26=ESTIMATIVA!$C$39,ESTIMATIVA!$O$39,IF(R26=ESTIMATIVA!$C$40,ESTIMATIVA!$O$40,IF(R26=ESTIMATIVA!$C$41,ESTIMATIVA!$O$41,IF(R26=ESTIMATIVA!$C$42,ESTIMATIVA!$O$42,IF(R26=ESTIMATIVA!$C$43,ESTIMATIVA!$O$43,""))))))</f>
        <v>4</v>
      </c>
      <c r="V26" s="108">
        <f>RESULT_ESTIMAT_QUALIT!V26</f>
        <v>20</v>
      </c>
      <c r="W26" s="193" t="str">
        <f>IF(ISERROR(IF(V26&gt;ESTIMATIVA!$R$50,ESTIMATIVA!$C$51,IF(V26&gt;ESTIMATIVA!$R$49,ESTIMATIVA!$C$50,IF(V26&gt;ESTIMATIVA!$R$48,ESTIMATIVA!$C$49,IF(V26&gt;ESTIMATIVA!$R$47,ESTIMATIVA!$C$48,ESTIMATIVA!$C$47))))),"",IF(V26&gt;ESTIMATIVA!$R$50,ESTIMATIVA!$C$51,IF(V26&gt;ESTIMATIVA!$R$49,ESTIMATIVA!$C$50,IF(V26&gt;ESTIMATIVA!$R$48,ESTIMATIVA!$C$49,IF(V26&gt;ESTIMATIVA!$R$47,ESTIMATIVA!$C$48,ESTIMATIVA!$C$47)))))</f>
        <v>Importante</v>
      </c>
      <c r="X26" s="193"/>
      <c r="Y26" s="193"/>
      <c r="Z26" s="370" t="str">
        <f>CONS_AV_QUALIT_PROBAB!U26</f>
        <v>Provável</v>
      </c>
      <c r="AA26" s="370"/>
      <c r="AB26" s="370"/>
      <c r="AC26" s="109">
        <f>RESULT_ESTIMAT_QUALIT!AC26</f>
        <v>4</v>
      </c>
      <c r="AD26" s="114">
        <f t="shared" si="0"/>
        <v>80</v>
      </c>
      <c r="AE26" s="115" t="str">
        <f>IF(ISERROR(IF(AD26&gt;=ESTIMATIVA!$O$55,ESTIMATIVA!$C$55,IF(AD26&gt;=ESTIMATIVA!$O$56,ESTIMATIVA!$C$56,IF(AD26&gt;=ESTIMATIVA!$O$57,ESTIMATIVA!$C$57,IF(AD26&gt;=ESTIMATIVA!$O$58,ESTIMATIVA!$C$58,ESTIMATIVA!$C$59))))),"",IF(AD26&gt;=ESTIMATIVA!$O$55,ESTIMATIVA!$C$55,IF(AD26&gt;=ESTIMATIVA!$O$56,ESTIMATIVA!$C$56,IF(AD26&gt;=ESTIMATIVA!$O$57,ESTIMATIVA!$C$57,IF(AD26&gt;=ESTIMATIVA!$O$58,ESTIMATIVA!$C$58,ESTIMATIVA!$C$59)))))</f>
        <v>Alto</v>
      </c>
      <c r="AF26" s="115"/>
      <c r="AG26" s="115"/>
      <c r="AH26" s="115"/>
    </row>
    <row r="27" spans="1:34" ht="17.649999999999999"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IF(ISERROR(IF(R27=ESTIMATIVA!$C$39,ESTIMATIVA!$O$39,IF(R27=ESTIMATIVA!$C$40,ESTIMATIVA!$O$40,IF(R27=ESTIMATIVA!$C$41,ESTIMATIVA!$O$41,IF(R27=ESTIMATIVA!$C$42,ESTIMATIVA!$O$42,IF(R27=ESTIMATIVA!$C$43,ESTIMATIVA!$O$43,"")))))),"",IF(R27=ESTIMATIVA!$C$39,ESTIMATIVA!$O$39,IF(R27=ESTIMATIVA!$C$40,ESTIMATIVA!$O$40,IF(R27=ESTIMATIVA!$C$41,ESTIMATIVA!$O$41,IF(R27=ESTIMATIVA!$C$42,ESTIMATIVA!$O$42,IF(R27=ESTIMATIVA!$C$43,ESTIMATIVA!$O$43,""))))))</f>
        <v>4</v>
      </c>
      <c r="V27" s="108">
        <f>RESULT_ESTIMAT_QUALIT!V27</f>
        <v>20</v>
      </c>
      <c r="W27" s="199" t="str">
        <f>IF(ISERROR(IF(V27&gt;ESTIMATIVA!$R$50,ESTIMATIVA!$C$51,IF(V27&gt;ESTIMATIVA!$R$49,ESTIMATIVA!$C$50,IF(V27&gt;ESTIMATIVA!$R$48,ESTIMATIVA!$C$49,IF(V27&gt;ESTIMATIVA!$R$47,ESTIMATIVA!$C$48,ESTIMATIVA!$C$47))))),"",IF(V27&gt;ESTIMATIVA!$R$50,ESTIMATIVA!$C$51,IF(V27&gt;ESTIMATIVA!$R$49,ESTIMATIVA!$C$50,IF(V27&gt;ESTIMATIVA!$R$48,ESTIMATIVA!$C$49,IF(V27&gt;ESTIMATIVA!$R$47,ESTIMATIVA!$C$48,ESTIMATIVA!$C$47)))))</f>
        <v>Importante</v>
      </c>
      <c r="X27" s="199"/>
      <c r="Y27" s="199"/>
      <c r="Z27" s="371" t="str">
        <f>CONS_AV_QUALIT_PROBAB!U27</f>
        <v>Provável</v>
      </c>
      <c r="AA27" s="371"/>
      <c r="AB27" s="371"/>
      <c r="AC27" s="111">
        <f>RESULT_ESTIMAT_QUALIT!AC27</f>
        <v>4</v>
      </c>
      <c r="AD27" s="116">
        <f t="shared" si="0"/>
        <v>80</v>
      </c>
      <c r="AE27" s="115" t="str">
        <f>IF(ISERROR(IF(AD27&gt;=ESTIMATIVA!$O$55,ESTIMATIVA!$C$55,IF(AD27&gt;=ESTIMATIVA!$O$56,ESTIMATIVA!$C$56,IF(AD27&gt;=ESTIMATIVA!$O$57,ESTIMATIVA!$C$57,IF(AD27&gt;=ESTIMATIVA!$O$58,ESTIMATIVA!$C$58,ESTIMATIVA!$C$59))))),"",IF(AD27&gt;=ESTIMATIVA!$O$55,ESTIMATIVA!$C$55,IF(AD27&gt;=ESTIMATIVA!$O$56,ESTIMATIVA!$C$56,IF(AD27&gt;=ESTIMATIVA!$O$57,ESTIMATIVA!$C$57,IF(AD27&gt;=ESTIMATIVA!$O$58,ESTIMATIVA!$C$58,ESTIMATIVA!$C$59)))))</f>
        <v>Alto</v>
      </c>
      <c r="AF27" s="115"/>
      <c r="AG27" s="115"/>
      <c r="AH27" s="115"/>
    </row>
    <row r="28" spans="1:34" s="29" customFormat="1" ht="15.95"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row>
    <row r="29" spans="1:34"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row>
    <row r="30" spans="1:34" ht="14.1"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IF(ISERROR(IF(R30=ESTIMATIVA!$C$39,ESTIMATIVA!$O$39,IF(R30=ESTIMATIVA!$C$40,ESTIMATIVA!$O$40,IF(R30=ESTIMATIVA!$C$41,ESTIMATIVA!$O$41,IF(R30=ESTIMATIVA!$C$42,ESTIMATIVA!$O$42,IF(R30=ESTIMATIVA!$C$43,ESTIMATIVA!$O$43,"")))))),"",IF(R30=ESTIMATIVA!$C$39,ESTIMATIVA!$O$39,IF(R30=ESTIMATIVA!$C$40,ESTIMATIVA!$O$40,IF(R30=ESTIMATIVA!$C$41,ESTIMATIVA!$O$41,IF(R30=ESTIMATIVA!$C$42,ESTIMATIVA!$O$42,IF(R30=ESTIMATIVA!$C$43,ESTIMATIVA!$O$43,""))))))</f>
        <v>4</v>
      </c>
      <c r="V30" s="108">
        <f>RESULT_ESTIMAT_QUALIT!V30</f>
        <v>20</v>
      </c>
      <c r="W30" s="193" t="str">
        <f>IF(ISERROR(IF(V30&gt;ESTIMATIVA!$R$50,ESTIMATIVA!$C$51,IF(V30&gt;ESTIMATIVA!$R$49,ESTIMATIVA!$C$50,IF(V30&gt;ESTIMATIVA!$R$48,ESTIMATIVA!$C$49,IF(V30&gt;ESTIMATIVA!$R$47,ESTIMATIVA!$C$48,ESTIMATIVA!$C$47))))),"",IF(V30&gt;ESTIMATIVA!$R$50,ESTIMATIVA!$C$51,IF(V30&gt;ESTIMATIVA!$R$49,ESTIMATIVA!$C$50,IF(V30&gt;ESTIMATIVA!$R$48,ESTIMATIVA!$C$49,IF(V30&gt;ESTIMATIVA!$R$47,ESTIMATIVA!$C$48,ESTIMATIVA!$C$47)))))</f>
        <v>Importante</v>
      </c>
      <c r="X30" s="193"/>
      <c r="Y30" s="193"/>
      <c r="Z30" s="370" t="str">
        <f>CONS_AV_QUALIT_PROBAB!U30</f>
        <v>Ocasional</v>
      </c>
      <c r="AA30" s="370"/>
      <c r="AB30" s="370"/>
      <c r="AC30" s="109">
        <f>RESULT_ESTIMAT_QUALIT!AC30</f>
        <v>3</v>
      </c>
      <c r="AD30" s="114">
        <f t="shared" ref="AD30:AD37" si="1">IF(ISERROR(V30*AC30),"",(V30*AC30))</f>
        <v>60</v>
      </c>
      <c r="AE30" s="375" t="str">
        <f>IF(ISERROR(IF(AD30&gt;=ESTIMATIVA!$O$55,ESTIMATIVA!$C$55,IF(AD30&gt;=ESTIMATIVA!$O$56,ESTIMATIVA!$C$56,IF(AD30&gt;=ESTIMATIVA!$O$57,ESTIMATIVA!$C$57,IF(AD30&gt;=ESTIMATIVA!$O$58,ESTIMATIVA!$C$58,ESTIMATIVA!$C$59))))),"",IF(AD30&gt;=ESTIMATIVA!$O$55,ESTIMATIVA!$C$55,IF(AD30&gt;=ESTIMATIVA!$O$56,ESTIMATIVA!$C$56,IF(AD30&gt;=ESTIMATIVA!$O$57,ESTIMATIVA!$C$57,IF(AD30&gt;=ESTIMATIVA!$O$58,ESTIMATIVA!$C$58,ESTIMATIVA!$C$59)))))</f>
        <v>Médio</v>
      </c>
      <c r="AF30" s="375"/>
      <c r="AG30" s="375"/>
      <c r="AH30" s="375"/>
    </row>
    <row r="31" spans="1:34" ht="14.1"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IF(ISERROR(IF(R31=ESTIMATIVA!$C$39,ESTIMATIVA!$O$39,IF(R31=ESTIMATIVA!$C$40,ESTIMATIVA!$O$40,IF(R31=ESTIMATIVA!$C$41,ESTIMATIVA!$O$41,IF(R31=ESTIMATIVA!$C$42,ESTIMATIVA!$O$42,IF(R31=ESTIMATIVA!$C$43,ESTIMATIVA!$O$43,"")))))),"",IF(R31=ESTIMATIVA!$C$39,ESTIMATIVA!$O$39,IF(R31=ESTIMATIVA!$C$40,ESTIMATIVA!$O$40,IF(R31=ESTIMATIVA!$C$41,ESTIMATIVA!$O$41,IF(R31=ESTIMATIVA!$C$42,ESTIMATIVA!$O$42,IF(R31=ESTIMATIVA!$C$43,ESTIMATIVA!$O$43,""))))))</f>
        <v>5</v>
      </c>
      <c r="V31" s="108">
        <f>RESULT_ESTIMAT_QUALIT!V31</f>
        <v>25</v>
      </c>
      <c r="W31" s="193" t="str">
        <f>IF(ISERROR(IF(V31&gt;ESTIMATIVA!$R$50,ESTIMATIVA!$C$51,IF(V31&gt;ESTIMATIVA!$R$49,ESTIMATIVA!$C$50,IF(V31&gt;ESTIMATIVA!$R$48,ESTIMATIVA!$C$49,IF(V31&gt;ESTIMATIVA!$R$47,ESTIMATIVA!$C$48,ESTIMATIVA!$C$47))))),"",IF(V31&gt;ESTIMATIVA!$R$50,ESTIMATIVA!$C$51,IF(V31&gt;ESTIMATIVA!$R$49,ESTIMATIVA!$C$50,IF(V31&gt;ESTIMATIVA!$R$48,ESTIMATIVA!$C$49,IF(V31&gt;ESTIMATIVA!$R$47,ESTIMATIVA!$C$48,ESTIMATIVA!$C$47)))))</f>
        <v>Desastre</v>
      </c>
      <c r="X31" s="193"/>
      <c r="Y31" s="193"/>
      <c r="Z31" s="370" t="str">
        <f>CONS_AV_QUALIT_PROBAB!U31</f>
        <v>Provável</v>
      </c>
      <c r="AA31" s="370"/>
      <c r="AB31" s="370"/>
      <c r="AC31" s="109">
        <f>RESULT_ESTIMAT_QUALIT!AC31</f>
        <v>4</v>
      </c>
      <c r="AD31" s="114">
        <f t="shared" si="1"/>
        <v>100</v>
      </c>
      <c r="AE31" s="375" t="str">
        <f>IF(ISERROR(IF(AD31&gt;=ESTIMATIVA!$O$55,ESTIMATIVA!$C$55,IF(AD31&gt;=ESTIMATIVA!$O$56,ESTIMATIVA!$C$56,IF(AD31&gt;=ESTIMATIVA!$O$57,ESTIMATIVA!$C$57,IF(AD31&gt;=ESTIMATIVA!$O$58,ESTIMATIVA!$C$58,ESTIMATIVA!$C$59))))),"",IF(AD31&gt;=ESTIMATIVA!$O$55,ESTIMATIVA!$C$55,IF(AD31&gt;=ESTIMATIVA!$O$56,ESTIMATIVA!$C$56,IF(AD31&gt;=ESTIMATIVA!$O$57,ESTIMATIVA!$C$57,IF(AD31&gt;=ESTIMATIVA!$O$58,ESTIMATIVA!$C$58,ESTIMATIVA!$C$59)))))</f>
        <v>Alto</v>
      </c>
      <c r="AF31" s="375"/>
      <c r="AG31" s="375"/>
      <c r="AH31" s="375"/>
    </row>
    <row r="32" spans="1:34" ht="14.1"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IF(ISERROR(IF(R32=ESTIMATIVA!$C$39,ESTIMATIVA!$O$39,IF(R32=ESTIMATIVA!$C$40,ESTIMATIVA!$O$40,IF(R32=ESTIMATIVA!$C$41,ESTIMATIVA!$O$41,IF(R32=ESTIMATIVA!$C$42,ESTIMATIVA!$O$42,IF(R32=ESTIMATIVA!$C$43,ESTIMATIVA!$O$43,"")))))),"",IF(R32=ESTIMATIVA!$C$39,ESTIMATIVA!$O$39,IF(R32=ESTIMATIVA!$C$40,ESTIMATIVA!$O$40,IF(R32=ESTIMATIVA!$C$41,ESTIMATIVA!$O$41,IF(R32=ESTIMATIVA!$C$42,ESTIMATIVA!$O$42,IF(R32=ESTIMATIVA!$C$43,ESTIMATIVA!$O$43,""))))))</f>
        <v>3</v>
      </c>
      <c r="V32" s="108">
        <f>RESULT_ESTIMAT_QUALIT!V32</f>
        <v>15</v>
      </c>
      <c r="W32" s="193" t="str">
        <f>IF(ISERROR(IF(V32&gt;ESTIMATIVA!$R$50,ESTIMATIVA!$C$51,IF(V32&gt;ESTIMATIVA!$R$49,ESTIMATIVA!$C$50,IF(V32&gt;ESTIMATIVA!$R$48,ESTIMATIVA!$C$49,IF(V32&gt;ESTIMATIVA!$R$47,ESTIMATIVA!$C$48,ESTIMATIVA!$C$47))))),"",IF(V32&gt;ESTIMATIVA!$R$50,ESTIMATIVA!$C$51,IF(V32&gt;ESTIMATIVA!$R$49,ESTIMATIVA!$C$50,IF(V32&gt;ESTIMATIVA!$R$48,ESTIMATIVA!$C$49,IF(V32&gt;ESTIMATIVA!$R$47,ESTIMATIVA!$C$48,ESTIMATIVA!$C$47)))))</f>
        <v>Significativo</v>
      </c>
      <c r="X32" s="193"/>
      <c r="Y32" s="193"/>
      <c r="Z32" s="370" t="str">
        <f>CONS_AV_QUALIT_PROBAB!U32</f>
        <v>Ocasional</v>
      </c>
      <c r="AA32" s="370"/>
      <c r="AB32" s="370"/>
      <c r="AC32" s="109">
        <f>RESULT_ESTIMAT_QUALIT!AC32</f>
        <v>3</v>
      </c>
      <c r="AD32" s="114">
        <f t="shared" si="1"/>
        <v>45</v>
      </c>
      <c r="AE32" s="375" t="str">
        <f>IF(ISERROR(IF(AD32&gt;=ESTIMATIVA!$O$55,ESTIMATIVA!$C$55,IF(AD32&gt;=ESTIMATIVA!$O$56,ESTIMATIVA!$C$56,IF(AD32&gt;=ESTIMATIVA!$O$57,ESTIMATIVA!$C$57,IF(AD32&gt;=ESTIMATIVA!$O$58,ESTIMATIVA!$C$58,ESTIMATIVA!$C$59))))),"",IF(AD32&gt;=ESTIMATIVA!$O$55,ESTIMATIVA!$C$55,IF(AD32&gt;=ESTIMATIVA!$O$56,ESTIMATIVA!$C$56,IF(AD32&gt;=ESTIMATIVA!$O$57,ESTIMATIVA!$C$57,IF(AD32&gt;=ESTIMATIVA!$O$58,ESTIMATIVA!$C$58,ESTIMATIVA!$C$59)))))</f>
        <v>Médio</v>
      </c>
      <c r="AF32" s="375"/>
      <c r="AG32" s="375"/>
      <c r="AH32" s="375"/>
    </row>
    <row r="33" spans="1:34" ht="14.1"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IF(ISERROR(IF(R33=ESTIMATIVA!$C$39,ESTIMATIVA!$O$39,IF(R33=ESTIMATIVA!$C$40,ESTIMATIVA!$O$40,IF(R33=ESTIMATIVA!$C$41,ESTIMATIVA!$O$41,IF(R33=ESTIMATIVA!$C$42,ESTIMATIVA!$O$42,IF(R33=ESTIMATIVA!$C$43,ESTIMATIVA!$O$43,"")))))),"",IF(R33=ESTIMATIVA!$C$39,ESTIMATIVA!$O$39,IF(R33=ESTIMATIVA!$C$40,ESTIMATIVA!$O$40,IF(R33=ESTIMATIVA!$C$41,ESTIMATIVA!$O$41,IF(R33=ESTIMATIVA!$C$42,ESTIMATIVA!$O$42,IF(R33=ESTIMATIVA!$C$43,ESTIMATIVA!$O$43,""))))))</f>
        <v>3</v>
      </c>
      <c r="V33" s="108">
        <f>RESULT_ESTIMAT_QUALIT!V33</f>
        <v>15</v>
      </c>
      <c r="W33" s="193" t="str">
        <f>IF(ISERROR(IF(V33&gt;ESTIMATIVA!$R$50,ESTIMATIVA!$C$51,IF(V33&gt;ESTIMATIVA!$R$49,ESTIMATIVA!$C$50,IF(V33&gt;ESTIMATIVA!$R$48,ESTIMATIVA!$C$49,IF(V33&gt;ESTIMATIVA!$R$47,ESTIMATIVA!$C$48,ESTIMATIVA!$C$47))))),"",IF(V33&gt;ESTIMATIVA!$R$50,ESTIMATIVA!$C$51,IF(V33&gt;ESTIMATIVA!$R$49,ESTIMATIVA!$C$50,IF(V33&gt;ESTIMATIVA!$R$48,ESTIMATIVA!$C$49,IF(V33&gt;ESTIMATIVA!$R$47,ESTIMATIVA!$C$48,ESTIMATIVA!$C$47)))))</f>
        <v>Significativo</v>
      </c>
      <c r="X33" s="193"/>
      <c r="Y33" s="193"/>
      <c r="Z33" s="370" t="str">
        <f>CONS_AV_QUALIT_PROBAB!U33</f>
        <v>Frequente</v>
      </c>
      <c r="AA33" s="370"/>
      <c r="AB33" s="370"/>
      <c r="AC33" s="109">
        <f>RESULT_ESTIMAT_QUALIT!AC33</f>
        <v>5</v>
      </c>
      <c r="AD33" s="114">
        <f t="shared" si="1"/>
        <v>75</v>
      </c>
      <c r="AE33" s="375" t="str">
        <f>IF(ISERROR(IF(AD33&gt;=ESTIMATIVA!$O$55,ESTIMATIVA!$C$55,IF(AD33&gt;=ESTIMATIVA!$O$56,ESTIMATIVA!$C$56,IF(AD33&gt;=ESTIMATIVA!$O$57,ESTIMATIVA!$C$57,IF(AD33&gt;=ESTIMATIVA!$O$58,ESTIMATIVA!$C$58,ESTIMATIVA!$C$59))))),"",IF(AD33&gt;=ESTIMATIVA!$O$55,ESTIMATIVA!$C$55,IF(AD33&gt;=ESTIMATIVA!$O$56,ESTIMATIVA!$C$56,IF(AD33&gt;=ESTIMATIVA!$O$57,ESTIMATIVA!$C$57,IF(AD33&gt;=ESTIMATIVA!$O$58,ESTIMATIVA!$C$58,ESTIMATIVA!$C$59)))))</f>
        <v>Alto</v>
      </c>
      <c r="AF33" s="375"/>
      <c r="AG33" s="375"/>
      <c r="AH33" s="375"/>
    </row>
    <row r="34" spans="1:34" ht="14.1"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IF(ISERROR(IF(R34=ESTIMATIVA!$C$39,ESTIMATIVA!$O$39,IF(R34=ESTIMATIVA!$C$40,ESTIMATIVA!$O$40,IF(R34=ESTIMATIVA!$C$41,ESTIMATIVA!$O$41,IF(R34=ESTIMATIVA!$C$42,ESTIMATIVA!$O$42,IF(R34=ESTIMATIVA!$C$43,ESTIMATIVA!$O$43,"")))))),"",IF(R34=ESTIMATIVA!$C$39,ESTIMATIVA!$O$39,IF(R34=ESTIMATIVA!$C$40,ESTIMATIVA!$O$40,IF(R34=ESTIMATIVA!$C$41,ESTIMATIVA!$O$41,IF(R34=ESTIMATIVA!$C$42,ESTIMATIVA!$O$42,IF(R34=ESTIMATIVA!$C$43,ESTIMATIVA!$O$43,""))))))</f>
        <v>4</v>
      </c>
      <c r="V34" s="108">
        <f>RESULT_ESTIMAT_QUALIT!V34</f>
        <v>20</v>
      </c>
      <c r="W34" s="193" t="str">
        <f>IF(ISERROR(IF(V34&gt;ESTIMATIVA!$R$50,ESTIMATIVA!$C$51,IF(V34&gt;ESTIMATIVA!$R$49,ESTIMATIVA!$C$50,IF(V34&gt;ESTIMATIVA!$R$48,ESTIMATIVA!$C$49,IF(V34&gt;ESTIMATIVA!$R$47,ESTIMATIVA!$C$48,ESTIMATIVA!$C$47))))),"",IF(V34&gt;ESTIMATIVA!$R$50,ESTIMATIVA!$C$51,IF(V34&gt;ESTIMATIVA!$R$49,ESTIMATIVA!$C$50,IF(V34&gt;ESTIMATIVA!$R$48,ESTIMATIVA!$C$49,IF(V34&gt;ESTIMATIVA!$R$47,ESTIMATIVA!$C$48,ESTIMATIVA!$C$47)))))</f>
        <v>Importante</v>
      </c>
      <c r="X34" s="193"/>
      <c r="Y34" s="193"/>
      <c r="Z34" s="370" t="str">
        <f>CONS_AV_QUALIT_PROBAB!U34</f>
        <v>Ocasional</v>
      </c>
      <c r="AA34" s="370"/>
      <c r="AB34" s="370"/>
      <c r="AC34" s="109">
        <f>RESULT_ESTIMAT_QUALIT!AC34</f>
        <v>3</v>
      </c>
      <c r="AD34" s="114">
        <f t="shared" si="1"/>
        <v>60</v>
      </c>
      <c r="AE34" s="375" t="str">
        <f>IF(ISERROR(IF(AD34&gt;=ESTIMATIVA!$O$55,ESTIMATIVA!$C$55,IF(AD34&gt;=ESTIMATIVA!$O$56,ESTIMATIVA!$C$56,IF(AD34&gt;=ESTIMATIVA!$O$57,ESTIMATIVA!$C$57,IF(AD34&gt;=ESTIMATIVA!$O$58,ESTIMATIVA!$C$58,ESTIMATIVA!$C$59))))),"",IF(AD34&gt;=ESTIMATIVA!$O$55,ESTIMATIVA!$C$55,IF(AD34&gt;=ESTIMATIVA!$O$56,ESTIMATIVA!$C$56,IF(AD34&gt;=ESTIMATIVA!$O$57,ESTIMATIVA!$C$57,IF(AD34&gt;=ESTIMATIVA!$O$58,ESTIMATIVA!$C$58,ESTIMATIVA!$C$59)))))</f>
        <v>Médio</v>
      </c>
      <c r="AF34" s="375"/>
      <c r="AG34" s="375"/>
      <c r="AH34" s="375"/>
    </row>
    <row r="35" spans="1:34" ht="14.1"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IF(ISERROR(IF(R35=ESTIMATIVA!$C$39,ESTIMATIVA!$O$39,IF(R35=ESTIMATIVA!$C$40,ESTIMATIVA!$O$40,IF(R35=ESTIMATIVA!$C$41,ESTIMATIVA!$O$41,IF(R35=ESTIMATIVA!$C$42,ESTIMATIVA!$O$42,IF(R35=ESTIMATIVA!$C$43,ESTIMATIVA!$O$43,"")))))),"",IF(R35=ESTIMATIVA!$C$39,ESTIMATIVA!$O$39,IF(R35=ESTIMATIVA!$C$40,ESTIMATIVA!$O$40,IF(R35=ESTIMATIVA!$C$41,ESTIMATIVA!$O$41,IF(R35=ESTIMATIVA!$C$42,ESTIMATIVA!$O$42,IF(R35=ESTIMATIVA!$C$43,ESTIMATIVA!$O$43,""))))))</f>
        <v>5</v>
      </c>
      <c r="V35" s="108">
        <f>RESULT_ESTIMAT_QUALIT!V35</f>
        <v>25</v>
      </c>
      <c r="W35" s="193" t="str">
        <f>IF(ISERROR(IF(V35&gt;ESTIMATIVA!$R$50,ESTIMATIVA!$C$51,IF(V35&gt;ESTIMATIVA!$R$49,ESTIMATIVA!$C$50,IF(V35&gt;ESTIMATIVA!$R$48,ESTIMATIVA!$C$49,IF(V35&gt;ESTIMATIVA!$R$47,ESTIMATIVA!$C$48,ESTIMATIVA!$C$47))))),"",IF(V35&gt;ESTIMATIVA!$R$50,ESTIMATIVA!$C$51,IF(V35&gt;ESTIMATIVA!$R$49,ESTIMATIVA!$C$50,IF(V35&gt;ESTIMATIVA!$R$48,ESTIMATIVA!$C$49,IF(V35&gt;ESTIMATIVA!$R$47,ESTIMATIVA!$C$48,ESTIMATIVA!$C$47)))))</f>
        <v>Desastre</v>
      </c>
      <c r="X35" s="193"/>
      <c r="Y35" s="193"/>
      <c r="Z35" s="370" t="str">
        <f>CONS_AV_QUALIT_PROBAB!U35</f>
        <v>Ocasional</v>
      </c>
      <c r="AA35" s="370"/>
      <c r="AB35" s="370"/>
      <c r="AC35" s="109">
        <f>RESULT_ESTIMAT_QUALIT!AC35</f>
        <v>3</v>
      </c>
      <c r="AD35" s="114">
        <f t="shared" si="1"/>
        <v>75</v>
      </c>
      <c r="AE35" s="375" t="str">
        <f>IF(ISERROR(IF(AD35&gt;=ESTIMATIVA!$O$55,ESTIMATIVA!$C$55,IF(AD35&gt;=ESTIMATIVA!$O$56,ESTIMATIVA!$C$56,IF(AD35&gt;=ESTIMATIVA!$O$57,ESTIMATIVA!$C$57,IF(AD35&gt;=ESTIMATIVA!$O$58,ESTIMATIVA!$C$58,ESTIMATIVA!$C$59))))),"",IF(AD35&gt;=ESTIMATIVA!$O$55,ESTIMATIVA!$C$55,IF(AD35&gt;=ESTIMATIVA!$O$56,ESTIMATIVA!$C$56,IF(AD35&gt;=ESTIMATIVA!$O$57,ESTIMATIVA!$C$57,IF(AD35&gt;=ESTIMATIVA!$O$58,ESTIMATIVA!$C$58,ESTIMATIVA!$C$59)))))</f>
        <v>Alto</v>
      </c>
      <c r="AF35" s="375"/>
      <c r="AG35" s="375"/>
      <c r="AH35" s="375"/>
    </row>
    <row r="36" spans="1:34" ht="14.1"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IF(ISERROR(IF(R36=ESTIMATIVA!$C$39,ESTIMATIVA!$O$39,IF(R36=ESTIMATIVA!$C$40,ESTIMATIVA!$O$40,IF(R36=ESTIMATIVA!$C$41,ESTIMATIVA!$O$41,IF(R36=ESTIMATIVA!$C$42,ESTIMATIVA!$O$42,IF(R36=ESTIMATIVA!$C$43,ESTIMATIVA!$O$43,"")))))),"",IF(R36=ESTIMATIVA!$C$39,ESTIMATIVA!$O$39,IF(R36=ESTIMATIVA!$C$40,ESTIMATIVA!$O$40,IF(R36=ESTIMATIVA!$C$41,ESTIMATIVA!$O$41,IF(R36=ESTIMATIVA!$C$42,ESTIMATIVA!$O$42,IF(R36=ESTIMATIVA!$C$43,ESTIMATIVA!$O$43,""))))))</f>
        <v>5</v>
      </c>
      <c r="V36" s="108">
        <f>RESULT_ESTIMAT_QUALIT!V36</f>
        <v>25</v>
      </c>
      <c r="W36" s="193" t="str">
        <f>IF(ISERROR(IF(V36&gt;ESTIMATIVA!$R$50,ESTIMATIVA!$C$51,IF(V36&gt;ESTIMATIVA!$R$49,ESTIMATIVA!$C$50,IF(V36&gt;ESTIMATIVA!$R$48,ESTIMATIVA!$C$49,IF(V36&gt;ESTIMATIVA!$R$47,ESTIMATIVA!$C$48,ESTIMATIVA!$C$47))))),"",IF(V36&gt;ESTIMATIVA!$R$50,ESTIMATIVA!$C$51,IF(V36&gt;ESTIMATIVA!$R$49,ESTIMATIVA!$C$50,IF(V36&gt;ESTIMATIVA!$R$48,ESTIMATIVA!$C$49,IF(V36&gt;ESTIMATIVA!$R$47,ESTIMATIVA!$C$48,ESTIMATIVA!$C$47)))))</f>
        <v>Desastre</v>
      </c>
      <c r="X36" s="193"/>
      <c r="Y36" s="193"/>
      <c r="Z36" s="370" t="str">
        <f>CONS_AV_QUALIT_PROBAB!U36</f>
        <v>Frequente</v>
      </c>
      <c r="AA36" s="370"/>
      <c r="AB36" s="370"/>
      <c r="AC36" s="109">
        <f>RESULT_ESTIMAT_QUALIT!AC36</f>
        <v>5</v>
      </c>
      <c r="AD36" s="114">
        <f t="shared" si="1"/>
        <v>125</v>
      </c>
      <c r="AE36" s="375" t="str">
        <f>IF(ISERROR(IF(AD36&gt;=ESTIMATIVA!$O$55,ESTIMATIVA!$C$55,IF(AD36&gt;=ESTIMATIVA!$O$56,ESTIMATIVA!$C$56,IF(AD36&gt;=ESTIMATIVA!$O$57,ESTIMATIVA!$C$57,IF(AD36&gt;=ESTIMATIVA!$O$58,ESTIMATIVA!$C$58,ESTIMATIVA!$C$59))))),"",IF(AD36&gt;=ESTIMATIVA!$O$55,ESTIMATIVA!$C$55,IF(AD36&gt;=ESTIMATIVA!$O$56,ESTIMATIVA!$C$56,IF(AD36&gt;=ESTIMATIVA!$O$57,ESTIMATIVA!$C$57,IF(AD36&gt;=ESTIMATIVA!$O$58,ESTIMATIVA!$C$58,ESTIMATIVA!$C$59)))))</f>
        <v>Extremo</v>
      </c>
      <c r="AF36" s="375"/>
      <c r="AG36" s="375"/>
      <c r="AH36" s="375"/>
    </row>
    <row r="37" spans="1:34" ht="14.1"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IF(ISERROR(IF(R37=ESTIMATIVA!$C$39,ESTIMATIVA!$O$39,IF(R37=ESTIMATIVA!$C$40,ESTIMATIVA!$O$40,IF(R37=ESTIMATIVA!$C$41,ESTIMATIVA!$O$41,IF(R37=ESTIMATIVA!$C$42,ESTIMATIVA!$O$42,IF(R37=ESTIMATIVA!$C$43,ESTIMATIVA!$O$43,"")))))),"",IF(R37=ESTIMATIVA!$C$39,ESTIMATIVA!$O$39,IF(R37=ESTIMATIVA!$C$40,ESTIMATIVA!$O$40,IF(R37=ESTIMATIVA!$C$41,ESTIMATIVA!$O$41,IF(R37=ESTIMATIVA!$C$42,ESTIMATIVA!$O$42,IF(R37=ESTIMATIVA!$C$43,ESTIMATIVA!$O$43,""))))))</f>
        <v>5</v>
      </c>
      <c r="V37" s="108">
        <f>RESULT_ESTIMAT_QUALIT!V37</f>
        <v>25</v>
      </c>
      <c r="W37" s="199" t="str">
        <f>IF(ISERROR(IF(V37&gt;ESTIMATIVA!$R$50,ESTIMATIVA!$C$51,IF(V37&gt;ESTIMATIVA!$R$49,ESTIMATIVA!$C$50,IF(V37&gt;ESTIMATIVA!$R$48,ESTIMATIVA!$C$49,IF(V37&gt;ESTIMATIVA!$R$47,ESTIMATIVA!$C$48,ESTIMATIVA!$C$47))))),"",IF(V37&gt;ESTIMATIVA!$R$50,ESTIMATIVA!$C$51,IF(V37&gt;ESTIMATIVA!$R$49,ESTIMATIVA!$C$50,IF(V37&gt;ESTIMATIVA!$R$48,ESTIMATIVA!$C$49,IF(V37&gt;ESTIMATIVA!$R$47,ESTIMATIVA!$C$48,ESTIMATIVA!$C$47)))))</f>
        <v>Desastre</v>
      </c>
      <c r="X37" s="199"/>
      <c r="Y37" s="199"/>
      <c r="Z37" s="371" t="str">
        <f>CONS_AV_QUALIT_PROBAB!U37</f>
        <v>Ocasional</v>
      </c>
      <c r="AA37" s="371"/>
      <c r="AB37" s="371"/>
      <c r="AC37" s="111">
        <f>RESULT_ESTIMAT_QUALIT!AC37</f>
        <v>3</v>
      </c>
      <c r="AD37" s="116">
        <f t="shared" si="1"/>
        <v>75</v>
      </c>
      <c r="AE37" s="376" t="str">
        <f>IF(ISERROR(IF(AD37&gt;=ESTIMATIVA!$O$55,ESTIMATIVA!$C$55,IF(AD37&gt;=ESTIMATIVA!$O$56,ESTIMATIVA!$C$56,IF(AD37&gt;=ESTIMATIVA!$O$57,ESTIMATIVA!$C$57,IF(AD37&gt;=ESTIMATIVA!$O$58,ESTIMATIVA!$C$58,ESTIMATIVA!$C$59))))),"",IF(AD37&gt;=ESTIMATIVA!$O$55,ESTIMATIVA!$C$55,IF(AD37&gt;=ESTIMATIVA!$O$56,ESTIMATIVA!$C$56,IF(AD37&gt;=ESTIMATIVA!$O$57,ESTIMATIVA!$C$57,IF(AD37&gt;=ESTIMATIVA!$O$58,ESTIMATIVA!$C$58,ESTIMATIVA!$C$59)))))</f>
        <v>Alto</v>
      </c>
      <c r="AF37" s="376"/>
      <c r="AG37" s="376"/>
      <c r="AH37" s="376"/>
    </row>
    <row r="38" spans="1:34" s="29" customFormat="1" ht="15.95"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row>
    <row r="39" spans="1:34"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row>
    <row r="40" spans="1:34" ht="14.1"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IF(ISERROR(IF(R40=ESTIMATIVA!$C$39,ESTIMATIVA!$O$39,IF(R40=ESTIMATIVA!$C$40,ESTIMATIVA!$O$40,IF(R40=ESTIMATIVA!$C$41,ESTIMATIVA!$O$41,IF(R40=ESTIMATIVA!$C$42,ESTIMATIVA!$O$42,IF(R40=ESTIMATIVA!$C$43,ESTIMATIVA!$O$43,"")))))),"",IF(R40=ESTIMATIVA!$C$39,ESTIMATIVA!$O$39,IF(R40=ESTIMATIVA!$C$40,ESTIMATIVA!$O$40,IF(R40=ESTIMATIVA!$C$41,ESTIMATIVA!$O$41,IF(R40=ESTIMATIVA!$C$42,ESTIMATIVA!$O$42,IF(R40=ESTIMATIVA!$C$43,ESTIMATIVA!$O$43,""))))))</f>
        <v>4</v>
      </c>
      <c r="V40" s="108">
        <f>RESULT_ESTIMAT_QUALIT!V40</f>
        <v>16</v>
      </c>
      <c r="W40" s="193" t="str">
        <f>IF(ISERROR(IF(V40&gt;ESTIMATIVA!$R$50,ESTIMATIVA!$C$51,IF(V40&gt;ESTIMATIVA!$R$49,ESTIMATIVA!$C$50,IF(V40&gt;ESTIMATIVA!$R$48,ESTIMATIVA!$C$49,IF(V40&gt;ESTIMATIVA!$R$47,ESTIMATIVA!$C$48,ESTIMATIVA!$C$47))))),"",IF(V40&gt;ESTIMATIVA!$R$50,ESTIMATIVA!$C$51,IF(V40&gt;ESTIMATIVA!$R$49,ESTIMATIVA!$C$50,IF(V40&gt;ESTIMATIVA!$R$48,ESTIMATIVA!$C$49,IF(V40&gt;ESTIMATIVA!$R$47,ESTIMATIVA!$C$48,ESTIMATIVA!$C$47)))))</f>
        <v>Importante</v>
      </c>
      <c r="X40" s="193"/>
      <c r="Y40" s="193"/>
      <c r="Z40" s="370" t="str">
        <f>CONS_AV_QUALIT_PROBAB!U40</f>
        <v>Ocasional</v>
      </c>
      <c r="AA40" s="370"/>
      <c r="AB40" s="370"/>
      <c r="AC40" s="109">
        <f>RESULT_ESTIMAT_QUALIT!AC40</f>
        <v>3</v>
      </c>
      <c r="AD40" s="114">
        <f t="shared" ref="AD40:AD47" si="2">IF(ISERROR(V40*AC40),"",(V40*AC40))</f>
        <v>48</v>
      </c>
      <c r="AE40" s="375" t="str">
        <f>IF(ISERROR(IF(AD40&gt;=ESTIMATIVA!$O$55,ESTIMATIVA!$C$55,IF(AD40&gt;=ESTIMATIVA!$O$56,ESTIMATIVA!$C$56,IF(AD40&gt;=ESTIMATIVA!$O$57,ESTIMATIVA!$C$57,IF(AD40&gt;=ESTIMATIVA!$O$58,ESTIMATIVA!$C$58,ESTIMATIVA!$C$59))))),"",IF(AD40&gt;=ESTIMATIVA!$O$55,ESTIMATIVA!$C$55,IF(AD40&gt;=ESTIMATIVA!$O$56,ESTIMATIVA!$C$56,IF(AD40&gt;=ESTIMATIVA!$O$57,ESTIMATIVA!$C$57,IF(AD40&gt;=ESTIMATIVA!$O$58,ESTIMATIVA!$C$58,ESTIMATIVA!$C$59)))))</f>
        <v>Médio</v>
      </c>
      <c r="AF40" s="375"/>
      <c r="AG40" s="375"/>
      <c r="AH40" s="375"/>
    </row>
    <row r="41" spans="1:34" ht="14.1"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IF(ISERROR(IF(R41=ESTIMATIVA!$C$39,ESTIMATIVA!$O$39,IF(R41=ESTIMATIVA!$C$40,ESTIMATIVA!$O$40,IF(R41=ESTIMATIVA!$C$41,ESTIMATIVA!$O$41,IF(R41=ESTIMATIVA!$C$42,ESTIMATIVA!$O$42,IF(R41=ESTIMATIVA!$C$43,ESTIMATIVA!$O$43,"")))))),"",IF(R41=ESTIMATIVA!$C$39,ESTIMATIVA!$O$39,IF(R41=ESTIMATIVA!$C$40,ESTIMATIVA!$O$40,IF(R41=ESTIMATIVA!$C$41,ESTIMATIVA!$O$41,IF(R41=ESTIMATIVA!$C$42,ESTIMATIVA!$O$42,IF(R41=ESTIMATIVA!$C$43,ESTIMATIVA!$O$43,""))))))</f>
        <v>5</v>
      </c>
      <c r="V41" s="108">
        <f>RESULT_ESTIMAT_QUALIT!V41</f>
        <v>20</v>
      </c>
      <c r="W41" s="193" t="str">
        <f>IF(ISERROR(IF(V41&gt;ESTIMATIVA!$R$50,ESTIMATIVA!$C$51,IF(V41&gt;ESTIMATIVA!$R$49,ESTIMATIVA!$C$50,IF(V41&gt;ESTIMATIVA!$R$48,ESTIMATIVA!$C$49,IF(V41&gt;ESTIMATIVA!$R$47,ESTIMATIVA!$C$48,ESTIMATIVA!$C$47))))),"",IF(V41&gt;ESTIMATIVA!$R$50,ESTIMATIVA!$C$51,IF(V41&gt;ESTIMATIVA!$R$49,ESTIMATIVA!$C$50,IF(V41&gt;ESTIMATIVA!$R$48,ESTIMATIVA!$C$49,IF(V41&gt;ESTIMATIVA!$R$47,ESTIMATIVA!$C$48,ESTIMATIVA!$C$47)))))</f>
        <v>Importante</v>
      </c>
      <c r="X41" s="193"/>
      <c r="Y41" s="193"/>
      <c r="Z41" s="370" t="str">
        <f>CONS_AV_QUALIT_PROBAB!U41</f>
        <v>Provável</v>
      </c>
      <c r="AA41" s="370"/>
      <c r="AB41" s="370"/>
      <c r="AC41" s="109">
        <f>RESULT_ESTIMAT_QUALIT!AC41</f>
        <v>4</v>
      </c>
      <c r="AD41" s="114">
        <f t="shared" si="2"/>
        <v>80</v>
      </c>
      <c r="AE41" s="375" t="str">
        <f>IF(ISERROR(IF(AD41&gt;=ESTIMATIVA!$O$55,ESTIMATIVA!$C$55,IF(AD41&gt;=ESTIMATIVA!$O$56,ESTIMATIVA!$C$56,IF(AD41&gt;=ESTIMATIVA!$O$57,ESTIMATIVA!$C$57,IF(AD41&gt;=ESTIMATIVA!$O$58,ESTIMATIVA!$C$58,ESTIMATIVA!$C$59))))),"",IF(AD41&gt;=ESTIMATIVA!$O$55,ESTIMATIVA!$C$55,IF(AD41&gt;=ESTIMATIVA!$O$56,ESTIMATIVA!$C$56,IF(AD41&gt;=ESTIMATIVA!$O$57,ESTIMATIVA!$C$57,IF(AD41&gt;=ESTIMATIVA!$O$58,ESTIMATIVA!$C$58,ESTIMATIVA!$C$59)))))</f>
        <v>Alto</v>
      </c>
      <c r="AF41" s="375"/>
      <c r="AG41" s="375"/>
      <c r="AH41" s="375"/>
    </row>
    <row r="42" spans="1:34" ht="14.1"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IF(ISERROR(IF(R42=ESTIMATIVA!$C$39,ESTIMATIVA!$O$39,IF(R42=ESTIMATIVA!$C$40,ESTIMATIVA!$O$40,IF(R42=ESTIMATIVA!$C$41,ESTIMATIVA!$O$41,IF(R42=ESTIMATIVA!$C$42,ESTIMATIVA!$O$42,IF(R42=ESTIMATIVA!$C$43,ESTIMATIVA!$O$43,"")))))),"",IF(R42=ESTIMATIVA!$C$39,ESTIMATIVA!$O$39,IF(R42=ESTIMATIVA!$C$40,ESTIMATIVA!$O$40,IF(R42=ESTIMATIVA!$C$41,ESTIMATIVA!$O$41,IF(R42=ESTIMATIVA!$C$42,ESTIMATIVA!$O$42,IF(R42=ESTIMATIVA!$C$43,ESTIMATIVA!$O$43,""))))))</f>
        <v>4</v>
      </c>
      <c r="V42" s="108">
        <f>RESULT_ESTIMAT_QUALIT!V42</f>
        <v>16</v>
      </c>
      <c r="W42" s="193" t="str">
        <f>IF(ISERROR(IF(V42&gt;ESTIMATIVA!$R$50,ESTIMATIVA!$C$51,IF(V42&gt;ESTIMATIVA!$R$49,ESTIMATIVA!$C$50,IF(V42&gt;ESTIMATIVA!$R$48,ESTIMATIVA!$C$49,IF(V42&gt;ESTIMATIVA!$R$47,ESTIMATIVA!$C$48,ESTIMATIVA!$C$47))))),"",IF(V42&gt;ESTIMATIVA!$R$50,ESTIMATIVA!$C$51,IF(V42&gt;ESTIMATIVA!$R$49,ESTIMATIVA!$C$50,IF(V42&gt;ESTIMATIVA!$R$48,ESTIMATIVA!$C$49,IF(V42&gt;ESTIMATIVA!$R$47,ESTIMATIVA!$C$48,ESTIMATIVA!$C$47)))))</f>
        <v>Importante</v>
      </c>
      <c r="X42" s="193"/>
      <c r="Y42" s="193"/>
      <c r="Z42" s="370" t="str">
        <f>CONS_AV_QUALIT_PROBAB!U42</f>
        <v>Ocasional</v>
      </c>
      <c r="AA42" s="370"/>
      <c r="AB42" s="370"/>
      <c r="AC42" s="109">
        <f>RESULT_ESTIMAT_QUALIT!AC42</f>
        <v>3</v>
      </c>
      <c r="AD42" s="114">
        <f t="shared" si="2"/>
        <v>48</v>
      </c>
      <c r="AE42" s="375" t="str">
        <f>IF(ISERROR(IF(AD42&gt;=ESTIMATIVA!$O$55,ESTIMATIVA!$C$55,IF(AD42&gt;=ESTIMATIVA!$O$56,ESTIMATIVA!$C$56,IF(AD42&gt;=ESTIMATIVA!$O$57,ESTIMATIVA!$C$57,IF(AD42&gt;=ESTIMATIVA!$O$58,ESTIMATIVA!$C$58,ESTIMATIVA!$C$59))))),"",IF(AD42&gt;=ESTIMATIVA!$O$55,ESTIMATIVA!$C$55,IF(AD42&gt;=ESTIMATIVA!$O$56,ESTIMATIVA!$C$56,IF(AD42&gt;=ESTIMATIVA!$O$57,ESTIMATIVA!$C$57,IF(AD42&gt;=ESTIMATIVA!$O$58,ESTIMATIVA!$C$58,ESTIMATIVA!$C$59)))))</f>
        <v>Médio</v>
      </c>
      <c r="AF42" s="375"/>
      <c r="AG42" s="375"/>
      <c r="AH42" s="375"/>
    </row>
    <row r="43" spans="1:34" ht="14.1"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IF(ISERROR(IF(R43=ESTIMATIVA!$C$39,ESTIMATIVA!$O$39,IF(R43=ESTIMATIVA!$C$40,ESTIMATIVA!$O$40,IF(R43=ESTIMATIVA!$C$41,ESTIMATIVA!$O$41,IF(R43=ESTIMATIVA!$C$42,ESTIMATIVA!$O$42,IF(R43=ESTIMATIVA!$C$43,ESTIMATIVA!$O$43,"")))))),"",IF(R43=ESTIMATIVA!$C$39,ESTIMATIVA!$O$39,IF(R43=ESTIMATIVA!$C$40,ESTIMATIVA!$O$40,IF(R43=ESTIMATIVA!$C$41,ESTIMATIVA!$O$41,IF(R43=ESTIMATIVA!$C$42,ESTIMATIVA!$O$42,IF(R43=ESTIMATIVA!$C$43,ESTIMATIVA!$O$43,""))))))</f>
        <v>4</v>
      </c>
      <c r="V43" s="108">
        <f>RESULT_ESTIMAT_QUALIT!V43</f>
        <v>16</v>
      </c>
      <c r="W43" s="193" t="str">
        <f>IF(ISERROR(IF(V43&gt;ESTIMATIVA!$R$50,ESTIMATIVA!$C$51,IF(V43&gt;ESTIMATIVA!$R$49,ESTIMATIVA!$C$50,IF(V43&gt;ESTIMATIVA!$R$48,ESTIMATIVA!$C$49,IF(V43&gt;ESTIMATIVA!$R$47,ESTIMATIVA!$C$48,ESTIMATIVA!$C$47))))),"",IF(V43&gt;ESTIMATIVA!$R$50,ESTIMATIVA!$C$51,IF(V43&gt;ESTIMATIVA!$R$49,ESTIMATIVA!$C$50,IF(V43&gt;ESTIMATIVA!$R$48,ESTIMATIVA!$C$49,IF(V43&gt;ESTIMATIVA!$R$47,ESTIMATIVA!$C$48,ESTIMATIVA!$C$47)))))</f>
        <v>Importante</v>
      </c>
      <c r="X43" s="193"/>
      <c r="Y43" s="193"/>
      <c r="Z43" s="370" t="str">
        <f>CONS_AV_QUALIT_PROBAB!U43</f>
        <v>Ocasional</v>
      </c>
      <c r="AA43" s="370"/>
      <c r="AB43" s="370"/>
      <c r="AC43" s="109">
        <f>RESULT_ESTIMAT_QUALIT!AC43</f>
        <v>3</v>
      </c>
      <c r="AD43" s="114">
        <f t="shared" si="2"/>
        <v>48</v>
      </c>
      <c r="AE43" s="375" t="str">
        <f>IF(ISERROR(IF(AD43&gt;=ESTIMATIVA!$O$55,ESTIMATIVA!$C$55,IF(AD43&gt;=ESTIMATIVA!$O$56,ESTIMATIVA!$C$56,IF(AD43&gt;=ESTIMATIVA!$O$57,ESTIMATIVA!$C$57,IF(AD43&gt;=ESTIMATIVA!$O$58,ESTIMATIVA!$C$58,ESTIMATIVA!$C$59))))),"",IF(AD43&gt;=ESTIMATIVA!$O$55,ESTIMATIVA!$C$55,IF(AD43&gt;=ESTIMATIVA!$O$56,ESTIMATIVA!$C$56,IF(AD43&gt;=ESTIMATIVA!$O$57,ESTIMATIVA!$C$57,IF(AD43&gt;=ESTIMATIVA!$O$58,ESTIMATIVA!$C$58,ESTIMATIVA!$C$59)))))</f>
        <v>Médio</v>
      </c>
      <c r="AF43" s="375"/>
      <c r="AG43" s="375"/>
      <c r="AH43" s="375"/>
    </row>
    <row r="44" spans="1:34" ht="14.1"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IF(ISERROR(IF(R44=ESTIMATIVA!$C$39,ESTIMATIVA!$O$39,IF(R44=ESTIMATIVA!$C$40,ESTIMATIVA!$O$40,IF(R44=ESTIMATIVA!$C$41,ESTIMATIVA!$O$41,IF(R44=ESTIMATIVA!$C$42,ESTIMATIVA!$O$42,IF(R44=ESTIMATIVA!$C$43,ESTIMATIVA!$O$43,"")))))),"",IF(R44=ESTIMATIVA!$C$39,ESTIMATIVA!$O$39,IF(R44=ESTIMATIVA!$C$40,ESTIMATIVA!$O$40,IF(R44=ESTIMATIVA!$C$41,ESTIMATIVA!$O$41,IF(R44=ESTIMATIVA!$C$42,ESTIMATIVA!$O$42,IF(R44=ESTIMATIVA!$C$43,ESTIMATIVA!$O$43,""))))))</f>
        <v>4</v>
      </c>
      <c r="V44" s="108">
        <f>RESULT_ESTIMAT_QUALIT!V44</f>
        <v>16</v>
      </c>
      <c r="W44" s="193" t="str">
        <f>IF(ISERROR(IF(V44&gt;ESTIMATIVA!$R$50,ESTIMATIVA!$C$51,IF(V44&gt;ESTIMATIVA!$R$49,ESTIMATIVA!$C$50,IF(V44&gt;ESTIMATIVA!$R$48,ESTIMATIVA!$C$49,IF(V44&gt;ESTIMATIVA!$R$47,ESTIMATIVA!$C$48,ESTIMATIVA!$C$47))))),"",IF(V44&gt;ESTIMATIVA!$R$50,ESTIMATIVA!$C$51,IF(V44&gt;ESTIMATIVA!$R$49,ESTIMATIVA!$C$50,IF(V44&gt;ESTIMATIVA!$R$48,ESTIMATIVA!$C$49,IF(V44&gt;ESTIMATIVA!$R$47,ESTIMATIVA!$C$48,ESTIMATIVA!$C$47)))))</f>
        <v>Importante</v>
      </c>
      <c r="X44" s="193"/>
      <c r="Y44" s="193"/>
      <c r="Z44" s="370" t="str">
        <f>CONS_AV_QUALIT_PROBAB!U44</f>
        <v>Ocasional</v>
      </c>
      <c r="AA44" s="370"/>
      <c r="AB44" s="370"/>
      <c r="AC44" s="109">
        <f>RESULT_ESTIMAT_QUALIT!AC44</f>
        <v>3</v>
      </c>
      <c r="AD44" s="114">
        <f t="shared" si="2"/>
        <v>48</v>
      </c>
      <c r="AE44" s="375" t="str">
        <f>IF(ISERROR(IF(AD44&gt;=ESTIMATIVA!$O$55,ESTIMATIVA!$C$55,IF(AD44&gt;=ESTIMATIVA!$O$56,ESTIMATIVA!$C$56,IF(AD44&gt;=ESTIMATIVA!$O$57,ESTIMATIVA!$C$57,IF(AD44&gt;=ESTIMATIVA!$O$58,ESTIMATIVA!$C$58,ESTIMATIVA!$C$59))))),"",IF(AD44&gt;=ESTIMATIVA!$O$55,ESTIMATIVA!$C$55,IF(AD44&gt;=ESTIMATIVA!$O$56,ESTIMATIVA!$C$56,IF(AD44&gt;=ESTIMATIVA!$O$57,ESTIMATIVA!$C$57,IF(AD44&gt;=ESTIMATIVA!$O$58,ESTIMATIVA!$C$58,ESTIMATIVA!$C$59)))))</f>
        <v>Médio</v>
      </c>
      <c r="AF44" s="375"/>
      <c r="AG44" s="375"/>
      <c r="AH44" s="375"/>
    </row>
    <row r="45" spans="1:34" ht="14.1"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IF(ISERROR(IF(R45=ESTIMATIVA!$C$39,ESTIMATIVA!$O$39,IF(R45=ESTIMATIVA!$C$40,ESTIMATIVA!$O$40,IF(R45=ESTIMATIVA!$C$41,ESTIMATIVA!$O$41,IF(R45=ESTIMATIVA!$C$42,ESTIMATIVA!$O$42,IF(R45=ESTIMATIVA!$C$43,ESTIMATIVA!$O$43,"")))))),"",IF(R45=ESTIMATIVA!$C$39,ESTIMATIVA!$O$39,IF(R45=ESTIMATIVA!$C$40,ESTIMATIVA!$O$40,IF(R45=ESTIMATIVA!$C$41,ESTIMATIVA!$O$41,IF(R45=ESTIMATIVA!$C$42,ESTIMATIVA!$O$42,IF(R45=ESTIMATIVA!$C$43,ESTIMATIVA!$O$43,""))))))</f>
        <v>5</v>
      </c>
      <c r="V45" s="108">
        <f>RESULT_ESTIMAT_QUALIT!V45</f>
        <v>20</v>
      </c>
      <c r="W45" s="193" t="str">
        <f>IF(ISERROR(IF(V45&gt;ESTIMATIVA!$R$50,ESTIMATIVA!$C$51,IF(V45&gt;ESTIMATIVA!$R$49,ESTIMATIVA!$C$50,IF(V45&gt;ESTIMATIVA!$R$48,ESTIMATIVA!$C$49,IF(V45&gt;ESTIMATIVA!$R$47,ESTIMATIVA!$C$48,ESTIMATIVA!$C$47))))),"",IF(V45&gt;ESTIMATIVA!$R$50,ESTIMATIVA!$C$51,IF(V45&gt;ESTIMATIVA!$R$49,ESTIMATIVA!$C$50,IF(V45&gt;ESTIMATIVA!$R$48,ESTIMATIVA!$C$49,IF(V45&gt;ESTIMATIVA!$R$47,ESTIMATIVA!$C$48,ESTIMATIVA!$C$47)))))</f>
        <v>Importante</v>
      </c>
      <c r="X45" s="193"/>
      <c r="Y45" s="193"/>
      <c r="Z45" s="370" t="str">
        <f>CONS_AV_QUALIT_PROBAB!U45</f>
        <v>Ocasional</v>
      </c>
      <c r="AA45" s="370"/>
      <c r="AB45" s="370"/>
      <c r="AC45" s="109">
        <f>RESULT_ESTIMAT_QUALIT!AC45</f>
        <v>3</v>
      </c>
      <c r="AD45" s="114">
        <f t="shared" si="2"/>
        <v>60</v>
      </c>
      <c r="AE45" s="375" t="str">
        <f>IF(ISERROR(IF(AD45&gt;=ESTIMATIVA!$O$55,ESTIMATIVA!$C$55,IF(AD45&gt;=ESTIMATIVA!$O$56,ESTIMATIVA!$C$56,IF(AD45&gt;=ESTIMATIVA!$O$57,ESTIMATIVA!$C$57,IF(AD45&gt;=ESTIMATIVA!$O$58,ESTIMATIVA!$C$58,ESTIMATIVA!$C$59))))),"",IF(AD45&gt;=ESTIMATIVA!$O$55,ESTIMATIVA!$C$55,IF(AD45&gt;=ESTIMATIVA!$O$56,ESTIMATIVA!$C$56,IF(AD45&gt;=ESTIMATIVA!$O$57,ESTIMATIVA!$C$57,IF(AD45&gt;=ESTIMATIVA!$O$58,ESTIMATIVA!$C$58,ESTIMATIVA!$C$59)))))</f>
        <v>Médio</v>
      </c>
      <c r="AF45" s="375"/>
      <c r="AG45" s="375"/>
      <c r="AH45" s="375"/>
    </row>
    <row r="46" spans="1:34" ht="14.1"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IF(ISERROR(IF(R46=ESTIMATIVA!$C$39,ESTIMATIVA!$O$39,IF(R46=ESTIMATIVA!$C$40,ESTIMATIVA!$O$40,IF(R46=ESTIMATIVA!$C$41,ESTIMATIVA!$O$41,IF(R46=ESTIMATIVA!$C$42,ESTIMATIVA!$O$42,IF(R46=ESTIMATIVA!$C$43,ESTIMATIVA!$O$43,"")))))),"",IF(R46=ESTIMATIVA!$C$39,ESTIMATIVA!$O$39,IF(R46=ESTIMATIVA!$C$40,ESTIMATIVA!$O$40,IF(R46=ESTIMATIVA!$C$41,ESTIMATIVA!$O$41,IF(R46=ESTIMATIVA!$C$42,ESTIMATIVA!$O$42,IF(R46=ESTIMATIVA!$C$43,ESTIMATIVA!$O$43,""))))))</f>
        <v>5</v>
      </c>
      <c r="V46" s="108">
        <f>RESULT_ESTIMAT_QUALIT!V46</f>
        <v>20</v>
      </c>
      <c r="W46" s="193" t="str">
        <f>IF(ISERROR(IF(V46&gt;ESTIMATIVA!$R$50,ESTIMATIVA!$C$51,IF(V46&gt;ESTIMATIVA!$R$49,ESTIMATIVA!$C$50,IF(V46&gt;ESTIMATIVA!$R$48,ESTIMATIVA!$C$49,IF(V46&gt;ESTIMATIVA!$R$47,ESTIMATIVA!$C$48,ESTIMATIVA!$C$47))))),"",IF(V46&gt;ESTIMATIVA!$R$50,ESTIMATIVA!$C$51,IF(V46&gt;ESTIMATIVA!$R$49,ESTIMATIVA!$C$50,IF(V46&gt;ESTIMATIVA!$R$48,ESTIMATIVA!$C$49,IF(V46&gt;ESTIMATIVA!$R$47,ESTIMATIVA!$C$48,ESTIMATIVA!$C$47)))))</f>
        <v>Importante</v>
      </c>
      <c r="X46" s="193"/>
      <c r="Y46" s="193"/>
      <c r="Z46" s="370" t="str">
        <f>CONS_AV_QUALIT_PROBAB!U46</f>
        <v>Ocasional</v>
      </c>
      <c r="AA46" s="370"/>
      <c r="AB46" s="370"/>
      <c r="AC46" s="109">
        <f>RESULT_ESTIMAT_QUALIT!AC46</f>
        <v>3</v>
      </c>
      <c r="AD46" s="114">
        <f t="shared" si="2"/>
        <v>60</v>
      </c>
      <c r="AE46" s="375" t="str">
        <f>IF(ISERROR(IF(AD46&gt;=ESTIMATIVA!$O$55,ESTIMATIVA!$C$55,IF(AD46&gt;=ESTIMATIVA!$O$56,ESTIMATIVA!$C$56,IF(AD46&gt;=ESTIMATIVA!$O$57,ESTIMATIVA!$C$57,IF(AD46&gt;=ESTIMATIVA!$O$58,ESTIMATIVA!$C$58,ESTIMATIVA!$C$59))))),"",IF(AD46&gt;=ESTIMATIVA!$O$55,ESTIMATIVA!$C$55,IF(AD46&gt;=ESTIMATIVA!$O$56,ESTIMATIVA!$C$56,IF(AD46&gt;=ESTIMATIVA!$O$57,ESTIMATIVA!$C$57,IF(AD46&gt;=ESTIMATIVA!$O$58,ESTIMATIVA!$C$58,ESTIMATIVA!$C$59)))))</f>
        <v>Médio</v>
      </c>
      <c r="AF46" s="375"/>
      <c r="AG46" s="375"/>
      <c r="AH46" s="375"/>
    </row>
    <row r="47" spans="1:34" ht="14.1"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IF(ISERROR(IF(R47=ESTIMATIVA!$C$39,ESTIMATIVA!$O$39,IF(R47=ESTIMATIVA!$C$40,ESTIMATIVA!$O$40,IF(R47=ESTIMATIVA!$C$41,ESTIMATIVA!$O$41,IF(R47=ESTIMATIVA!$C$42,ESTIMATIVA!$O$42,IF(R47=ESTIMATIVA!$C$43,ESTIMATIVA!$O$43,"")))))),"",IF(R47=ESTIMATIVA!$C$39,ESTIMATIVA!$O$39,IF(R47=ESTIMATIVA!$C$40,ESTIMATIVA!$O$40,IF(R47=ESTIMATIVA!$C$41,ESTIMATIVA!$O$41,IF(R47=ESTIMATIVA!$C$42,ESTIMATIVA!$O$42,IF(R47=ESTIMATIVA!$C$43,ESTIMATIVA!$O$43,""))))))</f>
        <v>3</v>
      </c>
      <c r="V47" s="108">
        <f>RESULT_ESTIMAT_QUALIT!V47</f>
        <v>12</v>
      </c>
      <c r="W47" s="199" t="str">
        <f>IF(ISERROR(IF(V47&gt;ESTIMATIVA!$R$50,ESTIMATIVA!$C$51,IF(V47&gt;ESTIMATIVA!$R$49,ESTIMATIVA!$C$50,IF(V47&gt;ESTIMATIVA!$R$48,ESTIMATIVA!$C$49,IF(V47&gt;ESTIMATIVA!$R$47,ESTIMATIVA!$C$48,ESTIMATIVA!$C$47))))),"",IF(V47&gt;ESTIMATIVA!$R$50,ESTIMATIVA!$C$51,IF(V47&gt;ESTIMATIVA!$R$49,ESTIMATIVA!$C$50,IF(V47&gt;ESTIMATIVA!$R$48,ESTIMATIVA!$C$49,IF(V47&gt;ESTIMATIVA!$R$47,ESTIMATIVA!$C$48,ESTIMATIVA!$C$47)))))</f>
        <v>Significativo</v>
      </c>
      <c r="X47" s="199"/>
      <c r="Y47" s="199"/>
      <c r="Z47" s="371" t="str">
        <f>CONS_AV_QUALIT_PROBAB!U47</f>
        <v>Frequente</v>
      </c>
      <c r="AA47" s="371"/>
      <c r="AB47" s="371"/>
      <c r="AC47" s="111">
        <f>RESULT_ESTIMAT_QUALIT!AC47</f>
        <v>5</v>
      </c>
      <c r="AD47" s="116">
        <f t="shared" si="2"/>
        <v>60</v>
      </c>
      <c r="AE47" s="376" t="str">
        <f>IF(ISERROR(IF(AD47&gt;=ESTIMATIVA!$O$55,ESTIMATIVA!$C$55,IF(AD47&gt;=ESTIMATIVA!$O$56,ESTIMATIVA!$C$56,IF(AD47&gt;=ESTIMATIVA!$O$57,ESTIMATIVA!$C$57,IF(AD47&gt;=ESTIMATIVA!$O$58,ESTIMATIVA!$C$58,ESTIMATIVA!$C$59))))),"",IF(AD47&gt;=ESTIMATIVA!$O$55,ESTIMATIVA!$C$55,IF(AD47&gt;=ESTIMATIVA!$O$56,ESTIMATIVA!$C$56,IF(AD47&gt;=ESTIMATIVA!$O$57,ESTIMATIVA!$C$57,IF(AD47&gt;=ESTIMATIVA!$O$58,ESTIMATIVA!$C$58,ESTIMATIVA!$C$59)))))</f>
        <v>Médio</v>
      </c>
      <c r="AF47" s="376"/>
      <c r="AG47" s="376"/>
      <c r="AH47" s="376"/>
    </row>
    <row r="48" spans="1:34" s="29" customFormat="1" ht="15.95"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row>
    <row r="49" spans="1:34"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row>
    <row r="50" spans="1:34" ht="14.1"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IF(ISERROR(IF(R50=ESTIMATIVA!$C$39,ESTIMATIVA!$O$39,IF(R50=ESTIMATIVA!$C$40,ESTIMATIVA!$O$40,IF(R50=ESTIMATIVA!$C$41,ESTIMATIVA!$O$41,IF(R50=ESTIMATIVA!$C$42,ESTIMATIVA!$O$42,IF(R50=ESTIMATIVA!$C$43,ESTIMATIVA!$O$43,"")))))),"",IF(R50=ESTIMATIVA!$C$39,ESTIMATIVA!$O$39,IF(R50=ESTIMATIVA!$C$40,ESTIMATIVA!$O$40,IF(R50=ESTIMATIVA!$C$41,ESTIMATIVA!$O$41,IF(R50=ESTIMATIVA!$C$42,ESTIMATIVA!$O$42,IF(R50=ESTIMATIVA!$C$43,ESTIMATIVA!$O$43,""))))))</f>
        <v>4</v>
      </c>
      <c r="V50" s="108">
        <f>RESULT_ESTIMAT_QUALIT!V50</f>
        <v>20</v>
      </c>
      <c r="W50" s="193" t="str">
        <f>IF(ISERROR(IF(V50&gt;ESTIMATIVA!$R$50,ESTIMATIVA!$C$51,IF(V50&gt;ESTIMATIVA!$R$49,ESTIMATIVA!$C$50,IF(V50&gt;ESTIMATIVA!$R$48,ESTIMATIVA!$C$49,IF(V50&gt;ESTIMATIVA!$R$47,ESTIMATIVA!$C$48,ESTIMATIVA!$C$47))))),"",IF(V50&gt;ESTIMATIVA!$R$50,ESTIMATIVA!$C$51,IF(V50&gt;ESTIMATIVA!$R$49,ESTIMATIVA!$C$50,IF(V50&gt;ESTIMATIVA!$R$48,ESTIMATIVA!$C$49,IF(V50&gt;ESTIMATIVA!$R$47,ESTIMATIVA!$C$48,ESTIMATIVA!$C$47)))))</f>
        <v>Importante</v>
      </c>
      <c r="X50" s="193"/>
      <c r="Y50" s="193"/>
      <c r="Z50" s="370" t="str">
        <f>CONS_AV_QUALIT_PROBAB!U50</f>
        <v>Ocasional</v>
      </c>
      <c r="AA50" s="370"/>
      <c r="AB50" s="370"/>
      <c r="AC50" s="109">
        <f>RESULT_ESTIMAT_QUALIT!AC50</f>
        <v>3</v>
      </c>
      <c r="AD50" s="114">
        <f t="shared" ref="AD50:AD57" si="3">IF(ISERROR(V50*AC50),"",(V50*AC50))</f>
        <v>60</v>
      </c>
      <c r="AE50" s="375" t="str">
        <f>IF(ISERROR(IF(AD50&gt;=ESTIMATIVA!$O$55,ESTIMATIVA!$C$55,IF(AD50&gt;=ESTIMATIVA!$O$56,ESTIMATIVA!$C$56,IF(AD50&gt;=ESTIMATIVA!$O$57,ESTIMATIVA!$C$57,IF(AD50&gt;=ESTIMATIVA!$O$58,ESTIMATIVA!$C$58,ESTIMATIVA!$C$59))))),"",IF(AD50&gt;=ESTIMATIVA!$O$55,ESTIMATIVA!$C$55,IF(AD50&gt;=ESTIMATIVA!$O$56,ESTIMATIVA!$C$56,IF(AD50&gt;=ESTIMATIVA!$O$57,ESTIMATIVA!$C$57,IF(AD50&gt;=ESTIMATIVA!$O$58,ESTIMATIVA!$C$58,ESTIMATIVA!$C$59)))))</f>
        <v>Médio</v>
      </c>
      <c r="AF50" s="375"/>
      <c r="AG50" s="375"/>
      <c r="AH50" s="375"/>
    </row>
    <row r="51" spans="1:34" ht="14.1"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IF(ISERROR(IF(R51=ESTIMATIVA!$C$39,ESTIMATIVA!$O$39,IF(R51=ESTIMATIVA!$C$40,ESTIMATIVA!$O$40,IF(R51=ESTIMATIVA!$C$41,ESTIMATIVA!$O$41,IF(R51=ESTIMATIVA!$C$42,ESTIMATIVA!$O$42,IF(R51=ESTIMATIVA!$C$43,ESTIMATIVA!$O$43,"")))))),"",IF(R51=ESTIMATIVA!$C$39,ESTIMATIVA!$O$39,IF(R51=ESTIMATIVA!$C$40,ESTIMATIVA!$O$40,IF(R51=ESTIMATIVA!$C$41,ESTIMATIVA!$O$41,IF(R51=ESTIMATIVA!$C$42,ESTIMATIVA!$O$42,IF(R51=ESTIMATIVA!$C$43,ESTIMATIVA!$O$43,""))))))</f>
        <v>5</v>
      </c>
      <c r="V51" s="108">
        <f>RESULT_ESTIMAT_QUALIT!V51</f>
        <v>25</v>
      </c>
      <c r="W51" s="193" t="str">
        <f>IF(ISERROR(IF(V51&gt;ESTIMATIVA!$R$50,ESTIMATIVA!$C$51,IF(V51&gt;ESTIMATIVA!$R$49,ESTIMATIVA!$C$50,IF(V51&gt;ESTIMATIVA!$R$48,ESTIMATIVA!$C$49,IF(V51&gt;ESTIMATIVA!$R$47,ESTIMATIVA!$C$48,ESTIMATIVA!$C$47))))),"",IF(V51&gt;ESTIMATIVA!$R$50,ESTIMATIVA!$C$51,IF(V51&gt;ESTIMATIVA!$R$49,ESTIMATIVA!$C$50,IF(V51&gt;ESTIMATIVA!$R$48,ESTIMATIVA!$C$49,IF(V51&gt;ESTIMATIVA!$R$47,ESTIMATIVA!$C$48,ESTIMATIVA!$C$47)))))</f>
        <v>Desastre</v>
      </c>
      <c r="X51" s="193"/>
      <c r="Y51" s="193"/>
      <c r="Z51" s="370" t="str">
        <f>CONS_AV_QUALIT_PROBAB!U51</f>
        <v>Ocasional</v>
      </c>
      <c r="AA51" s="370"/>
      <c r="AB51" s="370"/>
      <c r="AC51" s="109">
        <f>RESULT_ESTIMAT_QUALIT!AC51</f>
        <v>3</v>
      </c>
      <c r="AD51" s="114">
        <f t="shared" si="3"/>
        <v>75</v>
      </c>
      <c r="AE51" s="375" t="str">
        <f>IF(ISERROR(IF(AD51&gt;=ESTIMATIVA!$O$55,ESTIMATIVA!$C$55,IF(AD51&gt;=ESTIMATIVA!$O$56,ESTIMATIVA!$C$56,IF(AD51&gt;=ESTIMATIVA!$O$57,ESTIMATIVA!$C$57,IF(AD51&gt;=ESTIMATIVA!$O$58,ESTIMATIVA!$C$58,ESTIMATIVA!$C$59))))),"",IF(AD51&gt;=ESTIMATIVA!$O$55,ESTIMATIVA!$C$55,IF(AD51&gt;=ESTIMATIVA!$O$56,ESTIMATIVA!$C$56,IF(AD51&gt;=ESTIMATIVA!$O$57,ESTIMATIVA!$C$57,IF(AD51&gt;=ESTIMATIVA!$O$58,ESTIMATIVA!$C$58,ESTIMATIVA!$C$59)))))</f>
        <v>Alto</v>
      </c>
      <c r="AF51" s="375"/>
      <c r="AG51" s="375"/>
      <c r="AH51" s="375"/>
    </row>
    <row r="52" spans="1:34" ht="14.1"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IF(ISERROR(IF(R52=ESTIMATIVA!$C$39,ESTIMATIVA!$O$39,IF(R52=ESTIMATIVA!$C$40,ESTIMATIVA!$O$40,IF(R52=ESTIMATIVA!$C$41,ESTIMATIVA!$O$41,IF(R52=ESTIMATIVA!$C$42,ESTIMATIVA!$O$42,IF(R52=ESTIMATIVA!$C$43,ESTIMATIVA!$O$43,"")))))),"",IF(R52=ESTIMATIVA!$C$39,ESTIMATIVA!$O$39,IF(R52=ESTIMATIVA!$C$40,ESTIMATIVA!$O$40,IF(R52=ESTIMATIVA!$C$41,ESTIMATIVA!$O$41,IF(R52=ESTIMATIVA!$C$42,ESTIMATIVA!$O$42,IF(R52=ESTIMATIVA!$C$43,ESTIMATIVA!$O$43,""))))))</f>
        <v>4</v>
      </c>
      <c r="V52" s="108">
        <f>RESULT_ESTIMAT_QUALIT!V52</f>
        <v>20</v>
      </c>
      <c r="W52" s="193" t="str">
        <f>IF(ISERROR(IF(V52&gt;ESTIMATIVA!$R$50,ESTIMATIVA!$C$51,IF(V52&gt;ESTIMATIVA!$R$49,ESTIMATIVA!$C$50,IF(V52&gt;ESTIMATIVA!$R$48,ESTIMATIVA!$C$49,IF(V52&gt;ESTIMATIVA!$R$47,ESTIMATIVA!$C$48,ESTIMATIVA!$C$47))))),"",IF(V52&gt;ESTIMATIVA!$R$50,ESTIMATIVA!$C$51,IF(V52&gt;ESTIMATIVA!$R$49,ESTIMATIVA!$C$50,IF(V52&gt;ESTIMATIVA!$R$48,ESTIMATIVA!$C$49,IF(V52&gt;ESTIMATIVA!$R$47,ESTIMATIVA!$C$48,ESTIMATIVA!$C$47)))))</f>
        <v>Importante</v>
      </c>
      <c r="X52" s="193"/>
      <c r="Y52" s="193"/>
      <c r="Z52" s="370" t="str">
        <f>CONS_AV_QUALIT_PROBAB!U52</f>
        <v>Ocasional</v>
      </c>
      <c r="AA52" s="370"/>
      <c r="AB52" s="370"/>
      <c r="AC52" s="109">
        <f>RESULT_ESTIMAT_QUALIT!AC52</f>
        <v>3</v>
      </c>
      <c r="AD52" s="114">
        <f t="shared" si="3"/>
        <v>60</v>
      </c>
      <c r="AE52" s="375" t="str">
        <f>IF(ISERROR(IF(AD52&gt;=ESTIMATIVA!$O$55,ESTIMATIVA!$C$55,IF(AD52&gt;=ESTIMATIVA!$O$56,ESTIMATIVA!$C$56,IF(AD52&gt;=ESTIMATIVA!$O$57,ESTIMATIVA!$C$57,IF(AD52&gt;=ESTIMATIVA!$O$58,ESTIMATIVA!$C$58,ESTIMATIVA!$C$59))))),"",IF(AD52&gt;=ESTIMATIVA!$O$55,ESTIMATIVA!$C$55,IF(AD52&gt;=ESTIMATIVA!$O$56,ESTIMATIVA!$C$56,IF(AD52&gt;=ESTIMATIVA!$O$57,ESTIMATIVA!$C$57,IF(AD52&gt;=ESTIMATIVA!$O$58,ESTIMATIVA!$C$58,ESTIMATIVA!$C$59)))))</f>
        <v>Médio</v>
      </c>
      <c r="AF52" s="375"/>
      <c r="AG52" s="375"/>
      <c r="AH52" s="375"/>
    </row>
    <row r="53" spans="1:34" ht="14.1"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IF(ISERROR(IF(R53=ESTIMATIVA!$C$39,ESTIMATIVA!$O$39,IF(R53=ESTIMATIVA!$C$40,ESTIMATIVA!$O$40,IF(R53=ESTIMATIVA!$C$41,ESTIMATIVA!$O$41,IF(R53=ESTIMATIVA!$C$42,ESTIMATIVA!$O$42,IF(R53=ESTIMATIVA!$C$43,ESTIMATIVA!$O$43,"")))))),"",IF(R53=ESTIMATIVA!$C$39,ESTIMATIVA!$O$39,IF(R53=ESTIMATIVA!$C$40,ESTIMATIVA!$O$40,IF(R53=ESTIMATIVA!$C$41,ESTIMATIVA!$O$41,IF(R53=ESTIMATIVA!$C$42,ESTIMATIVA!$O$42,IF(R53=ESTIMATIVA!$C$43,ESTIMATIVA!$O$43,""))))))</f>
        <v>4</v>
      </c>
      <c r="V53" s="108">
        <f>RESULT_ESTIMAT_QUALIT!V53</f>
        <v>20</v>
      </c>
      <c r="W53" s="193" t="str">
        <f>IF(ISERROR(IF(V53&gt;ESTIMATIVA!$R$50,ESTIMATIVA!$C$51,IF(V53&gt;ESTIMATIVA!$R$49,ESTIMATIVA!$C$50,IF(V53&gt;ESTIMATIVA!$R$48,ESTIMATIVA!$C$49,IF(V53&gt;ESTIMATIVA!$R$47,ESTIMATIVA!$C$48,ESTIMATIVA!$C$47))))),"",IF(V53&gt;ESTIMATIVA!$R$50,ESTIMATIVA!$C$51,IF(V53&gt;ESTIMATIVA!$R$49,ESTIMATIVA!$C$50,IF(V53&gt;ESTIMATIVA!$R$48,ESTIMATIVA!$C$49,IF(V53&gt;ESTIMATIVA!$R$47,ESTIMATIVA!$C$48,ESTIMATIVA!$C$47)))))</f>
        <v>Importante</v>
      </c>
      <c r="X53" s="193"/>
      <c r="Y53" s="193"/>
      <c r="Z53" s="370" t="str">
        <f>CONS_AV_QUALIT_PROBAB!U53</f>
        <v>Provável</v>
      </c>
      <c r="AA53" s="370"/>
      <c r="AB53" s="370"/>
      <c r="AC53" s="109">
        <f>RESULT_ESTIMAT_QUALIT!AC53</f>
        <v>4</v>
      </c>
      <c r="AD53" s="114">
        <f t="shared" si="3"/>
        <v>80</v>
      </c>
      <c r="AE53" s="375" t="str">
        <f>IF(ISERROR(IF(AD53&gt;=ESTIMATIVA!$O$55,ESTIMATIVA!$C$55,IF(AD53&gt;=ESTIMATIVA!$O$56,ESTIMATIVA!$C$56,IF(AD53&gt;=ESTIMATIVA!$O$57,ESTIMATIVA!$C$57,IF(AD53&gt;=ESTIMATIVA!$O$58,ESTIMATIVA!$C$58,ESTIMATIVA!$C$59))))),"",IF(AD53&gt;=ESTIMATIVA!$O$55,ESTIMATIVA!$C$55,IF(AD53&gt;=ESTIMATIVA!$O$56,ESTIMATIVA!$C$56,IF(AD53&gt;=ESTIMATIVA!$O$57,ESTIMATIVA!$C$57,IF(AD53&gt;=ESTIMATIVA!$O$58,ESTIMATIVA!$C$58,ESTIMATIVA!$C$59)))))</f>
        <v>Alto</v>
      </c>
      <c r="AF53" s="375"/>
      <c r="AG53" s="375"/>
      <c r="AH53" s="375"/>
    </row>
    <row r="54" spans="1:34" ht="14.1"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IF(ISERROR(IF(R54=ESTIMATIVA!$C$39,ESTIMATIVA!$O$39,IF(R54=ESTIMATIVA!$C$40,ESTIMATIVA!$O$40,IF(R54=ESTIMATIVA!$C$41,ESTIMATIVA!$O$41,IF(R54=ESTIMATIVA!$C$42,ESTIMATIVA!$O$42,IF(R54=ESTIMATIVA!$C$43,ESTIMATIVA!$O$43,"")))))),"",IF(R54=ESTIMATIVA!$C$39,ESTIMATIVA!$O$39,IF(R54=ESTIMATIVA!$C$40,ESTIMATIVA!$O$40,IF(R54=ESTIMATIVA!$C$41,ESTIMATIVA!$O$41,IF(R54=ESTIMATIVA!$C$42,ESTIMATIVA!$O$42,IF(R54=ESTIMATIVA!$C$43,ESTIMATIVA!$O$43,""))))))</f>
        <v>4</v>
      </c>
      <c r="V54" s="108">
        <f>RESULT_ESTIMAT_QUALIT!V54</f>
        <v>20</v>
      </c>
      <c r="W54" s="193" t="str">
        <f>IF(ISERROR(IF(V54&gt;ESTIMATIVA!$R$50,ESTIMATIVA!$C$51,IF(V54&gt;ESTIMATIVA!$R$49,ESTIMATIVA!$C$50,IF(V54&gt;ESTIMATIVA!$R$48,ESTIMATIVA!$C$49,IF(V54&gt;ESTIMATIVA!$R$47,ESTIMATIVA!$C$48,ESTIMATIVA!$C$47))))),"",IF(V54&gt;ESTIMATIVA!$R$50,ESTIMATIVA!$C$51,IF(V54&gt;ESTIMATIVA!$R$49,ESTIMATIVA!$C$50,IF(V54&gt;ESTIMATIVA!$R$48,ESTIMATIVA!$C$49,IF(V54&gt;ESTIMATIVA!$R$47,ESTIMATIVA!$C$48,ESTIMATIVA!$C$47)))))</f>
        <v>Importante</v>
      </c>
      <c r="X54" s="193"/>
      <c r="Y54" s="193"/>
      <c r="Z54" s="370" t="str">
        <f>CONS_AV_QUALIT_PROBAB!U54</f>
        <v>Ocasional</v>
      </c>
      <c r="AA54" s="370"/>
      <c r="AB54" s="370"/>
      <c r="AC54" s="109">
        <f>RESULT_ESTIMAT_QUALIT!AC54</f>
        <v>3</v>
      </c>
      <c r="AD54" s="114">
        <f t="shared" si="3"/>
        <v>60</v>
      </c>
      <c r="AE54" s="375" t="str">
        <f>IF(ISERROR(IF(AD54&gt;=ESTIMATIVA!$O$55,ESTIMATIVA!$C$55,IF(AD54&gt;=ESTIMATIVA!$O$56,ESTIMATIVA!$C$56,IF(AD54&gt;=ESTIMATIVA!$O$57,ESTIMATIVA!$C$57,IF(AD54&gt;=ESTIMATIVA!$O$58,ESTIMATIVA!$C$58,ESTIMATIVA!$C$59))))),"",IF(AD54&gt;=ESTIMATIVA!$O$55,ESTIMATIVA!$C$55,IF(AD54&gt;=ESTIMATIVA!$O$56,ESTIMATIVA!$C$56,IF(AD54&gt;=ESTIMATIVA!$O$57,ESTIMATIVA!$C$57,IF(AD54&gt;=ESTIMATIVA!$O$58,ESTIMATIVA!$C$58,ESTIMATIVA!$C$59)))))</f>
        <v>Médio</v>
      </c>
      <c r="AF54" s="375"/>
      <c r="AG54" s="375"/>
      <c r="AH54" s="375"/>
    </row>
    <row r="55" spans="1:34" ht="14.1"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IF(ISERROR(IF(R55=ESTIMATIVA!$C$39,ESTIMATIVA!$O$39,IF(R55=ESTIMATIVA!$C$40,ESTIMATIVA!$O$40,IF(R55=ESTIMATIVA!$C$41,ESTIMATIVA!$O$41,IF(R55=ESTIMATIVA!$C$42,ESTIMATIVA!$O$42,IF(R55=ESTIMATIVA!$C$43,ESTIMATIVA!$O$43,"")))))),"",IF(R55=ESTIMATIVA!$C$39,ESTIMATIVA!$O$39,IF(R55=ESTIMATIVA!$C$40,ESTIMATIVA!$O$40,IF(R55=ESTIMATIVA!$C$41,ESTIMATIVA!$O$41,IF(R55=ESTIMATIVA!$C$42,ESTIMATIVA!$O$42,IF(R55=ESTIMATIVA!$C$43,ESTIMATIVA!$O$43,""))))))</f>
        <v>5</v>
      </c>
      <c r="V55" s="108">
        <f>RESULT_ESTIMAT_QUALIT!V55</f>
        <v>25</v>
      </c>
      <c r="W55" s="193" t="str">
        <f>IF(ISERROR(IF(V55&gt;ESTIMATIVA!$R$50,ESTIMATIVA!$C$51,IF(V55&gt;ESTIMATIVA!$R$49,ESTIMATIVA!$C$50,IF(V55&gt;ESTIMATIVA!$R$48,ESTIMATIVA!$C$49,IF(V55&gt;ESTIMATIVA!$R$47,ESTIMATIVA!$C$48,ESTIMATIVA!$C$47))))),"",IF(V55&gt;ESTIMATIVA!$R$50,ESTIMATIVA!$C$51,IF(V55&gt;ESTIMATIVA!$R$49,ESTIMATIVA!$C$50,IF(V55&gt;ESTIMATIVA!$R$48,ESTIMATIVA!$C$49,IF(V55&gt;ESTIMATIVA!$R$47,ESTIMATIVA!$C$48,ESTIMATIVA!$C$47)))))</f>
        <v>Desastre</v>
      </c>
      <c r="X55" s="193"/>
      <c r="Y55" s="193"/>
      <c r="Z55" s="370" t="str">
        <f>CONS_AV_QUALIT_PROBAB!U55</f>
        <v>Ocasional</v>
      </c>
      <c r="AA55" s="370"/>
      <c r="AB55" s="370"/>
      <c r="AC55" s="109">
        <f>RESULT_ESTIMAT_QUALIT!AC55</f>
        <v>3</v>
      </c>
      <c r="AD55" s="114">
        <f t="shared" si="3"/>
        <v>75</v>
      </c>
      <c r="AE55" s="375" t="str">
        <f>IF(ISERROR(IF(AD55&gt;=ESTIMATIVA!$O$55,ESTIMATIVA!$C$55,IF(AD55&gt;=ESTIMATIVA!$O$56,ESTIMATIVA!$C$56,IF(AD55&gt;=ESTIMATIVA!$O$57,ESTIMATIVA!$C$57,IF(AD55&gt;=ESTIMATIVA!$O$58,ESTIMATIVA!$C$58,ESTIMATIVA!$C$59))))),"",IF(AD55&gt;=ESTIMATIVA!$O$55,ESTIMATIVA!$C$55,IF(AD55&gt;=ESTIMATIVA!$O$56,ESTIMATIVA!$C$56,IF(AD55&gt;=ESTIMATIVA!$O$57,ESTIMATIVA!$C$57,IF(AD55&gt;=ESTIMATIVA!$O$58,ESTIMATIVA!$C$58,ESTIMATIVA!$C$59)))))</f>
        <v>Alto</v>
      </c>
      <c r="AF55" s="375"/>
      <c r="AG55" s="375"/>
      <c r="AH55" s="375"/>
    </row>
    <row r="56" spans="1:34" ht="14.1"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IF(ISERROR(IF(R56=ESTIMATIVA!$C$39,ESTIMATIVA!$O$39,IF(R56=ESTIMATIVA!$C$40,ESTIMATIVA!$O$40,IF(R56=ESTIMATIVA!$C$41,ESTIMATIVA!$O$41,IF(R56=ESTIMATIVA!$C$42,ESTIMATIVA!$O$42,IF(R56=ESTIMATIVA!$C$43,ESTIMATIVA!$O$43,"")))))),"",IF(R56=ESTIMATIVA!$C$39,ESTIMATIVA!$O$39,IF(R56=ESTIMATIVA!$C$40,ESTIMATIVA!$O$40,IF(R56=ESTIMATIVA!$C$41,ESTIMATIVA!$O$41,IF(R56=ESTIMATIVA!$C$42,ESTIMATIVA!$O$42,IF(R56=ESTIMATIVA!$C$43,ESTIMATIVA!$O$43,""))))))</f>
        <v>4</v>
      </c>
      <c r="V56" s="108">
        <f>RESULT_ESTIMAT_QUALIT!V56</f>
        <v>20</v>
      </c>
      <c r="W56" s="193" t="str">
        <f>IF(ISERROR(IF(V56&gt;ESTIMATIVA!$R$50,ESTIMATIVA!$C$51,IF(V56&gt;ESTIMATIVA!$R$49,ESTIMATIVA!$C$50,IF(V56&gt;ESTIMATIVA!$R$48,ESTIMATIVA!$C$49,IF(V56&gt;ESTIMATIVA!$R$47,ESTIMATIVA!$C$48,ESTIMATIVA!$C$47))))),"",IF(V56&gt;ESTIMATIVA!$R$50,ESTIMATIVA!$C$51,IF(V56&gt;ESTIMATIVA!$R$49,ESTIMATIVA!$C$50,IF(V56&gt;ESTIMATIVA!$R$48,ESTIMATIVA!$C$49,IF(V56&gt;ESTIMATIVA!$R$47,ESTIMATIVA!$C$48,ESTIMATIVA!$C$47)))))</f>
        <v>Importante</v>
      </c>
      <c r="X56" s="193"/>
      <c r="Y56" s="193"/>
      <c r="Z56" s="370" t="str">
        <f>CONS_AV_QUALIT_PROBAB!U56</f>
        <v>Provável</v>
      </c>
      <c r="AA56" s="370"/>
      <c r="AB56" s="370"/>
      <c r="AC56" s="109">
        <f>RESULT_ESTIMAT_QUALIT!AC56</f>
        <v>4</v>
      </c>
      <c r="AD56" s="114">
        <f t="shared" si="3"/>
        <v>80</v>
      </c>
      <c r="AE56" s="375" t="str">
        <f>IF(ISERROR(IF(AD56&gt;=ESTIMATIVA!$O$55,ESTIMATIVA!$C$55,IF(AD56&gt;=ESTIMATIVA!$O$56,ESTIMATIVA!$C$56,IF(AD56&gt;=ESTIMATIVA!$O$57,ESTIMATIVA!$C$57,IF(AD56&gt;=ESTIMATIVA!$O$58,ESTIMATIVA!$C$58,ESTIMATIVA!$C$59))))),"",IF(AD56&gt;=ESTIMATIVA!$O$55,ESTIMATIVA!$C$55,IF(AD56&gt;=ESTIMATIVA!$O$56,ESTIMATIVA!$C$56,IF(AD56&gt;=ESTIMATIVA!$O$57,ESTIMATIVA!$C$57,IF(AD56&gt;=ESTIMATIVA!$O$58,ESTIMATIVA!$C$58,ESTIMATIVA!$C$59)))))</f>
        <v>Alto</v>
      </c>
      <c r="AF56" s="375"/>
      <c r="AG56" s="375"/>
      <c r="AH56" s="375"/>
    </row>
    <row r="57" spans="1:34" ht="14.1"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IF(ISERROR(IF(R57=ESTIMATIVA!$C$39,ESTIMATIVA!$O$39,IF(R57=ESTIMATIVA!$C$40,ESTIMATIVA!$O$40,IF(R57=ESTIMATIVA!$C$41,ESTIMATIVA!$O$41,IF(R57=ESTIMATIVA!$C$42,ESTIMATIVA!$O$42,IF(R57=ESTIMATIVA!$C$43,ESTIMATIVA!$O$43,"")))))),"",IF(R57=ESTIMATIVA!$C$39,ESTIMATIVA!$O$39,IF(R57=ESTIMATIVA!$C$40,ESTIMATIVA!$O$40,IF(R57=ESTIMATIVA!$C$41,ESTIMATIVA!$O$41,IF(R57=ESTIMATIVA!$C$42,ESTIMATIVA!$O$42,IF(R57=ESTIMATIVA!$C$43,ESTIMATIVA!$O$43,""))))))</f>
        <v>5</v>
      </c>
      <c r="V57" s="108">
        <f>RESULT_ESTIMAT_QUALIT!V57</f>
        <v>25</v>
      </c>
      <c r="W57" s="199" t="str">
        <f>IF(ISERROR(IF(V57&gt;ESTIMATIVA!$R$50,ESTIMATIVA!$C$51,IF(V57&gt;ESTIMATIVA!$R$49,ESTIMATIVA!$C$50,IF(V57&gt;ESTIMATIVA!$R$48,ESTIMATIVA!$C$49,IF(V57&gt;ESTIMATIVA!$R$47,ESTIMATIVA!$C$48,ESTIMATIVA!$C$47))))),"",IF(V57&gt;ESTIMATIVA!$R$50,ESTIMATIVA!$C$51,IF(V57&gt;ESTIMATIVA!$R$49,ESTIMATIVA!$C$50,IF(V57&gt;ESTIMATIVA!$R$48,ESTIMATIVA!$C$49,IF(V57&gt;ESTIMATIVA!$R$47,ESTIMATIVA!$C$48,ESTIMATIVA!$C$47)))))</f>
        <v>Desastre</v>
      </c>
      <c r="X57" s="199"/>
      <c r="Y57" s="199"/>
      <c r="Z57" s="371" t="str">
        <f>CONS_AV_QUALIT_PROBAB!U57</f>
        <v>Ocasional</v>
      </c>
      <c r="AA57" s="371"/>
      <c r="AB57" s="371"/>
      <c r="AC57" s="111">
        <f>RESULT_ESTIMAT_QUALIT!AC57</f>
        <v>3</v>
      </c>
      <c r="AD57" s="116">
        <f t="shared" si="3"/>
        <v>75</v>
      </c>
      <c r="AE57" s="376" t="str">
        <f>IF(ISERROR(IF(AD57&gt;=ESTIMATIVA!$O$55,ESTIMATIVA!$C$55,IF(AD57&gt;=ESTIMATIVA!$O$56,ESTIMATIVA!$C$56,IF(AD57&gt;=ESTIMATIVA!$O$57,ESTIMATIVA!$C$57,IF(AD57&gt;=ESTIMATIVA!$O$58,ESTIMATIVA!$C$58,ESTIMATIVA!$C$59))))),"",IF(AD57&gt;=ESTIMATIVA!$O$55,ESTIMATIVA!$C$55,IF(AD57&gt;=ESTIMATIVA!$O$56,ESTIMATIVA!$C$56,IF(AD57&gt;=ESTIMATIVA!$O$57,ESTIMATIVA!$C$57,IF(AD57&gt;=ESTIMATIVA!$O$58,ESTIMATIVA!$C$58,ESTIMATIVA!$C$59)))))</f>
        <v>Alto</v>
      </c>
      <c r="AF57" s="376"/>
      <c r="AG57" s="376"/>
      <c r="AH57" s="376"/>
    </row>
    <row r="58" spans="1:34" s="29" customFormat="1" ht="15.95"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row>
    <row r="59" spans="1:34"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row>
    <row r="60" spans="1:34" ht="14.1"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IF(ISERROR(IF(R60=ESTIMATIVA!$C$39,ESTIMATIVA!$O$39,IF(R60=ESTIMATIVA!$C$40,ESTIMATIVA!$O$40,IF(R60=ESTIMATIVA!$C$41,ESTIMATIVA!$O$41,IF(R60=ESTIMATIVA!$C$42,ESTIMATIVA!$O$42,IF(R60=ESTIMATIVA!$C$43,ESTIMATIVA!$O$43,"")))))),"",IF(R60=ESTIMATIVA!$C$39,ESTIMATIVA!$O$39,IF(R60=ESTIMATIVA!$C$40,ESTIMATIVA!$O$40,IF(R60=ESTIMATIVA!$C$41,ESTIMATIVA!$O$41,IF(R60=ESTIMATIVA!$C$42,ESTIMATIVA!$O$42,IF(R60=ESTIMATIVA!$C$43,ESTIMATIVA!$O$43,""))))))</f>
        <v>3</v>
      </c>
      <c r="V60" s="108">
        <f>RESULT_ESTIMAT_QUALIT!V60</f>
        <v>15</v>
      </c>
      <c r="W60" s="193" t="str">
        <f>IF(ISERROR(IF(V60&gt;ESTIMATIVA!$R$50,ESTIMATIVA!$C$51,IF(V60&gt;ESTIMATIVA!$R$49,ESTIMATIVA!$C$50,IF(V60&gt;ESTIMATIVA!$R$48,ESTIMATIVA!$C$49,IF(V60&gt;ESTIMATIVA!$R$47,ESTIMATIVA!$C$48,ESTIMATIVA!$C$47))))),"",IF(V60&gt;ESTIMATIVA!$R$50,ESTIMATIVA!$C$51,IF(V60&gt;ESTIMATIVA!$R$49,ESTIMATIVA!$C$50,IF(V60&gt;ESTIMATIVA!$R$48,ESTIMATIVA!$C$49,IF(V60&gt;ESTIMATIVA!$R$47,ESTIMATIVA!$C$48,ESTIMATIVA!$C$47)))))</f>
        <v>Significativo</v>
      </c>
      <c r="X60" s="193"/>
      <c r="Y60" s="193"/>
      <c r="Z60" s="370" t="str">
        <f>CONS_AV_QUALIT_PROBAB!U60</f>
        <v>Frequente</v>
      </c>
      <c r="AA60" s="370"/>
      <c r="AB60" s="370"/>
      <c r="AC60" s="109">
        <f>RESULT_ESTIMAT_QUALIT!AC60</f>
        <v>5</v>
      </c>
      <c r="AD60" s="114">
        <f t="shared" ref="AD60:AD67" si="4">IF(ISERROR(V60*AC60),"",(V60*AC60))</f>
        <v>75</v>
      </c>
      <c r="AE60" s="375" t="str">
        <f>IF(ISERROR(IF(AD60&gt;=ESTIMATIVA!$O$55,ESTIMATIVA!$C$55,IF(AD60&gt;=ESTIMATIVA!$O$56,ESTIMATIVA!$C$56,IF(AD60&gt;=ESTIMATIVA!$O$57,ESTIMATIVA!$C$57,IF(AD60&gt;=ESTIMATIVA!$O$58,ESTIMATIVA!$C$58,ESTIMATIVA!$C$59))))),"",IF(AD60&gt;=ESTIMATIVA!$O$55,ESTIMATIVA!$C$55,IF(AD60&gt;=ESTIMATIVA!$O$56,ESTIMATIVA!$C$56,IF(AD60&gt;=ESTIMATIVA!$O$57,ESTIMATIVA!$C$57,IF(AD60&gt;=ESTIMATIVA!$O$58,ESTIMATIVA!$C$58,ESTIMATIVA!$C$59)))))</f>
        <v>Alto</v>
      </c>
      <c r="AF60" s="375"/>
      <c r="AG60" s="375"/>
      <c r="AH60" s="375"/>
    </row>
    <row r="61" spans="1:34" ht="14.1"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IF(ISERROR(IF(R61=ESTIMATIVA!$C$39,ESTIMATIVA!$O$39,IF(R61=ESTIMATIVA!$C$40,ESTIMATIVA!$O$40,IF(R61=ESTIMATIVA!$C$41,ESTIMATIVA!$O$41,IF(R61=ESTIMATIVA!$C$42,ESTIMATIVA!$O$42,IF(R61=ESTIMATIVA!$C$43,ESTIMATIVA!$O$43,"")))))),"",IF(R61=ESTIMATIVA!$C$39,ESTIMATIVA!$O$39,IF(R61=ESTIMATIVA!$C$40,ESTIMATIVA!$O$40,IF(R61=ESTIMATIVA!$C$41,ESTIMATIVA!$O$41,IF(R61=ESTIMATIVA!$C$42,ESTIMATIVA!$O$42,IF(R61=ESTIMATIVA!$C$43,ESTIMATIVA!$O$43,""))))))</f>
        <v>3</v>
      </c>
      <c r="V61" s="108">
        <f>RESULT_ESTIMAT_QUALIT!V61</f>
        <v>15</v>
      </c>
      <c r="W61" s="193" t="str">
        <f>IF(ISERROR(IF(V61&gt;ESTIMATIVA!$R$50,ESTIMATIVA!$C$51,IF(V61&gt;ESTIMATIVA!$R$49,ESTIMATIVA!$C$50,IF(V61&gt;ESTIMATIVA!$R$48,ESTIMATIVA!$C$49,IF(V61&gt;ESTIMATIVA!$R$47,ESTIMATIVA!$C$48,ESTIMATIVA!$C$47))))),"",IF(V61&gt;ESTIMATIVA!$R$50,ESTIMATIVA!$C$51,IF(V61&gt;ESTIMATIVA!$R$49,ESTIMATIVA!$C$50,IF(V61&gt;ESTIMATIVA!$R$48,ESTIMATIVA!$C$49,IF(V61&gt;ESTIMATIVA!$R$47,ESTIMATIVA!$C$48,ESTIMATIVA!$C$47)))))</f>
        <v>Significativo</v>
      </c>
      <c r="X61" s="193"/>
      <c r="Y61" s="193"/>
      <c r="Z61" s="370" t="str">
        <f>CONS_AV_QUALIT_PROBAB!U61</f>
        <v>Frequente</v>
      </c>
      <c r="AA61" s="370"/>
      <c r="AB61" s="370"/>
      <c r="AC61" s="109">
        <f>RESULT_ESTIMAT_QUALIT!AC61</f>
        <v>5</v>
      </c>
      <c r="AD61" s="114">
        <f t="shared" si="4"/>
        <v>75</v>
      </c>
      <c r="AE61" s="375" t="str">
        <f>IF(ISERROR(IF(AD61&gt;=ESTIMATIVA!$O$55,ESTIMATIVA!$C$55,IF(AD61&gt;=ESTIMATIVA!$O$56,ESTIMATIVA!$C$56,IF(AD61&gt;=ESTIMATIVA!$O$57,ESTIMATIVA!$C$57,IF(AD61&gt;=ESTIMATIVA!$O$58,ESTIMATIVA!$C$58,ESTIMATIVA!$C$59))))),"",IF(AD61&gt;=ESTIMATIVA!$O$55,ESTIMATIVA!$C$55,IF(AD61&gt;=ESTIMATIVA!$O$56,ESTIMATIVA!$C$56,IF(AD61&gt;=ESTIMATIVA!$O$57,ESTIMATIVA!$C$57,IF(AD61&gt;=ESTIMATIVA!$O$58,ESTIMATIVA!$C$58,ESTIMATIVA!$C$59)))))</f>
        <v>Alto</v>
      </c>
      <c r="AF61" s="375"/>
      <c r="AG61" s="375"/>
      <c r="AH61" s="375"/>
    </row>
    <row r="62" spans="1:34" ht="14.1"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IF(ISERROR(IF(R62=ESTIMATIVA!$C$39,ESTIMATIVA!$O$39,IF(R62=ESTIMATIVA!$C$40,ESTIMATIVA!$O$40,IF(R62=ESTIMATIVA!$C$41,ESTIMATIVA!$O$41,IF(R62=ESTIMATIVA!$C$42,ESTIMATIVA!$O$42,IF(R62=ESTIMATIVA!$C$43,ESTIMATIVA!$O$43,"")))))),"",IF(R62=ESTIMATIVA!$C$39,ESTIMATIVA!$O$39,IF(R62=ESTIMATIVA!$C$40,ESTIMATIVA!$O$40,IF(R62=ESTIMATIVA!$C$41,ESTIMATIVA!$O$41,IF(R62=ESTIMATIVA!$C$42,ESTIMATIVA!$O$42,IF(R62=ESTIMATIVA!$C$43,ESTIMATIVA!$O$43,""))))))</f>
        <v>3</v>
      </c>
      <c r="V62" s="108">
        <f>RESULT_ESTIMAT_QUALIT!V62</f>
        <v>15</v>
      </c>
      <c r="W62" s="193" t="str">
        <f>IF(ISERROR(IF(V62&gt;ESTIMATIVA!$R$50,ESTIMATIVA!$C$51,IF(V62&gt;ESTIMATIVA!$R$49,ESTIMATIVA!$C$50,IF(V62&gt;ESTIMATIVA!$R$48,ESTIMATIVA!$C$49,IF(V62&gt;ESTIMATIVA!$R$47,ESTIMATIVA!$C$48,ESTIMATIVA!$C$47))))),"",IF(V62&gt;ESTIMATIVA!$R$50,ESTIMATIVA!$C$51,IF(V62&gt;ESTIMATIVA!$R$49,ESTIMATIVA!$C$50,IF(V62&gt;ESTIMATIVA!$R$48,ESTIMATIVA!$C$49,IF(V62&gt;ESTIMATIVA!$R$47,ESTIMATIVA!$C$48,ESTIMATIVA!$C$47)))))</f>
        <v>Significativo</v>
      </c>
      <c r="X62" s="193"/>
      <c r="Y62" s="193"/>
      <c r="Z62" s="370" t="str">
        <f>CONS_AV_QUALIT_PROBAB!U62</f>
        <v>Frequente</v>
      </c>
      <c r="AA62" s="370"/>
      <c r="AB62" s="370"/>
      <c r="AC62" s="109">
        <f>RESULT_ESTIMAT_QUALIT!AC62</f>
        <v>5</v>
      </c>
      <c r="AD62" s="114">
        <f t="shared" si="4"/>
        <v>75</v>
      </c>
      <c r="AE62" s="375" t="str">
        <f>IF(ISERROR(IF(AD62&gt;=ESTIMATIVA!$O$55,ESTIMATIVA!$C$55,IF(AD62&gt;=ESTIMATIVA!$O$56,ESTIMATIVA!$C$56,IF(AD62&gt;=ESTIMATIVA!$O$57,ESTIMATIVA!$C$57,IF(AD62&gt;=ESTIMATIVA!$O$58,ESTIMATIVA!$C$58,ESTIMATIVA!$C$59))))),"",IF(AD62&gt;=ESTIMATIVA!$O$55,ESTIMATIVA!$C$55,IF(AD62&gt;=ESTIMATIVA!$O$56,ESTIMATIVA!$C$56,IF(AD62&gt;=ESTIMATIVA!$O$57,ESTIMATIVA!$C$57,IF(AD62&gt;=ESTIMATIVA!$O$58,ESTIMATIVA!$C$58,ESTIMATIVA!$C$59)))))</f>
        <v>Alto</v>
      </c>
      <c r="AF62" s="375"/>
      <c r="AG62" s="375"/>
      <c r="AH62" s="375"/>
    </row>
    <row r="63" spans="1:34" ht="14.1"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IF(ISERROR(IF(R63=ESTIMATIVA!$C$39,ESTIMATIVA!$O$39,IF(R63=ESTIMATIVA!$C$40,ESTIMATIVA!$O$40,IF(R63=ESTIMATIVA!$C$41,ESTIMATIVA!$O$41,IF(R63=ESTIMATIVA!$C$42,ESTIMATIVA!$O$42,IF(R63=ESTIMATIVA!$C$43,ESTIMATIVA!$O$43,"")))))),"",IF(R63=ESTIMATIVA!$C$39,ESTIMATIVA!$O$39,IF(R63=ESTIMATIVA!$C$40,ESTIMATIVA!$O$40,IF(R63=ESTIMATIVA!$C$41,ESTIMATIVA!$O$41,IF(R63=ESTIMATIVA!$C$42,ESTIMATIVA!$O$42,IF(R63=ESTIMATIVA!$C$43,ESTIMATIVA!$O$43,""))))))</f>
        <v>5</v>
      </c>
      <c r="V63" s="108">
        <f>RESULT_ESTIMAT_QUALIT!V63</f>
        <v>25</v>
      </c>
      <c r="W63" s="193" t="str">
        <f>IF(ISERROR(IF(V63&gt;ESTIMATIVA!$R$50,ESTIMATIVA!$C$51,IF(V63&gt;ESTIMATIVA!$R$49,ESTIMATIVA!$C$50,IF(V63&gt;ESTIMATIVA!$R$48,ESTIMATIVA!$C$49,IF(V63&gt;ESTIMATIVA!$R$47,ESTIMATIVA!$C$48,ESTIMATIVA!$C$47))))),"",IF(V63&gt;ESTIMATIVA!$R$50,ESTIMATIVA!$C$51,IF(V63&gt;ESTIMATIVA!$R$49,ESTIMATIVA!$C$50,IF(V63&gt;ESTIMATIVA!$R$48,ESTIMATIVA!$C$49,IF(V63&gt;ESTIMATIVA!$R$47,ESTIMATIVA!$C$48,ESTIMATIVA!$C$47)))))</f>
        <v>Desastre</v>
      </c>
      <c r="X63" s="193"/>
      <c r="Y63" s="193"/>
      <c r="Z63" s="370" t="str">
        <f>CONS_AV_QUALIT_PROBAB!U63</f>
        <v>Provável</v>
      </c>
      <c r="AA63" s="370"/>
      <c r="AB63" s="370"/>
      <c r="AC63" s="109">
        <f>RESULT_ESTIMAT_QUALIT!AC63</f>
        <v>4</v>
      </c>
      <c r="AD63" s="114">
        <f t="shared" si="4"/>
        <v>100</v>
      </c>
      <c r="AE63" s="375" t="str">
        <f>IF(ISERROR(IF(AD63&gt;=ESTIMATIVA!$O$55,ESTIMATIVA!$C$55,IF(AD63&gt;=ESTIMATIVA!$O$56,ESTIMATIVA!$C$56,IF(AD63&gt;=ESTIMATIVA!$O$57,ESTIMATIVA!$C$57,IF(AD63&gt;=ESTIMATIVA!$O$58,ESTIMATIVA!$C$58,ESTIMATIVA!$C$59))))),"",IF(AD63&gt;=ESTIMATIVA!$O$55,ESTIMATIVA!$C$55,IF(AD63&gt;=ESTIMATIVA!$O$56,ESTIMATIVA!$C$56,IF(AD63&gt;=ESTIMATIVA!$O$57,ESTIMATIVA!$C$57,IF(AD63&gt;=ESTIMATIVA!$O$58,ESTIMATIVA!$C$58,ESTIMATIVA!$C$59)))))</f>
        <v>Alto</v>
      </c>
      <c r="AF63" s="375"/>
      <c r="AG63" s="375"/>
      <c r="AH63" s="375"/>
    </row>
    <row r="64" spans="1:34" ht="14.1"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IF(ISERROR(IF(R64=ESTIMATIVA!$C$39,ESTIMATIVA!$O$39,IF(R64=ESTIMATIVA!$C$40,ESTIMATIVA!$O$40,IF(R64=ESTIMATIVA!$C$41,ESTIMATIVA!$O$41,IF(R64=ESTIMATIVA!$C$42,ESTIMATIVA!$O$42,IF(R64=ESTIMATIVA!$C$43,ESTIMATIVA!$O$43,"")))))),"",IF(R64=ESTIMATIVA!$C$39,ESTIMATIVA!$O$39,IF(R64=ESTIMATIVA!$C$40,ESTIMATIVA!$O$40,IF(R64=ESTIMATIVA!$C$41,ESTIMATIVA!$O$41,IF(R64=ESTIMATIVA!$C$42,ESTIMATIVA!$O$42,IF(R64=ESTIMATIVA!$C$43,ESTIMATIVA!$O$43,""))))))</f>
        <v/>
      </c>
      <c r="V64" s="108" t="str">
        <f>RESULT_ESTIMAT_QUALIT!V64</f>
        <v/>
      </c>
      <c r="W64" s="193" t="str">
        <f>IF(ISERROR(IF(V64&gt;ESTIMATIVA!$R$50,ESTIMATIVA!$C$51,IF(V64&gt;ESTIMATIVA!$R$49,ESTIMATIVA!$C$50,IF(V64&gt;ESTIMATIVA!$R$48,ESTIMATIVA!$C$49,IF(V64&gt;ESTIMATIVA!$R$47,ESTIMATIVA!$C$48,ESTIMATIVA!$C$47))))),"",IF(V64&gt;ESTIMATIVA!$R$50,ESTIMATIVA!$C$51,IF(V64&gt;ESTIMATIVA!$R$49,ESTIMATIVA!$C$50,IF(V64&gt;ESTIMATIVA!$R$48,ESTIMATIVA!$C$49,IF(V64&gt;ESTIMATIVA!$R$47,ESTIMATIVA!$C$48,ESTIMATIVA!$C$47)))))</f>
        <v>Desastre</v>
      </c>
      <c r="X64" s="193"/>
      <c r="Y64" s="193"/>
      <c r="Z64" s="370" t="str">
        <f>CONS_AV_QUALIT_PROBAB!U64</f>
        <v>Remoto</v>
      </c>
      <c r="AA64" s="370"/>
      <c r="AB64" s="370"/>
      <c r="AC64" s="109">
        <f>RESULT_ESTIMAT_QUALIT!AC64</f>
        <v>2</v>
      </c>
      <c r="AD64" s="114" t="str">
        <f t="shared" si="4"/>
        <v/>
      </c>
      <c r="AE64" s="375" t="str">
        <f>IF(ISERROR(IF(AD64&gt;=ESTIMATIVA!$O$55,ESTIMATIVA!$C$55,IF(AD64&gt;=ESTIMATIVA!$O$56,ESTIMATIVA!$C$56,IF(AD64&gt;=ESTIMATIVA!$O$57,ESTIMATIVA!$C$57,IF(AD64&gt;=ESTIMATIVA!$O$58,ESTIMATIVA!$C$58,ESTIMATIVA!$C$59))))),"",IF(AD64&gt;=ESTIMATIVA!$O$55,ESTIMATIVA!$C$55,IF(AD64&gt;=ESTIMATIVA!$O$56,ESTIMATIVA!$C$56,IF(AD64&gt;=ESTIMATIVA!$O$57,ESTIMATIVA!$C$57,IF(AD64&gt;=ESTIMATIVA!$O$58,ESTIMATIVA!$C$58,ESTIMATIVA!$C$59)))))</f>
        <v>Extremo</v>
      </c>
      <c r="AF64" s="375"/>
      <c r="AG64" s="375"/>
      <c r="AH64" s="375"/>
    </row>
    <row r="65" spans="1:34" ht="14.1"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IF(ISERROR(IF(R65=ESTIMATIVA!$C$39,ESTIMATIVA!$O$39,IF(R65=ESTIMATIVA!$C$40,ESTIMATIVA!$O$40,IF(R65=ESTIMATIVA!$C$41,ESTIMATIVA!$O$41,IF(R65=ESTIMATIVA!$C$42,ESTIMATIVA!$O$42,IF(R65=ESTIMATIVA!$C$43,ESTIMATIVA!$O$43,"")))))),"",IF(R65=ESTIMATIVA!$C$39,ESTIMATIVA!$O$39,IF(R65=ESTIMATIVA!$C$40,ESTIMATIVA!$O$40,IF(R65=ESTIMATIVA!$C$41,ESTIMATIVA!$O$41,IF(R65=ESTIMATIVA!$C$42,ESTIMATIVA!$O$42,IF(R65=ESTIMATIVA!$C$43,ESTIMATIVA!$O$43,""))))))</f>
        <v/>
      </c>
      <c r="V65" s="108" t="str">
        <f>RESULT_ESTIMAT_QUALIT!V65</f>
        <v/>
      </c>
      <c r="W65" s="193" t="str">
        <f>IF(ISERROR(IF(V65&gt;ESTIMATIVA!$R$50,ESTIMATIVA!$C$51,IF(V65&gt;ESTIMATIVA!$R$49,ESTIMATIVA!$C$50,IF(V65&gt;ESTIMATIVA!$R$48,ESTIMATIVA!$C$49,IF(V65&gt;ESTIMATIVA!$R$47,ESTIMATIVA!$C$48,ESTIMATIVA!$C$47))))),"",IF(V65&gt;ESTIMATIVA!$R$50,ESTIMATIVA!$C$51,IF(V65&gt;ESTIMATIVA!$R$49,ESTIMATIVA!$C$50,IF(V65&gt;ESTIMATIVA!$R$48,ESTIMATIVA!$C$49,IF(V65&gt;ESTIMATIVA!$R$47,ESTIMATIVA!$C$48,ESTIMATIVA!$C$47)))))</f>
        <v>Desastre</v>
      </c>
      <c r="X65" s="193"/>
      <c r="Y65" s="193"/>
      <c r="Z65" s="370" t="str">
        <f>CONS_AV_QUALIT_PROBAB!U65</f>
        <v>Provável</v>
      </c>
      <c r="AA65" s="370"/>
      <c r="AB65" s="370"/>
      <c r="AC65" s="109">
        <f>RESULT_ESTIMAT_QUALIT!AC65</f>
        <v>4</v>
      </c>
      <c r="AD65" s="114" t="str">
        <f t="shared" si="4"/>
        <v/>
      </c>
      <c r="AE65" s="375" t="str">
        <f>IF(ISERROR(IF(AD65&gt;=ESTIMATIVA!$O$55,ESTIMATIVA!$C$55,IF(AD65&gt;=ESTIMATIVA!$O$56,ESTIMATIVA!$C$56,IF(AD65&gt;=ESTIMATIVA!$O$57,ESTIMATIVA!$C$57,IF(AD65&gt;=ESTIMATIVA!$O$58,ESTIMATIVA!$C$58,ESTIMATIVA!$C$59))))),"",IF(AD65&gt;=ESTIMATIVA!$O$55,ESTIMATIVA!$C$55,IF(AD65&gt;=ESTIMATIVA!$O$56,ESTIMATIVA!$C$56,IF(AD65&gt;=ESTIMATIVA!$O$57,ESTIMATIVA!$C$57,IF(AD65&gt;=ESTIMATIVA!$O$58,ESTIMATIVA!$C$58,ESTIMATIVA!$C$59)))))</f>
        <v>Extremo</v>
      </c>
      <c r="AF65" s="375"/>
      <c r="AG65" s="375"/>
      <c r="AH65" s="375"/>
    </row>
    <row r="66" spans="1:34" ht="14.1"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IF(ISERROR(IF(R66=ESTIMATIVA!$C$39,ESTIMATIVA!$O$39,IF(R66=ESTIMATIVA!$C$40,ESTIMATIVA!$O$40,IF(R66=ESTIMATIVA!$C$41,ESTIMATIVA!$O$41,IF(R66=ESTIMATIVA!$C$42,ESTIMATIVA!$O$42,IF(R66=ESTIMATIVA!$C$43,ESTIMATIVA!$O$43,"")))))),"",IF(R66=ESTIMATIVA!$C$39,ESTIMATIVA!$O$39,IF(R66=ESTIMATIVA!$C$40,ESTIMATIVA!$O$40,IF(R66=ESTIMATIVA!$C$41,ESTIMATIVA!$O$41,IF(R66=ESTIMATIVA!$C$42,ESTIMATIVA!$O$42,IF(R66=ESTIMATIVA!$C$43,ESTIMATIVA!$O$43,""))))))</f>
        <v/>
      </c>
      <c r="V66" s="108" t="str">
        <f>RESULT_ESTIMAT_QUALIT!V66</f>
        <v/>
      </c>
      <c r="W66" s="193" t="str">
        <f>IF(ISERROR(IF(V66&gt;ESTIMATIVA!$R$50,ESTIMATIVA!$C$51,IF(V66&gt;ESTIMATIVA!$R$49,ESTIMATIVA!$C$50,IF(V66&gt;ESTIMATIVA!$R$48,ESTIMATIVA!$C$49,IF(V66&gt;ESTIMATIVA!$R$47,ESTIMATIVA!$C$48,ESTIMATIVA!$C$47))))),"",IF(V66&gt;ESTIMATIVA!$R$50,ESTIMATIVA!$C$51,IF(V66&gt;ESTIMATIVA!$R$49,ESTIMATIVA!$C$50,IF(V66&gt;ESTIMATIVA!$R$48,ESTIMATIVA!$C$49,IF(V66&gt;ESTIMATIVA!$R$47,ESTIMATIVA!$C$48,ESTIMATIVA!$C$47)))))</f>
        <v>Desastre</v>
      </c>
      <c r="X66" s="193"/>
      <c r="Y66" s="193"/>
      <c r="Z66" s="370" t="str">
        <f>CONS_AV_QUALIT_PROBAB!U66</f>
        <v>Ocasional</v>
      </c>
      <c r="AA66" s="370"/>
      <c r="AB66" s="370"/>
      <c r="AC66" s="109">
        <f>RESULT_ESTIMAT_QUALIT!AC66</f>
        <v>3</v>
      </c>
      <c r="AD66" s="114" t="str">
        <f t="shared" si="4"/>
        <v/>
      </c>
      <c r="AE66" s="375" t="str">
        <f>IF(ISERROR(IF(AD66&gt;=ESTIMATIVA!$O$55,ESTIMATIVA!$C$55,IF(AD66&gt;=ESTIMATIVA!$O$56,ESTIMATIVA!$C$56,IF(AD66&gt;=ESTIMATIVA!$O$57,ESTIMATIVA!$C$57,IF(AD66&gt;=ESTIMATIVA!$O$58,ESTIMATIVA!$C$58,ESTIMATIVA!$C$59))))),"",IF(AD66&gt;=ESTIMATIVA!$O$55,ESTIMATIVA!$C$55,IF(AD66&gt;=ESTIMATIVA!$O$56,ESTIMATIVA!$C$56,IF(AD66&gt;=ESTIMATIVA!$O$57,ESTIMATIVA!$C$57,IF(AD66&gt;=ESTIMATIVA!$O$58,ESTIMATIVA!$C$58,ESTIMATIVA!$C$59)))))</f>
        <v>Extremo</v>
      </c>
      <c r="AF66" s="375"/>
      <c r="AG66" s="375"/>
      <c r="AH66" s="375"/>
    </row>
    <row r="67" spans="1:34" ht="14.1"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IF(ISERROR(IF(R67=ESTIMATIVA!$C$39,ESTIMATIVA!$O$39,IF(R67=ESTIMATIVA!$C$40,ESTIMATIVA!$O$40,IF(R67=ESTIMATIVA!$C$41,ESTIMATIVA!$O$41,IF(R67=ESTIMATIVA!$C$42,ESTIMATIVA!$O$42,IF(R67=ESTIMATIVA!$C$43,ESTIMATIVA!$O$43,"")))))),"",IF(R67=ESTIMATIVA!$C$39,ESTIMATIVA!$O$39,IF(R67=ESTIMATIVA!$C$40,ESTIMATIVA!$O$40,IF(R67=ESTIMATIVA!$C$41,ESTIMATIVA!$O$41,IF(R67=ESTIMATIVA!$C$42,ESTIMATIVA!$O$42,IF(R67=ESTIMATIVA!$C$43,ESTIMATIVA!$O$43,""))))))</f>
        <v/>
      </c>
      <c r="V67" s="108" t="str">
        <f>RESULT_ESTIMAT_QUALIT!V67</f>
        <v/>
      </c>
      <c r="W67" s="199" t="str">
        <f>IF(ISERROR(IF(V67&gt;ESTIMATIVA!$R$50,ESTIMATIVA!$C$51,IF(V67&gt;ESTIMATIVA!$R$49,ESTIMATIVA!$C$50,IF(V67&gt;ESTIMATIVA!$R$48,ESTIMATIVA!$C$49,IF(V67&gt;ESTIMATIVA!$R$47,ESTIMATIVA!$C$48,ESTIMATIVA!$C$47))))),"",IF(V67&gt;ESTIMATIVA!$R$50,ESTIMATIVA!$C$51,IF(V67&gt;ESTIMATIVA!$R$49,ESTIMATIVA!$C$50,IF(V67&gt;ESTIMATIVA!$R$48,ESTIMATIVA!$C$49,IF(V67&gt;ESTIMATIVA!$R$47,ESTIMATIVA!$C$48,ESTIMATIVA!$C$47)))))</f>
        <v>Desastre</v>
      </c>
      <c r="X67" s="199"/>
      <c r="Y67" s="199"/>
      <c r="Z67" s="371" t="str">
        <f>CONS_AV_QUALIT_PROBAB!U67</f>
        <v>Ocasional</v>
      </c>
      <c r="AA67" s="371"/>
      <c r="AB67" s="371"/>
      <c r="AC67" s="111">
        <f>RESULT_ESTIMAT_QUALIT!AC67</f>
        <v>3</v>
      </c>
      <c r="AD67" s="116" t="str">
        <f t="shared" si="4"/>
        <v/>
      </c>
      <c r="AE67" s="376" t="str">
        <f>IF(ISERROR(IF(AD67&gt;=ESTIMATIVA!$O$55,ESTIMATIVA!$C$55,IF(AD67&gt;=ESTIMATIVA!$O$56,ESTIMATIVA!$C$56,IF(AD67&gt;=ESTIMATIVA!$O$57,ESTIMATIVA!$C$57,IF(AD67&gt;=ESTIMATIVA!$O$58,ESTIMATIVA!$C$58,ESTIMATIVA!$C$59))))),"",IF(AD67&gt;=ESTIMATIVA!$O$55,ESTIMATIVA!$C$55,IF(AD67&gt;=ESTIMATIVA!$O$56,ESTIMATIVA!$C$56,IF(AD67&gt;=ESTIMATIVA!$O$57,ESTIMATIVA!$C$57,IF(AD67&gt;=ESTIMATIVA!$O$58,ESTIMATIVA!$C$58,ESTIMATIVA!$C$59)))))</f>
        <v>Extremo</v>
      </c>
      <c r="AF67" s="376"/>
      <c r="AG67" s="376"/>
      <c r="AH67" s="376"/>
    </row>
    <row r="68" spans="1:34" s="29" customFormat="1" ht="15.95"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row>
    <row r="69" spans="1:34"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row>
    <row r="70" spans="1:34" ht="14.1"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IF(ISERROR(IF(R70=ESTIMATIVA!$C$39,ESTIMATIVA!$O$39,IF(R70=ESTIMATIVA!$C$40,ESTIMATIVA!$O$40,IF(R70=ESTIMATIVA!$C$41,ESTIMATIVA!$O$41,IF(R70=ESTIMATIVA!$C$42,ESTIMATIVA!$O$42,IF(R70=ESTIMATIVA!$C$43,ESTIMATIVA!$O$43,"")))))),"",IF(R70=ESTIMATIVA!$C$39,ESTIMATIVA!$O$39,IF(R70=ESTIMATIVA!$C$40,ESTIMATIVA!$O$40,IF(R70=ESTIMATIVA!$C$41,ESTIMATIVA!$O$41,IF(R70=ESTIMATIVA!$C$42,ESTIMATIVA!$O$42,IF(R70=ESTIMATIVA!$C$43,ESTIMATIVA!$O$43,""))))))</f>
        <v>3</v>
      </c>
      <c r="V70" s="108">
        <f>RESULT_ESTIMAT_QUALIT!V70</f>
        <v>12</v>
      </c>
      <c r="W70" s="193" t="str">
        <f>IF(ISERROR(IF(V70&gt;ESTIMATIVA!$R$50,ESTIMATIVA!$C$51,IF(V70&gt;ESTIMATIVA!$R$49,ESTIMATIVA!$C$50,IF(V70&gt;ESTIMATIVA!$R$48,ESTIMATIVA!$C$49,IF(V70&gt;ESTIMATIVA!$R$47,ESTIMATIVA!$C$48,ESTIMATIVA!$C$47))))),"",IF(V70&gt;ESTIMATIVA!$R$50,ESTIMATIVA!$C$51,IF(V70&gt;ESTIMATIVA!$R$49,ESTIMATIVA!$C$50,IF(V70&gt;ESTIMATIVA!$R$48,ESTIMATIVA!$C$49,IF(V70&gt;ESTIMATIVA!$R$47,ESTIMATIVA!$C$48,ESTIMATIVA!$C$47)))))</f>
        <v>Significativo</v>
      </c>
      <c r="X70" s="193"/>
      <c r="Y70" s="193"/>
      <c r="Z70" s="370" t="str">
        <f>CONS_AV_QUALIT_PROBAB!U70</f>
        <v>Ocasional</v>
      </c>
      <c r="AA70" s="370"/>
      <c r="AB70" s="370"/>
      <c r="AC70" s="109">
        <f>RESULT_ESTIMAT_QUALIT!AC70</f>
        <v>3</v>
      </c>
      <c r="AD70" s="114">
        <f t="shared" ref="AD70:AD77" si="5">IF(ISERROR(V70*AC70),"",(V70*AC70))</f>
        <v>36</v>
      </c>
      <c r="AE70" s="375" t="str">
        <f>IF(ISERROR(IF(AD70&gt;=ESTIMATIVA!$O$55,ESTIMATIVA!$C$55,IF(AD70&gt;=ESTIMATIVA!$O$56,ESTIMATIVA!$C$56,IF(AD70&gt;=ESTIMATIVA!$O$57,ESTIMATIVA!$C$57,IF(AD70&gt;=ESTIMATIVA!$O$58,ESTIMATIVA!$C$58,ESTIMATIVA!$C$59))))),"",IF(AD70&gt;=ESTIMATIVA!$O$55,ESTIMATIVA!$C$55,IF(AD70&gt;=ESTIMATIVA!$O$56,ESTIMATIVA!$C$56,IF(AD70&gt;=ESTIMATIVA!$O$57,ESTIMATIVA!$C$57,IF(AD70&gt;=ESTIMATIVA!$O$58,ESTIMATIVA!$C$58,ESTIMATIVA!$C$59)))))</f>
        <v>Médio</v>
      </c>
      <c r="AF70" s="375"/>
      <c r="AG70" s="375"/>
      <c r="AH70" s="375"/>
    </row>
    <row r="71" spans="1:34" ht="14.1"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IF(ISERROR(IF(R71=ESTIMATIVA!$C$39,ESTIMATIVA!$O$39,IF(R71=ESTIMATIVA!$C$40,ESTIMATIVA!$O$40,IF(R71=ESTIMATIVA!$C$41,ESTIMATIVA!$O$41,IF(R71=ESTIMATIVA!$C$42,ESTIMATIVA!$O$42,IF(R71=ESTIMATIVA!$C$43,ESTIMATIVA!$O$43,"")))))),"",IF(R71=ESTIMATIVA!$C$39,ESTIMATIVA!$O$39,IF(R71=ESTIMATIVA!$C$40,ESTIMATIVA!$O$40,IF(R71=ESTIMATIVA!$C$41,ESTIMATIVA!$O$41,IF(R71=ESTIMATIVA!$C$42,ESTIMATIVA!$O$42,IF(R71=ESTIMATIVA!$C$43,ESTIMATIVA!$O$43,""))))))</f>
        <v>5</v>
      </c>
      <c r="V71" s="108">
        <f>RESULT_ESTIMAT_QUALIT!V71</f>
        <v>20</v>
      </c>
      <c r="W71" s="193" t="str">
        <f>IF(ISERROR(IF(V71&gt;ESTIMATIVA!$R$50,ESTIMATIVA!$C$51,IF(V71&gt;ESTIMATIVA!$R$49,ESTIMATIVA!$C$50,IF(V71&gt;ESTIMATIVA!$R$48,ESTIMATIVA!$C$49,IF(V71&gt;ESTIMATIVA!$R$47,ESTIMATIVA!$C$48,ESTIMATIVA!$C$47))))),"",IF(V71&gt;ESTIMATIVA!$R$50,ESTIMATIVA!$C$51,IF(V71&gt;ESTIMATIVA!$R$49,ESTIMATIVA!$C$50,IF(V71&gt;ESTIMATIVA!$R$48,ESTIMATIVA!$C$49,IF(V71&gt;ESTIMATIVA!$R$47,ESTIMATIVA!$C$48,ESTIMATIVA!$C$47)))))</f>
        <v>Importante</v>
      </c>
      <c r="X71" s="193"/>
      <c r="Y71" s="193"/>
      <c r="Z71" s="370" t="str">
        <f>CONS_AV_QUALIT_PROBAB!U71</f>
        <v>Ocasional</v>
      </c>
      <c r="AA71" s="370"/>
      <c r="AB71" s="370"/>
      <c r="AC71" s="109">
        <f>RESULT_ESTIMAT_QUALIT!AC71</f>
        <v>3</v>
      </c>
      <c r="AD71" s="114">
        <f t="shared" si="5"/>
        <v>60</v>
      </c>
      <c r="AE71" s="375" t="str">
        <f>IF(ISERROR(IF(AD71&gt;=ESTIMATIVA!$O$55,ESTIMATIVA!$C$55,IF(AD71&gt;=ESTIMATIVA!$O$56,ESTIMATIVA!$C$56,IF(AD71&gt;=ESTIMATIVA!$O$57,ESTIMATIVA!$C$57,IF(AD71&gt;=ESTIMATIVA!$O$58,ESTIMATIVA!$C$58,ESTIMATIVA!$C$59))))),"",IF(AD71&gt;=ESTIMATIVA!$O$55,ESTIMATIVA!$C$55,IF(AD71&gt;=ESTIMATIVA!$O$56,ESTIMATIVA!$C$56,IF(AD71&gt;=ESTIMATIVA!$O$57,ESTIMATIVA!$C$57,IF(AD71&gt;=ESTIMATIVA!$O$58,ESTIMATIVA!$C$58,ESTIMATIVA!$C$59)))))</f>
        <v>Médio</v>
      </c>
      <c r="AF71" s="375"/>
      <c r="AG71" s="375"/>
      <c r="AH71" s="375"/>
    </row>
    <row r="72" spans="1:34" ht="14.1"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IF(ISERROR(IF(R72=ESTIMATIVA!$C$39,ESTIMATIVA!$O$39,IF(R72=ESTIMATIVA!$C$40,ESTIMATIVA!$O$40,IF(R72=ESTIMATIVA!$C$41,ESTIMATIVA!$O$41,IF(R72=ESTIMATIVA!$C$42,ESTIMATIVA!$O$42,IF(R72=ESTIMATIVA!$C$43,ESTIMATIVA!$O$43,"")))))),"",IF(R72=ESTIMATIVA!$C$39,ESTIMATIVA!$O$39,IF(R72=ESTIMATIVA!$C$40,ESTIMATIVA!$O$40,IF(R72=ESTIMATIVA!$C$41,ESTIMATIVA!$O$41,IF(R72=ESTIMATIVA!$C$42,ESTIMATIVA!$O$42,IF(R72=ESTIMATIVA!$C$43,ESTIMATIVA!$O$43,""))))))</f>
        <v>3</v>
      </c>
      <c r="V72" s="108">
        <f>RESULT_ESTIMAT_QUALIT!V72</f>
        <v>12</v>
      </c>
      <c r="W72" s="193" t="str">
        <f>IF(ISERROR(IF(V72&gt;ESTIMATIVA!$R$50,ESTIMATIVA!$C$51,IF(V72&gt;ESTIMATIVA!$R$49,ESTIMATIVA!$C$50,IF(V72&gt;ESTIMATIVA!$R$48,ESTIMATIVA!$C$49,IF(V72&gt;ESTIMATIVA!$R$47,ESTIMATIVA!$C$48,ESTIMATIVA!$C$47))))),"",IF(V72&gt;ESTIMATIVA!$R$50,ESTIMATIVA!$C$51,IF(V72&gt;ESTIMATIVA!$R$49,ESTIMATIVA!$C$50,IF(V72&gt;ESTIMATIVA!$R$48,ESTIMATIVA!$C$49,IF(V72&gt;ESTIMATIVA!$R$47,ESTIMATIVA!$C$48,ESTIMATIVA!$C$47)))))</f>
        <v>Significativo</v>
      </c>
      <c r="X72" s="193"/>
      <c r="Y72" s="193"/>
      <c r="Z72" s="370" t="str">
        <f>CONS_AV_QUALIT_PROBAB!U72</f>
        <v>Ocasional</v>
      </c>
      <c r="AA72" s="370"/>
      <c r="AB72" s="370"/>
      <c r="AC72" s="109">
        <f>RESULT_ESTIMAT_QUALIT!AC72</f>
        <v>3</v>
      </c>
      <c r="AD72" s="114">
        <f t="shared" si="5"/>
        <v>36</v>
      </c>
      <c r="AE72" s="375" t="str">
        <f>IF(ISERROR(IF(AD72&gt;=ESTIMATIVA!$O$55,ESTIMATIVA!$C$55,IF(AD72&gt;=ESTIMATIVA!$O$56,ESTIMATIVA!$C$56,IF(AD72&gt;=ESTIMATIVA!$O$57,ESTIMATIVA!$C$57,IF(AD72&gt;=ESTIMATIVA!$O$58,ESTIMATIVA!$C$58,ESTIMATIVA!$C$59))))),"",IF(AD72&gt;=ESTIMATIVA!$O$55,ESTIMATIVA!$C$55,IF(AD72&gt;=ESTIMATIVA!$O$56,ESTIMATIVA!$C$56,IF(AD72&gt;=ESTIMATIVA!$O$57,ESTIMATIVA!$C$57,IF(AD72&gt;=ESTIMATIVA!$O$58,ESTIMATIVA!$C$58,ESTIMATIVA!$C$59)))))</f>
        <v>Médio</v>
      </c>
      <c r="AF72" s="375"/>
      <c r="AG72" s="375"/>
      <c r="AH72" s="375"/>
    </row>
    <row r="73" spans="1:34" ht="14.1"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IF(ISERROR(IF(R73=ESTIMATIVA!$C$39,ESTIMATIVA!$O$39,IF(R73=ESTIMATIVA!$C$40,ESTIMATIVA!$O$40,IF(R73=ESTIMATIVA!$C$41,ESTIMATIVA!$O$41,IF(R73=ESTIMATIVA!$C$42,ESTIMATIVA!$O$42,IF(R73=ESTIMATIVA!$C$43,ESTIMATIVA!$O$43,"")))))),"",IF(R73=ESTIMATIVA!$C$39,ESTIMATIVA!$O$39,IF(R73=ESTIMATIVA!$C$40,ESTIMATIVA!$O$40,IF(R73=ESTIMATIVA!$C$41,ESTIMATIVA!$O$41,IF(R73=ESTIMATIVA!$C$42,ESTIMATIVA!$O$42,IF(R73=ESTIMATIVA!$C$43,ESTIMATIVA!$O$43,""))))))</f>
        <v>3</v>
      </c>
      <c r="V73" s="108">
        <f>RESULT_ESTIMAT_QUALIT!V73</f>
        <v>12</v>
      </c>
      <c r="W73" s="193" t="str">
        <f>IF(ISERROR(IF(V73&gt;ESTIMATIVA!$R$50,ESTIMATIVA!$C$51,IF(V73&gt;ESTIMATIVA!$R$49,ESTIMATIVA!$C$50,IF(V73&gt;ESTIMATIVA!$R$48,ESTIMATIVA!$C$49,IF(V73&gt;ESTIMATIVA!$R$47,ESTIMATIVA!$C$48,ESTIMATIVA!$C$47))))),"",IF(V73&gt;ESTIMATIVA!$R$50,ESTIMATIVA!$C$51,IF(V73&gt;ESTIMATIVA!$R$49,ESTIMATIVA!$C$50,IF(V73&gt;ESTIMATIVA!$R$48,ESTIMATIVA!$C$49,IF(V73&gt;ESTIMATIVA!$R$47,ESTIMATIVA!$C$48,ESTIMATIVA!$C$47)))))</f>
        <v>Significativo</v>
      </c>
      <c r="X73" s="193"/>
      <c r="Y73" s="193"/>
      <c r="Z73" s="370" t="str">
        <f>CONS_AV_QUALIT_PROBAB!U73</f>
        <v>Frequente</v>
      </c>
      <c r="AA73" s="370"/>
      <c r="AB73" s="370"/>
      <c r="AC73" s="109">
        <f>RESULT_ESTIMAT_QUALIT!AC73</f>
        <v>5</v>
      </c>
      <c r="AD73" s="114">
        <f t="shared" si="5"/>
        <v>60</v>
      </c>
      <c r="AE73" s="375" t="str">
        <f>IF(ISERROR(IF(AD73&gt;=ESTIMATIVA!$O$55,ESTIMATIVA!$C$55,IF(AD73&gt;=ESTIMATIVA!$O$56,ESTIMATIVA!$C$56,IF(AD73&gt;=ESTIMATIVA!$O$57,ESTIMATIVA!$C$57,IF(AD73&gt;=ESTIMATIVA!$O$58,ESTIMATIVA!$C$58,ESTIMATIVA!$C$59))))),"",IF(AD73&gt;=ESTIMATIVA!$O$55,ESTIMATIVA!$C$55,IF(AD73&gt;=ESTIMATIVA!$O$56,ESTIMATIVA!$C$56,IF(AD73&gt;=ESTIMATIVA!$O$57,ESTIMATIVA!$C$57,IF(AD73&gt;=ESTIMATIVA!$O$58,ESTIMATIVA!$C$58,ESTIMATIVA!$C$59)))))</f>
        <v>Médio</v>
      </c>
      <c r="AF73" s="375"/>
      <c r="AG73" s="375"/>
      <c r="AH73" s="375"/>
    </row>
    <row r="74" spans="1:34" ht="14.1"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IF(ISERROR(IF(R74=ESTIMATIVA!$C$39,ESTIMATIVA!$O$39,IF(R74=ESTIMATIVA!$C$40,ESTIMATIVA!$O$40,IF(R74=ESTIMATIVA!$C$41,ESTIMATIVA!$O$41,IF(R74=ESTIMATIVA!$C$42,ESTIMATIVA!$O$42,IF(R74=ESTIMATIVA!$C$43,ESTIMATIVA!$O$43,"")))))),"",IF(R74=ESTIMATIVA!$C$39,ESTIMATIVA!$O$39,IF(R74=ESTIMATIVA!$C$40,ESTIMATIVA!$O$40,IF(R74=ESTIMATIVA!$C$41,ESTIMATIVA!$O$41,IF(R74=ESTIMATIVA!$C$42,ESTIMATIVA!$O$42,IF(R74=ESTIMATIVA!$C$43,ESTIMATIVA!$O$43,""))))))</f>
        <v>3</v>
      </c>
      <c r="V74" s="108">
        <f>RESULT_ESTIMAT_QUALIT!V74</f>
        <v>12</v>
      </c>
      <c r="W74" s="193" t="str">
        <f>IF(ISERROR(IF(V74&gt;ESTIMATIVA!$R$50,ESTIMATIVA!$C$51,IF(V74&gt;ESTIMATIVA!$R$49,ESTIMATIVA!$C$50,IF(V74&gt;ESTIMATIVA!$R$48,ESTIMATIVA!$C$49,IF(V74&gt;ESTIMATIVA!$R$47,ESTIMATIVA!$C$48,ESTIMATIVA!$C$47))))),"",IF(V74&gt;ESTIMATIVA!$R$50,ESTIMATIVA!$C$51,IF(V74&gt;ESTIMATIVA!$R$49,ESTIMATIVA!$C$50,IF(V74&gt;ESTIMATIVA!$R$48,ESTIMATIVA!$C$49,IF(V74&gt;ESTIMATIVA!$R$47,ESTIMATIVA!$C$48,ESTIMATIVA!$C$47)))))</f>
        <v>Significativo</v>
      </c>
      <c r="X74" s="193"/>
      <c r="Y74" s="193"/>
      <c r="Z74" s="370" t="str">
        <f>CONS_AV_QUALIT_PROBAB!U74</f>
        <v>Ocasional</v>
      </c>
      <c r="AA74" s="370"/>
      <c r="AB74" s="370"/>
      <c r="AC74" s="109">
        <f>RESULT_ESTIMAT_QUALIT!AC74</f>
        <v>3</v>
      </c>
      <c r="AD74" s="114">
        <f t="shared" si="5"/>
        <v>36</v>
      </c>
      <c r="AE74" s="375" t="str">
        <f>IF(ISERROR(IF(AD74&gt;=ESTIMATIVA!$O$55,ESTIMATIVA!$C$55,IF(AD74&gt;=ESTIMATIVA!$O$56,ESTIMATIVA!$C$56,IF(AD74&gt;=ESTIMATIVA!$O$57,ESTIMATIVA!$C$57,IF(AD74&gt;=ESTIMATIVA!$O$58,ESTIMATIVA!$C$58,ESTIMATIVA!$C$59))))),"",IF(AD74&gt;=ESTIMATIVA!$O$55,ESTIMATIVA!$C$55,IF(AD74&gt;=ESTIMATIVA!$O$56,ESTIMATIVA!$C$56,IF(AD74&gt;=ESTIMATIVA!$O$57,ESTIMATIVA!$C$57,IF(AD74&gt;=ESTIMATIVA!$O$58,ESTIMATIVA!$C$58,ESTIMATIVA!$C$59)))))</f>
        <v>Médio</v>
      </c>
      <c r="AF74" s="375"/>
      <c r="AG74" s="375"/>
      <c r="AH74" s="375"/>
    </row>
    <row r="75" spans="1:34" ht="14.1"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IF(ISERROR(IF(R75=ESTIMATIVA!$C$39,ESTIMATIVA!$O$39,IF(R75=ESTIMATIVA!$C$40,ESTIMATIVA!$O$40,IF(R75=ESTIMATIVA!$C$41,ESTIMATIVA!$O$41,IF(R75=ESTIMATIVA!$C$42,ESTIMATIVA!$O$42,IF(R75=ESTIMATIVA!$C$43,ESTIMATIVA!$O$43,"")))))),"",IF(R75=ESTIMATIVA!$C$39,ESTIMATIVA!$O$39,IF(R75=ESTIMATIVA!$C$40,ESTIMATIVA!$O$40,IF(R75=ESTIMATIVA!$C$41,ESTIMATIVA!$O$41,IF(R75=ESTIMATIVA!$C$42,ESTIMATIVA!$O$42,IF(R75=ESTIMATIVA!$C$43,ESTIMATIVA!$O$43,""))))))</f>
        <v>3</v>
      </c>
      <c r="V75" s="108">
        <f>RESULT_ESTIMAT_QUALIT!V75</f>
        <v>12</v>
      </c>
      <c r="W75" s="193" t="str">
        <f>IF(ISERROR(IF(V75&gt;ESTIMATIVA!$R$50,ESTIMATIVA!$C$51,IF(V75&gt;ESTIMATIVA!$R$49,ESTIMATIVA!$C$50,IF(V75&gt;ESTIMATIVA!$R$48,ESTIMATIVA!$C$49,IF(V75&gt;ESTIMATIVA!$R$47,ESTIMATIVA!$C$48,ESTIMATIVA!$C$47))))),"",IF(V75&gt;ESTIMATIVA!$R$50,ESTIMATIVA!$C$51,IF(V75&gt;ESTIMATIVA!$R$49,ESTIMATIVA!$C$50,IF(V75&gt;ESTIMATIVA!$R$48,ESTIMATIVA!$C$49,IF(V75&gt;ESTIMATIVA!$R$47,ESTIMATIVA!$C$48,ESTIMATIVA!$C$47)))))</f>
        <v>Significativo</v>
      </c>
      <c r="X75" s="193"/>
      <c r="Y75" s="193"/>
      <c r="Z75" s="370" t="str">
        <f>CONS_AV_QUALIT_PROBAB!U75</f>
        <v>Frequente</v>
      </c>
      <c r="AA75" s="370"/>
      <c r="AB75" s="370"/>
      <c r="AC75" s="109">
        <f>RESULT_ESTIMAT_QUALIT!AC75</f>
        <v>5</v>
      </c>
      <c r="AD75" s="114">
        <f t="shared" si="5"/>
        <v>60</v>
      </c>
      <c r="AE75" s="375" t="str">
        <f>IF(ISERROR(IF(AD75&gt;=ESTIMATIVA!$O$55,ESTIMATIVA!$C$55,IF(AD75&gt;=ESTIMATIVA!$O$56,ESTIMATIVA!$C$56,IF(AD75&gt;=ESTIMATIVA!$O$57,ESTIMATIVA!$C$57,IF(AD75&gt;=ESTIMATIVA!$O$58,ESTIMATIVA!$C$58,ESTIMATIVA!$C$59))))),"",IF(AD75&gt;=ESTIMATIVA!$O$55,ESTIMATIVA!$C$55,IF(AD75&gt;=ESTIMATIVA!$O$56,ESTIMATIVA!$C$56,IF(AD75&gt;=ESTIMATIVA!$O$57,ESTIMATIVA!$C$57,IF(AD75&gt;=ESTIMATIVA!$O$58,ESTIMATIVA!$C$58,ESTIMATIVA!$C$59)))))</f>
        <v>Médio</v>
      </c>
      <c r="AF75" s="375"/>
      <c r="AG75" s="375"/>
      <c r="AH75" s="375"/>
    </row>
    <row r="76" spans="1:34" ht="14.1"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IF(ISERROR(IF(R76=ESTIMATIVA!$C$39,ESTIMATIVA!$O$39,IF(R76=ESTIMATIVA!$C$40,ESTIMATIVA!$O$40,IF(R76=ESTIMATIVA!$C$41,ESTIMATIVA!$O$41,IF(R76=ESTIMATIVA!$C$42,ESTIMATIVA!$O$42,IF(R76=ESTIMATIVA!$C$43,ESTIMATIVA!$O$43,"")))))),"",IF(R76=ESTIMATIVA!$C$39,ESTIMATIVA!$O$39,IF(R76=ESTIMATIVA!$C$40,ESTIMATIVA!$O$40,IF(R76=ESTIMATIVA!$C$41,ESTIMATIVA!$O$41,IF(R76=ESTIMATIVA!$C$42,ESTIMATIVA!$O$42,IF(R76=ESTIMATIVA!$C$43,ESTIMATIVA!$O$43,""))))))</f>
        <v>4</v>
      </c>
      <c r="V76" s="108">
        <f>RESULT_ESTIMAT_QUALIT!V76</f>
        <v>16</v>
      </c>
      <c r="W76" s="193" t="str">
        <f>IF(ISERROR(IF(V76&gt;ESTIMATIVA!$R$50,ESTIMATIVA!$C$51,IF(V76&gt;ESTIMATIVA!$R$49,ESTIMATIVA!$C$50,IF(V76&gt;ESTIMATIVA!$R$48,ESTIMATIVA!$C$49,IF(V76&gt;ESTIMATIVA!$R$47,ESTIMATIVA!$C$48,ESTIMATIVA!$C$47))))),"",IF(V76&gt;ESTIMATIVA!$R$50,ESTIMATIVA!$C$51,IF(V76&gt;ESTIMATIVA!$R$49,ESTIMATIVA!$C$50,IF(V76&gt;ESTIMATIVA!$R$48,ESTIMATIVA!$C$49,IF(V76&gt;ESTIMATIVA!$R$47,ESTIMATIVA!$C$48,ESTIMATIVA!$C$47)))))</f>
        <v>Importante</v>
      </c>
      <c r="X76" s="193"/>
      <c r="Y76" s="193"/>
      <c r="Z76" s="370" t="str">
        <f>CONS_AV_QUALIT_PROBAB!U76</f>
        <v>Remoto</v>
      </c>
      <c r="AA76" s="370"/>
      <c r="AB76" s="370"/>
      <c r="AC76" s="109">
        <f>RESULT_ESTIMAT_QUALIT!AC76</f>
        <v>2</v>
      </c>
      <c r="AD76" s="114">
        <f t="shared" si="5"/>
        <v>32</v>
      </c>
      <c r="AE76" s="375" t="str">
        <f>IF(ISERROR(IF(AD76&gt;=ESTIMATIVA!$O$55,ESTIMATIVA!$C$55,IF(AD76&gt;=ESTIMATIVA!$O$56,ESTIMATIVA!$C$56,IF(AD76&gt;=ESTIMATIVA!$O$57,ESTIMATIVA!$C$57,IF(AD76&gt;=ESTIMATIVA!$O$58,ESTIMATIVA!$C$58,ESTIMATIVA!$C$59))))),"",IF(AD76&gt;=ESTIMATIVA!$O$55,ESTIMATIVA!$C$55,IF(AD76&gt;=ESTIMATIVA!$O$56,ESTIMATIVA!$C$56,IF(AD76&gt;=ESTIMATIVA!$O$57,ESTIMATIVA!$C$57,IF(AD76&gt;=ESTIMATIVA!$O$58,ESTIMATIVA!$C$58,ESTIMATIVA!$C$59)))))</f>
        <v>Médio</v>
      </c>
      <c r="AF76" s="375"/>
      <c r="AG76" s="375"/>
      <c r="AH76" s="375"/>
    </row>
    <row r="77" spans="1:34" ht="14.1"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IF(ISERROR(IF(R77=ESTIMATIVA!$C$39,ESTIMATIVA!$O$39,IF(R77=ESTIMATIVA!$C$40,ESTIMATIVA!$O$40,IF(R77=ESTIMATIVA!$C$41,ESTIMATIVA!$O$41,IF(R77=ESTIMATIVA!$C$42,ESTIMATIVA!$O$42,IF(R77=ESTIMATIVA!$C$43,ESTIMATIVA!$O$43,"")))))),"",IF(R77=ESTIMATIVA!$C$39,ESTIMATIVA!$O$39,IF(R77=ESTIMATIVA!$C$40,ESTIMATIVA!$O$40,IF(R77=ESTIMATIVA!$C$41,ESTIMATIVA!$O$41,IF(R77=ESTIMATIVA!$C$42,ESTIMATIVA!$O$42,IF(R77=ESTIMATIVA!$C$43,ESTIMATIVA!$O$43,""))))))</f>
        <v>5</v>
      </c>
      <c r="V77" s="108">
        <f>RESULT_ESTIMAT_QUALIT!V77</f>
        <v>20</v>
      </c>
      <c r="W77" s="199" t="str">
        <f>IF(ISERROR(IF(V77&gt;ESTIMATIVA!$R$50,ESTIMATIVA!$C$51,IF(V77&gt;ESTIMATIVA!$R$49,ESTIMATIVA!$C$50,IF(V77&gt;ESTIMATIVA!$R$48,ESTIMATIVA!$C$49,IF(V77&gt;ESTIMATIVA!$R$47,ESTIMATIVA!$C$48,ESTIMATIVA!$C$47))))),"",IF(V77&gt;ESTIMATIVA!$R$50,ESTIMATIVA!$C$51,IF(V77&gt;ESTIMATIVA!$R$49,ESTIMATIVA!$C$50,IF(V77&gt;ESTIMATIVA!$R$48,ESTIMATIVA!$C$49,IF(V77&gt;ESTIMATIVA!$R$47,ESTIMATIVA!$C$48,ESTIMATIVA!$C$47)))))</f>
        <v>Importante</v>
      </c>
      <c r="X77" s="199"/>
      <c r="Y77" s="199"/>
      <c r="Z77" s="371" t="str">
        <f>CONS_AV_QUALIT_PROBAB!U77</f>
        <v>Ocasional</v>
      </c>
      <c r="AA77" s="371"/>
      <c r="AB77" s="371"/>
      <c r="AC77" s="111">
        <f>RESULT_ESTIMAT_QUALIT!AC77</f>
        <v>3</v>
      </c>
      <c r="AD77" s="116">
        <f t="shared" si="5"/>
        <v>60</v>
      </c>
      <c r="AE77" s="376" t="str">
        <f>IF(ISERROR(IF(AD77&gt;=ESTIMATIVA!$O$55,ESTIMATIVA!$C$55,IF(AD77&gt;=ESTIMATIVA!$O$56,ESTIMATIVA!$C$56,IF(AD77&gt;=ESTIMATIVA!$O$57,ESTIMATIVA!$C$57,IF(AD77&gt;=ESTIMATIVA!$O$58,ESTIMATIVA!$C$58,ESTIMATIVA!$C$59))))),"",IF(AD77&gt;=ESTIMATIVA!$O$55,ESTIMATIVA!$C$55,IF(AD77&gt;=ESTIMATIVA!$O$56,ESTIMATIVA!$C$56,IF(AD77&gt;=ESTIMATIVA!$O$57,ESTIMATIVA!$C$57,IF(AD77&gt;=ESTIMATIVA!$O$58,ESTIMATIVA!$C$58,ESTIMATIVA!$C$59)))))</f>
        <v>Médio</v>
      </c>
      <c r="AF77" s="376"/>
      <c r="AG77" s="376"/>
      <c r="AH77" s="376"/>
    </row>
    <row r="78" spans="1:34" s="29" customFormat="1" ht="15.95"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row>
    <row r="79" spans="1:34"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row>
    <row r="80" spans="1:34" ht="14.1"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IF(ISERROR(IF(R80=ESTIMATIVA!$C$39,ESTIMATIVA!$O$39,IF(R80=ESTIMATIVA!$C$40,ESTIMATIVA!$O$40,IF(R80=ESTIMATIVA!$C$41,ESTIMATIVA!$O$41,IF(R80=ESTIMATIVA!$C$42,ESTIMATIVA!$O$42,IF(R80=ESTIMATIVA!$C$43,ESTIMATIVA!$O$43,"")))))),"",IF(R80=ESTIMATIVA!$C$39,ESTIMATIVA!$O$39,IF(R80=ESTIMATIVA!$C$40,ESTIMATIVA!$O$40,IF(R80=ESTIMATIVA!$C$41,ESTIMATIVA!$O$41,IF(R80=ESTIMATIVA!$C$42,ESTIMATIVA!$O$42,IF(R80=ESTIMATIVA!$C$43,ESTIMATIVA!$O$43,""))))))</f>
        <v>4</v>
      </c>
      <c r="V80" s="108">
        <f>RESULT_ESTIMAT_QUALIT!V80</f>
        <v>20</v>
      </c>
      <c r="W80" s="193" t="str">
        <f>IF(ISERROR(IF(V80&gt;ESTIMATIVA!$R$50,ESTIMATIVA!$C$51,IF(V80&gt;ESTIMATIVA!$R$49,ESTIMATIVA!$C$50,IF(V80&gt;ESTIMATIVA!$R$48,ESTIMATIVA!$C$49,IF(V80&gt;ESTIMATIVA!$R$47,ESTIMATIVA!$C$48,ESTIMATIVA!$C$47))))),"",IF(V80&gt;ESTIMATIVA!$R$50,ESTIMATIVA!$C$51,IF(V80&gt;ESTIMATIVA!$R$49,ESTIMATIVA!$C$50,IF(V80&gt;ESTIMATIVA!$R$48,ESTIMATIVA!$C$49,IF(V80&gt;ESTIMATIVA!$R$47,ESTIMATIVA!$C$48,ESTIMATIVA!$C$47)))))</f>
        <v>Importante</v>
      </c>
      <c r="X80" s="193"/>
      <c r="Y80" s="193"/>
      <c r="Z80" s="370" t="str">
        <f>CONS_AV_QUALIT_PROBAB!U80</f>
        <v>Ocasional</v>
      </c>
      <c r="AA80" s="370"/>
      <c r="AB80" s="370"/>
      <c r="AC80" s="109">
        <f>RESULT_ESTIMAT_QUALIT!AC80</f>
        <v>3</v>
      </c>
      <c r="AD80" s="114">
        <f t="shared" ref="AD80:AD87" si="6">IF(ISERROR(V80*AC80),"",(V80*AC80))</f>
        <v>60</v>
      </c>
      <c r="AE80" s="375" t="str">
        <f>IF(ISERROR(IF(AD80&gt;=ESTIMATIVA!$O$55,ESTIMATIVA!$C$55,IF(AD80&gt;=ESTIMATIVA!$O$56,ESTIMATIVA!$C$56,IF(AD80&gt;=ESTIMATIVA!$O$57,ESTIMATIVA!$C$57,IF(AD80&gt;=ESTIMATIVA!$O$58,ESTIMATIVA!$C$58,ESTIMATIVA!$C$59))))),"",IF(AD80&gt;=ESTIMATIVA!$O$55,ESTIMATIVA!$C$55,IF(AD80&gt;=ESTIMATIVA!$O$56,ESTIMATIVA!$C$56,IF(AD80&gt;=ESTIMATIVA!$O$57,ESTIMATIVA!$C$57,IF(AD80&gt;=ESTIMATIVA!$O$58,ESTIMATIVA!$C$58,ESTIMATIVA!$C$59)))))</f>
        <v>Médio</v>
      </c>
      <c r="AF80" s="375"/>
      <c r="AG80" s="375"/>
      <c r="AH80" s="375"/>
    </row>
    <row r="81" spans="1:34" ht="14.1"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IF(ISERROR(IF(R81=ESTIMATIVA!$C$39,ESTIMATIVA!$O$39,IF(R81=ESTIMATIVA!$C$40,ESTIMATIVA!$O$40,IF(R81=ESTIMATIVA!$C$41,ESTIMATIVA!$O$41,IF(R81=ESTIMATIVA!$C$42,ESTIMATIVA!$O$42,IF(R81=ESTIMATIVA!$C$43,ESTIMATIVA!$O$43,"")))))),"",IF(R81=ESTIMATIVA!$C$39,ESTIMATIVA!$O$39,IF(R81=ESTIMATIVA!$C$40,ESTIMATIVA!$O$40,IF(R81=ESTIMATIVA!$C$41,ESTIMATIVA!$O$41,IF(R81=ESTIMATIVA!$C$42,ESTIMATIVA!$O$42,IF(R81=ESTIMATIVA!$C$43,ESTIMATIVA!$O$43,""))))))</f>
        <v>4</v>
      </c>
      <c r="V81" s="108">
        <f>RESULT_ESTIMAT_QUALIT!V81</f>
        <v>20</v>
      </c>
      <c r="W81" s="193" t="str">
        <f>IF(ISERROR(IF(V81&gt;ESTIMATIVA!$R$50,ESTIMATIVA!$C$51,IF(V81&gt;ESTIMATIVA!$R$49,ESTIMATIVA!$C$50,IF(V81&gt;ESTIMATIVA!$R$48,ESTIMATIVA!$C$49,IF(V81&gt;ESTIMATIVA!$R$47,ESTIMATIVA!$C$48,ESTIMATIVA!$C$47))))),"",IF(V81&gt;ESTIMATIVA!$R$50,ESTIMATIVA!$C$51,IF(V81&gt;ESTIMATIVA!$R$49,ESTIMATIVA!$C$50,IF(V81&gt;ESTIMATIVA!$R$48,ESTIMATIVA!$C$49,IF(V81&gt;ESTIMATIVA!$R$47,ESTIMATIVA!$C$48,ESTIMATIVA!$C$47)))))</f>
        <v>Importante</v>
      </c>
      <c r="X81" s="193"/>
      <c r="Y81" s="193"/>
      <c r="Z81" s="370" t="str">
        <f>CONS_AV_QUALIT_PROBAB!U81</f>
        <v>Provável</v>
      </c>
      <c r="AA81" s="370"/>
      <c r="AB81" s="370"/>
      <c r="AC81" s="109">
        <f>RESULT_ESTIMAT_QUALIT!AC81</f>
        <v>4</v>
      </c>
      <c r="AD81" s="114">
        <f t="shared" si="6"/>
        <v>80</v>
      </c>
      <c r="AE81" s="375" t="str">
        <f>IF(ISERROR(IF(AD81&gt;=ESTIMATIVA!$O$55,ESTIMATIVA!$C$55,IF(AD81&gt;=ESTIMATIVA!$O$56,ESTIMATIVA!$C$56,IF(AD81&gt;=ESTIMATIVA!$O$57,ESTIMATIVA!$C$57,IF(AD81&gt;=ESTIMATIVA!$O$58,ESTIMATIVA!$C$58,ESTIMATIVA!$C$59))))),"",IF(AD81&gt;=ESTIMATIVA!$O$55,ESTIMATIVA!$C$55,IF(AD81&gt;=ESTIMATIVA!$O$56,ESTIMATIVA!$C$56,IF(AD81&gt;=ESTIMATIVA!$O$57,ESTIMATIVA!$C$57,IF(AD81&gt;=ESTIMATIVA!$O$58,ESTIMATIVA!$C$58,ESTIMATIVA!$C$59)))))</f>
        <v>Alto</v>
      </c>
      <c r="AF81" s="375"/>
      <c r="AG81" s="375"/>
      <c r="AH81" s="375"/>
    </row>
    <row r="82" spans="1:34" ht="14.1"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IF(ISERROR(IF(R82=ESTIMATIVA!$C$39,ESTIMATIVA!$O$39,IF(R82=ESTIMATIVA!$C$40,ESTIMATIVA!$O$40,IF(R82=ESTIMATIVA!$C$41,ESTIMATIVA!$O$41,IF(R82=ESTIMATIVA!$C$42,ESTIMATIVA!$O$42,IF(R82=ESTIMATIVA!$C$43,ESTIMATIVA!$O$43,"")))))),"",IF(R82=ESTIMATIVA!$C$39,ESTIMATIVA!$O$39,IF(R82=ESTIMATIVA!$C$40,ESTIMATIVA!$O$40,IF(R82=ESTIMATIVA!$C$41,ESTIMATIVA!$O$41,IF(R82=ESTIMATIVA!$C$42,ESTIMATIVA!$O$42,IF(R82=ESTIMATIVA!$C$43,ESTIMATIVA!$O$43,""))))))</f>
        <v>4</v>
      </c>
      <c r="V82" s="108">
        <f>RESULT_ESTIMAT_QUALIT!V82</f>
        <v>20</v>
      </c>
      <c r="W82" s="193" t="str">
        <f>IF(ISERROR(IF(V82&gt;ESTIMATIVA!$R$50,ESTIMATIVA!$C$51,IF(V82&gt;ESTIMATIVA!$R$49,ESTIMATIVA!$C$50,IF(V82&gt;ESTIMATIVA!$R$48,ESTIMATIVA!$C$49,IF(V82&gt;ESTIMATIVA!$R$47,ESTIMATIVA!$C$48,ESTIMATIVA!$C$47))))),"",IF(V82&gt;ESTIMATIVA!$R$50,ESTIMATIVA!$C$51,IF(V82&gt;ESTIMATIVA!$R$49,ESTIMATIVA!$C$50,IF(V82&gt;ESTIMATIVA!$R$48,ESTIMATIVA!$C$49,IF(V82&gt;ESTIMATIVA!$R$47,ESTIMATIVA!$C$48,ESTIMATIVA!$C$47)))))</f>
        <v>Importante</v>
      </c>
      <c r="X82" s="193"/>
      <c r="Y82" s="193"/>
      <c r="Z82" s="370" t="str">
        <f>CONS_AV_QUALIT_PROBAB!U82</f>
        <v>Ocasional</v>
      </c>
      <c r="AA82" s="370"/>
      <c r="AB82" s="370"/>
      <c r="AC82" s="109">
        <f>RESULT_ESTIMAT_QUALIT!AC82</f>
        <v>3</v>
      </c>
      <c r="AD82" s="114">
        <f t="shared" si="6"/>
        <v>60</v>
      </c>
      <c r="AE82" s="375" t="str">
        <f>IF(ISERROR(IF(AD82&gt;=ESTIMATIVA!$O$55,ESTIMATIVA!$C$55,IF(AD82&gt;=ESTIMATIVA!$O$56,ESTIMATIVA!$C$56,IF(AD82&gt;=ESTIMATIVA!$O$57,ESTIMATIVA!$C$57,IF(AD82&gt;=ESTIMATIVA!$O$58,ESTIMATIVA!$C$58,ESTIMATIVA!$C$59))))),"",IF(AD82&gt;=ESTIMATIVA!$O$55,ESTIMATIVA!$C$55,IF(AD82&gt;=ESTIMATIVA!$O$56,ESTIMATIVA!$C$56,IF(AD82&gt;=ESTIMATIVA!$O$57,ESTIMATIVA!$C$57,IF(AD82&gt;=ESTIMATIVA!$O$58,ESTIMATIVA!$C$58,ESTIMATIVA!$C$59)))))</f>
        <v>Médio</v>
      </c>
      <c r="AF82" s="375"/>
      <c r="AG82" s="375"/>
      <c r="AH82" s="375"/>
    </row>
    <row r="83" spans="1:34" ht="14.1"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IF(ISERROR(IF(R83=ESTIMATIVA!$C$39,ESTIMATIVA!$O$39,IF(R83=ESTIMATIVA!$C$40,ESTIMATIVA!$O$40,IF(R83=ESTIMATIVA!$C$41,ESTIMATIVA!$O$41,IF(R83=ESTIMATIVA!$C$42,ESTIMATIVA!$O$42,IF(R83=ESTIMATIVA!$C$43,ESTIMATIVA!$O$43,"")))))),"",IF(R83=ESTIMATIVA!$C$39,ESTIMATIVA!$O$39,IF(R83=ESTIMATIVA!$C$40,ESTIMATIVA!$O$40,IF(R83=ESTIMATIVA!$C$41,ESTIMATIVA!$O$41,IF(R83=ESTIMATIVA!$C$42,ESTIMATIVA!$O$42,IF(R83=ESTIMATIVA!$C$43,ESTIMATIVA!$O$43,""))))))</f>
        <v>5</v>
      </c>
      <c r="V83" s="108">
        <f>RESULT_ESTIMAT_QUALIT!V83</f>
        <v>25</v>
      </c>
      <c r="W83" s="193" t="str">
        <f>IF(ISERROR(IF(V83&gt;ESTIMATIVA!$R$50,ESTIMATIVA!$C$51,IF(V83&gt;ESTIMATIVA!$R$49,ESTIMATIVA!$C$50,IF(V83&gt;ESTIMATIVA!$R$48,ESTIMATIVA!$C$49,IF(V83&gt;ESTIMATIVA!$R$47,ESTIMATIVA!$C$48,ESTIMATIVA!$C$47))))),"",IF(V83&gt;ESTIMATIVA!$R$50,ESTIMATIVA!$C$51,IF(V83&gt;ESTIMATIVA!$R$49,ESTIMATIVA!$C$50,IF(V83&gt;ESTIMATIVA!$R$48,ESTIMATIVA!$C$49,IF(V83&gt;ESTIMATIVA!$R$47,ESTIMATIVA!$C$48,ESTIMATIVA!$C$47)))))</f>
        <v>Desastre</v>
      </c>
      <c r="X83" s="193"/>
      <c r="Y83" s="193"/>
      <c r="Z83" s="370" t="str">
        <f>CONS_AV_QUALIT_PROBAB!U83</f>
        <v>Ocasional</v>
      </c>
      <c r="AA83" s="370"/>
      <c r="AB83" s="370"/>
      <c r="AC83" s="109">
        <f>RESULT_ESTIMAT_QUALIT!AC83</f>
        <v>3</v>
      </c>
      <c r="AD83" s="114">
        <f t="shared" si="6"/>
        <v>75</v>
      </c>
      <c r="AE83" s="375" t="str">
        <f>IF(ISERROR(IF(AD83&gt;=ESTIMATIVA!$O$55,ESTIMATIVA!$C$55,IF(AD83&gt;=ESTIMATIVA!$O$56,ESTIMATIVA!$C$56,IF(AD83&gt;=ESTIMATIVA!$O$57,ESTIMATIVA!$C$57,IF(AD83&gt;=ESTIMATIVA!$O$58,ESTIMATIVA!$C$58,ESTIMATIVA!$C$59))))),"",IF(AD83&gt;=ESTIMATIVA!$O$55,ESTIMATIVA!$C$55,IF(AD83&gt;=ESTIMATIVA!$O$56,ESTIMATIVA!$C$56,IF(AD83&gt;=ESTIMATIVA!$O$57,ESTIMATIVA!$C$57,IF(AD83&gt;=ESTIMATIVA!$O$58,ESTIMATIVA!$C$58,ESTIMATIVA!$C$59)))))</f>
        <v>Alto</v>
      </c>
      <c r="AF83" s="375"/>
      <c r="AG83" s="375"/>
      <c r="AH83" s="375"/>
    </row>
    <row r="84" spans="1:34" ht="14.1"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IF(ISERROR(IF(R84=ESTIMATIVA!$C$39,ESTIMATIVA!$O$39,IF(R84=ESTIMATIVA!$C$40,ESTIMATIVA!$O$40,IF(R84=ESTIMATIVA!$C$41,ESTIMATIVA!$O$41,IF(R84=ESTIMATIVA!$C$42,ESTIMATIVA!$O$42,IF(R84=ESTIMATIVA!$C$43,ESTIMATIVA!$O$43,"")))))),"",IF(R84=ESTIMATIVA!$C$39,ESTIMATIVA!$O$39,IF(R84=ESTIMATIVA!$C$40,ESTIMATIVA!$O$40,IF(R84=ESTIMATIVA!$C$41,ESTIMATIVA!$O$41,IF(R84=ESTIMATIVA!$C$42,ESTIMATIVA!$O$42,IF(R84=ESTIMATIVA!$C$43,ESTIMATIVA!$O$43,""))))))</f>
        <v>5</v>
      </c>
      <c r="V84" s="108">
        <f>RESULT_ESTIMAT_QUALIT!V84</f>
        <v>25</v>
      </c>
      <c r="W84" s="193" t="str">
        <f>IF(ISERROR(IF(V84&gt;ESTIMATIVA!$R$50,ESTIMATIVA!$C$51,IF(V84&gt;ESTIMATIVA!$R$49,ESTIMATIVA!$C$50,IF(V84&gt;ESTIMATIVA!$R$48,ESTIMATIVA!$C$49,IF(V84&gt;ESTIMATIVA!$R$47,ESTIMATIVA!$C$48,ESTIMATIVA!$C$47))))),"",IF(V84&gt;ESTIMATIVA!$R$50,ESTIMATIVA!$C$51,IF(V84&gt;ESTIMATIVA!$R$49,ESTIMATIVA!$C$50,IF(V84&gt;ESTIMATIVA!$R$48,ESTIMATIVA!$C$49,IF(V84&gt;ESTIMATIVA!$R$47,ESTIMATIVA!$C$48,ESTIMATIVA!$C$47)))))</f>
        <v>Desastre</v>
      </c>
      <c r="X84" s="193"/>
      <c r="Y84" s="193"/>
      <c r="Z84" s="370" t="str">
        <f>CONS_AV_QUALIT_PROBAB!U84</f>
        <v>Ocasional</v>
      </c>
      <c r="AA84" s="370"/>
      <c r="AB84" s="370"/>
      <c r="AC84" s="109">
        <f>RESULT_ESTIMAT_QUALIT!AC84</f>
        <v>3</v>
      </c>
      <c r="AD84" s="114">
        <f t="shared" si="6"/>
        <v>75</v>
      </c>
      <c r="AE84" s="375" t="str">
        <f>IF(ISERROR(IF(AD84&gt;=ESTIMATIVA!$O$55,ESTIMATIVA!$C$55,IF(AD84&gt;=ESTIMATIVA!$O$56,ESTIMATIVA!$C$56,IF(AD84&gt;=ESTIMATIVA!$O$57,ESTIMATIVA!$C$57,IF(AD84&gt;=ESTIMATIVA!$O$58,ESTIMATIVA!$C$58,ESTIMATIVA!$C$59))))),"",IF(AD84&gt;=ESTIMATIVA!$O$55,ESTIMATIVA!$C$55,IF(AD84&gt;=ESTIMATIVA!$O$56,ESTIMATIVA!$C$56,IF(AD84&gt;=ESTIMATIVA!$O$57,ESTIMATIVA!$C$57,IF(AD84&gt;=ESTIMATIVA!$O$58,ESTIMATIVA!$C$58,ESTIMATIVA!$C$59)))))</f>
        <v>Alto</v>
      </c>
      <c r="AF84" s="375"/>
      <c r="AG84" s="375"/>
      <c r="AH84" s="375"/>
    </row>
    <row r="85" spans="1:34" ht="14.1"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IF(ISERROR(IF(R85=ESTIMATIVA!$C$39,ESTIMATIVA!$O$39,IF(R85=ESTIMATIVA!$C$40,ESTIMATIVA!$O$40,IF(R85=ESTIMATIVA!$C$41,ESTIMATIVA!$O$41,IF(R85=ESTIMATIVA!$C$42,ESTIMATIVA!$O$42,IF(R85=ESTIMATIVA!$C$43,ESTIMATIVA!$O$43,"")))))),"",IF(R85=ESTIMATIVA!$C$39,ESTIMATIVA!$O$39,IF(R85=ESTIMATIVA!$C$40,ESTIMATIVA!$O$40,IF(R85=ESTIMATIVA!$C$41,ESTIMATIVA!$O$41,IF(R85=ESTIMATIVA!$C$42,ESTIMATIVA!$O$42,IF(R85=ESTIMATIVA!$C$43,ESTIMATIVA!$O$43,""))))))</f>
        <v>4</v>
      </c>
      <c r="V85" s="108">
        <f>RESULT_ESTIMAT_QUALIT!V85</f>
        <v>20</v>
      </c>
      <c r="W85" s="193" t="str">
        <f>IF(ISERROR(IF(V85&gt;ESTIMATIVA!$R$50,ESTIMATIVA!$C$51,IF(V85&gt;ESTIMATIVA!$R$49,ESTIMATIVA!$C$50,IF(V85&gt;ESTIMATIVA!$R$48,ESTIMATIVA!$C$49,IF(V85&gt;ESTIMATIVA!$R$47,ESTIMATIVA!$C$48,ESTIMATIVA!$C$47))))),"",IF(V85&gt;ESTIMATIVA!$R$50,ESTIMATIVA!$C$51,IF(V85&gt;ESTIMATIVA!$R$49,ESTIMATIVA!$C$50,IF(V85&gt;ESTIMATIVA!$R$48,ESTIMATIVA!$C$49,IF(V85&gt;ESTIMATIVA!$R$47,ESTIMATIVA!$C$48,ESTIMATIVA!$C$47)))))</f>
        <v>Importante</v>
      </c>
      <c r="X85" s="193"/>
      <c r="Y85" s="193"/>
      <c r="Z85" s="370" t="str">
        <f>CONS_AV_QUALIT_PROBAB!U85</f>
        <v>Ocasional</v>
      </c>
      <c r="AA85" s="370"/>
      <c r="AB85" s="370"/>
      <c r="AC85" s="109">
        <f>RESULT_ESTIMAT_QUALIT!AC85</f>
        <v>3</v>
      </c>
      <c r="AD85" s="114">
        <f t="shared" si="6"/>
        <v>60</v>
      </c>
      <c r="AE85" s="375" t="str">
        <f>IF(ISERROR(IF(AD85&gt;=ESTIMATIVA!$O$55,ESTIMATIVA!$C$55,IF(AD85&gt;=ESTIMATIVA!$O$56,ESTIMATIVA!$C$56,IF(AD85&gt;=ESTIMATIVA!$O$57,ESTIMATIVA!$C$57,IF(AD85&gt;=ESTIMATIVA!$O$58,ESTIMATIVA!$C$58,ESTIMATIVA!$C$59))))),"",IF(AD85&gt;=ESTIMATIVA!$O$55,ESTIMATIVA!$C$55,IF(AD85&gt;=ESTIMATIVA!$O$56,ESTIMATIVA!$C$56,IF(AD85&gt;=ESTIMATIVA!$O$57,ESTIMATIVA!$C$57,IF(AD85&gt;=ESTIMATIVA!$O$58,ESTIMATIVA!$C$58,ESTIMATIVA!$C$59)))))</f>
        <v>Médio</v>
      </c>
      <c r="AF85" s="375"/>
      <c r="AG85" s="375"/>
      <c r="AH85" s="375"/>
    </row>
    <row r="86" spans="1:34" ht="14.1"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IF(ISERROR(IF(R86=ESTIMATIVA!$C$39,ESTIMATIVA!$O$39,IF(R86=ESTIMATIVA!$C$40,ESTIMATIVA!$O$40,IF(R86=ESTIMATIVA!$C$41,ESTIMATIVA!$O$41,IF(R86=ESTIMATIVA!$C$42,ESTIMATIVA!$O$42,IF(R86=ESTIMATIVA!$C$43,ESTIMATIVA!$O$43,"")))))),"",IF(R86=ESTIMATIVA!$C$39,ESTIMATIVA!$O$39,IF(R86=ESTIMATIVA!$C$40,ESTIMATIVA!$O$40,IF(R86=ESTIMATIVA!$C$41,ESTIMATIVA!$O$41,IF(R86=ESTIMATIVA!$C$42,ESTIMATIVA!$O$42,IF(R86=ESTIMATIVA!$C$43,ESTIMATIVA!$O$43,""))))))</f>
        <v>5</v>
      </c>
      <c r="V86" s="108">
        <f>RESULT_ESTIMAT_QUALIT!V86</f>
        <v>25</v>
      </c>
      <c r="W86" s="193" t="str">
        <f>IF(ISERROR(IF(V86&gt;ESTIMATIVA!$R$50,ESTIMATIVA!$C$51,IF(V86&gt;ESTIMATIVA!$R$49,ESTIMATIVA!$C$50,IF(V86&gt;ESTIMATIVA!$R$48,ESTIMATIVA!$C$49,IF(V86&gt;ESTIMATIVA!$R$47,ESTIMATIVA!$C$48,ESTIMATIVA!$C$47))))),"",IF(V86&gt;ESTIMATIVA!$R$50,ESTIMATIVA!$C$51,IF(V86&gt;ESTIMATIVA!$R$49,ESTIMATIVA!$C$50,IF(V86&gt;ESTIMATIVA!$R$48,ESTIMATIVA!$C$49,IF(V86&gt;ESTIMATIVA!$R$47,ESTIMATIVA!$C$48,ESTIMATIVA!$C$47)))))</f>
        <v>Desastre</v>
      </c>
      <c r="X86" s="193"/>
      <c r="Y86" s="193"/>
      <c r="Z86" s="370" t="str">
        <f>CONS_AV_QUALIT_PROBAB!U86</f>
        <v>Ocasional</v>
      </c>
      <c r="AA86" s="370"/>
      <c r="AB86" s="370"/>
      <c r="AC86" s="109">
        <f>RESULT_ESTIMAT_QUALIT!AC86</f>
        <v>3</v>
      </c>
      <c r="AD86" s="114">
        <f t="shared" si="6"/>
        <v>75</v>
      </c>
      <c r="AE86" s="375" t="str">
        <f>IF(ISERROR(IF(AD86&gt;=ESTIMATIVA!$O$55,ESTIMATIVA!$C$55,IF(AD86&gt;=ESTIMATIVA!$O$56,ESTIMATIVA!$C$56,IF(AD86&gt;=ESTIMATIVA!$O$57,ESTIMATIVA!$C$57,IF(AD86&gt;=ESTIMATIVA!$O$58,ESTIMATIVA!$C$58,ESTIMATIVA!$C$59))))),"",IF(AD86&gt;=ESTIMATIVA!$O$55,ESTIMATIVA!$C$55,IF(AD86&gt;=ESTIMATIVA!$O$56,ESTIMATIVA!$C$56,IF(AD86&gt;=ESTIMATIVA!$O$57,ESTIMATIVA!$C$57,IF(AD86&gt;=ESTIMATIVA!$O$58,ESTIMATIVA!$C$58,ESTIMATIVA!$C$59)))))</f>
        <v>Alto</v>
      </c>
      <c r="AF86" s="375"/>
      <c r="AG86" s="375"/>
      <c r="AH86" s="375"/>
    </row>
    <row r="87" spans="1:34" ht="14.1"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IF(ISERROR(IF(R87=ESTIMATIVA!$C$39,ESTIMATIVA!$O$39,IF(R87=ESTIMATIVA!$C$40,ESTIMATIVA!$O$40,IF(R87=ESTIMATIVA!$C$41,ESTIMATIVA!$O$41,IF(R87=ESTIMATIVA!$C$42,ESTIMATIVA!$O$42,IF(R87=ESTIMATIVA!$C$43,ESTIMATIVA!$O$43,"")))))),"",IF(R87=ESTIMATIVA!$C$39,ESTIMATIVA!$O$39,IF(R87=ESTIMATIVA!$C$40,ESTIMATIVA!$O$40,IF(R87=ESTIMATIVA!$C$41,ESTIMATIVA!$O$41,IF(R87=ESTIMATIVA!$C$42,ESTIMATIVA!$O$42,IF(R87=ESTIMATIVA!$C$43,ESTIMATIVA!$O$43,""))))))</f>
        <v>4</v>
      </c>
      <c r="V87" s="108">
        <f>RESULT_ESTIMAT_QUALIT!V87</f>
        <v>20</v>
      </c>
      <c r="W87" s="199" t="str">
        <f>IF(ISERROR(IF(V87&gt;ESTIMATIVA!$R$50,ESTIMATIVA!$C$51,IF(V87&gt;ESTIMATIVA!$R$49,ESTIMATIVA!$C$50,IF(V87&gt;ESTIMATIVA!$R$48,ESTIMATIVA!$C$49,IF(V87&gt;ESTIMATIVA!$R$47,ESTIMATIVA!$C$48,ESTIMATIVA!$C$47))))),"",IF(V87&gt;ESTIMATIVA!$R$50,ESTIMATIVA!$C$51,IF(V87&gt;ESTIMATIVA!$R$49,ESTIMATIVA!$C$50,IF(V87&gt;ESTIMATIVA!$R$48,ESTIMATIVA!$C$49,IF(V87&gt;ESTIMATIVA!$R$47,ESTIMATIVA!$C$48,ESTIMATIVA!$C$47)))))</f>
        <v>Importante</v>
      </c>
      <c r="X87" s="199"/>
      <c r="Y87" s="199"/>
      <c r="Z87" s="371" t="str">
        <f>CONS_AV_QUALIT_PROBAB!U87</f>
        <v>Provável</v>
      </c>
      <c r="AA87" s="371"/>
      <c r="AB87" s="371"/>
      <c r="AC87" s="111">
        <f>RESULT_ESTIMAT_QUALIT!AC87</f>
        <v>4</v>
      </c>
      <c r="AD87" s="116">
        <f t="shared" si="6"/>
        <v>80</v>
      </c>
      <c r="AE87" s="376" t="str">
        <f>IF(ISERROR(IF(AD87&gt;=ESTIMATIVA!$O$55,ESTIMATIVA!$C$55,IF(AD87&gt;=ESTIMATIVA!$O$56,ESTIMATIVA!$C$56,IF(AD87&gt;=ESTIMATIVA!$O$57,ESTIMATIVA!$C$57,IF(AD87&gt;=ESTIMATIVA!$O$58,ESTIMATIVA!$C$58,ESTIMATIVA!$C$59))))),"",IF(AD87&gt;=ESTIMATIVA!$O$55,ESTIMATIVA!$C$55,IF(AD87&gt;=ESTIMATIVA!$O$56,ESTIMATIVA!$C$56,IF(AD87&gt;=ESTIMATIVA!$O$57,ESTIMATIVA!$C$57,IF(AD87&gt;=ESTIMATIVA!$O$58,ESTIMATIVA!$C$58,ESTIMATIVA!$C$59)))))</f>
        <v>Alto</v>
      </c>
      <c r="AF87" s="376"/>
      <c r="AG87" s="376"/>
      <c r="AH87" s="376"/>
    </row>
    <row r="88" spans="1:34" s="29" customFormat="1" ht="15.95"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row>
    <row r="89" spans="1:34"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row>
    <row r="90" spans="1:34" ht="14.1"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IF(ISERROR(IF(R90=ESTIMATIVA!$C$39,ESTIMATIVA!$O$39,IF(R90=ESTIMATIVA!$C$40,ESTIMATIVA!$O$40,IF(R90=ESTIMATIVA!$C$41,ESTIMATIVA!$O$41,IF(R90=ESTIMATIVA!$C$42,ESTIMATIVA!$O$42,IF(R90=ESTIMATIVA!$C$43,ESTIMATIVA!$O$43,"")))))),"",IF(R90=ESTIMATIVA!$C$39,ESTIMATIVA!$O$39,IF(R90=ESTIMATIVA!$C$40,ESTIMATIVA!$O$40,IF(R90=ESTIMATIVA!$C$41,ESTIMATIVA!$O$41,IF(R90=ESTIMATIVA!$C$42,ESTIMATIVA!$O$42,IF(R90=ESTIMATIVA!$C$43,ESTIMATIVA!$O$43,""))))))</f>
        <v>5</v>
      </c>
      <c r="V90" s="108">
        <f>RESULT_ESTIMAT_QUALIT!V90</f>
        <v>20</v>
      </c>
      <c r="W90" s="193" t="str">
        <f>IF(ISERROR(IF(V90&gt;ESTIMATIVA!$R$50,ESTIMATIVA!$C$51,IF(V90&gt;ESTIMATIVA!$R$49,ESTIMATIVA!$C$50,IF(V90&gt;ESTIMATIVA!$R$48,ESTIMATIVA!$C$49,IF(V90&gt;ESTIMATIVA!$R$47,ESTIMATIVA!$C$48,ESTIMATIVA!$C$47))))),"",IF(V90&gt;ESTIMATIVA!$R$50,ESTIMATIVA!$C$51,IF(V90&gt;ESTIMATIVA!$R$49,ESTIMATIVA!$C$50,IF(V90&gt;ESTIMATIVA!$R$48,ESTIMATIVA!$C$49,IF(V90&gt;ESTIMATIVA!$R$47,ESTIMATIVA!$C$48,ESTIMATIVA!$C$47)))))</f>
        <v>Importante</v>
      </c>
      <c r="X90" s="193"/>
      <c r="Y90" s="193"/>
      <c r="Z90" s="370" t="str">
        <f>CONS_AV_QUALIT_PROBAB!U90</f>
        <v>Ocasional</v>
      </c>
      <c r="AA90" s="370"/>
      <c r="AB90" s="370"/>
      <c r="AC90" s="109">
        <f>RESULT_ESTIMAT_QUALIT!AC90</f>
        <v>3</v>
      </c>
      <c r="AD90" s="114">
        <f t="shared" ref="AD90:AD97" si="7">IF(ISERROR(V90*AC90),"",(V90*AC90))</f>
        <v>60</v>
      </c>
      <c r="AE90" s="375" t="str">
        <f>IF(ISERROR(IF(AD90&gt;=ESTIMATIVA!$O$55,ESTIMATIVA!$C$55,IF(AD90&gt;=ESTIMATIVA!$O$56,ESTIMATIVA!$C$56,IF(AD90&gt;=ESTIMATIVA!$O$57,ESTIMATIVA!$C$57,IF(AD90&gt;=ESTIMATIVA!$O$58,ESTIMATIVA!$C$58,ESTIMATIVA!$C$59))))),"",IF(AD90&gt;=ESTIMATIVA!$O$55,ESTIMATIVA!$C$55,IF(AD90&gt;=ESTIMATIVA!$O$56,ESTIMATIVA!$C$56,IF(AD90&gt;=ESTIMATIVA!$O$57,ESTIMATIVA!$C$57,IF(AD90&gt;=ESTIMATIVA!$O$58,ESTIMATIVA!$C$58,ESTIMATIVA!$C$59)))))</f>
        <v>Médio</v>
      </c>
      <c r="AF90" s="375"/>
      <c r="AG90" s="375"/>
      <c r="AH90" s="375"/>
    </row>
    <row r="91" spans="1:34" ht="14.1"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IF(ISERROR(IF(R91=ESTIMATIVA!$C$39,ESTIMATIVA!$O$39,IF(R91=ESTIMATIVA!$C$40,ESTIMATIVA!$O$40,IF(R91=ESTIMATIVA!$C$41,ESTIMATIVA!$O$41,IF(R91=ESTIMATIVA!$C$42,ESTIMATIVA!$O$42,IF(R91=ESTIMATIVA!$C$43,ESTIMATIVA!$O$43,"")))))),"",IF(R91=ESTIMATIVA!$C$39,ESTIMATIVA!$O$39,IF(R91=ESTIMATIVA!$C$40,ESTIMATIVA!$O$40,IF(R91=ESTIMATIVA!$C$41,ESTIMATIVA!$O$41,IF(R91=ESTIMATIVA!$C$42,ESTIMATIVA!$O$42,IF(R91=ESTIMATIVA!$C$43,ESTIMATIVA!$O$43,""))))))</f>
        <v>3</v>
      </c>
      <c r="V91" s="108">
        <f>RESULT_ESTIMAT_QUALIT!V91</f>
        <v>12</v>
      </c>
      <c r="W91" s="193" t="str">
        <f>IF(ISERROR(IF(V91&gt;ESTIMATIVA!$R$50,ESTIMATIVA!$C$51,IF(V91&gt;ESTIMATIVA!$R$49,ESTIMATIVA!$C$50,IF(V91&gt;ESTIMATIVA!$R$48,ESTIMATIVA!$C$49,IF(V91&gt;ESTIMATIVA!$R$47,ESTIMATIVA!$C$48,ESTIMATIVA!$C$47))))),"",IF(V91&gt;ESTIMATIVA!$R$50,ESTIMATIVA!$C$51,IF(V91&gt;ESTIMATIVA!$R$49,ESTIMATIVA!$C$50,IF(V91&gt;ESTIMATIVA!$R$48,ESTIMATIVA!$C$49,IF(V91&gt;ESTIMATIVA!$R$47,ESTIMATIVA!$C$48,ESTIMATIVA!$C$47)))))</f>
        <v>Significativo</v>
      </c>
      <c r="X91" s="193"/>
      <c r="Y91" s="193"/>
      <c r="Z91" s="370" t="str">
        <f>CONS_AV_QUALIT_PROBAB!U91</f>
        <v>Frequente</v>
      </c>
      <c r="AA91" s="370"/>
      <c r="AB91" s="370"/>
      <c r="AC91" s="109">
        <f>RESULT_ESTIMAT_QUALIT!AC91</f>
        <v>5</v>
      </c>
      <c r="AD91" s="114">
        <f t="shared" si="7"/>
        <v>60</v>
      </c>
      <c r="AE91" s="375" t="str">
        <f>IF(ISERROR(IF(AD91&gt;=ESTIMATIVA!$O$55,ESTIMATIVA!$C$55,IF(AD91&gt;=ESTIMATIVA!$O$56,ESTIMATIVA!$C$56,IF(AD91&gt;=ESTIMATIVA!$O$57,ESTIMATIVA!$C$57,IF(AD91&gt;=ESTIMATIVA!$O$58,ESTIMATIVA!$C$58,ESTIMATIVA!$C$59))))),"",IF(AD91&gt;=ESTIMATIVA!$O$55,ESTIMATIVA!$C$55,IF(AD91&gt;=ESTIMATIVA!$O$56,ESTIMATIVA!$C$56,IF(AD91&gt;=ESTIMATIVA!$O$57,ESTIMATIVA!$C$57,IF(AD91&gt;=ESTIMATIVA!$O$58,ESTIMATIVA!$C$58,ESTIMATIVA!$C$59)))))</f>
        <v>Médio</v>
      </c>
      <c r="AF91" s="375"/>
      <c r="AG91" s="375"/>
      <c r="AH91" s="375"/>
    </row>
    <row r="92" spans="1:34" ht="14.1"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IF(ISERROR(IF(R92=ESTIMATIVA!$C$39,ESTIMATIVA!$O$39,IF(R92=ESTIMATIVA!$C$40,ESTIMATIVA!$O$40,IF(R92=ESTIMATIVA!$C$41,ESTIMATIVA!$O$41,IF(R92=ESTIMATIVA!$C$42,ESTIMATIVA!$O$42,IF(R92=ESTIMATIVA!$C$43,ESTIMATIVA!$O$43,"")))))),"",IF(R92=ESTIMATIVA!$C$39,ESTIMATIVA!$O$39,IF(R92=ESTIMATIVA!$C$40,ESTIMATIVA!$O$40,IF(R92=ESTIMATIVA!$C$41,ESTIMATIVA!$O$41,IF(R92=ESTIMATIVA!$C$42,ESTIMATIVA!$O$42,IF(R92=ESTIMATIVA!$C$43,ESTIMATIVA!$O$43,""))))))</f>
        <v>3</v>
      </c>
      <c r="V92" s="108">
        <f>RESULT_ESTIMAT_QUALIT!V92</f>
        <v>12</v>
      </c>
      <c r="W92" s="193" t="str">
        <f>IF(ISERROR(IF(V92&gt;ESTIMATIVA!$R$50,ESTIMATIVA!$C$51,IF(V92&gt;ESTIMATIVA!$R$49,ESTIMATIVA!$C$50,IF(V92&gt;ESTIMATIVA!$R$48,ESTIMATIVA!$C$49,IF(V92&gt;ESTIMATIVA!$R$47,ESTIMATIVA!$C$48,ESTIMATIVA!$C$47))))),"",IF(V92&gt;ESTIMATIVA!$R$50,ESTIMATIVA!$C$51,IF(V92&gt;ESTIMATIVA!$R$49,ESTIMATIVA!$C$50,IF(V92&gt;ESTIMATIVA!$R$48,ESTIMATIVA!$C$49,IF(V92&gt;ESTIMATIVA!$R$47,ESTIMATIVA!$C$48,ESTIMATIVA!$C$47)))))</f>
        <v>Significativo</v>
      </c>
      <c r="X92" s="193"/>
      <c r="Y92" s="193"/>
      <c r="Z92" s="370" t="str">
        <f>CONS_AV_QUALIT_PROBAB!U92</f>
        <v>Frequente</v>
      </c>
      <c r="AA92" s="370"/>
      <c r="AB92" s="370"/>
      <c r="AC92" s="109">
        <f>RESULT_ESTIMAT_QUALIT!AC92</f>
        <v>5</v>
      </c>
      <c r="AD92" s="114">
        <f t="shared" si="7"/>
        <v>60</v>
      </c>
      <c r="AE92" s="375" t="str">
        <f>IF(ISERROR(IF(AD92&gt;=ESTIMATIVA!$O$55,ESTIMATIVA!$C$55,IF(AD92&gt;=ESTIMATIVA!$O$56,ESTIMATIVA!$C$56,IF(AD92&gt;=ESTIMATIVA!$O$57,ESTIMATIVA!$C$57,IF(AD92&gt;=ESTIMATIVA!$O$58,ESTIMATIVA!$C$58,ESTIMATIVA!$C$59))))),"",IF(AD92&gt;=ESTIMATIVA!$O$55,ESTIMATIVA!$C$55,IF(AD92&gt;=ESTIMATIVA!$O$56,ESTIMATIVA!$C$56,IF(AD92&gt;=ESTIMATIVA!$O$57,ESTIMATIVA!$C$57,IF(AD92&gt;=ESTIMATIVA!$O$58,ESTIMATIVA!$C$58,ESTIMATIVA!$C$59)))))</f>
        <v>Médio</v>
      </c>
      <c r="AF92" s="375"/>
      <c r="AG92" s="375"/>
      <c r="AH92" s="375"/>
    </row>
    <row r="93" spans="1:34" ht="14.1"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IF(ISERROR(IF(R93=ESTIMATIVA!$C$39,ESTIMATIVA!$O$39,IF(R93=ESTIMATIVA!$C$40,ESTIMATIVA!$O$40,IF(R93=ESTIMATIVA!$C$41,ESTIMATIVA!$O$41,IF(R93=ESTIMATIVA!$C$42,ESTIMATIVA!$O$42,IF(R93=ESTIMATIVA!$C$43,ESTIMATIVA!$O$43,"")))))),"",IF(R93=ESTIMATIVA!$C$39,ESTIMATIVA!$O$39,IF(R93=ESTIMATIVA!$C$40,ESTIMATIVA!$O$40,IF(R93=ESTIMATIVA!$C$41,ESTIMATIVA!$O$41,IF(R93=ESTIMATIVA!$C$42,ESTIMATIVA!$O$42,IF(R93=ESTIMATIVA!$C$43,ESTIMATIVA!$O$43,""))))))</f>
        <v>3</v>
      </c>
      <c r="V93" s="108">
        <f>RESULT_ESTIMAT_QUALIT!V93</f>
        <v>12</v>
      </c>
      <c r="W93" s="193" t="str">
        <f>IF(ISERROR(IF(V93&gt;ESTIMATIVA!$R$50,ESTIMATIVA!$C$51,IF(V93&gt;ESTIMATIVA!$R$49,ESTIMATIVA!$C$50,IF(V93&gt;ESTIMATIVA!$R$48,ESTIMATIVA!$C$49,IF(V93&gt;ESTIMATIVA!$R$47,ESTIMATIVA!$C$48,ESTIMATIVA!$C$47))))),"",IF(V93&gt;ESTIMATIVA!$R$50,ESTIMATIVA!$C$51,IF(V93&gt;ESTIMATIVA!$R$49,ESTIMATIVA!$C$50,IF(V93&gt;ESTIMATIVA!$R$48,ESTIMATIVA!$C$49,IF(V93&gt;ESTIMATIVA!$R$47,ESTIMATIVA!$C$48,ESTIMATIVA!$C$47)))))</f>
        <v>Significativo</v>
      </c>
      <c r="X93" s="193"/>
      <c r="Y93" s="193"/>
      <c r="Z93" s="370" t="str">
        <f>CONS_AV_QUALIT_PROBAB!U93</f>
        <v>Frequente</v>
      </c>
      <c r="AA93" s="370"/>
      <c r="AB93" s="370"/>
      <c r="AC93" s="109">
        <f>RESULT_ESTIMAT_QUALIT!AC93</f>
        <v>5</v>
      </c>
      <c r="AD93" s="114">
        <f t="shared" si="7"/>
        <v>60</v>
      </c>
      <c r="AE93" s="375" t="str">
        <f>IF(ISERROR(IF(AD93&gt;=ESTIMATIVA!$O$55,ESTIMATIVA!$C$55,IF(AD93&gt;=ESTIMATIVA!$O$56,ESTIMATIVA!$C$56,IF(AD93&gt;=ESTIMATIVA!$O$57,ESTIMATIVA!$C$57,IF(AD93&gt;=ESTIMATIVA!$O$58,ESTIMATIVA!$C$58,ESTIMATIVA!$C$59))))),"",IF(AD93&gt;=ESTIMATIVA!$O$55,ESTIMATIVA!$C$55,IF(AD93&gt;=ESTIMATIVA!$O$56,ESTIMATIVA!$C$56,IF(AD93&gt;=ESTIMATIVA!$O$57,ESTIMATIVA!$C$57,IF(AD93&gt;=ESTIMATIVA!$O$58,ESTIMATIVA!$C$58,ESTIMATIVA!$C$59)))))</f>
        <v>Médio</v>
      </c>
      <c r="AF93" s="375"/>
      <c r="AG93" s="375"/>
      <c r="AH93" s="375"/>
    </row>
    <row r="94" spans="1:34" ht="14.1"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IF(ISERROR(IF(R94=ESTIMATIVA!$C$39,ESTIMATIVA!$O$39,IF(R94=ESTIMATIVA!$C$40,ESTIMATIVA!$O$40,IF(R94=ESTIMATIVA!$C$41,ESTIMATIVA!$O$41,IF(R94=ESTIMATIVA!$C$42,ESTIMATIVA!$O$42,IF(R94=ESTIMATIVA!$C$43,ESTIMATIVA!$O$43,"")))))),"",IF(R94=ESTIMATIVA!$C$39,ESTIMATIVA!$O$39,IF(R94=ESTIMATIVA!$C$40,ESTIMATIVA!$O$40,IF(R94=ESTIMATIVA!$C$41,ESTIMATIVA!$O$41,IF(R94=ESTIMATIVA!$C$42,ESTIMATIVA!$O$42,IF(R94=ESTIMATIVA!$C$43,ESTIMATIVA!$O$43,""))))))</f>
        <v>3</v>
      </c>
      <c r="V94" s="108">
        <f>RESULT_ESTIMAT_QUALIT!V94</f>
        <v>12</v>
      </c>
      <c r="W94" s="193" t="str">
        <f>IF(ISERROR(IF(V94&gt;ESTIMATIVA!$R$50,ESTIMATIVA!$C$51,IF(V94&gt;ESTIMATIVA!$R$49,ESTIMATIVA!$C$50,IF(V94&gt;ESTIMATIVA!$R$48,ESTIMATIVA!$C$49,IF(V94&gt;ESTIMATIVA!$R$47,ESTIMATIVA!$C$48,ESTIMATIVA!$C$47))))),"",IF(V94&gt;ESTIMATIVA!$R$50,ESTIMATIVA!$C$51,IF(V94&gt;ESTIMATIVA!$R$49,ESTIMATIVA!$C$50,IF(V94&gt;ESTIMATIVA!$R$48,ESTIMATIVA!$C$49,IF(V94&gt;ESTIMATIVA!$R$47,ESTIMATIVA!$C$48,ESTIMATIVA!$C$47)))))</f>
        <v>Significativo</v>
      </c>
      <c r="X94" s="193"/>
      <c r="Y94" s="193"/>
      <c r="Z94" s="370" t="str">
        <f>CONS_AV_QUALIT_PROBAB!U94</f>
        <v>Ocasional</v>
      </c>
      <c r="AA94" s="370"/>
      <c r="AB94" s="370"/>
      <c r="AC94" s="109">
        <f>RESULT_ESTIMAT_QUALIT!AC94</f>
        <v>3</v>
      </c>
      <c r="AD94" s="114">
        <f t="shared" si="7"/>
        <v>36</v>
      </c>
      <c r="AE94" s="375" t="str">
        <f>IF(ISERROR(IF(AD94&gt;=ESTIMATIVA!$O$55,ESTIMATIVA!$C$55,IF(AD94&gt;=ESTIMATIVA!$O$56,ESTIMATIVA!$C$56,IF(AD94&gt;=ESTIMATIVA!$O$57,ESTIMATIVA!$C$57,IF(AD94&gt;=ESTIMATIVA!$O$58,ESTIMATIVA!$C$58,ESTIMATIVA!$C$59))))),"",IF(AD94&gt;=ESTIMATIVA!$O$55,ESTIMATIVA!$C$55,IF(AD94&gt;=ESTIMATIVA!$O$56,ESTIMATIVA!$C$56,IF(AD94&gt;=ESTIMATIVA!$O$57,ESTIMATIVA!$C$57,IF(AD94&gt;=ESTIMATIVA!$O$58,ESTIMATIVA!$C$58,ESTIMATIVA!$C$59)))))</f>
        <v>Médio</v>
      </c>
      <c r="AF94" s="375"/>
      <c r="AG94" s="375"/>
      <c r="AH94" s="375"/>
    </row>
    <row r="95" spans="1:34" ht="14.1"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IF(ISERROR(IF(R95=ESTIMATIVA!$C$39,ESTIMATIVA!$O$39,IF(R95=ESTIMATIVA!$C$40,ESTIMATIVA!$O$40,IF(R95=ESTIMATIVA!$C$41,ESTIMATIVA!$O$41,IF(R95=ESTIMATIVA!$C$42,ESTIMATIVA!$O$42,IF(R95=ESTIMATIVA!$C$43,ESTIMATIVA!$O$43,"")))))),"",IF(R95=ESTIMATIVA!$C$39,ESTIMATIVA!$O$39,IF(R95=ESTIMATIVA!$C$40,ESTIMATIVA!$O$40,IF(R95=ESTIMATIVA!$C$41,ESTIMATIVA!$O$41,IF(R95=ESTIMATIVA!$C$42,ESTIMATIVA!$O$42,IF(R95=ESTIMATIVA!$C$43,ESTIMATIVA!$O$43,""))))))</f>
        <v>3</v>
      </c>
      <c r="V95" s="108">
        <f>RESULT_ESTIMAT_QUALIT!V95</f>
        <v>12</v>
      </c>
      <c r="W95" s="193" t="str">
        <f>IF(ISERROR(IF(V95&gt;ESTIMATIVA!$R$50,ESTIMATIVA!$C$51,IF(V95&gt;ESTIMATIVA!$R$49,ESTIMATIVA!$C$50,IF(V95&gt;ESTIMATIVA!$R$48,ESTIMATIVA!$C$49,IF(V95&gt;ESTIMATIVA!$R$47,ESTIMATIVA!$C$48,ESTIMATIVA!$C$47))))),"",IF(V95&gt;ESTIMATIVA!$R$50,ESTIMATIVA!$C$51,IF(V95&gt;ESTIMATIVA!$R$49,ESTIMATIVA!$C$50,IF(V95&gt;ESTIMATIVA!$R$48,ESTIMATIVA!$C$49,IF(V95&gt;ESTIMATIVA!$R$47,ESTIMATIVA!$C$48,ESTIMATIVA!$C$47)))))</f>
        <v>Significativo</v>
      </c>
      <c r="X95" s="193"/>
      <c r="Y95" s="193"/>
      <c r="Z95" s="370" t="str">
        <f>CONS_AV_QUALIT_PROBAB!U95</f>
        <v>Frequente</v>
      </c>
      <c r="AA95" s="370"/>
      <c r="AB95" s="370"/>
      <c r="AC95" s="109">
        <f>RESULT_ESTIMAT_QUALIT!AC95</f>
        <v>5</v>
      </c>
      <c r="AD95" s="114">
        <f t="shared" si="7"/>
        <v>60</v>
      </c>
      <c r="AE95" s="375" t="str">
        <f>IF(ISERROR(IF(AD95&gt;=ESTIMATIVA!$O$55,ESTIMATIVA!$C$55,IF(AD95&gt;=ESTIMATIVA!$O$56,ESTIMATIVA!$C$56,IF(AD95&gt;=ESTIMATIVA!$O$57,ESTIMATIVA!$C$57,IF(AD95&gt;=ESTIMATIVA!$O$58,ESTIMATIVA!$C$58,ESTIMATIVA!$C$59))))),"",IF(AD95&gt;=ESTIMATIVA!$O$55,ESTIMATIVA!$C$55,IF(AD95&gt;=ESTIMATIVA!$O$56,ESTIMATIVA!$C$56,IF(AD95&gt;=ESTIMATIVA!$O$57,ESTIMATIVA!$C$57,IF(AD95&gt;=ESTIMATIVA!$O$58,ESTIMATIVA!$C$58,ESTIMATIVA!$C$59)))))</f>
        <v>Médio</v>
      </c>
      <c r="AF95" s="375"/>
      <c r="AG95" s="375"/>
      <c r="AH95" s="375"/>
    </row>
    <row r="96" spans="1:34" ht="14.1"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IF(ISERROR(IF(R96=ESTIMATIVA!$C$39,ESTIMATIVA!$O$39,IF(R96=ESTIMATIVA!$C$40,ESTIMATIVA!$O$40,IF(R96=ESTIMATIVA!$C$41,ESTIMATIVA!$O$41,IF(R96=ESTIMATIVA!$C$42,ESTIMATIVA!$O$42,IF(R96=ESTIMATIVA!$C$43,ESTIMATIVA!$O$43,"")))))),"",IF(R96=ESTIMATIVA!$C$39,ESTIMATIVA!$O$39,IF(R96=ESTIMATIVA!$C$40,ESTIMATIVA!$O$40,IF(R96=ESTIMATIVA!$C$41,ESTIMATIVA!$O$41,IF(R96=ESTIMATIVA!$C$42,ESTIMATIVA!$O$42,IF(R96=ESTIMATIVA!$C$43,ESTIMATIVA!$O$43,""))))))</f>
        <v>3</v>
      </c>
      <c r="V96" s="108">
        <f>RESULT_ESTIMAT_QUALIT!V96</f>
        <v>12</v>
      </c>
      <c r="W96" s="193" t="str">
        <f>IF(ISERROR(IF(V96&gt;ESTIMATIVA!$R$50,ESTIMATIVA!$C$51,IF(V96&gt;ESTIMATIVA!$R$49,ESTIMATIVA!$C$50,IF(V96&gt;ESTIMATIVA!$R$48,ESTIMATIVA!$C$49,IF(V96&gt;ESTIMATIVA!$R$47,ESTIMATIVA!$C$48,ESTIMATIVA!$C$47))))),"",IF(V96&gt;ESTIMATIVA!$R$50,ESTIMATIVA!$C$51,IF(V96&gt;ESTIMATIVA!$R$49,ESTIMATIVA!$C$50,IF(V96&gt;ESTIMATIVA!$R$48,ESTIMATIVA!$C$49,IF(V96&gt;ESTIMATIVA!$R$47,ESTIMATIVA!$C$48,ESTIMATIVA!$C$47)))))</f>
        <v>Significativo</v>
      </c>
      <c r="X96" s="193"/>
      <c r="Y96" s="193"/>
      <c r="Z96" s="370" t="str">
        <f>CONS_AV_QUALIT_PROBAB!U96</f>
        <v>Frequente</v>
      </c>
      <c r="AA96" s="370"/>
      <c r="AB96" s="370"/>
      <c r="AC96" s="109">
        <f>RESULT_ESTIMAT_QUALIT!AC96</f>
        <v>5</v>
      </c>
      <c r="AD96" s="114">
        <f t="shared" si="7"/>
        <v>60</v>
      </c>
      <c r="AE96" s="375" t="str">
        <f>IF(ISERROR(IF(AD96&gt;=ESTIMATIVA!$O$55,ESTIMATIVA!$C$55,IF(AD96&gt;=ESTIMATIVA!$O$56,ESTIMATIVA!$C$56,IF(AD96&gt;=ESTIMATIVA!$O$57,ESTIMATIVA!$C$57,IF(AD96&gt;=ESTIMATIVA!$O$58,ESTIMATIVA!$C$58,ESTIMATIVA!$C$59))))),"",IF(AD96&gt;=ESTIMATIVA!$O$55,ESTIMATIVA!$C$55,IF(AD96&gt;=ESTIMATIVA!$O$56,ESTIMATIVA!$C$56,IF(AD96&gt;=ESTIMATIVA!$O$57,ESTIMATIVA!$C$57,IF(AD96&gt;=ESTIMATIVA!$O$58,ESTIMATIVA!$C$58,ESTIMATIVA!$C$59)))))</f>
        <v>Médio</v>
      </c>
      <c r="AF96" s="375"/>
      <c r="AG96" s="375"/>
      <c r="AH96" s="375"/>
    </row>
    <row r="97" spans="1:34" ht="14.1"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IF(ISERROR(IF(R97=ESTIMATIVA!$C$39,ESTIMATIVA!$O$39,IF(R97=ESTIMATIVA!$C$40,ESTIMATIVA!$O$40,IF(R97=ESTIMATIVA!$C$41,ESTIMATIVA!$O$41,IF(R97=ESTIMATIVA!$C$42,ESTIMATIVA!$O$42,IF(R97=ESTIMATIVA!$C$43,ESTIMATIVA!$O$43,"")))))),"",IF(R97=ESTIMATIVA!$C$39,ESTIMATIVA!$O$39,IF(R97=ESTIMATIVA!$C$40,ESTIMATIVA!$O$40,IF(R97=ESTIMATIVA!$C$41,ESTIMATIVA!$O$41,IF(R97=ESTIMATIVA!$C$42,ESTIMATIVA!$O$42,IF(R97=ESTIMATIVA!$C$43,ESTIMATIVA!$O$43,""))))))</f>
        <v>5</v>
      </c>
      <c r="V97" s="108">
        <f>RESULT_ESTIMAT_QUALIT!V97</f>
        <v>20</v>
      </c>
      <c r="W97" s="199" t="str">
        <f>IF(ISERROR(IF(V97&gt;ESTIMATIVA!$R$50,ESTIMATIVA!$C$51,IF(V97&gt;ESTIMATIVA!$R$49,ESTIMATIVA!$C$50,IF(V97&gt;ESTIMATIVA!$R$48,ESTIMATIVA!$C$49,IF(V97&gt;ESTIMATIVA!$R$47,ESTIMATIVA!$C$48,ESTIMATIVA!$C$47))))),"",IF(V97&gt;ESTIMATIVA!$R$50,ESTIMATIVA!$C$51,IF(V97&gt;ESTIMATIVA!$R$49,ESTIMATIVA!$C$50,IF(V97&gt;ESTIMATIVA!$R$48,ESTIMATIVA!$C$49,IF(V97&gt;ESTIMATIVA!$R$47,ESTIMATIVA!$C$48,ESTIMATIVA!$C$47)))))</f>
        <v>Importante</v>
      </c>
      <c r="X97" s="199"/>
      <c r="Y97" s="199"/>
      <c r="Z97" s="371" t="str">
        <f>CONS_AV_QUALIT_PROBAB!U97</f>
        <v>Ocasional</v>
      </c>
      <c r="AA97" s="371"/>
      <c r="AB97" s="371"/>
      <c r="AC97" s="111">
        <f>RESULT_ESTIMAT_QUALIT!AC97</f>
        <v>3</v>
      </c>
      <c r="AD97" s="116">
        <f t="shared" si="7"/>
        <v>60</v>
      </c>
      <c r="AE97" s="376" t="str">
        <f>IF(ISERROR(IF(AD97&gt;=ESTIMATIVA!$O$55,ESTIMATIVA!$C$55,IF(AD97&gt;=ESTIMATIVA!$O$56,ESTIMATIVA!$C$56,IF(AD97&gt;=ESTIMATIVA!$O$57,ESTIMATIVA!$C$57,IF(AD97&gt;=ESTIMATIVA!$O$58,ESTIMATIVA!$C$58,ESTIMATIVA!$C$59))))),"",IF(AD97&gt;=ESTIMATIVA!$O$55,ESTIMATIVA!$C$55,IF(AD97&gt;=ESTIMATIVA!$O$56,ESTIMATIVA!$C$56,IF(AD97&gt;=ESTIMATIVA!$O$57,ESTIMATIVA!$C$57,IF(AD97&gt;=ESTIMATIVA!$O$58,ESTIMATIVA!$C$58,ESTIMATIVA!$C$59)))))</f>
        <v>Médio</v>
      </c>
      <c r="AF97" s="376"/>
      <c r="AG97" s="376"/>
      <c r="AH97" s="376"/>
    </row>
    <row r="98" spans="1:34" s="29" customFormat="1" ht="15.95"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row>
    <row r="99" spans="1:34"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row>
    <row r="100" spans="1:34" ht="14.1"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IF(ISERROR(IF(R100=ESTIMATIVA!$C$39,ESTIMATIVA!$O$39,IF(R100=ESTIMATIVA!$C$40,ESTIMATIVA!$O$40,IF(R100=ESTIMATIVA!$C$41,ESTIMATIVA!$O$41,IF(R100=ESTIMATIVA!$C$42,ESTIMATIVA!$O$42,IF(R100=ESTIMATIVA!$C$43,ESTIMATIVA!$O$43,"")))))),"",IF(R100=ESTIMATIVA!$C$39,ESTIMATIVA!$O$39,IF(R100=ESTIMATIVA!$C$40,ESTIMATIVA!$O$40,IF(R100=ESTIMATIVA!$C$41,ESTIMATIVA!$O$41,IF(R100=ESTIMATIVA!$C$42,ESTIMATIVA!$O$42,IF(R100=ESTIMATIVA!$C$43,ESTIMATIVA!$O$43,""))))))</f>
        <v>3</v>
      </c>
      <c r="V100" s="108">
        <f>RESULT_ESTIMAT_QUALIT!V100</f>
        <v>9</v>
      </c>
      <c r="W100" s="193" t="str">
        <f>IF(ISERROR(IF(V100&gt;ESTIMATIVA!$R$50,ESTIMATIVA!$C$51,IF(V100&gt;ESTIMATIVA!$R$49,ESTIMATIVA!$C$50,IF(V100&gt;ESTIMATIVA!$R$48,ESTIMATIVA!$C$49,IF(V100&gt;ESTIMATIVA!$R$47,ESTIMATIVA!$C$48,ESTIMATIVA!$C$47))))),"",IF(V100&gt;ESTIMATIVA!$R$50,ESTIMATIVA!$C$51,IF(V100&gt;ESTIMATIVA!$R$49,ESTIMATIVA!$C$50,IF(V100&gt;ESTIMATIVA!$R$48,ESTIMATIVA!$C$49,IF(V100&gt;ESTIMATIVA!$R$47,ESTIMATIVA!$C$48,ESTIMATIVA!$C$47)))))</f>
        <v>Baixo</v>
      </c>
      <c r="X100" s="193"/>
      <c r="Y100" s="193"/>
      <c r="Z100" s="370" t="str">
        <f>CONS_AV_QUALIT_PROBAB!U100</f>
        <v>Remoto</v>
      </c>
      <c r="AA100" s="370"/>
      <c r="AB100" s="370"/>
      <c r="AC100" s="109">
        <f>RESULT_ESTIMAT_QUALIT!AC100</f>
        <v>2</v>
      </c>
      <c r="AD100" s="114">
        <f t="shared" ref="AD100:AD107" si="8">IF(ISERROR(V100*AC100),"",(V100*AC100))</f>
        <v>18</v>
      </c>
      <c r="AE100" s="375" t="str">
        <f>IF(ISERROR(IF(AD100&gt;=ESTIMATIVA!$O$55,ESTIMATIVA!$C$55,IF(AD100&gt;=ESTIMATIVA!$O$56,ESTIMATIVA!$C$56,IF(AD100&gt;=ESTIMATIVA!$O$57,ESTIMATIVA!$C$57,IF(AD100&gt;=ESTIMATIVA!$O$58,ESTIMATIVA!$C$58,ESTIMATIVA!$C$59))))),"",IF(AD100&gt;=ESTIMATIVA!$O$55,ESTIMATIVA!$C$55,IF(AD100&gt;=ESTIMATIVA!$O$56,ESTIMATIVA!$C$56,IF(AD100&gt;=ESTIMATIVA!$O$57,ESTIMATIVA!$C$57,IF(AD100&gt;=ESTIMATIVA!$O$58,ESTIMATIVA!$C$58,ESTIMATIVA!$C$59)))))</f>
        <v>Baixo</v>
      </c>
      <c r="AF100" s="375"/>
      <c r="AG100" s="375"/>
      <c r="AH100" s="375"/>
    </row>
    <row r="101" spans="1:34" ht="14.1"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IF(ISERROR(IF(R101=ESTIMATIVA!$C$39,ESTIMATIVA!$O$39,IF(R101=ESTIMATIVA!$C$40,ESTIMATIVA!$O$40,IF(R101=ESTIMATIVA!$C$41,ESTIMATIVA!$O$41,IF(R101=ESTIMATIVA!$C$42,ESTIMATIVA!$O$42,IF(R101=ESTIMATIVA!$C$43,ESTIMATIVA!$O$43,"")))))),"",IF(R101=ESTIMATIVA!$C$39,ESTIMATIVA!$O$39,IF(R101=ESTIMATIVA!$C$40,ESTIMATIVA!$O$40,IF(R101=ESTIMATIVA!$C$41,ESTIMATIVA!$O$41,IF(R101=ESTIMATIVA!$C$42,ESTIMATIVA!$O$42,IF(R101=ESTIMATIVA!$C$43,ESTIMATIVA!$O$43,""))))))</f>
        <v>3</v>
      </c>
      <c r="V101" s="108">
        <f>RESULT_ESTIMAT_QUALIT!V101</f>
        <v>9</v>
      </c>
      <c r="W101" s="193" t="str">
        <f>IF(ISERROR(IF(V101&gt;ESTIMATIVA!$R$50,ESTIMATIVA!$C$51,IF(V101&gt;ESTIMATIVA!$R$49,ESTIMATIVA!$C$50,IF(V101&gt;ESTIMATIVA!$R$48,ESTIMATIVA!$C$49,IF(V101&gt;ESTIMATIVA!$R$47,ESTIMATIVA!$C$48,ESTIMATIVA!$C$47))))),"",IF(V101&gt;ESTIMATIVA!$R$50,ESTIMATIVA!$C$51,IF(V101&gt;ESTIMATIVA!$R$49,ESTIMATIVA!$C$50,IF(V101&gt;ESTIMATIVA!$R$48,ESTIMATIVA!$C$49,IF(V101&gt;ESTIMATIVA!$R$47,ESTIMATIVA!$C$48,ESTIMATIVA!$C$47)))))</f>
        <v>Baixo</v>
      </c>
      <c r="X101" s="193"/>
      <c r="Y101" s="193"/>
      <c r="Z101" s="370" t="str">
        <f>CONS_AV_QUALIT_PROBAB!U101</f>
        <v>Ocasional</v>
      </c>
      <c r="AA101" s="370"/>
      <c r="AB101" s="370"/>
      <c r="AC101" s="109">
        <f>RESULT_ESTIMAT_QUALIT!AC101</f>
        <v>3</v>
      </c>
      <c r="AD101" s="114">
        <f t="shared" si="8"/>
        <v>27</v>
      </c>
      <c r="AE101" s="375" t="str">
        <f>IF(ISERROR(IF(AD101&gt;=ESTIMATIVA!$O$55,ESTIMATIVA!$C$55,IF(AD101&gt;=ESTIMATIVA!$O$56,ESTIMATIVA!$C$56,IF(AD101&gt;=ESTIMATIVA!$O$57,ESTIMATIVA!$C$57,IF(AD101&gt;=ESTIMATIVA!$O$58,ESTIMATIVA!$C$58,ESTIMATIVA!$C$59))))),"",IF(AD101&gt;=ESTIMATIVA!$O$55,ESTIMATIVA!$C$55,IF(AD101&gt;=ESTIMATIVA!$O$56,ESTIMATIVA!$C$56,IF(AD101&gt;=ESTIMATIVA!$O$57,ESTIMATIVA!$C$57,IF(AD101&gt;=ESTIMATIVA!$O$58,ESTIMATIVA!$C$58,ESTIMATIVA!$C$59)))))</f>
        <v>Baixo</v>
      </c>
      <c r="AF101" s="375"/>
      <c r="AG101" s="375"/>
      <c r="AH101" s="375"/>
    </row>
    <row r="102" spans="1:34" ht="14.1"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IF(ISERROR(IF(R102=ESTIMATIVA!$C$39,ESTIMATIVA!$O$39,IF(R102=ESTIMATIVA!$C$40,ESTIMATIVA!$O$40,IF(R102=ESTIMATIVA!$C$41,ESTIMATIVA!$O$41,IF(R102=ESTIMATIVA!$C$42,ESTIMATIVA!$O$42,IF(R102=ESTIMATIVA!$C$43,ESTIMATIVA!$O$43,"")))))),"",IF(R102=ESTIMATIVA!$C$39,ESTIMATIVA!$O$39,IF(R102=ESTIMATIVA!$C$40,ESTIMATIVA!$O$40,IF(R102=ESTIMATIVA!$C$41,ESTIMATIVA!$O$41,IF(R102=ESTIMATIVA!$C$42,ESTIMATIVA!$O$42,IF(R102=ESTIMATIVA!$C$43,ESTIMATIVA!$O$43,""))))))</f>
        <v>3</v>
      </c>
      <c r="V102" s="108">
        <f>RESULT_ESTIMAT_QUALIT!V102</f>
        <v>9</v>
      </c>
      <c r="W102" s="193" t="str">
        <f>IF(ISERROR(IF(V102&gt;ESTIMATIVA!$R$50,ESTIMATIVA!$C$51,IF(V102&gt;ESTIMATIVA!$R$49,ESTIMATIVA!$C$50,IF(V102&gt;ESTIMATIVA!$R$48,ESTIMATIVA!$C$49,IF(V102&gt;ESTIMATIVA!$R$47,ESTIMATIVA!$C$48,ESTIMATIVA!$C$47))))),"",IF(V102&gt;ESTIMATIVA!$R$50,ESTIMATIVA!$C$51,IF(V102&gt;ESTIMATIVA!$R$49,ESTIMATIVA!$C$50,IF(V102&gt;ESTIMATIVA!$R$48,ESTIMATIVA!$C$49,IF(V102&gt;ESTIMATIVA!$R$47,ESTIMATIVA!$C$48,ESTIMATIVA!$C$47)))))</f>
        <v>Baixo</v>
      </c>
      <c r="X102" s="193"/>
      <c r="Y102" s="193"/>
      <c r="Z102" s="370" t="str">
        <f>CONS_AV_QUALIT_PROBAB!U102</f>
        <v>Ocasional</v>
      </c>
      <c r="AA102" s="370"/>
      <c r="AB102" s="370"/>
      <c r="AC102" s="109">
        <f>RESULT_ESTIMAT_QUALIT!AC102</f>
        <v>3</v>
      </c>
      <c r="AD102" s="114">
        <f t="shared" si="8"/>
        <v>27</v>
      </c>
      <c r="AE102" s="375" t="str">
        <f>IF(ISERROR(IF(AD102&gt;=ESTIMATIVA!$O$55,ESTIMATIVA!$C$55,IF(AD102&gt;=ESTIMATIVA!$O$56,ESTIMATIVA!$C$56,IF(AD102&gt;=ESTIMATIVA!$O$57,ESTIMATIVA!$C$57,IF(AD102&gt;=ESTIMATIVA!$O$58,ESTIMATIVA!$C$58,ESTIMATIVA!$C$59))))),"",IF(AD102&gt;=ESTIMATIVA!$O$55,ESTIMATIVA!$C$55,IF(AD102&gt;=ESTIMATIVA!$O$56,ESTIMATIVA!$C$56,IF(AD102&gt;=ESTIMATIVA!$O$57,ESTIMATIVA!$C$57,IF(AD102&gt;=ESTIMATIVA!$O$58,ESTIMATIVA!$C$58,ESTIMATIVA!$C$59)))))</f>
        <v>Baixo</v>
      </c>
      <c r="AF102" s="375"/>
      <c r="AG102" s="375"/>
      <c r="AH102" s="375"/>
    </row>
    <row r="103" spans="1:34" ht="14.1"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IF(ISERROR(IF(R103=ESTIMATIVA!$C$39,ESTIMATIVA!$O$39,IF(R103=ESTIMATIVA!$C$40,ESTIMATIVA!$O$40,IF(R103=ESTIMATIVA!$C$41,ESTIMATIVA!$O$41,IF(R103=ESTIMATIVA!$C$42,ESTIMATIVA!$O$42,IF(R103=ESTIMATIVA!$C$43,ESTIMATIVA!$O$43,"")))))),"",IF(R103=ESTIMATIVA!$C$39,ESTIMATIVA!$O$39,IF(R103=ESTIMATIVA!$C$40,ESTIMATIVA!$O$40,IF(R103=ESTIMATIVA!$C$41,ESTIMATIVA!$O$41,IF(R103=ESTIMATIVA!$C$42,ESTIMATIVA!$O$42,IF(R103=ESTIMATIVA!$C$43,ESTIMATIVA!$O$43,""))))))</f>
        <v>3</v>
      </c>
      <c r="V103" s="108">
        <f>RESULT_ESTIMAT_QUALIT!V103</f>
        <v>9</v>
      </c>
      <c r="W103" s="193" t="str">
        <f>IF(ISERROR(IF(V103&gt;ESTIMATIVA!$R$50,ESTIMATIVA!$C$51,IF(V103&gt;ESTIMATIVA!$R$49,ESTIMATIVA!$C$50,IF(V103&gt;ESTIMATIVA!$R$48,ESTIMATIVA!$C$49,IF(V103&gt;ESTIMATIVA!$R$47,ESTIMATIVA!$C$48,ESTIMATIVA!$C$47))))),"",IF(V103&gt;ESTIMATIVA!$R$50,ESTIMATIVA!$C$51,IF(V103&gt;ESTIMATIVA!$R$49,ESTIMATIVA!$C$50,IF(V103&gt;ESTIMATIVA!$R$48,ESTIMATIVA!$C$49,IF(V103&gt;ESTIMATIVA!$R$47,ESTIMATIVA!$C$48,ESTIMATIVA!$C$47)))))</f>
        <v>Baixo</v>
      </c>
      <c r="X103" s="193"/>
      <c r="Y103" s="193"/>
      <c r="Z103" s="370" t="str">
        <f>CONS_AV_QUALIT_PROBAB!U103</f>
        <v>Ocasional</v>
      </c>
      <c r="AA103" s="370"/>
      <c r="AB103" s="370"/>
      <c r="AC103" s="109">
        <f>RESULT_ESTIMAT_QUALIT!AC103</f>
        <v>3</v>
      </c>
      <c r="AD103" s="114">
        <f t="shared" si="8"/>
        <v>27</v>
      </c>
      <c r="AE103" s="375" t="str">
        <f>IF(ISERROR(IF(AD103&gt;=ESTIMATIVA!$O$55,ESTIMATIVA!$C$55,IF(AD103&gt;=ESTIMATIVA!$O$56,ESTIMATIVA!$C$56,IF(AD103&gt;=ESTIMATIVA!$O$57,ESTIMATIVA!$C$57,IF(AD103&gt;=ESTIMATIVA!$O$58,ESTIMATIVA!$C$58,ESTIMATIVA!$C$59))))),"",IF(AD103&gt;=ESTIMATIVA!$O$55,ESTIMATIVA!$C$55,IF(AD103&gt;=ESTIMATIVA!$O$56,ESTIMATIVA!$C$56,IF(AD103&gt;=ESTIMATIVA!$O$57,ESTIMATIVA!$C$57,IF(AD103&gt;=ESTIMATIVA!$O$58,ESTIMATIVA!$C$58,ESTIMATIVA!$C$59)))))</f>
        <v>Baixo</v>
      </c>
      <c r="AF103" s="375"/>
      <c r="AG103" s="375"/>
      <c r="AH103" s="375"/>
    </row>
    <row r="104" spans="1:34" ht="14.1"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IF(ISERROR(IF(R104=ESTIMATIVA!$C$39,ESTIMATIVA!$O$39,IF(R104=ESTIMATIVA!$C$40,ESTIMATIVA!$O$40,IF(R104=ESTIMATIVA!$C$41,ESTIMATIVA!$O$41,IF(R104=ESTIMATIVA!$C$42,ESTIMATIVA!$O$42,IF(R104=ESTIMATIVA!$C$43,ESTIMATIVA!$O$43,"")))))),"",IF(R104=ESTIMATIVA!$C$39,ESTIMATIVA!$O$39,IF(R104=ESTIMATIVA!$C$40,ESTIMATIVA!$O$40,IF(R104=ESTIMATIVA!$C$41,ESTIMATIVA!$O$41,IF(R104=ESTIMATIVA!$C$42,ESTIMATIVA!$O$42,IF(R104=ESTIMATIVA!$C$43,ESTIMATIVA!$O$43,""))))))</f>
        <v>3</v>
      </c>
      <c r="V104" s="108">
        <f>RESULT_ESTIMAT_QUALIT!V104</f>
        <v>9</v>
      </c>
      <c r="W104" s="193" t="str">
        <f>IF(ISERROR(IF(V104&gt;ESTIMATIVA!$R$50,ESTIMATIVA!$C$51,IF(V104&gt;ESTIMATIVA!$R$49,ESTIMATIVA!$C$50,IF(V104&gt;ESTIMATIVA!$R$48,ESTIMATIVA!$C$49,IF(V104&gt;ESTIMATIVA!$R$47,ESTIMATIVA!$C$48,ESTIMATIVA!$C$47))))),"",IF(V104&gt;ESTIMATIVA!$R$50,ESTIMATIVA!$C$51,IF(V104&gt;ESTIMATIVA!$R$49,ESTIMATIVA!$C$50,IF(V104&gt;ESTIMATIVA!$R$48,ESTIMATIVA!$C$49,IF(V104&gt;ESTIMATIVA!$R$47,ESTIMATIVA!$C$48,ESTIMATIVA!$C$47)))))</f>
        <v>Baixo</v>
      </c>
      <c r="X104" s="193"/>
      <c r="Y104" s="193"/>
      <c r="Z104" s="370" t="str">
        <f>CONS_AV_QUALIT_PROBAB!U104</f>
        <v>Ocasional</v>
      </c>
      <c r="AA104" s="370"/>
      <c r="AB104" s="370"/>
      <c r="AC104" s="109">
        <f>RESULT_ESTIMAT_QUALIT!AC104</f>
        <v>3</v>
      </c>
      <c r="AD104" s="114">
        <f t="shared" si="8"/>
        <v>27</v>
      </c>
      <c r="AE104" s="375" t="str">
        <f>IF(ISERROR(IF(AD104&gt;=ESTIMATIVA!$O$55,ESTIMATIVA!$C$55,IF(AD104&gt;=ESTIMATIVA!$O$56,ESTIMATIVA!$C$56,IF(AD104&gt;=ESTIMATIVA!$O$57,ESTIMATIVA!$C$57,IF(AD104&gt;=ESTIMATIVA!$O$58,ESTIMATIVA!$C$58,ESTIMATIVA!$C$59))))),"",IF(AD104&gt;=ESTIMATIVA!$O$55,ESTIMATIVA!$C$55,IF(AD104&gt;=ESTIMATIVA!$O$56,ESTIMATIVA!$C$56,IF(AD104&gt;=ESTIMATIVA!$O$57,ESTIMATIVA!$C$57,IF(AD104&gt;=ESTIMATIVA!$O$58,ESTIMATIVA!$C$58,ESTIMATIVA!$C$59)))))</f>
        <v>Baixo</v>
      </c>
      <c r="AF104" s="375"/>
      <c r="AG104" s="375"/>
      <c r="AH104" s="375"/>
    </row>
    <row r="105" spans="1:34" ht="14.1"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IF(ISERROR(IF(R105=ESTIMATIVA!$C$39,ESTIMATIVA!$O$39,IF(R105=ESTIMATIVA!$C$40,ESTIMATIVA!$O$40,IF(R105=ESTIMATIVA!$C$41,ESTIMATIVA!$O$41,IF(R105=ESTIMATIVA!$C$42,ESTIMATIVA!$O$42,IF(R105=ESTIMATIVA!$C$43,ESTIMATIVA!$O$43,"")))))),"",IF(R105=ESTIMATIVA!$C$39,ESTIMATIVA!$O$39,IF(R105=ESTIMATIVA!$C$40,ESTIMATIVA!$O$40,IF(R105=ESTIMATIVA!$C$41,ESTIMATIVA!$O$41,IF(R105=ESTIMATIVA!$C$42,ESTIMATIVA!$O$42,IF(R105=ESTIMATIVA!$C$43,ESTIMATIVA!$O$43,""))))))</f>
        <v>5</v>
      </c>
      <c r="V105" s="108">
        <f>RESULT_ESTIMAT_QUALIT!V105</f>
        <v>15</v>
      </c>
      <c r="W105" s="193" t="str">
        <f>IF(ISERROR(IF(V105&gt;ESTIMATIVA!$R$50,ESTIMATIVA!$C$51,IF(V105&gt;ESTIMATIVA!$R$49,ESTIMATIVA!$C$50,IF(V105&gt;ESTIMATIVA!$R$48,ESTIMATIVA!$C$49,IF(V105&gt;ESTIMATIVA!$R$47,ESTIMATIVA!$C$48,ESTIMATIVA!$C$47))))),"",IF(V105&gt;ESTIMATIVA!$R$50,ESTIMATIVA!$C$51,IF(V105&gt;ESTIMATIVA!$R$49,ESTIMATIVA!$C$50,IF(V105&gt;ESTIMATIVA!$R$48,ESTIMATIVA!$C$49,IF(V105&gt;ESTIMATIVA!$R$47,ESTIMATIVA!$C$48,ESTIMATIVA!$C$47)))))</f>
        <v>Significativo</v>
      </c>
      <c r="X105" s="193"/>
      <c r="Y105" s="193"/>
      <c r="Z105" s="370" t="str">
        <f>CONS_AV_QUALIT_PROBAB!U105</f>
        <v>Remoto</v>
      </c>
      <c r="AA105" s="370"/>
      <c r="AB105" s="370"/>
      <c r="AC105" s="109">
        <f>RESULT_ESTIMAT_QUALIT!AC105</f>
        <v>2</v>
      </c>
      <c r="AD105" s="114">
        <f t="shared" si="8"/>
        <v>30</v>
      </c>
      <c r="AE105" s="375" t="str">
        <f>IF(ISERROR(IF(AD105&gt;=ESTIMATIVA!$O$55,ESTIMATIVA!$C$55,IF(AD105&gt;=ESTIMATIVA!$O$56,ESTIMATIVA!$C$56,IF(AD105&gt;=ESTIMATIVA!$O$57,ESTIMATIVA!$C$57,IF(AD105&gt;=ESTIMATIVA!$O$58,ESTIMATIVA!$C$58,ESTIMATIVA!$C$59))))),"",IF(AD105&gt;=ESTIMATIVA!$O$55,ESTIMATIVA!$C$55,IF(AD105&gt;=ESTIMATIVA!$O$56,ESTIMATIVA!$C$56,IF(AD105&gt;=ESTIMATIVA!$O$57,ESTIMATIVA!$C$57,IF(AD105&gt;=ESTIMATIVA!$O$58,ESTIMATIVA!$C$58,ESTIMATIVA!$C$59)))))</f>
        <v>Médio</v>
      </c>
      <c r="AF105" s="375"/>
      <c r="AG105" s="375"/>
      <c r="AH105" s="375"/>
    </row>
    <row r="106" spans="1:34" ht="14.1"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IF(ISERROR(IF(R106=ESTIMATIVA!$C$39,ESTIMATIVA!$O$39,IF(R106=ESTIMATIVA!$C$40,ESTIMATIVA!$O$40,IF(R106=ESTIMATIVA!$C$41,ESTIMATIVA!$O$41,IF(R106=ESTIMATIVA!$C$42,ESTIMATIVA!$O$42,IF(R106=ESTIMATIVA!$C$43,ESTIMATIVA!$O$43,"")))))),"",IF(R106=ESTIMATIVA!$C$39,ESTIMATIVA!$O$39,IF(R106=ESTIMATIVA!$C$40,ESTIMATIVA!$O$40,IF(R106=ESTIMATIVA!$C$41,ESTIMATIVA!$O$41,IF(R106=ESTIMATIVA!$C$42,ESTIMATIVA!$O$42,IF(R106=ESTIMATIVA!$C$43,ESTIMATIVA!$O$43,""))))))</f>
        <v>3</v>
      </c>
      <c r="V106" s="108">
        <f>RESULT_ESTIMAT_QUALIT!V106</f>
        <v>9</v>
      </c>
      <c r="W106" s="193" t="str">
        <f>IF(ISERROR(IF(V106&gt;ESTIMATIVA!$R$50,ESTIMATIVA!$C$51,IF(V106&gt;ESTIMATIVA!$R$49,ESTIMATIVA!$C$50,IF(V106&gt;ESTIMATIVA!$R$48,ESTIMATIVA!$C$49,IF(V106&gt;ESTIMATIVA!$R$47,ESTIMATIVA!$C$48,ESTIMATIVA!$C$47))))),"",IF(V106&gt;ESTIMATIVA!$R$50,ESTIMATIVA!$C$51,IF(V106&gt;ESTIMATIVA!$R$49,ESTIMATIVA!$C$50,IF(V106&gt;ESTIMATIVA!$R$48,ESTIMATIVA!$C$49,IF(V106&gt;ESTIMATIVA!$R$47,ESTIMATIVA!$C$48,ESTIMATIVA!$C$47)))))</f>
        <v>Baixo</v>
      </c>
      <c r="X106" s="193"/>
      <c r="Y106" s="193"/>
      <c r="Z106" s="370" t="str">
        <f>CONS_AV_QUALIT_PROBAB!U106</f>
        <v>Ocasional</v>
      </c>
      <c r="AA106" s="370"/>
      <c r="AB106" s="370"/>
      <c r="AC106" s="109">
        <f>RESULT_ESTIMAT_QUALIT!AC106</f>
        <v>3</v>
      </c>
      <c r="AD106" s="114">
        <f t="shared" si="8"/>
        <v>27</v>
      </c>
      <c r="AE106" s="375" t="str">
        <f>IF(ISERROR(IF(AD106&gt;=ESTIMATIVA!$O$55,ESTIMATIVA!$C$55,IF(AD106&gt;=ESTIMATIVA!$O$56,ESTIMATIVA!$C$56,IF(AD106&gt;=ESTIMATIVA!$O$57,ESTIMATIVA!$C$57,IF(AD106&gt;=ESTIMATIVA!$O$58,ESTIMATIVA!$C$58,ESTIMATIVA!$C$59))))),"",IF(AD106&gt;=ESTIMATIVA!$O$55,ESTIMATIVA!$C$55,IF(AD106&gt;=ESTIMATIVA!$O$56,ESTIMATIVA!$C$56,IF(AD106&gt;=ESTIMATIVA!$O$57,ESTIMATIVA!$C$57,IF(AD106&gt;=ESTIMATIVA!$O$58,ESTIMATIVA!$C$58,ESTIMATIVA!$C$59)))))</f>
        <v>Baixo</v>
      </c>
      <c r="AF106" s="375"/>
      <c r="AG106" s="375"/>
      <c r="AH106" s="375"/>
    </row>
    <row r="107" spans="1:34" ht="14.1"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IF(ISERROR(IF(R107=ESTIMATIVA!$C$39,ESTIMATIVA!$O$39,IF(R107=ESTIMATIVA!$C$40,ESTIMATIVA!$O$40,IF(R107=ESTIMATIVA!$C$41,ESTIMATIVA!$O$41,IF(R107=ESTIMATIVA!$C$42,ESTIMATIVA!$O$42,IF(R107=ESTIMATIVA!$C$43,ESTIMATIVA!$O$43,"")))))),"",IF(R107=ESTIMATIVA!$C$39,ESTIMATIVA!$O$39,IF(R107=ESTIMATIVA!$C$40,ESTIMATIVA!$O$40,IF(R107=ESTIMATIVA!$C$41,ESTIMATIVA!$O$41,IF(R107=ESTIMATIVA!$C$42,ESTIMATIVA!$O$42,IF(R107=ESTIMATIVA!$C$43,ESTIMATIVA!$O$43,""))))))</f>
        <v>3</v>
      </c>
      <c r="V107" s="108">
        <f>RESULT_ESTIMAT_QUALIT!V107</f>
        <v>9</v>
      </c>
      <c r="W107" s="199" t="str">
        <f>IF(ISERROR(IF(V107&gt;ESTIMATIVA!$R$50,ESTIMATIVA!$C$51,IF(V107&gt;ESTIMATIVA!$R$49,ESTIMATIVA!$C$50,IF(V107&gt;ESTIMATIVA!$R$48,ESTIMATIVA!$C$49,IF(V107&gt;ESTIMATIVA!$R$47,ESTIMATIVA!$C$48,ESTIMATIVA!$C$47))))),"",IF(V107&gt;ESTIMATIVA!$R$50,ESTIMATIVA!$C$51,IF(V107&gt;ESTIMATIVA!$R$49,ESTIMATIVA!$C$50,IF(V107&gt;ESTIMATIVA!$R$48,ESTIMATIVA!$C$49,IF(V107&gt;ESTIMATIVA!$R$47,ESTIMATIVA!$C$48,ESTIMATIVA!$C$47)))))</f>
        <v>Baixo</v>
      </c>
      <c r="X107" s="199"/>
      <c r="Y107" s="199"/>
      <c r="Z107" s="371" t="str">
        <f>CONS_AV_QUALIT_PROBAB!U107</f>
        <v>Frequente</v>
      </c>
      <c r="AA107" s="371"/>
      <c r="AB107" s="371"/>
      <c r="AC107" s="111">
        <f>RESULT_ESTIMAT_QUALIT!AC107</f>
        <v>5</v>
      </c>
      <c r="AD107" s="116">
        <f t="shared" si="8"/>
        <v>45</v>
      </c>
      <c r="AE107" s="376" t="str">
        <f>IF(ISERROR(IF(AD107&gt;=ESTIMATIVA!$O$55,ESTIMATIVA!$C$55,IF(AD107&gt;=ESTIMATIVA!$O$56,ESTIMATIVA!$C$56,IF(AD107&gt;=ESTIMATIVA!$O$57,ESTIMATIVA!$C$57,IF(AD107&gt;=ESTIMATIVA!$O$58,ESTIMATIVA!$C$58,ESTIMATIVA!$C$59))))),"",IF(AD107&gt;=ESTIMATIVA!$O$55,ESTIMATIVA!$C$55,IF(AD107&gt;=ESTIMATIVA!$O$56,ESTIMATIVA!$C$56,IF(AD107&gt;=ESTIMATIVA!$O$57,ESTIMATIVA!$C$57,IF(AD107&gt;=ESTIMATIVA!$O$58,ESTIMATIVA!$C$58,ESTIMATIVA!$C$59)))))</f>
        <v>Médio</v>
      </c>
      <c r="AF107" s="376"/>
      <c r="AG107" s="376"/>
      <c r="AH107" s="376"/>
    </row>
    <row r="108" spans="1:34" s="29" customFormat="1" ht="15.95"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row>
    <row r="109" spans="1:34"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row>
    <row r="110" spans="1:34" ht="14.1"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IF(ISERROR(IF(R110=ESTIMATIVA!$C$39,ESTIMATIVA!$O$39,IF(R110=ESTIMATIVA!$C$40,ESTIMATIVA!$O$40,IF(R110=ESTIMATIVA!$C$41,ESTIMATIVA!$O$41,IF(R110=ESTIMATIVA!$C$42,ESTIMATIVA!$O$42,IF(R110=ESTIMATIVA!$C$43,ESTIMATIVA!$O$43,"")))))),"",IF(R110=ESTIMATIVA!$C$39,ESTIMATIVA!$O$39,IF(R110=ESTIMATIVA!$C$40,ESTIMATIVA!$O$40,IF(R110=ESTIMATIVA!$C$41,ESTIMATIVA!$O$41,IF(R110=ESTIMATIVA!$C$42,ESTIMATIVA!$O$42,IF(R110=ESTIMATIVA!$C$43,ESTIMATIVA!$O$43,""))))))</f>
        <v>4</v>
      </c>
      <c r="V110" s="108">
        <f>RESULT_ESTIMAT_QUALIT!V110</f>
        <v>20</v>
      </c>
      <c r="W110" s="193" t="str">
        <f>IF(ISERROR(IF(V110&gt;ESTIMATIVA!$R$50,ESTIMATIVA!$C$51,IF(V110&gt;ESTIMATIVA!$R$49,ESTIMATIVA!$C$50,IF(V110&gt;ESTIMATIVA!$R$48,ESTIMATIVA!$C$49,IF(V110&gt;ESTIMATIVA!$R$47,ESTIMATIVA!$C$48,ESTIMATIVA!$C$47))))),"",IF(V110&gt;ESTIMATIVA!$R$50,ESTIMATIVA!$C$51,IF(V110&gt;ESTIMATIVA!$R$49,ESTIMATIVA!$C$50,IF(V110&gt;ESTIMATIVA!$R$48,ESTIMATIVA!$C$49,IF(V110&gt;ESTIMATIVA!$R$47,ESTIMATIVA!$C$48,ESTIMATIVA!$C$47)))))</f>
        <v>Importante</v>
      </c>
      <c r="X110" s="193"/>
      <c r="Y110" s="193"/>
      <c r="Z110" s="370" t="str">
        <f>CONS_AV_QUALIT_PROBAB!U110</f>
        <v>Frequente</v>
      </c>
      <c r="AA110" s="370"/>
      <c r="AB110" s="370"/>
      <c r="AC110" s="109">
        <f>RESULT_ESTIMAT_QUALIT!AC110</f>
        <v>5</v>
      </c>
      <c r="AD110" s="114">
        <f t="shared" ref="AD110:AD117" si="9">IF(ISERROR(V110*AC110),"",(V110*AC110))</f>
        <v>100</v>
      </c>
      <c r="AE110" s="375" t="str">
        <f>IF(ISERROR(IF(AD110&gt;=ESTIMATIVA!$O$55,ESTIMATIVA!$C$55,IF(AD110&gt;=ESTIMATIVA!$O$56,ESTIMATIVA!$C$56,IF(AD110&gt;=ESTIMATIVA!$O$57,ESTIMATIVA!$C$57,IF(AD110&gt;=ESTIMATIVA!$O$58,ESTIMATIVA!$C$58,ESTIMATIVA!$C$59))))),"",IF(AD110&gt;=ESTIMATIVA!$O$55,ESTIMATIVA!$C$55,IF(AD110&gt;=ESTIMATIVA!$O$56,ESTIMATIVA!$C$56,IF(AD110&gt;=ESTIMATIVA!$O$57,ESTIMATIVA!$C$57,IF(AD110&gt;=ESTIMATIVA!$O$58,ESTIMATIVA!$C$58,ESTIMATIVA!$C$59)))))</f>
        <v>Alto</v>
      </c>
      <c r="AF110" s="375"/>
      <c r="AG110" s="375"/>
      <c r="AH110" s="375"/>
    </row>
    <row r="111" spans="1:34" ht="14.1"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IF(ISERROR(IF(R111=ESTIMATIVA!$C$39,ESTIMATIVA!$O$39,IF(R111=ESTIMATIVA!$C$40,ESTIMATIVA!$O$40,IF(R111=ESTIMATIVA!$C$41,ESTIMATIVA!$O$41,IF(R111=ESTIMATIVA!$C$42,ESTIMATIVA!$O$42,IF(R111=ESTIMATIVA!$C$43,ESTIMATIVA!$O$43,"")))))),"",IF(R111=ESTIMATIVA!$C$39,ESTIMATIVA!$O$39,IF(R111=ESTIMATIVA!$C$40,ESTIMATIVA!$O$40,IF(R111=ESTIMATIVA!$C$41,ESTIMATIVA!$O$41,IF(R111=ESTIMATIVA!$C$42,ESTIMATIVA!$O$42,IF(R111=ESTIMATIVA!$C$43,ESTIMATIVA!$O$43,""))))))</f>
        <v>4</v>
      </c>
      <c r="V111" s="108">
        <f>RESULT_ESTIMAT_QUALIT!V111</f>
        <v>20</v>
      </c>
      <c r="W111" s="193" t="str">
        <f>IF(ISERROR(IF(V111&gt;ESTIMATIVA!$R$50,ESTIMATIVA!$C$51,IF(V111&gt;ESTIMATIVA!$R$49,ESTIMATIVA!$C$50,IF(V111&gt;ESTIMATIVA!$R$48,ESTIMATIVA!$C$49,IF(V111&gt;ESTIMATIVA!$R$47,ESTIMATIVA!$C$48,ESTIMATIVA!$C$47))))),"",IF(V111&gt;ESTIMATIVA!$R$50,ESTIMATIVA!$C$51,IF(V111&gt;ESTIMATIVA!$R$49,ESTIMATIVA!$C$50,IF(V111&gt;ESTIMATIVA!$R$48,ESTIMATIVA!$C$49,IF(V111&gt;ESTIMATIVA!$R$47,ESTIMATIVA!$C$48,ESTIMATIVA!$C$47)))))</f>
        <v>Importante</v>
      </c>
      <c r="X111" s="193"/>
      <c r="Y111" s="193"/>
      <c r="Z111" s="370" t="str">
        <f>CONS_AV_QUALIT_PROBAB!U111</f>
        <v>Frequente</v>
      </c>
      <c r="AA111" s="370"/>
      <c r="AB111" s="370"/>
      <c r="AC111" s="109">
        <f>RESULT_ESTIMAT_QUALIT!AC111</f>
        <v>5</v>
      </c>
      <c r="AD111" s="114">
        <f t="shared" si="9"/>
        <v>100</v>
      </c>
      <c r="AE111" s="375" t="str">
        <f>IF(ISERROR(IF(AD111&gt;=ESTIMATIVA!$O$55,ESTIMATIVA!$C$55,IF(AD111&gt;=ESTIMATIVA!$O$56,ESTIMATIVA!$C$56,IF(AD111&gt;=ESTIMATIVA!$O$57,ESTIMATIVA!$C$57,IF(AD111&gt;=ESTIMATIVA!$O$58,ESTIMATIVA!$C$58,ESTIMATIVA!$C$59))))),"",IF(AD111&gt;=ESTIMATIVA!$O$55,ESTIMATIVA!$C$55,IF(AD111&gt;=ESTIMATIVA!$O$56,ESTIMATIVA!$C$56,IF(AD111&gt;=ESTIMATIVA!$O$57,ESTIMATIVA!$C$57,IF(AD111&gt;=ESTIMATIVA!$O$58,ESTIMATIVA!$C$58,ESTIMATIVA!$C$59)))))</f>
        <v>Alto</v>
      </c>
      <c r="AF111" s="375"/>
      <c r="AG111" s="375"/>
      <c r="AH111" s="375"/>
    </row>
    <row r="112" spans="1:34" ht="14.1"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IF(ISERROR(IF(R112=ESTIMATIVA!$C$39,ESTIMATIVA!$O$39,IF(R112=ESTIMATIVA!$C$40,ESTIMATIVA!$O$40,IF(R112=ESTIMATIVA!$C$41,ESTIMATIVA!$O$41,IF(R112=ESTIMATIVA!$C$42,ESTIMATIVA!$O$42,IF(R112=ESTIMATIVA!$C$43,ESTIMATIVA!$O$43,"")))))),"",IF(R112=ESTIMATIVA!$C$39,ESTIMATIVA!$O$39,IF(R112=ESTIMATIVA!$C$40,ESTIMATIVA!$O$40,IF(R112=ESTIMATIVA!$C$41,ESTIMATIVA!$O$41,IF(R112=ESTIMATIVA!$C$42,ESTIMATIVA!$O$42,IF(R112=ESTIMATIVA!$C$43,ESTIMATIVA!$O$43,""))))))</f>
        <v>5</v>
      </c>
      <c r="V112" s="108">
        <f>RESULT_ESTIMAT_QUALIT!V112</f>
        <v>25</v>
      </c>
      <c r="W112" s="193" t="str">
        <f>IF(ISERROR(IF(V112&gt;ESTIMATIVA!$R$50,ESTIMATIVA!$C$51,IF(V112&gt;ESTIMATIVA!$R$49,ESTIMATIVA!$C$50,IF(V112&gt;ESTIMATIVA!$R$48,ESTIMATIVA!$C$49,IF(V112&gt;ESTIMATIVA!$R$47,ESTIMATIVA!$C$48,ESTIMATIVA!$C$47))))),"",IF(V112&gt;ESTIMATIVA!$R$50,ESTIMATIVA!$C$51,IF(V112&gt;ESTIMATIVA!$R$49,ESTIMATIVA!$C$50,IF(V112&gt;ESTIMATIVA!$R$48,ESTIMATIVA!$C$49,IF(V112&gt;ESTIMATIVA!$R$47,ESTIMATIVA!$C$48,ESTIMATIVA!$C$47)))))</f>
        <v>Desastre</v>
      </c>
      <c r="X112" s="193"/>
      <c r="Y112" s="193"/>
      <c r="Z112" s="370" t="str">
        <f>CONS_AV_QUALIT_PROBAB!U112</f>
        <v>Ocasional</v>
      </c>
      <c r="AA112" s="370"/>
      <c r="AB112" s="370"/>
      <c r="AC112" s="109">
        <f>RESULT_ESTIMAT_QUALIT!AC112</f>
        <v>3</v>
      </c>
      <c r="AD112" s="114">
        <f t="shared" si="9"/>
        <v>75</v>
      </c>
      <c r="AE112" s="375" t="str">
        <f>IF(ISERROR(IF(AD112&gt;=ESTIMATIVA!$O$55,ESTIMATIVA!$C$55,IF(AD112&gt;=ESTIMATIVA!$O$56,ESTIMATIVA!$C$56,IF(AD112&gt;=ESTIMATIVA!$O$57,ESTIMATIVA!$C$57,IF(AD112&gt;=ESTIMATIVA!$O$58,ESTIMATIVA!$C$58,ESTIMATIVA!$C$59))))),"",IF(AD112&gt;=ESTIMATIVA!$O$55,ESTIMATIVA!$C$55,IF(AD112&gt;=ESTIMATIVA!$O$56,ESTIMATIVA!$C$56,IF(AD112&gt;=ESTIMATIVA!$O$57,ESTIMATIVA!$C$57,IF(AD112&gt;=ESTIMATIVA!$O$58,ESTIMATIVA!$C$58,ESTIMATIVA!$C$59)))))</f>
        <v>Alto</v>
      </c>
      <c r="AF112" s="375"/>
      <c r="AG112" s="375"/>
      <c r="AH112" s="375"/>
    </row>
    <row r="113" spans="1:34" ht="14.1"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IF(ISERROR(IF(R113=ESTIMATIVA!$C$39,ESTIMATIVA!$O$39,IF(R113=ESTIMATIVA!$C$40,ESTIMATIVA!$O$40,IF(R113=ESTIMATIVA!$C$41,ESTIMATIVA!$O$41,IF(R113=ESTIMATIVA!$C$42,ESTIMATIVA!$O$42,IF(R113=ESTIMATIVA!$C$43,ESTIMATIVA!$O$43,"")))))),"",IF(R113=ESTIMATIVA!$C$39,ESTIMATIVA!$O$39,IF(R113=ESTIMATIVA!$C$40,ESTIMATIVA!$O$40,IF(R113=ESTIMATIVA!$C$41,ESTIMATIVA!$O$41,IF(R113=ESTIMATIVA!$C$42,ESTIMATIVA!$O$42,IF(R113=ESTIMATIVA!$C$43,ESTIMATIVA!$O$43,""))))))</f>
        <v>5</v>
      </c>
      <c r="V113" s="108">
        <f>RESULT_ESTIMAT_QUALIT!V113</f>
        <v>25</v>
      </c>
      <c r="W113" s="193" t="str">
        <f>IF(ISERROR(IF(V113&gt;ESTIMATIVA!$R$50,ESTIMATIVA!$C$51,IF(V113&gt;ESTIMATIVA!$R$49,ESTIMATIVA!$C$50,IF(V113&gt;ESTIMATIVA!$R$48,ESTIMATIVA!$C$49,IF(V113&gt;ESTIMATIVA!$R$47,ESTIMATIVA!$C$48,ESTIMATIVA!$C$47))))),"",IF(V113&gt;ESTIMATIVA!$R$50,ESTIMATIVA!$C$51,IF(V113&gt;ESTIMATIVA!$R$49,ESTIMATIVA!$C$50,IF(V113&gt;ESTIMATIVA!$R$48,ESTIMATIVA!$C$49,IF(V113&gt;ESTIMATIVA!$R$47,ESTIMATIVA!$C$48,ESTIMATIVA!$C$47)))))</f>
        <v>Desastre</v>
      </c>
      <c r="X113" s="193"/>
      <c r="Y113" s="193"/>
      <c r="Z113" s="370" t="str">
        <f>CONS_AV_QUALIT_PROBAB!U113</f>
        <v>Ocasional</v>
      </c>
      <c r="AA113" s="370"/>
      <c r="AB113" s="370"/>
      <c r="AC113" s="109">
        <f>RESULT_ESTIMAT_QUALIT!AC113</f>
        <v>3</v>
      </c>
      <c r="AD113" s="114">
        <f t="shared" si="9"/>
        <v>75</v>
      </c>
      <c r="AE113" s="375" t="str">
        <f>IF(ISERROR(IF(AD113&gt;=ESTIMATIVA!$O$55,ESTIMATIVA!$C$55,IF(AD113&gt;=ESTIMATIVA!$O$56,ESTIMATIVA!$C$56,IF(AD113&gt;=ESTIMATIVA!$O$57,ESTIMATIVA!$C$57,IF(AD113&gt;=ESTIMATIVA!$O$58,ESTIMATIVA!$C$58,ESTIMATIVA!$C$59))))),"",IF(AD113&gt;=ESTIMATIVA!$O$55,ESTIMATIVA!$C$55,IF(AD113&gt;=ESTIMATIVA!$O$56,ESTIMATIVA!$C$56,IF(AD113&gt;=ESTIMATIVA!$O$57,ESTIMATIVA!$C$57,IF(AD113&gt;=ESTIMATIVA!$O$58,ESTIMATIVA!$C$58,ESTIMATIVA!$C$59)))))</f>
        <v>Alto</v>
      </c>
      <c r="AF113" s="375"/>
      <c r="AG113" s="375"/>
      <c r="AH113" s="375"/>
    </row>
    <row r="114" spans="1:34" ht="14.1"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IF(ISERROR(IF(R114=ESTIMATIVA!$C$39,ESTIMATIVA!$O$39,IF(R114=ESTIMATIVA!$C$40,ESTIMATIVA!$O$40,IF(R114=ESTIMATIVA!$C$41,ESTIMATIVA!$O$41,IF(R114=ESTIMATIVA!$C$42,ESTIMATIVA!$O$42,IF(R114=ESTIMATIVA!$C$43,ESTIMATIVA!$O$43,"")))))),"",IF(R114=ESTIMATIVA!$C$39,ESTIMATIVA!$O$39,IF(R114=ESTIMATIVA!$C$40,ESTIMATIVA!$O$40,IF(R114=ESTIMATIVA!$C$41,ESTIMATIVA!$O$41,IF(R114=ESTIMATIVA!$C$42,ESTIMATIVA!$O$42,IF(R114=ESTIMATIVA!$C$43,ESTIMATIVA!$O$43,""))))))</f>
        <v>5</v>
      </c>
      <c r="V114" s="108">
        <f>RESULT_ESTIMAT_QUALIT!V114</f>
        <v>25</v>
      </c>
      <c r="W114" s="193" t="str">
        <f>IF(ISERROR(IF(V114&gt;ESTIMATIVA!$R$50,ESTIMATIVA!$C$51,IF(V114&gt;ESTIMATIVA!$R$49,ESTIMATIVA!$C$50,IF(V114&gt;ESTIMATIVA!$R$48,ESTIMATIVA!$C$49,IF(V114&gt;ESTIMATIVA!$R$47,ESTIMATIVA!$C$48,ESTIMATIVA!$C$47))))),"",IF(V114&gt;ESTIMATIVA!$R$50,ESTIMATIVA!$C$51,IF(V114&gt;ESTIMATIVA!$R$49,ESTIMATIVA!$C$50,IF(V114&gt;ESTIMATIVA!$R$48,ESTIMATIVA!$C$49,IF(V114&gt;ESTIMATIVA!$R$47,ESTIMATIVA!$C$48,ESTIMATIVA!$C$47)))))</f>
        <v>Desastre</v>
      </c>
      <c r="X114" s="193"/>
      <c r="Y114" s="193"/>
      <c r="Z114" s="370" t="str">
        <f>CONS_AV_QUALIT_PROBAB!U114</f>
        <v>Ocasional</v>
      </c>
      <c r="AA114" s="370"/>
      <c r="AB114" s="370"/>
      <c r="AC114" s="109">
        <f>RESULT_ESTIMAT_QUALIT!AC114</f>
        <v>3</v>
      </c>
      <c r="AD114" s="114">
        <f t="shared" si="9"/>
        <v>75</v>
      </c>
      <c r="AE114" s="375" t="str">
        <f>IF(ISERROR(IF(AD114&gt;=ESTIMATIVA!$O$55,ESTIMATIVA!$C$55,IF(AD114&gt;=ESTIMATIVA!$O$56,ESTIMATIVA!$C$56,IF(AD114&gt;=ESTIMATIVA!$O$57,ESTIMATIVA!$C$57,IF(AD114&gt;=ESTIMATIVA!$O$58,ESTIMATIVA!$C$58,ESTIMATIVA!$C$59))))),"",IF(AD114&gt;=ESTIMATIVA!$O$55,ESTIMATIVA!$C$55,IF(AD114&gt;=ESTIMATIVA!$O$56,ESTIMATIVA!$C$56,IF(AD114&gt;=ESTIMATIVA!$O$57,ESTIMATIVA!$C$57,IF(AD114&gt;=ESTIMATIVA!$O$58,ESTIMATIVA!$C$58,ESTIMATIVA!$C$59)))))</f>
        <v>Alto</v>
      </c>
      <c r="AF114" s="375"/>
      <c r="AG114" s="375"/>
      <c r="AH114" s="375"/>
    </row>
    <row r="115" spans="1:34" ht="14.1"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IF(ISERROR(IF(R115=ESTIMATIVA!$C$39,ESTIMATIVA!$O$39,IF(R115=ESTIMATIVA!$C$40,ESTIMATIVA!$O$40,IF(R115=ESTIMATIVA!$C$41,ESTIMATIVA!$O$41,IF(R115=ESTIMATIVA!$C$42,ESTIMATIVA!$O$42,IF(R115=ESTIMATIVA!$C$43,ESTIMATIVA!$O$43,"")))))),"",IF(R115=ESTIMATIVA!$C$39,ESTIMATIVA!$O$39,IF(R115=ESTIMATIVA!$C$40,ESTIMATIVA!$O$40,IF(R115=ESTIMATIVA!$C$41,ESTIMATIVA!$O$41,IF(R115=ESTIMATIVA!$C$42,ESTIMATIVA!$O$42,IF(R115=ESTIMATIVA!$C$43,ESTIMATIVA!$O$43,""))))))</f>
        <v>4</v>
      </c>
      <c r="V115" s="108">
        <f>RESULT_ESTIMAT_QUALIT!V115</f>
        <v>20</v>
      </c>
      <c r="W115" s="193" t="str">
        <f>IF(ISERROR(IF(V115&gt;ESTIMATIVA!$R$50,ESTIMATIVA!$C$51,IF(V115&gt;ESTIMATIVA!$R$49,ESTIMATIVA!$C$50,IF(V115&gt;ESTIMATIVA!$R$48,ESTIMATIVA!$C$49,IF(V115&gt;ESTIMATIVA!$R$47,ESTIMATIVA!$C$48,ESTIMATIVA!$C$47))))),"",IF(V115&gt;ESTIMATIVA!$R$50,ESTIMATIVA!$C$51,IF(V115&gt;ESTIMATIVA!$R$49,ESTIMATIVA!$C$50,IF(V115&gt;ESTIMATIVA!$R$48,ESTIMATIVA!$C$49,IF(V115&gt;ESTIMATIVA!$R$47,ESTIMATIVA!$C$48,ESTIMATIVA!$C$47)))))</f>
        <v>Importante</v>
      </c>
      <c r="X115" s="193"/>
      <c r="Y115" s="193"/>
      <c r="Z115" s="370" t="str">
        <f>CONS_AV_QUALIT_PROBAB!U115</f>
        <v>Provável</v>
      </c>
      <c r="AA115" s="370"/>
      <c r="AB115" s="370"/>
      <c r="AC115" s="109">
        <f>RESULT_ESTIMAT_QUALIT!AC115</f>
        <v>4</v>
      </c>
      <c r="AD115" s="114">
        <f t="shared" si="9"/>
        <v>80</v>
      </c>
      <c r="AE115" s="375" t="str">
        <f>IF(ISERROR(IF(AD115&gt;=ESTIMATIVA!$O$55,ESTIMATIVA!$C$55,IF(AD115&gt;=ESTIMATIVA!$O$56,ESTIMATIVA!$C$56,IF(AD115&gt;=ESTIMATIVA!$O$57,ESTIMATIVA!$C$57,IF(AD115&gt;=ESTIMATIVA!$O$58,ESTIMATIVA!$C$58,ESTIMATIVA!$C$59))))),"",IF(AD115&gt;=ESTIMATIVA!$O$55,ESTIMATIVA!$C$55,IF(AD115&gt;=ESTIMATIVA!$O$56,ESTIMATIVA!$C$56,IF(AD115&gt;=ESTIMATIVA!$O$57,ESTIMATIVA!$C$57,IF(AD115&gt;=ESTIMATIVA!$O$58,ESTIMATIVA!$C$58,ESTIMATIVA!$C$59)))))</f>
        <v>Alto</v>
      </c>
      <c r="AF115" s="375"/>
      <c r="AG115" s="375"/>
      <c r="AH115" s="375"/>
    </row>
    <row r="116" spans="1:34" ht="14.1"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IF(ISERROR(IF(R116=ESTIMATIVA!$C$39,ESTIMATIVA!$O$39,IF(R116=ESTIMATIVA!$C$40,ESTIMATIVA!$O$40,IF(R116=ESTIMATIVA!$C$41,ESTIMATIVA!$O$41,IF(R116=ESTIMATIVA!$C$42,ESTIMATIVA!$O$42,IF(R116=ESTIMATIVA!$C$43,ESTIMATIVA!$O$43,"")))))),"",IF(R116=ESTIMATIVA!$C$39,ESTIMATIVA!$O$39,IF(R116=ESTIMATIVA!$C$40,ESTIMATIVA!$O$40,IF(R116=ESTIMATIVA!$C$41,ESTIMATIVA!$O$41,IF(R116=ESTIMATIVA!$C$42,ESTIMATIVA!$O$42,IF(R116=ESTIMATIVA!$C$43,ESTIMATIVA!$O$43,""))))))</f>
        <v>4</v>
      </c>
      <c r="V116" s="108">
        <f>RESULT_ESTIMAT_QUALIT!V116</f>
        <v>20</v>
      </c>
      <c r="W116" s="193" t="str">
        <f>IF(ISERROR(IF(V116&gt;ESTIMATIVA!$R$50,ESTIMATIVA!$C$51,IF(V116&gt;ESTIMATIVA!$R$49,ESTIMATIVA!$C$50,IF(V116&gt;ESTIMATIVA!$R$48,ESTIMATIVA!$C$49,IF(V116&gt;ESTIMATIVA!$R$47,ESTIMATIVA!$C$48,ESTIMATIVA!$C$47))))),"",IF(V116&gt;ESTIMATIVA!$R$50,ESTIMATIVA!$C$51,IF(V116&gt;ESTIMATIVA!$R$49,ESTIMATIVA!$C$50,IF(V116&gt;ESTIMATIVA!$R$48,ESTIMATIVA!$C$49,IF(V116&gt;ESTIMATIVA!$R$47,ESTIMATIVA!$C$48,ESTIMATIVA!$C$47)))))</f>
        <v>Importante</v>
      </c>
      <c r="X116" s="193"/>
      <c r="Y116" s="193"/>
      <c r="Z116" s="370" t="str">
        <f>CONS_AV_QUALIT_PROBAB!U116</f>
        <v>Provável</v>
      </c>
      <c r="AA116" s="370"/>
      <c r="AB116" s="370"/>
      <c r="AC116" s="109">
        <f>RESULT_ESTIMAT_QUALIT!AC116</f>
        <v>4</v>
      </c>
      <c r="AD116" s="114">
        <f t="shared" si="9"/>
        <v>80</v>
      </c>
      <c r="AE116" s="375" t="str">
        <f>IF(ISERROR(IF(AD116&gt;=ESTIMATIVA!$O$55,ESTIMATIVA!$C$55,IF(AD116&gt;=ESTIMATIVA!$O$56,ESTIMATIVA!$C$56,IF(AD116&gt;=ESTIMATIVA!$O$57,ESTIMATIVA!$C$57,IF(AD116&gt;=ESTIMATIVA!$O$58,ESTIMATIVA!$C$58,ESTIMATIVA!$C$59))))),"",IF(AD116&gt;=ESTIMATIVA!$O$55,ESTIMATIVA!$C$55,IF(AD116&gt;=ESTIMATIVA!$O$56,ESTIMATIVA!$C$56,IF(AD116&gt;=ESTIMATIVA!$O$57,ESTIMATIVA!$C$57,IF(AD116&gt;=ESTIMATIVA!$O$58,ESTIMATIVA!$C$58,ESTIMATIVA!$C$59)))))</f>
        <v>Alto</v>
      </c>
      <c r="AF116" s="375"/>
      <c r="AG116" s="375"/>
      <c r="AH116" s="375"/>
    </row>
    <row r="117" spans="1:34" ht="14.1"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IF(ISERROR(IF(R117=ESTIMATIVA!$C$39,ESTIMATIVA!$O$39,IF(R117=ESTIMATIVA!$C$40,ESTIMATIVA!$O$40,IF(R117=ESTIMATIVA!$C$41,ESTIMATIVA!$O$41,IF(R117=ESTIMATIVA!$C$42,ESTIMATIVA!$O$42,IF(R117=ESTIMATIVA!$C$43,ESTIMATIVA!$O$43,"")))))),"",IF(R117=ESTIMATIVA!$C$39,ESTIMATIVA!$O$39,IF(R117=ESTIMATIVA!$C$40,ESTIMATIVA!$O$40,IF(R117=ESTIMATIVA!$C$41,ESTIMATIVA!$O$41,IF(R117=ESTIMATIVA!$C$42,ESTIMATIVA!$O$42,IF(R117=ESTIMATIVA!$C$43,ESTIMATIVA!$O$43,""))))))</f>
        <v>5</v>
      </c>
      <c r="V117" s="108">
        <f>RESULT_ESTIMAT_QUALIT!V117</f>
        <v>25</v>
      </c>
      <c r="W117" s="199" t="str">
        <f>IF(ISERROR(IF(V117&gt;ESTIMATIVA!$R$50,ESTIMATIVA!$C$51,IF(V117&gt;ESTIMATIVA!$R$49,ESTIMATIVA!$C$50,IF(V117&gt;ESTIMATIVA!$R$48,ESTIMATIVA!$C$49,IF(V117&gt;ESTIMATIVA!$R$47,ESTIMATIVA!$C$48,ESTIMATIVA!$C$47))))),"",IF(V117&gt;ESTIMATIVA!$R$50,ESTIMATIVA!$C$51,IF(V117&gt;ESTIMATIVA!$R$49,ESTIMATIVA!$C$50,IF(V117&gt;ESTIMATIVA!$R$48,ESTIMATIVA!$C$49,IF(V117&gt;ESTIMATIVA!$R$47,ESTIMATIVA!$C$48,ESTIMATIVA!$C$47)))))</f>
        <v>Desastre</v>
      </c>
      <c r="X117" s="199"/>
      <c r="Y117" s="199"/>
      <c r="Z117" s="371" t="str">
        <f>CONS_AV_QUALIT_PROBAB!U117</f>
        <v>Ocasional</v>
      </c>
      <c r="AA117" s="371"/>
      <c r="AB117" s="371"/>
      <c r="AC117" s="111">
        <f>RESULT_ESTIMAT_QUALIT!AC117</f>
        <v>3</v>
      </c>
      <c r="AD117" s="116">
        <f t="shared" si="9"/>
        <v>75</v>
      </c>
      <c r="AE117" s="376" t="str">
        <f>IF(ISERROR(IF(AD117&gt;=ESTIMATIVA!$O$55,ESTIMATIVA!$C$55,IF(AD117&gt;=ESTIMATIVA!$O$56,ESTIMATIVA!$C$56,IF(AD117&gt;=ESTIMATIVA!$O$57,ESTIMATIVA!$C$57,IF(AD117&gt;=ESTIMATIVA!$O$58,ESTIMATIVA!$C$58,ESTIMATIVA!$C$59))))),"",IF(AD117&gt;=ESTIMATIVA!$O$55,ESTIMATIVA!$C$55,IF(AD117&gt;=ESTIMATIVA!$O$56,ESTIMATIVA!$C$56,IF(AD117&gt;=ESTIMATIVA!$O$57,ESTIMATIVA!$C$57,IF(AD117&gt;=ESTIMATIVA!$O$58,ESTIMATIVA!$C$58,ESTIMATIVA!$C$59)))))</f>
        <v>Alto</v>
      </c>
      <c r="AF117" s="376"/>
      <c r="AG117" s="376"/>
      <c r="AH117" s="376"/>
    </row>
    <row r="118" spans="1:34" s="29" customFormat="1" ht="15.95"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row>
    <row r="119" spans="1:34"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row>
    <row r="120" spans="1:34" ht="14.1"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IF(ISERROR(IF(R120=ESTIMATIVA!$C$39,ESTIMATIVA!$O$39,IF(R120=ESTIMATIVA!$C$40,ESTIMATIVA!$O$40,IF(R120=ESTIMATIVA!$C$41,ESTIMATIVA!$O$41,IF(R120=ESTIMATIVA!$C$42,ESTIMATIVA!$O$42,IF(R120=ESTIMATIVA!$C$43,ESTIMATIVA!$O$43,"")))))),"",IF(R120=ESTIMATIVA!$C$39,ESTIMATIVA!$O$39,IF(R120=ESTIMATIVA!$C$40,ESTIMATIVA!$O$40,IF(R120=ESTIMATIVA!$C$41,ESTIMATIVA!$O$41,IF(R120=ESTIMATIVA!$C$42,ESTIMATIVA!$O$42,IF(R120=ESTIMATIVA!$C$43,ESTIMATIVA!$O$43,""))))))</f>
        <v>5</v>
      </c>
      <c r="V120" s="108">
        <f>RESULT_ESTIMAT_QUALIT!V120</f>
        <v>25</v>
      </c>
      <c r="W120" s="193" t="str">
        <f>IF(ISERROR(IF(V120&gt;ESTIMATIVA!$R$50,ESTIMATIVA!$C$51,IF(V120&gt;ESTIMATIVA!$R$49,ESTIMATIVA!$C$50,IF(V120&gt;ESTIMATIVA!$R$48,ESTIMATIVA!$C$49,IF(V120&gt;ESTIMATIVA!$R$47,ESTIMATIVA!$C$48,ESTIMATIVA!$C$47))))),"",IF(V120&gt;ESTIMATIVA!$R$50,ESTIMATIVA!$C$51,IF(V120&gt;ESTIMATIVA!$R$49,ESTIMATIVA!$C$50,IF(V120&gt;ESTIMATIVA!$R$48,ESTIMATIVA!$C$49,IF(V120&gt;ESTIMATIVA!$R$47,ESTIMATIVA!$C$48,ESTIMATIVA!$C$47)))))</f>
        <v>Desastre</v>
      </c>
      <c r="X120" s="193"/>
      <c r="Y120" s="193"/>
      <c r="Z120" s="370" t="str">
        <f>CONS_AV_QUALIT_PROBAB!U120</f>
        <v>Ocasional</v>
      </c>
      <c r="AA120" s="370"/>
      <c r="AB120" s="370"/>
      <c r="AC120" s="109">
        <f>RESULT_ESTIMAT_QUALIT!AC120</f>
        <v>3</v>
      </c>
      <c r="AD120" s="114">
        <f t="shared" ref="AD120:AD127" si="10">IF(ISERROR(V120*AC120),"",(V120*AC120))</f>
        <v>75</v>
      </c>
      <c r="AE120" s="375" t="str">
        <f>IF(ISERROR(IF(AD120&gt;=ESTIMATIVA!$O$55,ESTIMATIVA!$C$55,IF(AD120&gt;=ESTIMATIVA!$O$56,ESTIMATIVA!$C$56,IF(AD120&gt;=ESTIMATIVA!$O$57,ESTIMATIVA!$C$57,IF(AD120&gt;=ESTIMATIVA!$O$58,ESTIMATIVA!$C$58,ESTIMATIVA!$C$59))))),"",IF(AD120&gt;=ESTIMATIVA!$O$55,ESTIMATIVA!$C$55,IF(AD120&gt;=ESTIMATIVA!$O$56,ESTIMATIVA!$C$56,IF(AD120&gt;=ESTIMATIVA!$O$57,ESTIMATIVA!$C$57,IF(AD120&gt;=ESTIMATIVA!$O$58,ESTIMATIVA!$C$58,ESTIMATIVA!$C$59)))))</f>
        <v>Alto</v>
      </c>
      <c r="AF120" s="375"/>
      <c r="AG120" s="375"/>
      <c r="AH120" s="375"/>
    </row>
    <row r="121" spans="1:34" ht="14.1"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IF(ISERROR(IF(R121=ESTIMATIVA!$C$39,ESTIMATIVA!$O$39,IF(R121=ESTIMATIVA!$C$40,ESTIMATIVA!$O$40,IF(R121=ESTIMATIVA!$C$41,ESTIMATIVA!$O$41,IF(R121=ESTIMATIVA!$C$42,ESTIMATIVA!$O$42,IF(R121=ESTIMATIVA!$C$43,ESTIMATIVA!$O$43,"")))))),"",IF(R121=ESTIMATIVA!$C$39,ESTIMATIVA!$O$39,IF(R121=ESTIMATIVA!$C$40,ESTIMATIVA!$O$40,IF(R121=ESTIMATIVA!$C$41,ESTIMATIVA!$O$41,IF(R121=ESTIMATIVA!$C$42,ESTIMATIVA!$O$42,IF(R121=ESTIMATIVA!$C$43,ESTIMATIVA!$O$43,""))))))</f>
        <v>4</v>
      </c>
      <c r="V121" s="108">
        <f>RESULT_ESTIMAT_QUALIT!V121</f>
        <v>20</v>
      </c>
      <c r="W121" s="193" t="str">
        <f>IF(ISERROR(IF(V121&gt;ESTIMATIVA!$R$50,ESTIMATIVA!$C$51,IF(V121&gt;ESTIMATIVA!$R$49,ESTIMATIVA!$C$50,IF(V121&gt;ESTIMATIVA!$R$48,ESTIMATIVA!$C$49,IF(V121&gt;ESTIMATIVA!$R$47,ESTIMATIVA!$C$48,ESTIMATIVA!$C$47))))),"",IF(V121&gt;ESTIMATIVA!$R$50,ESTIMATIVA!$C$51,IF(V121&gt;ESTIMATIVA!$R$49,ESTIMATIVA!$C$50,IF(V121&gt;ESTIMATIVA!$R$48,ESTIMATIVA!$C$49,IF(V121&gt;ESTIMATIVA!$R$47,ESTIMATIVA!$C$48,ESTIMATIVA!$C$47)))))</f>
        <v>Importante</v>
      </c>
      <c r="X121" s="193"/>
      <c r="Y121" s="193"/>
      <c r="Z121" s="370" t="str">
        <f>CONS_AV_QUALIT_PROBAB!U121</f>
        <v>Ocasional</v>
      </c>
      <c r="AA121" s="370"/>
      <c r="AB121" s="370"/>
      <c r="AC121" s="109">
        <f>RESULT_ESTIMAT_QUALIT!AC121</f>
        <v>3</v>
      </c>
      <c r="AD121" s="114">
        <f t="shared" si="10"/>
        <v>60</v>
      </c>
      <c r="AE121" s="375" t="str">
        <f>IF(ISERROR(IF(AD121&gt;=ESTIMATIVA!$O$55,ESTIMATIVA!$C$55,IF(AD121&gt;=ESTIMATIVA!$O$56,ESTIMATIVA!$C$56,IF(AD121&gt;=ESTIMATIVA!$O$57,ESTIMATIVA!$C$57,IF(AD121&gt;=ESTIMATIVA!$O$58,ESTIMATIVA!$C$58,ESTIMATIVA!$C$59))))),"",IF(AD121&gt;=ESTIMATIVA!$O$55,ESTIMATIVA!$C$55,IF(AD121&gt;=ESTIMATIVA!$O$56,ESTIMATIVA!$C$56,IF(AD121&gt;=ESTIMATIVA!$O$57,ESTIMATIVA!$C$57,IF(AD121&gt;=ESTIMATIVA!$O$58,ESTIMATIVA!$C$58,ESTIMATIVA!$C$59)))))</f>
        <v>Médio</v>
      </c>
      <c r="AF121" s="375"/>
      <c r="AG121" s="375"/>
      <c r="AH121" s="375"/>
    </row>
    <row r="122" spans="1:34" ht="14.1"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IF(ISERROR(IF(R122=ESTIMATIVA!$C$39,ESTIMATIVA!$O$39,IF(R122=ESTIMATIVA!$C$40,ESTIMATIVA!$O$40,IF(R122=ESTIMATIVA!$C$41,ESTIMATIVA!$O$41,IF(R122=ESTIMATIVA!$C$42,ESTIMATIVA!$O$42,IF(R122=ESTIMATIVA!$C$43,ESTIMATIVA!$O$43,"")))))),"",IF(R122=ESTIMATIVA!$C$39,ESTIMATIVA!$O$39,IF(R122=ESTIMATIVA!$C$40,ESTIMATIVA!$O$40,IF(R122=ESTIMATIVA!$C$41,ESTIMATIVA!$O$41,IF(R122=ESTIMATIVA!$C$42,ESTIMATIVA!$O$42,IF(R122=ESTIMATIVA!$C$43,ESTIMATIVA!$O$43,""))))))</f>
        <v>5</v>
      </c>
      <c r="V122" s="108">
        <f>RESULT_ESTIMAT_QUALIT!V122</f>
        <v>25</v>
      </c>
      <c r="W122" s="193" t="str">
        <f>IF(ISERROR(IF(V122&gt;ESTIMATIVA!$R$50,ESTIMATIVA!$C$51,IF(V122&gt;ESTIMATIVA!$R$49,ESTIMATIVA!$C$50,IF(V122&gt;ESTIMATIVA!$R$48,ESTIMATIVA!$C$49,IF(V122&gt;ESTIMATIVA!$R$47,ESTIMATIVA!$C$48,ESTIMATIVA!$C$47))))),"",IF(V122&gt;ESTIMATIVA!$R$50,ESTIMATIVA!$C$51,IF(V122&gt;ESTIMATIVA!$R$49,ESTIMATIVA!$C$50,IF(V122&gt;ESTIMATIVA!$R$48,ESTIMATIVA!$C$49,IF(V122&gt;ESTIMATIVA!$R$47,ESTIMATIVA!$C$48,ESTIMATIVA!$C$47)))))</f>
        <v>Desastre</v>
      </c>
      <c r="X122" s="193"/>
      <c r="Y122" s="193"/>
      <c r="Z122" s="370" t="str">
        <f>CONS_AV_QUALIT_PROBAB!U122</f>
        <v>Ocasional</v>
      </c>
      <c r="AA122" s="370"/>
      <c r="AB122" s="370"/>
      <c r="AC122" s="109">
        <f>RESULT_ESTIMAT_QUALIT!AC122</f>
        <v>3</v>
      </c>
      <c r="AD122" s="114">
        <f t="shared" si="10"/>
        <v>75</v>
      </c>
      <c r="AE122" s="375" t="str">
        <f>IF(ISERROR(IF(AD122&gt;=ESTIMATIVA!$O$55,ESTIMATIVA!$C$55,IF(AD122&gt;=ESTIMATIVA!$O$56,ESTIMATIVA!$C$56,IF(AD122&gt;=ESTIMATIVA!$O$57,ESTIMATIVA!$C$57,IF(AD122&gt;=ESTIMATIVA!$O$58,ESTIMATIVA!$C$58,ESTIMATIVA!$C$59))))),"",IF(AD122&gt;=ESTIMATIVA!$O$55,ESTIMATIVA!$C$55,IF(AD122&gt;=ESTIMATIVA!$O$56,ESTIMATIVA!$C$56,IF(AD122&gt;=ESTIMATIVA!$O$57,ESTIMATIVA!$C$57,IF(AD122&gt;=ESTIMATIVA!$O$58,ESTIMATIVA!$C$58,ESTIMATIVA!$C$59)))))</f>
        <v>Alto</v>
      </c>
      <c r="AF122" s="375"/>
      <c r="AG122" s="375"/>
      <c r="AH122" s="375"/>
    </row>
    <row r="123" spans="1:34" ht="14.1"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IF(ISERROR(IF(R123=ESTIMATIVA!$C$39,ESTIMATIVA!$O$39,IF(R123=ESTIMATIVA!$C$40,ESTIMATIVA!$O$40,IF(R123=ESTIMATIVA!$C$41,ESTIMATIVA!$O$41,IF(R123=ESTIMATIVA!$C$42,ESTIMATIVA!$O$42,IF(R123=ESTIMATIVA!$C$43,ESTIMATIVA!$O$43,"")))))),"",IF(R123=ESTIMATIVA!$C$39,ESTIMATIVA!$O$39,IF(R123=ESTIMATIVA!$C$40,ESTIMATIVA!$O$40,IF(R123=ESTIMATIVA!$C$41,ESTIMATIVA!$O$41,IF(R123=ESTIMATIVA!$C$42,ESTIMATIVA!$O$42,IF(R123=ESTIMATIVA!$C$43,ESTIMATIVA!$O$43,""))))))</f>
        <v>3</v>
      </c>
      <c r="V123" s="108">
        <f>RESULT_ESTIMAT_QUALIT!V123</f>
        <v>15</v>
      </c>
      <c r="W123" s="193" t="str">
        <f>IF(ISERROR(IF(V123&gt;ESTIMATIVA!$R$50,ESTIMATIVA!$C$51,IF(V123&gt;ESTIMATIVA!$R$49,ESTIMATIVA!$C$50,IF(V123&gt;ESTIMATIVA!$R$48,ESTIMATIVA!$C$49,IF(V123&gt;ESTIMATIVA!$R$47,ESTIMATIVA!$C$48,ESTIMATIVA!$C$47))))),"",IF(V123&gt;ESTIMATIVA!$R$50,ESTIMATIVA!$C$51,IF(V123&gt;ESTIMATIVA!$R$49,ESTIMATIVA!$C$50,IF(V123&gt;ESTIMATIVA!$R$48,ESTIMATIVA!$C$49,IF(V123&gt;ESTIMATIVA!$R$47,ESTIMATIVA!$C$48,ESTIMATIVA!$C$47)))))</f>
        <v>Significativo</v>
      </c>
      <c r="X123" s="193"/>
      <c r="Y123" s="193"/>
      <c r="Z123" s="370" t="str">
        <f>CONS_AV_QUALIT_PROBAB!U123</f>
        <v>Frequente</v>
      </c>
      <c r="AA123" s="370"/>
      <c r="AB123" s="370"/>
      <c r="AC123" s="109">
        <f>RESULT_ESTIMAT_QUALIT!AC123</f>
        <v>5</v>
      </c>
      <c r="AD123" s="114">
        <f t="shared" si="10"/>
        <v>75</v>
      </c>
      <c r="AE123" s="375" t="str">
        <f>IF(ISERROR(IF(AD123&gt;=ESTIMATIVA!$O$55,ESTIMATIVA!$C$55,IF(AD123&gt;=ESTIMATIVA!$O$56,ESTIMATIVA!$C$56,IF(AD123&gt;=ESTIMATIVA!$O$57,ESTIMATIVA!$C$57,IF(AD123&gt;=ESTIMATIVA!$O$58,ESTIMATIVA!$C$58,ESTIMATIVA!$C$59))))),"",IF(AD123&gt;=ESTIMATIVA!$O$55,ESTIMATIVA!$C$55,IF(AD123&gt;=ESTIMATIVA!$O$56,ESTIMATIVA!$C$56,IF(AD123&gt;=ESTIMATIVA!$O$57,ESTIMATIVA!$C$57,IF(AD123&gt;=ESTIMATIVA!$O$58,ESTIMATIVA!$C$58,ESTIMATIVA!$C$59)))))</f>
        <v>Alto</v>
      </c>
      <c r="AF123" s="375"/>
      <c r="AG123" s="375"/>
      <c r="AH123" s="375"/>
    </row>
    <row r="124" spans="1:34" ht="14.1"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IF(ISERROR(IF(R124=ESTIMATIVA!$C$39,ESTIMATIVA!$O$39,IF(R124=ESTIMATIVA!$C$40,ESTIMATIVA!$O$40,IF(R124=ESTIMATIVA!$C$41,ESTIMATIVA!$O$41,IF(R124=ESTIMATIVA!$C$42,ESTIMATIVA!$O$42,IF(R124=ESTIMATIVA!$C$43,ESTIMATIVA!$O$43,"")))))),"",IF(R124=ESTIMATIVA!$C$39,ESTIMATIVA!$O$39,IF(R124=ESTIMATIVA!$C$40,ESTIMATIVA!$O$40,IF(R124=ESTIMATIVA!$C$41,ESTIMATIVA!$O$41,IF(R124=ESTIMATIVA!$C$42,ESTIMATIVA!$O$42,IF(R124=ESTIMATIVA!$C$43,ESTIMATIVA!$O$43,""))))))</f>
        <v>3</v>
      </c>
      <c r="V124" s="108">
        <f>RESULT_ESTIMAT_QUALIT!V124</f>
        <v>15</v>
      </c>
      <c r="W124" s="193" t="str">
        <f>IF(ISERROR(IF(V124&gt;ESTIMATIVA!$R$50,ESTIMATIVA!$C$51,IF(V124&gt;ESTIMATIVA!$R$49,ESTIMATIVA!$C$50,IF(V124&gt;ESTIMATIVA!$R$48,ESTIMATIVA!$C$49,IF(V124&gt;ESTIMATIVA!$R$47,ESTIMATIVA!$C$48,ESTIMATIVA!$C$47))))),"",IF(V124&gt;ESTIMATIVA!$R$50,ESTIMATIVA!$C$51,IF(V124&gt;ESTIMATIVA!$R$49,ESTIMATIVA!$C$50,IF(V124&gt;ESTIMATIVA!$R$48,ESTIMATIVA!$C$49,IF(V124&gt;ESTIMATIVA!$R$47,ESTIMATIVA!$C$48,ESTIMATIVA!$C$47)))))</f>
        <v>Significativo</v>
      </c>
      <c r="X124" s="193"/>
      <c r="Y124" s="193"/>
      <c r="Z124" s="370" t="str">
        <f>CONS_AV_QUALIT_PROBAB!U124</f>
        <v>Frequente</v>
      </c>
      <c r="AA124" s="370"/>
      <c r="AB124" s="370"/>
      <c r="AC124" s="109">
        <f>RESULT_ESTIMAT_QUALIT!AC124</f>
        <v>5</v>
      </c>
      <c r="AD124" s="114">
        <f t="shared" si="10"/>
        <v>75</v>
      </c>
      <c r="AE124" s="375" t="str">
        <f>IF(ISERROR(IF(AD124&gt;=ESTIMATIVA!$O$55,ESTIMATIVA!$C$55,IF(AD124&gt;=ESTIMATIVA!$O$56,ESTIMATIVA!$C$56,IF(AD124&gt;=ESTIMATIVA!$O$57,ESTIMATIVA!$C$57,IF(AD124&gt;=ESTIMATIVA!$O$58,ESTIMATIVA!$C$58,ESTIMATIVA!$C$59))))),"",IF(AD124&gt;=ESTIMATIVA!$O$55,ESTIMATIVA!$C$55,IF(AD124&gt;=ESTIMATIVA!$O$56,ESTIMATIVA!$C$56,IF(AD124&gt;=ESTIMATIVA!$O$57,ESTIMATIVA!$C$57,IF(AD124&gt;=ESTIMATIVA!$O$58,ESTIMATIVA!$C$58,ESTIMATIVA!$C$59)))))</f>
        <v>Alto</v>
      </c>
      <c r="AF124" s="375"/>
      <c r="AG124" s="375"/>
      <c r="AH124" s="375"/>
    </row>
    <row r="125" spans="1:34" ht="14.1"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IF(ISERROR(IF(R125=ESTIMATIVA!$C$39,ESTIMATIVA!$O$39,IF(R125=ESTIMATIVA!$C$40,ESTIMATIVA!$O$40,IF(R125=ESTIMATIVA!$C$41,ESTIMATIVA!$O$41,IF(R125=ESTIMATIVA!$C$42,ESTIMATIVA!$O$42,IF(R125=ESTIMATIVA!$C$43,ESTIMATIVA!$O$43,"")))))),"",IF(R125=ESTIMATIVA!$C$39,ESTIMATIVA!$O$39,IF(R125=ESTIMATIVA!$C$40,ESTIMATIVA!$O$40,IF(R125=ESTIMATIVA!$C$41,ESTIMATIVA!$O$41,IF(R125=ESTIMATIVA!$C$42,ESTIMATIVA!$O$42,IF(R125=ESTIMATIVA!$C$43,ESTIMATIVA!$O$43,""))))))</f>
        <v>3</v>
      </c>
      <c r="V125" s="108">
        <f>RESULT_ESTIMAT_QUALIT!V125</f>
        <v>15</v>
      </c>
      <c r="W125" s="193" t="str">
        <f>IF(ISERROR(IF(V125&gt;ESTIMATIVA!$R$50,ESTIMATIVA!$C$51,IF(V125&gt;ESTIMATIVA!$R$49,ESTIMATIVA!$C$50,IF(V125&gt;ESTIMATIVA!$R$48,ESTIMATIVA!$C$49,IF(V125&gt;ESTIMATIVA!$R$47,ESTIMATIVA!$C$48,ESTIMATIVA!$C$47))))),"",IF(V125&gt;ESTIMATIVA!$R$50,ESTIMATIVA!$C$51,IF(V125&gt;ESTIMATIVA!$R$49,ESTIMATIVA!$C$50,IF(V125&gt;ESTIMATIVA!$R$48,ESTIMATIVA!$C$49,IF(V125&gt;ESTIMATIVA!$R$47,ESTIMATIVA!$C$48,ESTIMATIVA!$C$47)))))</f>
        <v>Significativo</v>
      </c>
      <c r="X125" s="193"/>
      <c r="Y125" s="193"/>
      <c r="Z125" s="370" t="str">
        <f>CONS_AV_QUALIT_PROBAB!U125</f>
        <v>Ocasional</v>
      </c>
      <c r="AA125" s="370"/>
      <c r="AB125" s="370"/>
      <c r="AC125" s="109">
        <f>RESULT_ESTIMAT_QUALIT!AC125</f>
        <v>3</v>
      </c>
      <c r="AD125" s="114">
        <f t="shared" si="10"/>
        <v>45</v>
      </c>
      <c r="AE125" s="375" t="str">
        <f>IF(ISERROR(IF(AD125&gt;=ESTIMATIVA!$O$55,ESTIMATIVA!$C$55,IF(AD125&gt;=ESTIMATIVA!$O$56,ESTIMATIVA!$C$56,IF(AD125&gt;=ESTIMATIVA!$O$57,ESTIMATIVA!$C$57,IF(AD125&gt;=ESTIMATIVA!$O$58,ESTIMATIVA!$C$58,ESTIMATIVA!$C$59))))),"",IF(AD125&gt;=ESTIMATIVA!$O$55,ESTIMATIVA!$C$55,IF(AD125&gt;=ESTIMATIVA!$O$56,ESTIMATIVA!$C$56,IF(AD125&gt;=ESTIMATIVA!$O$57,ESTIMATIVA!$C$57,IF(AD125&gt;=ESTIMATIVA!$O$58,ESTIMATIVA!$C$58,ESTIMATIVA!$C$59)))))</f>
        <v>Médio</v>
      </c>
      <c r="AF125" s="375"/>
      <c r="AG125" s="375"/>
      <c r="AH125" s="375"/>
    </row>
    <row r="126" spans="1:34" ht="14.1"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IF(ISERROR(IF(R126=ESTIMATIVA!$C$39,ESTIMATIVA!$O$39,IF(R126=ESTIMATIVA!$C$40,ESTIMATIVA!$O$40,IF(R126=ESTIMATIVA!$C$41,ESTIMATIVA!$O$41,IF(R126=ESTIMATIVA!$C$42,ESTIMATIVA!$O$42,IF(R126=ESTIMATIVA!$C$43,ESTIMATIVA!$O$43,"")))))),"",IF(R126=ESTIMATIVA!$C$39,ESTIMATIVA!$O$39,IF(R126=ESTIMATIVA!$C$40,ESTIMATIVA!$O$40,IF(R126=ESTIMATIVA!$C$41,ESTIMATIVA!$O$41,IF(R126=ESTIMATIVA!$C$42,ESTIMATIVA!$O$42,IF(R126=ESTIMATIVA!$C$43,ESTIMATIVA!$O$43,""))))))</f>
        <v>3</v>
      </c>
      <c r="V126" s="108">
        <f>RESULT_ESTIMAT_QUALIT!V126</f>
        <v>15</v>
      </c>
      <c r="W126" s="193" t="str">
        <f>IF(ISERROR(IF(V126&gt;ESTIMATIVA!$R$50,ESTIMATIVA!$C$51,IF(V126&gt;ESTIMATIVA!$R$49,ESTIMATIVA!$C$50,IF(V126&gt;ESTIMATIVA!$R$48,ESTIMATIVA!$C$49,IF(V126&gt;ESTIMATIVA!$R$47,ESTIMATIVA!$C$48,ESTIMATIVA!$C$47))))),"",IF(V126&gt;ESTIMATIVA!$R$50,ESTIMATIVA!$C$51,IF(V126&gt;ESTIMATIVA!$R$49,ESTIMATIVA!$C$50,IF(V126&gt;ESTIMATIVA!$R$48,ESTIMATIVA!$C$49,IF(V126&gt;ESTIMATIVA!$R$47,ESTIMATIVA!$C$48,ESTIMATIVA!$C$47)))))</f>
        <v>Significativo</v>
      </c>
      <c r="X126" s="193"/>
      <c r="Y126" s="193"/>
      <c r="Z126" s="370" t="str">
        <f>CONS_AV_QUALIT_PROBAB!U126</f>
        <v>Frequente</v>
      </c>
      <c r="AA126" s="370"/>
      <c r="AB126" s="370"/>
      <c r="AC126" s="109">
        <f>RESULT_ESTIMAT_QUALIT!AC126</f>
        <v>5</v>
      </c>
      <c r="AD126" s="114">
        <f t="shared" si="10"/>
        <v>75</v>
      </c>
      <c r="AE126" s="375" t="str">
        <f>IF(ISERROR(IF(AD126&gt;=ESTIMATIVA!$O$55,ESTIMATIVA!$C$55,IF(AD126&gt;=ESTIMATIVA!$O$56,ESTIMATIVA!$C$56,IF(AD126&gt;=ESTIMATIVA!$O$57,ESTIMATIVA!$C$57,IF(AD126&gt;=ESTIMATIVA!$O$58,ESTIMATIVA!$C$58,ESTIMATIVA!$C$59))))),"",IF(AD126&gt;=ESTIMATIVA!$O$55,ESTIMATIVA!$C$55,IF(AD126&gt;=ESTIMATIVA!$O$56,ESTIMATIVA!$C$56,IF(AD126&gt;=ESTIMATIVA!$O$57,ESTIMATIVA!$C$57,IF(AD126&gt;=ESTIMATIVA!$O$58,ESTIMATIVA!$C$58,ESTIMATIVA!$C$59)))))</f>
        <v>Alto</v>
      </c>
      <c r="AF126" s="375"/>
      <c r="AG126" s="375"/>
      <c r="AH126" s="375"/>
    </row>
    <row r="127" spans="1:34" ht="14.1"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IF(ISERROR(IF(R127=ESTIMATIVA!$C$39,ESTIMATIVA!$O$39,IF(R127=ESTIMATIVA!$C$40,ESTIMATIVA!$O$40,IF(R127=ESTIMATIVA!$C$41,ESTIMATIVA!$O$41,IF(R127=ESTIMATIVA!$C$42,ESTIMATIVA!$O$42,IF(R127=ESTIMATIVA!$C$43,ESTIMATIVA!$O$43,"")))))),"",IF(R127=ESTIMATIVA!$C$39,ESTIMATIVA!$O$39,IF(R127=ESTIMATIVA!$C$40,ESTIMATIVA!$O$40,IF(R127=ESTIMATIVA!$C$41,ESTIMATIVA!$O$41,IF(R127=ESTIMATIVA!$C$42,ESTIMATIVA!$O$42,IF(R127=ESTIMATIVA!$C$43,ESTIMATIVA!$O$43,""))))))</f>
        <v>3</v>
      </c>
      <c r="V127" s="108">
        <f>RESULT_ESTIMAT_QUALIT!V127</f>
        <v>15</v>
      </c>
      <c r="W127" s="199" t="str">
        <f>IF(ISERROR(IF(V127&gt;ESTIMATIVA!$R$50,ESTIMATIVA!$C$51,IF(V127&gt;ESTIMATIVA!$R$49,ESTIMATIVA!$C$50,IF(V127&gt;ESTIMATIVA!$R$48,ESTIMATIVA!$C$49,IF(V127&gt;ESTIMATIVA!$R$47,ESTIMATIVA!$C$48,ESTIMATIVA!$C$47))))),"",IF(V127&gt;ESTIMATIVA!$R$50,ESTIMATIVA!$C$51,IF(V127&gt;ESTIMATIVA!$R$49,ESTIMATIVA!$C$50,IF(V127&gt;ESTIMATIVA!$R$48,ESTIMATIVA!$C$49,IF(V127&gt;ESTIMATIVA!$R$47,ESTIMATIVA!$C$48,ESTIMATIVA!$C$47)))))</f>
        <v>Significativo</v>
      </c>
      <c r="X127" s="199"/>
      <c r="Y127" s="199"/>
      <c r="Z127" s="371" t="str">
        <f>CONS_AV_QUALIT_PROBAB!U127</f>
        <v>Frequente</v>
      </c>
      <c r="AA127" s="371"/>
      <c r="AB127" s="371"/>
      <c r="AC127" s="111">
        <f>RESULT_ESTIMAT_QUALIT!AC127</f>
        <v>5</v>
      </c>
      <c r="AD127" s="116">
        <f t="shared" si="10"/>
        <v>75</v>
      </c>
      <c r="AE127" s="376" t="str">
        <f>IF(ISERROR(IF(AD127&gt;=ESTIMATIVA!$O$55,ESTIMATIVA!$C$55,IF(AD127&gt;=ESTIMATIVA!$O$56,ESTIMATIVA!$C$56,IF(AD127&gt;=ESTIMATIVA!$O$57,ESTIMATIVA!$C$57,IF(AD127&gt;=ESTIMATIVA!$O$58,ESTIMATIVA!$C$58,ESTIMATIVA!$C$59))))),"",IF(AD127&gt;=ESTIMATIVA!$O$55,ESTIMATIVA!$C$55,IF(AD127&gt;=ESTIMATIVA!$O$56,ESTIMATIVA!$C$56,IF(AD127&gt;=ESTIMATIVA!$O$57,ESTIMATIVA!$C$57,IF(AD127&gt;=ESTIMATIVA!$O$58,ESTIMATIVA!$C$58,ESTIMATIVA!$C$59)))))</f>
        <v>Alto</v>
      </c>
      <c r="AF127" s="376"/>
      <c r="AG127" s="376"/>
      <c r="AH127" s="376"/>
    </row>
    <row r="128" spans="1:34" s="29" customFormat="1" ht="15.95"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row>
    <row r="129" spans="1:34"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row>
    <row r="130" spans="1:34" ht="14.1"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IF(ISERROR(IF(R130=ESTIMATIVA!$C$39,ESTIMATIVA!$O$39,IF(R130=ESTIMATIVA!$C$40,ESTIMATIVA!$O$40,IF(R130=ESTIMATIVA!$C$41,ESTIMATIVA!$O$41,IF(R130=ESTIMATIVA!$C$42,ESTIMATIVA!$O$42,IF(R130=ESTIMATIVA!$C$43,ESTIMATIVA!$O$43,"")))))),"",IF(R130=ESTIMATIVA!$C$39,ESTIMATIVA!$O$39,IF(R130=ESTIMATIVA!$C$40,ESTIMATIVA!$O$40,IF(R130=ESTIMATIVA!$C$41,ESTIMATIVA!$O$41,IF(R130=ESTIMATIVA!$C$42,ESTIMATIVA!$O$42,IF(R130=ESTIMATIVA!$C$43,ESTIMATIVA!$O$43,""))))))</f>
        <v>4</v>
      </c>
      <c r="V130" s="108">
        <f>RESULT_ESTIMAT_QUALIT!V130</f>
        <v>16</v>
      </c>
      <c r="W130" s="193" t="str">
        <f>IF(ISERROR(IF(V130&gt;ESTIMATIVA!$R$50,ESTIMATIVA!$C$51,IF(V130&gt;ESTIMATIVA!$R$49,ESTIMATIVA!$C$50,IF(V130&gt;ESTIMATIVA!$R$48,ESTIMATIVA!$C$49,IF(V130&gt;ESTIMATIVA!$R$47,ESTIMATIVA!$C$48,ESTIMATIVA!$C$47))))),"",IF(V130&gt;ESTIMATIVA!$R$50,ESTIMATIVA!$C$51,IF(V130&gt;ESTIMATIVA!$R$49,ESTIMATIVA!$C$50,IF(V130&gt;ESTIMATIVA!$R$48,ESTIMATIVA!$C$49,IF(V130&gt;ESTIMATIVA!$R$47,ESTIMATIVA!$C$48,ESTIMATIVA!$C$47)))))</f>
        <v>Importante</v>
      </c>
      <c r="X130" s="193"/>
      <c r="Y130" s="193"/>
      <c r="Z130" s="370" t="str">
        <f>CONS_AV_QUALIT_PROBAB!U130</f>
        <v>Ocasional</v>
      </c>
      <c r="AA130" s="370"/>
      <c r="AB130" s="370"/>
      <c r="AC130" s="109">
        <f>RESULT_ESTIMAT_QUALIT!AC130</f>
        <v>3</v>
      </c>
      <c r="AD130" s="114">
        <f t="shared" ref="AD130:AD137" si="11">IF(ISERROR(V130*AC130),"",(V130*AC130))</f>
        <v>48</v>
      </c>
      <c r="AE130" s="375" t="str">
        <f>IF(ISERROR(IF(AD130&gt;=ESTIMATIVA!$O$55,ESTIMATIVA!$C$55,IF(AD130&gt;=ESTIMATIVA!$O$56,ESTIMATIVA!$C$56,IF(AD130&gt;=ESTIMATIVA!$O$57,ESTIMATIVA!$C$57,IF(AD130&gt;=ESTIMATIVA!$O$58,ESTIMATIVA!$C$58,ESTIMATIVA!$C$59))))),"",IF(AD130&gt;=ESTIMATIVA!$O$55,ESTIMATIVA!$C$55,IF(AD130&gt;=ESTIMATIVA!$O$56,ESTIMATIVA!$C$56,IF(AD130&gt;=ESTIMATIVA!$O$57,ESTIMATIVA!$C$57,IF(AD130&gt;=ESTIMATIVA!$O$58,ESTIMATIVA!$C$58,ESTIMATIVA!$C$59)))))</f>
        <v>Médio</v>
      </c>
      <c r="AF130" s="375"/>
      <c r="AG130" s="375"/>
      <c r="AH130" s="375"/>
    </row>
    <row r="131" spans="1:34" ht="14.1"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IF(ISERROR(IF(R131=ESTIMATIVA!$C$39,ESTIMATIVA!$O$39,IF(R131=ESTIMATIVA!$C$40,ESTIMATIVA!$O$40,IF(R131=ESTIMATIVA!$C$41,ESTIMATIVA!$O$41,IF(R131=ESTIMATIVA!$C$42,ESTIMATIVA!$O$42,IF(R131=ESTIMATIVA!$C$43,ESTIMATIVA!$O$43,"")))))),"",IF(R131=ESTIMATIVA!$C$39,ESTIMATIVA!$O$39,IF(R131=ESTIMATIVA!$C$40,ESTIMATIVA!$O$40,IF(R131=ESTIMATIVA!$C$41,ESTIMATIVA!$O$41,IF(R131=ESTIMATIVA!$C$42,ESTIMATIVA!$O$42,IF(R131=ESTIMATIVA!$C$43,ESTIMATIVA!$O$43,""))))))</f>
        <v>5</v>
      </c>
      <c r="V131" s="108">
        <f>RESULT_ESTIMAT_QUALIT!V131</f>
        <v>20</v>
      </c>
      <c r="W131" s="193" t="str">
        <f>IF(ISERROR(IF(V131&gt;ESTIMATIVA!$R$50,ESTIMATIVA!$C$51,IF(V131&gt;ESTIMATIVA!$R$49,ESTIMATIVA!$C$50,IF(V131&gt;ESTIMATIVA!$R$48,ESTIMATIVA!$C$49,IF(V131&gt;ESTIMATIVA!$R$47,ESTIMATIVA!$C$48,ESTIMATIVA!$C$47))))),"",IF(V131&gt;ESTIMATIVA!$R$50,ESTIMATIVA!$C$51,IF(V131&gt;ESTIMATIVA!$R$49,ESTIMATIVA!$C$50,IF(V131&gt;ESTIMATIVA!$R$48,ESTIMATIVA!$C$49,IF(V131&gt;ESTIMATIVA!$R$47,ESTIMATIVA!$C$48,ESTIMATIVA!$C$47)))))</f>
        <v>Importante</v>
      </c>
      <c r="X131" s="193"/>
      <c r="Y131" s="193"/>
      <c r="Z131" s="370" t="str">
        <f>CONS_AV_QUALIT_PROBAB!U131</f>
        <v>Provável</v>
      </c>
      <c r="AA131" s="370"/>
      <c r="AB131" s="370"/>
      <c r="AC131" s="109">
        <f>RESULT_ESTIMAT_QUALIT!AC131</f>
        <v>4</v>
      </c>
      <c r="AD131" s="114">
        <f t="shared" si="11"/>
        <v>80</v>
      </c>
      <c r="AE131" s="375" t="str">
        <f>IF(ISERROR(IF(AD131&gt;=ESTIMATIVA!$O$55,ESTIMATIVA!$C$55,IF(AD131&gt;=ESTIMATIVA!$O$56,ESTIMATIVA!$C$56,IF(AD131&gt;=ESTIMATIVA!$O$57,ESTIMATIVA!$C$57,IF(AD131&gt;=ESTIMATIVA!$O$58,ESTIMATIVA!$C$58,ESTIMATIVA!$C$59))))),"",IF(AD131&gt;=ESTIMATIVA!$O$55,ESTIMATIVA!$C$55,IF(AD131&gt;=ESTIMATIVA!$O$56,ESTIMATIVA!$C$56,IF(AD131&gt;=ESTIMATIVA!$O$57,ESTIMATIVA!$C$57,IF(AD131&gt;=ESTIMATIVA!$O$58,ESTIMATIVA!$C$58,ESTIMATIVA!$C$59)))))</f>
        <v>Alto</v>
      </c>
      <c r="AF131" s="375"/>
      <c r="AG131" s="375"/>
      <c r="AH131" s="375"/>
    </row>
    <row r="132" spans="1:34" ht="14.1"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IF(ISERROR(IF(R132=ESTIMATIVA!$C$39,ESTIMATIVA!$O$39,IF(R132=ESTIMATIVA!$C$40,ESTIMATIVA!$O$40,IF(R132=ESTIMATIVA!$C$41,ESTIMATIVA!$O$41,IF(R132=ESTIMATIVA!$C$42,ESTIMATIVA!$O$42,IF(R132=ESTIMATIVA!$C$43,ESTIMATIVA!$O$43,"")))))),"",IF(R132=ESTIMATIVA!$C$39,ESTIMATIVA!$O$39,IF(R132=ESTIMATIVA!$C$40,ESTIMATIVA!$O$40,IF(R132=ESTIMATIVA!$C$41,ESTIMATIVA!$O$41,IF(R132=ESTIMATIVA!$C$42,ESTIMATIVA!$O$42,IF(R132=ESTIMATIVA!$C$43,ESTIMATIVA!$O$43,""))))))</f>
        <v>3</v>
      </c>
      <c r="V132" s="108">
        <f>RESULT_ESTIMAT_QUALIT!V132</f>
        <v>12</v>
      </c>
      <c r="W132" s="193" t="str">
        <f>IF(ISERROR(IF(V132&gt;ESTIMATIVA!$R$50,ESTIMATIVA!$C$51,IF(V132&gt;ESTIMATIVA!$R$49,ESTIMATIVA!$C$50,IF(V132&gt;ESTIMATIVA!$R$48,ESTIMATIVA!$C$49,IF(V132&gt;ESTIMATIVA!$R$47,ESTIMATIVA!$C$48,ESTIMATIVA!$C$47))))),"",IF(V132&gt;ESTIMATIVA!$R$50,ESTIMATIVA!$C$51,IF(V132&gt;ESTIMATIVA!$R$49,ESTIMATIVA!$C$50,IF(V132&gt;ESTIMATIVA!$R$48,ESTIMATIVA!$C$49,IF(V132&gt;ESTIMATIVA!$R$47,ESTIMATIVA!$C$48,ESTIMATIVA!$C$47)))))</f>
        <v>Significativo</v>
      </c>
      <c r="X132" s="193"/>
      <c r="Y132" s="193"/>
      <c r="Z132" s="370" t="str">
        <f>CONS_AV_QUALIT_PROBAB!U132</f>
        <v>Frequente</v>
      </c>
      <c r="AA132" s="370"/>
      <c r="AB132" s="370"/>
      <c r="AC132" s="109">
        <f>RESULT_ESTIMAT_QUALIT!AC132</f>
        <v>5</v>
      </c>
      <c r="AD132" s="114">
        <f t="shared" si="11"/>
        <v>60</v>
      </c>
      <c r="AE132" s="375" t="str">
        <f>IF(ISERROR(IF(AD132&gt;=ESTIMATIVA!$O$55,ESTIMATIVA!$C$55,IF(AD132&gt;=ESTIMATIVA!$O$56,ESTIMATIVA!$C$56,IF(AD132&gt;=ESTIMATIVA!$O$57,ESTIMATIVA!$C$57,IF(AD132&gt;=ESTIMATIVA!$O$58,ESTIMATIVA!$C$58,ESTIMATIVA!$C$59))))),"",IF(AD132&gt;=ESTIMATIVA!$O$55,ESTIMATIVA!$C$55,IF(AD132&gt;=ESTIMATIVA!$O$56,ESTIMATIVA!$C$56,IF(AD132&gt;=ESTIMATIVA!$O$57,ESTIMATIVA!$C$57,IF(AD132&gt;=ESTIMATIVA!$O$58,ESTIMATIVA!$C$58,ESTIMATIVA!$C$59)))))</f>
        <v>Médio</v>
      </c>
      <c r="AF132" s="375"/>
      <c r="AG132" s="375"/>
      <c r="AH132" s="375"/>
    </row>
    <row r="133" spans="1:34" ht="14.1"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IF(ISERROR(IF(R133=ESTIMATIVA!$C$39,ESTIMATIVA!$O$39,IF(R133=ESTIMATIVA!$C$40,ESTIMATIVA!$O$40,IF(R133=ESTIMATIVA!$C$41,ESTIMATIVA!$O$41,IF(R133=ESTIMATIVA!$C$42,ESTIMATIVA!$O$42,IF(R133=ESTIMATIVA!$C$43,ESTIMATIVA!$O$43,"")))))),"",IF(R133=ESTIMATIVA!$C$39,ESTIMATIVA!$O$39,IF(R133=ESTIMATIVA!$C$40,ESTIMATIVA!$O$40,IF(R133=ESTIMATIVA!$C$41,ESTIMATIVA!$O$41,IF(R133=ESTIMATIVA!$C$42,ESTIMATIVA!$O$42,IF(R133=ESTIMATIVA!$C$43,ESTIMATIVA!$O$43,""))))))</f>
        <v>5</v>
      </c>
      <c r="V133" s="108">
        <f>RESULT_ESTIMAT_QUALIT!V133</f>
        <v>20</v>
      </c>
      <c r="W133" s="193" t="str">
        <f>IF(ISERROR(IF(V133&gt;ESTIMATIVA!$R$50,ESTIMATIVA!$C$51,IF(V133&gt;ESTIMATIVA!$R$49,ESTIMATIVA!$C$50,IF(V133&gt;ESTIMATIVA!$R$48,ESTIMATIVA!$C$49,IF(V133&gt;ESTIMATIVA!$R$47,ESTIMATIVA!$C$48,ESTIMATIVA!$C$47))))),"",IF(V133&gt;ESTIMATIVA!$R$50,ESTIMATIVA!$C$51,IF(V133&gt;ESTIMATIVA!$R$49,ESTIMATIVA!$C$50,IF(V133&gt;ESTIMATIVA!$R$48,ESTIMATIVA!$C$49,IF(V133&gt;ESTIMATIVA!$R$47,ESTIMATIVA!$C$48,ESTIMATIVA!$C$47)))))</f>
        <v>Importante</v>
      </c>
      <c r="X133" s="193"/>
      <c r="Y133" s="193"/>
      <c r="Z133" s="370" t="str">
        <f>CONS_AV_QUALIT_PROBAB!U133</f>
        <v>Ocasional</v>
      </c>
      <c r="AA133" s="370"/>
      <c r="AB133" s="370"/>
      <c r="AC133" s="109">
        <f>RESULT_ESTIMAT_QUALIT!AC133</f>
        <v>3</v>
      </c>
      <c r="AD133" s="114">
        <f t="shared" si="11"/>
        <v>60</v>
      </c>
      <c r="AE133" s="375" t="str">
        <f>IF(ISERROR(IF(AD133&gt;=ESTIMATIVA!$O$55,ESTIMATIVA!$C$55,IF(AD133&gt;=ESTIMATIVA!$O$56,ESTIMATIVA!$C$56,IF(AD133&gt;=ESTIMATIVA!$O$57,ESTIMATIVA!$C$57,IF(AD133&gt;=ESTIMATIVA!$O$58,ESTIMATIVA!$C$58,ESTIMATIVA!$C$59))))),"",IF(AD133&gt;=ESTIMATIVA!$O$55,ESTIMATIVA!$C$55,IF(AD133&gt;=ESTIMATIVA!$O$56,ESTIMATIVA!$C$56,IF(AD133&gt;=ESTIMATIVA!$O$57,ESTIMATIVA!$C$57,IF(AD133&gt;=ESTIMATIVA!$O$58,ESTIMATIVA!$C$58,ESTIMATIVA!$C$59)))))</f>
        <v>Médio</v>
      </c>
      <c r="AF133" s="375"/>
      <c r="AG133" s="375"/>
      <c r="AH133" s="375"/>
    </row>
    <row r="134" spans="1:34" ht="14.1"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IF(ISERROR(IF(R134=ESTIMATIVA!$C$39,ESTIMATIVA!$O$39,IF(R134=ESTIMATIVA!$C$40,ESTIMATIVA!$O$40,IF(R134=ESTIMATIVA!$C$41,ESTIMATIVA!$O$41,IF(R134=ESTIMATIVA!$C$42,ESTIMATIVA!$O$42,IF(R134=ESTIMATIVA!$C$43,ESTIMATIVA!$O$43,"")))))),"",IF(R134=ESTIMATIVA!$C$39,ESTIMATIVA!$O$39,IF(R134=ESTIMATIVA!$C$40,ESTIMATIVA!$O$40,IF(R134=ESTIMATIVA!$C$41,ESTIMATIVA!$O$41,IF(R134=ESTIMATIVA!$C$42,ESTIMATIVA!$O$42,IF(R134=ESTIMATIVA!$C$43,ESTIMATIVA!$O$43,""))))))</f>
        <v>3</v>
      </c>
      <c r="V134" s="108">
        <f>RESULT_ESTIMAT_QUALIT!V134</f>
        <v>12</v>
      </c>
      <c r="W134" s="193" t="str">
        <f>IF(ISERROR(IF(V134&gt;ESTIMATIVA!$R$50,ESTIMATIVA!$C$51,IF(V134&gt;ESTIMATIVA!$R$49,ESTIMATIVA!$C$50,IF(V134&gt;ESTIMATIVA!$R$48,ESTIMATIVA!$C$49,IF(V134&gt;ESTIMATIVA!$R$47,ESTIMATIVA!$C$48,ESTIMATIVA!$C$47))))),"",IF(V134&gt;ESTIMATIVA!$R$50,ESTIMATIVA!$C$51,IF(V134&gt;ESTIMATIVA!$R$49,ESTIMATIVA!$C$50,IF(V134&gt;ESTIMATIVA!$R$48,ESTIMATIVA!$C$49,IF(V134&gt;ESTIMATIVA!$R$47,ESTIMATIVA!$C$48,ESTIMATIVA!$C$47)))))</f>
        <v>Significativo</v>
      </c>
      <c r="X134" s="193"/>
      <c r="Y134" s="193"/>
      <c r="Z134" s="370" t="str">
        <f>CONS_AV_QUALIT_PROBAB!U134</f>
        <v>Ocasional</v>
      </c>
      <c r="AA134" s="370"/>
      <c r="AB134" s="370"/>
      <c r="AC134" s="109">
        <f>RESULT_ESTIMAT_QUALIT!AC134</f>
        <v>3</v>
      </c>
      <c r="AD134" s="114">
        <f t="shared" si="11"/>
        <v>36</v>
      </c>
      <c r="AE134" s="375" t="str">
        <f>IF(ISERROR(IF(AD134&gt;=ESTIMATIVA!$O$55,ESTIMATIVA!$C$55,IF(AD134&gt;=ESTIMATIVA!$O$56,ESTIMATIVA!$C$56,IF(AD134&gt;=ESTIMATIVA!$O$57,ESTIMATIVA!$C$57,IF(AD134&gt;=ESTIMATIVA!$O$58,ESTIMATIVA!$C$58,ESTIMATIVA!$C$59))))),"",IF(AD134&gt;=ESTIMATIVA!$O$55,ESTIMATIVA!$C$55,IF(AD134&gt;=ESTIMATIVA!$O$56,ESTIMATIVA!$C$56,IF(AD134&gt;=ESTIMATIVA!$O$57,ESTIMATIVA!$C$57,IF(AD134&gt;=ESTIMATIVA!$O$58,ESTIMATIVA!$C$58,ESTIMATIVA!$C$59)))))</f>
        <v>Médio</v>
      </c>
      <c r="AF134" s="375"/>
      <c r="AG134" s="375"/>
      <c r="AH134" s="375"/>
    </row>
    <row r="135" spans="1:34" ht="14.1"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IF(ISERROR(IF(R135=ESTIMATIVA!$C$39,ESTIMATIVA!$O$39,IF(R135=ESTIMATIVA!$C$40,ESTIMATIVA!$O$40,IF(R135=ESTIMATIVA!$C$41,ESTIMATIVA!$O$41,IF(R135=ESTIMATIVA!$C$42,ESTIMATIVA!$O$42,IF(R135=ESTIMATIVA!$C$43,ESTIMATIVA!$O$43,"")))))),"",IF(R135=ESTIMATIVA!$C$39,ESTIMATIVA!$O$39,IF(R135=ESTIMATIVA!$C$40,ESTIMATIVA!$O$40,IF(R135=ESTIMATIVA!$C$41,ESTIMATIVA!$O$41,IF(R135=ESTIMATIVA!$C$42,ESTIMATIVA!$O$42,IF(R135=ESTIMATIVA!$C$43,ESTIMATIVA!$O$43,""))))))</f>
        <v>3</v>
      </c>
      <c r="V135" s="108">
        <f>RESULT_ESTIMAT_QUALIT!V135</f>
        <v>12</v>
      </c>
      <c r="W135" s="193" t="str">
        <f>IF(ISERROR(IF(V135&gt;ESTIMATIVA!$R$50,ESTIMATIVA!$C$51,IF(V135&gt;ESTIMATIVA!$R$49,ESTIMATIVA!$C$50,IF(V135&gt;ESTIMATIVA!$R$48,ESTIMATIVA!$C$49,IF(V135&gt;ESTIMATIVA!$R$47,ESTIMATIVA!$C$48,ESTIMATIVA!$C$47))))),"",IF(V135&gt;ESTIMATIVA!$R$50,ESTIMATIVA!$C$51,IF(V135&gt;ESTIMATIVA!$R$49,ESTIMATIVA!$C$50,IF(V135&gt;ESTIMATIVA!$R$48,ESTIMATIVA!$C$49,IF(V135&gt;ESTIMATIVA!$R$47,ESTIMATIVA!$C$48,ESTIMATIVA!$C$47)))))</f>
        <v>Significativo</v>
      </c>
      <c r="X135" s="193"/>
      <c r="Y135" s="193"/>
      <c r="Z135" s="370" t="str">
        <f>CONS_AV_QUALIT_PROBAB!U135</f>
        <v>Frequente</v>
      </c>
      <c r="AA135" s="370"/>
      <c r="AB135" s="370"/>
      <c r="AC135" s="109">
        <f>RESULT_ESTIMAT_QUALIT!AC135</f>
        <v>5</v>
      </c>
      <c r="AD135" s="114">
        <f t="shared" si="11"/>
        <v>60</v>
      </c>
      <c r="AE135" s="375" t="str">
        <f>IF(ISERROR(IF(AD135&gt;=ESTIMATIVA!$O$55,ESTIMATIVA!$C$55,IF(AD135&gt;=ESTIMATIVA!$O$56,ESTIMATIVA!$C$56,IF(AD135&gt;=ESTIMATIVA!$O$57,ESTIMATIVA!$C$57,IF(AD135&gt;=ESTIMATIVA!$O$58,ESTIMATIVA!$C$58,ESTIMATIVA!$C$59))))),"",IF(AD135&gt;=ESTIMATIVA!$O$55,ESTIMATIVA!$C$55,IF(AD135&gt;=ESTIMATIVA!$O$56,ESTIMATIVA!$C$56,IF(AD135&gt;=ESTIMATIVA!$O$57,ESTIMATIVA!$C$57,IF(AD135&gt;=ESTIMATIVA!$O$58,ESTIMATIVA!$C$58,ESTIMATIVA!$C$59)))))</f>
        <v>Médio</v>
      </c>
      <c r="AF135" s="375"/>
      <c r="AG135" s="375"/>
      <c r="AH135" s="375"/>
    </row>
    <row r="136" spans="1:34" ht="14.1"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IF(ISERROR(IF(R136=ESTIMATIVA!$C$39,ESTIMATIVA!$O$39,IF(R136=ESTIMATIVA!$C$40,ESTIMATIVA!$O$40,IF(R136=ESTIMATIVA!$C$41,ESTIMATIVA!$O$41,IF(R136=ESTIMATIVA!$C$42,ESTIMATIVA!$O$42,IF(R136=ESTIMATIVA!$C$43,ESTIMATIVA!$O$43,"")))))),"",IF(R136=ESTIMATIVA!$C$39,ESTIMATIVA!$O$39,IF(R136=ESTIMATIVA!$C$40,ESTIMATIVA!$O$40,IF(R136=ESTIMATIVA!$C$41,ESTIMATIVA!$O$41,IF(R136=ESTIMATIVA!$C$42,ESTIMATIVA!$O$42,IF(R136=ESTIMATIVA!$C$43,ESTIMATIVA!$O$43,""))))))</f>
        <v>3</v>
      </c>
      <c r="V136" s="108">
        <f>RESULT_ESTIMAT_QUALIT!V136</f>
        <v>12</v>
      </c>
      <c r="W136" s="193" t="str">
        <f>IF(ISERROR(IF(V136&gt;ESTIMATIVA!$R$50,ESTIMATIVA!$C$51,IF(V136&gt;ESTIMATIVA!$R$49,ESTIMATIVA!$C$50,IF(V136&gt;ESTIMATIVA!$R$48,ESTIMATIVA!$C$49,IF(V136&gt;ESTIMATIVA!$R$47,ESTIMATIVA!$C$48,ESTIMATIVA!$C$47))))),"",IF(V136&gt;ESTIMATIVA!$R$50,ESTIMATIVA!$C$51,IF(V136&gt;ESTIMATIVA!$R$49,ESTIMATIVA!$C$50,IF(V136&gt;ESTIMATIVA!$R$48,ESTIMATIVA!$C$49,IF(V136&gt;ESTIMATIVA!$R$47,ESTIMATIVA!$C$48,ESTIMATIVA!$C$47)))))</f>
        <v>Significativo</v>
      </c>
      <c r="X136" s="193"/>
      <c r="Y136" s="193"/>
      <c r="Z136" s="370" t="str">
        <f>CONS_AV_QUALIT_PROBAB!U136</f>
        <v>Frequente</v>
      </c>
      <c r="AA136" s="370"/>
      <c r="AB136" s="370"/>
      <c r="AC136" s="109">
        <f>RESULT_ESTIMAT_QUALIT!AC136</f>
        <v>5</v>
      </c>
      <c r="AD136" s="114">
        <f t="shared" si="11"/>
        <v>60</v>
      </c>
      <c r="AE136" s="375" t="str">
        <f>IF(ISERROR(IF(AD136&gt;=ESTIMATIVA!$O$55,ESTIMATIVA!$C$55,IF(AD136&gt;=ESTIMATIVA!$O$56,ESTIMATIVA!$C$56,IF(AD136&gt;=ESTIMATIVA!$O$57,ESTIMATIVA!$C$57,IF(AD136&gt;=ESTIMATIVA!$O$58,ESTIMATIVA!$C$58,ESTIMATIVA!$C$59))))),"",IF(AD136&gt;=ESTIMATIVA!$O$55,ESTIMATIVA!$C$55,IF(AD136&gt;=ESTIMATIVA!$O$56,ESTIMATIVA!$C$56,IF(AD136&gt;=ESTIMATIVA!$O$57,ESTIMATIVA!$C$57,IF(AD136&gt;=ESTIMATIVA!$O$58,ESTIMATIVA!$C$58,ESTIMATIVA!$C$59)))))</f>
        <v>Médio</v>
      </c>
      <c r="AF136" s="375"/>
      <c r="AG136" s="375"/>
      <c r="AH136" s="375"/>
    </row>
    <row r="137" spans="1:34" ht="14.1"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IF(ISERROR(IF(R137=ESTIMATIVA!$C$39,ESTIMATIVA!$O$39,IF(R137=ESTIMATIVA!$C$40,ESTIMATIVA!$O$40,IF(R137=ESTIMATIVA!$C$41,ESTIMATIVA!$O$41,IF(R137=ESTIMATIVA!$C$42,ESTIMATIVA!$O$42,IF(R137=ESTIMATIVA!$C$43,ESTIMATIVA!$O$43,"")))))),"",IF(R137=ESTIMATIVA!$C$39,ESTIMATIVA!$O$39,IF(R137=ESTIMATIVA!$C$40,ESTIMATIVA!$O$40,IF(R137=ESTIMATIVA!$C$41,ESTIMATIVA!$O$41,IF(R137=ESTIMATIVA!$C$42,ESTIMATIVA!$O$42,IF(R137=ESTIMATIVA!$C$43,ESTIMATIVA!$O$43,""))))))</f>
        <v>3</v>
      </c>
      <c r="V137" s="108">
        <f>RESULT_ESTIMAT_QUALIT!V137</f>
        <v>12</v>
      </c>
      <c r="W137" s="199" t="str">
        <f>IF(ISERROR(IF(V137&gt;ESTIMATIVA!$R$50,ESTIMATIVA!$C$51,IF(V137&gt;ESTIMATIVA!$R$49,ESTIMATIVA!$C$50,IF(V137&gt;ESTIMATIVA!$R$48,ESTIMATIVA!$C$49,IF(V137&gt;ESTIMATIVA!$R$47,ESTIMATIVA!$C$48,ESTIMATIVA!$C$47))))),"",IF(V137&gt;ESTIMATIVA!$R$50,ESTIMATIVA!$C$51,IF(V137&gt;ESTIMATIVA!$R$49,ESTIMATIVA!$C$50,IF(V137&gt;ESTIMATIVA!$R$48,ESTIMATIVA!$C$49,IF(V137&gt;ESTIMATIVA!$R$47,ESTIMATIVA!$C$48,ESTIMATIVA!$C$47)))))</f>
        <v>Significativo</v>
      </c>
      <c r="X137" s="199"/>
      <c r="Y137" s="199"/>
      <c r="Z137" s="371" t="str">
        <f>CONS_AV_QUALIT_PROBAB!U137</f>
        <v>Frequente</v>
      </c>
      <c r="AA137" s="371"/>
      <c r="AB137" s="371"/>
      <c r="AC137" s="111">
        <f>RESULT_ESTIMAT_QUALIT!AC137</f>
        <v>5</v>
      </c>
      <c r="AD137" s="116">
        <f t="shared" si="11"/>
        <v>60</v>
      </c>
      <c r="AE137" s="376" t="str">
        <f>IF(ISERROR(IF(AD137&gt;=ESTIMATIVA!$O$55,ESTIMATIVA!$C$55,IF(AD137&gt;=ESTIMATIVA!$O$56,ESTIMATIVA!$C$56,IF(AD137&gt;=ESTIMATIVA!$O$57,ESTIMATIVA!$C$57,IF(AD137&gt;=ESTIMATIVA!$O$58,ESTIMATIVA!$C$58,ESTIMATIVA!$C$59))))),"",IF(AD137&gt;=ESTIMATIVA!$O$55,ESTIMATIVA!$C$55,IF(AD137&gt;=ESTIMATIVA!$O$56,ESTIMATIVA!$C$56,IF(AD137&gt;=ESTIMATIVA!$O$57,ESTIMATIVA!$C$57,IF(AD137&gt;=ESTIMATIVA!$O$58,ESTIMATIVA!$C$58,ESTIMATIVA!$C$59)))))</f>
        <v>Médio</v>
      </c>
      <c r="AF137" s="376"/>
      <c r="AG137" s="376"/>
      <c r="AH137" s="376"/>
    </row>
    <row r="138" spans="1:34" s="29" customFormat="1" ht="15.95"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row>
    <row r="139" spans="1:34"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row>
    <row r="140" spans="1:34" ht="14.1"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IF(ISERROR(IF(R140=ESTIMATIVA!$C$39,ESTIMATIVA!$O$39,IF(R140=ESTIMATIVA!$C$40,ESTIMATIVA!$O$40,IF(R140=ESTIMATIVA!$C$41,ESTIMATIVA!$O$41,IF(R140=ESTIMATIVA!$C$42,ESTIMATIVA!$O$42,IF(R140=ESTIMATIVA!$C$43,ESTIMATIVA!$O$43,"")))))),"",IF(R140=ESTIMATIVA!$C$39,ESTIMATIVA!$O$39,IF(R140=ESTIMATIVA!$C$40,ESTIMATIVA!$O$40,IF(R140=ESTIMATIVA!$C$41,ESTIMATIVA!$O$41,IF(R140=ESTIMATIVA!$C$42,ESTIMATIVA!$O$42,IF(R140=ESTIMATIVA!$C$43,ESTIMATIVA!$O$43,""))))))</f>
        <v>5</v>
      </c>
      <c r="V140" s="108">
        <f>RESULT_ESTIMAT_QUALIT!V140</f>
        <v>15</v>
      </c>
      <c r="W140" s="193" t="str">
        <f>IF(ISERROR(IF(V140&gt;ESTIMATIVA!$R$50,ESTIMATIVA!$C$51,IF(V140&gt;ESTIMATIVA!$R$49,ESTIMATIVA!$C$50,IF(V140&gt;ESTIMATIVA!$R$48,ESTIMATIVA!$C$49,IF(V140&gt;ESTIMATIVA!$R$47,ESTIMATIVA!$C$48,ESTIMATIVA!$C$47))))),"",IF(V140&gt;ESTIMATIVA!$R$50,ESTIMATIVA!$C$51,IF(V140&gt;ESTIMATIVA!$R$49,ESTIMATIVA!$C$50,IF(V140&gt;ESTIMATIVA!$R$48,ESTIMATIVA!$C$49,IF(V140&gt;ESTIMATIVA!$R$47,ESTIMATIVA!$C$48,ESTIMATIVA!$C$47)))))</f>
        <v>Significativo</v>
      </c>
      <c r="X140" s="193"/>
      <c r="Y140" s="193"/>
      <c r="Z140" s="370" t="str">
        <f>CONS_AV_QUALIT_PROBAB!U140</f>
        <v>Ocasional</v>
      </c>
      <c r="AA140" s="370"/>
      <c r="AB140" s="370"/>
      <c r="AC140" s="109">
        <f>RESULT_ESTIMAT_QUALIT!AC140</f>
        <v>3</v>
      </c>
      <c r="AD140" s="114">
        <f t="shared" ref="AD140:AD147" si="12">IF(ISERROR(V140*AC140),"",(V140*AC140))</f>
        <v>45</v>
      </c>
      <c r="AE140" s="375" t="str">
        <f>IF(ISERROR(IF(AD140&gt;=ESTIMATIVA!$O$55,ESTIMATIVA!$C$55,IF(AD140&gt;=ESTIMATIVA!$O$56,ESTIMATIVA!$C$56,IF(AD140&gt;=ESTIMATIVA!$O$57,ESTIMATIVA!$C$57,IF(AD140&gt;=ESTIMATIVA!$O$58,ESTIMATIVA!$C$58,ESTIMATIVA!$C$59))))),"",IF(AD140&gt;=ESTIMATIVA!$O$55,ESTIMATIVA!$C$55,IF(AD140&gt;=ESTIMATIVA!$O$56,ESTIMATIVA!$C$56,IF(AD140&gt;=ESTIMATIVA!$O$57,ESTIMATIVA!$C$57,IF(AD140&gt;=ESTIMATIVA!$O$58,ESTIMATIVA!$C$58,ESTIMATIVA!$C$59)))))</f>
        <v>Médio</v>
      </c>
      <c r="AF140" s="375"/>
      <c r="AG140" s="375"/>
      <c r="AH140" s="375"/>
    </row>
    <row r="141" spans="1:34" ht="14.1"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IF(ISERROR(IF(R141=ESTIMATIVA!$C$39,ESTIMATIVA!$O$39,IF(R141=ESTIMATIVA!$C$40,ESTIMATIVA!$O$40,IF(R141=ESTIMATIVA!$C$41,ESTIMATIVA!$O$41,IF(R141=ESTIMATIVA!$C$42,ESTIMATIVA!$O$42,IF(R141=ESTIMATIVA!$C$43,ESTIMATIVA!$O$43,"")))))),"",IF(R141=ESTIMATIVA!$C$39,ESTIMATIVA!$O$39,IF(R141=ESTIMATIVA!$C$40,ESTIMATIVA!$O$40,IF(R141=ESTIMATIVA!$C$41,ESTIMATIVA!$O$41,IF(R141=ESTIMATIVA!$C$42,ESTIMATIVA!$O$42,IF(R141=ESTIMATIVA!$C$43,ESTIMATIVA!$O$43,""))))))</f>
        <v>5</v>
      </c>
      <c r="V141" s="108">
        <f>RESULT_ESTIMAT_QUALIT!V141</f>
        <v>15</v>
      </c>
      <c r="W141" s="193" t="str">
        <f>IF(ISERROR(IF(V141&gt;ESTIMATIVA!$R$50,ESTIMATIVA!$C$51,IF(V141&gt;ESTIMATIVA!$R$49,ESTIMATIVA!$C$50,IF(V141&gt;ESTIMATIVA!$R$48,ESTIMATIVA!$C$49,IF(V141&gt;ESTIMATIVA!$R$47,ESTIMATIVA!$C$48,ESTIMATIVA!$C$47))))),"",IF(V141&gt;ESTIMATIVA!$R$50,ESTIMATIVA!$C$51,IF(V141&gt;ESTIMATIVA!$R$49,ESTIMATIVA!$C$50,IF(V141&gt;ESTIMATIVA!$R$48,ESTIMATIVA!$C$49,IF(V141&gt;ESTIMATIVA!$R$47,ESTIMATIVA!$C$48,ESTIMATIVA!$C$47)))))</f>
        <v>Significativo</v>
      </c>
      <c r="X141" s="193"/>
      <c r="Y141" s="193"/>
      <c r="Z141" s="370" t="str">
        <f>CONS_AV_QUALIT_PROBAB!U141</f>
        <v>Provável</v>
      </c>
      <c r="AA141" s="370"/>
      <c r="AB141" s="370"/>
      <c r="AC141" s="109">
        <f>RESULT_ESTIMAT_QUALIT!AC141</f>
        <v>4</v>
      </c>
      <c r="AD141" s="114">
        <f t="shared" si="12"/>
        <v>60</v>
      </c>
      <c r="AE141" s="375" t="str">
        <f>IF(ISERROR(IF(AD141&gt;=ESTIMATIVA!$O$55,ESTIMATIVA!$C$55,IF(AD141&gt;=ESTIMATIVA!$O$56,ESTIMATIVA!$C$56,IF(AD141&gt;=ESTIMATIVA!$O$57,ESTIMATIVA!$C$57,IF(AD141&gt;=ESTIMATIVA!$O$58,ESTIMATIVA!$C$58,ESTIMATIVA!$C$59))))),"",IF(AD141&gt;=ESTIMATIVA!$O$55,ESTIMATIVA!$C$55,IF(AD141&gt;=ESTIMATIVA!$O$56,ESTIMATIVA!$C$56,IF(AD141&gt;=ESTIMATIVA!$O$57,ESTIMATIVA!$C$57,IF(AD141&gt;=ESTIMATIVA!$O$58,ESTIMATIVA!$C$58,ESTIMATIVA!$C$59)))))</f>
        <v>Médio</v>
      </c>
      <c r="AF141" s="375"/>
      <c r="AG141" s="375"/>
      <c r="AH141" s="375"/>
    </row>
    <row r="142" spans="1:34" ht="14.1"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IF(ISERROR(IF(R142=ESTIMATIVA!$C$39,ESTIMATIVA!$O$39,IF(R142=ESTIMATIVA!$C$40,ESTIMATIVA!$O$40,IF(R142=ESTIMATIVA!$C$41,ESTIMATIVA!$O$41,IF(R142=ESTIMATIVA!$C$42,ESTIMATIVA!$O$42,IF(R142=ESTIMATIVA!$C$43,ESTIMATIVA!$O$43,"")))))),"",IF(R142=ESTIMATIVA!$C$39,ESTIMATIVA!$O$39,IF(R142=ESTIMATIVA!$C$40,ESTIMATIVA!$O$40,IF(R142=ESTIMATIVA!$C$41,ESTIMATIVA!$O$41,IF(R142=ESTIMATIVA!$C$42,ESTIMATIVA!$O$42,IF(R142=ESTIMATIVA!$C$43,ESTIMATIVA!$O$43,""))))))</f>
        <v>5</v>
      </c>
      <c r="V142" s="108">
        <f>RESULT_ESTIMAT_QUALIT!V142</f>
        <v>15</v>
      </c>
      <c r="W142" s="193" t="str">
        <f>IF(ISERROR(IF(V142&gt;ESTIMATIVA!$R$50,ESTIMATIVA!$C$51,IF(V142&gt;ESTIMATIVA!$R$49,ESTIMATIVA!$C$50,IF(V142&gt;ESTIMATIVA!$R$48,ESTIMATIVA!$C$49,IF(V142&gt;ESTIMATIVA!$R$47,ESTIMATIVA!$C$48,ESTIMATIVA!$C$47))))),"",IF(V142&gt;ESTIMATIVA!$R$50,ESTIMATIVA!$C$51,IF(V142&gt;ESTIMATIVA!$R$49,ESTIMATIVA!$C$50,IF(V142&gt;ESTIMATIVA!$R$48,ESTIMATIVA!$C$49,IF(V142&gt;ESTIMATIVA!$R$47,ESTIMATIVA!$C$48,ESTIMATIVA!$C$47)))))</f>
        <v>Significativo</v>
      </c>
      <c r="X142" s="193"/>
      <c r="Y142" s="193"/>
      <c r="Z142" s="370" t="str">
        <f>CONS_AV_QUALIT_PROBAB!U142</f>
        <v>Ocasional</v>
      </c>
      <c r="AA142" s="370"/>
      <c r="AB142" s="370"/>
      <c r="AC142" s="109">
        <f>RESULT_ESTIMAT_QUALIT!AC142</f>
        <v>3</v>
      </c>
      <c r="AD142" s="114">
        <f t="shared" si="12"/>
        <v>45</v>
      </c>
      <c r="AE142" s="375" t="str">
        <f>IF(ISERROR(IF(AD142&gt;=ESTIMATIVA!$O$55,ESTIMATIVA!$C$55,IF(AD142&gt;=ESTIMATIVA!$O$56,ESTIMATIVA!$C$56,IF(AD142&gt;=ESTIMATIVA!$O$57,ESTIMATIVA!$C$57,IF(AD142&gt;=ESTIMATIVA!$O$58,ESTIMATIVA!$C$58,ESTIMATIVA!$C$59))))),"",IF(AD142&gt;=ESTIMATIVA!$O$55,ESTIMATIVA!$C$55,IF(AD142&gt;=ESTIMATIVA!$O$56,ESTIMATIVA!$C$56,IF(AD142&gt;=ESTIMATIVA!$O$57,ESTIMATIVA!$C$57,IF(AD142&gt;=ESTIMATIVA!$O$58,ESTIMATIVA!$C$58,ESTIMATIVA!$C$59)))))</f>
        <v>Médio</v>
      </c>
      <c r="AF142" s="375"/>
      <c r="AG142" s="375"/>
      <c r="AH142" s="375"/>
    </row>
    <row r="143" spans="1:34" ht="14.1"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IF(ISERROR(IF(R143=ESTIMATIVA!$C$39,ESTIMATIVA!$O$39,IF(R143=ESTIMATIVA!$C$40,ESTIMATIVA!$O$40,IF(R143=ESTIMATIVA!$C$41,ESTIMATIVA!$O$41,IF(R143=ESTIMATIVA!$C$42,ESTIMATIVA!$O$42,IF(R143=ESTIMATIVA!$C$43,ESTIMATIVA!$O$43,"")))))),"",IF(R143=ESTIMATIVA!$C$39,ESTIMATIVA!$O$39,IF(R143=ESTIMATIVA!$C$40,ESTIMATIVA!$O$40,IF(R143=ESTIMATIVA!$C$41,ESTIMATIVA!$O$41,IF(R143=ESTIMATIVA!$C$42,ESTIMATIVA!$O$42,IF(R143=ESTIMATIVA!$C$43,ESTIMATIVA!$O$43,""))))))</f>
        <v>5</v>
      </c>
      <c r="V143" s="108">
        <f>RESULT_ESTIMAT_QUALIT!V143</f>
        <v>15</v>
      </c>
      <c r="W143" s="193" t="str">
        <f>IF(ISERROR(IF(V143&gt;ESTIMATIVA!$R$50,ESTIMATIVA!$C$51,IF(V143&gt;ESTIMATIVA!$R$49,ESTIMATIVA!$C$50,IF(V143&gt;ESTIMATIVA!$R$48,ESTIMATIVA!$C$49,IF(V143&gt;ESTIMATIVA!$R$47,ESTIMATIVA!$C$48,ESTIMATIVA!$C$47))))),"",IF(V143&gt;ESTIMATIVA!$R$50,ESTIMATIVA!$C$51,IF(V143&gt;ESTIMATIVA!$R$49,ESTIMATIVA!$C$50,IF(V143&gt;ESTIMATIVA!$R$48,ESTIMATIVA!$C$49,IF(V143&gt;ESTIMATIVA!$R$47,ESTIMATIVA!$C$48,ESTIMATIVA!$C$47)))))</f>
        <v>Significativo</v>
      </c>
      <c r="X143" s="193"/>
      <c r="Y143" s="193"/>
      <c r="Z143" s="370" t="str">
        <f>CONS_AV_QUALIT_PROBAB!U143</f>
        <v>Ocasional</v>
      </c>
      <c r="AA143" s="370"/>
      <c r="AB143" s="370"/>
      <c r="AC143" s="109">
        <f>RESULT_ESTIMAT_QUALIT!AC143</f>
        <v>3</v>
      </c>
      <c r="AD143" s="114">
        <f t="shared" si="12"/>
        <v>45</v>
      </c>
      <c r="AE143" s="375" t="str">
        <f>IF(ISERROR(IF(AD143&gt;=ESTIMATIVA!$O$55,ESTIMATIVA!$C$55,IF(AD143&gt;=ESTIMATIVA!$O$56,ESTIMATIVA!$C$56,IF(AD143&gt;=ESTIMATIVA!$O$57,ESTIMATIVA!$C$57,IF(AD143&gt;=ESTIMATIVA!$O$58,ESTIMATIVA!$C$58,ESTIMATIVA!$C$59))))),"",IF(AD143&gt;=ESTIMATIVA!$O$55,ESTIMATIVA!$C$55,IF(AD143&gt;=ESTIMATIVA!$O$56,ESTIMATIVA!$C$56,IF(AD143&gt;=ESTIMATIVA!$O$57,ESTIMATIVA!$C$57,IF(AD143&gt;=ESTIMATIVA!$O$58,ESTIMATIVA!$C$58,ESTIMATIVA!$C$59)))))</f>
        <v>Médio</v>
      </c>
      <c r="AF143" s="375"/>
      <c r="AG143" s="375"/>
      <c r="AH143" s="375"/>
    </row>
    <row r="144" spans="1:34" ht="14.1"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IF(ISERROR(IF(R144=ESTIMATIVA!$C$39,ESTIMATIVA!$O$39,IF(R144=ESTIMATIVA!$C$40,ESTIMATIVA!$O$40,IF(R144=ESTIMATIVA!$C$41,ESTIMATIVA!$O$41,IF(R144=ESTIMATIVA!$C$42,ESTIMATIVA!$O$42,IF(R144=ESTIMATIVA!$C$43,ESTIMATIVA!$O$43,"")))))),"",IF(R144=ESTIMATIVA!$C$39,ESTIMATIVA!$O$39,IF(R144=ESTIMATIVA!$C$40,ESTIMATIVA!$O$40,IF(R144=ESTIMATIVA!$C$41,ESTIMATIVA!$O$41,IF(R144=ESTIMATIVA!$C$42,ESTIMATIVA!$O$42,IF(R144=ESTIMATIVA!$C$43,ESTIMATIVA!$O$43,""))))))</f>
        <v>5</v>
      </c>
      <c r="V144" s="108">
        <f>RESULT_ESTIMAT_QUALIT!V144</f>
        <v>15</v>
      </c>
      <c r="W144" s="193" t="str">
        <f>IF(ISERROR(IF(V144&gt;ESTIMATIVA!$R$50,ESTIMATIVA!$C$51,IF(V144&gt;ESTIMATIVA!$R$49,ESTIMATIVA!$C$50,IF(V144&gt;ESTIMATIVA!$R$48,ESTIMATIVA!$C$49,IF(V144&gt;ESTIMATIVA!$R$47,ESTIMATIVA!$C$48,ESTIMATIVA!$C$47))))),"",IF(V144&gt;ESTIMATIVA!$R$50,ESTIMATIVA!$C$51,IF(V144&gt;ESTIMATIVA!$R$49,ESTIMATIVA!$C$50,IF(V144&gt;ESTIMATIVA!$R$48,ESTIMATIVA!$C$49,IF(V144&gt;ESTIMATIVA!$R$47,ESTIMATIVA!$C$48,ESTIMATIVA!$C$47)))))</f>
        <v>Significativo</v>
      </c>
      <c r="X144" s="193"/>
      <c r="Y144" s="193"/>
      <c r="Z144" s="370" t="str">
        <f>CONS_AV_QUALIT_PROBAB!U144</f>
        <v>Ocasional</v>
      </c>
      <c r="AA144" s="370"/>
      <c r="AB144" s="370"/>
      <c r="AC144" s="109">
        <f>RESULT_ESTIMAT_QUALIT!AC144</f>
        <v>3</v>
      </c>
      <c r="AD144" s="114">
        <f t="shared" si="12"/>
        <v>45</v>
      </c>
      <c r="AE144" s="375" t="str">
        <f>IF(ISERROR(IF(AD144&gt;=ESTIMATIVA!$O$55,ESTIMATIVA!$C$55,IF(AD144&gt;=ESTIMATIVA!$O$56,ESTIMATIVA!$C$56,IF(AD144&gt;=ESTIMATIVA!$O$57,ESTIMATIVA!$C$57,IF(AD144&gt;=ESTIMATIVA!$O$58,ESTIMATIVA!$C$58,ESTIMATIVA!$C$59))))),"",IF(AD144&gt;=ESTIMATIVA!$O$55,ESTIMATIVA!$C$55,IF(AD144&gt;=ESTIMATIVA!$O$56,ESTIMATIVA!$C$56,IF(AD144&gt;=ESTIMATIVA!$O$57,ESTIMATIVA!$C$57,IF(AD144&gt;=ESTIMATIVA!$O$58,ESTIMATIVA!$C$58,ESTIMATIVA!$C$59)))))</f>
        <v>Médio</v>
      </c>
      <c r="AF144" s="375"/>
      <c r="AG144" s="375"/>
      <c r="AH144" s="375"/>
    </row>
    <row r="145" spans="1:34" ht="14.1"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IF(ISERROR(IF(R145=ESTIMATIVA!$C$39,ESTIMATIVA!$O$39,IF(R145=ESTIMATIVA!$C$40,ESTIMATIVA!$O$40,IF(R145=ESTIMATIVA!$C$41,ESTIMATIVA!$O$41,IF(R145=ESTIMATIVA!$C$42,ESTIMATIVA!$O$42,IF(R145=ESTIMATIVA!$C$43,ESTIMATIVA!$O$43,"")))))),"",IF(R145=ESTIMATIVA!$C$39,ESTIMATIVA!$O$39,IF(R145=ESTIMATIVA!$C$40,ESTIMATIVA!$O$40,IF(R145=ESTIMATIVA!$C$41,ESTIMATIVA!$O$41,IF(R145=ESTIMATIVA!$C$42,ESTIMATIVA!$O$42,IF(R145=ESTIMATIVA!$C$43,ESTIMATIVA!$O$43,""))))))</f>
        <v>5</v>
      </c>
      <c r="V145" s="108">
        <f>RESULT_ESTIMAT_QUALIT!V145</f>
        <v>15</v>
      </c>
      <c r="W145" s="193" t="str">
        <f>IF(ISERROR(IF(V145&gt;ESTIMATIVA!$R$50,ESTIMATIVA!$C$51,IF(V145&gt;ESTIMATIVA!$R$49,ESTIMATIVA!$C$50,IF(V145&gt;ESTIMATIVA!$R$48,ESTIMATIVA!$C$49,IF(V145&gt;ESTIMATIVA!$R$47,ESTIMATIVA!$C$48,ESTIMATIVA!$C$47))))),"",IF(V145&gt;ESTIMATIVA!$R$50,ESTIMATIVA!$C$51,IF(V145&gt;ESTIMATIVA!$R$49,ESTIMATIVA!$C$50,IF(V145&gt;ESTIMATIVA!$R$48,ESTIMATIVA!$C$49,IF(V145&gt;ESTIMATIVA!$R$47,ESTIMATIVA!$C$48,ESTIMATIVA!$C$47)))))</f>
        <v>Significativo</v>
      </c>
      <c r="X145" s="193"/>
      <c r="Y145" s="193"/>
      <c r="Z145" s="370" t="str">
        <f>CONS_AV_QUALIT_PROBAB!U145</f>
        <v>Ocasional</v>
      </c>
      <c r="AA145" s="370"/>
      <c r="AB145" s="370"/>
      <c r="AC145" s="109">
        <f>RESULT_ESTIMAT_QUALIT!AC145</f>
        <v>3</v>
      </c>
      <c r="AD145" s="114">
        <f t="shared" si="12"/>
        <v>45</v>
      </c>
      <c r="AE145" s="375" t="str">
        <f>IF(ISERROR(IF(AD145&gt;=ESTIMATIVA!$O$55,ESTIMATIVA!$C$55,IF(AD145&gt;=ESTIMATIVA!$O$56,ESTIMATIVA!$C$56,IF(AD145&gt;=ESTIMATIVA!$O$57,ESTIMATIVA!$C$57,IF(AD145&gt;=ESTIMATIVA!$O$58,ESTIMATIVA!$C$58,ESTIMATIVA!$C$59))))),"",IF(AD145&gt;=ESTIMATIVA!$O$55,ESTIMATIVA!$C$55,IF(AD145&gt;=ESTIMATIVA!$O$56,ESTIMATIVA!$C$56,IF(AD145&gt;=ESTIMATIVA!$O$57,ESTIMATIVA!$C$57,IF(AD145&gt;=ESTIMATIVA!$O$58,ESTIMATIVA!$C$58,ESTIMATIVA!$C$59)))))</f>
        <v>Médio</v>
      </c>
      <c r="AF145" s="375"/>
      <c r="AG145" s="375"/>
      <c r="AH145" s="375"/>
    </row>
    <row r="146" spans="1:34" ht="14.1"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IF(ISERROR(IF(R146=ESTIMATIVA!$C$39,ESTIMATIVA!$O$39,IF(R146=ESTIMATIVA!$C$40,ESTIMATIVA!$O$40,IF(R146=ESTIMATIVA!$C$41,ESTIMATIVA!$O$41,IF(R146=ESTIMATIVA!$C$42,ESTIMATIVA!$O$42,IF(R146=ESTIMATIVA!$C$43,ESTIMATIVA!$O$43,"")))))),"",IF(R146=ESTIMATIVA!$C$39,ESTIMATIVA!$O$39,IF(R146=ESTIMATIVA!$C$40,ESTIMATIVA!$O$40,IF(R146=ESTIMATIVA!$C$41,ESTIMATIVA!$O$41,IF(R146=ESTIMATIVA!$C$42,ESTIMATIVA!$O$42,IF(R146=ESTIMATIVA!$C$43,ESTIMATIVA!$O$43,""))))))</f>
        <v>5</v>
      </c>
      <c r="V146" s="108">
        <f>RESULT_ESTIMAT_QUALIT!V146</f>
        <v>15</v>
      </c>
      <c r="W146" s="193" t="str">
        <f>IF(ISERROR(IF(V146&gt;ESTIMATIVA!$R$50,ESTIMATIVA!$C$51,IF(V146&gt;ESTIMATIVA!$R$49,ESTIMATIVA!$C$50,IF(V146&gt;ESTIMATIVA!$R$48,ESTIMATIVA!$C$49,IF(V146&gt;ESTIMATIVA!$R$47,ESTIMATIVA!$C$48,ESTIMATIVA!$C$47))))),"",IF(V146&gt;ESTIMATIVA!$R$50,ESTIMATIVA!$C$51,IF(V146&gt;ESTIMATIVA!$R$49,ESTIMATIVA!$C$50,IF(V146&gt;ESTIMATIVA!$R$48,ESTIMATIVA!$C$49,IF(V146&gt;ESTIMATIVA!$R$47,ESTIMATIVA!$C$48,ESTIMATIVA!$C$47)))))</f>
        <v>Significativo</v>
      </c>
      <c r="X146" s="193"/>
      <c r="Y146" s="193"/>
      <c r="Z146" s="370" t="str">
        <f>CONS_AV_QUALIT_PROBAB!U146</f>
        <v>Remoto</v>
      </c>
      <c r="AA146" s="370"/>
      <c r="AB146" s="370"/>
      <c r="AC146" s="109">
        <f>RESULT_ESTIMAT_QUALIT!AC146</f>
        <v>2</v>
      </c>
      <c r="AD146" s="114">
        <f t="shared" si="12"/>
        <v>30</v>
      </c>
      <c r="AE146" s="375" t="str">
        <f>IF(ISERROR(IF(AD146&gt;=ESTIMATIVA!$O$55,ESTIMATIVA!$C$55,IF(AD146&gt;=ESTIMATIVA!$O$56,ESTIMATIVA!$C$56,IF(AD146&gt;=ESTIMATIVA!$O$57,ESTIMATIVA!$C$57,IF(AD146&gt;=ESTIMATIVA!$O$58,ESTIMATIVA!$C$58,ESTIMATIVA!$C$59))))),"",IF(AD146&gt;=ESTIMATIVA!$O$55,ESTIMATIVA!$C$55,IF(AD146&gt;=ESTIMATIVA!$O$56,ESTIMATIVA!$C$56,IF(AD146&gt;=ESTIMATIVA!$O$57,ESTIMATIVA!$C$57,IF(AD146&gt;=ESTIMATIVA!$O$58,ESTIMATIVA!$C$58,ESTIMATIVA!$C$59)))))</f>
        <v>Médio</v>
      </c>
      <c r="AF146" s="375"/>
      <c r="AG146" s="375"/>
      <c r="AH146" s="375"/>
    </row>
    <row r="147" spans="1:34" ht="14.1"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IF(ISERROR(IF(R147=ESTIMATIVA!$C$39,ESTIMATIVA!$O$39,IF(R147=ESTIMATIVA!$C$40,ESTIMATIVA!$O$40,IF(R147=ESTIMATIVA!$C$41,ESTIMATIVA!$O$41,IF(R147=ESTIMATIVA!$C$42,ESTIMATIVA!$O$42,IF(R147=ESTIMATIVA!$C$43,ESTIMATIVA!$O$43,"")))))),"",IF(R147=ESTIMATIVA!$C$39,ESTIMATIVA!$O$39,IF(R147=ESTIMATIVA!$C$40,ESTIMATIVA!$O$40,IF(R147=ESTIMATIVA!$C$41,ESTIMATIVA!$O$41,IF(R147=ESTIMATIVA!$C$42,ESTIMATIVA!$O$42,IF(R147=ESTIMATIVA!$C$43,ESTIMATIVA!$O$43,""))))))</f>
        <v>5</v>
      </c>
      <c r="V147" s="108">
        <f>RESULT_ESTIMAT_QUALIT!V147</f>
        <v>15</v>
      </c>
      <c r="W147" s="199" t="str">
        <f>IF(ISERROR(IF(V147&gt;ESTIMATIVA!$R$50,ESTIMATIVA!$C$51,IF(V147&gt;ESTIMATIVA!$R$49,ESTIMATIVA!$C$50,IF(V147&gt;ESTIMATIVA!$R$48,ESTIMATIVA!$C$49,IF(V147&gt;ESTIMATIVA!$R$47,ESTIMATIVA!$C$48,ESTIMATIVA!$C$47))))),"",IF(V147&gt;ESTIMATIVA!$R$50,ESTIMATIVA!$C$51,IF(V147&gt;ESTIMATIVA!$R$49,ESTIMATIVA!$C$50,IF(V147&gt;ESTIMATIVA!$R$48,ESTIMATIVA!$C$49,IF(V147&gt;ESTIMATIVA!$R$47,ESTIMATIVA!$C$48,ESTIMATIVA!$C$47)))))</f>
        <v>Significativo</v>
      </c>
      <c r="X147" s="199"/>
      <c r="Y147" s="199"/>
      <c r="Z147" s="371" t="str">
        <f>CONS_AV_QUALIT_PROBAB!U147</f>
        <v>Ocasional</v>
      </c>
      <c r="AA147" s="371"/>
      <c r="AB147" s="371"/>
      <c r="AC147" s="111">
        <f>RESULT_ESTIMAT_QUALIT!AC147</f>
        <v>3</v>
      </c>
      <c r="AD147" s="116">
        <f t="shared" si="12"/>
        <v>45</v>
      </c>
      <c r="AE147" s="376" t="str">
        <f>IF(ISERROR(IF(AD147&gt;=ESTIMATIVA!$O$55,ESTIMATIVA!$C$55,IF(AD147&gt;=ESTIMATIVA!$O$56,ESTIMATIVA!$C$56,IF(AD147&gt;=ESTIMATIVA!$O$57,ESTIMATIVA!$C$57,IF(AD147&gt;=ESTIMATIVA!$O$58,ESTIMATIVA!$C$58,ESTIMATIVA!$C$59))))),"",IF(AD147&gt;=ESTIMATIVA!$O$55,ESTIMATIVA!$C$55,IF(AD147&gt;=ESTIMATIVA!$O$56,ESTIMATIVA!$C$56,IF(AD147&gt;=ESTIMATIVA!$O$57,ESTIMATIVA!$C$57,IF(AD147&gt;=ESTIMATIVA!$O$58,ESTIMATIVA!$C$58,ESTIMATIVA!$C$59)))))</f>
        <v>Médio</v>
      </c>
      <c r="AF147" s="376"/>
      <c r="AG147" s="376"/>
      <c r="AH147" s="376"/>
    </row>
    <row r="148" spans="1:34" s="29" customFormat="1" ht="15.95"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row>
    <row r="149" spans="1:34"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row>
    <row r="150" spans="1:34" ht="14.1"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IF(ISERROR(IF(R150=ESTIMATIVA!$C$39,ESTIMATIVA!$O$39,IF(R150=ESTIMATIVA!$C$40,ESTIMATIVA!$O$40,IF(R150=ESTIMATIVA!$C$41,ESTIMATIVA!$O$41,IF(R150=ESTIMATIVA!$C$42,ESTIMATIVA!$O$42,IF(R150=ESTIMATIVA!$C$43,ESTIMATIVA!$O$43,"")))))),"",IF(R150=ESTIMATIVA!$C$39,ESTIMATIVA!$O$39,IF(R150=ESTIMATIVA!$C$40,ESTIMATIVA!$O$40,IF(R150=ESTIMATIVA!$C$41,ESTIMATIVA!$O$41,IF(R150=ESTIMATIVA!$C$42,ESTIMATIVA!$O$42,IF(R150=ESTIMATIVA!$C$43,ESTIMATIVA!$O$43,""))))))</f>
        <v>5</v>
      </c>
      <c r="V150" s="108">
        <f>RESULT_ESTIMAT_QUALIT!V150</f>
        <v>20</v>
      </c>
      <c r="W150" s="193" t="str">
        <f>IF(ISERROR(IF(V150&gt;ESTIMATIVA!$R$50,ESTIMATIVA!$C$51,IF(V150&gt;ESTIMATIVA!$R$49,ESTIMATIVA!$C$50,IF(V150&gt;ESTIMATIVA!$R$48,ESTIMATIVA!$C$49,IF(V150&gt;ESTIMATIVA!$R$47,ESTIMATIVA!$C$48,ESTIMATIVA!$C$47))))),"",IF(V150&gt;ESTIMATIVA!$R$50,ESTIMATIVA!$C$51,IF(V150&gt;ESTIMATIVA!$R$49,ESTIMATIVA!$C$50,IF(V150&gt;ESTIMATIVA!$R$48,ESTIMATIVA!$C$49,IF(V150&gt;ESTIMATIVA!$R$47,ESTIMATIVA!$C$48,ESTIMATIVA!$C$47)))))</f>
        <v>Importante</v>
      </c>
      <c r="X150" s="193"/>
      <c r="Y150" s="193"/>
      <c r="Z150" s="370" t="str">
        <f>CONS_AV_QUALIT_PROBAB!U150</f>
        <v>Ocasional</v>
      </c>
      <c r="AA150" s="370"/>
      <c r="AB150" s="370"/>
      <c r="AC150" s="109">
        <f>RESULT_ESTIMAT_QUALIT!AC150</f>
        <v>3</v>
      </c>
      <c r="AD150" s="114">
        <f t="shared" ref="AD150:AD157" si="13">IF(ISERROR(V150*AC150),"",(V150*AC150))</f>
        <v>60</v>
      </c>
      <c r="AE150" s="375" t="str">
        <f>IF(ISERROR(IF(AD150&gt;=ESTIMATIVA!$O$55,ESTIMATIVA!$C$55,IF(AD150&gt;=ESTIMATIVA!$O$56,ESTIMATIVA!$C$56,IF(AD150&gt;=ESTIMATIVA!$O$57,ESTIMATIVA!$C$57,IF(AD150&gt;=ESTIMATIVA!$O$58,ESTIMATIVA!$C$58,ESTIMATIVA!$C$59))))),"",IF(AD150&gt;=ESTIMATIVA!$O$55,ESTIMATIVA!$C$55,IF(AD150&gt;=ESTIMATIVA!$O$56,ESTIMATIVA!$C$56,IF(AD150&gt;=ESTIMATIVA!$O$57,ESTIMATIVA!$C$57,IF(AD150&gt;=ESTIMATIVA!$O$58,ESTIMATIVA!$C$58,ESTIMATIVA!$C$59)))))</f>
        <v>Médio</v>
      </c>
      <c r="AF150" s="375"/>
      <c r="AG150" s="375"/>
      <c r="AH150" s="375"/>
    </row>
    <row r="151" spans="1:34" ht="14.1"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IF(ISERROR(IF(R151=ESTIMATIVA!$C$39,ESTIMATIVA!$O$39,IF(R151=ESTIMATIVA!$C$40,ESTIMATIVA!$O$40,IF(R151=ESTIMATIVA!$C$41,ESTIMATIVA!$O$41,IF(R151=ESTIMATIVA!$C$42,ESTIMATIVA!$O$42,IF(R151=ESTIMATIVA!$C$43,ESTIMATIVA!$O$43,"")))))),"",IF(R151=ESTIMATIVA!$C$39,ESTIMATIVA!$O$39,IF(R151=ESTIMATIVA!$C$40,ESTIMATIVA!$O$40,IF(R151=ESTIMATIVA!$C$41,ESTIMATIVA!$O$41,IF(R151=ESTIMATIVA!$C$42,ESTIMATIVA!$O$42,IF(R151=ESTIMATIVA!$C$43,ESTIMATIVA!$O$43,""))))))</f>
        <v>5</v>
      </c>
      <c r="V151" s="108">
        <f>RESULT_ESTIMAT_QUALIT!V151</f>
        <v>20</v>
      </c>
      <c r="W151" s="193" t="str">
        <f>IF(ISERROR(IF(V151&gt;ESTIMATIVA!$R$50,ESTIMATIVA!$C$51,IF(V151&gt;ESTIMATIVA!$R$49,ESTIMATIVA!$C$50,IF(V151&gt;ESTIMATIVA!$R$48,ESTIMATIVA!$C$49,IF(V151&gt;ESTIMATIVA!$R$47,ESTIMATIVA!$C$48,ESTIMATIVA!$C$47))))),"",IF(V151&gt;ESTIMATIVA!$R$50,ESTIMATIVA!$C$51,IF(V151&gt;ESTIMATIVA!$R$49,ESTIMATIVA!$C$50,IF(V151&gt;ESTIMATIVA!$R$48,ESTIMATIVA!$C$49,IF(V151&gt;ESTIMATIVA!$R$47,ESTIMATIVA!$C$48,ESTIMATIVA!$C$47)))))</f>
        <v>Importante</v>
      </c>
      <c r="X151" s="193"/>
      <c r="Y151" s="193"/>
      <c r="Z151" s="370" t="str">
        <f>CONS_AV_QUALIT_PROBAB!U151</f>
        <v>Provável</v>
      </c>
      <c r="AA151" s="370"/>
      <c r="AB151" s="370"/>
      <c r="AC151" s="109">
        <f>RESULT_ESTIMAT_QUALIT!AC151</f>
        <v>4</v>
      </c>
      <c r="AD151" s="114">
        <f t="shared" si="13"/>
        <v>80</v>
      </c>
      <c r="AE151" s="375" t="str">
        <f>IF(ISERROR(IF(AD151&gt;=ESTIMATIVA!$O$55,ESTIMATIVA!$C$55,IF(AD151&gt;=ESTIMATIVA!$O$56,ESTIMATIVA!$C$56,IF(AD151&gt;=ESTIMATIVA!$O$57,ESTIMATIVA!$C$57,IF(AD151&gt;=ESTIMATIVA!$O$58,ESTIMATIVA!$C$58,ESTIMATIVA!$C$59))))),"",IF(AD151&gt;=ESTIMATIVA!$O$55,ESTIMATIVA!$C$55,IF(AD151&gt;=ESTIMATIVA!$O$56,ESTIMATIVA!$C$56,IF(AD151&gt;=ESTIMATIVA!$O$57,ESTIMATIVA!$C$57,IF(AD151&gt;=ESTIMATIVA!$O$58,ESTIMATIVA!$C$58,ESTIMATIVA!$C$59)))))</f>
        <v>Alto</v>
      </c>
      <c r="AF151" s="375"/>
      <c r="AG151" s="375"/>
      <c r="AH151" s="375"/>
    </row>
    <row r="152" spans="1:34" ht="14.1"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IF(ISERROR(IF(R152=ESTIMATIVA!$C$39,ESTIMATIVA!$O$39,IF(R152=ESTIMATIVA!$C$40,ESTIMATIVA!$O$40,IF(R152=ESTIMATIVA!$C$41,ESTIMATIVA!$O$41,IF(R152=ESTIMATIVA!$C$42,ESTIMATIVA!$O$42,IF(R152=ESTIMATIVA!$C$43,ESTIMATIVA!$O$43,"")))))),"",IF(R152=ESTIMATIVA!$C$39,ESTIMATIVA!$O$39,IF(R152=ESTIMATIVA!$C$40,ESTIMATIVA!$O$40,IF(R152=ESTIMATIVA!$C$41,ESTIMATIVA!$O$41,IF(R152=ESTIMATIVA!$C$42,ESTIMATIVA!$O$42,IF(R152=ESTIMATIVA!$C$43,ESTIMATIVA!$O$43,""))))))</f>
        <v>3</v>
      </c>
      <c r="V152" s="108">
        <f>RESULT_ESTIMAT_QUALIT!V152</f>
        <v>12</v>
      </c>
      <c r="W152" s="193" t="str">
        <f>IF(ISERROR(IF(V152&gt;ESTIMATIVA!$R$50,ESTIMATIVA!$C$51,IF(V152&gt;ESTIMATIVA!$R$49,ESTIMATIVA!$C$50,IF(V152&gt;ESTIMATIVA!$R$48,ESTIMATIVA!$C$49,IF(V152&gt;ESTIMATIVA!$R$47,ESTIMATIVA!$C$48,ESTIMATIVA!$C$47))))),"",IF(V152&gt;ESTIMATIVA!$R$50,ESTIMATIVA!$C$51,IF(V152&gt;ESTIMATIVA!$R$49,ESTIMATIVA!$C$50,IF(V152&gt;ESTIMATIVA!$R$48,ESTIMATIVA!$C$49,IF(V152&gt;ESTIMATIVA!$R$47,ESTIMATIVA!$C$48,ESTIMATIVA!$C$47)))))</f>
        <v>Significativo</v>
      </c>
      <c r="X152" s="193"/>
      <c r="Y152" s="193"/>
      <c r="Z152" s="370" t="str">
        <f>CONS_AV_QUALIT_PROBAB!U152</f>
        <v>Ocasional</v>
      </c>
      <c r="AA152" s="370"/>
      <c r="AB152" s="370"/>
      <c r="AC152" s="109">
        <f>RESULT_ESTIMAT_QUALIT!AC152</f>
        <v>3</v>
      </c>
      <c r="AD152" s="114">
        <f t="shared" si="13"/>
        <v>36</v>
      </c>
      <c r="AE152" s="375" t="str">
        <f>IF(ISERROR(IF(AD152&gt;=ESTIMATIVA!$O$55,ESTIMATIVA!$C$55,IF(AD152&gt;=ESTIMATIVA!$O$56,ESTIMATIVA!$C$56,IF(AD152&gt;=ESTIMATIVA!$O$57,ESTIMATIVA!$C$57,IF(AD152&gt;=ESTIMATIVA!$O$58,ESTIMATIVA!$C$58,ESTIMATIVA!$C$59))))),"",IF(AD152&gt;=ESTIMATIVA!$O$55,ESTIMATIVA!$C$55,IF(AD152&gt;=ESTIMATIVA!$O$56,ESTIMATIVA!$C$56,IF(AD152&gt;=ESTIMATIVA!$O$57,ESTIMATIVA!$C$57,IF(AD152&gt;=ESTIMATIVA!$O$58,ESTIMATIVA!$C$58,ESTIMATIVA!$C$59)))))</f>
        <v>Médio</v>
      </c>
      <c r="AF152" s="375"/>
      <c r="AG152" s="375"/>
      <c r="AH152" s="375"/>
    </row>
    <row r="153" spans="1:34" ht="14.1"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IF(ISERROR(IF(R153=ESTIMATIVA!$C$39,ESTIMATIVA!$O$39,IF(R153=ESTIMATIVA!$C$40,ESTIMATIVA!$O$40,IF(R153=ESTIMATIVA!$C$41,ESTIMATIVA!$O$41,IF(R153=ESTIMATIVA!$C$42,ESTIMATIVA!$O$42,IF(R153=ESTIMATIVA!$C$43,ESTIMATIVA!$O$43,"")))))),"",IF(R153=ESTIMATIVA!$C$39,ESTIMATIVA!$O$39,IF(R153=ESTIMATIVA!$C$40,ESTIMATIVA!$O$40,IF(R153=ESTIMATIVA!$C$41,ESTIMATIVA!$O$41,IF(R153=ESTIMATIVA!$C$42,ESTIMATIVA!$O$42,IF(R153=ESTIMATIVA!$C$43,ESTIMATIVA!$O$43,""))))))</f>
        <v>5</v>
      </c>
      <c r="V153" s="108">
        <f>RESULT_ESTIMAT_QUALIT!V153</f>
        <v>20</v>
      </c>
      <c r="W153" s="193" t="str">
        <f>IF(ISERROR(IF(V153&gt;ESTIMATIVA!$R$50,ESTIMATIVA!$C$51,IF(V153&gt;ESTIMATIVA!$R$49,ESTIMATIVA!$C$50,IF(V153&gt;ESTIMATIVA!$R$48,ESTIMATIVA!$C$49,IF(V153&gt;ESTIMATIVA!$R$47,ESTIMATIVA!$C$48,ESTIMATIVA!$C$47))))),"",IF(V153&gt;ESTIMATIVA!$R$50,ESTIMATIVA!$C$51,IF(V153&gt;ESTIMATIVA!$R$49,ESTIMATIVA!$C$50,IF(V153&gt;ESTIMATIVA!$R$48,ESTIMATIVA!$C$49,IF(V153&gt;ESTIMATIVA!$R$47,ESTIMATIVA!$C$48,ESTIMATIVA!$C$47)))))</f>
        <v>Importante</v>
      </c>
      <c r="X153" s="193"/>
      <c r="Y153" s="193"/>
      <c r="Z153" s="370" t="str">
        <f>CONS_AV_QUALIT_PROBAB!U153</f>
        <v>Ocasional</v>
      </c>
      <c r="AA153" s="370"/>
      <c r="AB153" s="370"/>
      <c r="AC153" s="109">
        <f>RESULT_ESTIMAT_QUALIT!AC153</f>
        <v>3</v>
      </c>
      <c r="AD153" s="114">
        <f t="shared" si="13"/>
        <v>60</v>
      </c>
      <c r="AE153" s="375" t="str">
        <f>IF(ISERROR(IF(AD153&gt;=ESTIMATIVA!$O$55,ESTIMATIVA!$C$55,IF(AD153&gt;=ESTIMATIVA!$O$56,ESTIMATIVA!$C$56,IF(AD153&gt;=ESTIMATIVA!$O$57,ESTIMATIVA!$C$57,IF(AD153&gt;=ESTIMATIVA!$O$58,ESTIMATIVA!$C$58,ESTIMATIVA!$C$59))))),"",IF(AD153&gt;=ESTIMATIVA!$O$55,ESTIMATIVA!$C$55,IF(AD153&gt;=ESTIMATIVA!$O$56,ESTIMATIVA!$C$56,IF(AD153&gt;=ESTIMATIVA!$O$57,ESTIMATIVA!$C$57,IF(AD153&gt;=ESTIMATIVA!$O$58,ESTIMATIVA!$C$58,ESTIMATIVA!$C$59)))))</f>
        <v>Médio</v>
      </c>
      <c r="AF153" s="375"/>
      <c r="AG153" s="375"/>
      <c r="AH153" s="375"/>
    </row>
    <row r="154" spans="1:34" ht="14.1"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IF(ISERROR(IF(R154=ESTIMATIVA!$C$39,ESTIMATIVA!$O$39,IF(R154=ESTIMATIVA!$C$40,ESTIMATIVA!$O$40,IF(R154=ESTIMATIVA!$C$41,ESTIMATIVA!$O$41,IF(R154=ESTIMATIVA!$C$42,ESTIMATIVA!$O$42,IF(R154=ESTIMATIVA!$C$43,ESTIMATIVA!$O$43,"")))))),"",IF(R154=ESTIMATIVA!$C$39,ESTIMATIVA!$O$39,IF(R154=ESTIMATIVA!$C$40,ESTIMATIVA!$O$40,IF(R154=ESTIMATIVA!$C$41,ESTIMATIVA!$O$41,IF(R154=ESTIMATIVA!$C$42,ESTIMATIVA!$O$42,IF(R154=ESTIMATIVA!$C$43,ESTIMATIVA!$O$43,""))))))</f>
        <v>3</v>
      </c>
      <c r="V154" s="108">
        <f>RESULT_ESTIMAT_QUALIT!V154</f>
        <v>12</v>
      </c>
      <c r="W154" s="193" t="str">
        <f>IF(ISERROR(IF(V154&gt;ESTIMATIVA!$R$50,ESTIMATIVA!$C$51,IF(V154&gt;ESTIMATIVA!$R$49,ESTIMATIVA!$C$50,IF(V154&gt;ESTIMATIVA!$R$48,ESTIMATIVA!$C$49,IF(V154&gt;ESTIMATIVA!$R$47,ESTIMATIVA!$C$48,ESTIMATIVA!$C$47))))),"",IF(V154&gt;ESTIMATIVA!$R$50,ESTIMATIVA!$C$51,IF(V154&gt;ESTIMATIVA!$R$49,ESTIMATIVA!$C$50,IF(V154&gt;ESTIMATIVA!$R$48,ESTIMATIVA!$C$49,IF(V154&gt;ESTIMATIVA!$R$47,ESTIMATIVA!$C$48,ESTIMATIVA!$C$47)))))</f>
        <v>Significativo</v>
      </c>
      <c r="X154" s="193"/>
      <c r="Y154" s="193"/>
      <c r="Z154" s="370" t="str">
        <f>CONS_AV_QUALIT_PROBAB!U154</f>
        <v>Ocasional</v>
      </c>
      <c r="AA154" s="370"/>
      <c r="AB154" s="370"/>
      <c r="AC154" s="109">
        <f>RESULT_ESTIMAT_QUALIT!AC154</f>
        <v>3</v>
      </c>
      <c r="AD154" s="114">
        <f t="shared" si="13"/>
        <v>36</v>
      </c>
      <c r="AE154" s="375" t="str">
        <f>IF(ISERROR(IF(AD154&gt;=ESTIMATIVA!$O$55,ESTIMATIVA!$C$55,IF(AD154&gt;=ESTIMATIVA!$O$56,ESTIMATIVA!$C$56,IF(AD154&gt;=ESTIMATIVA!$O$57,ESTIMATIVA!$C$57,IF(AD154&gt;=ESTIMATIVA!$O$58,ESTIMATIVA!$C$58,ESTIMATIVA!$C$59))))),"",IF(AD154&gt;=ESTIMATIVA!$O$55,ESTIMATIVA!$C$55,IF(AD154&gt;=ESTIMATIVA!$O$56,ESTIMATIVA!$C$56,IF(AD154&gt;=ESTIMATIVA!$O$57,ESTIMATIVA!$C$57,IF(AD154&gt;=ESTIMATIVA!$O$58,ESTIMATIVA!$C$58,ESTIMATIVA!$C$59)))))</f>
        <v>Médio</v>
      </c>
      <c r="AF154" s="375"/>
      <c r="AG154" s="375"/>
      <c r="AH154" s="375"/>
    </row>
    <row r="155" spans="1:34" ht="14.1"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IF(ISERROR(IF(R155=ESTIMATIVA!$C$39,ESTIMATIVA!$O$39,IF(R155=ESTIMATIVA!$C$40,ESTIMATIVA!$O$40,IF(R155=ESTIMATIVA!$C$41,ESTIMATIVA!$O$41,IF(R155=ESTIMATIVA!$C$42,ESTIMATIVA!$O$42,IF(R155=ESTIMATIVA!$C$43,ESTIMATIVA!$O$43,"")))))),"",IF(R155=ESTIMATIVA!$C$39,ESTIMATIVA!$O$39,IF(R155=ESTIMATIVA!$C$40,ESTIMATIVA!$O$40,IF(R155=ESTIMATIVA!$C$41,ESTIMATIVA!$O$41,IF(R155=ESTIMATIVA!$C$42,ESTIMATIVA!$O$42,IF(R155=ESTIMATIVA!$C$43,ESTIMATIVA!$O$43,""))))))</f>
        <v>3</v>
      </c>
      <c r="V155" s="108">
        <f>RESULT_ESTIMAT_QUALIT!V155</f>
        <v>12</v>
      </c>
      <c r="W155" s="193" t="str">
        <f>IF(ISERROR(IF(V155&gt;ESTIMATIVA!$R$50,ESTIMATIVA!$C$51,IF(V155&gt;ESTIMATIVA!$R$49,ESTIMATIVA!$C$50,IF(V155&gt;ESTIMATIVA!$R$48,ESTIMATIVA!$C$49,IF(V155&gt;ESTIMATIVA!$R$47,ESTIMATIVA!$C$48,ESTIMATIVA!$C$47))))),"",IF(V155&gt;ESTIMATIVA!$R$50,ESTIMATIVA!$C$51,IF(V155&gt;ESTIMATIVA!$R$49,ESTIMATIVA!$C$50,IF(V155&gt;ESTIMATIVA!$R$48,ESTIMATIVA!$C$49,IF(V155&gt;ESTIMATIVA!$R$47,ESTIMATIVA!$C$48,ESTIMATIVA!$C$47)))))</f>
        <v>Significativo</v>
      </c>
      <c r="X155" s="193"/>
      <c r="Y155" s="193"/>
      <c r="Z155" s="370" t="str">
        <f>CONS_AV_QUALIT_PROBAB!U155</f>
        <v>Frequente</v>
      </c>
      <c r="AA155" s="370"/>
      <c r="AB155" s="370"/>
      <c r="AC155" s="109">
        <f>RESULT_ESTIMAT_QUALIT!AC155</f>
        <v>5</v>
      </c>
      <c r="AD155" s="114">
        <f t="shared" si="13"/>
        <v>60</v>
      </c>
      <c r="AE155" s="375" t="str">
        <f>IF(ISERROR(IF(AD155&gt;=ESTIMATIVA!$O$55,ESTIMATIVA!$C$55,IF(AD155&gt;=ESTIMATIVA!$O$56,ESTIMATIVA!$C$56,IF(AD155&gt;=ESTIMATIVA!$O$57,ESTIMATIVA!$C$57,IF(AD155&gt;=ESTIMATIVA!$O$58,ESTIMATIVA!$C$58,ESTIMATIVA!$C$59))))),"",IF(AD155&gt;=ESTIMATIVA!$O$55,ESTIMATIVA!$C$55,IF(AD155&gt;=ESTIMATIVA!$O$56,ESTIMATIVA!$C$56,IF(AD155&gt;=ESTIMATIVA!$O$57,ESTIMATIVA!$C$57,IF(AD155&gt;=ESTIMATIVA!$O$58,ESTIMATIVA!$C$58,ESTIMATIVA!$C$59)))))</f>
        <v>Médio</v>
      </c>
      <c r="AF155" s="375"/>
      <c r="AG155" s="375"/>
      <c r="AH155" s="375"/>
    </row>
    <row r="156" spans="1:34" ht="14.1"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IF(ISERROR(IF(R156=ESTIMATIVA!$C$39,ESTIMATIVA!$O$39,IF(R156=ESTIMATIVA!$C$40,ESTIMATIVA!$O$40,IF(R156=ESTIMATIVA!$C$41,ESTIMATIVA!$O$41,IF(R156=ESTIMATIVA!$C$42,ESTIMATIVA!$O$42,IF(R156=ESTIMATIVA!$C$43,ESTIMATIVA!$O$43,"")))))),"",IF(R156=ESTIMATIVA!$C$39,ESTIMATIVA!$O$39,IF(R156=ESTIMATIVA!$C$40,ESTIMATIVA!$O$40,IF(R156=ESTIMATIVA!$C$41,ESTIMATIVA!$O$41,IF(R156=ESTIMATIVA!$C$42,ESTIMATIVA!$O$42,IF(R156=ESTIMATIVA!$C$43,ESTIMATIVA!$O$43,""))))))</f>
        <v>3</v>
      </c>
      <c r="V156" s="108">
        <f>RESULT_ESTIMAT_QUALIT!V156</f>
        <v>12</v>
      </c>
      <c r="W156" s="193" t="str">
        <f>IF(ISERROR(IF(V156&gt;ESTIMATIVA!$R$50,ESTIMATIVA!$C$51,IF(V156&gt;ESTIMATIVA!$R$49,ESTIMATIVA!$C$50,IF(V156&gt;ESTIMATIVA!$R$48,ESTIMATIVA!$C$49,IF(V156&gt;ESTIMATIVA!$R$47,ESTIMATIVA!$C$48,ESTIMATIVA!$C$47))))),"",IF(V156&gt;ESTIMATIVA!$R$50,ESTIMATIVA!$C$51,IF(V156&gt;ESTIMATIVA!$R$49,ESTIMATIVA!$C$50,IF(V156&gt;ESTIMATIVA!$R$48,ESTIMATIVA!$C$49,IF(V156&gt;ESTIMATIVA!$R$47,ESTIMATIVA!$C$48,ESTIMATIVA!$C$47)))))</f>
        <v>Significativo</v>
      </c>
      <c r="X156" s="193"/>
      <c r="Y156" s="193"/>
      <c r="Z156" s="370" t="str">
        <f>CONS_AV_QUALIT_PROBAB!U156</f>
        <v>Frequente</v>
      </c>
      <c r="AA156" s="370"/>
      <c r="AB156" s="370"/>
      <c r="AC156" s="109">
        <f>RESULT_ESTIMAT_QUALIT!AC156</f>
        <v>5</v>
      </c>
      <c r="AD156" s="114">
        <f t="shared" si="13"/>
        <v>60</v>
      </c>
      <c r="AE156" s="375" t="str">
        <f>IF(ISERROR(IF(AD156&gt;=ESTIMATIVA!$O$55,ESTIMATIVA!$C$55,IF(AD156&gt;=ESTIMATIVA!$O$56,ESTIMATIVA!$C$56,IF(AD156&gt;=ESTIMATIVA!$O$57,ESTIMATIVA!$C$57,IF(AD156&gt;=ESTIMATIVA!$O$58,ESTIMATIVA!$C$58,ESTIMATIVA!$C$59))))),"",IF(AD156&gt;=ESTIMATIVA!$O$55,ESTIMATIVA!$C$55,IF(AD156&gt;=ESTIMATIVA!$O$56,ESTIMATIVA!$C$56,IF(AD156&gt;=ESTIMATIVA!$O$57,ESTIMATIVA!$C$57,IF(AD156&gt;=ESTIMATIVA!$O$58,ESTIMATIVA!$C$58,ESTIMATIVA!$C$59)))))</f>
        <v>Médio</v>
      </c>
      <c r="AF156" s="375"/>
      <c r="AG156" s="375"/>
      <c r="AH156" s="375"/>
    </row>
    <row r="157" spans="1:34" ht="14.1"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IF(ISERROR(IF(R157=ESTIMATIVA!$C$39,ESTIMATIVA!$O$39,IF(R157=ESTIMATIVA!$C$40,ESTIMATIVA!$O$40,IF(R157=ESTIMATIVA!$C$41,ESTIMATIVA!$O$41,IF(R157=ESTIMATIVA!$C$42,ESTIMATIVA!$O$42,IF(R157=ESTIMATIVA!$C$43,ESTIMATIVA!$O$43,"")))))),"",IF(R157=ESTIMATIVA!$C$39,ESTIMATIVA!$O$39,IF(R157=ESTIMATIVA!$C$40,ESTIMATIVA!$O$40,IF(R157=ESTIMATIVA!$C$41,ESTIMATIVA!$O$41,IF(R157=ESTIMATIVA!$C$42,ESTIMATIVA!$O$42,IF(R157=ESTIMATIVA!$C$43,ESTIMATIVA!$O$43,""))))))</f>
        <v>5</v>
      </c>
      <c r="V157" s="108">
        <f>RESULT_ESTIMAT_QUALIT!V157</f>
        <v>20</v>
      </c>
      <c r="W157" s="199" t="str">
        <f>IF(ISERROR(IF(V157&gt;ESTIMATIVA!$R$50,ESTIMATIVA!$C$51,IF(V157&gt;ESTIMATIVA!$R$49,ESTIMATIVA!$C$50,IF(V157&gt;ESTIMATIVA!$R$48,ESTIMATIVA!$C$49,IF(V157&gt;ESTIMATIVA!$R$47,ESTIMATIVA!$C$48,ESTIMATIVA!$C$47))))),"",IF(V157&gt;ESTIMATIVA!$R$50,ESTIMATIVA!$C$51,IF(V157&gt;ESTIMATIVA!$R$49,ESTIMATIVA!$C$50,IF(V157&gt;ESTIMATIVA!$R$48,ESTIMATIVA!$C$49,IF(V157&gt;ESTIMATIVA!$R$47,ESTIMATIVA!$C$48,ESTIMATIVA!$C$47)))))</f>
        <v>Importante</v>
      </c>
      <c r="X157" s="199"/>
      <c r="Y157" s="199"/>
      <c r="Z157" s="371" t="str">
        <f>CONS_AV_QUALIT_PROBAB!U157</f>
        <v>Ocasional</v>
      </c>
      <c r="AA157" s="371"/>
      <c r="AB157" s="371"/>
      <c r="AC157" s="111">
        <f>RESULT_ESTIMAT_QUALIT!AC157</f>
        <v>3</v>
      </c>
      <c r="AD157" s="116">
        <f t="shared" si="13"/>
        <v>60</v>
      </c>
      <c r="AE157" s="376" t="str">
        <f>IF(ISERROR(IF(AD157&gt;=ESTIMATIVA!$O$55,ESTIMATIVA!$C$55,IF(AD157&gt;=ESTIMATIVA!$O$56,ESTIMATIVA!$C$56,IF(AD157&gt;=ESTIMATIVA!$O$57,ESTIMATIVA!$C$57,IF(AD157&gt;=ESTIMATIVA!$O$58,ESTIMATIVA!$C$58,ESTIMATIVA!$C$59))))),"",IF(AD157&gt;=ESTIMATIVA!$O$55,ESTIMATIVA!$C$55,IF(AD157&gt;=ESTIMATIVA!$O$56,ESTIMATIVA!$C$56,IF(AD157&gt;=ESTIMATIVA!$O$57,ESTIMATIVA!$C$57,IF(AD157&gt;=ESTIMATIVA!$O$58,ESTIMATIVA!$C$58,ESTIMATIVA!$C$59)))))</f>
        <v>Médio</v>
      </c>
      <c r="AF157" s="376"/>
      <c r="AG157" s="376"/>
      <c r="AH157" s="376"/>
    </row>
    <row r="158" spans="1:34" s="29" customFormat="1" ht="15.95"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row>
    <row r="159" spans="1:34"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row>
    <row r="160" spans="1:34" ht="14.1"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IF(ISERROR(IF(R160=ESTIMATIVA!$C$39,ESTIMATIVA!$O$39,IF(R160=ESTIMATIVA!$C$40,ESTIMATIVA!$O$40,IF(R160=ESTIMATIVA!$C$41,ESTIMATIVA!$O$41,IF(R160=ESTIMATIVA!$C$42,ESTIMATIVA!$O$42,IF(R160=ESTIMATIVA!$C$43,ESTIMATIVA!$O$43,"")))))),"",IF(R160=ESTIMATIVA!$C$39,ESTIMATIVA!$O$39,IF(R160=ESTIMATIVA!$C$40,ESTIMATIVA!$O$40,IF(R160=ESTIMATIVA!$C$41,ESTIMATIVA!$O$41,IF(R160=ESTIMATIVA!$C$42,ESTIMATIVA!$O$42,IF(R160=ESTIMATIVA!$C$43,ESTIMATIVA!$O$43,""))))))</f>
        <v>5</v>
      </c>
      <c r="V160" s="108">
        <f>RESULT_ESTIMAT_QUALIT!V160</f>
        <v>15</v>
      </c>
      <c r="W160" s="193" t="str">
        <f>IF(ISERROR(IF(V160&gt;ESTIMATIVA!$R$50,ESTIMATIVA!$C$51,IF(V160&gt;ESTIMATIVA!$R$49,ESTIMATIVA!$C$50,IF(V160&gt;ESTIMATIVA!$R$48,ESTIMATIVA!$C$49,IF(V160&gt;ESTIMATIVA!$R$47,ESTIMATIVA!$C$48,ESTIMATIVA!$C$47))))),"",IF(V160&gt;ESTIMATIVA!$R$50,ESTIMATIVA!$C$51,IF(V160&gt;ESTIMATIVA!$R$49,ESTIMATIVA!$C$50,IF(V160&gt;ESTIMATIVA!$R$48,ESTIMATIVA!$C$49,IF(V160&gt;ESTIMATIVA!$R$47,ESTIMATIVA!$C$48,ESTIMATIVA!$C$47)))))</f>
        <v>Significativo</v>
      </c>
      <c r="X160" s="193"/>
      <c r="Y160" s="193"/>
      <c r="Z160" s="370" t="str">
        <f>CONS_AV_QUALIT_PROBAB!U160</f>
        <v>Ocasional</v>
      </c>
      <c r="AA160" s="370"/>
      <c r="AB160" s="370"/>
      <c r="AC160" s="109">
        <f>RESULT_ESTIMAT_QUALIT!AC160</f>
        <v>3</v>
      </c>
      <c r="AD160" s="114">
        <f t="shared" ref="AD160:AD167" si="14">IF(ISERROR(V160*AC160),"",(V160*AC160))</f>
        <v>45</v>
      </c>
      <c r="AE160" s="375" t="str">
        <f>IF(ISERROR(IF(AD160&gt;=ESTIMATIVA!$O$55,ESTIMATIVA!$C$55,IF(AD160&gt;=ESTIMATIVA!$O$56,ESTIMATIVA!$C$56,IF(AD160&gt;=ESTIMATIVA!$O$57,ESTIMATIVA!$C$57,IF(AD160&gt;=ESTIMATIVA!$O$58,ESTIMATIVA!$C$58,ESTIMATIVA!$C$59))))),"",IF(AD160&gt;=ESTIMATIVA!$O$55,ESTIMATIVA!$C$55,IF(AD160&gt;=ESTIMATIVA!$O$56,ESTIMATIVA!$C$56,IF(AD160&gt;=ESTIMATIVA!$O$57,ESTIMATIVA!$C$57,IF(AD160&gt;=ESTIMATIVA!$O$58,ESTIMATIVA!$C$58,ESTIMATIVA!$C$59)))))</f>
        <v>Médio</v>
      </c>
      <c r="AF160" s="375"/>
      <c r="AG160" s="375"/>
      <c r="AH160" s="375"/>
    </row>
    <row r="161" spans="1:34" ht="14.1"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IF(ISERROR(IF(R161=ESTIMATIVA!$C$39,ESTIMATIVA!$O$39,IF(R161=ESTIMATIVA!$C$40,ESTIMATIVA!$O$40,IF(R161=ESTIMATIVA!$C$41,ESTIMATIVA!$O$41,IF(R161=ESTIMATIVA!$C$42,ESTIMATIVA!$O$42,IF(R161=ESTIMATIVA!$C$43,ESTIMATIVA!$O$43,"")))))),"",IF(R161=ESTIMATIVA!$C$39,ESTIMATIVA!$O$39,IF(R161=ESTIMATIVA!$C$40,ESTIMATIVA!$O$40,IF(R161=ESTIMATIVA!$C$41,ESTIMATIVA!$O$41,IF(R161=ESTIMATIVA!$C$42,ESTIMATIVA!$O$42,IF(R161=ESTIMATIVA!$C$43,ESTIMATIVA!$O$43,""))))))</f>
        <v>5</v>
      </c>
      <c r="V161" s="108">
        <f>RESULT_ESTIMAT_QUALIT!V161</f>
        <v>15</v>
      </c>
      <c r="W161" s="193" t="str">
        <f>IF(ISERROR(IF(V161&gt;ESTIMATIVA!$R$50,ESTIMATIVA!$C$51,IF(V161&gt;ESTIMATIVA!$R$49,ESTIMATIVA!$C$50,IF(V161&gt;ESTIMATIVA!$R$48,ESTIMATIVA!$C$49,IF(V161&gt;ESTIMATIVA!$R$47,ESTIMATIVA!$C$48,ESTIMATIVA!$C$47))))),"",IF(V161&gt;ESTIMATIVA!$R$50,ESTIMATIVA!$C$51,IF(V161&gt;ESTIMATIVA!$R$49,ESTIMATIVA!$C$50,IF(V161&gt;ESTIMATIVA!$R$48,ESTIMATIVA!$C$49,IF(V161&gt;ESTIMATIVA!$R$47,ESTIMATIVA!$C$48,ESTIMATIVA!$C$47)))))</f>
        <v>Significativo</v>
      </c>
      <c r="X161" s="193"/>
      <c r="Y161" s="193"/>
      <c r="Z161" s="370" t="str">
        <f>CONS_AV_QUALIT_PROBAB!U161</f>
        <v>Ocasional</v>
      </c>
      <c r="AA161" s="370"/>
      <c r="AB161" s="370"/>
      <c r="AC161" s="109">
        <f>RESULT_ESTIMAT_QUALIT!AC161</f>
        <v>3</v>
      </c>
      <c r="AD161" s="114">
        <f t="shared" si="14"/>
        <v>45</v>
      </c>
      <c r="AE161" s="375" t="str">
        <f>IF(ISERROR(IF(AD161&gt;=ESTIMATIVA!$O$55,ESTIMATIVA!$C$55,IF(AD161&gt;=ESTIMATIVA!$O$56,ESTIMATIVA!$C$56,IF(AD161&gt;=ESTIMATIVA!$O$57,ESTIMATIVA!$C$57,IF(AD161&gt;=ESTIMATIVA!$O$58,ESTIMATIVA!$C$58,ESTIMATIVA!$C$59))))),"",IF(AD161&gt;=ESTIMATIVA!$O$55,ESTIMATIVA!$C$55,IF(AD161&gt;=ESTIMATIVA!$O$56,ESTIMATIVA!$C$56,IF(AD161&gt;=ESTIMATIVA!$O$57,ESTIMATIVA!$C$57,IF(AD161&gt;=ESTIMATIVA!$O$58,ESTIMATIVA!$C$58,ESTIMATIVA!$C$59)))))</f>
        <v>Médio</v>
      </c>
      <c r="AF161" s="375"/>
      <c r="AG161" s="375"/>
      <c r="AH161" s="375"/>
    </row>
    <row r="162" spans="1:34" ht="14.1"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IF(ISERROR(IF(R162=ESTIMATIVA!$C$39,ESTIMATIVA!$O$39,IF(R162=ESTIMATIVA!$C$40,ESTIMATIVA!$O$40,IF(R162=ESTIMATIVA!$C$41,ESTIMATIVA!$O$41,IF(R162=ESTIMATIVA!$C$42,ESTIMATIVA!$O$42,IF(R162=ESTIMATIVA!$C$43,ESTIMATIVA!$O$43,"")))))),"",IF(R162=ESTIMATIVA!$C$39,ESTIMATIVA!$O$39,IF(R162=ESTIMATIVA!$C$40,ESTIMATIVA!$O$40,IF(R162=ESTIMATIVA!$C$41,ESTIMATIVA!$O$41,IF(R162=ESTIMATIVA!$C$42,ESTIMATIVA!$O$42,IF(R162=ESTIMATIVA!$C$43,ESTIMATIVA!$O$43,""))))))</f>
        <v>3</v>
      </c>
      <c r="V162" s="108">
        <f>RESULT_ESTIMAT_QUALIT!V162</f>
        <v>9</v>
      </c>
      <c r="W162" s="193" t="str">
        <f>IF(ISERROR(IF(V162&gt;ESTIMATIVA!$R$50,ESTIMATIVA!$C$51,IF(V162&gt;ESTIMATIVA!$R$49,ESTIMATIVA!$C$50,IF(V162&gt;ESTIMATIVA!$R$48,ESTIMATIVA!$C$49,IF(V162&gt;ESTIMATIVA!$R$47,ESTIMATIVA!$C$48,ESTIMATIVA!$C$47))))),"",IF(V162&gt;ESTIMATIVA!$R$50,ESTIMATIVA!$C$51,IF(V162&gt;ESTIMATIVA!$R$49,ESTIMATIVA!$C$50,IF(V162&gt;ESTIMATIVA!$R$48,ESTIMATIVA!$C$49,IF(V162&gt;ESTIMATIVA!$R$47,ESTIMATIVA!$C$48,ESTIMATIVA!$C$47)))))</f>
        <v>Baixo</v>
      </c>
      <c r="X162" s="193"/>
      <c r="Y162" s="193"/>
      <c r="Z162" s="370" t="str">
        <f>CONS_AV_QUALIT_PROBAB!U162</f>
        <v>Frequente</v>
      </c>
      <c r="AA162" s="370"/>
      <c r="AB162" s="370"/>
      <c r="AC162" s="109">
        <f>RESULT_ESTIMAT_QUALIT!AC162</f>
        <v>5</v>
      </c>
      <c r="AD162" s="114">
        <f t="shared" si="14"/>
        <v>45</v>
      </c>
      <c r="AE162" s="375" t="str">
        <f>IF(ISERROR(IF(AD162&gt;=ESTIMATIVA!$O$55,ESTIMATIVA!$C$55,IF(AD162&gt;=ESTIMATIVA!$O$56,ESTIMATIVA!$C$56,IF(AD162&gt;=ESTIMATIVA!$O$57,ESTIMATIVA!$C$57,IF(AD162&gt;=ESTIMATIVA!$O$58,ESTIMATIVA!$C$58,ESTIMATIVA!$C$59))))),"",IF(AD162&gt;=ESTIMATIVA!$O$55,ESTIMATIVA!$C$55,IF(AD162&gt;=ESTIMATIVA!$O$56,ESTIMATIVA!$C$56,IF(AD162&gt;=ESTIMATIVA!$O$57,ESTIMATIVA!$C$57,IF(AD162&gt;=ESTIMATIVA!$O$58,ESTIMATIVA!$C$58,ESTIMATIVA!$C$59)))))</f>
        <v>Médio</v>
      </c>
      <c r="AF162" s="375"/>
      <c r="AG162" s="375"/>
      <c r="AH162" s="375"/>
    </row>
    <row r="163" spans="1:34" ht="14.1"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IF(ISERROR(IF(R163=ESTIMATIVA!$C$39,ESTIMATIVA!$O$39,IF(R163=ESTIMATIVA!$C$40,ESTIMATIVA!$O$40,IF(R163=ESTIMATIVA!$C$41,ESTIMATIVA!$O$41,IF(R163=ESTIMATIVA!$C$42,ESTIMATIVA!$O$42,IF(R163=ESTIMATIVA!$C$43,ESTIMATIVA!$O$43,"")))))),"",IF(R163=ESTIMATIVA!$C$39,ESTIMATIVA!$O$39,IF(R163=ESTIMATIVA!$C$40,ESTIMATIVA!$O$40,IF(R163=ESTIMATIVA!$C$41,ESTIMATIVA!$O$41,IF(R163=ESTIMATIVA!$C$42,ESTIMATIVA!$O$42,IF(R163=ESTIMATIVA!$C$43,ESTIMATIVA!$O$43,""))))))</f>
        <v>3</v>
      </c>
      <c r="V163" s="108">
        <f>RESULT_ESTIMAT_QUALIT!V163</f>
        <v>9</v>
      </c>
      <c r="W163" s="193" t="str">
        <f>IF(ISERROR(IF(V163&gt;ESTIMATIVA!$R$50,ESTIMATIVA!$C$51,IF(V163&gt;ESTIMATIVA!$R$49,ESTIMATIVA!$C$50,IF(V163&gt;ESTIMATIVA!$R$48,ESTIMATIVA!$C$49,IF(V163&gt;ESTIMATIVA!$R$47,ESTIMATIVA!$C$48,ESTIMATIVA!$C$47))))),"",IF(V163&gt;ESTIMATIVA!$R$50,ESTIMATIVA!$C$51,IF(V163&gt;ESTIMATIVA!$R$49,ESTIMATIVA!$C$50,IF(V163&gt;ESTIMATIVA!$R$48,ESTIMATIVA!$C$49,IF(V163&gt;ESTIMATIVA!$R$47,ESTIMATIVA!$C$48,ESTIMATIVA!$C$47)))))</f>
        <v>Baixo</v>
      </c>
      <c r="X163" s="193"/>
      <c r="Y163" s="193"/>
      <c r="Z163" s="370" t="str">
        <f>CONS_AV_QUALIT_PROBAB!U163</f>
        <v>Frequente</v>
      </c>
      <c r="AA163" s="370"/>
      <c r="AB163" s="370"/>
      <c r="AC163" s="109">
        <f>RESULT_ESTIMAT_QUALIT!AC163</f>
        <v>5</v>
      </c>
      <c r="AD163" s="114">
        <f t="shared" si="14"/>
        <v>45</v>
      </c>
      <c r="AE163" s="375" t="str">
        <f>IF(ISERROR(IF(AD163&gt;=ESTIMATIVA!$O$55,ESTIMATIVA!$C$55,IF(AD163&gt;=ESTIMATIVA!$O$56,ESTIMATIVA!$C$56,IF(AD163&gt;=ESTIMATIVA!$O$57,ESTIMATIVA!$C$57,IF(AD163&gt;=ESTIMATIVA!$O$58,ESTIMATIVA!$C$58,ESTIMATIVA!$C$59))))),"",IF(AD163&gt;=ESTIMATIVA!$O$55,ESTIMATIVA!$C$55,IF(AD163&gt;=ESTIMATIVA!$O$56,ESTIMATIVA!$C$56,IF(AD163&gt;=ESTIMATIVA!$O$57,ESTIMATIVA!$C$57,IF(AD163&gt;=ESTIMATIVA!$O$58,ESTIMATIVA!$C$58,ESTIMATIVA!$C$59)))))</f>
        <v>Médio</v>
      </c>
      <c r="AF163" s="375"/>
      <c r="AG163" s="375"/>
      <c r="AH163" s="375"/>
    </row>
    <row r="164" spans="1:34" ht="14.1"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IF(ISERROR(IF(R164=ESTIMATIVA!$C$39,ESTIMATIVA!$O$39,IF(R164=ESTIMATIVA!$C$40,ESTIMATIVA!$O$40,IF(R164=ESTIMATIVA!$C$41,ESTIMATIVA!$O$41,IF(R164=ESTIMATIVA!$C$42,ESTIMATIVA!$O$42,IF(R164=ESTIMATIVA!$C$43,ESTIMATIVA!$O$43,"")))))),"",IF(R164=ESTIMATIVA!$C$39,ESTIMATIVA!$O$39,IF(R164=ESTIMATIVA!$C$40,ESTIMATIVA!$O$40,IF(R164=ESTIMATIVA!$C$41,ESTIMATIVA!$O$41,IF(R164=ESTIMATIVA!$C$42,ESTIMATIVA!$O$42,IF(R164=ESTIMATIVA!$C$43,ESTIMATIVA!$O$43,""))))))</f>
        <v>3</v>
      </c>
      <c r="V164" s="108">
        <f>RESULT_ESTIMAT_QUALIT!V164</f>
        <v>9</v>
      </c>
      <c r="W164" s="193" t="str">
        <f>IF(ISERROR(IF(V164&gt;ESTIMATIVA!$R$50,ESTIMATIVA!$C$51,IF(V164&gt;ESTIMATIVA!$R$49,ESTIMATIVA!$C$50,IF(V164&gt;ESTIMATIVA!$R$48,ESTIMATIVA!$C$49,IF(V164&gt;ESTIMATIVA!$R$47,ESTIMATIVA!$C$48,ESTIMATIVA!$C$47))))),"",IF(V164&gt;ESTIMATIVA!$R$50,ESTIMATIVA!$C$51,IF(V164&gt;ESTIMATIVA!$R$49,ESTIMATIVA!$C$50,IF(V164&gt;ESTIMATIVA!$R$48,ESTIMATIVA!$C$49,IF(V164&gt;ESTIMATIVA!$R$47,ESTIMATIVA!$C$48,ESTIMATIVA!$C$47)))))</f>
        <v>Baixo</v>
      </c>
      <c r="X164" s="193"/>
      <c r="Y164" s="193"/>
      <c r="Z164" s="370" t="str">
        <f>CONS_AV_QUALIT_PROBAB!U164</f>
        <v>Ocasional</v>
      </c>
      <c r="AA164" s="370"/>
      <c r="AB164" s="370"/>
      <c r="AC164" s="109">
        <f>RESULT_ESTIMAT_QUALIT!AC164</f>
        <v>3</v>
      </c>
      <c r="AD164" s="114">
        <f t="shared" si="14"/>
        <v>27</v>
      </c>
      <c r="AE164" s="375" t="str">
        <f>IF(ISERROR(IF(AD164&gt;=ESTIMATIVA!$O$55,ESTIMATIVA!$C$55,IF(AD164&gt;=ESTIMATIVA!$O$56,ESTIMATIVA!$C$56,IF(AD164&gt;=ESTIMATIVA!$O$57,ESTIMATIVA!$C$57,IF(AD164&gt;=ESTIMATIVA!$O$58,ESTIMATIVA!$C$58,ESTIMATIVA!$C$59))))),"",IF(AD164&gt;=ESTIMATIVA!$O$55,ESTIMATIVA!$C$55,IF(AD164&gt;=ESTIMATIVA!$O$56,ESTIMATIVA!$C$56,IF(AD164&gt;=ESTIMATIVA!$O$57,ESTIMATIVA!$C$57,IF(AD164&gt;=ESTIMATIVA!$O$58,ESTIMATIVA!$C$58,ESTIMATIVA!$C$59)))))</f>
        <v>Baixo</v>
      </c>
      <c r="AF164" s="375"/>
      <c r="AG164" s="375"/>
      <c r="AH164" s="375"/>
    </row>
    <row r="165" spans="1:34" ht="14.1"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IF(ISERROR(IF(R165=ESTIMATIVA!$C$39,ESTIMATIVA!$O$39,IF(R165=ESTIMATIVA!$C$40,ESTIMATIVA!$O$40,IF(R165=ESTIMATIVA!$C$41,ESTIMATIVA!$O$41,IF(R165=ESTIMATIVA!$C$42,ESTIMATIVA!$O$42,IF(R165=ESTIMATIVA!$C$43,ESTIMATIVA!$O$43,"")))))),"",IF(R165=ESTIMATIVA!$C$39,ESTIMATIVA!$O$39,IF(R165=ESTIMATIVA!$C$40,ESTIMATIVA!$O$40,IF(R165=ESTIMATIVA!$C$41,ESTIMATIVA!$O$41,IF(R165=ESTIMATIVA!$C$42,ESTIMATIVA!$O$42,IF(R165=ESTIMATIVA!$C$43,ESTIMATIVA!$O$43,""))))))</f>
        <v>3</v>
      </c>
      <c r="V165" s="108">
        <f>RESULT_ESTIMAT_QUALIT!V165</f>
        <v>9</v>
      </c>
      <c r="W165" s="193" t="str">
        <f>IF(ISERROR(IF(V165&gt;ESTIMATIVA!$R$50,ESTIMATIVA!$C$51,IF(V165&gt;ESTIMATIVA!$R$49,ESTIMATIVA!$C$50,IF(V165&gt;ESTIMATIVA!$R$48,ESTIMATIVA!$C$49,IF(V165&gt;ESTIMATIVA!$R$47,ESTIMATIVA!$C$48,ESTIMATIVA!$C$47))))),"",IF(V165&gt;ESTIMATIVA!$R$50,ESTIMATIVA!$C$51,IF(V165&gt;ESTIMATIVA!$R$49,ESTIMATIVA!$C$50,IF(V165&gt;ESTIMATIVA!$R$48,ESTIMATIVA!$C$49,IF(V165&gt;ESTIMATIVA!$R$47,ESTIMATIVA!$C$48,ESTIMATIVA!$C$47)))))</f>
        <v>Baixo</v>
      </c>
      <c r="X165" s="193"/>
      <c r="Y165" s="193"/>
      <c r="Z165" s="370" t="str">
        <f>CONS_AV_QUALIT_PROBAB!U165</f>
        <v>Ocasional</v>
      </c>
      <c r="AA165" s="370"/>
      <c r="AB165" s="370"/>
      <c r="AC165" s="109">
        <f>RESULT_ESTIMAT_QUALIT!AC165</f>
        <v>3</v>
      </c>
      <c r="AD165" s="114">
        <f t="shared" si="14"/>
        <v>27</v>
      </c>
      <c r="AE165" s="375" t="str">
        <f>IF(ISERROR(IF(AD165&gt;=ESTIMATIVA!$O$55,ESTIMATIVA!$C$55,IF(AD165&gt;=ESTIMATIVA!$O$56,ESTIMATIVA!$C$56,IF(AD165&gt;=ESTIMATIVA!$O$57,ESTIMATIVA!$C$57,IF(AD165&gt;=ESTIMATIVA!$O$58,ESTIMATIVA!$C$58,ESTIMATIVA!$C$59))))),"",IF(AD165&gt;=ESTIMATIVA!$O$55,ESTIMATIVA!$C$55,IF(AD165&gt;=ESTIMATIVA!$O$56,ESTIMATIVA!$C$56,IF(AD165&gt;=ESTIMATIVA!$O$57,ESTIMATIVA!$C$57,IF(AD165&gt;=ESTIMATIVA!$O$58,ESTIMATIVA!$C$58,ESTIMATIVA!$C$59)))))</f>
        <v>Baixo</v>
      </c>
      <c r="AF165" s="375"/>
      <c r="AG165" s="375"/>
      <c r="AH165" s="375"/>
    </row>
    <row r="166" spans="1:34" ht="14.1"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IF(ISERROR(IF(R166=ESTIMATIVA!$C$39,ESTIMATIVA!$O$39,IF(R166=ESTIMATIVA!$C$40,ESTIMATIVA!$O$40,IF(R166=ESTIMATIVA!$C$41,ESTIMATIVA!$O$41,IF(R166=ESTIMATIVA!$C$42,ESTIMATIVA!$O$42,IF(R166=ESTIMATIVA!$C$43,ESTIMATIVA!$O$43,"")))))),"",IF(R166=ESTIMATIVA!$C$39,ESTIMATIVA!$O$39,IF(R166=ESTIMATIVA!$C$40,ESTIMATIVA!$O$40,IF(R166=ESTIMATIVA!$C$41,ESTIMATIVA!$O$41,IF(R166=ESTIMATIVA!$C$42,ESTIMATIVA!$O$42,IF(R166=ESTIMATIVA!$C$43,ESTIMATIVA!$O$43,""))))))</f>
        <v>4</v>
      </c>
      <c r="V166" s="108">
        <f>RESULT_ESTIMAT_QUALIT!V166</f>
        <v>12</v>
      </c>
      <c r="W166" s="193" t="str">
        <f>IF(ISERROR(IF(V166&gt;ESTIMATIVA!$R$50,ESTIMATIVA!$C$51,IF(V166&gt;ESTIMATIVA!$R$49,ESTIMATIVA!$C$50,IF(V166&gt;ESTIMATIVA!$R$48,ESTIMATIVA!$C$49,IF(V166&gt;ESTIMATIVA!$R$47,ESTIMATIVA!$C$48,ESTIMATIVA!$C$47))))),"",IF(V166&gt;ESTIMATIVA!$R$50,ESTIMATIVA!$C$51,IF(V166&gt;ESTIMATIVA!$R$49,ESTIMATIVA!$C$50,IF(V166&gt;ESTIMATIVA!$R$48,ESTIMATIVA!$C$49,IF(V166&gt;ESTIMATIVA!$R$47,ESTIMATIVA!$C$48,ESTIMATIVA!$C$47)))))</f>
        <v>Significativo</v>
      </c>
      <c r="X166" s="193"/>
      <c r="Y166" s="193"/>
      <c r="Z166" s="370" t="str">
        <f>CONS_AV_QUALIT_PROBAB!U166</f>
        <v>Ocasional</v>
      </c>
      <c r="AA166" s="370"/>
      <c r="AB166" s="370"/>
      <c r="AC166" s="109">
        <f>RESULT_ESTIMAT_QUALIT!AC166</f>
        <v>3</v>
      </c>
      <c r="AD166" s="114">
        <f t="shared" si="14"/>
        <v>36</v>
      </c>
      <c r="AE166" s="375" t="str">
        <f>IF(ISERROR(IF(AD166&gt;=ESTIMATIVA!$O$55,ESTIMATIVA!$C$55,IF(AD166&gt;=ESTIMATIVA!$O$56,ESTIMATIVA!$C$56,IF(AD166&gt;=ESTIMATIVA!$O$57,ESTIMATIVA!$C$57,IF(AD166&gt;=ESTIMATIVA!$O$58,ESTIMATIVA!$C$58,ESTIMATIVA!$C$59))))),"",IF(AD166&gt;=ESTIMATIVA!$O$55,ESTIMATIVA!$C$55,IF(AD166&gt;=ESTIMATIVA!$O$56,ESTIMATIVA!$C$56,IF(AD166&gt;=ESTIMATIVA!$O$57,ESTIMATIVA!$C$57,IF(AD166&gt;=ESTIMATIVA!$O$58,ESTIMATIVA!$C$58,ESTIMATIVA!$C$59)))))</f>
        <v>Médio</v>
      </c>
      <c r="AF166" s="375"/>
      <c r="AG166" s="375"/>
      <c r="AH166" s="375"/>
    </row>
    <row r="167" spans="1:34" ht="14.1"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IF(ISERROR(IF(R167=ESTIMATIVA!$C$39,ESTIMATIVA!$O$39,IF(R167=ESTIMATIVA!$C$40,ESTIMATIVA!$O$40,IF(R167=ESTIMATIVA!$C$41,ESTIMATIVA!$O$41,IF(R167=ESTIMATIVA!$C$42,ESTIMATIVA!$O$42,IF(R167=ESTIMATIVA!$C$43,ESTIMATIVA!$O$43,"")))))),"",IF(R167=ESTIMATIVA!$C$39,ESTIMATIVA!$O$39,IF(R167=ESTIMATIVA!$C$40,ESTIMATIVA!$O$40,IF(R167=ESTIMATIVA!$C$41,ESTIMATIVA!$O$41,IF(R167=ESTIMATIVA!$C$42,ESTIMATIVA!$O$42,IF(R167=ESTIMATIVA!$C$43,ESTIMATIVA!$O$43,""))))))</f>
        <v>3</v>
      </c>
      <c r="V167" s="108">
        <f>RESULT_ESTIMAT_QUALIT!V167</f>
        <v>9</v>
      </c>
      <c r="W167" s="199" t="str">
        <f>IF(ISERROR(IF(V167&gt;ESTIMATIVA!$R$50,ESTIMATIVA!$C$51,IF(V167&gt;ESTIMATIVA!$R$49,ESTIMATIVA!$C$50,IF(V167&gt;ESTIMATIVA!$R$48,ESTIMATIVA!$C$49,IF(V167&gt;ESTIMATIVA!$R$47,ESTIMATIVA!$C$48,ESTIMATIVA!$C$47))))),"",IF(V167&gt;ESTIMATIVA!$R$50,ESTIMATIVA!$C$51,IF(V167&gt;ESTIMATIVA!$R$49,ESTIMATIVA!$C$50,IF(V167&gt;ESTIMATIVA!$R$48,ESTIMATIVA!$C$49,IF(V167&gt;ESTIMATIVA!$R$47,ESTIMATIVA!$C$48,ESTIMATIVA!$C$47)))))</f>
        <v>Baixo</v>
      </c>
      <c r="X167" s="199"/>
      <c r="Y167" s="199"/>
      <c r="Z167" s="371" t="str">
        <f>CONS_AV_QUALIT_PROBAB!U167</f>
        <v>Frequente</v>
      </c>
      <c r="AA167" s="371"/>
      <c r="AB167" s="371"/>
      <c r="AC167" s="111">
        <f>RESULT_ESTIMAT_QUALIT!AC167</f>
        <v>5</v>
      </c>
      <c r="AD167" s="116">
        <f t="shared" si="14"/>
        <v>45</v>
      </c>
      <c r="AE167" s="376" t="str">
        <f>IF(ISERROR(IF(AD167&gt;=ESTIMATIVA!$O$55,ESTIMATIVA!$C$55,IF(AD167&gt;=ESTIMATIVA!$O$56,ESTIMATIVA!$C$56,IF(AD167&gt;=ESTIMATIVA!$O$57,ESTIMATIVA!$C$57,IF(AD167&gt;=ESTIMATIVA!$O$58,ESTIMATIVA!$C$58,ESTIMATIVA!$C$59))))),"",IF(AD167&gt;=ESTIMATIVA!$O$55,ESTIMATIVA!$C$55,IF(AD167&gt;=ESTIMATIVA!$O$56,ESTIMATIVA!$C$56,IF(AD167&gt;=ESTIMATIVA!$O$57,ESTIMATIVA!$C$57,IF(AD167&gt;=ESTIMATIVA!$O$58,ESTIMATIVA!$C$58,ESTIMATIVA!$C$59)))))</f>
        <v>Médio</v>
      </c>
      <c r="AF167" s="376"/>
      <c r="AG167" s="376"/>
      <c r="AH167" s="376"/>
    </row>
    <row r="168" spans="1:34" s="29" customFormat="1" ht="15.95"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row>
    <row r="169" spans="1:34"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row>
    <row r="170" spans="1:34" ht="14.1"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IF(ISERROR(IF(R170=ESTIMATIVA!$C$39,ESTIMATIVA!$O$39,IF(R170=ESTIMATIVA!$C$40,ESTIMATIVA!$O$40,IF(R170=ESTIMATIVA!$C$41,ESTIMATIVA!$O$41,IF(R170=ESTIMATIVA!$C$42,ESTIMATIVA!$O$42,IF(R170=ESTIMATIVA!$C$43,ESTIMATIVA!$O$43,"")))))),"",IF(R170=ESTIMATIVA!$C$39,ESTIMATIVA!$O$39,IF(R170=ESTIMATIVA!$C$40,ESTIMATIVA!$O$40,IF(R170=ESTIMATIVA!$C$41,ESTIMATIVA!$O$41,IF(R170=ESTIMATIVA!$C$42,ESTIMATIVA!$O$42,IF(R170=ESTIMATIVA!$C$43,ESTIMATIVA!$O$43,""))))))</f>
        <v>5</v>
      </c>
      <c r="V170" s="108">
        <f>RESULT_ESTIMAT_QUALIT!V170</f>
        <v>20</v>
      </c>
      <c r="W170" s="193" t="str">
        <f>IF(ISERROR(IF(V170&gt;ESTIMATIVA!$R$50,ESTIMATIVA!$C$51,IF(V170&gt;ESTIMATIVA!$R$49,ESTIMATIVA!$C$50,IF(V170&gt;ESTIMATIVA!$R$48,ESTIMATIVA!$C$49,IF(V170&gt;ESTIMATIVA!$R$47,ESTIMATIVA!$C$48,ESTIMATIVA!$C$47))))),"",IF(V170&gt;ESTIMATIVA!$R$50,ESTIMATIVA!$C$51,IF(V170&gt;ESTIMATIVA!$R$49,ESTIMATIVA!$C$50,IF(V170&gt;ESTIMATIVA!$R$48,ESTIMATIVA!$C$49,IF(V170&gt;ESTIMATIVA!$R$47,ESTIMATIVA!$C$48,ESTIMATIVA!$C$47)))))</f>
        <v>Importante</v>
      </c>
      <c r="X170" s="193"/>
      <c r="Y170" s="193"/>
      <c r="Z170" s="370" t="str">
        <f>CONS_AV_QUALIT_PROBAB!U170</f>
        <v>Frequente</v>
      </c>
      <c r="AA170" s="370"/>
      <c r="AB170" s="370"/>
      <c r="AC170" s="109">
        <f>RESULT_ESTIMAT_QUALIT!AC170</f>
        <v>5</v>
      </c>
      <c r="AD170" s="114">
        <f t="shared" ref="AD170:AD177" si="15">IF(ISERROR(V170*AC170),"",(V170*AC170))</f>
        <v>100</v>
      </c>
      <c r="AE170" s="375" t="str">
        <f>IF(ISERROR(IF(AD170&gt;=ESTIMATIVA!$O$55,ESTIMATIVA!$C$55,IF(AD170&gt;=ESTIMATIVA!$O$56,ESTIMATIVA!$C$56,IF(AD170&gt;=ESTIMATIVA!$O$57,ESTIMATIVA!$C$57,IF(AD170&gt;=ESTIMATIVA!$O$58,ESTIMATIVA!$C$58,ESTIMATIVA!$C$59))))),"",IF(AD170&gt;=ESTIMATIVA!$O$55,ESTIMATIVA!$C$55,IF(AD170&gt;=ESTIMATIVA!$O$56,ESTIMATIVA!$C$56,IF(AD170&gt;=ESTIMATIVA!$O$57,ESTIMATIVA!$C$57,IF(AD170&gt;=ESTIMATIVA!$O$58,ESTIMATIVA!$C$58,ESTIMATIVA!$C$59)))))</f>
        <v>Alto</v>
      </c>
      <c r="AF170" s="375"/>
      <c r="AG170" s="375"/>
      <c r="AH170" s="375"/>
    </row>
    <row r="171" spans="1:34" ht="14.1"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IF(ISERROR(IF(R171=ESTIMATIVA!$C$39,ESTIMATIVA!$O$39,IF(R171=ESTIMATIVA!$C$40,ESTIMATIVA!$O$40,IF(R171=ESTIMATIVA!$C$41,ESTIMATIVA!$O$41,IF(R171=ESTIMATIVA!$C$42,ESTIMATIVA!$O$42,IF(R171=ESTIMATIVA!$C$43,ESTIMATIVA!$O$43,"")))))),"",IF(R171=ESTIMATIVA!$C$39,ESTIMATIVA!$O$39,IF(R171=ESTIMATIVA!$C$40,ESTIMATIVA!$O$40,IF(R171=ESTIMATIVA!$C$41,ESTIMATIVA!$O$41,IF(R171=ESTIMATIVA!$C$42,ESTIMATIVA!$O$42,IF(R171=ESTIMATIVA!$C$43,ESTIMATIVA!$O$43,""))))))</f>
        <v>5</v>
      </c>
      <c r="V171" s="108">
        <f>RESULT_ESTIMAT_QUALIT!V171</f>
        <v>20</v>
      </c>
      <c r="W171" s="193" t="str">
        <f>IF(ISERROR(IF(V171&gt;ESTIMATIVA!$R$50,ESTIMATIVA!$C$51,IF(V171&gt;ESTIMATIVA!$R$49,ESTIMATIVA!$C$50,IF(V171&gt;ESTIMATIVA!$R$48,ESTIMATIVA!$C$49,IF(V171&gt;ESTIMATIVA!$R$47,ESTIMATIVA!$C$48,ESTIMATIVA!$C$47))))),"",IF(V171&gt;ESTIMATIVA!$R$50,ESTIMATIVA!$C$51,IF(V171&gt;ESTIMATIVA!$R$49,ESTIMATIVA!$C$50,IF(V171&gt;ESTIMATIVA!$R$48,ESTIMATIVA!$C$49,IF(V171&gt;ESTIMATIVA!$R$47,ESTIMATIVA!$C$48,ESTIMATIVA!$C$47)))))</f>
        <v>Importante</v>
      </c>
      <c r="X171" s="193"/>
      <c r="Y171" s="193"/>
      <c r="Z171" s="370" t="str">
        <f>CONS_AV_QUALIT_PROBAB!U171</f>
        <v>Ocasional</v>
      </c>
      <c r="AA171" s="370"/>
      <c r="AB171" s="370"/>
      <c r="AC171" s="109">
        <f>RESULT_ESTIMAT_QUALIT!AC171</f>
        <v>3</v>
      </c>
      <c r="AD171" s="114">
        <f t="shared" si="15"/>
        <v>60</v>
      </c>
      <c r="AE171" s="375" t="str">
        <f>IF(ISERROR(IF(AD171&gt;=ESTIMATIVA!$O$55,ESTIMATIVA!$C$55,IF(AD171&gt;=ESTIMATIVA!$O$56,ESTIMATIVA!$C$56,IF(AD171&gt;=ESTIMATIVA!$O$57,ESTIMATIVA!$C$57,IF(AD171&gt;=ESTIMATIVA!$O$58,ESTIMATIVA!$C$58,ESTIMATIVA!$C$59))))),"",IF(AD171&gt;=ESTIMATIVA!$O$55,ESTIMATIVA!$C$55,IF(AD171&gt;=ESTIMATIVA!$O$56,ESTIMATIVA!$C$56,IF(AD171&gt;=ESTIMATIVA!$O$57,ESTIMATIVA!$C$57,IF(AD171&gt;=ESTIMATIVA!$O$58,ESTIMATIVA!$C$58,ESTIMATIVA!$C$59)))))</f>
        <v>Médio</v>
      </c>
      <c r="AF171" s="375"/>
      <c r="AG171" s="375"/>
      <c r="AH171" s="375"/>
    </row>
    <row r="172" spans="1:34" ht="14.1"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IF(ISERROR(IF(R172=ESTIMATIVA!$C$39,ESTIMATIVA!$O$39,IF(R172=ESTIMATIVA!$C$40,ESTIMATIVA!$O$40,IF(R172=ESTIMATIVA!$C$41,ESTIMATIVA!$O$41,IF(R172=ESTIMATIVA!$C$42,ESTIMATIVA!$O$42,IF(R172=ESTIMATIVA!$C$43,ESTIMATIVA!$O$43,"")))))),"",IF(R172=ESTIMATIVA!$C$39,ESTIMATIVA!$O$39,IF(R172=ESTIMATIVA!$C$40,ESTIMATIVA!$O$40,IF(R172=ESTIMATIVA!$C$41,ESTIMATIVA!$O$41,IF(R172=ESTIMATIVA!$C$42,ESTIMATIVA!$O$42,IF(R172=ESTIMATIVA!$C$43,ESTIMATIVA!$O$43,""))))))</f>
        <v>3</v>
      </c>
      <c r="V172" s="108">
        <f>RESULT_ESTIMAT_QUALIT!V172</f>
        <v>12</v>
      </c>
      <c r="W172" s="193" t="str">
        <f>IF(ISERROR(IF(V172&gt;ESTIMATIVA!$R$50,ESTIMATIVA!$C$51,IF(V172&gt;ESTIMATIVA!$R$49,ESTIMATIVA!$C$50,IF(V172&gt;ESTIMATIVA!$R$48,ESTIMATIVA!$C$49,IF(V172&gt;ESTIMATIVA!$R$47,ESTIMATIVA!$C$48,ESTIMATIVA!$C$47))))),"",IF(V172&gt;ESTIMATIVA!$R$50,ESTIMATIVA!$C$51,IF(V172&gt;ESTIMATIVA!$R$49,ESTIMATIVA!$C$50,IF(V172&gt;ESTIMATIVA!$R$48,ESTIMATIVA!$C$49,IF(V172&gt;ESTIMATIVA!$R$47,ESTIMATIVA!$C$48,ESTIMATIVA!$C$47)))))</f>
        <v>Significativo</v>
      </c>
      <c r="X172" s="193"/>
      <c r="Y172" s="193"/>
      <c r="Z172" s="370" t="str">
        <f>CONS_AV_QUALIT_PROBAB!U172</f>
        <v>Ocasional</v>
      </c>
      <c r="AA172" s="370"/>
      <c r="AB172" s="370"/>
      <c r="AC172" s="109">
        <f>RESULT_ESTIMAT_QUALIT!AC172</f>
        <v>3</v>
      </c>
      <c r="AD172" s="114">
        <f t="shared" si="15"/>
        <v>36</v>
      </c>
      <c r="AE172" s="375" t="str">
        <f>IF(ISERROR(IF(AD172&gt;=ESTIMATIVA!$O$55,ESTIMATIVA!$C$55,IF(AD172&gt;=ESTIMATIVA!$O$56,ESTIMATIVA!$C$56,IF(AD172&gt;=ESTIMATIVA!$O$57,ESTIMATIVA!$C$57,IF(AD172&gt;=ESTIMATIVA!$O$58,ESTIMATIVA!$C$58,ESTIMATIVA!$C$59))))),"",IF(AD172&gt;=ESTIMATIVA!$O$55,ESTIMATIVA!$C$55,IF(AD172&gt;=ESTIMATIVA!$O$56,ESTIMATIVA!$C$56,IF(AD172&gt;=ESTIMATIVA!$O$57,ESTIMATIVA!$C$57,IF(AD172&gt;=ESTIMATIVA!$O$58,ESTIMATIVA!$C$58,ESTIMATIVA!$C$59)))))</f>
        <v>Médio</v>
      </c>
      <c r="AF172" s="375"/>
      <c r="AG172" s="375"/>
      <c r="AH172" s="375"/>
    </row>
    <row r="173" spans="1:34" ht="14.1"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IF(ISERROR(IF(R173=ESTIMATIVA!$C$39,ESTIMATIVA!$O$39,IF(R173=ESTIMATIVA!$C$40,ESTIMATIVA!$O$40,IF(R173=ESTIMATIVA!$C$41,ESTIMATIVA!$O$41,IF(R173=ESTIMATIVA!$C$42,ESTIMATIVA!$O$42,IF(R173=ESTIMATIVA!$C$43,ESTIMATIVA!$O$43,"")))))),"",IF(R173=ESTIMATIVA!$C$39,ESTIMATIVA!$O$39,IF(R173=ESTIMATIVA!$C$40,ESTIMATIVA!$O$40,IF(R173=ESTIMATIVA!$C$41,ESTIMATIVA!$O$41,IF(R173=ESTIMATIVA!$C$42,ESTIMATIVA!$O$42,IF(R173=ESTIMATIVA!$C$43,ESTIMATIVA!$O$43,""))))))</f>
        <v>3</v>
      </c>
      <c r="V173" s="108">
        <f>RESULT_ESTIMAT_QUALIT!V173</f>
        <v>12</v>
      </c>
      <c r="W173" s="193" t="str">
        <f>IF(ISERROR(IF(V173&gt;ESTIMATIVA!$R$50,ESTIMATIVA!$C$51,IF(V173&gt;ESTIMATIVA!$R$49,ESTIMATIVA!$C$50,IF(V173&gt;ESTIMATIVA!$R$48,ESTIMATIVA!$C$49,IF(V173&gt;ESTIMATIVA!$R$47,ESTIMATIVA!$C$48,ESTIMATIVA!$C$47))))),"",IF(V173&gt;ESTIMATIVA!$R$50,ESTIMATIVA!$C$51,IF(V173&gt;ESTIMATIVA!$R$49,ESTIMATIVA!$C$50,IF(V173&gt;ESTIMATIVA!$R$48,ESTIMATIVA!$C$49,IF(V173&gt;ESTIMATIVA!$R$47,ESTIMATIVA!$C$48,ESTIMATIVA!$C$47)))))</f>
        <v>Significativo</v>
      </c>
      <c r="X173" s="193"/>
      <c r="Y173" s="193"/>
      <c r="Z173" s="370" t="str">
        <f>CONS_AV_QUALIT_PROBAB!U173</f>
        <v>Frequente</v>
      </c>
      <c r="AA173" s="370"/>
      <c r="AB173" s="370"/>
      <c r="AC173" s="109">
        <f>RESULT_ESTIMAT_QUALIT!AC173</f>
        <v>5</v>
      </c>
      <c r="AD173" s="114">
        <f t="shared" si="15"/>
        <v>60</v>
      </c>
      <c r="AE173" s="375" t="str">
        <f>IF(ISERROR(IF(AD173&gt;=ESTIMATIVA!$O$55,ESTIMATIVA!$C$55,IF(AD173&gt;=ESTIMATIVA!$O$56,ESTIMATIVA!$C$56,IF(AD173&gt;=ESTIMATIVA!$O$57,ESTIMATIVA!$C$57,IF(AD173&gt;=ESTIMATIVA!$O$58,ESTIMATIVA!$C$58,ESTIMATIVA!$C$59))))),"",IF(AD173&gt;=ESTIMATIVA!$O$55,ESTIMATIVA!$C$55,IF(AD173&gt;=ESTIMATIVA!$O$56,ESTIMATIVA!$C$56,IF(AD173&gt;=ESTIMATIVA!$O$57,ESTIMATIVA!$C$57,IF(AD173&gt;=ESTIMATIVA!$O$58,ESTIMATIVA!$C$58,ESTIMATIVA!$C$59)))))</f>
        <v>Médio</v>
      </c>
      <c r="AF173" s="375"/>
      <c r="AG173" s="375"/>
      <c r="AH173" s="375"/>
    </row>
    <row r="174" spans="1:34" ht="14.1"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IF(ISERROR(IF(R174=ESTIMATIVA!$C$39,ESTIMATIVA!$O$39,IF(R174=ESTIMATIVA!$C$40,ESTIMATIVA!$O$40,IF(R174=ESTIMATIVA!$C$41,ESTIMATIVA!$O$41,IF(R174=ESTIMATIVA!$C$42,ESTIMATIVA!$O$42,IF(R174=ESTIMATIVA!$C$43,ESTIMATIVA!$O$43,"")))))),"",IF(R174=ESTIMATIVA!$C$39,ESTIMATIVA!$O$39,IF(R174=ESTIMATIVA!$C$40,ESTIMATIVA!$O$40,IF(R174=ESTIMATIVA!$C$41,ESTIMATIVA!$O$41,IF(R174=ESTIMATIVA!$C$42,ESTIMATIVA!$O$42,IF(R174=ESTIMATIVA!$C$43,ESTIMATIVA!$O$43,""))))))</f>
        <v>5</v>
      </c>
      <c r="V174" s="108">
        <f>RESULT_ESTIMAT_QUALIT!V174</f>
        <v>20</v>
      </c>
      <c r="W174" s="193" t="str">
        <f>IF(ISERROR(IF(V174&gt;ESTIMATIVA!$R$50,ESTIMATIVA!$C$51,IF(V174&gt;ESTIMATIVA!$R$49,ESTIMATIVA!$C$50,IF(V174&gt;ESTIMATIVA!$R$48,ESTIMATIVA!$C$49,IF(V174&gt;ESTIMATIVA!$R$47,ESTIMATIVA!$C$48,ESTIMATIVA!$C$47))))),"",IF(V174&gt;ESTIMATIVA!$R$50,ESTIMATIVA!$C$51,IF(V174&gt;ESTIMATIVA!$R$49,ESTIMATIVA!$C$50,IF(V174&gt;ESTIMATIVA!$R$48,ESTIMATIVA!$C$49,IF(V174&gt;ESTIMATIVA!$R$47,ESTIMATIVA!$C$48,ESTIMATIVA!$C$47)))))</f>
        <v>Importante</v>
      </c>
      <c r="X174" s="193"/>
      <c r="Y174" s="193"/>
      <c r="Z174" s="370" t="str">
        <f>CONS_AV_QUALIT_PROBAB!U174</f>
        <v>Ocasional</v>
      </c>
      <c r="AA174" s="370"/>
      <c r="AB174" s="370"/>
      <c r="AC174" s="109">
        <f>RESULT_ESTIMAT_QUALIT!AC174</f>
        <v>3</v>
      </c>
      <c r="AD174" s="114">
        <f t="shared" si="15"/>
        <v>60</v>
      </c>
      <c r="AE174" s="375" t="str">
        <f>IF(ISERROR(IF(AD174&gt;=ESTIMATIVA!$O$55,ESTIMATIVA!$C$55,IF(AD174&gt;=ESTIMATIVA!$O$56,ESTIMATIVA!$C$56,IF(AD174&gt;=ESTIMATIVA!$O$57,ESTIMATIVA!$C$57,IF(AD174&gt;=ESTIMATIVA!$O$58,ESTIMATIVA!$C$58,ESTIMATIVA!$C$59))))),"",IF(AD174&gt;=ESTIMATIVA!$O$55,ESTIMATIVA!$C$55,IF(AD174&gt;=ESTIMATIVA!$O$56,ESTIMATIVA!$C$56,IF(AD174&gt;=ESTIMATIVA!$O$57,ESTIMATIVA!$C$57,IF(AD174&gt;=ESTIMATIVA!$O$58,ESTIMATIVA!$C$58,ESTIMATIVA!$C$59)))))</f>
        <v>Médio</v>
      </c>
      <c r="AF174" s="375"/>
      <c r="AG174" s="375"/>
      <c r="AH174" s="375"/>
    </row>
    <row r="175" spans="1:34" ht="14.1"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IF(ISERROR(IF(R175=ESTIMATIVA!$C$39,ESTIMATIVA!$O$39,IF(R175=ESTIMATIVA!$C$40,ESTIMATIVA!$O$40,IF(R175=ESTIMATIVA!$C$41,ESTIMATIVA!$O$41,IF(R175=ESTIMATIVA!$C$42,ESTIMATIVA!$O$42,IF(R175=ESTIMATIVA!$C$43,ESTIMATIVA!$O$43,"")))))),"",IF(R175=ESTIMATIVA!$C$39,ESTIMATIVA!$O$39,IF(R175=ESTIMATIVA!$C$40,ESTIMATIVA!$O$40,IF(R175=ESTIMATIVA!$C$41,ESTIMATIVA!$O$41,IF(R175=ESTIMATIVA!$C$42,ESTIMATIVA!$O$42,IF(R175=ESTIMATIVA!$C$43,ESTIMATIVA!$O$43,""))))))</f>
        <v>5</v>
      </c>
      <c r="V175" s="108">
        <f>RESULT_ESTIMAT_QUALIT!V175</f>
        <v>20</v>
      </c>
      <c r="W175" s="193" t="str">
        <f>IF(ISERROR(IF(V175&gt;ESTIMATIVA!$R$50,ESTIMATIVA!$C$51,IF(V175&gt;ESTIMATIVA!$R$49,ESTIMATIVA!$C$50,IF(V175&gt;ESTIMATIVA!$R$48,ESTIMATIVA!$C$49,IF(V175&gt;ESTIMATIVA!$R$47,ESTIMATIVA!$C$48,ESTIMATIVA!$C$47))))),"",IF(V175&gt;ESTIMATIVA!$R$50,ESTIMATIVA!$C$51,IF(V175&gt;ESTIMATIVA!$R$49,ESTIMATIVA!$C$50,IF(V175&gt;ESTIMATIVA!$R$48,ESTIMATIVA!$C$49,IF(V175&gt;ESTIMATIVA!$R$47,ESTIMATIVA!$C$48,ESTIMATIVA!$C$47)))))</f>
        <v>Importante</v>
      </c>
      <c r="X175" s="193"/>
      <c r="Y175" s="193"/>
      <c r="Z175" s="370" t="str">
        <f>CONS_AV_QUALIT_PROBAB!U175</f>
        <v>Ocasional</v>
      </c>
      <c r="AA175" s="370"/>
      <c r="AB175" s="370"/>
      <c r="AC175" s="109">
        <f>RESULT_ESTIMAT_QUALIT!AC175</f>
        <v>3</v>
      </c>
      <c r="AD175" s="114">
        <f t="shared" si="15"/>
        <v>60</v>
      </c>
      <c r="AE175" s="375" t="str">
        <f>IF(ISERROR(IF(AD175&gt;=ESTIMATIVA!$O$55,ESTIMATIVA!$C$55,IF(AD175&gt;=ESTIMATIVA!$O$56,ESTIMATIVA!$C$56,IF(AD175&gt;=ESTIMATIVA!$O$57,ESTIMATIVA!$C$57,IF(AD175&gt;=ESTIMATIVA!$O$58,ESTIMATIVA!$C$58,ESTIMATIVA!$C$59))))),"",IF(AD175&gt;=ESTIMATIVA!$O$55,ESTIMATIVA!$C$55,IF(AD175&gt;=ESTIMATIVA!$O$56,ESTIMATIVA!$C$56,IF(AD175&gt;=ESTIMATIVA!$O$57,ESTIMATIVA!$C$57,IF(AD175&gt;=ESTIMATIVA!$O$58,ESTIMATIVA!$C$58,ESTIMATIVA!$C$59)))))</f>
        <v>Médio</v>
      </c>
      <c r="AF175" s="375"/>
      <c r="AG175" s="375"/>
      <c r="AH175" s="375"/>
    </row>
    <row r="176" spans="1:34" ht="14.1"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IF(ISERROR(IF(R176=ESTIMATIVA!$C$39,ESTIMATIVA!$O$39,IF(R176=ESTIMATIVA!$C$40,ESTIMATIVA!$O$40,IF(R176=ESTIMATIVA!$C$41,ESTIMATIVA!$O$41,IF(R176=ESTIMATIVA!$C$42,ESTIMATIVA!$O$42,IF(R176=ESTIMATIVA!$C$43,ESTIMATIVA!$O$43,"")))))),"",IF(R176=ESTIMATIVA!$C$39,ESTIMATIVA!$O$39,IF(R176=ESTIMATIVA!$C$40,ESTIMATIVA!$O$40,IF(R176=ESTIMATIVA!$C$41,ESTIMATIVA!$O$41,IF(R176=ESTIMATIVA!$C$42,ESTIMATIVA!$O$42,IF(R176=ESTIMATIVA!$C$43,ESTIMATIVA!$O$43,""))))))</f>
        <v>5</v>
      </c>
      <c r="V176" s="108">
        <f>RESULT_ESTIMAT_QUALIT!V176</f>
        <v>20</v>
      </c>
      <c r="W176" s="193" t="str">
        <f>IF(ISERROR(IF(V176&gt;ESTIMATIVA!$R$50,ESTIMATIVA!$C$51,IF(V176&gt;ESTIMATIVA!$R$49,ESTIMATIVA!$C$50,IF(V176&gt;ESTIMATIVA!$R$48,ESTIMATIVA!$C$49,IF(V176&gt;ESTIMATIVA!$R$47,ESTIMATIVA!$C$48,ESTIMATIVA!$C$47))))),"",IF(V176&gt;ESTIMATIVA!$R$50,ESTIMATIVA!$C$51,IF(V176&gt;ESTIMATIVA!$R$49,ESTIMATIVA!$C$50,IF(V176&gt;ESTIMATIVA!$R$48,ESTIMATIVA!$C$49,IF(V176&gt;ESTIMATIVA!$R$47,ESTIMATIVA!$C$48,ESTIMATIVA!$C$47)))))</f>
        <v>Importante</v>
      </c>
      <c r="X176" s="193"/>
      <c r="Y176" s="193"/>
      <c r="Z176" s="370" t="str">
        <f>CONS_AV_QUALIT_PROBAB!U176</f>
        <v>Ocasional</v>
      </c>
      <c r="AA176" s="370"/>
      <c r="AB176" s="370"/>
      <c r="AC176" s="109">
        <f>RESULT_ESTIMAT_QUALIT!AC176</f>
        <v>3</v>
      </c>
      <c r="AD176" s="114">
        <f t="shared" si="15"/>
        <v>60</v>
      </c>
      <c r="AE176" s="375" t="str">
        <f>IF(ISERROR(IF(AD176&gt;=ESTIMATIVA!$O$55,ESTIMATIVA!$C$55,IF(AD176&gt;=ESTIMATIVA!$O$56,ESTIMATIVA!$C$56,IF(AD176&gt;=ESTIMATIVA!$O$57,ESTIMATIVA!$C$57,IF(AD176&gt;=ESTIMATIVA!$O$58,ESTIMATIVA!$C$58,ESTIMATIVA!$C$59))))),"",IF(AD176&gt;=ESTIMATIVA!$O$55,ESTIMATIVA!$C$55,IF(AD176&gt;=ESTIMATIVA!$O$56,ESTIMATIVA!$C$56,IF(AD176&gt;=ESTIMATIVA!$O$57,ESTIMATIVA!$C$57,IF(AD176&gt;=ESTIMATIVA!$O$58,ESTIMATIVA!$C$58,ESTIMATIVA!$C$59)))))</f>
        <v>Médio</v>
      </c>
      <c r="AF176" s="375"/>
      <c r="AG176" s="375"/>
      <c r="AH176" s="375"/>
    </row>
    <row r="177" spans="1:34" ht="14.1"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IF(ISERROR(IF(R177=ESTIMATIVA!$C$39,ESTIMATIVA!$O$39,IF(R177=ESTIMATIVA!$C$40,ESTIMATIVA!$O$40,IF(R177=ESTIMATIVA!$C$41,ESTIMATIVA!$O$41,IF(R177=ESTIMATIVA!$C$42,ESTIMATIVA!$O$42,IF(R177=ESTIMATIVA!$C$43,ESTIMATIVA!$O$43,"")))))),"",IF(R177=ESTIMATIVA!$C$39,ESTIMATIVA!$O$39,IF(R177=ESTIMATIVA!$C$40,ESTIMATIVA!$O$40,IF(R177=ESTIMATIVA!$C$41,ESTIMATIVA!$O$41,IF(R177=ESTIMATIVA!$C$42,ESTIMATIVA!$O$42,IF(R177=ESTIMATIVA!$C$43,ESTIMATIVA!$O$43,""))))))</f>
        <v>3</v>
      </c>
      <c r="V177" s="108">
        <f>RESULT_ESTIMAT_QUALIT!V177</f>
        <v>12</v>
      </c>
      <c r="W177" s="199" t="str">
        <f>IF(ISERROR(IF(V177&gt;ESTIMATIVA!$R$50,ESTIMATIVA!$C$51,IF(V177&gt;ESTIMATIVA!$R$49,ESTIMATIVA!$C$50,IF(V177&gt;ESTIMATIVA!$R$48,ESTIMATIVA!$C$49,IF(V177&gt;ESTIMATIVA!$R$47,ESTIMATIVA!$C$48,ESTIMATIVA!$C$47))))),"",IF(V177&gt;ESTIMATIVA!$R$50,ESTIMATIVA!$C$51,IF(V177&gt;ESTIMATIVA!$R$49,ESTIMATIVA!$C$50,IF(V177&gt;ESTIMATIVA!$R$48,ESTIMATIVA!$C$49,IF(V177&gt;ESTIMATIVA!$R$47,ESTIMATIVA!$C$48,ESTIMATIVA!$C$47)))))</f>
        <v>Significativo</v>
      </c>
      <c r="X177" s="199"/>
      <c r="Y177" s="199"/>
      <c r="Z177" s="371" t="str">
        <f>CONS_AV_QUALIT_PROBAB!U177</f>
        <v>Frequente</v>
      </c>
      <c r="AA177" s="371"/>
      <c r="AB177" s="371"/>
      <c r="AC177" s="111">
        <f>RESULT_ESTIMAT_QUALIT!AC177</f>
        <v>5</v>
      </c>
      <c r="AD177" s="116">
        <f t="shared" si="15"/>
        <v>60</v>
      </c>
      <c r="AE177" s="376" t="str">
        <f>IF(ISERROR(IF(AD177&gt;=ESTIMATIVA!$O$55,ESTIMATIVA!$C$55,IF(AD177&gt;=ESTIMATIVA!$O$56,ESTIMATIVA!$C$56,IF(AD177&gt;=ESTIMATIVA!$O$57,ESTIMATIVA!$C$57,IF(AD177&gt;=ESTIMATIVA!$O$58,ESTIMATIVA!$C$58,ESTIMATIVA!$C$59))))),"",IF(AD177&gt;=ESTIMATIVA!$O$55,ESTIMATIVA!$C$55,IF(AD177&gt;=ESTIMATIVA!$O$56,ESTIMATIVA!$C$56,IF(AD177&gt;=ESTIMATIVA!$O$57,ESTIMATIVA!$C$57,IF(AD177&gt;=ESTIMATIVA!$O$58,ESTIMATIVA!$C$58,ESTIMATIVA!$C$59)))))</f>
        <v>Médio</v>
      </c>
      <c r="AF177" s="376"/>
      <c r="AG177" s="376"/>
      <c r="AH177" s="376"/>
    </row>
    <row r="178" spans="1:34" s="29" customFormat="1" ht="15.95"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row>
    <row r="179" spans="1:34"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row>
    <row r="180" spans="1:34" ht="14.1"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IF(ISERROR(IF(R180=ESTIMATIVA!$C$39,ESTIMATIVA!$O$39,IF(R180=ESTIMATIVA!$C$40,ESTIMATIVA!$O$40,IF(R180=ESTIMATIVA!$C$41,ESTIMATIVA!$O$41,IF(R180=ESTIMATIVA!$C$42,ESTIMATIVA!$O$42,IF(R180=ESTIMATIVA!$C$43,ESTIMATIVA!$O$43,"")))))),"",IF(R180=ESTIMATIVA!$C$39,ESTIMATIVA!$O$39,IF(R180=ESTIMATIVA!$C$40,ESTIMATIVA!$O$40,IF(R180=ESTIMATIVA!$C$41,ESTIMATIVA!$O$41,IF(R180=ESTIMATIVA!$C$42,ESTIMATIVA!$O$42,IF(R180=ESTIMATIVA!$C$43,ESTIMATIVA!$O$43,""))))))</f>
        <v>4</v>
      </c>
      <c r="V180" s="108">
        <f>RESULT_ESTIMAT_QUALIT!V180</f>
        <v>16</v>
      </c>
      <c r="W180" s="193" t="str">
        <f>IF(ISERROR(IF(V180&gt;ESTIMATIVA!$R$50,ESTIMATIVA!$C$51,IF(V180&gt;ESTIMATIVA!$R$49,ESTIMATIVA!$C$50,IF(V180&gt;ESTIMATIVA!$R$48,ESTIMATIVA!$C$49,IF(V180&gt;ESTIMATIVA!$R$47,ESTIMATIVA!$C$48,ESTIMATIVA!$C$47))))),"",IF(V180&gt;ESTIMATIVA!$R$50,ESTIMATIVA!$C$51,IF(V180&gt;ESTIMATIVA!$R$49,ESTIMATIVA!$C$50,IF(V180&gt;ESTIMATIVA!$R$48,ESTIMATIVA!$C$49,IF(V180&gt;ESTIMATIVA!$R$47,ESTIMATIVA!$C$48,ESTIMATIVA!$C$47)))))</f>
        <v>Importante</v>
      </c>
      <c r="X180" s="193"/>
      <c r="Y180" s="193"/>
      <c r="Z180" s="370" t="str">
        <f>CONS_AV_QUALIT_PROBAB!U180</f>
        <v>Ocasional</v>
      </c>
      <c r="AA180" s="370"/>
      <c r="AB180" s="370"/>
      <c r="AC180" s="109">
        <f>RESULT_ESTIMAT_QUALIT!AC180</f>
        <v>3</v>
      </c>
      <c r="AD180" s="114">
        <f t="shared" ref="AD180:AD187" si="16">IF(ISERROR(V180*AC180),"",(V180*AC180))</f>
        <v>48</v>
      </c>
      <c r="AE180" s="375" t="str">
        <f>IF(ISERROR(IF(AD180&gt;=ESTIMATIVA!$O$55,ESTIMATIVA!$C$55,IF(AD180&gt;=ESTIMATIVA!$O$56,ESTIMATIVA!$C$56,IF(AD180&gt;=ESTIMATIVA!$O$57,ESTIMATIVA!$C$57,IF(AD180&gt;=ESTIMATIVA!$O$58,ESTIMATIVA!$C$58,ESTIMATIVA!$C$59))))),"",IF(AD180&gt;=ESTIMATIVA!$O$55,ESTIMATIVA!$C$55,IF(AD180&gt;=ESTIMATIVA!$O$56,ESTIMATIVA!$C$56,IF(AD180&gt;=ESTIMATIVA!$O$57,ESTIMATIVA!$C$57,IF(AD180&gt;=ESTIMATIVA!$O$58,ESTIMATIVA!$C$58,ESTIMATIVA!$C$59)))))</f>
        <v>Médio</v>
      </c>
      <c r="AF180" s="375"/>
      <c r="AG180" s="375"/>
      <c r="AH180" s="375"/>
    </row>
    <row r="181" spans="1:34" ht="14.1"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IF(ISERROR(IF(R181=ESTIMATIVA!$C$39,ESTIMATIVA!$O$39,IF(R181=ESTIMATIVA!$C$40,ESTIMATIVA!$O$40,IF(R181=ESTIMATIVA!$C$41,ESTIMATIVA!$O$41,IF(R181=ESTIMATIVA!$C$42,ESTIMATIVA!$O$42,IF(R181=ESTIMATIVA!$C$43,ESTIMATIVA!$O$43,"")))))),"",IF(R181=ESTIMATIVA!$C$39,ESTIMATIVA!$O$39,IF(R181=ESTIMATIVA!$C$40,ESTIMATIVA!$O$40,IF(R181=ESTIMATIVA!$C$41,ESTIMATIVA!$O$41,IF(R181=ESTIMATIVA!$C$42,ESTIMATIVA!$O$42,IF(R181=ESTIMATIVA!$C$43,ESTIMATIVA!$O$43,""))))))</f>
        <v>4</v>
      </c>
      <c r="V181" s="108">
        <f>RESULT_ESTIMAT_QUALIT!V181</f>
        <v>16</v>
      </c>
      <c r="W181" s="193" t="str">
        <f>IF(ISERROR(IF(V181&gt;ESTIMATIVA!$R$50,ESTIMATIVA!$C$51,IF(V181&gt;ESTIMATIVA!$R$49,ESTIMATIVA!$C$50,IF(V181&gt;ESTIMATIVA!$R$48,ESTIMATIVA!$C$49,IF(V181&gt;ESTIMATIVA!$R$47,ESTIMATIVA!$C$48,ESTIMATIVA!$C$47))))),"",IF(V181&gt;ESTIMATIVA!$R$50,ESTIMATIVA!$C$51,IF(V181&gt;ESTIMATIVA!$R$49,ESTIMATIVA!$C$50,IF(V181&gt;ESTIMATIVA!$R$48,ESTIMATIVA!$C$49,IF(V181&gt;ESTIMATIVA!$R$47,ESTIMATIVA!$C$48,ESTIMATIVA!$C$47)))))</f>
        <v>Importante</v>
      </c>
      <c r="X181" s="193"/>
      <c r="Y181" s="193"/>
      <c r="Z181" s="370" t="str">
        <f>CONS_AV_QUALIT_PROBAB!U181</f>
        <v>Remoto</v>
      </c>
      <c r="AA181" s="370"/>
      <c r="AB181" s="370"/>
      <c r="AC181" s="109">
        <f>RESULT_ESTIMAT_QUALIT!AC181</f>
        <v>2</v>
      </c>
      <c r="AD181" s="114">
        <f t="shared" si="16"/>
        <v>32</v>
      </c>
      <c r="AE181" s="375" t="str">
        <f>IF(ISERROR(IF(AD181&gt;=ESTIMATIVA!$O$55,ESTIMATIVA!$C$55,IF(AD181&gt;=ESTIMATIVA!$O$56,ESTIMATIVA!$C$56,IF(AD181&gt;=ESTIMATIVA!$O$57,ESTIMATIVA!$C$57,IF(AD181&gt;=ESTIMATIVA!$O$58,ESTIMATIVA!$C$58,ESTIMATIVA!$C$59))))),"",IF(AD181&gt;=ESTIMATIVA!$O$55,ESTIMATIVA!$C$55,IF(AD181&gt;=ESTIMATIVA!$O$56,ESTIMATIVA!$C$56,IF(AD181&gt;=ESTIMATIVA!$O$57,ESTIMATIVA!$C$57,IF(AD181&gt;=ESTIMATIVA!$O$58,ESTIMATIVA!$C$58,ESTIMATIVA!$C$59)))))</f>
        <v>Médio</v>
      </c>
      <c r="AF181" s="375"/>
      <c r="AG181" s="375"/>
      <c r="AH181" s="375"/>
    </row>
    <row r="182" spans="1:34" ht="14.1"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IF(ISERROR(IF(R182=ESTIMATIVA!$C$39,ESTIMATIVA!$O$39,IF(R182=ESTIMATIVA!$C$40,ESTIMATIVA!$O$40,IF(R182=ESTIMATIVA!$C$41,ESTIMATIVA!$O$41,IF(R182=ESTIMATIVA!$C$42,ESTIMATIVA!$O$42,IF(R182=ESTIMATIVA!$C$43,ESTIMATIVA!$O$43,"")))))),"",IF(R182=ESTIMATIVA!$C$39,ESTIMATIVA!$O$39,IF(R182=ESTIMATIVA!$C$40,ESTIMATIVA!$O$40,IF(R182=ESTIMATIVA!$C$41,ESTIMATIVA!$O$41,IF(R182=ESTIMATIVA!$C$42,ESTIMATIVA!$O$42,IF(R182=ESTIMATIVA!$C$43,ESTIMATIVA!$O$43,""))))))</f>
        <v>5</v>
      </c>
      <c r="V182" s="108">
        <f>RESULT_ESTIMAT_QUALIT!V182</f>
        <v>20</v>
      </c>
      <c r="W182" s="193" t="str">
        <f>IF(ISERROR(IF(V182&gt;ESTIMATIVA!$R$50,ESTIMATIVA!$C$51,IF(V182&gt;ESTIMATIVA!$R$49,ESTIMATIVA!$C$50,IF(V182&gt;ESTIMATIVA!$R$48,ESTIMATIVA!$C$49,IF(V182&gt;ESTIMATIVA!$R$47,ESTIMATIVA!$C$48,ESTIMATIVA!$C$47))))),"",IF(V182&gt;ESTIMATIVA!$R$50,ESTIMATIVA!$C$51,IF(V182&gt;ESTIMATIVA!$R$49,ESTIMATIVA!$C$50,IF(V182&gt;ESTIMATIVA!$R$48,ESTIMATIVA!$C$49,IF(V182&gt;ESTIMATIVA!$R$47,ESTIMATIVA!$C$48,ESTIMATIVA!$C$47)))))</f>
        <v>Importante</v>
      </c>
      <c r="X182" s="193"/>
      <c r="Y182" s="193"/>
      <c r="Z182" s="370" t="str">
        <f>CONS_AV_QUALIT_PROBAB!U182</f>
        <v>Ocasional</v>
      </c>
      <c r="AA182" s="370"/>
      <c r="AB182" s="370"/>
      <c r="AC182" s="109">
        <f>RESULT_ESTIMAT_QUALIT!AC182</f>
        <v>3</v>
      </c>
      <c r="AD182" s="114">
        <f t="shared" si="16"/>
        <v>60</v>
      </c>
      <c r="AE182" s="375" t="str">
        <f>IF(ISERROR(IF(AD182&gt;=ESTIMATIVA!$O$55,ESTIMATIVA!$C$55,IF(AD182&gt;=ESTIMATIVA!$O$56,ESTIMATIVA!$C$56,IF(AD182&gt;=ESTIMATIVA!$O$57,ESTIMATIVA!$C$57,IF(AD182&gt;=ESTIMATIVA!$O$58,ESTIMATIVA!$C$58,ESTIMATIVA!$C$59))))),"",IF(AD182&gt;=ESTIMATIVA!$O$55,ESTIMATIVA!$C$55,IF(AD182&gt;=ESTIMATIVA!$O$56,ESTIMATIVA!$C$56,IF(AD182&gt;=ESTIMATIVA!$O$57,ESTIMATIVA!$C$57,IF(AD182&gt;=ESTIMATIVA!$O$58,ESTIMATIVA!$C$58,ESTIMATIVA!$C$59)))))</f>
        <v>Médio</v>
      </c>
      <c r="AF182" s="375"/>
      <c r="AG182" s="375"/>
      <c r="AH182" s="375"/>
    </row>
    <row r="183" spans="1:34" ht="14.1"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IF(ISERROR(IF(R183=ESTIMATIVA!$C$39,ESTIMATIVA!$O$39,IF(R183=ESTIMATIVA!$C$40,ESTIMATIVA!$O$40,IF(R183=ESTIMATIVA!$C$41,ESTIMATIVA!$O$41,IF(R183=ESTIMATIVA!$C$42,ESTIMATIVA!$O$42,IF(R183=ESTIMATIVA!$C$43,ESTIMATIVA!$O$43,"")))))),"",IF(R183=ESTIMATIVA!$C$39,ESTIMATIVA!$O$39,IF(R183=ESTIMATIVA!$C$40,ESTIMATIVA!$O$40,IF(R183=ESTIMATIVA!$C$41,ESTIMATIVA!$O$41,IF(R183=ESTIMATIVA!$C$42,ESTIMATIVA!$O$42,IF(R183=ESTIMATIVA!$C$43,ESTIMATIVA!$O$43,""))))))</f>
        <v>5</v>
      </c>
      <c r="V183" s="108">
        <f>RESULT_ESTIMAT_QUALIT!V183</f>
        <v>20</v>
      </c>
      <c r="W183" s="193" t="str">
        <f>IF(ISERROR(IF(V183&gt;ESTIMATIVA!$R$50,ESTIMATIVA!$C$51,IF(V183&gt;ESTIMATIVA!$R$49,ESTIMATIVA!$C$50,IF(V183&gt;ESTIMATIVA!$R$48,ESTIMATIVA!$C$49,IF(V183&gt;ESTIMATIVA!$R$47,ESTIMATIVA!$C$48,ESTIMATIVA!$C$47))))),"",IF(V183&gt;ESTIMATIVA!$R$50,ESTIMATIVA!$C$51,IF(V183&gt;ESTIMATIVA!$R$49,ESTIMATIVA!$C$50,IF(V183&gt;ESTIMATIVA!$R$48,ESTIMATIVA!$C$49,IF(V183&gt;ESTIMATIVA!$R$47,ESTIMATIVA!$C$48,ESTIMATIVA!$C$47)))))</f>
        <v>Importante</v>
      </c>
      <c r="X183" s="193"/>
      <c r="Y183" s="193"/>
      <c r="Z183" s="370" t="str">
        <f>CONS_AV_QUALIT_PROBAB!U183</f>
        <v>Ocasional</v>
      </c>
      <c r="AA183" s="370"/>
      <c r="AB183" s="370"/>
      <c r="AC183" s="109">
        <f>RESULT_ESTIMAT_QUALIT!AC183</f>
        <v>3</v>
      </c>
      <c r="AD183" s="114">
        <f t="shared" si="16"/>
        <v>60</v>
      </c>
      <c r="AE183" s="375" t="str">
        <f>IF(ISERROR(IF(AD183&gt;=ESTIMATIVA!$O$55,ESTIMATIVA!$C$55,IF(AD183&gt;=ESTIMATIVA!$O$56,ESTIMATIVA!$C$56,IF(AD183&gt;=ESTIMATIVA!$O$57,ESTIMATIVA!$C$57,IF(AD183&gt;=ESTIMATIVA!$O$58,ESTIMATIVA!$C$58,ESTIMATIVA!$C$59))))),"",IF(AD183&gt;=ESTIMATIVA!$O$55,ESTIMATIVA!$C$55,IF(AD183&gt;=ESTIMATIVA!$O$56,ESTIMATIVA!$C$56,IF(AD183&gt;=ESTIMATIVA!$O$57,ESTIMATIVA!$C$57,IF(AD183&gt;=ESTIMATIVA!$O$58,ESTIMATIVA!$C$58,ESTIMATIVA!$C$59)))))</f>
        <v>Médio</v>
      </c>
      <c r="AF183" s="375"/>
      <c r="AG183" s="375"/>
      <c r="AH183" s="375"/>
    </row>
    <row r="184" spans="1:34" ht="14.1"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IF(ISERROR(IF(R184=ESTIMATIVA!$C$39,ESTIMATIVA!$O$39,IF(R184=ESTIMATIVA!$C$40,ESTIMATIVA!$O$40,IF(R184=ESTIMATIVA!$C$41,ESTIMATIVA!$O$41,IF(R184=ESTIMATIVA!$C$42,ESTIMATIVA!$O$42,IF(R184=ESTIMATIVA!$C$43,ESTIMATIVA!$O$43,"")))))),"",IF(R184=ESTIMATIVA!$C$39,ESTIMATIVA!$O$39,IF(R184=ESTIMATIVA!$C$40,ESTIMATIVA!$O$40,IF(R184=ESTIMATIVA!$C$41,ESTIMATIVA!$O$41,IF(R184=ESTIMATIVA!$C$42,ESTIMATIVA!$O$42,IF(R184=ESTIMATIVA!$C$43,ESTIMATIVA!$O$43,""))))))</f>
        <v>4</v>
      </c>
      <c r="V184" s="108">
        <f>RESULT_ESTIMAT_QUALIT!V184</f>
        <v>16</v>
      </c>
      <c r="W184" s="193" t="str">
        <f>IF(ISERROR(IF(V184&gt;ESTIMATIVA!$R$50,ESTIMATIVA!$C$51,IF(V184&gt;ESTIMATIVA!$R$49,ESTIMATIVA!$C$50,IF(V184&gt;ESTIMATIVA!$R$48,ESTIMATIVA!$C$49,IF(V184&gt;ESTIMATIVA!$R$47,ESTIMATIVA!$C$48,ESTIMATIVA!$C$47))))),"",IF(V184&gt;ESTIMATIVA!$R$50,ESTIMATIVA!$C$51,IF(V184&gt;ESTIMATIVA!$R$49,ESTIMATIVA!$C$50,IF(V184&gt;ESTIMATIVA!$R$48,ESTIMATIVA!$C$49,IF(V184&gt;ESTIMATIVA!$R$47,ESTIMATIVA!$C$48,ESTIMATIVA!$C$47)))))</f>
        <v>Importante</v>
      </c>
      <c r="X184" s="193"/>
      <c r="Y184" s="193"/>
      <c r="Z184" s="370" t="str">
        <f>CONS_AV_QUALIT_PROBAB!U184</f>
        <v>Ocasional</v>
      </c>
      <c r="AA184" s="370"/>
      <c r="AB184" s="370"/>
      <c r="AC184" s="109">
        <f>RESULT_ESTIMAT_QUALIT!AC184</f>
        <v>3</v>
      </c>
      <c r="AD184" s="114">
        <f t="shared" si="16"/>
        <v>48</v>
      </c>
      <c r="AE184" s="375" t="str">
        <f>IF(ISERROR(IF(AD184&gt;=ESTIMATIVA!$O$55,ESTIMATIVA!$C$55,IF(AD184&gt;=ESTIMATIVA!$O$56,ESTIMATIVA!$C$56,IF(AD184&gt;=ESTIMATIVA!$O$57,ESTIMATIVA!$C$57,IF(AD184&gt;=ESTIMATIVA!$O$58,ESTIMATIVA!$C$58,ESTIMATIVA!$C$59))))),"",IF(AD184&gt;=ESTIMATIVA!$O$55,ESTIMATIVA!$C$55,IF(AD184&gt;=ESTIMATIVA!$O$56,ESTIMATIVA!$C$56,IF(AD184&gt;=ESTIMATIVA!$O$57,ESTIMATIVA!$C$57,IF(AD184&gt;=ESTIMATIVA!$O$58,ESTIMATIVA!$C$58,ESTIMATIVA!$C$59)))))</f>
        <v>Médio</v>
      </c>
      <c r="AF184" s="375"/>
      <c r="AG184" s="375"/>
      <c r="AH184" s="375"/>
    </row>
    <row r="185" spans="1:34" ht="14.1"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IF(ISERROR(IF(R185=ESTIMATIVA!$C$39,ESTIMATIVA!$O$39,IF(R185=ESTIMATIVA!$C$40,ESTIMATIVA!$O$40,IF(R185=ESTIMATIVA!$C$41,ESTIMATIVA!$O$41,IF(R185=ESTIMATIVA!$C$42,ESTIMATIVA!$O$42,IF(R185=ESTIMATIVA!$C$43,ESTIMATIVA!$O$43,"")))))),"",IF(R185=ESTIMATIVA!$C$39,ESTIMATIVA!$O$39,IF(R185=ESTIMATIVA!$C$40,ESTIMATIVA!$O$40,IF(R185=ESTIMATIVA!$C$41,ESTIMATIVA!$O$41,IF(R185=ESTIMATIVA!$C$42,ESTIMATIVA!$O$42,IF(R185=ESTIMATIVA!$C$43,ESTIMATIVA!$O$43,""))))))</f>
        <v>5</v>
      </c>
      <c r="V185" s="108">
        <f>RESULT_ESTIMAT_QUALIT!V185</f>
        <v>20</v>
      </c>
      <c r="W185" s="193" t="str">
        <f>IF(ISERROR(IF(V185&gt;ESTIMATIVA!$R$50,ESTIMATIVA!$C$51,IF(V185&gt;ESTIMATIVA!$R$49,ESTIMATIVA!$C$50,IF(V185&gt;ESTIMATIVA!$R$48,ESTIMATIVA!$C$49,IF(V185&gt;ESTIMATIVA!$R$47,ESTIMATIVA!$C$48,ESTIMATIVA!$C$47))))),"",IF(V185&gt;ESTIMATIVA!$R$50,ESTIMATIVA!$C$51,IF(V185&gt;ESTIMATIVA!$R$49,ESTIMATIVA!$C$50,IF(V185&gt;ESTIMATIVA!$R$48,ESTIMATIVA!$C$49,IF(V185&gt;ESTIMATIVA!$R$47,ESTIMATIVA!$C$48,ESTIMATIVA!$C$47)))))</f>
        <v>Importante</v>
      </c>
      <c r="X185" s="193"/>
      <c r="Y185" s="193"/>
      <c r="Z185" s="370" t="str">
        <f>CONS_AV_QUALIT_PROBAB!U185</f>
        <v>Ocasional</v>
      </c>
      <c r="AA185" s="370"/>
      <c r="AB185" s="370"/>
      <c r="AC185" s="109">
        <f>RESULT_ESTIMAT_QUALIT!AC185</f>
        <v>3</v>
      </c>
      <c r="AD185" s="114">
        <f t="shared" si="16"/>
        <v>60</v>
      </c>
      <c r="AE185" s="375" t="str">
        <f>IF(ISERROR(IF(AD185&gt;=ESTIMATIVA!$O$55,ESTIMATIVA!$C$55,IF(AD185&gt;=ESTIMATIVA!$O$56,ESTIMATIVA!$C$56,IF(AD185&gt;=ESTIMATIVA!$O$57,ESTIMATIVA!$C$57,IF(AD185&gt;=ESTIMATIVA!$O$58,ESTIMATIVA!$C$58,ESTIMATIVA!$C$59))))),"",IF(AD185&gt;=ESTIMATIVA!$O$55,ESTIMATIVA!$C$55,IF(AD185&gt;=ESTIMATIVA!$O$56,ESTIMATIVA!$C$56,IF(AD185&gt;=ESTIMATIVA!$O$57,ESTIMATIVA!$C$57,IF(AD185&gt;=ESTIMATIVA!$O$58,ESTIMATIVA!$C$58,ESTIMATIVA!$C$59)))))</f>
        <v>Médio</v>
      </c>
      <c r="AF185" s="375"/>
      <c r="AG185" s="375"/>
      <c r="AH185" s="375"/>
    </row>
    <row r="186" spans="1:34" ht="14.1"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IF(ISERROR(IF(R186=ESTIMATIVA!$C$39,ESTIMATIVA!$O$39,IF(R186=ESTIMATIVA!$C$40,ESTIMATIVA!$O$40,IF(R186=ESTIMATIVA!$C$41,ESTIMATIVA!$O$41,IF(R186=ESTIMATIVA!$C$42,ESTIMATIVA!$O$42,IF(R186=ESTIMATIVA!$C$43,ESTIMATIVA!$O$43,"")))))),"",IF(R186=ESTIMATIVA!$C$39,ESTIMATIVA!$O$39,IF(R186=ESTIMATIVA!$C$40,ESTIMATIVA!$O$40,IF(R186=ESTIMATIVA!$C$41,ESTIMATIVA!$O$41,IF(R186=ESTIMATIVA!$C$42,ESTIMATIVA!$O$42,IF(R186=ESTIMATIVA!$C$43,ESTIMATIVA!$O$43,""))))))</f>
        <v>5</v>
      </c>
      <c r="V186" s="108">
        <f>RESULT_ESTIMAT_QUALIT!V186</f>
        <v>20</v>
      </c>
      <c r="W186" s="193" t="str">
        <f>IF(ISERROR(IF(V186&gt;ESTIMATIVA!$R$50,ESTIMATIVA!$C$51,IF(V186&gt;ESTIMATIVA!$R$49,ESTIMATIVA!$C$50,IF(V186&gt;ESTIMATIVA!$R$48,ESTIMATIVA!$C$49,IF(V186&gt;ESTIMATIVA!$R$47,ESTIMATIVA!$C$48,ESTIMATIVA!$C$47))))),"",IF(V186&gt;ESTIMATIVA!$R$50,ESTIMATIVA!$C$51,IF(V186&gt;ESTIMATIVA!$R$49,ESTIMATIVA!$C$50,IF(V186&gt;ESTIMATIVA!$R$48,ESTIMATIVA!$C$49,IF(V186&gt;ESTIMATIVA!$R$47,ESTIMATIVA!$C$48,ESTIMATIVA!$C$47)))))</f>
        <v>Importante</v>
      </c>
      <c r="X186" s="193"/>
      <c r="Y186" s="193"/>
      <c r="Z186" s="370" t="str">
        <f>CONS_AV_QUALIT_PROBAB!U186</f>
        <v>Frequente</v>
      </c>
      <c r="AA186" s="370"/>
      <c r="AB186" s="370"/>
      <c r="AC186" s="109">
        <f>RESULT_ESTIMAT_QUALIT!AC186</f>
        <v>5</v>
      </c>
      <c r="AD186" s="114">
        <f t="shared" si="16"/>
        <v>100</v>
      </c>
      <c r="AE186" s="375" t="str">
        <f>IF(ISERROR(IF(AD186&gt;=ESTIMATIVA!$O$55,ESTIMATIVA!$C$55,IF(AD186&gt;=ESTIMATIVA!$O$56,ESTIMATIVA!$C$56,IF(AD186&gt;=ESTIMATIVA!$O$57,ESTIMATIVA!$C$57,IF(AD186&gt;=ESTIMATIVA!$O$58,ESTIMATIVA!$C$58,ESTIMATIVA!$C$59))))),"",IF(AD186&gt;=ESTIMATIVA!$O$55,ESTIMATIVA!$C$55,IF(AD186&gt;=ESTIMATIVA!$O$56,ESTIMATIVA!$C$56,IF(AD186&gt;=ESTIMATIVA!$O$57,ESTIMATIVA!$C$57,IF(AD186&gt;=ESTIMATIVA!$O$58,ESTIMATIVA!$C$58,ESTIMATIVA!$C$59)))))</f>
        <v>Alto</v>
      </c>
      <c r="AF186" s="375"/>
      <c r="AG186" s="375"/>
      <c r="AH186" s="375"/>
    </row>
    <row r="187" spans="1:34" ht="14.1"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IF(ISERROR(IF(R187=ESTIMATIVA!$C$39,ESTIMATIVA!$O$39,IF(R187=ESTIMATIVA!$C$40,ESTIMATIVA!$O$40,IF(R187=ESTIMATIVA!$C$41,ESTIMATIVA!$O$41,IF(R187=ESTIMATIVA!$C$42,ESTIMATIVA!$O$42,IF(R187=ESTIMATIVA!$C$43,ESTIMATIVA!$O$43,"")))))),"",IF(R187=ESTIMATIVA!$C$39,ESTIMATIVA!$O$39,IF(R187=ESTIMATIVA!$C$40,ESTIMATIVA!$O$40,IF(R187=ESTIMATIVA!$C$41,ESTIMATIVA!$O$41,IF(R187=ESTIMATIVA!$C$42,ESTIMATIVA!$O$42,IF(R187=ESTIMATIVA!$C$43,ESTIMATIVA!$O$43,""))))))</f>
        <v>4</v>
      </c>
      <c r="V187" s="108">
        <f>RESULT_ESTIMAT_QUALIT!V187</f>
        <v>16</v>
      </c>
      <c r="W187" s="199" t="str">
        <f>IF(ISERROR(IF(V187&gt;ESTIMATIVA!$R$50,ESTIMATIVA!$C$51,IF(V187&gt;ESTIMATIVA!$R$49,ESTIMATIVA!$C$50,IF(V187&gt;ESTIMATIVA!$R$48,ESTIMATIVA!$C$49,IF(V187&gt;ESTIMATIVA!$R$47,ESTIMATIVA!$C$48,ESTIMATIVA!$C$47))))),"",IF(V187&gt;ESTIMATIVA!$R$50,ESTIMATIVA!$C$51,IF(V187&gt;ESTIMATIVA!$R$49,ESTIMATIVA!$C$50,IF(V187&gt;ESTIMATIVA!$R$48,ESTIMATIVA!$C$49,IF(V187&gt;ESTIMATIVA!$R$47,ESTIMATIVA!$C$48,ESTIMATIVA!$C$47)))))</f>
        <v>Importante</v>
      </c>
      <c r="X187" s="199"/>
      <c r="Y187" s="199"/>
      <c r="Z187" s="371" t="str">
        <f>CONS_AV_QUALIT_PROBAB!U187</f>
        <v>Ocasional</v>
      </c>
      <c r="AA187" s="371"/>
      <c r="AB187" s="371"/>
      <c r="AC187" s="111">
        <f>RESULT_ESTIMAT_QUALIT!AC187</f>
        <v>3</v>
      </c>
      <c r="AD187" s="116">
        <f t="shared" si="16"/>
        <v>48</v>
      </c>
      <c r="AE187" s="376" t="str">
        <f>IF(ISERROR(IF(AD187&gt;=ESTIMATIVA!$O$55,ESTIMATIVA!$C$55,IF(AD187&gt;=ESTIMATIVA!$O$56,ESTIMATIVA!$C$56,IF(AD187&gt;=ESTIMATIVA!$O$57,ESTIMATIVA!$C$57,IF(AD187&gt;=ESTIMATIVA!$O$58,ESTIMATIVA!$C$58,ESTIMATIVA!$C$59))))),"",IF(AD187&gt;=ESTIMATIVA!$O$55,ESTIMATIVA!$C$55,IF(AD187&gt;=ESTIMATIVA!$O$56,ESTIMATIVA!$C$56,IF(AD187&gt;=ESTIMATIVA!$O$57,ESTIMATIVA!$C$57,IF(AD187&gt;=ESTIMATIVA!$O$58,ESTIMATIVA!$C$58,ESTIMATIVA!$C$59)))))</f>
        <v>Médio</v>
      </c>
      <c r="AF187" s="376"/>
      <c r="AG187" s="376"/>
      <c r="AH187" s="376"/>
    </row>
    <row r="188" spans="1:34" s="29" customFormat="1" ht="15.95"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row>
    <row r="189" spans="1:34"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row>
    <row r="190" spans="1:34" ht="14.1"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IF(ISERROR(IF(R190=ESTIMATIVA!$C$39,ESTIMATIVA!$O$39,IF(R190=ESTIMATIVA!$C$40,ESTIMATIVA!$O$40,IF(R190=ESTIMATIVA!$C$41,ESTIMATIVA!$O$41,IF(R190=ESTIMATIVA!$C$42,ESTIMATIVA!$O$42,IF(R190=ESTIMATIVA!$C$43,ESTIMATIVA!$O$43,"")))))),"",IF(R190=ESTIMATIVA!$C$39,ESTIMATIVA!$O$39,IF(R190=ESTIMATIVA!$C$40,ESTIMATIVA!$O$40,IF(R190=ESTIMATIVA!$C$41,ESTIMATIVA!$O$41,IF(R190=ESTIMATIVA!$C$42,ESTIMATIVA!$O$42,IF(R190=ESTIMATIVA!$C$43,ESTIMATIVA!$O$43,""))))))</f>
        <v>3</v>
      </c>
      <c r="V190" s="108">
        <f>RESULT_ESTIMAT_QUALIT!V190</f>
        <v>9</v>
      </c>
      <c r="W190" s="193" t="str">
        <f>IF(ISERROR(IF(V190&gt;ESTIMATIVA!$R$50,ESTIMATIVA!$C$51,IF(V190&gt;ESTIMATIVA!$R$49,ESTIMATIVA!$C$50,IF(V190&gt;ESTIMATIVA!$R$48,ESTIMATIVA!$C$49,IF(V190&gt;ESTIMATIVA!$R$47,ESTIMATIVA!$C$48,ESTIMATIVA!$C$47))))),"",IF(V190&gt;ESTIMATIVA!$R$50,ESTIMATIVA!$C$51,IF(V190&gt;ESTIMATIVA!$R$49,ESTIMATIVA!$C$50,IF(V190&gt;ESTIMATIVA!$R$48,ESTIMATIVA!$C$49,IF(V190&gt;ESTIMATIVA!$R$47,ESTIMATIVA!$C$48,ESTIMATIVA!$C$47)))))</f>
        <v>Baixo</v>
      </c>
      <c r="X190" s="193"/>
      <c r="Y190" s="193"/>
      <c r="Z190" s="370" t="str">
        <f>CONS_AV_QUALIT_PROBAB!U190</f>
        <v>Frequente</v>
      </c>
      <c r="AA190" s="370"/>
      <c r="AB190" s="370"/>
      <c r="AC190" s="109">
        <f>RESULT_ESTIMAT_QUALIT!AC190</f>
        <v>5</v>
      </c>
      <c r="AD190" s="114">
        <f t="shared" ref="AD190:AD197" si="17">IF(ISERROR(V190*AC190),"",(V190*AC190))</f>
        <v>45</v>
      </c>
      <c r="AE190" s="375" t="str">
        <f>IF(ISERROR(IF(AD190&gt;=ESTIMATIVA!$O$55,ESTIMATIVA!$C$55,IF(AD190&gt;=ESTIMATIVA!$O$56,ESTIMATIVA!$C$56,IF(AD190&gt;=ESTIMATIVA!$O$57,ESTIMATIVA!$C$57,IF(AD190&gt;=ESTIMATIVA!$O$58,ESTIMATIVA!$C$58,ESTIMATIVA!$C$59))))),"",IF(AD190&gt;=ESTIMATIVA!$O$55,ESTIMATIVA!$C$55,IF(AD190&gt;=ESTIMATIVA!$O$56,ESTIMATIVA!$C$56,IF(AD190&gt;=ESTIMATIVA!$O$57,ESTIMATIVA!$C$57,IF(AD190&gt;=ESTIMATIVA!$O$58,ESTIMATIVA!$C$58,ESTIMATIVA!$C$59)))))</f>
        <v>Médio</v>
      </c>
      <c r="AF190" s="375"/>
      <c r="AG190" s="375"/>
      <c r="AH190" s="375"/>
    </row>
    <row r="191" spans="1:34" ht="14.1"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IF(ISERROR(IF(R191=ESTIMATIVA!$C$39,ESTIMATIVA!$O$39,IF(R191=ESTIMATIVA!$C$40,ESTIMATIVA!$O$40,IF(R191=ESTIMATIVA!$C$41,ESTIMATIVA!$O$41,IF(R191=ESTIMATIVA!$C$42,ESTIMATIVA!$O$42,IF(R191=ESTIMATIVA!$C$43,ESTIMATIVA!$O$43,"")))))),"",IF(R191=ESTIMATIVA!$C$39,ESTIMATIVA!$O$39,IF(R191=ESTIMATIVA!$C$40,ESTIMATIVA!$O$40,IF(R191=ESTIMATIVA!$C$41,ESTIMATIVA!$O$41,IF(R191=ESTIMATIVA!$C$42,ESTIMATIVA!$O$42,IF(R191=ESTIMATIVA!$C$43,ESTIMATIVA!$O$43,""))))))</f>
        <v>3</v>
      </c>
      <c r="V191" s="108">
        <f>RESULT_ESTIMAT_QUALIT!V191</f>
        <v>9</v>
      </c>
      <c r="W191" s="193" t="str">
        <f>IF(ISERROR(IF(V191&gt;ESTIMATIVA!$R$50,ESTIMATIVA!$C$51,IF(V191&gt;ESTIMATIVA!$R$49,ESTIMATIVA!$C$50,IF(V191&gt;ESTIMATIVA!$R$48,ESTIMATIVA!$C$49,IF(V191&gt;ESTIMATIVA!$R$47,ESTIMATIVA!$C$48,ESTIMATIVA!$C$47))))),"",IF(V191&gt;ESTIMATIVA!$R$50,ESTIMATIVA!$C$51,IF(V191&gt;ESTIMATIVA!$R$49,ESTIMATIVA!$C$50,IF(V191&gt;ESTIMATIVA!$R$48,ESTIMATIVA!$C$49,IF(V191&gt;ESTIMATIVA!$R$47,ESTIMATIVA!$C$48,ESTIMATIVA!$C$47)))))</f>
        <v>Baixo</v>
      </c>
      <c r="X191" s="193"/>
      <c r="Y191" s="193"/>
      <c r="Z191" s="370" t="str">
        <f>CONS_AV_QUALIT_PROBAB!U191</f>
        <v>Frequente</v>
      </c>
      <c r="AA191" s="370"/>
      <c r="AB191" s="370"/>
      <c r="AC191" s="109">
        <f>RESULT_ESTIMAT_QUALIT!AC191</f>
        <v>5</v>
      </c>
      <c r="AD191" s="114">
        <f t="shared" si="17"/>
        <v>45</v>
      </c>
      <c r="AE191" s="375" t="str">
        <f>IF(ISERROR(IF(AD191&gt;=ESTIMATIVA!$O$55,ESTIMATIVA!$C$55,IF(AD191&gt;=ESTIMATIVA!$O$56,ESTIMATIVA!$C$56,IF(AD191&gt;=ESTIMATIVA!$O$57,ESTIMATIVA!$C$57,IF(AD191&gt;=ESTIMATIVA!$O$58,ESTIMATIVA!$C$58,ESTIMATIVA!$C$59))))),"",IF(AD191&gt;=ESTIMATIVA!$O$55,ESTIMATIVA!$C$55,IF(AD191&gt;=ESTIMATIVA!$O$56,ESTIMATIVA!$C$56,IF(AD191&gt;=ESTIMATIVA!$O$57,ESTIMATIVA!$C$57,IF(AD191&gt;=ESTIMATIVA!$O$58,ESTIMATIVA!$C$58,ESTIMATIVA!$C$59)))))</f>
        <v>Médio</v>
      </c>
      <c r="AF191" s="375"/>
      <c r="AG191" s="375"/>
      <c r="AH191" s="375"/>
    </row>
    <row r="192" spans="1:34" ht="14.1"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IF(ISERROR(IF(R192=ESTIMATIVA!$C$39,ESTIMATIVA!$O$39,IF(R192=ESTIMATIVA!$C$40,ESTIMATIVA!$O$40,IF(R192=ESTIMATIVA!$C$41,ESTIMATIVA!$O$41,IF(R192=ESTIMATIVA!$C$42,ESTIMATIVA!$O$42,IF(R192=ESTIMATIVA!$C$43,ESTIMATIVA!$O$43,"")))))),"",IF(R192=ESTIMATIVA!$C$39,ESTIMATIVA!$O$39,IF(R192=ESTIMATIVA!$C$40,ESTIMATIVA!$O$40,IF(R192=ESTIMATIVA!$C$41,ESTIMATIVA!$O$41,IF(R192=ESTIMATIVA!$C$42,ESTIMATIVA!$O$42,IF(R192=ESTIMATIVA!$C$43,ESTIMATIVA!$O$43,""))))))</f>
        <v>3</v>
      </c>
      <c r="V192" s="108">
        <f>RESULT_ESTIMAT_QUALIT!V192</f>
        <v>9</v>
      </c>
      <c r="W192" s="193" t="str">
        <f>IF(ISERROR(IF(V192&gt;ESTIMATIVA!$R$50,ESTIMATIVA!$C$51,IF(V192&gt;ESTIMATIVA!$R$49,ESTIMATIVA!$C$50,IF(V192&gt;ESTIMATIVA!$R$48,ESTIMATIVA!$C$49,IF(V192&gt;ESTIMATIVA!$R$47,ESTIMATIVA!$C$48,ESTIMATIVA!$C$47))))),"",IF(V192&gt;ESTIMATIVA!$R$50,ESTIMATIVA!$C$51,IF(V192&gt;ESTIMATIVA!$R$49,ESTIMATIVA!$C$50,IF(V192&gt;ESTIMATIVA!$R$48,ESTIMATIVA!$C$49,IF(V192&gt;ESTIMATIVA!$R$47,ESTIMATIVA!$C$48,ESTIMATIVA!$C$47)))))</f>
        <v>Baixo</v>
      </c>
      <c r="X192" s="193"/>
      <c r="Y192" s="193"/>
      <c r="Z192" s="370" t="str">
        <f>CONS_AV_QUALIT_PROBAB!U192</f>
        <v>Frequente</v>
      </c>
      <c r="AA192" s="370"/>
      <c r="AB192" s="370"/>
      <c r="AC192" s="109">
        <f>RESULT_ESTIMAT_QUALIT!AC192</f>
        <v>5</v>
      </c>
      <c r="AD192" s="114">
        <f t="shared" si="17"/>
        <v>45</v>
      </c>
      <c r="AE192" s="375" t="str">
        <f>IF(ISERROR(IF(AD192&gt;=ESTIMATIVA!$O$55,ESTIMATIVA!$C$55,IF(AD192&gt;=ESTIMATIVA!$O$56,ESTIMATIVA!$C$56,IF(AD192&gt;=ESTIMATIVA!$O$57,ESTIMATIVA!$C$57,IF(AD192&gt;=ESTIMATIVA!$O$58,ESTIMATIVA!$C$58,ESTIMATIVA!$C$59))))),"",IF(AD192&gt;=ESTIMATIVA!$O$55,ESTIMATIVA!$C$55,IF(AD192&gt;=ESTIMATIVA!$O$56,ESTIMATIVA!$C$56,IF(AD192&gt;=ESTIMATIVA!$O$57,ESTIMATIVA!$C$57,IF(AD192&gt;=ESTIMATIVA!$O$58,ESTIMATIVA!$C$58,ESTIMATIVA!$C$59)))))</f>
        <v>Médio</v>
      </c>
      <c r="AF192" s="375"/>
      <c r="AG192" s="375"/>
      <c r="AH192" s="375"/>
    </row>
    <row r="193" spans="1:34" ht="14.1"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IF(ISERROR(IF(R193=ESTIMATIVA!$C$39,ESTIMATIVA!$O$39,IF(R193=ESTIMATIVA!$C$40,ESTIMATIVA!$O$40,IF(R193=ESTIMATIVA!$C$41,ESTIMATIVA!$O$41,IF(R193=ESTIMATIVA!$C$42,ESTIMATIVA!$O$42,IF(R193=ESTIMATIVA!$C$43,ESTIMATIVA!$O$43,"")))))),"",IF(R193=ESTIMATIVA!$C$39,ESTIMATIVA!$O$39,IF(R193=ESTIMATIVA!$C$40,ESTIMATIVA!$O$40,IF(R193=ESTIMATIVA!$C$41,ESTIMATIVA!$O$41,IF(R193=ESTIMATIVA!$C$42,ESTIMATIVA!$O$42,IF(R193=ESTIMATIVA!$C$43,ESTIMATIVA!$O$43,""))))))</f>
        <v>3</v>
      </c>
      <c r="V193" s="108">
        <f>RESULT_ESTIMAT_QUALIT!V193</f>
        <v>9</v>
      </c>
      <c r="W193" s="193" t="str">
        <f>IF(ISERROR(IF(V193&gt;ESTIMATIVA!$R$50,ESTIMATIVA!$C$51,IF(V193&gt;ESTIMATIVA!$R$49,ESTIMATIVA!$C$50,IF(V193&gt;ESTIMATIVA!$R$48,ESTIMATIVA!$C$49,IF(V193&gt;ESTIMATIVA!$R$47,ESTIMATIVA!$C$48,ESTIMATIVA!$C$47))))),"",IF(V193&gt;ESTIMATIVA!$R$50,ESTIMATIVA!$C$51,IF(V193&gt;ESTIMATIVA!$R$49,ESTIMATIVA!$C$50,IF(V193&gt;ESTIMATIVA!$R$48,ESTIMATIVA!$C$49,IF(V193&gt;ESTIMATIVA!$R$47,ESTIMATIVA!$C$48,ESTIMATIVA!$C$47)))))</f>
        <v>Baixo</v>
      </c>
      <c r="X193" s="193"/>
      <c r="Y193" s="193"/>
      <c r="Z193" s="370" t="str">
        <f>CONS_AV_QUALIT_PROBAB!U193</f>
        <v>Frequente</v>
      </c>
      <c r="AA193" s="370"/>
      <c r="AB193" s="370"/>
      <c r="AC193" s="109">
        <f>RESULT_ESTIMAT_QUALIT!AC193</f>
        <v>5</v>
      </c>
      <c r="AD193" s="114">
        <f t="shared" si="17"/>
        <v>45</v>
      </c>
      <c r="AE193" s="375" t="str">
        <f>IF(ISERROR(IF(AD193&gt;=ESTIMATIVA!$O$55,ESTIMATIVA!$C$55,IF(AD193&gt;=ESTIMATIVA!$O$56,ESTIMATIVA!$C$56,IF(AD193&gt;=ESTIMATIVA!$O$57,ESTIMATIVA!$C$57,IF(AD193&gt;=ESTIMATIVA!$O$58,ESTIMATIVA!$C$58,ESTIMATIVA!$C$59))))),"",IF(AD193&gt;=ESTIMATIVA!$O$55,ESTIMATIVA!$C$55,IF(AD193&gt;=ESTIMATIVA!$O$56,ESTIMATIVA!$C$56,IF(AD193&gt;=ESTIMATIVA!$O$57,ESTIMATIVA!$C$57,IF(AD193&gt;=ESTIMATIVA!$O$58,ESTIMATIVA!$C$58,ESTIMATIVA!$C$59)))))</f>
        <v>Médio</v>
      </c>
      <c r="AF193" s="375"/>
      <c r="AG193" s="375"/>
      <c r="AH193" s="375"/>
    </row>
    <row r="194" spans="1:34" ht="14.1"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IF(ISERROR(IF(R194=ESTIMATIVA!$C$39,ESTIMATIVA!$O$39,IF(R194=ESTIMATIVA!$C$40,ESTIMATIVA!$O$40,IF(R194=ESTIMATIVA!$C$41,ESTIMATIVA!$O$41,IF(R194=ESTIMATIVA!$C$42,ESTIMATIVA!$O$42,IF(R194=ESTIMATIVA!$C$43,ESTIMATIVA!$O$43,"")))))),"",IF(R194=ESTIMATIVA!$C$39,ESTIMATIVA!$O$39,IF(R194=ESTIMATIVA!$C$40,ESTIMATIVA!$O$40,IF(R194=ESTIMATIVA!$C$41,ESTIMATIVA!$O$41,IF(R194=ESTIMATIVA!$C$42,ESTIMATIVA!$O$42,IF(R194=ESTIMATIVA!$C$43,ESTIMATIVA!$O$43,""))))))</f>
        <v>4</v>
      </c>
      <c r="V194" s="108">
        <f>RESULT_ESTIMAT_QUALIT!V194</f>
        <v>12</v>
      </c>
      <c r="W194" s="193" t="str">
        <f>IF(ISERROR(IF(V194&gt;ESTIMATIVA!$R$50,ESTIMATIVA!$C$51,IF(V194&gt;ESTIMATIVA!$R$49,ESTIMATIVA!$C$50,IF(V194&gt;ESTIMATIVA!$R$48,ESTIMATIVA!$C$49,IF(V194&gt;ESTIMATIVA!$R$47,ESTIMATIVA!$C$48,ESTIMATIVA!$C$47))))),"",IF(V194&gt;ESTIMATIVA!$R$50,ESTIMATIVA!$C$51,IF(V194&gt;ESTIMATIVA!$R$49,ESTIMATIVA!$C$50,IF(V194&gt;ESTIMATIVA!$R$48,ESTIMATIVA!$C$49,IF(V194&gt;ESTIMATIVA!$R$47,ESTIMATIVA!$C$48,ESTIMATIVA!$C$47)))))</f>
        <v>Significativo</v>
      </c>
      <c r="X194" s="193"/>
      <c r="Y194" s="193"/>
      <c r="Z194" s="370" t="str">
        <f>CONS_AV_QUALIT_PROBAB!U194</f>
        <v>Ocasional</v>
      </c>
      <c r="AA194" s="370"/>
      <c r="AB194" s="370"/>
      <c r="AC194" s="109">
        <f>RESULT_ESTIMAT_QUALIT!AC194</f>
        <v>3</v>
      </c>
      <c r="AD194" s="114">
        <f t="shared" si="17"/>
        <v>36</v>
      </c>
      <c r="AE194" s="375" t="str">
        <f>IF(ISERROR(IF(AD194&gt;=ESTIMATIVA!$O$55,ESTIMATIVA!$C$55,IF(AD194&gt;=ESTIMATIVA!$O$56,ESTIMATIVA!$C$56,IF(AD194&gt;=ESTIMATIVA!$O$57,ESTIMATIVA!$C$57,IF(AD194&gt;=ESTIMATIVA!$O$58,ESTIMATIVA!$C$58,ESTIMATIVA!$C$59))))),"",IF(AD194&gt;=ESTIMATIVA!$O$55,ESTIMATIVA!$C$55,IF(AD194&gt;=ESTIMATIVA!$O$56,ESTIMATIVA!$C$56,IF(AD194&gt;=ESTIMATIVA!$O$57,ESTIMATIVA!$C$57,IF(AD194&gt;=ESTIMATIVA!$O$58,ESTIMATIVA!$C$58,ESTIMATIVA!$C$59)))))</f>
        <v>Médio</v>
      </c>
      <c r="AF194" s="375"/>
      <c r="AG194" s="375"/>
      <c r="AH194" s="375"/>
    </row>
    <row r="195" spans="1:34" ht="14.1"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IF(ISERROR(IF(R195=ESTIMATIVA!$C$39,ESTIMATIVA!$O$39,IF(R195=ESTIMATIVA!$C$40,ESTIMATIVA!$O$40,IF(R195=ESTIMATIVA!$C$41,ESTIMATIVA!$O$41,IF(R195=ESTIMATIVA!$C$42,ESTIMATIVA!$O$42,IF(R195=ESTIMATIVA!$C$43,ESTIMATIVA!$O$43,"")))))),"",IF(R195=ESTIMATIVA!$C$39,ESTIMATIVA!$O$39,IF(R195=ESTIMATIVA!$C$40,ESTIMATIVA!$O$40,IF(R195=ESTIMATIVA!$C$41,ESTIMATIVA!$O$41,IF(R195=ESTIMATIVA!$C$42,ESTIMATIVA!$O$42,IF(R195=ESTIMATIVA!$C$43,ESTIMATIVA!$O$43,""))))))</f>
        <v>4</v>
      </c>
      <c r="V195" s="108">
        <f>RESULT_ESTIMAT_QUALIT!V195</f>
        <v>12</v>
      </c>
      <c r="W195" s="193" t="str">
        <f>IF(ISERROR(IF(V195&gt;ESTIMATIVA!$R$50,ESTIMATIVA!$C$51,IF(V195&gt;ESTIMATIVA!$R$49,ESTIMATIVA!$C$50,IF(V195&gt;ESTIMATIVA!$R$48,ESTIMATIVA!$C$49,IF(V195&gt;ESTIMATIVA!$R$47,ESTIMATIVA!$C$48,ESTIMATIVA!$C$47))))),"",IF(V195&gt;ESTIMATIVA!$R$50,ESTIMATIVA!$C$51,IF(V195&gt;ESTIMATIVA!$R$49,ESTIMATIVA!$C$50,IF(V195&gt;ESTIMATIVA!$R$48,ESTIMATIVA!$C$49,IF(V195&gt;ESTIMATIVA!$R$47,ESTIMATIVA!$C$48,ESTIMATIVA!$C$47)))))</f>
        <v>Significativo</v>
      </c>
      <c r="X195" s="193"/>
      <c r="Y195" s="193"/>
      <c r="Z195" s="370" t="str">
        <f>CONS_AV_QUALIT_PROBAB!U195</f>
        <v>Ocasional</v>
      </c>
      <c r="AA195" s="370"/>
      <c r="AB195" s="370"/>
      <c r="AC195" s="109">
        <f>RESULT_ESTIMAT_QUALIT!AC195</f>
        <v>3</v>
      </c>
      <c r="AD195" s="114">
        <f t="shared" si="17"/>
        <v>36</v>
      </c>
      <c r="AE195" s="375" t="str">
        <f>IF(ISERROR(IF(AD195&gt;=ESTIMATIVA!$O$55,ESTIMATIVA!$C$55,IF(AD195&gt;=ESTIMATIVA!$O$56,ESTIMATIVA!$C$56,IF(AD195&gt;=ESTIMATIVA!$O$57,ESTIMATIVA!$C$57,IF(AD195&gt;=ESTIMATIVA!$O$58,ESTIMATIVA!$C$58,ESTIMATIVA!$C$59))))),"",IF(AD195&gt;=ESTIMATIVA!$O$55,ESTIMATIVA!$C$55,IF(AD195&gt;=ESTIMATIVA!$O$56,ESTIMATIVA!$C$56,IF(AD195&gt;=ESTIMATIVA!$O$57,ESTIMATIVA!$C$57,IF(AD195&gt;=ESTIMATIVA!$O$58,ESTIMATIVA!$C$58,ESTIMATIVA!$C$59)))))</f>
        <v>Médio</v>
      </c>
      <c r="AF195" s="375"/>
      <c r="AG195" s="375"/>
      <c r="AH195" s="375"/>
    </row>
    <row r="196" spans="1:34" ht="14.1"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IF(ISERROR(IF(R196=ESTIMATIVA!$C$39,ESTIMATIVA!$O$39,IF(R196=ESTIMATIVA!$C$40,ESTIMATIVA!$O$40,IF(R196=ESTIMATIVA!$C$41,ESTIMATIVA!$O$41,IF(R196=ESTIMATIVA!$C$42,ESTIMATIVA!$O$42,IF(R196=ESTIMATIVA!$C$43,ESTIMATIVA!$O$43,"")))))),"",IF(R196=ESTIMATIVA!$C$39,ESTIMATIVA!$O$39,IF(R196=ESTIMATIVA!$C$40,ESTIMATIVA!$O$40,IF(R196=ESTIMATIVA!$C$41,ESTIMATIVA!$O$41,IF(R196=ESTIMATIVA!$C$42,ESTIMATIVA!$O$42,IF(R196=ESTIMATIVA!$C$43,ESTIMATIVA!$O$43,""))))))</f>
        <v>5</v>
      </c>
      <c r="V196" s="108">
        <f>RESULT_ESTIMAT_QUALIT!V196</f>
        <v>15</v>
      </c>
      <c r="W196" s="193" t="str">
        <f>IF(ISERROR(IF(V196&gt;ESTIMATIVA!$R$50,ESTIMATIVA!$C$51,IF(V196&gt;ESTIMATIVA!$R$49,ESTIMATIVA!$C$50,IF(V196&gt;ESTIMATIVA!$R$48,ESTIMATIVA!$C$49,IF(V196&gt;ESTIMATIVA!$R$47,ESTIMATIVA!$C$48,ESTIMATIVA!$C$47))))),"",IF(V196&gt;ESTIMATIVA!$R$50,ESTIMATIVA!$C$51,IF(V196&gt;ESTIMATIVA!$R$49,ESTIMATIVA!$C$50,IF(V196&gt;ESTIMATIVA!$R$48,ESTIMATIVA!$C$49,IF(V196&gt;ESTIMATIVA!$R$47,ESTIMATIVA!$C$48,ESTIMATIVA!$C$47)))))</f>
        <v>Significativo</v>
      </c>
      <c r="X196" s="193"/>
      <c r="Y196" s="193"/>
      <c r="Z196" s="370" t="str">
        <f>CONS_AV_QUALIT_PROBAB!U196</f>
        <v>Ocasional</v>
      </c>
      <c r="AA196" s="370"/>
      <c r="AB196" s="370"/>
      <c r="AC196" s="109">
        <f>RESULT_ESTIMAT_QUALIT!AC196</f>
        <v>3</v>
      </c>
      <c r="AD196" s="114">
        <f t="shared" si="17"/>
        <v>45</v>
      </c>
      <c r="AE196" s="375" t="str">
        <f>IF(ISERROR(IF(AD196&gt;=ESTIMATIVA!$O$55,ESTIMATIVA!$C$55,IF(AD196&gt;=ESTIMATIVA!$O$56,ESTIMATIVA!$C$56,IF(AD196&gt;=ESTIMATIVA!$O$57,ESTIMATIVA!$C$57,IF(AD196&gt;=ESTIMATIVA!$O$58,ESTIMATIVA!$C$58,ESTIMATIVA!$C$59))))),"",IF(AD196&gt;=ESTIMATIVA!$O$55,ESTIMATIVA!$C$55,IF(AD196&gt;=ESTIMATIVA!$O$56,ESTIMATIVA!$C$56,IF(AD196&gt;=ESTIMATIVA!$O$57,ESTIMATIVA!$C$57,IF(AD196&gt;=ESTIMATIVA!$O$58,ESTIMATIVA!$C$58,ESTIMATIVA!$C$59)))))</f>
        <v>Médio</v>
      </c>
      <c r="AF196" s="375"/>
      <c r="AG196" s="375"/>
      <c r="AH196" s="375"/>
    </row>
    <row r="197" spans="1:34" ht="14.1"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IF(ISERROR(IF(R197=ESTIMATIVA!$C$39,ESTIMATIVA!$O$39,IF(R197=ESTIMATIVA!$C$40,ESTIMATIVA!$O$40,IF(R197=ESTIMATIVA!$C$41,ESTIMATIVA!$O$41,IF(R197=ESTIMATIVA!$C$42,ESTIMATIVA!$O$42,IF(R197=ESTIMATIVA!$C$43,ESTIMATIVA!$O$43,"")))))),"",IF(R197=ESTIMATIVA!$C$39,ESTIMATIVA!$O$39,IF(R197=ESTIMATIVA!$C$40,ESTIMATIVA!$O$40,IF(R197=ESTIMATIVA!$C$41,ESTIMATIVA!$O$41,IF(R197=ESTIMATIVA!$C$42,ESTIMATIVA!$O$42,IF(R197=ESTIMATIVA!$C$43,ESTIMATIVA!$O$43,""))))))</f>
        <v>5</v>
      </c>
      <c r="V197" s="108">
        <f>RESULT_ESTIMAT_QUALIT!V197</f>
        <v>15</v>
      </c>
      <c r="W197" s="199" t="str">
        <f>IF(ISERROR(IF(V197&gt;ESTIMATIVA!$R$50,ESTIMATIVA!$C$51,IF(V197&gt;ESTIMATIVA!$R$49,ESTIMATIVA!$C$50,IF(V197&gt;ESTIMATIVA!$R$48,ESTIMATIVA!$C$49,IF(V197&gt;ESTIMATIVA!$R$47,ESTIMATIVA!$C$48,ESTIMATIVA!$C$47))))),"",IF(V197&gt;ESTIMATIVA!$R$50,ESTIMATIVA!$C$51,IF(V197&gt;ESTIMATIVA!$R$49,ESTIMATIVA!$C$50,IF(V197&gt;ESTIMATIVA!$R$48,ESTIMATIVA!$C$49,IF(V197&gt;ESTIMATIVA!$R$47,ESTIMATIVA!$C$48,ESTIMATIVA!$C$47)))))</f>
        <v>Significativo</v>
      </c>
      <c r="X197" s="199"/>
      <c r="Y197" s="199"/>
      <c r="Z197" s="371" t="str">
        <f>CONS_AV_QUALIT_PROBAB!U197</f>
        <v>Ocasional</v>
      </c>
      <c r="AA197" s="371"/>
      <c r="AB197" s="371"/>
      <c r="AC197" s="111">
        <f>RESULT_ESTIMAT_QUALIT!AC197</f>
        <v>3</v>
      </c>
      <c r="AD197" s="116">
        <f t="shared" si="17"/>
        <v>45</v>
      </c>
      <c r="AE197" s="376" t="str">
        <f>IF(ISERROR(IF(AD197&gt;=ESTIMATIVA!$O$55,ESTIMATIVA!$C$55,IF(AD197&gt;=ESTIMATIVA!$O$56,ESTIMATIVA!$C$56,IF(AD197&gt;=ESTIMATIVA!$O$57,ESTIMATIVA!$C$57,IF(AD197&gt;=ESTIMATIVA!$O$58,ESTIMATIVA!$C$58,ESTIMATIVA!$C$59))))),"",IF(AD197&gt;=ESTIMATIVA!$O$55,ESTIMATIVA!$C$55,IF(AD197&gt;=ESTIMATIVA!$O$56,ESTIMATIVA!$C$56,IF(AD197&gt;=ESTIMATIVA!$O$57,ESTIMATIVA!$C$57,IF(AD197&gt;=ESTIMATIVA!$O$58,ESTIMATIVA!$C$58,ESTIMATIVA!$C$59)))))</f>
        <v>Médio</v>
      </c>
      <c r="AF197" s="376"/>
      <c r="AG197" s="376"/>
      <c r="AH197" s="376"/>
    </row>
    <row r="198" spans="1:34" s="29" customFormat="1" ht="15.95"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row>
    <row r="199" spans="1:34"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row>
    <row r="200" spans="1:34" ht="14.1"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IF(ISERROR(IF(R200=ESTIMATIVA!$C$39,ESTIMATIVA!$O$39,IF(R200=ESTIMATIVA!$C$40,ESTIMATIVA!$O$40,IF(R200=ESTIMATIVA!$C$41,ESTIMATIVA!$O$41,IF(R200=ESTIMATIVA!$C$42,ESTIMATIVA!$O$42,IF(R200=ESTIMATIVA!$C$43,ESTIMATIVA!$O$43,"")))))),"",IF(R200=ESTIMATIVA!$C$39,ESTIMATIVA!$O$39,IF(R200=ESTIMATIVA!$C$40,ESTIMATIVA!$O$40,IF(R200=ESTIMATIVA!$C$41,ESTIMATIVA!$O$41,IF(R200=ESTIMATIVA!$C$42,ESTIMATIVA!$O$42,IF(R200=ESTIMATIVA!$C$43,ESTIMATIVA!$O$43,""))))))</f>
        <v>4</v>
      </c>
      <c r="V200" s="108">
        <f>RESULT_ESTIMAT_QUALIT!V200</f>
        <v>16</v>
      </c>
      <c r="W200" s="193" t="str">
        <f>IF(ISERROR(IF(V200&gt;ESTIMATIVA!$R$50,ESTIMATIVA!$C$51,IF(V200&gt;ESTIMATIVA!$R$49,ESTIMATIVA!$C$50,IF(V200&gt;ESTIMATIVA!$R$48,ESTIMATIVA!$C$49,IF(V200&gt;ESTIMATIVA!$R$47,ESTIMATIVA!$C$48,ESTIMATIVA!$C$47))))),"",IF(V200&gt;ESTIMATIVA!$R$50,ESTIMATIVA!$C$51,IF(V200&gt;ESTIMATIVA!$R$49,ESTIMATIVA!$C$50,IF(V200&gt;ESTIMATIVA!$R$48,ESTIMATIVA!$C$49,IF(V200&gt;ESTIMATIVA!$R$47,ESTIMATIVA!$C$48,ESTIMATIVA!$C$47)))))</f>
        <v>Importante</v>
      </c>
      <c r="X200" s="193"/>
      <c r="Y200" s="193"/>
      <c r="Z200" s="370" t="str">
        <f>CONS_AV_QUALIT_PROBAB!U200</f>
        <v>Ocasional</v>
      </c>
      <c r="AA200" s="370"/>
      <c r="AB200" s="370"/>
      <c r="AC200" s="109">
        <f>RESULT_ESTIMAT_QUALIT!AC200</f>
        <v>3</v>
      </c>
      <c r="AD200" s="114">
        <f t="shared" ref="AD200:AD207" si="18">IF(ISERROR(V200*AC200),"",(V200*AC200))</f>
        <v>48</v>
      </c>
      <c r="AE200" s="375" t="str">
        <f>IF(ISERROR(IF(AD200&gt;=ESTIMATIVA!$O$55,ESTIMATIVA!$C$55,IF(AD200&gt;=ESTIMATIVA!$O$56,ESTIMATIVA!$C$56,IF(AD200&gt;=ESTIMATIVA!$O$57,ESTIMATIVA!$C$57,IF(AD200&gt;=ESTIMATIVA!$O$58,ESTIMATIVA!$C$58,ESTIMATIVA!$C$59))))),"",IF(AD200&gt;=ESTIMATIVA!$O$55,ESTIMATIVA!$C$55,IF(AD200&gt;=ESTIMATIVA!$O$56,ESTIMATIVA!$C$56,IF(AD200&gt;=ESTIMATIVA!$O$57,ESTIMATIVA!$C$57,IF(AD200&gt;=ESTIMATIVA!$O$58,ESTIMATIVA!$C$58,ESTIMATIVA!$C$59)))))</f>
        <v>Médio</v>
      </c>
      <c r="AF200" s="375"/>
      <c r="AG200" s="375"/>
      <c r="AH200" s="375"/>
    </row>
    <row r="201" spans="1:34" ht="14.1"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IF(ISERROR(IF(R201=ESTIMATIVA!$C$39,ESTIMATIVA!$O$39,IF(R201=ESTIMATIVA!$C$40,ESTIMATIVA!$O$40,IF(R201=ESTIMATIVA!$C$41,ESTIMATIVA!$O$41,IF(R201=ESTIMATIVA!$C$42,ESTIMATIVA!$O$42,IF(R201=ESTIMATIVA!$C$43,ESTIMATIVA!$O$43,"")))))),"",IF(R201=ESTIMATIVA!$C$39,ESTIMATIVA!$O$39,IF(R201=ESTIMATIVA!$C$40,ESTIMATIVA!$O$40,IF(R201=ESTIMATIVA!$C$41,ESTIMATIVA!$O$41,IF(R201=ESTIMATIVA!$C$42,ESTIMATIVA!$O$42,IF(R201=ESTIMATIVA!$C$43,ESTIMATIVA!$O$43,""))))))</f>
        <v>3</v>
      </c>
      <c r="V201" s="108">
        <f>RESULT_ESTIMAT_QUALIT!V201</f>
        <v>12</v>
      </c>
      <c r="W201" s="193" t="str">
        <f>IF(ISERROR(IF(V201&gt;ESTIMATIVA!$R$50,ESTIMATIVA!$C$51,IF(V201&gt;ESTIMATIVA!$R$49,ESTIMATIVA!$C$50,IF(V201&gt;ESTIMATIVA!$R$48,ESTIMATIVA!$C$49,IF(V201&gt;ESTIMATIVA!$R$47,ESTIMATIVA!$C$48,ESTIMATIVA!$C$47))))),"",IF(V201&gt;ESTIMATIVA!$R$50,ESTIMATIVA!$C$51,IF(V201&gt;ESTIMATIVA!$R$49,ESTIMATIVA!$C$50,IF(V201&gt;ESTIMATIVA!$R$48,ESTIMATIVA!$C$49,IF(V201&gt;ESTIMATIVA!$R$47,ESTIMATIVA!$C$48,ESTIMATIVA!$C$47)))))</f>
        <v>Significativo</v>
      </c>
      <c r="X201" s="193"/>
      <c r="Y201" s="193"/>
      <c r="Z201" s="370" t="str">
        <f>CONS_AV_QUALIT_PROBAB!U201</f>
        <v>Frequente</v>
      </c>
      <c r="AA201" s="370"/>
      <c r="AB201" s="370"/>
      <c r="AC201" s="109">
        <f>RESULT_ESTIMAT_QUALIT!AC201</f>
        <v>5</v>
      </c>
      <c r="AD201" s="114">
        <f t="shared" si="18"/>
        <v>60</v>
      </c>
      <c r="AE201" s="375" t="str">
        <f>IF(ISERROR(IF(AD201&gt;=ESTIMATIVA!$O$55,ESTIMATIVA!$C$55,IF(AD201&gt;=ESTIMATIVA!$O$56,ESTIMATIVA!$C$56,IF(AD201&gt;=ESTIMATIVA!$O$57,ESTIMATIVA!$C$57,IF(AD201&gt;=ESTIMATIVA!$O$58,ESTIMATIVA!$C$58,ESTIMATIVA!$C$59))))),"",IF(AD201&gt;=ESTIMATIVA!$O$55,ESTIMATIVA!$C$55,IF(AD201&gt;=ESTIMATIVA!$O$56,ESTIMATIVA!$C$56,IF(AD201&gt;=ESTIMATIVA!$O$57,ESTIMATIVA!$C$57,IF(AD201&gt;=ESTIMATIVA!$O$58,ESTIMATIVA!$C$58,ESTIMATIVA!$C$59)))))</f>
        <v>Médio</v>
      </c>
      <c r="AF201" s="375"/>
      <c r="AG201" s="375"/>
      <c r="AH201" s="375"/>
    </row>
    <row r="202" spans="1:34" ht="14.1"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IF(ISERROR(IF(R202=ESTIMATIVA!$C$39,ESTIMATIVA!$O$39,IF(R202=ESTIMATIVA!$C$40,ESTIMATIVA!$O$40,IF(R202=ESTIMATIVA!$C$41,ESTIMATIVA!$O$41,IF(R202=ESTIMATIVA!$C$42,ESTIMATIVA!$O$42,IF(R202=ESTIMATIVA!$C$43,ESTIMATIVA!$O$43,"")))))),"",IF(R202=ESTIMATIVA!$C$39,ESTIMATIVA!$O$39,IF(R202=ESTIMATIVA!$C$40,ESTIMATIVA!$O$40,IF(R202=ESTIMATIVA!$C$41,ESTIMATIVA!$O$41,IF(R202=ESTIMATIVA!$C$42,ESTIMATIVA!$O$42,IF(R202=ESTIMATIVA!$C$43,ESTIMATIVA!$O$43,""))))))</f>
        <v>3</v>
      </c>
      <c r="V202" s="108">
        <f>RESULT_ESTIMAT_QUALIT!V202</f>
        <v>12</v>
      </c>
      <c r="W202" s="193" t="str">
        <f>IF(ISERROR(IF(V202&gt;ESTIMATIVA!$R$50,ESTIMATIVA!$C$51,IF(V202&gt;ESTIMATIVA!$R$49,ESTIMATIVA!$C$50,IF(V202&gt;ESTIMATIVA!$R$48,ESTIMATIVA!$C$49,IF(V202&gt;ESTIMATIVA!$R$47,ESTIMATIVA!$C$48,ESTIMATIVA!$C$47))))),"",IF(V202&gt;ESTIMATIVA!$R$50,ESTIMATIVA!$C$51,IF(V202&gt;ESTIMATIVA!$R$49,ESTIMATIVA!$C$50,IF(V202&gt;ESTIMATIVA!$R$48,ESTIMATIVA!$C$49,IF(V202&gt;ESTIMATIVA!$R$47,ESTIMATIVA!$C$48,ESTIMATIVA!$C$47)))))</f>
        <v>Significativo</v>
      </c>
      <c r="X202" s="193"/>
      <c r="Y202" s="193"/>
      <c r="Z202" s="370" t="str">
        <f>CONS_AV_QUALIT_PROBAB!U202</f>
        <v>Ocasional</v>
      </c>
      <c r="AA202" s="370"/>
      <c r="AB202" s="370"/>
      <c r="AC202" s="109">
        <f>RESULT_ESTIMAT_QUALIT!AC202</f>
        <v>3</v>
      </c>
      <c r="AD202" s="114">
        <f t="shared" si="18"/>
        <v>36</v>
      </c>
      <c r="AE202" s="375" t="str">
        <f>IF(ISERROR(IF(AD202&gt;=ESTIMATIVA!$O$55,ESTIMATIVA!$C$55,IF(AD202&gt;=ESTIMATIVA!$O$56,ESTIMATIVA!$C$56,IF(AD202&gt;=ESTIMATIVA!$O$57,ESTIMATIVA!$C$57,IF(AD202&gt;=ESTIMATIVA!$O$58,ESTIMATIVA!$C$58,ESTIMATIVA!$C$59))))),"",IF(AD202&gt;=ESTIMATIVA!$O$55,ESTIMATIVA!$C$55,IF(AD202&gt;=ESTIMATIVA!$O$56,ESTIMATIVA!$C$56,IF(AD202&gt;=ESTIMATIVA!$O$57,ESTIMATIVA!$C$57,IF(AD202&gt;=ESTIMATIVA!$O$58,ESTIMATIVA!$C$58,ESTIMATIVA!$C$59)))))</f>
        <v>Médio</v>
      </c>
      <c r="AF202" s="375"/>
      <c r="AG202" s="375"/>
      <c r="AH202" s="375"/>
    </row>
    <row r="203" spans="1:34" ht="14.1"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IF(ISERROR(IF(R203=ESTIMATIVA!$C$39,ESTIMATIVA!$O$39,IF(R203=ESTIMATIVA!$C$40,ESTIMATIVA!$O$40,IF(R203=ESTIMATIVA!$C$41,ESTIMATIVA!$O$41,IF(R203=ESTIMATIVA!$C$42,ESTIMATIVA!$O$42,IF(R203=ESTIMATIVA!$C$43,ESTIMATIVA!$O$43,"")))))),"",IF(R203=ESTIMATIVA!$C$39,ESTIMATIVA!$O$39,IF(R203=ESTIMATIVA!$C$40,ESTIMATIVA!$O$40,IF(R203=ESTIMATIVA!$C$41,ESTIMATIVA!$O$41,IF(R203=ESTIMATIVA!$C$42,ESTIMATIVA!$O$42,IF(R203=ESTIMATIVA!$C$43,ESTIMATIVA!$O$43,""))))))</f>
        <v>5</v>
      </c>
      <c r="V203" s="108">
        <f>RESULT_ESTIMAT_QUALIT!V203</f>
        <v>20</v>
      </c>
      <c r="W203" s="193" t="str">
        <f>IF(ISERROR(IF(V203&gt;ESTIMATIVA!$R$50,ESTIMATIVA!$C$51,IF(V203&gt;ESTIMATIVA!$R$49,ESTIMATIVA!$C$50,IF(V203&gt;ESTIMATIVA!$R$48,ESTIMATIVA!$C$49,IF(V203&gt;ESTIMATIVA!$R$47,ESTIMATIVA!$C$48,ESTIMATIVA!$C$47))))),"",IF(V203&gt;ESTIMATIVA!$R$50,ESTIMATIVA!$C$51,IF(V203&gt;ESTIMATIVA!$R$49,ESTIMATIVA!$C$50,IF(V203&gt;ESTIMATIVA!$R$48,ESTIMATIVA!$C$49,IF(V203&gt;ESTIMATIVA!$R$47,ESTIMATIVA!$C$48,ESTIMATIVA!$C$47)))))</f>
        <v>Importante</v>
      </c>
      <c r="X203" s="193"/>
      <c r="Y203" s="193"/>
      <c r="Z203" s="370" t="str">
        <f>CONS_AV_QUALIT_PROBAB!U203</f>
        <v>Provável</v>
      </c>
      <c r="AA203" s="370"/>
      <c r="AB203" s="370"/>
      <c r="AC203" s="109">
        <f>RESULT_ESTIMAT_QUALIT!AC203</f>
        <v>4</v>
      </c>
      <c r="AD203" s="114">
        <f t="shared" si="18"/>
        <v>80</v>
      </c>
      <c r="AE203" s="375" t="str">
        <f>IF(ISERROR(IF(AD203&gt;=ESTIMATIVA!$O$55,ESTIMATIVA!$C$55,IF(AD203&gt;=ESTIMATIVA!$O$56,ESTIMATIVA!$C$56,IF(AD203&gt;=ESTIMATIVA!$O$57,ESTIMATIVA!$C$57,IF(AD203&gt;=ESTIMATIVA!$O$58,ESTIMATIVA!$C$58,ESTIMATIVA!$C$59))))),"",IF(AD203&gt;=ESTIMATIVA!$O$55,ESTIMATIVA!$C$55,IF(AD203&gt;=ESTIMATIVA!$O$56,ESTIMATIVA!$C$56,IF(AD203&gt;=ESTIMATIVA!$O$57,ESTIMATIVA!$C$57,IF(AD203&gt;=ESTIMATIVA!$O$58,ESTIMATIVA!$C$58,ESTIMATIVA!$C$59)))))</f>
        <v>Alto</v>
      </c>
      <c r="AF203" s="375"/>
      <c r="AG203" s="375"/>
      <c r="AH203" s="375"/>
    </row>
    <row r="204" spans="1:34" ht="14.1"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IF(ISERROR(IF(R204=ESTIMATIVA!$C$39,ESTIMATIVA!$O$39,IF(R204=ESTIMATIVA!$C$40,ESTIMATIVA!$O$40,IF(R204=ESTIMATIVA!$C$41,ESTIMATIVA!$O$41,IF(R204=ESTIMATIVA!$C$42,ESTIMATIVA!$O$42,IF(R204=ESTIMATIVA!$C$43,ESTIMATIVA!$O$43,"")))))),"",IF(R204=ESTIMATIVA!$C$39,ESTIMATIVA!$O$39,IF(R204=ESTIMATIVA!$C$40,ESTIMATIVA!$O$40,IF(R204=ESTIMATIVA!$C$41,ESTIMATIVA!$O$41,IF(R204=ESTIMATIVA!$C$42,ESTIMATIVA!$O$42,IF(R204=ESTIMATIVA!$C$43,ESTIMATIVA!$O$43,""))))))</f>
        <v>5</v>
      </c>
      <c r="V204" s="108">
        <f>RESULT_ESTIMAT_QUALIT!V204</f>
        <v>20</v>
      </c>
      <c r="W204" s="193" t="str">
        <f>IF(ISERROR(IF(V204&gt;ESTIMATIVA!$R$50,ESTIMATIVA!$C$51,IF(V204&gt;ESTIMATIVA!$R$49,ESTIMATIVA!$C$50,IF(V204&gt;ESTIMATIVA!$R$48,ESTIMATIVA!$C$49,IF(V204&gt;ESTIMATIVA!$R$47,ESTIMATIVA!$C$48,ESTIMATIVA!$C$47))))),"",IF(V204&gt;ESTIMATIVA!$R$50,ESTIMATIVA!$C$51,IF(V204&gt;ESTIMATIVA!$R$49,ESTIMATIVA!$C$50,IF(V204&gt;ESTIMATIVA!$R$48,ESTIMATIVA!$C$49,IF(V204&gt;ESTIMATIVA!$R$47,ESTIMATIVA!$C$48,ESTIMATIVA!$C$47)))))</f>
        <v>Importante</v>
      </c>
      <c r="X204" s="193"/>
      <c r="Y204" s="193"/>
      <c r="Z204" s="370" t="str">
        <f>CONS_AV_QUALIT_PROBAB!U204</f>
        <v>Ocasional</v>
      </c>
      <c r="AA204" s="370"/>
      <c r="AB204" s="370"/>
      <c r="AC204" s="109">
        <f>RESULT_ESTIMAT_QUALIT!AC204</f>
        <v>3</v>
      </c>
      <c r="AD204" s="114">
        <f t="shared" si="18"/>
        <v>60</v>
      </c>
      <c r="AE204" s="375" t="str">
        <f>IF(ISERROR(IF(AD204&gt;=ESTIMATIVA!$O$55,ESTIMATIVA!$C$55,IF(AD204&gt;=ESTIMATIVA!$O$56,ESTIMATIVA!$C$56,IF(AD204&gt;=ESTIMATIVA!$O$57,ESTIMATIVA!$C$57,IF(AD204&gt;=ESTIMATIVA!$O$58,ESTIMATIVA!$C$58,ESTIMATIVA!$C$59))))),"",IF(AD204&gt;=ESTIMATIVA!$O$55,ESTIMATIVA!$C$55,IF(AD204&gt;=ESTIMATIVA!$O$56,ESTIMATIVA!$C$56,IF(AD204&gt;=ESTIMATIVA!$O$57,ESTIMATIVA!$C$57,IF(AD204&gt;=ESTIMATIVA!$O$58,ESTIMATIVA!$C$58,ESTIMATIVA!$C$59)))))</f>
        <v>Médio</v>
      </c>
      <c r="AF204" s="375"/>
      <c r="AG204" s="375"/>
      <c r="AH204" s="375"/>
    </row>
    <row r="205" spans="1:34" ht="14.1"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IF(ISERROR(IF(R205=ESTIMATIVA!$C$39,ESTIMATIVA!$O$39,IF(R205=ESTIMATIVA!$C$40,ESTIMATIVA!$O$40,IF(R205=ESTIMATIVA!$C$41,ESTIMATIVA!$O$41,IF(R205=ESTIMATIVA!$C$42,ESTIMATIVA!$O$42,IF(R205=ESTIMATIVA!$C$43,ESTIMATIVA!$O$43,"")))))),"",IF(R205=ESTIMATIVA!$C$39,ESTIMATIVA!$O$39,IF(R205=ESTIMATIVA!$C$40,ESTIMATIVA!$O$40,IF(R205=ESTIMATIVA!$C$41,ESTIMATIVA!$O$41,IF(R205=ESTIMATIVA!$C$42,ESTIMATIVA!$O$42,IF(R205=ESTIMATIVA!$C$43,ESTIMATIVA!$O$43,""))))))</f>
        <v>4</v>
      </c>
      <c r="V205" s="108">
        <f>RESULT_ESTIMAT_QUALIT!V205</f>
        <v>16</v>
      </c>
      <c r="W205" s="193" t="str">
        <f>IF(ISERROR(IF(V205&gt;ESTIMATIVA!$R$50,ESTIMATIVA!$C$51,IF(V205&gt;ESTIMATIVA!$R$49,ESTIMATIVA!$C$50,IF(V205&gt;ESTIMATIVA!$R$48,ESTIMATIVA!$C$49,IF(V205&gt;ESTIMATIVA!$R$47,ESTIMATIVA!$C$48,ESTIMATIVA!$C$47))))),"",IF(V205&gt;ESTIMATIVA!$R$50,ESTIMATIVA!$C$51,IF(V205&gt;ESTIMATIVA!$R$49,ESTIMATIVA!$C$50,IF(V205&gt;ESTIMATIVA!$R$48,ESTIMATIVA!$C$49,IF(V205&gt;ESTIMATIVA!$R$47,ESTIMATIVA!$C$48,ESTIMATIVA!$C$47)))))</f>
        <v>Importante</v>
      </c>
      <c r="X205" s="193"/>
      <c r="Y205" s="193"/>
      <c r="Z205" s="370" t="str">
        <f>CONS_AV_QUALIT_PROBAB!U205</f>
        <v>Ocasional</v>
      </c>
      <c r="AA205" s="370"/>
      <c r="AB205" s="370"/>
      <c r="AC205" s="109">
        <f>RESULT_ESTIMAT_QUALIT!AC205</f>
        <v>3</v>
      </c>
      <c r="AD205" s="114">
        <f t="shared" si="18"/>
        <v>48</v>
      </c>
      <c r="AE205" s="375" t="str">
        <f>IF(ISERROR(IF(AD205&gt;=ESTIMATIVA!$O$55,ESTIMATIVA!$C$55,IF(AD205&gt;=ESTIMATIVA!$O$56,ESTIMATIVA!$C$56,IF(AD205&gt;=ESTIMATIVA!$O$57,ESTIMATIVA!$C$57,IF(AD205&gt;=ESTIMATIVA!$O$58,ESTIMATIVA!$C$58,ESTIMATIVA!$C$59))))),"",IF(AD205&gt;=ESTIMATIVA!$O$55,ESTIMATIVA!$C$55,IF(AD205&gt;=ESTIMATIVA!$O$56,ESTIMATIVA!$C$56,IF(AD205&gt;=ESTIMATIVA!$O$57,ESTIMATIVA!$C$57,IF(AD205&gt;=ESTIMATIVA!$O$58,ESTIMATIVA!$C$58,ESTIMATIVA!$C$59)))))</f>
        <v>Médio</v>
      </c>
      <c r="AF205" s="375"/>
      <c r="AG205" s="375"/>
      <c r="AH205" s="375"/>
    </row>
    <row r="206" spans="1:34" ht="14.1"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IF(ISERROR(IF(R206=ESTIMATIVA!$C$39,ESTIMATIVA!$O$39,IF(R206=ESTIMATIVA!$C$40,ESTIMATIVA!$O$40,IF(R206=ESTIMATIVA!$C$41,ESTIMATIVA!$O$41,IF(R206=ESTIMATIVA!$C$42,ESTIMATIVA!$O$42,IF(R206=ESTIMATIVA!$C$43,ESTIMATIVA!$O$43,"")))))),"",IF(R206=ESTIMATIVA!$C$39,ESTIMATIVA!$O$39,IF(R206=ESTIMATIVA!$C$40,ESTIMATIVA!$O$40,IF(R206=ESTIMATIVA!$C$41,ESTIMATIVA!$O$41,IF(R206=ESTIMATIVA!$C$42,ESTIMATIVA!$O$42,IF(R206=ESTIMATIVA!$C$43,ESTIMATIVA!$O$43,""))))))</f>
        <v>5</v>
      </c>
      <c r="V206" s="108">
        <f>RESULT_ESTIMAT_QUALIT!V206</f>
        <v>20</v>
      </c>
      <c r="W206" s="193" t="str">
        <f>IF(ISERROR(IF(V206&gt;ESTIMATIVA!$R$50,ESTIMATIVA!$C$51,IF(V206&gt;ESTIMATIVA!$R$49,ESTIMATIVA!$C$50,IF(V206&gt;ESTIMATIVA!$R$48,ESTIMATIVA!$C$49,IF(V206&gt;ESTIMATIVA!$R$47,ESTIMATIVA!$C$48,ESTIMATIVA!$C$47))))),"",IF(V206&gt;ESTIMATIVA!$R$50,ESTIMATIVA!$C$51,IF(V206&gt;ESTIMATIVA!$R$49,ESTIMATIVA!$C$50,IF(V206&gt;ESTIMATIVA!$R$48,ESTIMATIVA!$C$49,IF(V206&gt;ESTIMATIVA!$R$47,ESTIMATIVA!$C$48,ESTIMATIVA!$C$47)))))</f>
        <v>Importante</v>
      </c>
      <c r="X206" s="193"/>
      <c r="Y206" s="193"/>
      <c r="Z206" s="370" t="str">
        <f>CONS_AV_QUALIT_PROBAB!U206</f>
        <v>Frequente</v>
      </c>
      <c r="AA206" s="370"/>
      <c r="AB206" s="370"/>
      <c r="AC206" s="109">
        <f>RESULT_ESTIMAT_QUALIT!AC206</f>
        <v>5</v>
      </c>
      <c r="AD206" s="114">
        <f t="shared" si="18"/>
        <v>100</v>
      </c>
      <c r="AE206" s="375" t="str">
        <f>IF(ISERROR(IF(AD206&gt;=ESTIMATIVA!$O$55,ESTIMATIVA!$C$55,IF(AD206&gt;=ESTIMATIVA!$O$56,ESTIMATIVA!$C$56,IF(AD206&gt;=ESTIMATIVA!$O$57,ESTIMATIVA!$C$57,IF(AD206&gt;=ESTIMATIVA!$O$58,ESTIMATIVA!$C$58,ESTIMATIVA!$C$59))))),"",IF(AD206&gt;=ESTIMATIVA!$O$55,ESTIMATIVA!$C$55,IF(AD206&gt;=ESTIMATIVA!$O$56,ESTIMATIVA!$C$56,IF(AD206&gt;=ESTIMATIVA!$O$57,ESTIMATIVA!$C$57,IF(AD206&gt;=ESTIMATIVA!$O$58,ESTIMATIVA!$C$58,ESTIMATIVA!$C$59)))))</f>
        <v>Alto</v>
      </c>
      <c r="AF206" s="375"/>
      <c r="AG206" s="375"/>
      <c r="AH206" s="375"/>
    </row>
    <row r="207" spans="1:34" ht="14.1"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IF(ISERROR(IF(R207=ESTIMATIVA!$C$39,ESTIMATIVA!$O$39,IF(R207=ESTIMATIVA!$C$40,ESTIMATIVA!$O$40,IF(R207=ESTIMATIVA!$C$41,ESTIMATIVA!$O$41,IF(R207=ESTIMATIVA!$C$42,ESTIMATIVA!$O$42,IF(R207=ESTIMATIVA!$C$43,ESTIMATIVA!$O$43,"")))))),"",IF(R207=ESTIMATIVA!$C$39,ESTIMATIVA!$O$39,IF(R207=ESTIMATIVA!$C$40,ESTIMATIVA!$O$40,IF(R207=ESTIMATIVA!$C$41,ESTIMATIVA!$O$41,IF(R207=ESTIMATIVA!$C$42,ESTIMATIVA!$O$42,IF(R207=ESTIMATIVA!$C$43,ESTIMATIVA!$O$43,""))))))</f>
        <v>3</v>
      </c>
      <c r="V207" s="108">
        <f>RESULT_ESTIMAT_QUALIT!V207</f>
        <v>12</v>
      </c>
      <c r="W207" s="199" t="str">
        <f>IF(ISERROR(IF(V207&gt;ESTIMATIVA!$R$50,ESTIMATIVA!$C$51,IF(V207&gt;ESTIMATIVA!$R$49,ESTIMATIVA!$C$50,IF(V207&gt;ESTIMATIVA!$R$48,ESTIMATIVA!$C$49,IF(V207&gt;ESTIMATIVA!$R$47,ESTIMATIVA!$C$48,ESTIMATIVA!$C$47))))),"",IF(V207&gt;ESTIMATIVA!$R$50,ESTIMATIVA!$C$51,IF(V207&gt;ESTIMATIVA!$R$49,ESTIMATIVA!$C$50,IF(V207&gt;ESTIMATIVA!$R$48,ESTIMATIVA!$C$49,IF(V207&gt;ESTIMATIVA!$R$47,ESTIMATIVA!$C$48,ESTIMATIVA!$C$47)))))</f>
        <v>Significativo</v>
      </c>
      <c r="X207" s="199"/>
      <c r="Y207" s="199"/>
      <c r="Z207" s="371" t="str">
        <f>CONS_AV_QUALIT_PROBAB!U207</f>
        <v>Frequente</v>
      </c>
      <c r="AA207" s="371"/>
      <c r="AB207" s="371"/>
      <c r="AC207" s="111">
        <f>RESULT_ESTIMAT_QUALIT!AC207</f>
        <v>5</v>
      </c>
      <c r="AD207" s="116">
        <f t="shared" si="18"/>
        <v>60</v>
      </c>
      <c r="AE207" s="376" t="str">
        <f>IF(ISERROR(IF(AD207&gt;=ESTIMATIVA!$O$55,ESTIMATIVA!$C$55,IF(AD207&gt;=ESTIMATIVA!$O$56,ESTIMATIVA!$C$56,IF(AD207&gt;=ESTIMATIVA!$O$57,ESTIMATIVA!$C$57,IF(AD207&gt;=ESTIMATIVA!$O$58,ESTIMATIVA!$C$58,ESTIMATIVA!$C$59))))),"",IF(AD207&gt;=ESTIMATIVA!$O$55,ESTIMATIVA!$C$55,IF(AD207&gt;=ESTIMATIVA!$O$56,ESTIMATIVA!$C$56,IF(AD207&gt;=ESTIMATIVA!$O$57,ESTIMATIVA!$C$57,IF(AD207&gt;=ESTIMATIVA!$O$58,ESTIMATIVA!$C$58,ESTIMATIVA!$C$59)))))</f>
        <v>Médio</v>
      </c>
      <c r="AF207" s="376"/>
      <c r="AG207" s="376"/>
      <c r="AH207" s="376"/>
    </row>
    <row r="208" spans="1:34" s="29" customFormat="1" ht="15.95"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row>
    <row r="209" spans="1:34"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row>
    <row r="210" spans="1:34" ht="14.1"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IF(ISERROR(IF(R210=ESTIMATIVA!$C$39,ESTIMATIVA!$O$39,IF(R210=ESTIMATIVA!$C$40,ESTIMATIVA!$O$40,IF(R210=ESTIMATIVA!$C$41,ESTIMATIVA!$O$41,IF(R210=ESTIMATIVA!$C$42,ESTIMATIVA!$O$42,IF(R210=ESTIMATIVA!$C$43,ESTIMATIVA!$O$43,"")))))),"",IF(R210=ESTIMATIVA!$C$39,ESTIMATIVA!$O$39,IF(R210=ESTIMATIVA!$C$40,ESTIMATIVA!$O$40,IF(R210=ESTIMATIVA!$C$41,ESTIMATIVA!$O$41,IF(R210=ESTIMATIVA!$C$42,ESTIMATIVA!$O$42,IF(R210=ESTIMATIVA!$C$43,ESTIMATIVA!$O$43,""))))))</f>
        <v>4</v>
      </c>
      <c r="V210" s="108">
        <f>RESULT_ESTIMAT_QUALIT!V210</f>
        <v>20</v>
      </c>
      <c r="W210" s="193" t="str">
        <f>IF(ISERROR(IF(V210&gt;ESTIMATIVA!$R$50,ESTIMATIVA!$C$51,IF(V210&gt;ESTIMATIVA!$R$49,ESTIMATIVA!$C$50,IF(V210&gt;ESTIMATIVA!$R$48,ESTIMATIVA!$C$49,IF(V210&gt;ESTIMATIVA!$R$47,ESTIMATIVA!$C$48,ESTIMATIVA!$C$47))))),"",IF(V210&gt;ESTIMATIVA!$R$50,ESTIMATIVA!$C$51,IF(V210&gt;ESTIMATIVA!$R$49,ESTIMATIVA!$C$50,IF(V210&gt;ESTIMATIVA!$R$48,ESTIMATIVA!$C$49,IF(V210&gt;ESTIMATIVA!$R$47,ESTIMATIVA!$C$48,ESTIMATIVA!$C$47)))))</f>
        <v>Importante</v>
      </c>
      <c r="X210" s="193"/>
      <c r="Y210" s="193"/>
      <c r="Z210" s="370" t="str">
        <f>CONS_AV_QUALIT_PROBAB!U210</f>
        <v>Provável</v>
      </c>
      <c r="AA210" s="370"/>
      <c r="AB210" s="370"/>
      <c r="AC210" s="109">
        <f>RESULT_ESTIMAT_QUALIT!AC210</f>
        <v>4</v>
      </c>
      <c r="AD210" s="114">
        <f t="shared" ref="AD210:AD217" si="19">IF(ISERROR(V210*AC210),"",(V210*AC210))</f>
        <v>80</v>
      </c>
      <c r="AE210" s="375" t="str">
        <f>IF(ISERROR(IF(AD210&gt;=ESTIMATIVA!$O$55,ESTIMATIVA!$C$55,IF(AD210&gt;=ESTIMATIVA!$O$56,ESTIMATIVA!$C$56,IF(AD210&gt;=ESTIMATIVA!$O$57,ESTIMATIVA!$C$57,IF(AD210&gt;=ESTIMATIVA!$O$58,ESTIMATIVA!$C$58,ESTIMATIVA!$C$59))))),"",IF(AD210&gt;=ESTIMATIVA!$O$55,ESTIMATIVA!$C$55,IF(AD210&gt;=ESTIMATIVA!$O$56,ESTIMATIVA!$C$56,IF(AD210&gt;=ESTIMATIVA!$O$57,ESTIMATIVA!$C$57,IF(AD210&gt;=ESTIMATIVA!$O$58,ESTIMATIVA!$C$58,ESTIMATIVA!$C$59)))))</f>
        <v>Alto</v>
      </c>
      <c r="AF210" s="375"/>
      <c r="AG210" s="375"/>
      <c r="AH210" s="375"/>
    </row>
    <row r="211" spans="1:34" ht="14.1"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IF(ISERROR(IF(R211=ESTIMATIVA!$C$39,ESTIMATIVA!$O$39,IF(R211=ESTIMATIVA!$C$40,ESTIMATIVA!$O$40,IF(R211=ESTIMATIVA!$C$41,ESTIMATIVA!$O$41,IF(R211=ESTIMATIVA!$C$42,ESTIMATIVA!$O$42,IF(R211=ESTIMATIVA!$C$43,ESTIMATIVA!$O$43,"")))))),"",IF(R211=ESTIMATIVA!$C$39,ESTIMATIVA!$O$39,IF(R211=ESTIMATIVA!$C$40,ESTIMATIVA!$O$40,IF(R211=ESTIMATIVA!$C$41,ESTIMATIVA!$O$41,IF(R211=ESTIMATIVA!$C$42,ESTIMATIVA!$O$42,IF(R211=ESTIMATIVA!$C$43,ESTIMATIVA!$O$43,""))))))</f>
        <v>4</v>
      </c>
      <c r="V211" s="108">
        <f>RESULT_ESTIMAT_QUALIT!V211</f>
        <v>20</v>
      </c>
      <c r="W211" s="193" t="str">
        <f>IF(ISERROR(IF(V211&gt;ESTIMATIVA!$R$50,ESTIMATIVA!$C$51,IF(V211&gt;ESTIMATIVA!$R$49,ESTIMATIVA!$C$50,IF(V211&gt;ESTIMATIVA!$R$48,ESTIMATIVA!$C$49,IF(V211&gt;ESTIMATIVA!$R$47,ESTIMATIVA!$C$48,ESTIMATIVA!$C$47))))),"",IF(V211&gt;ESTIMATIVA!$R$50,ESTIMATIVA!$C$51,IF(V211&gt;ESTIMATIVA!$R$49,ESTIMATIVA!$C$50,IF(V211&gt;ESTIMATIVA!$R$48,ESTIMATIVA!$C$49,IF(V211&gt;ESTIMATIVA!$R$47,ESTIMATIVA!$C$48,ESTIMATIVA!$C$47)))))</f>
        <v>Importante</v>
      </c>
      <c r="X211" s="193"/>
      <c r="Y211" s="193"/>
      <c r="Z211" s="370" t="str">
        <f>CONS_AV_QUALIT_PROBAB!U211</f>
        <v>Ocasional</v>
      </c>
      <c r="AA211" s="370"/>
      <c r="AB211" s="370"/>
      <c r="AC211" s="109">
        <f>RESULT_ESTIMAT_QUALIT!AC211</f>
        <v>3</v>
      </c>
      <c r="AD211" s="114">
        <f t="shared" si="19"/>
        <v>60</v>
      </c>
      <c r="AE211" s="375" t="str">
        <f>IF(ISERROR(IF(AD211&gt;=ESTIMATIVA!$O$55,ESTIMATIVA!$C$55,IF(AD211&gt;=ESTIMATIVA!$O$56,ESTIMATIVA!$C$56,IF(AD211&gt;=ESTIMATIVA!$O$57,ESTIMATIVA!$C$57,IF(AD211&gt;=ESTIMATIVA!$O$58,ESTIMATIVA!$C$58,ESTIMATIVA!$C$59))))),"",IF(AD211&gt;=ESTIMATIVA!$O$55,ESTIMATIVA!$C$55,IF(AD211&gt;=ESTIMATIVA!$O$56,ESTIMATIVA!$C$56,IF(AD211&gt;=ESTIMATIVA!$O$57,ESTIMATIVA!$C$57,IF(AD211&gt;=ESTIMATIVA!$O$58,ESTIMATIVA!$C$58,ESTIMATIVA!$C$59)))))</f>
        <v>Médio</v>
      </c>
      <c r="AF211" s="375"/>
      <c r="AG211" s="375"/>
      <c r="AH211" s="375"/>
    </row>
    <row r="212" spans="1:34" ht="14.1"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IF(ISERROR(IF(R212=ESTIMATIVA!$C$39,ESTIMATIVA!$O$39,IF(R212=ESTIMATIVA!$C$40,ESTIMATIVA!$O$40,IF(R212=ESTIMATIVA!$C$41,ESTIMATIVA!$O$41,IF(R212=ESTIMATIVA!$C$42,ESTIMATIVA!$O$42,IF(R212=ESTIMATIVA!$C$43,ESTIMATIVA!$O$43,"")))))),"",IF(R212=ESTIMATIVA!$C$39,ESTIMATIVA!$O$39,IF(R212=ESTIMATIVA!$C$40,ESTIMATIVA!$O$40,IF(R212=ESTIMATIVA!$C$41,ESTIMATIVA!$O$41,IF(R212=ESTIMATIVA!$C$42,ESTIMATIVA!$O$42,IF(R212=ESTIMATIVA!$C$43,ESTIMATIVA!$O$43,""))))))</f>
        <v>5</v>
      </c>
      <c r="V212" s="108">
        <f>RESULT_ESTIMAT_QUALIT!V212</f>
        <v>25</v>
      </c>
      <c r="W212" s="193" t="str">
        <f>IF(ISERROR(IF(V212&gt;ESTIMATIVA!$R$50,ESTIMATIVA!$C$51,IF(V212&gt;ESTIMATIVA!$R$49,ESTIMATIVA!$C$50,IF(V212&gt;ESTIMATIVA!$R$48,ESTIMATIVA!$C$49,IF(V212&gt;ESTIMATIVA!$R$47,ESTIMATIVA!$C$48,ESTIMATIVA!$C$47))))),"",IF(V212&gt;ESTIMATIVA!$R$50,ESTIMATIVA!$C$51,IF(V212&gt;ESTIMATIVA!$R$49,ESTIMATIVA!$C$50,IF(V212&gt;ESTIMATIVA!$R$48,ESTIMATIVA!$C$49,IF(V212&gt;ESTIMATIVA!$R$47,ESTIMATIVA!$C$48,ESTIMATIVA!$C$47)))))</f>
        <v>Desastre</v>
      </c>
      <c r="X212" s="193"/>
      <c r="Y212" s="193"/>
      <c r="Z212" s="370" t="str">
        <f>CONS_AV_QUALIT_PROBAB!U212</f>
        <v>Provável</v>
      </c>
      <c r="AA212" s="370"/>
      <c r="AB212" s="370"/>
      <c r="AC212" s="109">
        <f>RESULT_ESTIMAT_QUALIT!AC212</f>
        <v>4</v>
      </c>
      <c r="AD212" s="114">
        <f t="shared" si="19"/>
        <v>100</v>
      </c>
      <c r="AE212" s="375" t="str">
        <f>IF(ISERROR(IF(AD212&gt;=ESTIMATIVA!$O$55,ESTIMATIVA!$C$55,IF(AD212&gt;=ESTIMATIVA!$O$56,ESTIMATIVA!$C$56,IF(AD212&gt;=ESTIMATIVA!$O$57,ESTIMATIVA!$C$57,IF(AD212&gt;=ESTIMATIVA!$O$58,ESTIMATIVA!$C$58,ESTIMATIVA!$C$59))))),"",IF(AD212&gt;=ESTIMATIVA!$O$55,ESTIMATIVA!$C$55,IF(AD212&gt;=ESTIMATIVA!$O$56,ESTIMATIVA!$C$56,IF(AD212&gt;=ESTIMATIVA!$O$57,ESTIMATIVA!$C$57,IF(AD212&gt;=ESTIMATIVA!$O$58,ESTIMATIVA!$C$58,ESTIMATIVA!$C$59)))))</f>
        <v>Alto</v>
      </c>
      <c r="AF212" s="375"/>
      <c r="AG212" s="375"/>
      <c r="AH212" s="375"/>
    </row>
    <row r="213" spans="1:34" ht="14.1"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IF(ISERROR(IF(R213=ESTIMATIVA!$C$39,ESTIMATIVA!$O$39,IF(R213=ESTIMATIVA!$C$40,ESTIMATIVA!$O$40,IF(R213=ESTIMATIVA!$C$41,ESTIMATIVA!$O$41,IF(R213=ESTIMATIVA!$C$42,ESTIMATIVA!$O$42,IF(R213=ESTIMATIVA!$C$43,ESTIMATIVA!$O$43,"")))))),"",IF(R213=ESTIMATIVA!$C$39,ESTIMATIVA!$O$39,IF(R213=ESTIMATIVA!$C$40,ESTIMATIVA!$O$40,IF(R213=ESTIMATIVA!$C$41,ESTIMATIVA!$O$41,IF(R213=ESTIMATIVA!$C$42,ESTIMATIVA!$O$42,IF(R213=ESTIMATIVA!$C$43,ESTIMATIVA!$O$43,""))))))</f>
        <v>5</v>
      </c>
      <c r="V213" s="108">
        <f>RESULT_ESTIMAT_QUALIT!V213</f>
        <v>25</v>
      </c>
      <c r="W213" s="193" t="str">
        <f>IF(ISERROR(IF(V213&gt;ESTIMATIVA!$R$50,ESTIMATIVA!$C$51,IF(V213&gt;ESTIMATIVA!$R$49,ESTIMATIVA!$C$50,IF(V213&gt;ESTIMATIVA!$R$48,ESTIMATIVA!$C$49,IF(V213&gt;ESTIMATIVA!$R$47,ESTIMATIVA!$C$48,ESTIMATIVA!$C$47))))),"",IF(V213&gt;ESTIMATIVA!$R$50,ESTIMATIVA!$C$51,IF(V213&gt;ESTIMATIVA!$R$49,ESTIMATIVA!$C$50,IF(V213&gt;ESTIMATIVA!$R$48,ESTIMATIVA!$C$49,IF(V213&gt;ESTIMATIVA!$R$47,ESTIMATIVA!$C$48,ESTIMATIVA!$C$47)))))</f>
        <v>Desastre</v>
      </c>
      <c r="X213" s="193"/>
      <c r="Y213" s="193"/>
      <c r="Z213" s="370" t="str">
        <f>CONS_AV_QUALIT_PROBAB!U213</f>
        <v>Ocasional</v>
      </c>
      <c r="AA213" s="370"/>
      <c r="AB213" s="370"/>
      <c r="AC213" s="109">
        <f>RESULT_ESTIMAT_QUALIT!AC213</f>
        <v>3</v>
      </c>
      <c r="AD213" s="114">
        <f t="shared" si="19"/>
        <v>75</v>
      </c>
      <c r="AE213" s="375" t="str">
        <f>IF(ISERROR(IF(AD213&gt;=ESTIMATIVA!$O$55,ESTIMATIVA!$C$55,IF(AD213&gt;=ESTIMATIVA!$O$56,ESTIMATIVA!$C$56,IF(AD213&gt;=ESTIMATIVA!$O$57,ESTIMATIVA!$C$57,IF(AD213&gt;=ESTIMATIVA!$O$58,ESTIMATIVA!$C$58,ESTIMATIVA!$C$59))))),"",IF(AD213&gt;=ESTIMATIVA!$O$55,ESTIMATIVA!$C$55,IF(AD213&gt;=ESTIMATIVA!$O$56,ESTIMATIVA!$C$56,IF(AD213&gt;=ESTIMATIVA!$O$57,ESTIMATIVA!$C$57,IF(AD213&gt;=ESTIMATIVA!$O$58,ESTIMATIVA!$C$58,ESTIMATIVA!$C$59)))))</f>
        <v>Alto</v>
      </c>
      <c r="AF213" s="375"/>
      <c r="AG213" s="375"/>
      <c r="AH213" s="375"/>
    </row>
    <row r="214" spans="1:34" ht="14.1"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IF(ISERROR(IF(R214=ESTIMATIVA!$C$39,ESTIMATIVA!$O$39,IF(R214=ESTIMATIVA!$C$40,ESTIMATIVA!$O$40,IF(R214=ESTIMATIVA!$C$41,ESTIMATIVA!$O$41,IF(R214=ESTIMATIVA!$C$42,ESTIMATIVA!$O$42,IF(R214=ESTIMATIVA!$C$43,ESTIMATIVA!$O$43,"")))))),"",IF(R214=ESTIMATIVA!$C$39,ESTIMATIVA!$O$39,IF(R214=ESTIMATIVA!$C$40,ESTIMATIVA!$O$40,IF(R214=ESTIMATIVA!$C$41,ESTIMATIVA!$O$41,IF(R214=ESTIMATIVA!$C$42,ESTIMATIVA!$O$42,IF(R214=ESTIMATIVA!$C$43,ESTIMATIVA!$O$43,""))))))</f>
        <v>4</v>
      </c>
      <c r="V214" s="108">
        <f>RESULT_ESTIMAT_QUALIT!V214</f>
        <v>20</v>
      </c>
      <c r="W214" s="193" t="str">
        <f>IF(ISERROR(IF(V214&gt;ESTIMATIVA!$R$50,ESTIMATIVA!$C$51,IF(V214&gt;ESTIMATIVA!$R$49,ESTIMATIVA!$C$50,IF(V214&gt;ESTIMATIVA!$R$48,ESTIMATIVA!$C$49,IF(V214&gt;ESTIMATIVA!$R$47,ESTIMATIVA!$C$48,ESTIMATIVA!$C$47))))),"",IF(V214&gt;ESTIMATIVA!$R$50,ESTIMATIVA!$C$51,IF(V214&gt;ESTIMATIVA!$R$49,ESTIMATIVA!$C$50,IF(V214&gt;ESTIMATIVA!$R$48,ESTIMATIVA!$C$49,IF(V214&gt;ESTIMATIVA!$R$47,ESTIMATIVA!$C$48,ESTIMATIVA!$C$47)))))</f>
        <v>Importante</v>
      </c>
      <c r="X214" s="193"/>
      <c r="Y214" s="193"/>
      <c r="Z214" s="370" t="str">
        <f>CONS_AV_QUALIT_PROBAB!U214</f>
        <v>Provável</v>
      </c>
      <c r="AA214" s="370"/>
      <c r="AB214" s="370"/>
      <c r="AC214" s="109">
        <f>RESULT_ESTIMAT_QUALIT!AC214</f>
        <v>4</v>
      </c>
      <c r="AD214" s="114">
        <f t="shared" si="19"/>
        <v>80</v>
      </c>
      <c r="AE214" s="375" t="str">
        <f>IF(ISERROR(IF(AD214&gt;=ESTIMATIVA!$O$55,ESTIMATIVA!$C$55,IF(AD214&gt;=ESTIMATIVA!$O$56,ESTIMATIVA!$C$56,IF(AD214&gt;=ESTIMATIVA!$O$57,ESTIMATIVA!$C$57,IF(AD214&gt;=ESTIMATIVA!$O$58,ESTIMATIVA!$C$58,ESTIMATIVA!$C$59))))),"",IF(AD214&gt;=ESTIMATIVA!$O$55,ESTIMATIVA!$C$55,IF(AD214&gt;=ESTIMATIVA!$O$56,ESTIMATIVA!$C$56,IF(AD214&gt;=ESTIMATIVA!$O$57,ESTIMATIVA!$C$57,IF(AD214&gt;=ESTIMATIVA!$O$58,ESTIMATIVA!$C$58,ESTIMATIVA!$C$59)))))</f>
        <v>Alto</v>
      </c>
      <c r="AF214" s="375"/>
      <c r="AG214" s="375"/>
      <c r="AH214" s="375"/>
    </row>
    <row r="215" spans="1:34" ht="14.1"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IF(ISERROR(IF(R215=ESTIMATIVA!$C$39,ESTIMATIVA!$O$39,IF(R215=ESTIMATIVA!$C$40,ESTIMATIVA!$O$40,IF(R215=ESTIMATIVA!$C$41,ESTIMATIVA!$O$41,IF(R215=ESTIMATIVA!$C$42,ESTIMATIVA!$O$42,IF(R215=ESTIMATIVA!$C$43,ESTIMATIVA!$O$43,"")))))),"",IF(R215=ESTIMATIVA!$C$39,ESTIMATIVA!$O$39,IF(R215=ESTIMATIVA!$C$40,ESTIMATIVA!$O$40,IF(R215=ESTIMATIVA!$C$41,ESTIMATIVA!$O$41,IF(R215=ESTIMATIVA!$C$42,ESTIMATIVA!$O$42,IF(R215=ESTIMATIVA!$C$43,ESTIMATIVA!$O$43,""))))))</f>
        <v>5</v>
      </c>
      <c r="V215" s="108">
        <f>RESULT_ESTIMAT_QUALIT!V215</f>
        <v>25</v>
      </c>
      <c r="W215" s="193" t="str">
        <f>IF(ISERROR(IF(V215&gt;ESTIMATIVA!$R$50,ESTIMATIVA!$C$51,IF(V215&gt;ESTIMATIVA!$R$49,ESTIMATIVA!$C$50,IF(V215&gt;ESTIMATIVA!$R$48,ESTIMATIVA!$C$49,IF(V215&gt;ESTIMATIVA!$R$47,ESTIMATIVA!$C$48,ESTIMATIVA!$C$47))))),"",IF(V215&gt;ESTIMATIVA!$R$50,ESTIMATIVA!$C$51,IF(V215&gt;ESTIMATIVA!$R$49,ESTIMATIVA!$C$50,IF(V215&gt;ESTIMATIVA!$R$48,ESTIMATIVA!$C$49,IF(V215&gt;ESTIMATIVA!$R$47,ESTIMATIVA!$C$48,ESTIMATIVA!$C$47)))))</f>
        <v>Desastre</v>
      </c>
      <c r="X215" s="193"/>
      <c r="Y215" s="193"/>
      <c r="Z215" s="370" t="str">
        <f>CONS_AV_QUALIT_PROBAB!U215</f>
        <v>Ocasional</v>
      </c>
      <c r="AA215" s="370"/>
      <c r="AB215" s="370"/>
      <c r="AC215" s="109">
        <f>RESULT_ESTIMAT_QUALIT!AC215</f>
        <v>3</v>
      </c>
      <c r="AD215" s="114">
        <f t="shared" si="19"/>
        <v>75</v>
      </c>
      <c r="AE215" s="375" t="str">
        <f>IF(ISERROR(IF(AD215&gt;=ESTIMATIVA!$O$55,ESTIMATIVA!$C$55,IF(AD215&gt;=ESTIMATIVA!$O$56,ESTIMATIVA!$C$56,IF(AD215&gt;=ESTIMATIVA!$O$57,ESTIMATIVA!$C$57,IF(AD215&gt;=ESTIMATIVA!$O$58,ESTIMATIVA!$C$58,ESTIMATIVA!$C$59))))),"",IF(AD215&gt;=ESTIMATIVA!$O$55,ESTIMATIVA!$C$55,IF(AD215&gt;=ESTIMATIVA!$O$56,ESTIMATIVA!$C$56,IF(AD215&gt;=ESTIMATIVA!$O$57,ESTIMATIVA!$C$57,IF(AD215&gt;=ESTIMATIVA!$O$58,ESTIMATIVA!$C$58,ESTIMATIVA!$C$59)))))</f>
        <v>Alto</v>
      </c>
      <c r="AF215" s="375"/>
      <c r="AG215" s="375"/>
      <c r="AH215" s="375"/>
    </row>
    <row r="216" spans="1:34" ht="14.1"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IF(ISERROR(IF(R216=ESTIMATIVA!$C$39,ESTIMATIVA!$O$39,IF(R216=ESTIMATIVA!$C$40,ESTIMATIVA!$O$40,IF(R216=ESTIMATIVA!$C$41,ESTIMATIVA!$O$41,IF(R216=ESTIMATIVA!$C$42,ESTIMATIVA!$O$42,IF(R216=ESTIMATIVA!$C$43,ESTIMATIVA!$O$43,"")))))),"",IF(R216=ESTIMATIVA!$C$39,ESTIMATIVA!$O$39,IF(R216=ESTIMATIVA!$C$40,ESTIMATIVA!$O$40,IF(R216=ESTIMATIVA!$C$41,ESTIMATIVA!$O$41,IF(R216=ESTIMATIVA!$C$42,ESTIMATIVA!$O$42,IF(R216=ESTIMATIVA!$C$43,ESTIMATIVA!$O$43,""))))))</f>
        <v>3</v>
      </c>
      <c r="V216" s="108">
        <f>RESULT_ESTIMAT_QUALIT!V216</f>
        <v>15</v>
      </c>
      <c r="W216" s="193" t="str">
        <f>IF(ISERROR(IF(V216&gt;ESTIMATIVA!$R$50,ESTIMATIVA!$C$51,IF(V216&gt;ESTIMATIVA!$R$49,ESTIMATIVA!$C$50,IF(V216&gt;ESTIMATIVA!$R$48,ESTIMATIVA!$C$49,IF(V216&gt;ESTIMATIVA!$R$47,ESTIMATIVA!$C$48,ESTIMATIVA!$C$47))))),"",IF(V216&gt;ESTIMATIVA!$R$50,ESTIMATIVA!$C$51,IF(V216&gt;ESTIMATIVA!$R$49,ESTIMATIVA!$C$50,IF(V216&gt;ESTIMATIVA!$R$48,ESTIMATIVA!$C$49,IF(V216&gt;ESTIMATIVA!$R$47,ESTIMATIVA!$C$48,ESTIMATIVA!$C$47)))))</f>
        <v>Significativo</v>
      </c>
      <c r="X216" s="193"/>
      <c r="Y216" s="193"/>
      <c r="Z216" s="370" t="str">
        <f>CONS_AV_QUALIT_PROBAB!U216</f>
        <v>Frequente</v>
      </c>
      <c r="AA216" s="370"/>
      <c r="AB216" s="370"/>
      <c r="AC216" s="109">
        <f>RESULT_ESTIMAT_QUALIT!AC216</f>
        <v>5</v>
      </c>
      <c r="AD216" s="114">
        <f t="shared" si="19"/>
        <v>75</v>
      </c>
      <c r="AE216" s="375" t="str">
        <f>IF(ISERROR(IF(AD216&gt;=ESTIMATIVA!$O$55,ESTIMATIVA!$C$55,IF(AD216&gt;=ESTIMATIVA!$O$56,ESTIMATIVA!$C$56,IF(AD216&gt;=ESTIMATIVA!$O$57,ESTIMATIVA!$C$57,IF(AD216&gt;=ESTIMATIVA!$O$58,ESTIMATIVA!$C$58,ESTIMATIVA!$C$59))))),"",IF(AD216&gt;=ESTIMATIVA!$O$55,ESTIMATIVA!$C$55,IF(AD216&gt;=ESTIMATIVA!$O$56,ESTIMATIVA!$C$56,IF(AD216&gt;=ESTIMATIVA!$O$57,ESTIMATIVA!$C$57,IF(AD216&gt;=ESTIMATIVA!$O$58,ESTIMATIVA!$C$58,ESTIMATIVA!$C$59)))))</f>
        <v>Alto</v>
      </c>
      <c r="AF216" s="375"/>
      <c r="AG216" s="375"/>
      <c r="AH216" s="375"/>
    </row>
    <row r="217" spans="1:34" ht="14.1"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IF(ISERROR(IF(R217=ESTIMATIVA!$C$39,ESTIMATIVA!$O$39,IF(R217=ESTIMATIVA!$C$40,ESTIMATIVA!$O$40,IF(R217=ESTIMATIVA!$C$41,ESTIMATIVA!$O$41,IF(R217=ESTIMATIVA!$C$42,ESTIMATIVA!$O$42,IF(R217=ESTIMATIVA!$C$43,ESTIMATIVA!$O$43,"")))))),"",IF(R217=ESTIMATIVA!$C$39,ESTIMATIVA!$O$39,IF(R217=ESTIMATIVA!$C$40,ESTIMATIVA!$O$40,IF(R217=ESTIMATIVA!$C$41,ESTIMATIVA!$O$41,IF(R217=ESTIMATIVA!$C$42,ESTIMATIVA!$O$42,IF(R217=ESTIMATIVA!$C$43,ESTIMATIVA!$O$43,""))))))</f>
        <v>5</v>
      </c>
      <c r="V217" s="108">
        <f>RESULT_ESTIMAT_QUALIT!V217</f>
        <v>25</v>
      </c>
      <c r="W217" s="199" t="str">
        <f>IF(ISERROR(IF(V217&gt;ESTIMATIVA!$R$50,ESTIMATIVA!$C$51,IF(V217&gt;ESTIMATIVA!$R$49,ESTIMATIVA!$C$50,IF(V217&gt;ESTIMATIVA!$R$48,ESTIMATIVA!$C$49,IF(V217&gt;ESTIMATIVA!$R$47,ESTIMATIVA!$C$48,ESTIMATIVA!$C$47))))),"",IF(V217&gt;ESTIMATIVA!$R$50,ESTIMATIVA!$C$51,IF(V217&gt;ESTIMATIVA!$R$49,ESTIMATIVA!$C$50,IF(V217&gt;ESTIMATIVA!$R$48,ESTIMATIVA!$C$49,IF(V217&gt;ESTIMATIVA!$R$47,ESTIMATIVA!$C$48,ESTIMATIVA!$C$47)))))</f>
        <v>Desastre</v>
      </c>
      <c r="X217" s="199"/>
      <c r="Y217" s="199"/>
      <c r="Z217" s="371" t="str">
        <f>CONS_AV_QUALIT_PROBAB!U217</f>
        <v>Ocasional</v>
      </c>
      <c r="AA217" s="371"/>
      <c r="AB217" s="371"/>
      <c r="AC217" s="111">
        <f>RESULT_ESTIMAT_QUALIT!AC217</f>
        <v>3</v>
      </c>
      <c r="AD217" s="116">
        <f t="shared" si="19"/>
        <v>75</v>
      </c>
      <c r="AE217" s="376" t="str">
        <f>IF(ISERROR(IF(AD217&gt;=ESTIMATIVA!$O$55,ESTIMATIVA!$C$55,IF(AD217&gt;=ESTIMATIVA!$O$56,ESTIMATIVA!$C$56,IF(AD217&gt;=ESTIMATIVA!$O$57,ESTIMATIVA!$C$57,IF(AD217&gt;=ESTIMATIVA!$O$58,ESTIMATIVA!$C$58,ESTIMATIVA!$C$59))))),"",IF(AD217&gt;=ESTIMATIVA!$O$55,ESTIMATIVA!$C$55,IF(AD217&gt;=ESTIMATIVA!$O$56,ESTIMATIVA!$C$56,IF(AD217&gt;=ESTIMATIVA!$O$57,ESTIMATIVA!$C$57,IF(AD217&gt;=ESTIMATIVA!$O$58,ESTIMATIVA!$C$58,ESTIMATIVA!$C$59)))))</f>
        <v>Alto</v>
      </c>
      <c r="AF217" s="376"/>
      <c r="AG217" s="376"/>
      <c r="AH217" s="376"/>
    </row>
    <row r="218" spans="1:34" s="29" customFormat="1" ht="15.95"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row>
    <row r="219" spans="1:34"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row>
    <row r="220" spans="1:34" ht="14.1"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IF(ISERROR(IF(R220=ESTIMATIVA!$C$39,ESTIMATIVA!$O$39,IF(R220=ESTIMATIVA!$C$40,ESTIMATIVA!$O$40,IF(R220=ESTIMATIVA!$C$41,ESTIMATIVA!$O$41,IF(R220=ESTIMATIVA!$C$42,ESTIMATIVA!$O$42,IF(R220=ESTIMATIVA!$C$43,ESTIMATIVA!$O$43,"")))))),"",IF(R220=ESTIMATIVA!$C$39,ESTIMATIVA!$O$39,IF(R220=ESTIMATIVA!$C$40,ESTIMATIVA!$O$40,IF(R220=ESTIMATIVA!$C$41,ESTIMATIVA!$O$41,IF(R220=ESTIMATIVA!$C$42,ESTIMATIVA!$O$42,IF(R220=ESTIMATIVA!$C$43,ESTIMATIVA!$O$43,""))))))</f>
        <v>4</v>
      </c>
      <c r="V220" s="108">
        <f>RESULT_ESTIMAT_QUALIT!V220</f>
        <v>20</v>
      </c>
      <c r="W220" s="193" t="str">
        <f>IF(ISERROR(IF(V220&gt;ESTIMATIVA!$R$50,ESTIMATIVA!$C$51,IF(V220&gt;ESTIMATIVA!$R$49,ESTIMATIVA!$C$50,IF(V220&gt;ESTIMATIVA!$R$48,ESTIMATIVA!$C$49,IF(V220&gt;ESTIMATIVA!$R$47,ESTIMATIVA!$C$48,ESTIMATIVA!$C$47))))),"",IF(V220&gt;ESTIMATIVA!$R$50,ESTIMATIVA!$C$51,IF(V220&gt;ESTIMATIVA!$R$49,ESTIMATIVA!$C$50,IF(V220&gt;ESTIMATIVA!$R$48,ESTIMATIVA!$C$49,IF(V220&gt;ESTIMATIVA!$R$47,ESTIMATIVA!$C$48,ESTIMATIVA!$C$47)))))</f>
        <v>Importante</v>
      </c>
      <c r="X220" s="193"/>
      <c r="Y220" s="193"/>
      <c r="Z220" s="370" t="str">
        <f>CONS_AV_QUALIT_PROBAB!U220</f>
        <v>Ocasional</v>
      </c>
      <c r="AA220" s="370"/>
      <c r="AB220" s="370"/>
      <c r="AC220" s="109">
        <f>RESULT_ESTIMAT_QUALIT!AC220</f>
        <v>3</v>
      </c>
      <c r="AD220" s="114">
        <f t="shared" ref="AD220:AD227" si="20">IF(ISERROR(V220*AC220),"",(V220*AC220))</f>
        <v>60</v>
      </c>
      <c r="AE220" s="375" t="str">
        <f>IF(ISERROR(IF(AD220&gt;=ESTIMATIVA!$O$55,ESTIMATIVA!$C$55,IF(AD220&gt;=ESTIMATIVA!$O$56,ESTIMATIVA!$C$56,IF(AD220&gt;=ESTIMATIVA!$O$57,ESTIMATIVA!$C$57,IF(AD220&gt;=ESTIMATIVA!$O$58,ESTIMATIVA!$C$58,ESTIMATIVA!$C$59))))),"",IF(AD220&gt;=ESTIMATIVA!$O$55,ESTIMATIVA!$C$55,IF(AD220&gt;=ESTIMATIVA!$O$56,ESTIMATIVA!$C$56,IF(AD220&gt;=ESTIMATIVA!$O$57,ESTIMATIVA!$C$57,IF(AD220&gt;=ESTIMATIVA!$O$58,ESTIMATIVA!$C$58,ESTIMATIVA!$C$59)))))</f>
        <v>Médio</v>
      </c>
      <c r="AF220" s="375"/>
      <c r="AG220" s="375"/>
      <c r="AH220" s="375"/>
    </row>
    <row r="221" spans="1:34" ht="14.1"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IF(ISERROR(IF(R221=ESTIMATIVA!$C$39,ESTIMATIVA!$O$39,IF(R221=ESTIMATIVA!$C$40,ESTIMATIVA!$O$40,IF(R221=ESTIMATIVA!$C$41,ESTIMATIVA!$O$41,IF(R221=ESTIMATIVA!$C$42,ESTIMATIVA!$O$42,IF(R221=ESTIMATIVA!$C$43,ESTIMATIVA!$O$43,"")))))),"",IF(R221=ESTIMATIVA!$C$39,ESTIMATIVA!$O$39,IF(R221=ESTIMATIVA!$C$40,ESTIMATIVA!$O$40,IF(R221=ESTIMATIVA!$C$41,ESTIMATIVA!$O$41,IF(R221=ESTIMATIVA!$C$42,ESTIMATIVA!$O$42,IF(R221=ESTIMATIVA!$C$43,ESTIMATIVA!$O$43,""))))))</f>
        <v>4</v>
      </c>
      <c r="V221" s="108">
        <f>RESULT_ESTIMAT_QUALIT!V221</f>
        <v>20</v>
      </c>
      <c r="W221" s="193" t="str">
        <f>IF(ISERROR(IF(V221&gt;ESTIMATIVA!$R$50,ESTIMATIVA!$C$51,IF(V221&gt;ESTIMATIVA!$R$49,ESTIMATIVA!$C$50,IF(V221&gt;ESTIMATIVA!$R$48,ESTIMATIVA!$C$49,IF(V221&gt;ESTIMATIVA!$R$47,ESTIMATIVA!$C$48,ESTIMATIVA!$C$47))))),"",IF(V221&gt;ESTIMATIVA!$R$50,ESTIMATIVA!$C$51,IF(V221&gt;ESTIMATIVA!$R$49,ESTIMATIVA!$C$50,IF(V221&gt;ESTIMATIVA!$R$48,ESTIMATIVA!$C$49,IF(V221&gt;ESTIMATIVA!$R$47,ESTIMATIVA!$C$48,ESTIMATIVA!$C$47)))))</f>
        <v>Importante</v>
      </c>
      <c r="X221" s="193"/>
      <c r="Y221" s="193"/>
      <c r="Z221" s="370" t="str">
        <f>CONS_AV_QUALIT_PROBAB!U221</f>
        <v>Provável</v>
      </c>
      <c r="AA221" s="370"/>
      <c r="AB221" s="370"/>
      <c r="AC221" s="109">
        <f>RESULT_ESTIMAT_QUALIT!AC221</f>
        <v>4</v>
      </c>
      <c r="AD221" s="114">
        <f t="shared" si="20"/>
        <v>80</v>
      </c>
      <c r="AE221" s="375" t="str">
        <f>IF(ISERROR(IF(AD221&gt;=ESTIMATIVA!$O$55,ESTIMATIVA!$C$55,IF(AD221&gt;=ESTIMATIVA!$O$56,ESTIMATIVA!$C$56,IF(AD221&gt;=ESTIMATIVA!$O$57,ESTIMATIVA!$C$57,IF(AD221&gt;=ESTIMATIVA!$O$58,ESTIMATIVA!$C$58,ESTIMATIVA!$C$59))))),"",IF(AD221&gt;=ESTIMATIVA!$O$55,ESTIMATIVA!$C$55,IF(AD221&gt;=ESTIMATIVA!$O$56,ESTIMATIVA!$C$56,IF(AD221&gt;=ESTIMATIVA!$O$57,ESTIMATIVA!$C$57,IF(AD221&gt;=ESTIMATIVA!$O$58,ESTIMATIVA!$C$58,ESTIMATIVA!$C$59)))))</f>
        <v>Alto</v>
      </c>
      <c r="AF221" s="375"/>
      <c r="AG221" s="375"/>
      <c r="AH221" s="375"/>
    </row>
    <row r="222" spans="1:34" ht="14.1"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IF(ISERROR(IF(R222=ESTIMATIVA!$C$39,ESTIMATIVA!$O$39,IF(R222=ESTIMATIVA!$C$40,ESTIMATIVA!$O$40,IF(R222=ESTIMATIVA!$C$41,ESTIMATIVA!$O$41,IF(R222=ESTIMATIVA!$C$42,ESTIMATIVA!$O$42,IF(R222=ESTIMATIVA!$C$43,ESTIMATIVA!$O$43,"")))))),"",IF(R222=ESTIMATIVA!$C$39,ESTIMATIVA!$O$39,IF(R222=ESTIMATIVA!$C$40,ESTIMATIVA!$O$40,IF(R222=ESTIMATIVA!$C$41,ESTIMATIVA!$O$41,IF(R222=ESTIMATIVA!$C$42,ESTIMATIVA!$O$42,IF(R222=ESTIMATIVA!$C$43,ESTIMATIVA!$O$43,""))))))</f>
        <v>5</v>
      </c>
      <c r="V222" s="108">
        <f>RESULT_ESTIMAT_QUALIT!V222</f>
        <v>25</v>
      </c>
      <c r="W222" s="193" t="str">
        <f>IF(ISERROR(IF(V222&gt;ESTIMATIVA!$R$50,ESTIMATIVA!$C$51,IF(V222&gt;ESTIMATIVA!$R$49,ESTIMATIVA!$C$50,IF(V222&gt;ESTIMATIVA!$R$48,ESTIMATIVA!$C$49,IF(V222&gt;ESTIMATIVA!$R$47,ESTIMATIVA!$C$48,ESTIMATIVA!$C$47))))),"",IF(V222&gt;ESTIMATIVA!$R$50,ESTIMATIVA!$C$51,IF(V222&gt;ESTIMATIVA!$R$49,ESTIMATIVA!$C$50,IF(V222&gt;ESTIMATIVA!$R$48,ESTIMATIVA!$C$49,IF(V222&gt;ESTIMATIVA!$R$47,ESTIMATIVA!$C$48,ESTIMATIVA!$C$47)))))</f>
        <v>Desastre</v>
      </c>
      <c r="X222" s="193"/>
      <c r="Y222" s="193"/>
      <c r="Z222" s="370" t="str">
        <f>CONS_AV_QUALIT_PROBAB!U222</f>
        <v>Ocasional</v>
      </c>
      <c r="AA222" s="370"/>
      <c r="AB222" s="370"/>
      <c r="AC222" s="109">
        <f>RESULT_ESTIMAT_QUALIT!AC222</f>
        <v>3</v>
      </c>
      <c r="AD222" s="114">
        <f t="shared" si="20"/>
        <v>75</v>
      </c>
      <c r="AE222" s="375" t="str">
        <f>IF(ISERROR(IF(AD222&gt;=ESTIMATIVA!$O$55,ESTIMATIVA!$C$55,IF(AD222&gt;=ESTIMATIVA!$O$56,ESTIMATIVA!$C$56,IF(AD222&gt;=ESTIMATIVA!$O$57,ESTIMATIVA!$C$57,IF(AD222&gt;=ESTIMATIVA!$O$58,ESTIMATIVA!$C$58,ESTIMATIVA!$C$59))))),"",IF(AD222&gt;=ESTIMATIVA!$O$55,ESTIMATIVA!$C$55,IF(AD222&gt;=ESTIMATIVA!$O$56,ESTIMATIVA!$C$56,IF(AD222&gt;=ESTIMATIVA!$O$57,ESTIMATIVA!$C$57,IF(AD222&gt;=ESTIMATIVA!$O$58,ESTIMATIVA!$C$58,ESTIMATIVA!$C$59)))))</f>
        <v>Alto</v>
      </c>
      <c r="AF222" s="375"/>
      <c r="AG222" s="375"/>
      <c r="AH222" s="375"/>
    </row>
    <row r="223" spans="1:34" ht="14.1"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IF(ISERROR(IF(R223=ESTIMATIVA!$C$39,ESTIMATIVA!$O$39,IF(R223=ESTIMATIVA!$C$40,ESTIMATIVA!$O$40,IF(R223=ESTIMATIVA!$C$41,ESTIMATIVA!$O$41,IF(R223=ESTIMATIVA!$C$42,ESTIMATIVA!$O$42,IF(R223=ESTIMATIVA!$C$43,ESTIMATIVA!$O$43,"")))))),"",IF(R223=ESTIMATIVA!$C$39,ESTIMATIVA!$O$39,IF(R223=ESTIMATIVA!$C$40,ESTIMATIVA!$O$40,IF(R223=ESTIMATIVA!$C$41,ESTIMATIVA!$O$41,IF(R223=ESTIMATIVA!$C$42,ESTIMATIVA!$O$42,IF(R223=ESTIMATIVA!$C$43,ESTIMATIVA!$O$43,""))))))</f>
        <v>3</v>
      </c>
      <c r="V223" s="108">
        <f>RESULT_ESTIMAT_QUALIT!V223</f>
        <v>15</v>
      </c>
      <c r="W223" s="193" t="str">
        <f>IF(ISERROR(IF(V223&gt;ESTIMATIVA!$R$50,ESTIMATIVA!$C$51,IF(V223&gt;ESTIMATIVA!$R$49,ESTIMATIVA!$C$50,IF(V223&gt;ESTIMATIVA!$R$48,ESTIMATIVA!$C$49,IF(V223&gt;ESTIMATIVA!$R$47,ESTIMATIVA!$C$48,ESTIMATIVA!$C$47))))),"",IF(V223&gt;ESTIMATIVA!$R$50,ESTIMATIVA!$C$51,IF(V223&gt;ESTIMATIVA!$R$49,ESTIMATIVA!$C$50,IF(V223&gt;ESTIMATIVA!$R$48,ESTIMATIVA!$C$49,IF(V223&gt;ESTIMATIVA!$R$47,ESTIMATIVA!$C$48,ESTIMATIVA!$C$47)))))</f>
        <v>Significativo</v>
      </c>
      <c r="X223" s="193"/>
      <c r="Y223" s="193"/>
      <c r="Z223" s="370" t="str">
        <f>CONS_AV_QUALIT_PROBAB!U223</f>
        <v>Frequente</v>
      </c>
      <c r="AA223" s="370"/>
      <c r="AB223" s="370"/>
      <c r="AC223" s="109">
        <f>RESULT_ESTIMAT_QUALIT!AC223</f>
        <v>5</v>
      </c>
      <c r="AD223" s="114">
        <f t="shared" si="20"/>
        <v>75</v>
      </c>
      <c r="AE223" s="375" t="str">
        <f>IF(ISERROR(IF(AD223&gt;=ESTIMATIVA!$O$55,ESTIMATIVA!$C$55,IF(AD223&gt;=ESTIMATIVA!$O$56,ESTIMATIVA!$C$56,IF(AD223&gt;=ESTIMATIVA!$O$57,ESTIMATIVA!$C$57,IF(AD223&gt;=ESTIMATIVA!$O$58,ESTIMATIVA!$C$58,ESTIMATIVA!$C$59))))),"",IF(AD223&gt;=ESTIMATIVA!$O$55,ESTIMATIVA!$C$55,IF(AD223&gt;=ESTIMATIVA!$O$56,ESTIMATIVA!$C$56,IF(AD223&gt;=ESTIMATIVA!$O$57,ESTIMATIVA!$C$57,IF(AD223&gt;=ESTIMATIVA!$O$58,ESTIMATIVA!$C$58,ESTIMATIVA!$C$59)))))</f>
        <v>Alto</v>
      </c>
      <c r="AF223" s="375"/>
      <c r="AG223" s="375"/>
      <c r="AH223" s="375"/>
    </row>
    <row r="224" spans="1:34" ht="14.1"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IF(ISERROR(IF(R224=ESTIMATIVA!$C$39,ESTIMATIVA!$O$39,IF(R224=ESTIMATIVA!$C$40,ESTIMATIVA!$O$40,IF(R224=ESTIMATIVA!$C$41,ESTIMATIVA!$O$41,IF(R224=ESTIMATIVA!$C$42,ESTIMATIVA!$O$42,IF(R224=ESTIMATIVA!$C$43,ESTIMATIVA!$O$43,"")))))),"",IF(R224=ESTIMATIVA!$C$39,ESTIMATIVA!$O$39,IF(R224=ESTIMATIVA!$C$40,ESTIMATIVA!$O$40,IF(R224=ESTIMATIVA!$C$41,ESTIMATIVA!$O$41,IF(R224=ESTIMATIVA!$C$42,ESTIMATIVA!$O$42,IF(R224=ESTIMATIVA!$C$43,ESTIMATIVA!$O$43,""))))))</f>
        <v>4</v>
      </c>
      <c r="V224" s="108">
        <f>RESULT_ESTIMAT_QUALIT!V224</f>
        <v>20</v>
      </c>
      <c r="W224" s="193" t="str">
        <f>IF(ISERROR(IF(V224&gt;ESTIMATIVA!$R$50,ESTIMATIVA!$C$51,IF(V224&gt;ESTIMATIVA!$R$49,ESTIMATIVA!$C$50,IF(V224&gt;ESTIMATIVA!$R$48,ESTIMATIVA!$C$49,IF(V224&gt;ESTIMATIVA!$R$47,ESTIMATIVA!$C$48,ESTIMATIVA!$C$47))))),"",IF(V224&gt;ESTIMATIVA!$R$50,ESTIMATIVA!$C$51,IF(V224&gt;ESTIMATIVA!$R$49,ESTIMATIVA!$C$50,IF(V224&gt;ESTIMATIVA!$R$48,ESTIMATIVA!$C$49,IF(V224&gt;ESTIMATIVA!$R$47,ESTIMATIVA!$C$48,ESTIMATIVA!$C$47)))))</f>
        <v>Importante</v>
      </c>
      <c r="X224" s="193"/>
      <c r="Y224" s="193"/>
      <c r="Z224" s="370" t="str">
        <f>CONS_AV_QUALIT_PROBAB!U224</f>
        <v>Ocasional</v>
      </c>
      <c r="AA224" s="370"/>
      <c r="AB224" s="370"/>
      <c r="AC224" s="109">
        <f>RESULT_ESTIMAT_QUALIT!AC224</f>
        <v>3</v>
      </c>
      <c r="AD224" s="114">
        <f t="shared" si="20"/>
        <v>60</v>
      </c>
      <c r="AE224" s="375" t="str">
        <f>IF(ISERROR(IF(AD224&gt;=ESTIMATIVA!$O$55,ESTIMATIVA!$C$55,IF(AD224&gt;=ESTIMATIVA!$O$56,ESTIMATIVA!$C$56,IF(AD224&gt;=ESTIMATIVA!$O$57,ESTIMATIVA!$C$57,IF(AD224&gt;=ESTIMATIVA!$O$58,ESTIMATIVA!$C$58,ESTIMATIVA!$C$59))))),"",IF(AD224&gt;=ESTIMATIVA!$O$55,ESTIMATIVA!$C$55,IF(AD224&gt;=ESTIMATIVA!$O$56,ESTIMATIVA!$C$56,IF(AD224&gt;=ESTIMATIVA!$O$57,ESTIMATIVA!$C$57,IF(AD224&gt;=ESTIMATIVA!$O$58,ESTIMATIVA!$C$58,ESTIMATIVA!$C$59)))))</f>
        <v>Médio</v>
      </c>
      <c r="AF224" s="375"/>
      <c r="AG224" s="375"/>
      <c r="AH224" s="375"/>
    </row>
    <row r="225" spans="1:34" ht="14.1"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IF(ISERROR(IF(R225=ESTIMATIVA!$C$39,ESTIMATIVA!$O$39,IF(R225=ESTIMATIVA!$C$40,ESTIMATIVA!$O$40,IF(R225=ESTIMATIVA!$C$41,ESTIMATIVA!$O$41,IF(R225=ESTIMATIVA!$C$42,ESTIMATIVA!$O$42,IF(R225=ESTIMATIVA!$C$43,ESTIMATIVA!$O$43,"")))))),"",IF(R225=ESTIMATIVA!$C$39,ESTIMATIVA!$O$39,IF(R225=ESTIMATIVA!$C$40,ESTIMATIVA!$O$40,IF(R225=ESTIMATIVA!$C$41,ESTIMATIVA!$O$41,IF(R225=ESTIMATIVA!$C$42,ESTIMATIVA!$O$42,IF(R225=ESTIMATIVA!$C$43,ESTIMATIVA!$O$43,""))))))</f>
        <v>5</v>
      </c>
      <c r="V225" s="108">
        <f>RESULT_ESTIMAT_QUALIT!V225</f>
        <v>25</v>
      </c>
      <c r="W225" s="193" t="str">
        <f>IF(ISERROR(IF(V225&gt;ESTIMATIVA!$R$50,ESTIMATIVA!$C$51,IF(V225&gt;ESTIMATIVA!$R$49,ESTIMATIVA!$C$50,IF(V225&gt;ESTIMATIVA!$R$48,ESTIMATIVA!$C$49,IF(V225&gt;ESTIMATIVA!$R$47,ESTIMATIVA!$C$48,ESTIMATIVA!$C$47))))),"",IF(V225&gt;ESTIMATIVA!$R$50,ESTIMATIVA!$C$51,IF(V225&gt;ESTIMATIVA!$R$49,ESTIMATIVA!$C$50,IF(V225&gt;ESTIMATIVA!$R$48,ESTIMATIVA!$C$49,IF(V225&gt;ESTIMATIVA!$R$47,ESTIMATIVA!$C$48,ESTIMATIVA!$C$47)))))</f>
        <v>Desastre</v>
      </c>
      <c r="X225" s="193"/>
      <c r="Y225" s="193"/>
      <c r="Z225" s="370" t="str">
        <f>CONS_AV_QUALIT_PROBAB!U225</f>
        <v>Frequente</v>
      </c>
      <c r="AA225" s="370"/>
      <c r="AB225" s="370"/>
      <c r="AC225" s="109">
        <f>RESULT_ESTIMAT_QUALIT!AC225</f>
        <v>5</v>
      </c>
      <c r="AD225" s="114">
        <f t="shared" si="20"/>
        <v>125</v>
      </c>
      <c r="AE225" s="375" t="str">
        <f>IF(ISERROR(IF(AD225&gt;=ESTIMATIVA!$O$55,ESTIMATIVA!$C$55,IF(AD225&gt;=ESTIMATIVA!$O$56,ESTIMATIVA!$C$56,IF(AD225&gt;=ESTIMATIVA!$O$57,ESTIMATIVA!$C$57,IF(AD225&gt;=ESTIMATIVA!$O$58,ESTIMATIVA!$C$58,ESTIMATIVA!$C$59))))),"",IF(AD225&gt;=ESTIMATIVA!$O$55,ESTIMATIVA!$C$55,IF(AD225&gt;=ESTIMATIVA!$O$56,ESTIMATIVA!$C$56,IF(AD225&gt;=ESTIMATIVA!$O$57,ESTIMATIVA!$C$57,IF(AD225&gt;=ESTIMATIVA!$O$58,ESTIMATIVA!$C$58,ESTIMATIVA!$C$59)))))</f>
        <v>Extremo</v>
      </c>
      <c r="AF225" s="375"/>
      <c r="AG225" s="375"/>
      <c r="AH225" s="375"/>
    </row>
    <row r="226" spans="1:34" ht="14.1"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IF(ISERROR(IF(R226=ESTIMATIVA!$C$39,ESTIMATIVA!$O$39,IF(R226=ESTIMATIVA!$C$40,ESTIMATIVA!$O$40,IF(R226=ESTIMATIVA!$C$41,ESTIMATIVA!$O$41,IF(R226=ESTIMATIVA!$C$42,ESTIMATIVA!$O$42,IF(R226=ESTIMATIVA!$C$43,ESTIMATIVA!$O$43,"")))))),"",IF(R226=ESTIMATIVA!$C$39,ESTIMATIVA!$O$39,IF(R226=ESTIMATIVA!$C$40,ESTIMATIVA!$O$40,IF(R226=ESTIMATIVA!$C$41,ESTIMATIVA!$O$41,IF(R226=ESTIMATIVA!$C$42,ESTIMATIVA!$O$42,IF(R226=ESTIMATIVA!$C$43,ESTIMATIVA!$O$43,""))))))</f>
        <v>4</v>
      </c>
      <c r="V226" s="108">
        <f>RESULT_ESTIMAT_QUALIT!V226</f>
        <v>20</v>
      </c>
      <c r="W226" s="193" t="str">
        <f>IF(ISERROR(IF(V226&gt;ESTIMATIVA!$R$50,ESTIMATIVA!$C$51,IF(V226&gt;ESTIMATIVA!$R$49,ESTIMATIVA!$C$50,IF(V226&gt;ESTIMATIVA!$R$48,ESTIMATIVA!$C$49,IF(V226&gt;ESTIMATIVA!$R$47,ESTIMATIVA!$C$48,ESTIMATIVA!$C$47))))),"",IF(V226&gt;ESTIMATIVA!$R$50,ESTIMATIVA!$C$51,IF(V226&gt;ESTIMATIVA!$R$49,ESTIMATIVA!$C$50,IF(V226&gt;ESTIMATIVA!$R$48,ESTIMATIVA!$C$49,IF(V226&gt;ESTIMATIVA!$R$47,ESTIMATIVA!$C$48,ESTIMATIVA!$C$47)))))</f>
        <v>Importante</v>
      </c>
      <c r="X226" s="193"/>
      <c r="Y226" s="193"/>
      <c r="Z226" s="370" t="str">
        <f>CONS_AV_QUALIT_PROBAB!U226</f>
        <v>Provável</v>
      </c>
      <c r="AA226" s="370"/>
      <c r="AB226" s="370"/>
      <c r="AC226" s="109">
        <f>RESULT_ESTIMAT_QUALIT!AC226</f>
        <v>4</v>
      </c>
      <c r="AD226" s="114">
        <f t="shared" si="20"/>
        <v>80</v>
      </c>
      <c r="AE226" s="375" t="str">
        <f>IF(ISERROR(IF(AD226&gt;=ESTIMATIVA!$O$55,ESTIMATIVA!$C$55,IF(AD226&gt;=ESTIMATIVA!$O$56,ESTIMATIVA!$C$56,IF(AD226&gt;=ESTIMATIVA!$O$57,ESTIMATIVA!$C$57,IF(AD226&gt;=ESTIMATIVA!$O$58,ESTIMATIVA!$C$58,ESTIMATIVA!$C$59))))),"",IF(AD226&gt;=ESTIMATIVA!$O$55,ESTIMATIVA!$C$55,IF(AD226&gt;=ESTIMATIVA!$O$56,ESTIMATIVA!$C$56,IF(AD226&gt;=ESTIMATIVA!$O$57,ESTIMATIVA!$C$57,IF(AD226&gt;=ESTIMATIVA!$O$58,ESTIMATIVA!$C$58,ESTIMATIVA!$C$59)))))</f>
        <v>Alto</v>
      </c>
      <c r="AF226" s="375"/>
      <c r="AG226" s="375"/>
      <c r="AH226" s="375"/>
    </row>
    <row r="227" spans="1:34" ht="14.1"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IF(ISERROR(IF(R227=ESTIMATIVA!$C$39,ESTIMATIVA!$O$39,IF(R227=ESTIMATIVA!$C$40,ESTIMATIVA!$O$40,IF(R227=ESTIMATIVA!$C$41,ESTIMATIVA!$O$41,IF(R227=ESTIMATIVA!$C$42,ESTIMATIVA!$O$42,IF(R227=ESTIMATIVA!$C$43,ESTIMATIVA!$O$43,"")))))),"",IF(R227=ESTIMATIVA!$C$39,ESTIMATIVA!$O$39,IF(R227=ESTIMATIVA!$C$40,ESTIMATIVA!$O$40,IF(R227=ESTIMATIVA!$C$41,ESTIMATIVA!$O$41,IF(R227=ESTIMATIVA!$C$42,ESTIMATIVA!$O$42,IF(R227=ESTIMATIVA!$C$43,ESTIMATIVA!$O$43,""))))))</f>
        <v>5</v>
      </c>
      <c r="V227" s="108">
        <f>RESULT_ESTIMAT_QUALIT!V227</f>
        <v>25</v>
      </c>
      <c r="W227" s="199" t="str">
        <f>IF(ISERROR(IF(V227&gt;ESTIMATIVA!$R$50,ESTIMATIVA!$C$51,IF(V227&gt;ESTIMATIVA!$R$49,ESTIMATIVA!$C$50,IF(V227&gt;ESTIMATIVA!$R$48,ESTIMATIVA!$C$49,IF(V227&gt;ESTIMATIVA!$R$47,ESTIMATIVA!$C$48,ESTIMATIVA!$C$47))))),"",IF(V227&gt;ESTIMATIVA!$R$50,ESTIMATIVA!$C$51,IF(V227&gt;ESTIMATIVA!$R$49,ESTIMATIVA!$C$50,IF(V227&gt;ESTIMATIVA!$R$48,ESTIMATIVA!$C$49,IF(V227&gt;ESTIMATIVA!$R$47,ESTIMATIVA!$C$48,ESTIMATIVA!$C$47)))))</f>
        <v>Desastre</v>
      </c>
      <c r="X227" s="199"/>
      <c r="Y227" s="199"/>
      <c r="Z227" s="371" t="str">
        <f>CONS_AV_QUALIT_PROBAB!U227</f>
        <v>Ocasional</v>
      </c>
      <c r="AA227" s="371"/>
      <c r="AB227" s="371"/>
      <c r="AC227" s="111">
        <f>RESULT_ESTIMAT_QUALIT!AC227</f>
        <v>3</v>
      </c>
      <c r="AD227" s="116">
        <f t="shared" si="20"/>
        <v>75</v>
      </c>
      <c r="AE227" s="376" t="str">
        <f>IF(ISERROR(IF(AD227&gt;=ESTIMATIVA!$O$55,ESTIMATIVA!$C$55,IF(AD227&gt;=ESTIMATIVA!$O$56,ESTIMATIVA!$C$56,IF(AD227&gt;=ESTIMATIVA!$O$57,ESTIMATIVA!$C$57,IF(AD227&gt;=ESTIMATIVA!$O$58,ESTIMATIVA!$C$58,ESTIMATIVA!$C$59))))),"",IF(AD227&gt;=ESTIMATIVA!$O$55,ESTIMATIVA!$C$55,IF(AD227&gt;=ESTIMATIVA!$O$56,ESTIMATIVA!$C$56,IF(AD227&gt;=ESTIMATIVA!$O$57,ESTIMATIVA!$C$57,IF(AD227&gt;=ESTIMATIVA!$O$58,ESTIMATIVA!$C$58,ESTIMATIVA!$C$59)))))</f>
        <v>Alto</v>
      </c>
      <c r="AF227" s="376"/>
      <c r="AG227" s="376"/>
      <c r="AH227" s="376"/>
    </row>
    <row r="228" spans="1:34" s="29" customFormat="1" ht="15.95"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row>
    <row r="229" spans="1:34"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row>
    <row r="230" spans="1:34" ht="14.1"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IF(ISERROR(IF(R230=ESTIMATIVA!$C$39,ESTIMATIVA!$O$39,IF(R230=ESTIMATIVA!$C$40,ESTIMATIVA!$O$40,IF(R230=ESTIMATIVA!$C$41,ESTIMATIVA!$O$41,IF(R230=ESTIMATIVA!$C$42,ESTIMATIVA!$O$42,IF(R230=ESTIMATIVA!$C$43,ESTIMATIVA!$O$43,"")))))),"",IF(R230=ESTIMATIVA!$C$39,ESTIMATIVA!$O$39,IF(R230=ESTIMATIVA!$C$40,ESTIMATIVA!$O$40,IF(R230=ESTIMATIVA!$C$41,ESTIMATIVA!$O$41,IF(R230=ESTIMATIVA!$C$42,ESTIMATIVA!$O$42,IF(R230=ESTIMATIVA!$C$43,ESTIMATIVA!$O$43,""))))))</f>
        <v>5</v>
      </c>
      <c r="V230" s="108">
        <f>RESULT_ESTIMAT_QUALIT!V230</f>
        <v>25</v>
      </c>
      <c r="W230" s="193" t="str">
        <f>IF(ISERROR(IF(V230&gt;ESTIMATIVA!$R$50,ESTIMATIVA!$C$51,IF(V230&gt;ESTIMATIVA!$R$49,ESTIMATIVA!$C$50,IF(V230&gt;ESTIMATIVA!$R$48,ESTIMATIVA!$C$49,IF(V230&gt;ESTIMATIVA!$R$47,ESTIMATIVA!$C$48,ESTIMATIVA!$C$47))))),"",IF(V230&gt;ESTIMATIVA!$R$50,ESTIMATIVA!$C$51,IF(V230&gt;ESTIMATIVA!$R$49,ESTIMATIVA!$C$50,IF(V230&gt;ESTIMATIVA!$R$48,ESTIMATIVA!$C$49,IF(V230&gt;ESTIMATIVA!$R$47,ESTIMATIVA!$C$48,ESTIMATIVA!$C$47)))))</f>
        <v>Desastre</v>
      </c>
      <c r="X230" s="193"/>
      <c r="Y230" s="193"/>
      <c r="Z230" s="370" t="str">
        <f>CONS_AV_QUALIT_PROBAB!U230</f>
        <v>Remoto</v>
      </c>
      <c r="AA230" s="370"/>
      <c r="AB230" s="370"/>
      <c r="AC230" s="109">
        <f>RESULT_ESTIMAT_QUALIT!AC230</f>
        <v>2</v>
      </c>
      <c r="AD230" s="114">
        <f t="shared" ref="AD230:AD237" si="21">IF(ISERROR(V230*AC230),"",(V230*AC230))</f>
        <v>50</v>
      </c>
      <c r="AE230" s="375" t="str">
        <f>IF(ISERROR(IF(AD230&gt;=ESTIMATIVA!$O$55,ESTIMATIVA!$C$55,IF(AD230&gt;=ESTIMATIVA!$O$56,ESTIMATIVA!$C$56,IF(AD230&gt;=ESTIMATIVA!$O$57,ESTIMATIVA!$C$57,IF(AD230&gt;=ESTIMATIVA!$O$58,ESTIMATIVA!$C$58,ESTIMATIVA!$C$59))))),"",IF(AD230&gt;=ESTIMATIVA!$O$55,ESTIMATIVA!$C$55,IF(AD230&gt;=ESTIMATIVA!$O$56,ESTIMATIVA!$C$56,IF(AD230&gt;=ESTIMATIVA!$O$57,ESTIMATIVA!$C$57,IF(AD230&gt;=ESTIMATIVA!$O$58,ESTIMATIVA!$C$58,ESTIMATIVA!$C$59)))))</f>
        <v>Médio</v>
      </c>
      <c r="AF230" s="375"/>
      <c r="AG230" s="375"/>
      <c r="AH230" s="375"/>
    </row>
    <row r="231" spans="1:34" ht="14.1"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IF(ISERROR(IF(R231=ESTIMATIVA!$C$39,ESTIMATIVA!$O$39,IF(R231=ESTIMATIVA!$C$40,ESTIMATIVA!$O$40,IF(R231=ESTIMATIVA!$C$41,ESTIMATIVA!$O$41,IF(R231=ESTIMATIVA!$C$42,ESTIMATIVA!$O$42,IF(R231=ESTIMATIVA!$C$43,ESTIMATIVA!$O$43,"")))))),"",IF(R231=ESTIMATIVA!$C$39,ESTIMATIVA!$O$39,IF(R231=ESTIMATIVA!$C$40,ESTIMATIVA!$O$40,IF(R231=ESTIMATIVA!$C$41,ESTIMATIVA!$O$41,IF(R231=ESTIMATIVA!$C$42,ESTIMATIVA!$O$42,IF(R231=ESTIMATIVA!$C$43,ESTIMATIVA!$O$43,""))))))</f>
        <v>4</v>
      </c>
      <c r="V231" s="108">
        <f>RESULT_ESTIMAT_QUALIT!V231</f>
        <v>20</v>
      </c>
      <c r="W231" s="193" t="str">
        <f>IF(ISERROR(IF(V231&gt;ESTIMATIVA!$R$50,ESTIMATIVA!$C$51,IF(V231&gt;ESTIMATIVA!$R$49,ESTIMATIVA!$C$50,IF(V231&gt;ESTIMATIVA!$R$48,ESTIMATIVA!$C$49,IF(V231&gt;ESTIMATIVA!$R$47,ESTIMATIVA!$C$48,ESTIMATIVA!$C$47))))),"",IF(V231&gt;ESTIMATIVA!$R$50,ESTIMATIVA!$C$51,IF(V231&gt;ESTIMATIVA!$R$49,ESTIMATIVA!$C$50,IF(V231&gt;ESTIMATIVA!$R$48,ESTIMATIVA!$C$49,IF(V231&gt;ESTIMATIVA!$R$47,ESTIMATIVA!$C$48,ESTIMATIVA!$C$47)))))</f>
        <v>Importante</v>
      </c>
      <c r="X231" s="193"/>
      <c r="Y231" s="193"/>
      <c r="Z231" s="370" t="str">
        <f>CONS_AV_QUALIT_PROBAB!U231</f>
        <v>Ocasional</v>
      </c>
      <c r="AA231" s="370"/>
      <c r="AB231" s="370"/>
      <c r="AC231" s="109">
        <f>RESULT_ESTIMAT_QUALIT!AC231</f>
        <v>3</v>
      </c>
      <c r="AD231" s="114">
        <f t="shared" si="21"/>
        <v>60</v>
      </c>
      <c r="AE231" s="375" t="str">
        <f>IF(ISERROR(IF(AD231&gt;=ESTIMATIVA!$O$55,ESTIMATIVA!$C$55,IF(AD231&gt;=ESTIMATIVA!$O$56,ESTIMATIVA!$C$56,IF(AD231&gt;=ESTIMATIVA!$O$57,ESTIMATIVA!$C$57,IF(AD231&gt;=ESTIMATIVA!$O$58,ESTIMATIVA!$C$58,ESTIMATIVA!$C$59))))),"",IF(AD231&gt;=ESTIMATIVA!$O$55,ESTIMATIVA!$C$55,IF(AD231&gt;=ESTIMATIVA!$O$56,ESTIMATIVA!$C$56,IF(AD231&gt;=ESTIMATIVA!$O$57,ESTIMATIVA!$C$57,IF(AD231&gt;=ESTIMATIVA!$O$58,ESTIMATIVA!$C$58,ESTIMATIVA!$C$59)))))</f>
        <v>Médio</v>
      </c>
      <c r="AF231" s="375"/>
      <c r="AG231" s="375"/>
      <c r="AH231" s="375"/>
    </row>
    <row r="232" spans="1:34" ht="14.1"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IF(ISERROR(IF(R232=ESTIMATIVA!$C$39,ESTIMATIVA!$O$39,IF(R232=ESTIMATIVA!$C$40,ESTIMATIVA!$O$40,IF(R232=ESTIMATIVA!$C$41,ESTIMATIVA!$O$41,IF(R232=ESTIMATIVA!$C$42,ESTIMATIVA!$O$42,IF(R232=ESTIMATIVA!$C$43,ESTIMATIVA!$O$43,"")))))),"",IF(R232=ESTIMATIVA!$C$39,ESTIMATIVA!$O$39,IF(R232=ESTIMATIVA!$C$40,ESTIMATIVA!$O$40,IF(R232=ESTIMATIVA!$C$41,ESTIMATIVA!$O$41,IF(R232=ESTIMATIVA!$C$42,ESTIMATIVA!$O$42,IF(R232=ESTIMATIVA!$C$43,ESTIMATIVA!$O$43,""))))))</f>
        <v>5</v>
      </c>
      <c r="V232" s="108">
        <f>RESULT_ESTIMAT_QUALIT!V232</f>
        <v>25</v>
      </c>
      <c r="W232" s="193" t="str">
        <f>IF(ISERROR(IF(V232&gt;ESTIMATIVA!$R$50,ESTIMATIVA!$C$51,IF(V232&gt;ESTIMATIVA!$R$49,ESTIMATIVA!$C$50,IF(V232&gt;ESTIMATIVA!$R$48,ESTIMATIVA!$C$49,IF(V232&gt;ESTIMATIVA!$R$47,ESTIMATIVA!$C$48,ESTIMATIVA!$C$47))))),"",IF(V232&gt;ESTIMATIVA!$R$50,ESTIMATIVA!$C$51,IF(V232&gt;ESTIMATIVA!$R$49,ESTIMATIVA!$C$50,IF(V232&gt;ESTIMATIVA!$R$48,ESTIMATIVA!$C$49,IF(V232&gt;ESTIMATIVA!$R$47,ESTIMATIVA!$C$48,ESTIMATIVA!$C$47)))))</f>
        <v>Desastre</v>
      </c>
      <c r="X232" s="193"/>
      <c r="Y232" s="193"/>
      <c r="Z232" s="370" t="str">
        <f>CONS_AV_QUALIT_PROBAB!U232</f>
        <v>Ocasional</v>
      </c>
      <c r="AA232" s="370"/>
      <c r="AB232" s="370"/>
      <c r="AC232" s="109">
        <f>RESULT_ESTIMAT_QUALIT!AC232</f>
        <v>3</v>
      </c>
      <c r="AD232" s="114">
        <f t="shared" si="21"/>
        <v>75</v>
      </c>
      <c r="AE232" s="375" t="str">
        <f>IF(ISERROR(IF(AD232&gt;=ESTIMATIVA!$O$55,ESTIMATIVA!$C$55,IF(AD232&gt;=ESTIMATIVA!$O$56,ESTIMATIVA!$C$56,IF(AD232&gt;=ESTIMATIVA!$O$57,ESTIMATIVA!$C$57,IF(AD232&gt;=ESTIMATIVA!$O$58,ESTIMATIVA!$C$58,ESTIMATIVA!$C$59))))),"",IF(AD232&gt;=ESTIMATIVA!$O$55,ESTIMATIVA!$C$55,IF(AD232&gt;=ESTIMATIVA!$O$56,ESTIMATIVA!$C$56,IF(AD232&gt;=ESTIMATIVA!$O$57,ESTIMATIVA!$C$57,IF(AD232&gt;=ESTIMATIVA!$O$58,ESTIMATIVA!$C$58,ESTIMATIVA!$C$59)))))</f>
        <v>Alto</v>
      </c>
      <c r="AF232" s="375"/>
      <c r="AG232" s="375"/>
      <c r="AH232" s="375"/>
    </row>
    <row r="233" spans="1:34" ht="14.1"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IF(ISERROR(IF(R233=ESTIMATIVA!$C$39,ESTIMATIVA!$O$39,IF(R233=ESTIMATIVA!$C$40,ESTIMATIVA!$O$40,IF(R233=ESTIMATIVA!$C$41,ESTIMATIVA!$O$41,IF(R233=ESTIMATIVA!$C$42,ESTIMATIVA!$O$42,IF(R233=ESTIMATIVA!$C$43,ESTIMATIVA!$O$43,"")))))),"",IF(R233=ESTIMATIVA!$C$39,ESTIMATIVA!$O$39,IF(R233=ESTIMATIVA!$C$40,ESTIMATIVA!$O$40,IF(R233=ESTIMATIVA!$C$41,ESTIMATIVA!$O$41,IF(R233=ESTIMATIVA!$C$42,ESTIMATIVA!$O$42,IF(R233=ESTIMATIVA!$C$43,ESTIMATIVA!$O$43,""))))))</f>
        <v>5</v>
      </c>
      <c r="V233" s="108">
        <f>RESULT_ESTIMAT_QUALIT!V233</f>
        <v>25</v>
      </c>
      <c r="W233" s="193" t="str">
        <f>IF(ISERROR(IF(V233&gt;ESTIMATIVA!$R$50,ESTIMATIVA!$C$51,IF(V233&gt;ESTIMATIVA!$R$49,ESTIMATIVA!$C$50,IF(V233&gt;ESTIMATIVA!$R$48,ESTIMATIVA!$C$49,IF(V233&gt;ESTIMATIVA!$R$47,ESTIMATIVA!$C$48,ESTIMATIVA!$C$47))))),"",IF(V233&gt;ESTIMATIVA!$R$50,ESTIMATIVA!$C$51,IF(V233&gt;ESTIMATIVA!$R$49,ESTIMATIVA!$C$50,IF(V233&gt;ESTIMATIVA!$R$48,ESTIMATIVA!$C$49,IF(V233&gt;ESTIMATIVA!$R$47,ESTIMATIVA!$C$48,ESTIMATIVA!$C$47)))))</f>
        <v>Desastre</v>
      </c>
      <c r="X233" s="193"/>
      <c r="Y233" s="193"/>
      <c r="Z233" s="370" t="str">
        <f>CONS_AV_QUALIT_PROBAB!U233</f>
        <v>Ocasional</v>
      </c>
      <c r="AA233" s="370"/>
      <c r="AB233" s="370"/>
      <c r="AC233" s="109">
        <f>RESULT_ESTIMAT_QUALIT!AC233</f>
        <v>3</v>
      </c>
      <c r="AD233" s="114">
        <f t="shared" si="21"/>
        <v>75</v>
      </c>
      <c r="AE233" s="375" t="str">
        <f>IF(ISERROR(IF(AD233&gt;=ESTIMATIVA!$O$55,ESTIMATIVA!$C$55,IF(AD233&gt;=ESTIMATIVA!$O$56,ESTIMATIVA!$C$56,IF(AD233&gt;=ESTIMATIVA!$O$57,ESTIMATIVA!$C$57,IF(AD233&gt;=ESTIMATIVA!$O$58,ESTIMATIVA!$C$58,ESTIMATIVA!$C$59))))),"",IF(AD233&gt;=ESTIMATIVA!$O$55,ESTIMATIVA!$C$55,IF(AD233&gt;=ESTIMATIVA!$O$56,ESTIMATIVA!$C$56,IF(AD233&gt;=ESTIMATIVA!$O$57,ESTIMATIVA!$C$57,IF(AD233&gt;=ESTIMATIVA!$O$58,ESTIMATIVA!$C$58,ESTIMATIVA!$C$59)))))</f>
        <v>Alto</v>
      </c>
      <c r="AF233" s="375"/>
      <c r="AG233" s="375"/>
      <c r="AH233" s="375"/>
    </row>
    <row r="234" spans="1:34" ht="14.1"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IF(ISERROR(IF(R234=ESTIMATIVA!$C$39,ESTIMATIVA!$O$39,IF(R234=ESTIMATIVA!$C$40,ESTIMATIVA!$O$40,IF(R234=ESTIMATIVA!$C$41,ESTIMATIVA!$O$41,IF(R234=ESTIMATIVA!$C$42,ESTIMATIVA!$O$42,IF(R234=ESTIMATIVA!$C$43,ESTIMATIVA!$O$43,"")))))),"",IF(R234=ESTIMATIVA!$C$39,ESTIMATIVA!$O$39,IF(R234=ESTIMATIVA!$C$40,ESTIMATIVA!$O$40,IF(R234=ESTIMATIVA!$C$41,ESTIMATIVA!$O$41,IF(R234=ESTIMATIVA!$C$42,ESTIMATIVA!$O$42,IF(R234=ESTIMATIVA!$C$43,ESTIMATIVA!$O$43,""))))))</f>
        <v>3</v>
      </c>
      <c r="V234" s="108">
        <f>RESULT_ESTIMAT_QUALIT!V234</f>
        <v>15</v>
      </c>
      <c r="W234" s="193" t="str">
        <f>IF(ISERROR(IF(V234&gt;ESTIMATIVA!$R$50,ESTIMATIVA!$C$51,IF(V234&gt;ESTIMATIVA!$R$49,ESTIMATIVA!$C$50,IF(V234&gt;ESTIMATIVA!$R$48,ESTIMATIVA!$C$49,IF(V234&gt;ESTIMATIVA!$R$47,ESTIMATIVA!$C$48,ESTIMATIVA!$C$47))))),"",IF(V234&gt;ESTIMATIVA!$R$50,ESTIMATIVA!$C$51,IF(V234&gt;ESTIMATIVA!$R$49,ESTIMATIVA!$C$50,IF(V234&gt;ESTIMATIVA!$R$48,ESTIMATIVA!$C$49,IF(V234&gt;ESTIMATIVA!$R$47,ESTIMATIVA!$C$48,ESTIMATIVA!$C$47)))))</f>
        <v>Significativo</v>
      </c>
      <c r="X234" s="193"/>
      <c r="Y234" s="193"/>
      <c r="Z234" s="370" t="str">
        <f>CONS_AV_QUALIT_PROBAB!U234</f>
        <v>Ocasional</v>
      </c>
      <c r="AA234" s="370"/>
      <c r="AB234" s="370"/>
      <c r="AC234" s="109">
        <f>RESULT_ESTIMAT_QUALIT!AC234</f>
        <v>3</v>
      </c>
      <c r="AD234" s="114">
        <f t="shared" si="21"/>
        <v>45</v>
      </c>
      <c r="AE234" s="375" t="str">
        <f>IF(ISERROR(IF(AD234&gt;=ESTIMATIVA!$O$55,ESTIMATIVA!$C$55,IF(AD234&gt;=ESTIMATIVA!$O$56,ESTIMATIVA!$C$56,IF(AD234&gt;=ESTIMATIVA!$O$57,ESTIMATIVA!$C$57,IF(AD234&gt;=ESTIMATIVA!$O$58,ESTIMATIVA!$C$58,ESTIMATIVA!$C$59))))),"",IF(AD234&gt;=ESTIMATIVA!$O$55,ESTIMATIVA!$C$55,IF(AD234&gt;=ESTIMATIVA!$O$56,ESTIMATIVA!$C$56,IF(AD234&gt;=ESTIMATIVA!$O$57,ESTIMATIVA!$C$57,IF(AD234&gt;=ESTIMATIVA!$O$58,ESTIMATIVA!$C$58,ESTIMATIVA!$C$59)))))</f>
        <v>Médio</v>
      </c>
      <c r="AF234" s="375"/>
      <c r="AG234" s="375"/>
      <c r="AH234" s="375"/>
    </row>
    <row r="235" spans="1:34" ht="14.1"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IF(ISERROR(IF(R235=ESTIMATIVA!$C$39,ESTIMATIVA!$O$39,IF(R235=ESTIMATIVA!$C$40,ESTIMATIVA!$O$40,IF(R235=ESTIMATIVA!$C$41,ESTIMATIVA!$O$41,IF(R235=ESTIMATIVA!$C$42,ESTIMATIVA!$O$42,IF(R235=ESTIMATIVA!$C$43,ESTIMATIVA!$O$43,"")))))),"",IF(R235=ESTIMATIVA!$C$39,ESTIMATIVA!$O$39,IF(R235=ESTIMATIVA!$C$40,ESTIMATIVA!$O$40,IF(R235=ESTIMATIVA!$C$41,ESTIMATIVA!$O$41,IF(R235=ESTIMATIVA!$C$42,ESTIMATIVA!$O$42,IF(R235=ESTIMATIVA!$C$43,ESTIMATIVA!$O$43,""))))))</f>
        <v>4</v>
      </c>
      <c r="V235" s="108">
        <f>RESULT_ESTIMAT_QUALIT!V235</f>
        <v>20</v>
      </c>
      <c r="W235" s="193" t="str">
        <f>IF(ISERROR(IF(V235&gt;ESTIMATIVA!$R$50,ESTIMATIVA!$C$51,IF(V235&gt;ESTIMATIVA!$R$49,ESTIMATIVA!$C$50,IF(V235&gt;ESTIMATIVA!$R$48,ESTIMATIVA!$C$49,IF(V235&gt;ESTIMATIVA!$R$47,ESTIMATIVA!$C$48,ESTIMATIVA!$C$47))))),"",IF(V235&gt;ESTIMATIVA!$R$50,ESTIMATIVA!$C$51,IF(V235&gt;ESTIMATIVA!$R$49,ESTIMATIVA!$C$50,IF(V235&gt;ESTIMATIVA!$R$48,ESTIMATIVA!$C$49,IF(V235&gt;ESTIMATIVA!$R$47,ESTIMATIVA!$C$48,ESTIMATIVA!$C$47)))))</f>
        <v>Importante</v>
      </c>
      <c r="X235" s="193"/>
      <c r="Y235" s="193"/>
      <c r="Z235" s="370" t="str">
        <f>CONS_AV_QUALIT_PROBAB!U235</f>
        <v>Ocasional</v>
      </c>
      <c r="AA235" s="370"/>
      <c r="AB235" s="370"/>
      <c r="AC235" s="109">
        <f>RESULT_ESTIMAT_QUALIT!AC235</f>
        <v>3</v>
      </c>
      <c r="AD235" s="114">
        <f t="shared" si="21"/>
        <v>60</v>
      </c>
      <c r="AE235" s="375" t="str">
        <f>IF(ISERROR(IF(AD235&gt;=ESTIMATIVA!$O$55,ESTIMATIVA!$C$55,IF(AD235&gt;=ESTIMATIVA!$O$56,ESTIMATIVA!$C$56,IF(AD235&gt;=ESTIMATIVA!$O$57,ESTIMATIVA!$C$57,IF(AD235&gt;=ESTIMATIVA!$O$58,ESTIMATIVA!$C$58,ESTIMATIVA!$C$59))))),"",IF(AD235&gt;=ESTIMATIVA!$O$55,ESTIMATIVA!$C$55,IF(AD235&gt;=ESTIMATIVA!$O$56,ESTIMATIVA!$C$56,IF(AD235&gt;=ESTIMATIVA!$O$57,ESTIMATIVA!$C$57,IF(AD235&gt;=ESTIMATIVA!$O$58,ESTIMATIVA!$C$58,ESTIMATIVA!$C$59)))))</f>
        <v>Médio</v>
      </c>
      <c r="AF235" s="375"/>
      <c r="AG235" s="375"/>
      <c r="AH235" s="375"/>
    </row>
    <row r="236" spans="1:34" ht="14.1"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IF(ISERROR(IF(R236=ESTIMATIVA!$C$39,ESTIMATIVA!$O$39,IF(R236=ESTIMATIVA!$C$40,ESTIMATIVA!$O$40,IF(R236=ESTIMATIVA!$C$41,ESTIMATIVA!$O$41,IF(R236=ESTIMATIVA!$C$42,ESTIMATIVA!$O$42,IF(R236=ESTIMATIVA!$C$43,ESTIMATIVA!$O$43,"")))))),"",IF(R236=ESTIMATIVA!$C$39,ESTIMATIVA!$O$39,IF(R236=ESTIMATIVA!$C$40,ESTIMATIVA!$O$40,IF(R236=ESTIMATIVA!$C$41,ESTIMATIVA!$O$41,IF(R236=ESTIMATIVA!$C$42,ESTIMATIVA!$O$42,IF(R236=ESTIMATIVA!$C$43,ESTIMATIVA!$O$43,""))))))</f>
        <v>5</v>
      </c>
      <c r="V236" s="108">
        <f>RESULT_ESTIMAT_QUALIT!V236</f>
        <v>25</v>
      </c>
      <c r="W236" s="193" t="str">
        <f>IF(ISERROR(IF(V236&gt;ESTIMATIVA!$R$50,ESTIMATIVA!$C$51,IF(V236&gt;ESTIMATIVA!$R$49,ESTIMATIVA!$C$50,IF(V236&gt;ESTIMATIVA!$R$48,ESTIMATIVA!$C$49,IF(V236&gt;ESTIMATIVA!$R$47,ESTIMATIVA!$C$48,ESTIMATIVA!$C$47))))),"",IF(V236&gt;ESTIMATIVA!$R$50,ESTIMATIVA!$C$51,IF(V236&gt;ESTIMATIVA!$R$49,ESTIMATIVA!$C$50,IF(V236&gt;ESTIMATIVA!$R$48,ESTIMATIVA!$C$49,IF(V236&gt;ESTIMATIVA!$R$47,ESTIMATIVA!$C$48,ESTIMATIVA!$C$47)))))</f>
        <v>Desastre</v>
      </c>
      <c r="X236" s="193"/>
      <c r="Y236" s="193"/>
      <c r="Z236" s="370" t="str">
        <f>CONS_AV_QUALIT_PROBAB!U236</f>
        <v>Ocasional</v>
      </c>
      <c r="AA236" s="370"/>
      <c r="AB236" s="370"/>
      <c r="AC236" s="109">
        <f>RESULT_ESTIMAT_QUALIT!AC236</f>
        <v>3</v>
      </c>
      <c r="AD236" s="114">
        <f t="shared" si="21"/>
        <v>75</v>
      </c>
      <c r="AE236" s="375" t="str">
        <f>IF(ISERROR(IF(AD236&gt;=ESTIMATIVA!$O$55,ESTIMATIVA!$C$55,IF(AD236&gt;=ESTIMATIVA!$O$56,ESTIMATIVA!$C$56,IF(AD236&gt;=ESTIMATIVA!$O$57,ESTIMATIVA!$C$57,IF(AD236&gt;=ESTIMATIVA!$O$58,ESTIMATIVA!$C$58,ESTIMATIVA!$C$59))))),"",IF(AD236&gt;=ESTIMATIVA!$O$55,ESTIMATIVA!$C$55,IF(AD236&gt;=ESTIMATIVA!$O$56,ESTIMATIVA!$C$56,IF(AD236&gt;=ESTIMATIVA!$O$57,ESTIMATIVA!$C$57,IF(AD236&gt;=ESTIMATIVA!$O$58,ESTIMATIVA!$C$58,ESTIMATIVA!$C$59)))))</f>
        <v>Alto</v>
      </c>
      <c r="AF236" s="375"/>
      <c r="AG236" s="375"/>
      <c r="AH236" s="375"/>
    </row>
    <row r="237" spans="1:34" ht="14.1"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IF(ISERROR(IF(R237=ESTIMATIVA!$C$39,ESTIMATIVA!$O$39,IF(R237=ESTIMATIVA!$C$40,ESTIMATIVA!$O$40,IF(R237=ESTIMATIVA!$C$41,ESTIMATIVA!$O$41,IF(R237=ESTIMATIVA!$C$42,ESTIMATIVA!$O$42,IF(R237=ESTIMATIVA!$C$43,ESTIMATIVA!$O$43,"")))))),"",IF(R237=ESTIMATIVA!$C$39,ESTIMATIVA!$O$39,IF(R237=ESTIMATIVA!$C$40,ESTIMATIVA!$O$40,IF(R237=ESTIMATIVA!$C$41,ESTIMATIVA!$O$41,IF(R237=ESTIMATIVA!$C$42,ESTIMATIVA!$O$42,IF(R237=ESTIMATIVA!$C$43,ESTIMATIVA!$O$43,""))))))</f>
        <v>3</v>
      </c>
      <c r="V237" s="108">
        <f>RESULT_ESTIMAT_QUALIT!V237</f>
        <v>15</v>
      </c>
      <c r="W237" s="199" t="str">
        <f>IF(ISERROR(IF(V237&gt;ESTIMATIVA!$R$50,ESTIMATIVA!$C$51,IF(V237&gt;ESTIMATIVA!$R$49,ESTIMATIVA!$C$50,IF(V237&gt;ESTIMATIVA!$R$48,ESTIMATIVA!$C$49,IF(V237&gt;ESTIMATIVA!$R$47,ESTIMATIVA!$C$48,ESTIMATIVA!$C$47))))),"",IF(V237&gt;ESTIMATIVA!$R$50,ESTIMATIVA!$C$51,IF(V237&gt;ESTIMATIVA!$R$49,ESTIMATIVA!$C$50,IF(V237&gt;ESTIMATIVA!$R$48,ESTIMATIVA!$C$49,IF(V237&gt;ESTIMATIVA!$R$47,ESTIMATIVA!$C$48,ESTIMATIVA!$C$47)))))</f>
        <v>Significativo</v>
      </c>
      <c r="X237" s="199"/>
      <c r="Y237" s="199"/>
      <c r="Z237" s="371" t="str">
        <f>CONS_AV_QUALIT_PROBAB!U237</f>
        <v>Frequente</v>
      </c>
      <c r="AA237" s="371"/>
      <c r="AB237" s="371"/>
      <c r="AC237" s="111">
        <f>RESULT_ESTIMAT_QUALIT!AC237</f>
        <v>5</v>
      </c>
      <c r="AD237" s="116">
        <f t="shared" si="21"/>
        <v>75</v>
      </c>
      <c r="AE237" s="376" t="str">
        <f>IF(ISERROR(IF(AD237&gt;=ESTIMATIVA!$O$55,ESTIMATIVA!$C$55,IF(AD237&gt;=ESTIMATIVA!$O$56,ESTIMATIVA!$C$56,IF(AD237&gt;=ESTIMATIVA!$O$57,ESTIMATIVA!$C$57,IF(AD237&gt;=ESTIMATIVA!$O$58,ESTIMATIVA!$C$58,ESTIMATIVA!$C$59))))),"",IF(AD237&gt;=ESTIMATIVA!$O$55,ESTIMATIVA!$C$55,IF(AD237&gt;=ESTIMATIVA!$O$56,ESTIMATIVA!$C$56,IF(AD237&gt;=ESTIMATIVA!$O$57,ESTIMATIVA!$C$57,IF(AD237&gt;=ESTIMATIVA!$O$58,ESTIMATIVA!$C$58,ESTIMATIVA!$C$59)))))</f>
        <v>Alto</v>
      </c>
      <c r="AF237" s="376"/>
      <c r="AG237" s="376"/>
      <c r="AH237" s="376"/>
    </row>
    <row r="238" spans="1:34" s="29" customFormat="1" ht="15.95"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row>
    <row r="239" spans="1:34"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row>
    <row r="240" spans="1:34" ht="14.1"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IF(ISERROR(IF(R240=ESTIMATIVA!$C$39,ESTIMATIVA!$O$39,IF(R240=ESTIMATIVA!$C$40,ESTIMATIVA!$O$40,IF(R240=ESTIMATIVA!$C$41,ESTIMATIVA!$O$41,IF(R240=ESTIMATIVA!$C$42,ESTIMATIVA!$O$42,IF(R240=ESTIMATIVA!$C$43,ESTIMATIVA!$O$43,"")))))),"",IF(R240=ESTIMATIVA!$C$39,ESTIMATIVA!$O$39,IF(R240=ESTIMATIVA!$C$40,ESTIMATIVA!$O$40,IF(R240=ESTIMATIVA!$C$41,ESTIMATIVA!$O$41,IF(R240=ESTIMATIVA!$C$42,ESTIMATIVA!$O$42,IF(R240=ESTIMATIVA!$C$43,ESTIMATIVA!$O$43,""))))))</f>
        <v>4</v>
      </c>
      <c r="V240" s="108">
        <f>RESULT_ESTIMAT_QUALIT!V240</f>
        <v>20</v>
      </c>
      <c r="W240" s="193" t="str">
        <f>IF(ISERROR(IF(V240&gt;ESTIMATIVA!$R$50,ESTIMATIVA!$C$51,IF(V240&gt;ESTIMATIVA!$R$49,ESTIMATIVA!$C$50,IF(V240&gt;ESTIMATIVA!$R$48,ESTIMATIVA!$C$49,IF(V240&gt;ESTIMATIVA!$R$47,ESTIMATIVA!$C$48,ESTIMATIVA!$C$47))))),"",IF(V240&gt;ESTIMATIVA!$R$50,ESTIMATIVA!$C$51,IF(V240&gt;ESTIMATIVA!$R$49,ESTIMATIVA!$C$50,IF(V240&gt;ESTIMATIVA!$R$48,ESTIMATIVA!$C$49,IF(V240&gt;ESTIMATIVA!$R$47,ESTIMATIVA!$C$48,ESTIMATIVA!$C$47)))))</f>
        <v>Importante</v>
      </c>
      <c r="X240" s="193"/>
      <c r="Y240" s="193"/>
      <c r="Z240" s="370" t="str">
        <f>CONS_AV_QUALIT_PROBAB!U240</f>
        <v>Ocasional</v>
      </c>
      <c r="AA240" s="370"/>
      <c r="AB240" s="370"/>
      <c r="AC240" s="109">
        <f>RESULT_ESTIMAT_QUALIT!AC240</f>
        <v>3</v>
      </c>
      <c r="AD240" s="114">
        <f t="shared" ref="AD240:AD247" si="22">IF(ISERROR(V240*AC240),"",(V240*AC240))</f>
        <v>60</v>
      </c>
      <c r="AE240" s="375" t="str">
        <f>IF(ISERROR(IF(AD240&gt;=ESTIMATIVA!$O$55,ESTIMATIVA!$C$55,IF(AD240&gt;=ESTIMATIVA!$O$56,ESTIMATIVA!$C$56,IF(AD240&gt;=ESTIMATIVA!$O$57,ESTIMATIVA!$C$57,IF(AD240&gt;=ESTIMATIVA!$O$58,ESTIMATIVA!$C$58,ESTIMATIVA!$C$59))))),"",IF(AD240&gt;=ESTIMATIVA!$O$55,ESTIMATIVA!$C$55,IF(AD240&gt;=ESTIMATIVA!$O$56,ESTIMATIVA!$C$56,IF(AD240&gt;=ESTIMATIVA!$O$57,ESTIMATIVA!$C$57,IF(AD240&gt;=ESTIMATIVA!$O$58,ESTIMATIVA!$C$58,ESTIMATIVA!$C$59)))))</f>
        <v>Médio</v>
      </c>
      <c r="AF240" s="375"/>
      <c r="AG240" s="375"/>
      <c r="AH240" s="375"/>
    </row>
    <row r="241" spans="1:34" ht="14.1"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IF(ISERROR(IF(R241=ESTIMATIVA!$C$39,ESTIMATIVA!$O$39,IF(R241=ESTIMATIVA!$C$40,ESTIMATIVA!$O$40,IF(R241=ESTIMATIVA!$C$41,ESTIMATIVA!$O$41,IF(R241=ESTIMATIVA!$C$42,ESTIMATIVA!$O$42,IF(R241=ESTIMATIVA!$C$43,ESTIMATIVA!$O$43,"")))))),"",IF(R241=ESTIMATIVA!$C$39,ESTIMATIVA!$O$39,IF(R241=ESTIMATIVA!$C$40,ESTIMATIVA!$O$40,IF(R241=ESTIMATIVA!$C$41,ESTIMATIVA!$O$41,IF(R241=ESTIMATIVA!$C$42,ESTIMATIVA!$O$42,IF(R241=ESTIMATIVA!$C$43,ESTIMATIVA!$O$43,""))))))</f>
        <v>4</v>
      </c>
      <c r="V241" s="108">
        <f>RESULT_ESTIMAT_QUALIT!V241</f>
        <v>20</v>
      </c>
      <c r="W241" s="193" t="str">
        <f>IF(ISERROR(IF(V241&gt;ESTIMATIVA!$R$50,ESTIMATIVA!$C$51,IF(V241&gt;ESTIMATIVA!$R$49,ESTIMATIVA!$C$50,IF(V241&gt;ESTIMATIVA!$R$48,ESTIMATIVA!$C$49,IF(V241&gt;ESTIMATIVA!$R$47,ESTIMATIVA!$C$48,ESTIMATIVA!$C$47))))),"",IF(V241&gt;ESTIMATIVA!$R$50,ESTIMATIVA!$C$51,IF(V241&gt;ESTIMATIVA!$R$49,ESTIMATIVA!$C$50,IF(V241&gt;ESTIMATIVA!$R$48,ESTIMATIVA!$C$49,IF(V241&gt;ESTIMATIVA!$R$47,ESTIMATIVA!$C$48,ESTIMATIVA!$C$47)))))</f>
        <v>Importante</v>
      </c>
      <c r="X241" s="193"/>
      <c r="Y241" s="193"/>
      <c r="Z241" s="370" t="str">
        <f>CONS_AV_QUALIT_PROBAB!U241</f>
        <v>Ocasional</v>
      </c>
      <c r="AA241" s="370"/>
      <c r="AB241" s="370"/>
      <c r="AC241" s="109">
        <f>RESULT_ESTIMAT_QUALIT!AC241</f>
        <v>3</v>
      </c>
      <c r="AD241" s="114">
        <f t="shared" si="22"/>
        <v>60</v>
      </c>
      <c r="AE241" s="375" t="str">
        <f>IF(ISERROR(IF(AD241&gt;=ESTIMATIVA!$O$55,ESTIMATIVA!$C$55,IF(AD241&gt;=ESTIMATIVA!$O$56,ESTIMATIVA!$C$56,IF(AD241&gt;=ESTIMATIVA!$O$57,ESTIMATIVA!$C$57,IF(AD241&gt;=ESTIMATIVA!$O$58,ESTIMATIVA!$C$58,ESTIMATIVA!$C$59))))),"",IF(AD241&gt;=ESTIMATIVA!$O$55,ESTIMATIVA!$C$55,IF(AD241&gt;=ESTIMATIVA!$O$56,ESTIMATIVA!$C$56,IF(AD241&gt;=ESTIMATIVA!$O$57,ESTIMATIVA!$C$57,IF(AD241&gt;=ESTIMATIVA!$O$58,ESTIMATIVA!$C$58,ESTIMATIVA!$C$59)))))</f>
        <v>Médio</v>
      </c>
      <c r="AF241" s="375"/>
      <c r="AG241" s="375"/>
      <c r="AH241" s="375"/>
    </row>
    <row r="242" spans="1:34" ht="14.1"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IF(ISERROR(IF(R242=ESTIMATIVA!$C$39,ESTIMATIVA!$O$39,IF(R242=ESTIMATIVA!$C$40,ESTIMATIVA!$O$40,IF(R242=ESTIMATIVA!$C$41,ESTIMATIVA!$O$41,IF(R242=ESTIMATIVA!$C$42,ESTIMATIVA!$O$42,IF(R242=ESTIMATIVA!$C$43,ESTIMATIVA!$O$43,"")))))),"",IF(R242=ESTIMATIVA!$C$39,ESTIMATIVA!$O$39,IF(R242=ESTIMATIVA!$C$40,ESTIMATIVA!$O$40,IF(R242=ESTIMATIVA!$C$41,ESTIMATIVA!$O$41,IF(R242=ESTIMATIVA!$C$42,ESTIMATIVA!$O$42,IF(R242=ESTIMATIVA!$C$43,ESTIMATIVA!$O$43,""))))))</f>
        <v>4</v>
      </c>
      <c r="V242" s="108">
        <f>RESULT_ESTIMAT_QUALIT!V242</f>
        <v>20</v>
      </c>
      <c r="W242" s="193" t="str">
        <f>IF(ISERROR(IF(V242&gt;ESTIMATIVA!$R$50,ESTIMATIVA!$C$51,IF(V242&gt;ESTIMATIVA!$R$49,ESTIMATIVA!$C$50,IF(V242&gt;ESTIMATIVA!$R$48,ESTIMATIVA!$C$49,IF(V242&gt;ESTIMATIVA!$R$47,ESTIMATIVA!$C$48,ESTIMATIVA!$C$47))))),"",IF(V242&gt;ESTIMATIVA!$R$50,ESTIMATIVA!$C$51,IF(V242&gt;ESTIMATIVA!$R$49,ESTIMATIVA!$C$50,IF(V242&gt;ESTIMATIVA!$R$48,ESTIMATIVA!$C$49,IF(V242&gt;ESTIMATIVA!$R$47,ESTIMATIVA!$C$48,ESTIMATIVA!$C$47)))))</f>
        <v>Importante</v>
      </c>
      <c r="X242" s="193"/>
      <c r="Y242" s="193"/>
      <c r="Z242" s="370" t="str">
        <f>CONS_AV_QUALIT_PROBAB!U242</f>
        <v>Ocasional</v>
      </c>
      <c r="AA242" s="370"/>
      <c r="AB242" s="370"/>
      <c r="AC242" s="109">
        <f>RESULT_ESTIMAT_QUALIT!AC242</f>
        <v>3</v>
      </c>
      <c r="AD242" s="114">
        <f t="shared" si="22"/>
        <v>60</v>
      </c>
      <c r="AE242" s="375" t="str">
        <f>IF(ISERROR(IF(AD242&gt;=ESTIMATIVA!$O$55,ESTIMATIVA!$C$55,IF(AD242&gt;=ESTIMATIVA!$O$56,ESTIMATIVA!$C$56,IF(AD242&gt;=ESTIMATIVA!$O$57,ESTIMATIVA!$C$57,IF(AD242&gt;=ESTIMATIVA!$O$58,ESTIMATIVA!$C$58,ESTIMATIVA!$C$59))))),"",IF(AD242&gt;=ESTIMATIVA!$O$55,ESTIMATIVA!$C$55,IF(AD242&gt;=ESTIMATIVA!$O$56,ESTIMATIVA!$C$56,IF(AD242&gt;=ESTIMATIVA!$O$57,ESTIMATIVA!$C$57,IF(AD242&gt;=ESTIMATIVA!$O$58,ESTIMATIVA!$C$58,ESTIMATIVA!$C$59)))))</f>
        <v>Médio</v>
      </c>
      <c r="AF242" s="375"/>
      <c r="AG242" s="375"/>
      <c r="AH242" s="375"/>
    </row>
    <row r="243" spans="1:34" ht="14.1"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IF(ISERROR(IF(R243=ESTIMATIVA!$C$39,ESTIMATIVA!$O$39,IF(R243=ESTIMATIVA!$C$40,ESTIMATIVA!$O$40,IF(R243=ESTIMATIVA!$C$41,ESTIMATIVA!$O$41,IF(R243=ESTIMATIVA!$C$42,ESTIMATIVA!$O$42,IF(R243=ESTIMATIVA!$C$43,ESTIMATIVA!$O$43,"")))))),"",IF(R243=ESTIMATIVA!$C$39,ESTIMATIVA!$O$39,IF(R243=ESTIMATIVA!$C$40,ESTIMATIVA!$O$40,IF(R243=ESTIMATIVA!$C$41,ESTIMATIVA!$O$41,IF(R243=ESTIMATIVA!$C$42,ESTIMATIVA!$O$42,IF(R243=ESTIMATIVA!$C$43,ESTIMATIVA!$O$43,""))))))</f>
        <v>5</v>
      </c>
      <c r="V243" s="108">
        <f>RESULT_ESTIMAT_QUALIT!V243</f>
        <v>25</v>
      </c>
      <c r="W243" s="193" t="str">
        <f>IF(ISERROR(IF(V243&gt;ESTIMATIVA!$R$50,ESTIMATIVA!$C$51,IF(V243&gt;ESTIMATIVA!$R$49,ESTIMATIVA!$C$50,IF(V243&gt;ESTIMATIVA!$R$48,ESTIMATIVA!$C$49,IF(V243&gt;ESTIMATIVA!$R$47,ESTIMATIVA!$C$48,ESTIMATIVA!$C$47))))),"",IF(V243&gt;ESTIMATIVA!$R$50,ESTIMATIVA!$C$51,IF(V243&gt;ESTIMATIVA!$R$49,ESTIMATIVA!$C$50,IF(V243&gt;ESTIMATIVA!$R$48,ESTIMATIVA!$C$49,IF(V243&gt;ESTIMATIVA!$R$47,ESTIMATIVA!$C$48,ESTIMATIVA!$C$47)))))</f>
        <v>Desastre</v>
      </c>
      <c r="X243" s="193"/>
      <c r="Y243" s="193"/>
      <c r="Z243" s="370" t="str">
        <f>CONS_AV_QUALIT_PROBAB!U243</f>
        <v>Frequente</v>
      </c>
      <c r="AA243" s="370"/>
      <c r="AB243" s="370"/>
      <c r="AC243" s="109">
        <f>RESULT_ESTIMAT_QUALIT!AC243</f>
        <v>5</v>
      </c>
      <c r="AD243" s="114">
        <f t="shared" si="22"/>
        <v>125</v>
      </c>
      <c r="AE243" s="375" t="str">
        <f>IF(ISERROR(IF(AD243&gt;=ESTIMATIVA!$O$55,ESTIMATIVA!$C$55,IF(AD243&gt;=ESTIMATIVA!$O$56,ESTIMATIVA!$C$56,IF(AD243&gt;=ESTIMATIVA!$O$57,ESTIMATIVA!$C$57,IF(AD243&gt;=ESTIMATIVA!$O$58,ESTIMATIVA!$C$58,ESTIMATIVA!$C$59))))),"",IF(AD243&gt;=ESTIMATIVA!$O$55,ESTIMATIVA!$C$55,IF(AD243&gt;=ESTIMATIVA!$O$56,ESTIMATIVA!$C$56,IF(AD243&gt;=ESTIMATIVA!$O$57,ESTIMATIVA!$C$57,IF(AD243&gt;=ESTIMATIVA!$O$58,ESTIMATIVA!$C$58,ESTIMATIVA!$C$59)))))</f>
        <v>Extremo</v>
      </c>
      <c r="AF243" s="375"/>
      <c r="AG243" s="375"/>
      <c r="AH243" s="375"/>
    </row>
    <row r="244" spans="1:34" ht="14.1"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IF(ISERROR(IF(R244=ESTIMATIVA!$C$39,ESTIMATIVA!$O$39,IF(R244=ESTIMATIVA!$C$40,ESTIMATIVA!$O$40,IF(R244=ESTIMATIVA!$C$41,ESTIMATIVA!$O$41,IF(R244=ESTIMATIVA!$C$42,ESTIMATIVA!$O$42,IF(R244=ESTIMATIVA!$C$43,ESTIMATIVA!$O$43,"")))))),"",IF(R244=ESTIMATIVA!$C$39,ESTIMATIVA!$O$39,IF(R244=ESTIMATIVA!$C$40,ESTIMATIVA!$O$40,IF(R244=ESTIMATIVA!$C$41,ESTIMATIVA!$O$41,IF(R244=ESTIMATIVA!$C$42,ESTIMATIVA!$O$42,IF(R244=ESTIMATIVA!$C$43,ESTIMATIVA!$O$43,""))))))</f>
        <v>4</v>
      </c>
      <c r="V244" s="108">
        <f>RESULT_ESTIMAT_QUALIT!V244</f>
        <v>20</v>
      </c>
      <c r="W244" s="193" t="str">
        <f>IF(ISERROR(IF(V244&gt;ESTIMATIVA!$R$50,ESTIMATIVA!$C$51,IF(V244&gt;ESTIMATIVA!$R$49,ESTIMATIVA!$C$50,IF(V244&gt;ESTIMATIVA!$R$48,ESTIMATIVA!$C$49,IF(V244&gt;ESTIMATIVA!$R$47,ESTIMATIVA!$C$48,ESTIMATIVA!$C$47))))),"",IF(V244&gt;ESTIMATIVA!$R$50,ESTIMATIVA!$C$51,IF(V244&gt;ESTIMATIVA!$R$49,ESTIMATIVA!$C$50,IF(V244&gt;ESTIMATIVA!$R$48,ESTIMATIVA!$C$49,IF(V244&gt;ESTIMATIVA!$R$47,ESTIMATIVA!$C$48,ESTIMATIVA!$C$47)))))</f>
        <v>Importante</v>
      </c>
      <c r="X244" s="193"/>
      <c r="Y244" s="193"/>
      <c r="Z244" s="370" t="str">
        <f>CONS_AV_QUALIT_PROBAB!U244</f>
        <v>Ocasional</v>
      </c>
      <c r="AA244" s="370"/>
      <c r="AB244" s="370"/>
      <c r="AC244" s="109">
        <f>RESULT_ESTIMAT_QUALIT!AC244</f>
        <v>3</v>
      </c>
      <c r="AD244" s="114">
        <f t="shared" si="22"/>
        <v>60</v>
      </c>
      <c r="AE244" s="375" t="str">
        <f>IF(ISERROR(IF(AD244&gt;=ESTIMATIVA!$O$55,ESTIMATIVA!$C$55,IF(AD244&gt;=ESTIMATIVA!$O$56,ESTIMATIVA!$C$56,IF(AD244&gt;=ESTIMATIVA!$O$57,ESTIMATIVA!$C$57,IF(AD244&gt;=ESTIMATIVA!$O$58,ESTIMATIVA!$C$58,ESTIMATIVA!$C$59))))),"",IF(AD244&gt;=ESTIMATIVA!$O$55,ESTIMATIVA!$C$55,IF(AD244&gt;=ESTIMATIVA!$O$56,ESTIMATIVA!$C$56,IF(AD244&gt;=ESTIMATIVA!$O$57,ESTIMATIVA!$C$57,IF(AD244&gt;=ESTIMATIVA!$O$58,ESTIMATIVA!$C$58,ESTIMATIVA!$C$59)))))</f>
        <v>Médio</v>
      </c>
      <c r="AF244" s="375"/>
      <c r="AG244" s="375"/>
      <c r="AH244" s="375"/>
    </row>
    <row r="245" spans="1:34" ht="14.1"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IF(ISERROR(IF(R245=ESTIMATIVA!$C$39,ESTIMATIVA!$O$39,IF(R245=ESTIMATIVA!$C$40,ESTIMATIVA!$O$40,IF(R245=ESTIMATIVA!$C$41,ESTIMATIVA!$O$41,IF(R245=ESTIMATIVA!$C$42,ESTIMATIVA!$O$42,IF(R245=ESTIMATIVA!$C$43,ESTIMATIVA!$O$43,"")))))),"",IF(R245=ESTIMATIVA!$C$39,ESTIMATIVA!$O$39,IF(R245=ESTIMATIVA!$C$40,ESTIMATIVA!$O$40,IF(R245=ESTIMATIVA!$C$41,ESTIMATIVA!$O$41,IF(R245=ESTIMATIVA!$C$42,ESTIMATIVA!$O$42,IF(R245=ESTIMATIVA!$C$43,ESTIMATIVA!$O$43,""))))))</f>
        <v>4</v>
      </c>
      <c r="V245" s="108">
        <f>RESULT_ESTIMAT_QUALIT!V245</f>
        <v>20</v>
      </c>
      <c r="W245" s="193" t="str">
        <f>IF(ISERROR(IF(V245&gt;ESTIMATIVA!$R$50,ESTIMATIVA!$C$51,IF(V245&gt;ESTIMATIVA!$R$49,ESTIMATIVA!$C$50,IF(V245&gt;ESTIMATIVA!$R$48,ESTIMATIVA!$C$49,IF(V245&gt;ESTIMATIVA!$R$47,ESTIMATIVA!$C$48,ESTIMATIVA!$C$47))))),"",IF(V245&gt;ESTIMATIVA!$R$50,ESTIMATIVA!$C$51,IF(V245&gt;ESTIMATIVA!$R$49,ESTIMATIVA!$C$50,IF(V245&gt;ESTIMATIVA!$R$48,ESTIMATIVA!$C$49,IF(V245&gt;ESTIMATIVA!$R$47,ESTIMATIVA!$C$48,ESTIMATIVA!$C$47)))))</f>
        <v>Importante</v>
      </c>
      <c r="X245" s="193"/>
      <c r="Y245" s="193"/>
      <c r="Z245" s="370" t="str">
        <f>CONS_AV_QUALIT_PROBAB!U245</f>
        <v>Provável</v>
      </c>
      <c r="AA245" s="370"/>
      <c r="AB245" s="370"/>
      <c r="AC245" s="109">
        <f>RESULT_ESTIMAT_QUALIT!AC245</f>
        <v>4</v>
      </c>
      <c r="AD245" s="114">
        <f t="shared" si="22"/>
        <v>80</v>
      </c>
      <c r="AE245" s="375" t="str">
        <f>IF(ISERROR(IF(AD245&gt;=ESTIMATIVA!$O$55,ESTIMATIVA!$C$55,IF(AD245&gt;=ESTIMATIVA!$O$56,ESTIMATIVA!$C$56,IF(AD245&gt;=ESTIMATIVA!$O$57,ESTIMATIVA!$C$57,IF(AD245&gt;=ESTIMATIVA!$O$58,ESTIMATIVA!$C$58,ESTIMATIVA!$C$59))))),"",IF(AD245&gt;=ESTIMATIVA!$O$55,ESTIMATIVA!$C$55,IF(AD245&gt;=ESTIMATIVA!$O$56,ESTIMATIVA!$C$56,IF(AD245&gt;=ESTIMATIVA!$O$57,ESTIMATIVA!$C$57,IF(AD245&gt;=ESTIMATIVA!$O$58,ESTIMATIVA!$C$58,ESTIMATIVA!$C$59)))))</f>
        <v>Alto</v>
      </c>
      <c r="AF245" s="375"/>
      <c r="AG245" s="375"/>
      <c r="AH245" s="375"/>
    </row>
    <row r="246" spans="1:34" ht="14.1"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IF(ISERROR(IF(R246=ESTIMATIVA!$C$39,ESTIMATIVA!$O$39,IF(R246=ESTIMATIVA!$C$40,ESTIMATIVA!$O$40,IF(R246=ESTIMATIVA!$C$41,ESTIMATIVA!$O$41,IF(R246=ESTIMATIVA!$C$42,ESTIMATIVA!$O$42,IF(R246=ESTIMATIVA!$C$43,ESTIMATIVA!$O$43,"")))))),"",IF(R246=ESTIMATIVA!$C$39,ESTIMATIVA!$O$39,IF(R246=ESTIMATIVA!$C$40,ESTIMATIVA!$O$40,IF(R246=ESTIMATIVA!$C$41,ESTIMATIVA!$O$41,IF(R246=ESTIMATIVA!$C$42,ESTIMATIVA!$O$42,IF(R246=ESTIMATIVA!$C$43,ESTIMATIVA!$O$43,""))))))</f>
        <v>5</v>
      </c>
      <c r="V246" s="108">
        <f>RESULT_ESTIMAT_QUALIT!V246</f>
        <v>25</v>
      </c>
      <c r="W246" s="193" t="str">
        <f>IF(ISERROR(IF(V246&gt;ESTIMATIVA!$R$50,ESTIMATIVA!$C$51,IF(V246&gt;ESTIMATIVA!$R$49,ESTIMATIVA!$C$50,IF(V246&gt;ESTIMATIVA!$R$48,ESTIMATIVA!$C$49,IF(V246&gt;ESTIMATIVA!$R$47,ESTIMATIVA!$C$48,ESTIMATIVA!$C$47))))),"",IF(V246&gt;ESTIMATIVA!$R$50,ESTIMATIVA!$C$51,IF(V246&gt;ESTIMATIVA!$R$49,ESTIMATIVA!$C$50,IF(V246&gt;ESTIMATIVA!$R$48,ESTIMATIVA!$C$49,IF(V246&gt;ESTIMATIVA!$R$47,ESTIMATIVA!$C$48,ESTIMATIVA!$C$47)))))</f>
        <v>Desastre</v>
      </c>
      <c r="X246" s="193"/>
      <c r="Y246" s="193"/>
      <c r="Z246" s="370" t="str">
        <f>CONS_AV_QUALIT_PROBAB!U246</f>
        <v>Ocasional</v>
      </c>
      <c r="AA246" s="370"/>
      <c r="AB246" s="370"/>
      <c r="AC246" s="109">
        <f>RESULT_ESTIMAT_QUALIT!AC246</f>
        <v>3</v>
      </c>
      <c r="AD246" s="114">
        <f t="shared" si="22"/>
        <v>75</v>
      </c>
      <c r="AE246" s="375" t="str">
        <f>IF(ISERROR(IF(AD246&gt;=ESTIMATIVA!$O$55,ESTIMATIVA!$C$55,IF(AD246&gt;=ESTIMATIVA!$O$56,ESTIMATIVA!$C$56,IF(AD246&gt;=ESTIMATIVA!$O$57,ESTIMATIVA!$C$57,IF(AD246&gt;=ESTIMATIVA!$O$58,ESTIMATIVA!$C$58,ESTIMATIVA!$C$59))))),"",IF(AD246&gt;=ESTIMATIVA!$O$55,ESTIMATIVA!$C$55,IF(AD246&gt;=ESTIMATIVA!$O$56,ESTIMATIVA!$C$56,IF(AD246&gt;=ESTIMATIVA!$O$57,ESTIMATIVA!$C$57,IF(AD246&gt;=ESTIMATIVA!$O$58,ESTIMATIVA!$C$58,ESTIMATIVA!$C$59)))))</f>
        <v>Alto</v>
      </c>
      <c r="AF246" s="375"/>
      <c r="AG246" s="375"/>
      <c r="AH246" s="375"/>
    </row>
    <row r="247" spans="1:34" ht="14.1"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IF(ISERROR(IF(R247=ESTIMATIVA!$C$39,ESTIMATIVA!$O$39,IF(R247=ESTIMATIVA!$C$40,ESTIMATIVA!$O$40,IF(R247=ESTIMATIVA!$C$41,ESTIMATIVA!$O$41,IF(R247=ESTIMATIVA!$C$42,ESTIMATIVA!$O$42,IF(R247=ESTIMATIVA!$C$43,ESTIMATIVA!$O$43,"")))))),"",IF(R247=ESTIMATIVA!$C$39,ESTIMATIVA!$O$39,IF(R247=ESTIMATIVA!$C$40,ESTIMATIVA!$O$40,IF(R247=ESTIMATIVA!$C$41,ESTIMATIVA!$O$41,IF(R247=ESTIMATIVA!$C$42,ESTIMATIVA!$O$42,IF(R247=ESTIMATIVA!$C$43,ESTIMATIVA!$O$43,""))))))</f>
        <v>5</v>
      </c>
      <c r="V247" s="108">
        <f>RESULT_ESTIMAT_QUALIT!V247</f>
        <v>25</v>
      </c>
      <c r="W247" s="199" t="str">
        <f>IF(ISERROR(IF(V247&gt;ESTIMATIVA!$R$50,ESTIMATIVA!$C$51,IF(V247&gt;ESTIMATIVA!$R$49,ESTIMATIVA!$C$50,IF(V247&gt;ESTIMATIVA!$R$48,ESTIMATIVA!$C$49,IF(V247&gt;ESTIMATIVA!$R$47,ESTIMATIVA!$C$48,ESTIMATIVA!$C$47))))),"",IF(V247&gt;ESTIMATIVA!$R$50,ESTIMATIVA!$C$51,IF(V247&gt;ESTIMATIVA!$R$49,ESTIMATIVA!$C$50,IF(V247&gt;ESTIMATIVA!$R$48,ESTIMATIVA!$C$49,IF(V247&gt;ESTIMATIVA!$R$47,ESTIMATIVA!$C$48,ESTIMATIVA!$C$47)))))</f>
        <v>Desastre</v>
      </c>
      <c r="X247" s="199"/>
      <c r="Y247" s="199"/>
      <c r="Z247" s="371" t="str">
        <f>CONS_AV_QUALIT_PROBAB!U247</f>
        <v>Ocasional</v>
      </c>
      <c r="AA247" s="371"/>
      <c r="AB247" s="371"/>
      <c r="AC247" s="111">
        <f>RESULT_ESTIMAT_QUALIT!AC247</f>
        <v>3</v>
      </c>
      <c r="AD247" s="116">
        <f t="shared" si="22"/>
        <v>75</v>
      </c>
      <c r="AE247" s="376" t="str">
        <f>IF(ISERROR(IF(AD247&gt;=ESTIMATIVA!$O$55,ESTIMATIVA!$C$55,IF(AD247&gt;=ESTIMATIVA!$O$56,ESTIMATIVA!$C$56,IF(AD247&gt;=ESTIMATIVA!$O$57,ESTIMATIVA!$C$57,IF(AD247&gt;=ESTIMATIVA!$O$58,ESTIMATIVA!$C$58,ESTIMATIVA!$C$59))))),"",IF(AD247&gt;=ESTIMATIVA!$O$55,ESTIMATIVA!$C$55,IF(AD247&gt;=ESTIMATIVA!$O$56,ESTIMATIVA!$C$56,IF(AD247&gt;=ESTIMATIVA!$O$57,ESTIMATIVA!$C$57,IF(AD247&gt;=ESTIMATIVA!$O$58,ESTIMATIVA!$C$58,ESTIMATIVA!$C$59)))))</f>
        <v>Alto</v>
      </c>
      <c r="AF247" s="376"/>
      <c r="AG247" s="376"/>
      <c r="AH247" s="376"/>
    </row>
    <row r="248" spans="1:34" s="29" customFormat="1" ht="15.95"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row>
    <row r="249" spans="1:34"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row>
    <row r="250" spans="1:34" ht="14.1"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IF(ISERROR(IF(R250=ESTIMATIVA!$C$39,ESTIMATIVA!$O$39,IF(R250=ESTIMATIVA!$C$40,ESTIMATIVA!$O$40,IF(R250=ESTIMATIVA!$C$41,ESTIMATIVA!$O$41,IF(R250=ESTIMATIVA!$C$42,ESTIMATIVA!$O$42,IF(R250=ESTIMATIVA!$C$43,ESTIMATIVA!$O$43,"")))))),"",IF(R250=ESTIMATIVA!$C$39,ESTIMATIVA!$O$39,IF(R250=ESTIMATIVA!$C$40,ESTIMATIVA!$O$40,IF(R250=ESTIMATIVA!$C$41,ESTIMATIVA!$O$41,IF(R250=ESTIMATIVA!$C$42,ESTIMATIVA!$O$42,IF(R250=ESTIMATIVA!$C$43,ESTIMATIVA!$O$43,""))))))</f>
        <v>4</v>
      </c>
      <c r="V250" s="108">
        <f>RESULT_ESTIMAT_QUALIT!V250</f>
        <v>20</v>
      </c>
      <c r="W250" s="193" t="str">
        <f>IF(ISERROR(IF(V250&gt;ESTIMATIVA!$R$50,ESTIMATIVA!$C$51,IF(V250&gt;ESTIMATIVA!$R$49,ESTIMATIVA!$C$50,IF(V250&gt;ESTIMATIVA!$R$48,ESTIMATIVA!$C$49,IF(V250&gt;ESTIMATIVA!$R$47,ESTIMATIVA!$C$48,ESTIMATIVA!$C$47))))),"",IF(V250&gt;ESTIMATIVA!$R$50,ESTIMATIVA!$C$51,IF(V250&gt;ESTIMATIVA!$R$49,ESTIMATIVA!$C$50,IF(V250&gt;ESTIMATIVA!$R$48,ESTIMATIVA!$C$49,IF(V250&gt;ESTIMATIVA!$R$47,ESTIMATIVA!$C$48,ESTIMATIVA!$C$47)))))</f>
        <v>Importante</v>
      </c>
      <c r="X250" s="193"/>
      <c r="Y250" s="193"/>
      <c r="Z250" s="370" t="str">
        <f>CONS_AV_QUALIT_PROBAB!U250</f>
        <v>Remoto</v>
      </c>
      <c r="AA250" s="370"/>
      <c r="AB250" s="370"/>
      <c r="AC250" s="109">
        <f>RESULT_ESTIMAT_QUALIT!AC250</f>
        <v>2</v>
      </c>
      <c r="AD250" s="114">
        <f t="shared" ref="AD250:AD257" si="23">IF(ISERROR(V250*AC250),"",(V250*AC250))</f>
        <v>40</v>
      </c>
      <c r="AE250" s="375" t="str">
        <f>IF(ISERROR(IF(AD250&gt;=ESTIMATIVA!$O$55,ESTIMATIVA!$C$55,IF(AD250&gt;=ESTIMATIVA!$O$56,ESTIMATIVA!$C$56,IF(AD250&gt;=ESTIMATIVA!$O$57,ESTIMATIVA!$C$57,IF(AD250&gt;=ESTIMATIVA!$O$58,ESTIMATIVA!$C$58,ESTIMATIVA!$C$59))))),"",IF(AD250&gt;=ESTIMATIVA!$O$55,ESTIMATIVA!$C$55,IF(AD250&gt;=ESTIMATIVA!$O$56,ESTIMATIVA!$C$56,IF(AD250&gt;=ESTIMATIVA!$O$57,ESTIMATIVA!$C$57,IF(AD250&gt;=ESTIMATIVA!$O$58,ESTIMATIVA!$C$58,ESTIMATIVA!$C$59)))))</f>
        <v>Médio</v>
      </c>
      <c r="AF250" s="375"/>
      <c r="AG250" s="375"/>
      <c r="AH250" s="375"/>
    </row>
    <row r="251" spans="1:34" ht="14.1"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IF(ISERROR(IF(R251=ESTIMATIVA!$C$39,ESTIMATIVA!$O$39,IF(R251=ESTIMATIVA!$C$40,ESTIMATIVA!$O$40,IF(R251=ESTIMATIVA!$C$41,ESTIMATIVA!$O$41,IF(R251=ESTIMATIVA!$C$42,ESTIMATIVA!$O$42,IF(R251=ESTIMATIVA!$C$43,ESTIMATIVA!$O$43,"")))))),"",IF(R251=ESTIMATIVA!$C$39,ESTIMATIVA!$O$39,IF(R251=ESTIMATIVA!$C$40,ESTIMATIVA!$O$40,IF(R251=ESTIMATIVA!$C$41,ESTIMATIVA!$O$41,IF(R251=ESTIMATIVA!$C$42,ESTIMATIVA!$O$42,IF(R251=ESTIMATIVA!$C$43,ESTIMATIVA!$O$43,""))))))</f>
        <v>5</v>
      </c>
      <c r="V251" s="108">
        <f>RESULT_ESTIMAT_QUALIT!V251</f>
        <v>25</v>
      </c>
      <c r="W251" s="193" t="str">
        <f>IF(ISERROR(IF(V251&gt;ESTIMATIVA!$R$50,ESTIMATIVA!$C$51,IF(V251&gt;ESTIMATIVA!$R$49,ESTIMATIVA!$C$50,IF(V251&gt;ESTIMATIVA!$R$48,ESTIMATIVA!$C$49,IF(V251&gt;ESTIMATIVA!$R$47,ESTIMATIVA!$C$48,ESTIMATIVA!$C$47))))),"",IF(V251&gt;ESTIMATIVA!$R$50,ESTIMATIVA!$C$51,IF(V251&gt;ESTIMATIVA!$R$49,ESTIMATIVA!$C$50,IF(V251&gt;ESTIMATIVA!$R$48,ESTIMATIVA!$C$49,IF(V251&gt;ESTIMATIVA!$R$47,ESTIMATIVA!$C$48,ESTIMATIVA!$C$47)))))</f>
        <v>Desastre</v>
      </c>
      <c r="X251" s="193"/>
      <c r="Y251" s="193"/>
      <c r="Z251" s="370" t="str">
        <f>CONS_AV_QUALIT_PROBAB!U251</f>
        <v>Ocasional</v>
      </c>
      <c r="AA251" s="370"/>
      <c r="AB251" s="370"/>
      <c r="AC251" s="109">
        <f>RESULT_ESTIMAT_QUALIT!AC251</f>
        <v>3</v>
      </c>
      <c r="AD251" s="114">
        <f t="shared" si="23"/>
        <v>75</v>
      </c>
      <c r="AE251" s="375" t="str">
        <f>IF(ISERROR(IF(AD251&gt;=ESTIMATIVA!$O$55,ESTIMATIVA!$C$55,IF(AD251&gt;=ESTIMATIVA!$O$56,ESTIMATIVA!$C$56,IF(AD251&gt;=ESTIMATIVA!$O$57,ESTIMATIVA!$C$57,IF(AD251&gt;=ESTIMATIVA!$O$58,ESTIMATIVA!$C$58,ESTIMATIVA!$C$59))))),"",IF(AD251&gt;=ESTIMATIVA!$O$55,ESTIMATIVA!$C$55,IF(AD251&gt;=ESTIMATIVA!$O$56,ESTIMATIVA!$C$56,IF(AD251&gt;=ESTIMATIVA!$O$57,ESTIMATIVA!$C$57,IF(AD251&gt;=ESTIMATIVA!$O$58,ESTIMATIVA!$C$58,ESTIMATIVA!$C$59)))))</f>
        <v>Alto</v>
      </c>
      <c r="AF251" s="375"/>
      <c r="AG251" s="375"/>
      <c r="AH251" s="375"/>
    </row>
    <row r="252" spans="1:34" ht="14.1"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IF(ISERROR(IF(R252=ESTIMATIVA!$C$39,ESTIMATIVA!$O$39,IF(R252=ESTIMATIVA!$C$40,ESTIMATIVA!$O$40,IF(R252=ESTIMATIVA!$C$41,ESTIMATIVA!$O$41,IF(R252=ESTIMATIVA!$C$42,ESTIMATIVA!$O$42,IF(R252=ESTIMATIVA!$C$43,ESTIMATIVA!$O$43,"")))))),"",IF(R252=ESTIMATIVA!$C$39,ESTIMATIVA!$O$39,IF(R252=ESTIMATIVA!$C$40,ESTIMATIVA!$O$40,IF(R252=ESTIMATIVA!$C$41,ESTIMATIVA!$O$41,IF(R252=ESTIMATIVA!$C$42,ESTIMATIVA!$O$42,IF(R252=ESTIMATIVA!$C$43,ESTIMATIVA!$O$43,""))))))</f>
        <v>4</v>
      </c>
      <c r="V252" s="108">
        <f>RESULT_ESTIMAT_QUALIT!V252</f>
        <v>20</v>
      </c>
      <c r="W252" s="193" t="str">
        <f>IF(ISERROR(IF(V252&gt;ESTIMATIVA!$R$50,ESTIMATIVA!$C$51,IF(V252&gt;ESTIMATIVA!$R$49,ESTIMATIVA!$C$50,IF(V252&gt;ESTIMATIVA!$R$48,ESTIMATIVA!$C$49,IF(V252&gt;ESTIMATIVA!$R$47,ESTIMATIVA!$C$48,ESTIMATIVA!$C$47))))),"",IF(V252&gt;ESTIMATIVA!$R$50,ESTIMATIVA!$C$51,IF(V252&gt;ESTIMATIVA!$R$49,ESTIMATIVA!$C$50,IF(V252&gt;ESTIMATIVA!$R$48,ESTIMATIVA!$C$49,IF(V252&gt;ESTIMATIVA!$R$47,ESTIMATIVA!$C$48,ESTIMATIVA!$C$47)))))</f>
        <v>Importante</v>
      </c>
      <c r="X252" s="193"/>
      <c r="Y252" s="193"/>
      <c r="Z252" s="370" t="str">
        <f>CONS_AV_QUALIT_PROBAB!U252</f>
        <v>Ocasional</v>
      </c>
      <c r="AA252" s="370"/>
      <c r="AB252" s="370"/>
      <c r="AC252" s="109">
        <f>RESULT_ESTIMAT_QUALIT!AC252</f>
        <v>3</v>
      </c>
      <c r="AD252" s="114">
        <f t="shared" si="23"/>
        <v>60</v>
      </c>
      <c r="AE252" s="375" t="str">
        <f>IF(ISERROR(IF(AD252&gt;=ESTIMATIVA!$O$55,ESTIMATIVA!$C$55,IF(AD252&gt;=ESTIMATIVA!$O$56,ESTIMATIVA!$C$56,IF(AD252&gt;=ESTIMATIVA!$O$57,ESTIMATIVA!$C$57,IF(AD252&gt;=ESTIMATIVA!$O$58,ESTIMATIVA!$C$58,ESTIMATIVA!$C$59))))),"",IF(AD252&gt;=ESTIMATIVA!$O$55,ESTIMATIVA!$C$55,IF(AD252&gt;=ESTIMATIVA!$O$56,ESTIMATIVA!$C$56,IF(AD252&gt;=ESTIMATIVA!$O$57,ESTIMATIVA!$C$57,IF(AD252&gt;=ESTIMATIVA!$O$58,ESTIMATIVA!$C$58,ESTIMATIVA!$C$59)))))</f>
        <v>Médio</v>
      </c>
      <c r="AF252" s="375"/>
      <c r="AG252" s="375"/>
      <c r="AH252" s="375"/>
    </row>
    <row r="253" spans="1:34" ht="14.1"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IF(ISERROR(IF(R253=ESTIMATIVA!$C$39,ESTIMATIVA!$O$39,IF(R253=ESTIMATIVA!$C$40,ESTIMATIVA!$O$40,IF(R253=ESTIMATIVA!$C$41,ESTIMATIVA!$O$41,IF(R253=ESTIMATIVA!$C$42,ESTIMATIVA!$O$42,IF(R253=ESTIMATIVA!$C$43,ESTIMATIVA!$O$43,"")))))),"",IF(R253=ESTIMATIVA!$C$39,ESTIMATIVA!$O$39,IF(R253=ESTIMATIVA!$C$40,ESTIMATIVA!$O$40,IF(R253=ESTIMATIVA!$C$41,ESTIMATIVA!$O$41,IF(R253=ESTIMATIVA!$C$42,ESTIMATIVA!$O$42,IF(R253=ESTIMATIVA!$C$43,ESTIMATIVA!$O$43,""))))))</f>
        <v>3</v>
      </c>
      <c r="V253" s="108">
        <f>RESULT_ESTIMAT_QUALIT!V253</f>
        <v>15</v>
      </c>
      <c r="W253" s="193" t="str">
        <f>IF(ISERROR(IF(V253&gt;ESTIMATIVA!$R$50,ESTIMATIVA!$C$51,IF(V253&gt;ESTIMATIVA!$R$49,ESTIMATIVA!$C$50,IF(V253&gt;ESTIMATIVA!$R$48,ESTIMATIVA!$C$49,IF(V253&gt;ESTIMATIVA!$R$47,ESTIMATIVA!$C$48,ESTIMATIVA!$C$47))))),"",IF(V253&gt;ESTIMATIVA!$R$50,ESTIMATIVA!$C$51,IF(V253&gt;ESTIMATIVA!$R$49,ESTIMATIVA!$C$50,IF(V253&gt;ESTIMATIVA!$R$48,ESTIMATIVA!$C$49,IF(V253&gt;ESTIMATIVA!$R$47,ESTIMATIVA!$C$48,ESTIMATIVA!$C$47)))))</f>
        <v>Significativo</v>
      </c>
      <c r="X253" s="193"/>
      <c r="Y253" s="193"/>
      <c r="Z253" s="370" t="str">
        <f>CONS_AV_QUALIT_PROBAB!U253</f>
        <v>Frequente</v>
      </c>
      <c r="AA253" s="370"/>
      <c r="AB253" s="370"/>
      <c r="AC253" s="109">
        <f>RESULT_ESTIMAT_QUALIT!AC253</f>
        <v>5</v>
      </c>
      <c r="AD253" s="114">
        <f t="shared" si="23"/>
        <v>75</v>
      </c>
      <c r="AE253" s="375" t="str">
        <f>IF(ISERROR(IF(AD253&gt;=ESTIMATIVA!$O$55,ESTIMATIVA!$C$55,IF(AD253&gt;=ESTIMATIVA!$O$56,ESTIMATIVA!$C$56,IF(AD253&gt;=ESTIMATIVA!$O$57,ESTIMATIVA!$C$57,IF(AD253&gt;=ESTIMATIVA!$O$58,ESTIMATIVA!$C$58,ESTIMATIVA!$C$59))))),"",IF(AD253&gt;=ESTIMATIVA!$O$55,ESTIMATIVA!$C$55,IF(AD253&gt;=ESTIMATIVA!$O$56,ESTIMATIVA!$C$56,IF(AD253&gt;=ESTIMATIVA!$O$57,ESTIMATIVA!$C$57,IF(AD253&gt;=ESTIMATIVA!$O$58,ESTIMATIVA!$C$58,ESTIMATIVA!$C$59)))))</f>
        <v>Alto</v>
      </c>
      <c r="AF253" s="375"/>
      <c r="AG253" s="375"/>
      <c r="AH253" s="375"/>
    </row>
    <row r="254" spans="1:34" ht="14.1"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IF(ISERROR(IF(R254=ESTIMATIVA!$C$39,ESTIMATIVA!$O$39,IF(R254=ESTIMATIVA!$C$40,ESTIMATIVA!$O$40,IF(R254=ESTIMATIVA!$C$41,ESTIMATIVA!$O$41,IF(R254=ESTIMATIVA!$C$42,ESTIMATIVA!$O$42,IF(R254=ESTIMATIVA!$C$43,ESTIMATIVA!$O$43,"")))))),"",IF(R254=ESTIMATIVA!$C$39,ESTIMATIVA!$O$39,IF(R254=ESTIMATIVA!$C$40,ESTIMATIVA!$O$40,IF(R254=ESTIMATIVA!$C$41,ESTIMATIVA!$O$41,IF(R254=ESTIMATIVA!$C$42,ESTIMATIVA!$O$42,IF(R254=ESTIMATIVA!$C$43,ESTIMATIVA!$O$43,""))))))</f>
        <v>5</v>
      </c>
      <c r="V254" s="108">
        <f>RESULT_ESTIMAT_QUALIT!V254</f>
        <v>25</v>
      </c>
      <c r="W254" s="193" t="str">
        <f>IF(ISERROR(IF(V254&gt;ESTIMATIVA!$R$50,ESTIMATIVA!$C$51,IF(V254&gt;ESTIMATIVA!$R$49,ESTIMATIVA!$C$50,IF(V254&gt;ESTIMATIVA!$R$48,ESTIMATIVA!$C$49,IF(V254&gt;ESTIMATIVA!$R$47,ESTIMATIVA!$C$48,ESTIMATIVA!$C$47))))),"",IF(V254&gt;ESTIMATIVA!$R$50,ESTIMATIVA!$C$51,IF(V254&gt;ESTIMATIVA!$R$49,ESTIMATIVA!$C$50,IF(V254&gt;ESTIMATIVA!$R$48,ESTIMATIVA!$C$49,IF(V254&gt;ESTIMATIVA!$R$47,ESTIMATIVA!$C$48,ESTIMATIVA!$C$47)))))</f>
        <v>Desastre</v>
      </c>
      <c r="X254" s="193"/>
      <c r="Y254" s="193"/>
      <c r="Z254" s="370" t="str">
        <f>CONS_AV_QUALIT_PROBAB!U254</f>
        <v>Ocasional</v>
      </c>
      <c r="AA254" s="370"/>
      <c r="AB254" s="370"/>
      <c r="AC254" s="109">
        <f>RESULT_ESTIMAT_QUALIT!AC254</f>
        <v>3</v>
      </c>
      <c r="AD254" s="114">
        <f t="shared" si="23"/>
        <v>75</v>
      </c>
      <c r="AE254" s="375" t="str">
        <f>IF(ISERROR(IF(AD254&gt;=ESTIMATIVA!$O$55,ESTIMATIVA!$C$55,IF(AD254&gt;=ESTIMATIVA!$O$56,ESTIMATIVA!$C$56,IF(AD254&gt;=ESTIMATIVA!$O$57,ESTIMATIVA!$C$57,IF(AD254&gt;=ESTIMATIVA!$O$58,ESTIMATIVA!$C$58,ESTIMATIVA!$C$59))))),"",IF(AD254&gt;=ESTIMATIVA!$O$55,ESTIMATIVA!$C$55,IF(AD254&gt;=ESTIMATIVA!$O$56,ESTIMATIVA!$C$56,IF(AD254&gt;=ESTIMATIVA!$O$57,ESTIMATIVA!$C$57,IF(AD254&gt;=ESTIMATIVA!$O$58,ESTIMATIVA!$C$58,ESTIMATIVA!$C$59)))))</f>
        <v>Alto</v>
      </c>
      <c r="AF254" s="375"/>
      <c r="AG254" s="375"/>
      <c r="AH254" s="375"/>
    </row>
    <row r="255" spans="1:34" ht="14.1"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IF(ISERROR(IF(R255=ESTIMATIVA!$C$39,ESTIMATIVA!$O$39,IF(R255=ESTIMATIVA!$C$40,ESTIMATIVA!$O$40,IF(R255=ESTIMATIVA!$C$41,ESTIMATIVA!$O$41,IF(R255=ESTIMATIVA!$C$42,ESTIMATIVA!$O$42,IF(R255=ESTIMATIVA!$C$43,ESTIMATIVA!$O$43,"")))))),"",IF(R255=ESTIMATIVA!$C$39,ESTIMATIVA!$O$39,IF(R255=ESTIMATIVA!$C$40,ESTIMATIVA!$O$40,IF(R255=ESTIMATIVA!$C$41,ESTIMATIVA!$O$41,IF(R255=ESTIMATIVA!$C$42,ESTIMATIVA!$O$42,IF(R255=ESTIMATIVA!$C$43,ESTIMATIVA!$O$43,""))))))</f>
        <v>3</v>
      </c>
      <c r="V255" s="108">
        <f>RESULT_ESTIMAT_QUALIT!V255</f>
        <v>15</v>
      </c>
      <c r="W255" s="193" t="str">
        <f>IF(ISERROR(IF(V255&gt;ESTIMATIVA!$R$50,ESTIMATIVA!$C$51,IF(V255&gt;ESTIMATIVA!$R$49,ESTIMATIVA!$C$50,IF(V255&gt;ESTIMATIVA!$R$48,ESTIMATIVA!$C$49,IF(V255&gt;ESTIMATIVA!$R$47,ESTIMATIVA!$C$48,ESTIMATIVA!$C$47))))),"",IF(V255&gt;ESTIMATIVA!$R$50,ESTIMATIVA!$C$51,IF(V255&gt;ESTIMATIVA!$R$49,ESTIMATIVA!$C$50,IF(V255&gt;ESTIMATIVA!$R$48,ESTIMATIVA!$C$49,IF(V255&gt;ESTIMATIVA!$R$47,ESTIMATIVA!$C$48,ESTIMATIVA!$C$47)))))</f>
        <v>Significativo</v>
      </c>
      <c r="X255" s="193"/>
      <c r="Y255" s="193"/>
      <c r="Z255" s="370" t="str">
        <f>CONS_AV_QUALIT_PROBAB!U255</f>
        <v>Frequente</v>
      </c>
      <c r="AA255" s="370"/>
      <c r="AB255" s="370"/>
      <c r="AC255" s="109">
        <f>RESULT_ESTIMAT_QUALIT!AC255</f>
        <v>5</v>
      </c>
      <c r="AD255" s="114">
        <f t="shared" si="23"/>
        <v>75</v>
      </c>
      <c r="AE255" s="375" t="str">
        <f>IF(ISERROR(IF(AD255&gt;=ESTIMATIVA!$O$55,ESTIMATIVA!$C$55,IF(AD255&gt;=ESTIMATIVA!$O$56,ESTIMATIVA!$C$56,IF(AD255&gt;=ESTIMATIVA!$O$57,ESTIMATIVA!$C$57,IF(AD255&gt;=ESTIMATIVA!$O$58,ESTIMATIVA!$C$58,ESTIMATIVA!$C$59))))),"",IF(AD255&gt;=ESTIMATIVA!$O$55,ESTIMATIVA!$C$55,IF(AD255&gt;=ESTIMATIVA!$O$56,ESTIMATIVA!$C$56,IF(AD255&gt;=ESTIMATIVA!$O$57,ESTIMATIVA!$C$57,IF(AD255&gt;=ESTIMATIVA!$O$58,ESTIMATIVA!$C$58,ESTIMATIVA!$C$59)))))</f>
        <v>Alto</v>
      </c>
      <c r="AF255" s="375"/>
      <c r="AG255" s="375"/>
      <c r="AH255" s="375"/>
    </row>
    <row r="256" spans="1:34" ht="14.1"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IF(ISERROR(IF(R256=ESTIMATIVA!$C$39,ESTIMATIVA!$O$39,IF(R256=ESTIMATIVA!$C$40,ESTIMATIVA!$O$40,IF(R256=ESTIMATIVA!$C$41,ESTIMATIVA!$O$41,IF(R256=ESTIMATIVA!$C$42,ESTIMATIVA!$O$42,IF(R256=ESTIMATIVA!$C$43,ESTIMATIVA!$O$43,"")))))),"",IF(R256=ESTIMATIVA!$C$39,ESTIMATIVA!$O$39,IF(R256=ESTIMATIVA!$C$40,ESTIMATIVA!$O$40,IF(R256=ESTIMATIVA!$C$41,ESTIMATIVA!$O$41,IF(R256=ESTIMATIVA!$C$42,ESTIMATIVA!$O$42,IF(R256=ESTIMATIVA!$C$43,ESTIMATIVA!$O$43,""))))))</f>
        <v>3</v>
      </c>
      <c r="V256" s="108">
        <f>RESULT_ESTIMAT_QUALIT!V256</f>
        <v>15</v>
      </c>
      <c r="W256" s="193" t="str">
        <f>IF(ISERROR(IF(V256&gt;ESTIMATIVA!$R$50,ESTIMATIVA!$C$51,IF(V256&gt;ESTIMATIVA!$R$49,ESTIMATIVA!$C$50,IF(V256&gt;ESTIMATIVA!$R$48,ESTIMATIVA!$C$49,IF(V256&gt;ESTIMATIVA!$R$47,ESTIMATIVA!$C$48,ESTIMATIVA!$C$47))))),"",IF(V256&gt;ESTIMATIVA!$R$50,ESTIMATIVA!$C$51,IF(V256&gt;ESTIMATIVA!$R$49,ESTIMATIVA!$C$50,IF(V256&gt;ESTIMATIVA!$R$48,ESTIMATIVA!$C$49,IF(V256&gt;ESTIMATIVA!$R$47,ESTIMATIVA!$C$48,ESTIMATIVA!$C$47)))))</f>
        <v>Significativo</v>
      </c>
      <c r="X256" s="193"/>
      <c r="Y256" s="193"/>
      <c r="Z256" s="370" t="str">
        <f>CONS_AV_QUALIT_PROBAB!U256</f>
        <v>Frequente</v>
      </c>
      <c r="AA256" s="370"/>
      <c r="AB256" s="370"/>
      <c r="AC256" s="109">
        <f>RESULT_ESTIMAT_QUALIT!AC256</f>
        <v>5</v>
      </c>
      <c r="AD256" s="114">
        <f t="shared" si="23"/>
        <v>75</v>
      </c>
      <c r="AE256" s="375" t="str">
        <f>IF(ISERROR(IF(AD256&gt;=ESTIMATIVA!$O$55,ESTIMATIVA!$C$55,IF(AD256&gt;=ESTIMATIVA!$O$56,ESTIMATIVA!$C$56,IF(AD256&gt;=ESTIMATIVA!$O$57,ESTIMATIVA!$C$57,IF(AD256&gt;=ESTIMATIVA!$O$58,ESTIMATIVA!$C$58,ESTIMATIVA!$C$59))))),"",IF(AD256&gt;=ESTIMATIVA!$O$55,ESTIMATIVA!$C$55,IF(AD256&gt;=ESTIMATIVA!$O$56,ESTIMATIVA!$C$56,IF(AD256&gt;=ESTIMATIVA!$O$57,ESTIMATIVA!$C$57,IF(AD256&gt;=ESTIMATIVA!$O$58,ESTIMATIVA!$C$58,ESTIMATIVA!$C$59)))))</f>
        <v>Alto</v>
      </c>
      <c r="AF256" s="375"/>
      <c r="AG256" s="375"/>
      <c r="AH256" s="375"/>
    </row>
    <row r="257" spans="1:34" ht="14.1"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IF(ISERROR(IF(R257=ESTIMATIVA!$C$39,ESTIMATIVA!$O$39,IF(R257=ESTIMATIVA!$C$40,ESTIMATIVA!$O$40,IF(R257=ESTIMATIVA!$C$41,ESTIMATIVA!$O$41,IF(R257=ESTIMATIVA!$C$42,ESTIMATIVA!$O$42,IF(R257=ESTIMATIVA!$C$43,ESTIMATIVA!$O$43,"")))))),"",IF(R257=ESTIMATIVA!$C$39,ESTIMATIVA!$O$39,IF(R257=ESTIMATIVA!$C$40,ESTIMATIVA!$O$40,IF(R257=ESTIMATIVA!$C$41,ESTIMATIVA!$O$41,IF(R257=ESTIMATIVA!$C$42,ESTIMATIVA!$O$42,IF(R257=ESTIMATIVA!$C$43,ESTIMATIVA!$O$43,""))))))</f>
        <v>5</v>
      </c>
      <c r="V257" s="108">
        <f>RESULT_ESTIMAT_QUALIT!V257</f>
        <v>25</v>
      </c>
      <c r="W257" s="199" t="str">
        <f>IF(ISERROR(IF(V257&gt;ESTIMATIVA!$R$50,ESTIMATIVA!$C$51,IF(V257&gt;ESTIMATIVA!$R$49,ESTIMATIVA!$C$50,IF(V257&gt;ESTIMATIVA!$R$48,ESTIMATIVA!$C$49,IF(V257&gt;ESTIMATIVA!$R$47,ESTIMATIVA!$C$48,ESTIMATIVA!$C$47))))),"",IF(V257&gt;ESTIMATIVA!$R$50,ESTIMATIVA!$C$51,IF(V257&gt;ESTIMATIVA!$R$49,ESTIMATIVA!$C$50,IF(V257&gt;ESTIMATIVA!$R$48,ESTIMATIVA!$C$49,IF(V257&gt;ESTIMATIVA!$R$47,ESTIMATIVA!$C$48,ESTIMATIVA!$C$47)))))</f>
        <v>Desastre</v>
      </c>
      <c r="X257" s="199"/>
      <c r="Y257" s="199"/>
      <c r="Z257" s="371" t="str">
        <f>CONS_AV_QUALIT_PROBAB!U257</f>
        <v>Ocasional</v>
      </c>
      <c r="AA257" s="371"/>
      <c r="AB257" s="371"/>
      <c r="AC257" s="111">
        <f>RESULT_ESTIMAT_QUALIT!AC257</f>
        <v>3</v>
      </c>
      <c r="AD257" s="116">
        <f t="shared" si="23"/>
        <v>75</v>
      </c>
      <c r="AE257" s="376" t="str">
        <f>IF(ISERROR(IF(AD257&gt;=ESTIMATIVA!$O$55,ESTIMATIVA!$C$55,IF(AD257&gt;=ESTIMATIVA!$O$56,ESTIMATIVA!$C$56,IF(AD257&gt;=ESTIMATIVA!$O$57,ESTIMATIVA!$C$57,IF(AD257&gt;=ESTIMATIVA!$O$58,ESTIMATIVA!$C$58,ESTIMATIVA!$C$59))))),"",IF(AD257&gt;=ESTIMATIVA!$O$55,ESTIMATIVA!$C$55,IF(AD257&gt;=ESTIMATIVA!$O$56,ESTIMATIVA!$C$56,IF(AD257&gt;=ESTIMATIVA!$O$57,ESTIMATIVA!$C$57,IF(AD257&gt;=ESTIMATIVA!$O$58,ESTIMATIVA!$C$58,ESTIMATIVA!$C$59)))))</f>
        <v>Alto</v>
      </c>
      <c r="AF257" s="376"/>
      <c r="AG257" s="376"/>
      <c r="AH257" s="376"/>
    </row>
    <row r="258" spans="1:34" s="29" customFormat="1" ht="15.95"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row>
    <row r="259" spans="1:34"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row>
    <row r="260" spans="1:34" ht="14.1"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IF(ISERROR(IF(R260=ESTIMATIVA!$C$39,ESTIMATIVA!$O$39,IF(R260=ESTIMATIVA!$C$40,ESTIMATIVA!$O$40,IF(R260=ESTIMATIVA!$C$41,ESTIMATIVA!$O$41,IF(R260=ESTIMATIVA!$C$42,ESTIMATIVA!$O$42,IF(R260=ESTIMATIVA!$C$43,ESTIMATIVA!$O$43,"")))))),"",IF(R260=ESTIMATIVA!$C$39,ESTIMATIVA!$O$39,IF(R260=ESTIMATIVA!$C$40,ESTIMATIVA!$O$40,IF(R260=ESTIMATIVA!$C$41,ESTIMATIVA!$O$41,IF(R260=ESTIMATIVA!$C$42,ESTIMATIVA!$O$42,IF(R260=ESTIMATIVA!$C$43,ESTIMATIVA!$O$43,""))))))</f>
        <v>3</v>
      </c>
      <c r="V260" s="108">
        <f>RESULT_ESTIMAT_QUALIT!V260</f>
        <v>12</v>
      </c>
      <c r="W260" s="193" t="str">
        <f>IF(ISERROR(IF(V260&gt;ESTIMATIVA!$R$50,ESTIMATIVA!$C$51,IF(V260&gt;ESTIMATIVA!$R$49,ESTIMATIVA!$C$50,IF(V260&gt;ESTIMATIVA!$R$48,ESTIMATIVA!$C$49,IF(V260&gt;ESTIMATIVA!$R$47,ESTIMATIVA!$C$48,ESTIMATIVA!$C$47))))),"",IF(V260&gt;ESTIMATIVA!$R$50,ESTIMATIVA!$C$51,IF(V260&gt;ESTIMATIVA!$R$49,ESTIMATIVA!$C$50,IF(V260&gt;ESTIMATIVA!$R$48,ESTIMATIVA!$C$49,IF(V260&gt;ESTIMATIVA!$R$47,ESTIMATIVA!$C$48,ESTIMATIVA!$C$47)))))</f>
        <v>Significativo</v>
      </c>
      <c r="X260" s="193"/>
      <c r="Y260" s="193"/>
      <c r="Z260" s="370" t="str">
        <f>CONS_AV_QUALIT_PROBAB!U260</f>
        <v>Frequente</v>
      </c>
      <c r="AA260" s="370"/>
      <c r="AB260" s="370"/>
      <c r="AC260" s="109">
        <f>RESULT_ESTIMAT_QUALIT!AC260</f>
        <v>5</v>
      </c>
      <c r="AD260" s="114">
        <f t="shared" ref="AD260:AD267" si="24">IF(ISERROR(V260*AC260),"",(V260*AC260))</f>
        <v>60</v>
      </c>
      <c r="AE260" s="375" t="str">
        <f>IF(ISERROR(IF(AD260&gt;=ESTIMATIVA!$O$55,ESTIMATIVA!$C$55,IF(AD260&gt;=ESTIMATIVA!$O$56,ESTIMATIVA!$C$56,IF(AD260&gt;=ESTIMATIVA!$O$57,ESTIMATIVA!$C$57,IF(AD260&gt;=ESTIMATIVA!$O$58,ESTIMATIVA!$C$58,ESTIMATIVA!$C$59))))),"",IF(AD260&gt;=ESTIMATIVA!$O$55,ESTIMATIVA!$C$55,IF(AD260&gt;=ESTIMATIVA!$O$56,ESTIMATIVA!$C$56,IF(AD260&gt;=ESTIMATIVA!$O$57,ESTIMATIVA!$C$57,IF(AD260&gt;=ESTIMATIVA!$O$58,ESTIMATIVA!$C$58,ESTIMATIVA!$C$59)))))</f>
        <v>Médio</v>
      </c>
      <c r="AF260" s="375"/>
      <c r="AG260" s="375"/>
      <c r="AH260" s="375"/>
    </row>
    <row r="261" spans="1:34" ht="14.1"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IF(ISERROR(IF(R261=ESTIMATIVA!$C$39,ESTIMATIVA!$O$39,IF(R261=ESTIMATIVA!$C$40,ESTIMATIVA!$O$40,IF(R261=ESTIMATIVA!$C$41,ESTIMATIVA!$O$41,IF(R261=ESTIMATIVA!$C$42,ESTIMATIVA!$O$42,IF(R261=ESTIMATIVA!$C$43,ESTIMATIVA!$O$43,"")))))),"",IF(R261=ESTIMATIVA!$C$39,ESTIMATIVA!$O$39,IF(R261=ESTIMATIVA!$C$40,ESTIMATIVA!$O$40,IF(R261=ESTIMATIVA!$C$41,ESTIMATIVA!$O$41,IF(R261=ESTIMATIVA!$C$42,ESTIMATIVA!$O$42,IF(R261=ESTIMATIVA!$C$43,ESTIMATIVA!$O$43,""))))))</f>
        <v>3</v>
      </c>
      <c r="V261" s="108">
        <f>RESULT_ESTIMAT_QUALIT!V261</f>
        <v>12</v>
      </c>
      <c r="W261" s="193" t="str">
        <f>IF(ISERROR(IF(V261&gt;ESTIMATIVA!$R$50,ESTIMATIVA!$C$51,IF(V261&gt;ESTIMATIVA!$R$49,ESTIMATIVA!$C$50,IF(V261&gt;ESTIMATIVA!$R$48,ESTIMATIVA!$C$49,IF(V261&gt;ESTIMATIVA!$R$47,ESTIMATIVA!$C$48,ESTIMATIVA!$C$47))))),"",IF(V261&gt;ESTIMATIVA!$R$50,ESTIMATIVA!$C$51,IF(V261&gt;ESTIMATIVA!$R$49,ESTIMATIVA!$C$50,IF(V261&gt;ESTIMATIVA!$R$48,ESTIMATIVA!$C$49,IF(V261&gt;ESTIMATIVA!$R$47,ESTIMATIVA!$C$48,ESTIMATIVA!$C$47)))))</f>
        <v>Significativo</v>
      </c>
      <c r="X261" s="193"/>
      <c r="Y261" s="193"/>
      <c r="Z261" s="370" t="str">
        <f>CONS_AV_QUALIT_PROBAB!U261</f>
        <v>Frequente</v>
      </c>
      <c r="AA261" s="370"/>
      <c r="AB261" s="370"/>
      <c r="AC261" s="109">
        <f>RESULT_ESTIMAT_QUALIT!AC261</f>
        <v>5</v>
      </c>
      <c r="AD261" s="114">
        <f t="shared" si="24"/>
        <v>60</v>
      </c>
      <c r="AE261" s="375" t="str">
        <f>IF(ISERROR(IF(AD261&gt;=ESTIMATIVA!$O$55,ESTIMATIVA!$C$55,IF(AD261&gt;=ESTIMATIVA!$O$56,ESTIMATIVA!$C$56,IF(AD261&gt;=ESTIMATIVA!$O$57,ESTIMATIVA!$C$57,IF(AD261&gt;=ESTIMATIVA!$O$58,ESTIMATIVA!$C$58,ESTIMATIVA!$C$59))))),"",IF(AD261&gt;=ESTIMATIVA!$O$55,ESTIMATIVA!$C$55,IF(AD261&gt;=ESTIMATIVA!$O$56,ESTIMATIVA!$C$56,IF(AD261&gt;=ESTIMATIVA!$O$57,ESTIMATIVA!$C$57,IF(AD261&gt;=ESTIMATIVA!$O$58,ESTIMATIVA!$C$58,ESTIMATIVA!$C$59)))))</f>
        <v>Médio</v>
      </c>
      <c r="AF261" s="375"/>
      <c r="AG261" s="375"/>
      <c r="AH261" s="375"/>
    </row>
    <row r="262" spans="1:34" ht="14.1"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IF(ISERROR(IF(R262=ESTIMATIVA!$C$39,ESTIMATIVA!$O$39,IF(R262=ESTIMATIVA!$C$40,ESTIMATIVA!$O$40,IF(R262=ESTIMATIVA!$C$41,ESTIMATIVA!$O$41,IF(R262=ESTIMATIVA!$C$42,ESTIMATIVA!$O$42,IF(R262=ESTIMATIVA!$C$43,ESTIMATIVA!$O$43,"")))))),"",IF(R262=ESTIMATIVA!$C$39,ESTIMATIVA!$O$39,IF(R262=ESTIMATIVA!$C$40,ESTIMATIVA!$O$40,IF(R262=ESTIMATIVA!$C$41,ESTIMATIVA!$O$41,IF(R262=ESTIMATIVA!$C$42,ESTIMATIVA!$O$42,IF(R262=ESTIMATIVA!$C$43,ESTIMATIVA!$O$43,""))))))</f>
        <v>3</v>
      </c>
      <c r="V262" s="108">
        <f>RESULT_ESTIMAT_QUALIT!V262</f>
        <v>12</v>
      </c>
      <c r="W262" s="193" t="str">
        <f>IF(ISERROR(IF(V262&gt;ESTIMATIVA!$R$50,ESTIMATIVA!$C$51,IF(V262&gt;ESTIMATIVA!$R$49,ESTIMATIVA!$C$50,IF(V262&gt;ESTIMATIVA!$R$48,ESTIMATIVA!$C$49,IF(V262&gt;ESTIMATIVA!$R$47,ESTIMATIVA!$C$48,ESTIMATIVA!$C$47))))),"",IF(V262&gt;ESTIMATIVA!$R$50,ESTIMATIVA!$C$51,IF(V262&gt;ESTIMATIVA!$R$49,ESTIMATIVA!$C$50,IF(V262&gt;ESTIMATIVA!$R$48,ESTIMATIVA!$C$49,IF(V262&gt;ESTIMATIVA!$R$47,ESTIMATIVA!$C$48,ESTIMATIVA!$C$47)))))</f>
        <v>Significativo</v>
      </c>
      <c r="X262" s="193"/>
      <c r="Y262" s="193"/>
      <c r="Z262" s="370" t="str">
        <f>CONS_AV_QUALIT_PROBAB!U262</f>
        <v>Frequente</v>
      </c>
      <c r="AA262" s="370"/>
      <c r="AB262" s="370"/>
      <c r="AC262" s="109">
        <f>RESULT_ESTIMAT_QUALIT!AC262</f>
        <v>5</v>
      </c>
      <c r="AD262" s="114">
        <f t="shared" si="24"/>
        <v>60</v>
      </c>
      <c r="AE262" s="375" t="str">
        <f>IF(ISERROR(IF(AD262&gt;=ESTIMATIVA!$O$55,ESTIMATIVA!$C$55,IF(AD262&gt;=ESTIMATIVA!$O$56,ESTIMATIVA!$C$56,IF(AD262&gt;=ESTIMATIVA!$O$57,ESTIMATIVA!$C$57,IF(AD262&gt;=ESTIMATIVA!$O$58,ESTIMATIVA!$C$58,ESTIMATIVA!$C$59))))),"",IF(AD262&gt;=ESTIMATIVA!$O$55,ESTIMATIVA!$C$55,IF(AD262&gt;=ESTIMATIVA!$O$56,ESTIMATIVA!$C$56,IF(AD262&gt;=ESTIMATIVA!$O$57,ESTIMATIVA!$C$57,IF(AD262&gt;=ESTIMATIVA!$O$58,ESTIMATIVA!$C$58,ESTIMATIVA!$C$59)))))</f>
        <v>Médio</v>
      </c>
      <c r="AF262" s="375"/>
      <c r="AG262" s="375"/>
      <c r="AH262" s="375"/>
    </row>
    <row r="263" spans="1:34" ht="14.1"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IF(ISERROR(IF(R263=ESTIMATIVA!$C$39,ESTIMATIVA!$O$39,IF(R263=ESTIMATIVA!$C$40,ESTIMATIVA!$O$40,IF(R263=ESTIMATIVA!$C$41,ESTIMATIVA!$O$41,IF(R263=ESTIMATIVA!$C$42,ESTIMATIVA!$O$42,IF(R263=ESTIMATIVA!$C$43,ESTIMATIVA!$O$43,"")))))),"",IF(R263=ESTIMATIVA!$C$39,ESTIMATIVA!$O$39,IF(R263=ESTIMATIVA!$C$40,ESTIMATIVA!$O$40,IF(R263=ESTIMATIVA!$C$41,ESTIMATIVA!$O$41,IF(R263=ESTIMATIVA!$C$42,ESTIMATIVA!$O$42,IF(R263=ESTIMATIVA!$C$43,ESTIMATIVA!$O$43,""))))))</f>
        <v>5</v>
      </c>
      <c r="V263" s="108">
        <f>RESULT_ESTIMAT_QUALIT!V263</f>
        <v>20</v>
      </c>
      <c r="W263" s="193" t="str">
        <f>IF(ISERROR(IF(V263&gt;ESTIMATIVA!$R$50,ESTIMATIVA!$C$51,IF(V263&gt;ESTIMATIVA!$R$49,ESTIMATIVA!$C$50,IF(V263&gt;ESTIMATIVA!$R$48,ESTIMATIVA!$C$49,IF(V263&gt;ESTIMATIVA!$R$47,ESTIMATIVA!$C$48,ESTIMATIVA!$C$47))))),"",IF(V263&gt;ESTIMATIVA!$R$50,ESTIMATIVA!$C$51,IF(V263&gt;ESTIMATIVA!$R$49,ESTIMATIVA!$C$50,IF(V263&gt;ESTIMATIVA!$R$48,ESTIMATIVA!$C$49,IF(V263&gt;ESTIMATIVA!$R$47,ESTIMATIVA!$C$48,ESTIMATIVA!$C$47)))))</f>
        <v>Importante</v>
      </c>
      <c r="X263" s="193"/>
      <c r="Y263" s="193"/>
      <c r="Z263" s="370" t="str">
        <f>CONS_AV_QUALIT_PROBAB!U263</f>
        <v>Ocasional</v>
      </c>
      <c r="AA263" s="370"/>
      <c r="AB263" s="370"/>
      <c r="AC263" s="109">
        <f>RESULT_ESTIMAT_QUALIT!AC263</f>
        <v>3</v>
      </c>
      <c r="AD263" s="114">
        <f t="shared" si="24"/>
        <v>60</v>
      </c>
      <c r="AE263" s="375" t="str">
        <f>IF(ISERROR(IF(AD263&gt;=ESTIMATIVA!$O$55,ESTIMATIVA!$C$55,IF(AD263&gt;=ESTIMATIVA!$O$56,ESTIMATIVA!$C$56,IF(AD263&gt;=ESTIMATIVA!$O$57,ESTIMATIVA!$C$57,IF(AD263&gt;=ESTIMATIVA!$O$58,ESTIMATIVA!$C$58,ESTIMATIVA!$C$59))))),"",IF(AD263&gt;=ESTIMATIVA!$O$55,ESTIMATIVA!$C$55,IF(AD263&gt;=ESTIMATIVA!$O$56,ESTIMATIVA!$C$56,IF(AD263&gt;=ESTIMATIVA!$O$57,ESTIMATIVA!$C$57,IF(AD263&gt;=ESTIMATIVA!$O$58,ESTIMATIVA!$C$58,ESTIMATIVA!$C$59)))))</f>
        <v>Médio</v>
      </c>
      <c r="AF263" s="375"/>
      <c r="AG263" s="375"/>
      <c r="AH263" s="375"/>
    </row>
    <row r="264" spans="1:34" ht="14.1"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IF(ISERROR(IF(R264=ESTIMATIVA!$C$39,ESTIMATIVA!$O$39,IF(R264=ESTIMATIVA!$C$40,ESTIMATIVA!$O$40,IF(R264=ESTIMATIVA!$C$41,ESTIMATIVA!$O$41,IF(R264=ESTIMATIVA!$C$42,ESTIMATIVA!$O$42,IF(R264=ESTIMATIVA!$C$43,ESTIMATIVA!$O$43,"")))))),"",IF(R264=ESTIMATIVA!$C$39,ESTIMATIVA!$O$39,IF(R264=ESTIMATIVA!$C$40,ESTIMATIVA!$O$40,IF(R264=ESTIMATIVA!$C$41,ESTIMATIVA!$O$41,IF(R264=ESTIMATIVA!$C$42,ESTIMATIVA!$O$42,IF(R264=ESTIMATIVA!$C$43,ESTIMATIVA!$O$43,""))))))</f>
        <v>5</v>
      </c>
      <c r="V264" s="108">
        <f>RESULT_ESTIMAT_QUALIT!V264</f>
        <v>20</v>
      </c>
      <c r="W264" s="193" t="str">
        <f>IF(ISERROR(IF(V264&gt;ESTIMATIVA!$R$50,ESTIMATIVA!$C$51,IF(V264&gt;ESTIMATIVA!$R$49,ESTIMATIVA!$C$50,IF(V264&gt;ESTIMATIVA!$R$48,ESTIMATIVA!$C$49,IF(V264&gt;ESTIMATIVA!$R$47,ESTIMATIVA!$C$48,ESTIMATIVA!$C$47))))),"",IF(V264&gt;ESTIMATIVA!$R$50,ESTIMATIVA!$C$51,IF(V264&gt;ESTIMATIVA!$R$49,ESTIMATIVA!$C$50,IF(V264&gt;ESTIMATIVA!$R$48,ESTIMATIVA!$C$49,IF(V264&gt;ESTIMATIVA!$R$47,ESTIMATIVA!$C$48,ESTIMATIVA!$C$47)))))</f>
        <v>Importante</v>
      </c>
      <c r="X264" s="193"/>
      <c r="Y264" s="193"/>
      <c r="Z264" s="370" t="str">
        <f>CONS_AV_QUALIT_PROBAB!U264</f>
        <v>Ocasional</v>
      </c>
      <c r="AA264" s="370"/>
      <c r="AB264" s="370"/>
      <c r="AC264" s="109">
        <f>RESULT_ESTIMAT_QUALIT!AC264</f>
        <v>3</v>
      </c>
      <c r="AD264" s="114">
        <f t="shared" si="24"/>
        <v>60</v>
      </c>
      <c r="AE264" s="375" t="str">
        <f>IF(ISERROR(IF(AD264&gt;=ESTIMATIVA!$O$55,ESTIMATIVA!$C$55,IF(AD264&gt;=ESTIMATIVA!$O$56,ESTIMATIVA!$C$56,IF(AD264&gt;=ESTIMATIVA!$O$57,ESTIMATIVA!$C$57,IF(AD264&gt;=ESTIMATIVA!$O$58,ESTIMATIVA!$C$58,ESTIMATIVA!$C$59))))),"",IF(AD264&gt;=ESTIMATIVA!$O$55,ESTIMATIVA!$C$55,IF(AD264&gt;=ESTIMATIVA!$O$56,ESTIMATIVA!$C$56,IF(AD264&gt;=ESTIMATIVA!$O$57,ESTIMATIVA!$C$57,IF(AD264&gt;=ESTIMATIVA!$O$58,ESTIMATIVA!$C$58,ESTIMATIVA!$C$59)))))</f>
        <v>Médio</v>
      </c>
      <c r="AF264" s="375"/>
      <c r="AG264" s="375"/>
      <c r="AH264" s="375"/>
    </row>
    <row r="265" spans="1:34" ht="14.1"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IF(ISERROR(IF(R265=ESTIMATIVA!$C$39,ESTIMATIVA!$O$39,IF(R265=ESTIMATIVA!$C$40,ESTIMATIVA!$O$40,IF(R265=ESTIMATIVA!$C$41,ESTIMATIVA!$O$41,IF(R265=ESTIMATIVA!$C$42,ESTIMATIVA!$O$42,IF(R265=ESTIMATIVA!$C$43,ESTIMATIVA!$O$43,"")))))),"",IF(R265=ESTIMATIVA!$C$39,ESTIMATIVA!$O$39,IF(R265=ESTIMATIVA!$C$40,ESTIMATIVA!$O$40,IF(R265=ESTIMATIVA!$C$41,ESTIMATIVA!$O$41,IF(R265=ESTIMATIVA!$C$42,ESTIMATIVA!$O$42,IF(R265=ESTIMATIVA!$C$43,ESTIMATIVA!$O$43,""))))))</f>
        <v>3</v>
      </c>
      <c r="V265" s="108">
        <f>RESULT_ESTIMAT_QUALIT!V265</f>
        <v>12</v>
      </c>
      <c r="W265" s="193" t="str">
        <f>IF(ISERROR(IF(V265&gt;ESTIMATIVA!$R$50,ESTIMATIVA!$C$51,IF(V265&gt;ESTIMATIVA!$R$49,ESTIMATIVA!$C$50,IF(V265&gt;ESTIMATIVA!$R$48,ESTIMATIVA!$C$49,IF(V265&gt;ESTIMATIVA!$R$47,ESTIMATIVA!$C$48,ESTIMATIVA!$C$47))))),"",IF(V265&gt;ESTIMATIVA!$R$50,ESTIMATIVA!$C$51,IF(V265&gt;ESTIMATIVA!$R$49,ESTIMATIVA!$C$50,IF(V265&gt;ESTIMATIVA!$R$48,ESTIMATIVA!$C$49,IF(V265&gt;ESTIMATIVA!$R$47,ESTIMATIVA!$C$48,ESTIMATIVA!$C$47)))))</f>
        <v>Significativo</v>
      </c>
      <c r="X265" s="193"/>
      <c r="Y265" s="193"/>
      <c r="Z265" s="370" t="str">
        <f>CONS_AV_QUALIT_PROBAB!U265</f>
        <v>Frequente</v>
      </c>
      <c r="AA265" s="370"/>
      <c r="AB265" s="370"/>
      <c r="AC265" s="109">
        <f>RESULT_ESTIMAT_QUALIT!AC265</f>
        <v>5</v>
      </c>
      <c r="AD265" s="114">
        <f t="shared" si="24"/>
        <v>60</v>
      </c>
      <c r="AE265" s="375" t="str">
        <f>IF(ISERROR(IF(AD265&gt;=ESTIMATIVA!$O$55,ESTIMATIVA!$C$55,IF(AD265&gt;=ESTIMATIVA!$O$56,ESTIMATIVA!$C$56,IF(AD265&gt;=ESTIMATIVA!$O$57,ESTIMATIVA!$C$57,IF(AD265&gt;=ESTIMATIVA!$O$58,ESTIMATIVA!$C$58,ESTIMATIVA!$C$59))))),"",IF(AD265&gt;=ESTIMATIVA!$O$55,ESTIMATIVA!$C$55,IF(AD265&gt;=ESTIMATIVA!$O$56,ESTIMATIVA!$C$56,IF(AD265&gt;=ESTIMATIVA!$O$57,ESTIMATIVA!$C$57,IF(AD265&gt;=ESTIMATIVA!$O$58,ESTIMATIVA!$C$58,ESTIMATIVA!$C$59)))))</f>
        <v>Médio</v>
      </c>
      <c r="AF265" s="375"/>
      <c r="AG265" s="375"/>
      <c r="AH265" s="375"/>
    </row>
    <row r="266" spans="1:34" ht="14.1"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IF(ISERROR(IF(R266=ESTIMATIVA!$C$39,ESTIMATIVA!$O$39,IF(R266=ESTIMATIVA!$C$40,ESTIMATIVA!$O$40,IF(R266=ESTIMATIVA!$C$41,ESTIMATIVA!$O$41,IF(R266=ESTIMATIVA!$C$42,ESTIMATIVA!$O$42,IF(R266=ESTIMATIVA!$C$43,ESTIMATIVA!$O$43,"")))))),"",IF(R266=ESTIMATIVA!$C$39,ESTIMATIVA!$O$39,IF(R266=ESTIMATIVA!$C$40,ESTIMATIVA!$O$40,IF(R266=ESTIMATIVA!$C$41,ESTIMATIVA!$O$41,IF(R266=ESTIMATIVA!$C$42,ESTIMATIVA!$O$42,IF(R266=ESTIMATIVA!$C$43,ESTIMATIVA!$O$43,""))))))</f>
        <v>3</v>
      </c>
      <c r="V266" s="108">
        <f>RESULT_ESTIMAT_QUALIT!V266</f>
        <v>12</v>
      </c>
      <c r="W266" s="193" t="str">
        <f>IF(ISERROR(IF(V266&gt;ESTIMATIVA!$R$50,ESTIMATIVA!$C$51,IF(V266&gt;ESTIMATIVA!$R$49,ESTIMATIVA!$C$50,IF(V266&gt;ESTIMATIVA!$R$48,ESTIMATIVA!$C$49,IF(V266&gt;ESTIMATIVA!$R$47,ESTIMATIVA!$C$48,ESTIMATIVA!$C$47))))),"",IF(V266&gt;ESTIMATIVA!$R$50,ESTIMATIVA!$C$51,IF(V266&gt;ESTIMATIVA!$R$49,ESTIMATIVA!$C$50,IF(V266&gt;ESTIMATIVA!$R$48,ESTIMATIVA!$C$49,IF(V266&gt;ESTIMATIVA!$R$47,ESTIMATIVA!$C$48,ESTIMATIVA!$C$47)))))</f>
        <v>Significativo</v>
      </c>
      <c r="X266" s="193"/>
      <c r="Y266" s="193"/>
      <c r="Z266" s="370" t="str">
        <f>CONS_AV_QUALIT_PROBAB!U266</f>
        <v>Frequente</v>
      </c>
      <c r="AA266" s="370"/>
      <c r="AB266" s="370"/>
      <c r="AC266" s="109">
        <f>RESULT_ESTIMAT_QUALIT!AC266</f>
        <v>5</v>
      </c>
      <c r="AD266" s="114">
        <f t="shared" si="24"/>
        <v>60</v>
      </c>
      <c r="AE266" s="375" t="str">
        <f>IF(ISERROR(IF(AD266&gt;=ESTIMATIVA!$O$55,ESTIMATIVA!$C$55,IF(AD266&gt;=ESTIMATIVA!$O$56,ESTIMATIVA!$C$56,IF(AD266&gt;=ESTIMATIVA!$O$57,ESTIMATIVA!$C$57,IF(AD266&gt;=ESTIMATIVA!$O$58,ESTIMATIVA!$C$58,ESTIMATIVA!$C$59))))),"",IF(AD266&gt;=ESTIMATIVA!$O$55,ESTIMATIVA!$C$55,IF(AD266&gt;=ESTIMATIVA!$O$56,ESTIMATIVA!$C$56,IF(AD266&gt;=ESTIMATIVA!$O$57,ESTIMATIVA!$C$57,IF(AD266&gt;=ESTIMATIVA!$O$58,ESTIMATIVA!$C$58,ESTIMATIVA!$C$59)))))</f>
        <v>Médio</v>
      </c>
      <c r="AF266" s="375"/>
      <c r="AG266" s="375"/>
      <c r="AH266" s="375"/>
    </row>
    <row r="267" spans="1:34" ht="14.1"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IF(ISERROR(IF(R267=ESTIMATIVA!$C$39,ESTIMATIVA!$O$39,IF(R267=ESTIMATIVA!$C$40,ESTIMATIVA!$O$40,IF(R267=ESTIMATIVA!$C$41,ESTIMATIVA!$O$41,IF(R267=ESTIMATIVA!$C$42,ESTIMATIVA!$O$42,IF(R267=ESTIMATIVA!$C$43,ESTIMATIVA!$O$43,"")))))),"",IF(R267=ESTIMATIVA!$C$39,ESTIMATIVA!$O$39,IF(R267=ESTIMATIVA!$C$40,ESTIMATIVA!$O$40,IF(R267=ESTIMATIVA!$C$41,ESTIMATIVA!$O$41,IF(R267=ESTIMATIVA!$C$42,ESTIMATIVA!$O$42,IF(R267=ESTIMATIVA!$C$43,ESTIMATIVA!$O$43,""))))))</f>
        <v>3</v>
      </c>
      <c r="V267" s="108">
        <f>RESULT_ESTIMAT_QUALIT!V267</f>
        <v>12</v>
      </c>
      <c r="W267" s="199" t="str">
        <f>IF(ISERROR(IF(V267&gt;ESTIMATIVA!$R$50,ESTIMATIVA!$C$51,IF(V267&gt;ESTIMATIVA!$R$49,ESTIMATIVA!$C$50,IF(V267&gt;ESTIMATIVA!$R$48,ESTIMATIVA!$C$49,IF(V267&gt;ESTIMATIVA!$R$47,ESTIMATIVA!$C$48,ESTIMATIVA!$C$47))))),"",IF(V267&gt;ESTIMATIVA!$R$50,ESTIMATIVA!$C$51,IF(V267&gt;ESTIMATIVA!$R$49,ESTIMATIVA!$C$50,IF(V267&gt;ESTIMATIVA!$R$48,ESTIMATIVA!$C$49,IF(V267&gt;ESTIMATIVA!$R$47,ESTIMATIVA!$C$48,ESTIMATIVA!$C$47)))))</f>
        <v>Significativo</v>
      </c>
      <c r="X267" s="199"/>
      <c r="Y267" s="199"/>
      <c r="Z267" s="371" t="str">
        <f>CONS_AV_QUALIT_PROBAB!U267</f>
        <v>Frequente</v>
      </c>
      <c r="AA267" s="371"/>
      <c r="AB267" s="371"/>
      <c r="AC267" s="111">
        <f>RESULT_ESTIMAT_QUALIT!AC267</f>
        <v>5</v>
      </c>
      <c r="AD267" s="116">
        <f t="shared" si="24"/>
        <v>60</v>
      </c>
      <c r="AE267" s="376" t="str">
        <f>IF(ISERROR(IF(AD267&gt;=ESTIMATIVA!$O$55,ESTIMATIVA!$C$55,IF(AD267&gt;=ESTIMATIVA!$O$56,ESTIMATIVA!$C$56,IF(AD267&gt;=ESTIMATIVA!$O$57,ESTIMATIVA!$C$57,IF(AD267&gt;=ESTIMATIVA!$O$58,ESTIMATIVA!$C$58,ESTIMATIVA!$C$59))))),"",IF(AD267&gt;=ESTIMATIVA!$O$55,ESTIMATIVA!$C$55,IF(AD267&gt;=ESTIMATIVA!$O$56,ESTIMATIVA!$C$56,IF(AD267&gt;=ESTIMATIVA!$O$57,ESTIMATIVA!$C$57,IF(AD267&gt;=ESTIMATIVA!$O$58,ESTIMATIVA!$C$58,ESTIMATIVA!$C$59)))))</f>
        <v>Médio</v>
      </c>
      <c r="AF267" s="376"/>
      <c r="AG267" s="376"/>
      <c r="AH267" s="376"/>
    </row>
    <row r="268" spans="1:34" s="29" customFormat="1" ht="15.95"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row>
    <row r="269" spans="1:34"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row>
    <row r="270" spans="1:34" ht="14.1"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IF(ISERROR(IF(R270=ESTIMATIVA!$C$39,ESTIMATIVA!$O$39,IF(R270=ESTIMATIVA!$C$40,ESTIMATIVA!$O$40,IF(R270=ESTIMATIVA!$C$41,ESTIMATIVA!$O$41,IF(R270=ESTIMATIVA!$C$42,ESTIMATIVA!$O$42,IF(R270=ESTIMATIVA!$C$43,ESTIMATIVA!$O$43,"")))))),"",IF(R270=ESTIMATIVA!$C$39,ESTIMATIVA!$O$39,IF(R270=ESTIMATIVA!$C$40,ESTIMATIVA!$O$40,IF(R270=ESTIMATIVA!$C$41,ESTIMATIVA!$O$41,IF(R270=ESTIMATIVA!$C$42,ESTIMATIVA!$O$42,IF(R270=ESTIMATIVA!$C$43,ESTIMATIVA!$O$43,""))))))</f>
        <v/>
      </c>
      <c r="V270" s="108" t="str">
        <f>RESULT_ESTIMAT_QUALIT!V270</f>
        <v/>
      </c>
      <c r="W270" s="193" t="str">
        <f>IF(ISERROR(IF(V270&gt;ESTIMATIVA!$R$50,ESTIMATIVA!$C$51,IF(V270&gt;ESTIMATIVA!$R$49,ESTIMATIVA!$C$50,IF(V270&gt;ESTIMATIVA!$R$48,ESTIMATIVA!$C$49,IF(V270&gt;ESTIMATIVA!$R$47,ESTIMATIVA!$C$48,ESTIMATIVA!$C$47))))),"",IF(V270&gt;ESTIMATIVA!$R$50,ESTIMATIVA!$C$51,IF(V270&gt;ESTIMATIVA!$R$49,ESTIMATIVA!$C$50,IF(V270&gt;ESTIMATIVA!$R$48,ESTIMATIVA!$C$49,IF(V270&gt;ESTIMATIVA!$R$47,ESTIMATIVA!$C$48,ESTIMATIVA!$C$47)))))</f>
        <v>Desastre</v>
      </c>
      <c r="X270" s="193"/>
      <c r="Y270" s="193"/>
      <c r="Z270" s="370" t="str">
        <f>CONS_AV_QUALIT_PROBAB!U270</f>
        <v>Nível</v>
      </c>
      <c r="AA270" s="370"/>
      <c r="AB270" s="370"/>
      <c r="AC270" s="109" t="str">
        <f>RESULT_ESTIMAT_QUALIT!AC270</f>
        <v/>
      </c>
      <c r="AD270" s="114" t="str">
        <f t="shared" ref="AD270:AD277" si="25">IF(ISERROR(V270*AC270),"",(V270*AC270))</f>
        <v/>
      </c>
      <c r="AE270" s="375" t="str">
        <f>IF(ISERROR(IF(AD270&gt;=ESTIMATIVA!$O$55,ESTIMATIVA!$C$55,IF(AD270&gt;=ESTIMATIVA!$O$56,ESTIMATIVA!$C$56,IF(AD270&gt;=ESTIMATIVA!$O$57,ESTIMATIVA!$C$57,IF(AD270&gt;=ESTIMATIVA!$O$58,ESTIMATIVA!$C$58,ESTIMATIVA!$C$59))))),"",IF(AD270&gt;=ESTIMATIVA!$O$55,ESTIMATIVA!$C$55,IF(AD270&gt;=ESTIMATIVA!$O$56,ESTIMATIVA!$C$56,IF(AD270&gt;=ESTIMATIVA!$O$57,ESTIMATIVA!$C$57,IF(AD270&gt;=ESTIMATIVA!$O$58,ESTIMATIVA!$C$58,ESTIMATIVA!$C$59)))))</f>
        <v>Extremo</v>
      </c>
      <c r="AF270" s="375"/>
      <c r="AG270" s="375"/>
      <c r="AH270" s="375"/>
    </row>
    <row r="271" spans="1:34" ht="14.1"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IF(ISERROR(IF(R271=ESTIMATIVA!$C$39,ESTIMATIVA!$O$39,IF(R271=ESTIMATIVA!$C$40,ESTIMATIVA!$O$40,IF(R271=ESTIMATIVA!$C$41,ESTIMATIVA!$O$41,IF(R271=ESTIMATIVA!$C$42,ESTIMATIVA!$O$42,IF(R271=ESTIMATIVA!$C$43,ESTIMATIVA!$O$43,"")))))),"",IF(R271=ESTIMATIVA!$C$39,ESTIMATIVA!$O$39,IF(R271=ESTIMATIVA!$C$40,ESTIMATIVA!$O$40,IF(R271=ESTIMATIVA!$C$41,ESTIMATIVA!$O$41,IF(R271=ESTIMATIVA!$C$42,ESTIMATIVA!$O$42,IF(R271=ESTIMATIVA!$C$43,ESTIMATIVA!$O$43,""))))))</f>
        <v/>
      </c>
      <c r="V271" s="108" t="str">
        <f>RESULT_ESTIMAT_QUALIT!V271</f>
        <v/>
      </c>
      <c r="W271" s="193" t="str">
        <f>IF(ISERROR(IF(V271&gt;ESTIMATIVA!$R$50,ESTIMATIVA!$C$51,IF(V271&gt;ESTIMATIVA!$R$49,ESTIMATIVA!$C$50,IF(V271&gt;ESTIMATIVA!$R$48,ESTIMATIVA!$C$49,IF(V271&gt;ESTIMATIVA!$R$47,ESTIMATIVA!$C$48,ESTIMATIVA!$C$47))))),"",IF(V271&gt;ESTIMATIVA!$R$50,ESTIMATIVA!$C$51,IF(V271&gt;ESTIMATIVA!$R$49,ESTIMATIVA!$C$50,IF(V271&gt;ESTIMATIVA!$R$48,ESTIMATIVA!$C$49,IF(V271&gt;ESTIMATIVA!$R$47,ESTIMATIVA!$C$48,ESTIMATIVA!$C$47)))))</f>
        <v>Desastre</v>
      </c>
      <c r="X271" s="193"/>
      <c r="Y271" s="193"/>
      <c r="Z271" s="370" t="str">
        <f>CONS_AV_QUALIT_PROBAB!U271</f>
        <v>Nível</v>
      </c>
      <c r="AA271" s="370"/>
      <c r="AB271" s="370"/>
      <c r="AC271" s="109" t="str">
        <f>RESULT_ESTIMAT_QUALIT!AC271</f>
        <v/>
      </c>
      <c r="AD271" s="114" t="str">
        <f t="shared" si="25"/>
        <v/>
      </c>
      <c r="AE271" s="375" t="str">
        <f>IF(ISERROR(IF(AD271&gt;=ESTIMATIVA!$O$55,ESTIMATIVA!$C$55,IF(AD271&gt;=ESTIMATIVA!$O$56,ESTIMATIVA!$C$56,IF(AD271&gt;=ESTIMATIVA!$O$57,ESTIMATIVA!$C$57,IF(AD271&gt;=ESTIMATIVA!$O$58,ESTIMATIVA!$C$58,ESTIMATIVA!$C$59))))),"",IF(AD271&gt;=ESTIMATIVA!$O$55,ESTIMATIVA!$C$55,IF(AD271&gt;=ESTIMATIVA!$O$56,ESTIMATIVA!$C$56,IF(AD271&gt;=ESTIMATIVA!$O$57,ESTIMATIVA!$C$57,IF(AD271&gt;=ESTIMATIVA!$O$58,ESTIMATIVA!$C$58,ESTIMATIVA!$C$59)))))</f>
        <v>Extremo</v>
      </c>
      <c r="AF271" s="375"/>
      <c r="AG271" s="375"/>
      <c r="AH271" s="375"/>
    </row>
    <row r="272" spans="1:34" ht="14.1"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IF(ISERROR(IF(R272=ESTIMATIVA!$C$39,ESTIMATIVA!$O$39,IF(R272=ESTIMATIVA!$C$40,ESTIMATIVA!$O$40,IF(R272=ESTIMATIVA!$C$41,ESTIMATIVA!$O$41,IF(R272=ESTIMATIVA!$C$42,ESTIMATIVA!$O$42,IF(R272=ESTIMATIVA!$C$43,ESTIMATIVA!$O$43,"")))))),"",IF(R272=ESTIMATIVA!$C$39,ESTIMATIVA!$O$39,IF(R272=ESTIMATIVA!$C$40,ESTIMATIVA!$O$40,IF(R272=ESTIMATIVA!$C$41,ESTIMATIVA!$O$41,IF(R272=ESTIMATIVA!$C$42,ESTIMATIVA!$O$42,IF(R272=ESTIMATIVA!$C$43,ESTIMATIVA!$O$43,""))))))</f>
        <v/>
      </c>
      <c r="V272" s="108" t="str">
        <f>RESULT_ESTIMAT_QUALIT!V272</f>
        <v/>
      </c>
      <c r="W272" s="193" t="str">
        <f>IF(ISERROR(IF(V272&gt;ESTIMATIVA!$R$50,ESTIMATIVA!$C$51,IF(V272&gt;ESTIMATIVA!$R$49,ESTIMATIVA!$C$50,IF(V272&gt;ESTIMATIVA!$R$48,ESTIMATIVA!$C$49,IF(V272&gt;ESTIMATIVA!$R$47,ESTIMATIVA!$C$48,ESTIMATIVA!$C$47))))),"",IF(V272&gt;ESTIMATIVA!$R$50,ESTIMATIVA!$C$51,IF(V272&gt;ESTIMATIVA!$R$49,ESTIMATIVA!$C$50,IF(V272&gt;ESTIMATIVA!$R$48,ESTIMATIVA!$C$49,IF(V272&gt;ESTIMATIVA!$R$47,ESTIMATIVA!$C$48,ESTIMATIVA!$C$47)))))</f>
        <v>Desastre</v>
      </c>
      <c r="X272" s="193"/>
      <c r="Y272" s="193"/>
      <c r="Z272" s="370" t="str">
        <f>CONS_AV_QUALIT_PROBAB!U272</f>
        <v>Nível</v>
      </c>
      <c r="AA272" s="370"/>
      <c r="AB272" s="370"/>
      <c r="AC272" s="109" t="str">
        <f>RESULT_ESTIMAT_QUALIT!AC272</f>
        <v/>
      </c>
      <c r="AD272" s="114" t="str">
        <f t="shared" si="25"/>
        <v/>
      </c>
      <c r="AE272" s="375" t="str">
        <f>IF(ISERROR(IF(AD272&gt;=ESTIMATIVA!$O$55,ESTIMATIVA!$C$55,IF(AD272&gt;=ESTIMATIVA!$O$56,ESTIMATIVA!$C$56,IF(AD272&gt;=ESTIMATIVA!$O$57,ESTIMATIVA!$C$57,IF(AD272&gt;=ESTIMATIVA!$O$58,ESTIMATIVA!$C$58,ESTIMATIVA!$C$59))))),"",IF(AD272&gt;=ESTIMATIVA!$O$55,ESTIMATIVA!$C$55,IF(AD272&gt;=ESTIMATIVA!$O$56,ESTIMATIVA!$C$56,IF(AD272&gt;=ESTIMATIVA!$O$57,ESTIMATIVA!$C$57,IF(AD272&gt;=ESTIMATIVA!$O$58,ESTIMATIVA!$C$58,ESTIMATIVA!$C$59)))))</f>
        <v>Extremo</v>
      </c>
      <c r="AF272" s="375"/>
      <c r="AG272" s="375"/>
      <c r="AH272" s="375"/>
    </row>
    <row r="273" spans="1:34" ht="14.1"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IF(ISERROR(IF(R273=ESTIMATIVA!$C$39,ESTIMATIVA!$O$39,IF(R273=ESTIMATIVA!$C$40,ESTIMATIVA!$O$40,IF(R273=ESTIMATIVA!$C$41,ESTIMATIVA!$O$41,IF(R273=ESTIMATIVA!$C$42,ESTIMATIVA!$O$42,IF(R273=ESTIMATIVA!$C$43,ESTIMATIVA!$O$43,"")))))),"",IF(R273=ESTIMATIVA!$C$39,ESTIMATIVA!$O$39,IF(R273=ESTIMATIVA!$C$40,ESTIMATIVA!$O$40,IF(R273=ESTIMATIVA!$C$41,ESTIMATIVA!$O$41,IF(R273=ESTIMATIVA!$C$42,ESTIMATIVA!$O$42,IF(R273=ESTIMATIVA!$C$43,ESTIMATIVA!$O$43,""))))))</f>
        <v/>
      </c>
      <c r="V273" s="108" t="str">
        <f>RESULT_ESTIMAT_QUALIT!V273</f>
        <v/>
      </c>
      <c r="W273" s="193" t="str">
        <f>IF(ISERROR(IF(V273&gt;ESTIMATIVA!$R$50,ESTIMATIVA!$C$51,IF(V273&gt;ESTIMATIVA!$R$49,ESTIMATIVA!$C$50,IF(V273&gt;ESTIMATIVA!$R$48,ESTIMATIVA!$C$49,IF(V273&gt;ESTIMATIVA!$R$47,ESTIMATIVA!$C$48,ESTIMATIVA!$C$47))))),"",IF(V273&gt;ESTIMATIVA!$R$50,ESTIMATIVA!$C$51,IF(V273&gt;ESTIMATIVA!$R$49,ESTIMATIVA!$C$50,IF(V273&gt;ESTIMATIVA!$R$48,ESTIMATIVA!$C$49,IF(V273&gt;ESTIMATIVA!$R$47,ESTIMATIVA!$C$48,ESTIMATIVA!$C$47)))))</f>
        <v>Desastre</v>
      </c>
      <c r="X273" s="193"/>
      <c r="Y273" s="193"/>
      <c r="Z273" s="370" t="str">
        <f>CONS_AV_QUALIT_PROBAB!U273</f>
        <v>Nível</v>
      </c>
      <c r="AA273" s="370"/>
      <c r="AB273" s="370"/>
      <c r="AC273" s="109" t="str">
        <f>RESULT_ESTIMAT_QUALIT!AC273</f>
        <v/>
      </c>
      <c r="AD273" s="114" t="str">
        <f t="shared" si="25"/>
        <v/>
      </c>
      <c r="AE273" s="375" t="str">
        <f>IF(ISERROR(IF(AD273&gt;=ESTIMATIVA!$O$55,ESTIMATIVA!$C$55,IF(AD273&gt;=ESTIMATIVA!$O$56,ESTIMATIVA!$C$56,IF(AD273&gt;=ESTIMATIVA!$O$57,ESTIMATIVA!$C$57,IF(AD273&gt;=ESTIMATIVA!$O$58,ESTIMATIVA!$C$58,ESTIMATIVA!$C$59))))),"",IF(AD273&gt;=ESTIMATIVA!$O$55,ESTIMATIVA!$C$55,IF(AD273&gt;=ESTIMATIVA!$O$56,ESTIMATIVA!$C$56,IF(AD273&gt;=ESTIMATIVA!$O$57,ESTIMATIVA!$C$57,IF(AD273&gt;=ESTIMATIVA!$O$58,ESTIMATIVA!$C$58,ESTIMATIVA!$C$59)))))</f>
        <v>Extremo</v>
      </c>
      <c r="AF273" s="375"/>
      <c r="AG273" s="375"/>
      <c r="AH273" s="375"/>
    </row>
    <row r="274" spans="1:34" ht="14.1"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IF(ISERROR(IF(R274=ESTIMATIVA!$C$39,ESTIMATIVA!$O$39,IF(R274=ESTIMATIVA!$C$40,ESTIMATIVA!$O$40,IF(R274=ESTIMATIVA!$C$41,ESTIMATIVA!$O$41,IF(R274=ESTIMATIVA!$C$42,ESTIMATIVA!$O$42,IF(R274=ESTIMATIVA!$C$43,ESTIMATIVA!$O$43,"")))))),"",IF(R274=ESTIMATIVA!$C$39,ESTIMATIVA!$O$39,IF(R274=ESTIMATIVA!$C$40,ESTIMATIVA!$O$40,IF(R274=ESTIMATIVA!$C$41,ESTIMATIVA!$O$41,IF(R274=ESTIMATIVA!$C$42,ESTIMATIVA!$O$42,IF(R274=ESTIMATIVA!$C$43,ESTIMATIVA!$O$43,""))))))</f>
        <v/>
      </c>
      <c r="V274" s="108" t="str">
        <f>RESULT_ESTIMAT_QUALIT!V274</f>
        <v/>
      </c>
      <c r="W274" s="193" t="str">
        <f>IF(ISERROR(IF(V274&gt;ESTIMATIVA!$R$50,ESTIMATIVA!$C$51,IF(V274&gt;ESTIMATIVA!$R$49,ESTIMATIVA!$C$50,IF(V274&gt;ESTIMATIVA!$R$48,ESTIMATIVA!$C$49,IF(V274&gt;ESTIMATIVA!$R$47,ESTIMATIVA!$C$48,ESTIMATIVA!$C$47))))),"",IF(V274&gt;ESTIMATIVA!$R$50,ESTIMATIVA!$C$51,IF(V274&gt;ESTIMATIVA!$R$49,ESTIMATIVA!$C$50,IF(V274&gt;ESTIMATIVA!$R$48,ESTIMATIVA!$C$49,IF(V274&gt;ESTIMATIVA!$R$47,ESTIMATIVA!$C$48,ESTIMATIVA!$C$47)))))</f>
        <v>Desastre</v>
      </c>
      <c r="X274" s="193"/>
      <c r="Y274" s="193"/>
      <c r="Z274" s="370" t="str">
        <f>CONS_AV_QUALIT_PROBAB!U274</f>
        <v>Nível</v>
      </c>
      <c r="AA274" s="370"/>
      <c r="AB274" s="370"/>
      <c r="AC274" s="109" t="str">
        <f>RESULT_ESTIMAT_QUALIT!AC274</f>
        <v/>
      </c>
      <c r="AD274" s="114" t="str">
        <f t="shared" si="25"/>
        <v/>
      </c>
      <c r="AE274" s="375" t="str">
        <f>IF(ISERROR(IF(AD274&gt;=ESTIMATIVA!$O$55,ESTIMATIVA!$C$55,IF(AD274&gt;=ESTIMATIVA!$O$56,ESTIMATIVA!$C$56,IF(AD274&gt;=ESTIMATIVA!$O$57,ESTIMATIVA!$C$57,IF(AD274&gt;=ESTIMATIVA!$O$58,ESTIMATIVA!$C$58,ESTIMATIVA!$C$59))))),"",IF(AD274&gt;=ESTIMATIVA!$O$55,ESTIMATIVA!$C$55,IF(AD274&gt;=ESTIMATIVA!$O$56,ESTIMATIVA!$C$56,IF(AD274&gt;=ESTIMATIVA!$O$57,ESTIMATIVA!$C$57,IF(AD274&gt;=ESTIMATIVA!$O$58,ESTIMATIVA!$C$58,ESTIMATIVA!$C$59)))))</f>
        <v>Extremo</v>
      </c>
      <c r="AF274" s="375"/>
      <c r="AG274" s="375"/>
      <c r="AH274" s="375"/>
    </row>
    <row r="275" spans="1:34" ht="14.1"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IF(ISERROR(IF(R275=ESTIMATIVA!$C$39,ESTIMATIVA!$O$39,IF(R275=ESTIMATIVA!$C$40,ESTIMATIVA!$O$40,IF(R275=ESTIMATIVA!$C$41,ESTIMATIVA!$O$41,IF(R275=ESTIMATIVA!$C$42,ESTIMATIVA!$O$42,IF(R275=ESTIMATIVA!$C$43,ESTIMATIVA!$O$43,"")))))),"",IF(R275=ESTIMATIVA!$C$39,ESTIMATIVA!$O$39,IF(R275=ESTIMATIVA!$C$40,ESTIMATIVA!$O$40,IF(R275=ESTIMATIVA!$C$41,ESTIMATIVA!$O$41,IF(R275=ESTIMATIVA!$C$42,ESTIMATIVA!$O$42,IF(R275=ESTIMATIVA!$C$43,ESTIMATIVA!$O$43,""))))))</f>
        <v/>
      </c>
      <c r="V275" s="108" t="str">
        <f>RESULT_ESTIMAT_QUALIT!V275</f>
        <v/>
      </c>
      <c r="W275" s="193" t="str">
        <f>IF(ISERROR(IF(V275&gt;ESTIMATIVA!$R$50,ESTIMATIVA!$C$51,IF(V275&gt;ESTIMATIVA!$R$49,ESTIMATIVA!$C$50,IF(V275&gt;ESTIMATIVA!$R$48,ESTIMATIVA!$C$49,IF(V275&gt;ESTIMATIVA!$R$47,ESTIMATIVA!$C$48,ESTIMATIVA!$C$47))))),"",IF(V275&gt;ESTIMATIVA!$R$50,ESTIMATIVA!$C$51,IF(V275&gt;ESTIMATIVA!$R$49,ESTIMATIVA!$C$50,IF(V275&gt;ESTIMATIVA!$R$48,ESTIMATIVA!$C$49,IF(V275&gt;ESTIMATIVA!$R$47,ESTIMATIVA!$C$48,ESTIMATIVA!$C$47)))))</f>
        <v>Desastre</v>
      </c>
      <c r="X275" s="193"/>
      <c r="Y275" s="193"/>
      <c r="Z275" s="370" t="str">
        <f>CONS_AV_QUALIT_PROBAB!U275</f>
        <v>Nível</v>
      </c>
      <c r="AA275" s="370"/>
      <c r="AB275" s="370"/>
      <c r="AC275" s="109" t="str">
        <f>RESULT_ESTIMAT_QUALIT!AC275</f>
        <v/>
      </c>
      <c r="AD275" s="114" t="str">
        <f t="shared" si="25"/>
        <v/>
      </c>
      <c r="AE275" s="375" t="str">
        <f>IF(ISERROR(IF(AD275&gt;=ESTIMATIVA!$O$55,ESTIMATIVA!$C$55,IF(AD275&gt;=ESTIMATIVA!$O$56,ESTIMATIVA!$C$56,IF(AD275&gt;=ESTIMATIVA!$O$57,ESTIMATIVA!$C$57,IF(AD275&gt;=ESTIMATIVA!$O$58,ESTIMATIVA!$C$58,ESTIMATIVA!$C$59))))),"",IF(AD275&gt;=ESTIMATIVA!$O$55,ESTIMATIVA!$C$55,IF(AD275&gt;=ESTIMATIVA!$O$56,ESTIMATIVA!$C$56,IF(AD275&gt;=ESTIMATIVA!$O$57,ESTIMATIVA!$C$57,IF(AD275&gt;=ESTIMATIVA!$O$58,ESTIMATIVA!$C$58,ESTIMATIVA!$C$59)))))</f>
        <v>Extremo</v>
      </c>
      <c r="AF275" s="375"/>
      <c r="AG275" s="375"/>
      <c r="AH275" s="375"/>
    </row>
    <row r="276" spans="1:34" ht="14.1"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IF(ISERROR(IF(R276=ESTIMATIVA!$C$39,ESTIMATIVA!$O$39,IF(R276=ESTIMATIVA!$C$40,ESTIMATIVA!$O$40,IF(R276=ESTIMATIVA!$C$41,ESTIMATIVA!$O$41,IF(R276=ESTIMATIVA!$C$42,ESTIMATIVA!$O$42,IF(R276=ESTIMATIVA!$C$43,ESTIMATIVA!$O$43,"")))))),"",IF(R276=ESTIMATIVA!$C$39,ESTIMATIVA!$O$39,IF(R276=ESTIMATIVA!$C$40,ESTIMATIVA!$O$40,IF(R276=ESTIMATIVA!$C$41,ESTIMATIVA!$O$41,IF(R276=ESTIMATIVA!$C$42,ESTIMATIVA!$O$42,IF(R276=ESTIMATIVA!$C$43,ESTIMATIVA!$O$43,""))))))</f>
        <v/>
      </c>
      <c r="V276" s="108" t="str">
        <f>RESULT_ESTIMAT_QUALIT!V276</f>
        <v/>
      </c>
      <c r="W276" s="193" t="str">
        <f>IF(ISERROR(IF(V276&gt;ESTIMATIVA!$R$50,ESTIMATIVA!$C$51,IF(V276&gt;ESTIMATIVA!$R$49,ESTIMATIVA!$C$50,IF(V276&gt;ESTIMATIVA!$R$48,ESTIMATIVA!$C$49,IF(V276&gt;ESTIMATIVA!$R$47,ESTIMATIVA!$C$48,ESTIMATIVA!$C$47))))),"",IF(V276&gt;ESTIMATIVA!$R$50,ESTIMATIVA!$C$51,IF(V276&gt;ESTIMATIVA!$R$49,ESTIMATIVA!$C$50,IF(V276&gt;ESTIMATIVA!$R$48,ESTIMATIVA!$C$49,IF(V276&gt;ESTIMATIVA!$R$47,ESTIMATIVA!$C$48,ESTIMATIVA!$C$47)))))</f>
        <v>Desastre</v>
      </c>
      <c r="X276" s="193"/>
      <c r="Y276" s="193"/>
      <c r="Z276" s="370" t="str">
        <f>CONS_AV_QUALIT_PROBAB!U276</f>
        <v>Nível</v>
      </c>
      <c r="AA276" s="370"/>
      <c r="AB276" s="370"/>
      <c r="AC276" s="109" t="str">
        <f>RESULT_ESTIMAT_QUALIT!AC276</f>
        <v/>
      </c>
      <c r="AD276" s="114" t="str">
        <f t="shared" si="25"/>
        <v/>
      </c>
      <c r="AE276" s="375" t="str">
        <f>IF(ISERROR(IF(AD276&gt;=ESTIMATIVA!$O$55,ESTIMATIVA!$C$55,IF(AD276&gt;=ESTIMATIVA!$O$56,ESTIMATIVA!$C$56,IF(AD276&gt;=ESTIMATIVA!$O$57,ESTIMATIVA!$C$57,IF(AD276&gt;=ESTIMATIVA!$O$58,ESTIMATIVA!$C$58,ESTIMATIVA!$C$59))))),"",IF(AD276&gt;=ESTIMATIVA!$O$55,ESTIMATIVA!$C$55,IF(AD276&gt;=ESTIMATIVA!$O$56,ESTIMATIVA!$C$56,IF(AD276&gt;=ESTIMATIVA!$O$57,ESTIMATIVA!$C$57,IF(AD276&gt;=ESTIMATIVA!$O$58,ESTIMATIVA!$C$58,ESTIMATIVA!$C$59)))))</f>
        <v>Extremo</v>
      </c>
      <c r="AF276" s="375"/>
      <c r="AG276" s="375"/>
      <c r="AH276" s="375"/>
    </row>
    <row r="277" spans="1:34" ht="14.1"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IF(ISERROR(IF(R277=ESTIMATIVA!$C$39,ESTIMATIVA!$O$39,IF(R277=ESTIMATIVA!$C$40,ESTIMATIVA!$O$40,IF(R277=ESTIMATIVA!$C$41,ESTIMATIVA!$O$41,IF(R277=ESTIMATIVA!$C$42,ESTIMATIVA!$O$42,IF(R277=ESTIMATIVA!$C$43,ESTIMATIVA!$O$43,"")))))),"",IF(R277=ESTIMATIVA!$C$39,ESTIMATIVA!$O$39,IF(R277=ESTIMATIVA!$C$40,ESTIMATIVA!$O$40,IF(R277=ESTIMATIVA!$C$41,ESTIMATIVA!$O$41,IF(R277=ESTIMATIVA!$C$42,ESTIMATIVA!$O$42,IF(R277=ESTIMATIVA!$C$43,ESTIMATIVA!$O$43,""))))))</f>
        <v/>
      </c>
      <c r="V277" s="108" t="str">
        <f>RESULT_ESTIMAT_QUALIT!V277</f>
        <v/>
      </c>
      <c r="W277" s="199" t="str">
        <f>IF(ISERROR(IF(V277&gt;ESTIMATIVA!$R$50,ESTIMATIVA!$C$51,IF(V277&gt;ESTIMATIVA!$R$49,ESTIMATIVA!$C$50,IF(V277&gt;ESTIMATIVA!$R$48,ESTIMATIVA!$C$49,IF(V277&gt;ESTIMATIVA!$R$47,ESTIMATIVA!$C$48,ESTIMATIVA!$C$47))))),"",IF(V277&gt;ESTIMATIVA!$R$50,ESTIMATIVA!$C$51,IF(V277&gt;ESTIMATIVA!$R$49,ESTIMATIVA!$C$50,IF(V277&gt;ESTIMATIVA!$R$48,ESTIMATIVA!$C$49,IF(V277&gt;ESTIMATIVA!$R$47,ESTIMATIVA!$C$48,ESTIMATIVA!$C$47)))))</f>
        <v>Desastre</v>
      </c>
      <c r="X277" s="199"/>
      <c r="Y277" s="199"/>
      <c r="Z277" s="371" t="str">
        <f>CONS_AV_QUALIT_PROBAB!U277</f>
        <v>Nível</v>
      </c>
      <c r="AA277" s="371"/>
      <c r="AB277" s="371"/>
      <c r="AC277" s="111" t="str">
        <f>RESULT_ESTIMAT_QUALIT!AC277</f>
        <v/>
      </c>
      <c r="AD277" s="116" t="str">
        <f t="shared" si="25"/>
        <v/>
      </c>
      <c r="AE277" s="376" t="str">
        <f>IF(ISERROR(IF(AD277&gt;=ESTIMATIVA!$O$55,ESTIMATIVA!$C$55,IF(AD277&gt;=ESTIMATIVA!$O$56,ESTIMATIVA!$C$56,IF(AD277&gt;=ESTIMATIVA!$O$57,ESTIMATIVA!$C$57,IF(AD277&gt;=ESTIMATIVA!$O$58,ESTIMATIVA!$C$58,ESTIMATIVA!$C$59))))),"",IF(AD277&gt;=ESTIMATIVA!$O$55,ESTIMATIVA!$C$55,IF(AD277&gt;=ESTIMATIVA!$O$56,ESTIMATIVA!$C$56,IF(AD277&gt;=ESTIMATIVA!$O$57,ESTIMATIVA!$C$57,IF(AD277&gt;=ESTIMATIVA!$O$58,ESTIMATIVA!$C$58,ESTIMATIVA!$C$59)))))</f>
        <v>Extremo</v>
      </c>
      <c r="AF277" s="376"/>
      <c r="AG277" s="376"/>
      <c r="AH277" s="376"/>
    </row>
    <row r="278" spans="1:34" s="29" customFormat="1" ht="15.95"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row>
    <row r="279" spans="1:34"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row>
    <row r="280" spans="1:34" ht="14.1"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IF(ISERROR(IF(R280=ESTIMATIVA!$C$39,ESTIMATIVA!$O$39,IF(R280=ESTIMATIVA!$C$40,ESTIMATIVA!$O$40,IF(R280=ESTIMATIVA!$C$41,ESTIMATIVA!$O$41,IF(R280=ESTIMATIVA!$C$42,ESTIMATIVA!$O$42,IF(R280=ESTIMATIVA!$C$43,ESTIMATIVA!$O$43,"")))))),"",IF(R280=ESTIMATIVA!$C$39,ESTIMATIVA!$O$39,IF(R280=ESTIMATIVA!$C$40,ESTIMATIVA!$O$40,IF(R280=ESTIMATIVA!$C$41,ESTIMATIVA!$O$41,IF(R280=ESTIMATIVA!$C$42,ESTIMATIVA!$O$42,IF(R280=ESTIMATIVA!$C$43,ESTIMATIVA!$O$43,""))))))</f>
        <v/>
      </c>
      <c r="V280" s="108" t="str">
        <f>RESULT_ESTIMAT_QUALIT!V280</f>
        <v/>
      </c>
      <c r="W280" s="193" t="str">
        <f>IF(ISERROR(IF(V280&gt;ESTIMATIVA!$R$50,ESTIMATIVA!$C$51,IF(V280&gt;ESTIMATIVA!$R$49,ESTIMATIVA!$C$50,IF(V280&gt;ESTIMATIVA!$R$48,ESTIMATIVA!$C$49,IF(V280&gt;ESTIMATIVA!$R$47,ESTIMATIVA!$C$48,ESTIMATIVA!$C$47))))),"",IF(V280&gt;ESTIMATIVA!$R$50,ESTIMATIVA!$C$51,IF(V280&gt;ESTIMATIVA!$R$49,ESTIMATIVA!$C$50,IF(V280&gt;ESTIMATIVA!$R$48,ESTIMATIVA!$C$49,IF(V280&gt;ESTIMATIVA!$R$47,ESTIMATIVA!$C$48,ESTIMATIVA!$C$47)))))</f>
        <v>Desastre</v>
      </c>
      <c r="X280" s="193"/>
      <c r="Y280" s="193"/>
      <c r="Z280" s="370" t="str">
        <f>CONS_AV_QUALIT_PROBAB!U280</f>
        <v>Nível</v>
      </c>
      <c r="AA280" s="370"/>
      <c r="AB280" s="370"/>
      <c r="AC280" s="109" t="str">
        <f>RESULT_ESTIMAT_QUALIT!AC280</f>
        <v/>
      </c>
      <c r="AD280" s="114" t="str">
        <f t="shared" ref="AD280:AD287" si="26">IF(ISERROR(V280*AC280),"",(V280*AC280))</f>
        <v/>
      </c>
      <c r="AE280" s="375" t="str">
        <f>IF(ISERROR(IF(AD280&gt;=ESTIMATIVA!$O$55,ESTIMATIVA!$C$55,IF(AD280&gt;=ESTIMATIVA!$O$56,ESTIMATIVA!$C$56,IF(AD280&gt;=ESTIMATIVA!$O$57,ESTIMATIVA!$C$57,IF(AD280&gt;=ESTIMATIVA!$O$58,ESTIMATIVA!$C$58,ESTIMATIVA!$C$59))))),"",IF(AD280&gt;=ESTIMATIVA!$O$55,ESTIMATIVA!$C$55,IF(AD280&gt;=ESTIMATIVA!$O$56,ESTIMATIVA!$C$56,IF(AD280&gt;=ESTIMATIVA!$O$57,ESTIMATIVA!$C$57,IF(AD280&gt;=ESTIMATIVA!$O$58,ESTIMATIVA!$C$58,ESTIMATIVA!$C$59)))))</f>
        <v>Extremo</v>
      </c>
      <c r="AF280" s="375"/>
      <c r="AG280" s="375"/>
      <c r="AH280" s="375"/>
    </row>
    <row r="281" spans="1:34" ht="14.1"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IF(ISERROR(IF(R281=ESTIMATIVA!$C$39,ESTIMATIVA!$O$39,IF(R281=ESTIMATIVA!$C$40,ESTIMATIVA!$O$40,IF(R281=ESTIMATIVA!$C$41,ESTIMATIVA!$O$41,IF(R281=ESTIMATIVA!$C$42,ESTIMATIVA!$O$42,IF(R281=ESTIMATIVA!$C$43,ESTIMATIVA!$O$43,"")))))),"",IF(R281=ESTIMATIVA!$C$39,ESTIMATIVA!$O$39,IF(R281=ESTIMATIVA!$C$40,ESTIMATIVA!$O$40,IF(R281=ESTIMATIVA!$C$41,ESTIMATIVA!$O$41,IF(R281=ESTIMATIVA!$C$42,ESTIMATIVA!$O$42,IF(R281=ESTIMATIVA!$C$43,ESTIMATIVA!$O$43,""))))))</f>
        <v/>
      </c>
      <c r="V281" s="108" t="str">
        <f>RESULT_ESTIMAT_QUALIT!V281</f>
        <v/>
      </c>
      <c r="W281" s="193" t="str">
        <f>IF(ISERROR(IF(V281&gt;ESTIMATIVA!$R$50,ESTIMATIVA!$C$51,IF(V281&gt;ESTIMATIVA!$R$49,ESTIMATIVA!$C$50,IF(V281&gt;ESTIMATIVA!$R$48,ESTIMATIVA!$C$49,IF(V281&gt;ESTIMATIVA!$R$47,ESTIMATIVA!$C$48,ESTIMATIVA!$C$47))))),"",IF(V281&gt;ESTIMATIVA!$R$50,ESTIMATIVA!$C$51,IF(V281&gt;ESTIMATIVA!$R$49,ESTIMATIVA!$C$50,IF(V281&gt;ESTIMATIVA!$R$48,ESTIMATIVA!$C$49,IF(V281&gt;ESTIMATIVA!$R$47,ESTIMATIVA!$C$48,ESTIMATIVA!$C$47)))))</f>
        <v>Desastre</v>
      </c>
      <c r="X281" s="193"/>
      <c r="Y281" s="193"/>
      <c r="Z281" s="370" t="str">
        <f>CONS_AV_QUALIT_PROBAB!U281</f>
        <v>Nível</v>
      </c>
      <c r="AA281" s="370"/>
      <c r="AB281" s="370"/>
      <c r="AC281" s="109" t="str">
        <f>RESULT_ESTIMAT_QUALIT!AC281</f>
        <v/>
      </c>
      <c r="AD281" s="114" t="str">
        <f t="shared" si="26"/>
        <v/>
      </c>
      <c r="AE281" s="375" t="str">
        <f>IF(ISERROR(IF(AD281&gt;=ESTIMATIVA!$O$55,ESTIMATIVA!$C$55,IF(AD281&gt;=ESTIMATIVA!$O$56,ESTIMATIVA!$C$56,IF(AD281&gt;=ESTIMATIVA!$O$57,ESTIMATIVA!$C$57,IF(AD281&gt;=ESTIMATIVA!$O$58,ESTIMATIVA!$C$58,ESTIMATIVA!$C$59))))),"",IF(AD281&gt;=ESTIMATIVA!$O$55,ESTIMATIVA!$C$55,IF(AD281&gt;=ESTIMATIVA!$O$56,ESTIMATIVA!$C$56,IF(AD281&gt;=ESTIMATIVA!$O$57,ESTIMATIVA!$C$57,IF(AD281&gt;=ESTIMATIVA!$O$58,ESTIMATIVA!$C$58,ESTIMATIVA!$C$59)))))</f>
        <v>Extremo</v>
      </c>
      <c r="AF281" s="375"/>
      <c r="AG281" s="375"/>
      <c r="AH281" s="375"/>
    </row>
    <row r="282" spans="1:34" ht="14.1"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IF(ISERROR(IF(R282=ESTIMATIVA!$C$39,ESTIMATIVA!$O$39,IF(R282=ESTIMATIVA!$C$40,ESTIMATIVA!$O$40,IF(R282=ESTIMATIVA!$C$41,ESTIMATIVA!$O$41,IF(R282=ESTIMATIVA!$C$42,ESTIMATIVA!$O$42,IF(R282=ESTIMATIVA!$C$43,ESTIMATIVA!$O$43,"")))))),"",IF(R282=ESTIMATIVA!$C$39,ESTIMATIVA!$O$39,IF(R282=ESTIMATIVA!$C$40,ESTIMATIVA!$O$40,IF(R282=ESTIMATIVA!$C$41,ESTIMATIVA!$O$41,IF(R282=ESTIMATIVA!$C$42,ESTIMATIVA!$O$42,IF(R282=ESTIMATIVA!$C$43,ESTIMATIVA!$O$43,""))))))</f>
        <v/>
      </c>
      <c r="V282" s="108" t="str">
        <f>RESULT_ESTIMAT_QUALIT!V282</f>
        <v/>
      </c>
      <c r="W282" s="193" t="str">
        <f>IF(ISERROR(IF(V282&gt;ESTIMATIVA!$R$50,ESTIMATIVA!$C$51,IF(V282&gt;ESTIMATIVA!$R$49,ESTIMATIVA!$C$50,IF(V282&gt;ESTIMATIVA!$R$48,ESTIMATIVA!$C$49,IF(V282&gt;ESTIMATIVA!$R$47,ESTIMATIVA!$C$48,ESTIMATIVA!$C$47))))),"",IF(V282&gt;ESTIMATIVA!$R$50,ESTIMATIVA!$C$51,IF(V282&gt;ESTIMATIVA!$R$49,ESTIMATIVA!$C$50,IF(V282&gt;ESTIMATIVA!$R$48,ESTIMATIVA!$C$49,IF(V282&gt;ESTIMATIVA!$R$47,ESTIMATIVA!$C$48,ESTIMATIVA!$C$47)))))</f>
        <v>Desastre</v>
      </c>
      <c r="X282" s="193"/>
      <c r="Y282" s="193"/>
      <c r="Z282" s="370" t="str">
        <f>CONS_AV_QUALIT_PROBAB!U282</f>
        <v>Nível</v>
      </c>
      <c r="AA282" s="370"/>
      <c r="AB282" s="370"/>
      <c r="AC282" s="109" t="str">
        <f>RESULT_ESTIMAT_QUALIT!AC282</f>
        <v/>
      </c>
      <c r="AD282" s="114" t="str">
        <f t="shared" si="26"/>
        <v/>
      </c>
      <c r="AE282" s="375" t="str">
        <f>IF(ISERROR(IF(AD282&gt;=ESTIMATIVA!$O$55,ESTIMATIVA!$C$55,IF(AD282&gt;=ESTIMATIVA!$O$56,ESTIMATIVA!$C$56,IF(AD282&gt;=ESTIMATIVA!$O$57,ESTIMATIVA!$C$57,IF(AD282&gt;=ESTIMATIVA!$O$58,ESTIMATIVA!$C$58,ESTIMATIVA!$C$59))))),"",IF(AD282&gt;=ESTIMATIVA!$O$55,ESTIMATIVA!$C$55,IF(AD282&gt;=ESTIMATIVA!$O$56,ESTIMATIVA!$C$56,IF(AD282&gt;=ESTIMATIVA!$O$57,ESTIMATIVA!$C$57,IF(AD282&gt;=ESTIMATIVA!$O$58,ESTIMATIVA!$C$58,ESTIMATIVA!$C$59)))))</f>
        <v>Extremo</v>
      </c>
      <c r="AF282" s="375"/>
      <c r="AG282" s="375"/>
      <c r="AH282" s="375"/>
    </row>
    <row r="283" spans="1:34" ht="14.1"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IF(ISERROR(IF(R283=ESTIMATIVA!$C$39,ESTIMATIVA!$O$39,IF(R283=ESTIMATIVA!$C$40,ESTIMATIVA!$O$40,IF(R283=ESTIMATIVA!$C$41,ESTIMATIVA!$O$41,IF(R283=ESTIMATIVA!$C$42,ESTIMATIVA!$O$42,IF(R283=ESTIMATIVA!$C$43,ESTIMATIVA!$O$43,"")))))),"",IF(R283=ESTIMATIVA!$C$39,ESTIMATIVA!$O$39,IF(R283=ESTIMATIVA!$C$40,ESTIMATIVA!$O$40,IF(R283=ESTIMATIVA!$C$41,ESTIMATIVA!$O$41,IF(R283=ESTIMATIVA!$C$42,ESTIMATIVA!$O$42,IF(R283=ESTIMATIVA!$C$43,ESTIMATIVA!$O$43,""))))))</f>
        <v/>
      </c>
      <c r="V283" s="108" t="str">
        <f>RESULT_ESTIMAT_QUALIT!V283</f>
        <v/>
      </c>
      <c r="W283" s="193" t="str">
        <f>IF(ISERROR(IF(V283&gt;ESTIMATIVA!$R$50,ESTIMATIVA!$C$51,IF(V283&gt;ESTIMATIVA!$R$49,ESTIMATIVA!$C$50,IF(V283&gt;ESTIMATIVA!$R$48,ESTIMATIVA!$C$49,IF(V283&gt;ESTIMATIVA!$R$47,ESTIMATIVA!$C$48,ESTIMATIVA!$C$47))))),"",IF(V283&gt;ESTIMATIVA!$R$50,ESTIMATIVA!$C$51,IF(V283&gt;ESTIMATIVA!$R$49,ESTIMATIVA!$C$50,IF(V283&gt;ESTIMATIVA!$R$48,ESTIMATIVA!$C$49,IF(V283&gt;ESTIMATIVA!$R$47,ESTIMATIVA!$C$48,ESTIMATIVA!$C$47)))))</f>
        <v>Desastre</v>
      </c>
      <c r="X283" s="193"/>
      <c r="Y283" s="193"/>
      <c r="Z283" s="370" t="str">
        <f>CONS_AV_QUALIT_PROBAB!U283</f>
        <v>Nível</v>
      </c>
      <c r="AA283" s="370"/>
      <c r="AB283" s="370"/>
      <c r="AC283" s="109" t="str">
        <f>RESULT_ESTIMAT_QUALIT!AC283</f>
        <v/>
      </c>
      <c r="AD283" s="114" t="str">
        <f t="shared" si="26"/>
        <v/>
      </c>
      <c r="AE283" s="375" t="str">
        <f>IF(ISERROR(IF(AD283&gt;=ESTIMATIVA!$O$55,ESTIMATIVA!$C$55,IF(AD283&gt;=ESTIMATIVA!$O$56,ESTIMATIVA!$C$56,IF(AD283&gt;=ESTIMATIVA!$O$57,ESTIMATIVA!$C$57,IF(AD283&gt;=ESTIMATIVA!$O$58,ESTIMATIVA!$C$58,ESTIMATIVA!$C$59))))),"",IF(AD283&gt;=ESTIMATIVA!$O$55,ESTIMATIVA!$C$55,IF(AD283&gt;=ESTIMATIVA!$O$56,ESTIMATIVA!$C$56,IF(AD283&gt;=ESTIMATIVA!$O$57,ESTIMATIVA!$C$57,IF(AD283&gt;=ESTIMATIVA!$O$58,ESTIMATIVA!$C$58,ESTIMATIVA!$C$59)))))</f>
        <v>Extremo</v>
      </c>
      <c r="AF283" s="375"/>
      <c r="AG283" s="375"/>
      <c r="AH283" s="375"/>
    </row>
    <row r="284" spans="1:34" ht="14.1"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IF(ISERROR(IF(R284=ESTIMATIVA!$C$39,ESTIMATIVA!$O$39,IF(R284=ESTIMATIVA!$C$40,ESTIMATIVA!$O$40,IF(R284=ESTIMATIVA!$C$41,ESTIMATIVA!$O$41,IF(R284=ESTIMATIVA!$C$42,ESTIMATIVA!$O$42,IF(R284=ESTIMATIVA!$C$43,ESTIMATIVA!$O$43,"")))))),"",IF(R284=ESTIMATIVA!$C$39,ESTIMATIVA!$O$39,IF(R284=ESTIMATIVA!$C$40,ESTIMATIVA!$O$40,IF(R284=ESTIMATIVA!$C$41,ESTIMATIVA!$O$41,IF(R284=ESTIMATIVA!$C$42,ESTIMATIVA!$O$42,IF(R284=ESTIMATIVA!$C$43,ESTIMATIVA!$O$43,""))))))</f>
        <v/>
      </c>
      <c r="V284" s="108" t="str">
        <f>RESULT_ESTIMAT_QUALIT!V284</f>
        <v/>
      </c>
      <c r="W284" s="193" t="str">
        <f>IF(ISERROR(IF(V284&gt;ESTIMATIVA!$R$50,ESTIMATIVA!$C$51,IF(V284&gt;ESTIMATIVA!$R$49,ESTIMATIVA!$C$50,IF(V284&gt;ESTIMATIVA!$R$48,ESTIMATIVA!$C$49,IF(V284&gt;ESTIMATIVA!$R$47,ESTIMATIVA!$C$48,ESTIMATIVA!$C$47))))),"",IF(V284&gt;ESTIMATIVA!$R$50,ESTIMATIVA!$C$51,IF(V284&gt;ESTIMATIVA!$R$49,ESTIMATIVA!$C$50,IF(V284&gt;ESTIMATIVA!$R$48,ESTIMATIVA!$C$49,IF(V284&gt;ESTIMATIVA!$R$47,ESTIMATIVA!$C$48,ESTIMATIVA!$C$47)))))</f>
        <v>Desastre</v>
      </c>
      <c r="X284" s="193"/>
      <c r="Y284" s="193"/>
      <c r="Z284" s="370" t="str">
        <f>CONS_AV_QUALIT_PROBAB!U284</f>
        <v>Nível</v>
      </c>
      <c r="AA284" s="370"/>
      <c r="AB284" s="370"/>
      <c r="AC284" s="109" t="str">
        <f>RESULT_ESTIMAT_QUALIT!AC284</f>
        <v/>
      </c>
      <c r="AD284" s="114" t="str">
        <f t="shared" si="26"/>
        <v/>
      </c>
      <c r="AE284" s="375" t="str">
        <f>IF(ISERROR(IF(AD284&gt;=ESTIMATIVA!$O$55,ESTIMATIVA!$C$55,IF(AD284&gt;=ESTIMATIVA!$O$56,ESTIMATIVA!$C$56,IF(AD284&gt;=ESTIMATIVA!$O$57,ESTIMATIVA!$C$57,IF(AD284&gt;=ESTIMATIVA!$O$58,ESTIMATIVA!$C$58,ESTIMATIVA!$C$59))))),"",IF(AD284&gt;=ESTIMATIVA!$O$55,ESTIMATIVA!$C$55,IF(AD284&gt;=ESTIMATIVA!$O$56,ESTIMATIVA!$C$56,IF(AD284&gt;=ESTIMATIVA!$O$57,ESTIMATIVA!$C$57,IF(AD284&gt;=ESTIMATIVA!$O$58,ESTIMATIVA!$C$58,ESTIMATIVA!$C$59)))))</f>
        <v>Extremo</v>
      </c>
      <c r="AF284" s="375"/>
      <c r="AG284" s="375"/>
      <c r="AH284" s="375"/>
    </row>
    <row r="285" spans="1:34" ht="14.1"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IF(ISERROR(IF(R285=ESTIMATIVA!$C$39,ESTIMATIVA!$O$39,IF(R285=ESTIMATIVA!$C$40,ESTIMATIVA!$O$40,IF(R285=ESTIMATIVA!$C$41,ESTIMATIVA!$O$41,IF(R285=ESTIMATIVA!$C$42,ESTIMATIVA!$O$42,IF(R285=ESTIMATIVA!$C$43,ESTIMATIVA!$O$43,"")))))),"",IF(R285=ESTIMATIVA!$C$39,ESTIMATIVA!$O$39,IF(R285=ESTIMATIVA!$C$40,ESTIMATIVA!$O$40,IF(R285=ESTIMATIVA!$C$41,ESTIMATIVA!$O$41,IF(R285=ESTIMATIVA!$C$42,ESTIMATIVA!$O$42,IF(R285=ESTIMATIVA!$C$43,ESTIMATIVA!$O$43,""))))))</f>
        <v/>
      </c>
      <c r="V285" s="108" t="str">
        <f>RESULT_ESTIMAT_QUALIT!V285</f>
        <v/>
      </c>
      <c r="W285" s="193" t="str">
        <f>IF(ISERROR(IF(V285&gt;ESTIMATIVA!$R$50,ESTIMATIVA!$C$51,IF(V285&gt;ESTIMATIVA!$R$49,ESTIMATIVA!$C$50,IF(V285&gt;ESTIMATIVA!$R$48,ESTIMATIVA!$C$49,IF(V285&gt;ESTIMATIVA!$R$47,ESTIMATIVA!$C$48,ESTIMATIVA!$C$47))))),"",IF(V285&gt;ESTIMATIVA!$R$50,ESTIMATIVA!$C$51,IF(V285&gt;ESTIMATIVA!$R$49,ESTIMATIVA!$C$50,IF(V285&gt;ESTIMATIVA!$R$48,ESTIMATIVA!$C$49,IF(V285&gt;ESTIMATIVA!$R$47,ESTIMATIVA!$C$48,ESTIMATIVA!$C$47)))))</f>
        <v>Desastre</v>
      </c>
      <c r="X285" s="193"/>
      <c r="Y285" s="193"/>
      <c r="Z285" s="370" t="str">
        <f>CONS_AV_QUALIT_PROBAB!U285</f>
        <v>Nível</v>
      </c>
      <c r="AA285" s="370"/>
      <c r="AB285" s="370"/>
      <c r="AC285" s="109" t="str">
        <f>RESULT_ESTIMAT_QUALIT!AC285</f>
        <v/>
      </c>
      <c r="AD285" s="114" t="str">
        <f t="shared" si="26"/>
        <v/>
      </c>
      <c r="AE285" s="375" t="str">
        <f>IF(ISERROR(IF(AD285&gt;=ESTIMATIVA!$O$55,ESTIMATIVA!$C$55,IF(AD285&gt;=ESTIMATIVA!$O$56,ESTIMATIVA!$C$56,IF(AD285&gt;=ESTIMATIVA!$O$57,ESTIMATIVA!$C$57,IF(AD285&gt;=ESTIMATIVA!$O$58,ESTIMATIVA!$C$58,ESTIMATIVA!$C$59))))),"",IF(AD285&gt;=ESTIMATIVA!$O$55,ESTIMATIVA!$C$55,IF(AD285&gt;=ESTIMATIVA!$O$56,ESTIMATIVA!$C$56,IF(AD285&gt;=ESTIMATIVA!$O$57,ESTIMATIVA!$C$57,IF(AD285&gt;=ESTIMATIVA!$O$58,ESTIMATIVA!$C$58,ESTIMATIVA!$C$59)))))</f>
        <v>Extremo</v>
      </c>
      <c r="AF285" s="375"/>
      <c r="AG285" s="375"/>
      <c r="AH285" s="375"/>
    </row>
    <row r="286" spans="1:34" ht="14.1"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IF(ISERROR(IF(R286=ESTIMATIVA!$C$39,ESTIMATIVA!$O$39,IF(R286=ESTIMATIVA!$C$40,ESTIMATIVA!$O$40,IF(R286=ESTIMATIVA!$C$41,ESTIMATIVA!$O$41,IF(R286=ESTIMATIVA!$C$42,ESTIMATIVA!$O$42,IF(R286=ESTIMATIVA!$C$43,ESTIMATIVA!$O$43,"")))))),"",IF(R286=ESTIMATIVA!$C$39,ESTIMATIVA!$O$39,IF(R286=ESTIMATIVA!$C$40,ESTIMATIVA!$O$40,IF(R286=ESTIMATIVA!$C$41,ESTIMATIVA!$O$41,IF(R286=ESTIMATIVA!$C$42,ESTIMATIVA!$O$42,IF(R286=ESTIMATIVA!$C$43,ESTIMATIVA!$O$43,""))))))</f>
        <v/>
      </c>
      <c r="V286" s="108" t="str">
        <f>RESULT_ESTIMAT_QUALIT!V286</f>
        <v/>
      </c>
      <c r="W286" s="193" t="str">
        <f>IF(ISERROR(IF(V286&gt;ESTIMATIVA!$R$50,ESTIMATIVA!$C$51,IF(V286&gt;ESTIMATIVA!$R$49,ESTIMATIVA!$C$50,IF(V286&gt;ESTIMATIVA!$R$48,ESTIMATIVA!$C$49,IF(V286&gt;ESTIMATIVA!$R$47,ESTIMATIVA!$C$48,ESTIMATIVA!$C$47))))),"",IF(V286&gt;ESTIMATIVA!$R$50,ESTIMATIVA!$C$51,IF(V286&gt;ESTIMATIVA!$R$49,ESTIMATIVA!$C$50,IF(V286&gt;ESTIMATIVA!$R$48,ESTIMATIVA!$C$49,IF(V286&gt;ESTIMATIVA!$R$47,ESTIMATIVA!$C$48,ESTIMATIVA!$C$47)))))</f>
        <v>Desastre</v>
      </c>
      <c r="X286" s="193"/>
      <c r="Y286" s="193"/>
      <c r="Z286" s="370" t="str">
        <f>CONS_AV_QUALIT_PROBAB!U286</f>
        <v>Nível</v>
      </c>
      <c r="AA286" s="370"/>
      <c r="AB286" s="370"/>
      <c r="AC286" s="109" t="str">
        <f>RESULT_ESTIMAT_QUALIT!AC286</f>
        <v/>
      </c>
      <c r="AD286" s="114" t="str">
        <f t="shared" si="26"/>
        <v/>
      </c>
      <c r="AE286" s="375" t="str">
        <f>IF(ISERROR(IF(AD286&gt;=ESTIMATIVA!$O$55,ESTIMATIVA!$C$55,IF(AD286&gt;=ESTIMATIVA!$O$56,ESTIMATIVA!$C$56,IF(AD286&gt;=ESTIMATIVA!$O$57,ESTIMATIVA!$C$57,IF(AD286&gt;=ESTIMATIVA!$O$58,ESTIMATIVA!$C$58,ESTIMATIVA!$C$59))))),"",IF(AD286&gt;=ESTIMATIVA!$O$55,ESTIMATIVA!$C$55,IF(AD286&gt;=ESTIMATIVA!$O$56,ESTIMATIVA!$C$56,IF(AD286&gt;=ESTIMATIVA!$O$57,ESTIMATIVA!$C$57,IF(AD286&gt;=ESTIMATIVA!$O$58,ESTIMATIVA!$C$58,ESTIMATIVA!$C$59)))))</f>
        <v>Extremo</v>
      </c>
      <c r="AF286" s="375"/>
      <c r="AG286" s="375"/>
      <c r="AH286" s="375"/>
    </row>
    <row r="287" spans="1:34" ht="14.1"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IF(ISERROR(IF(R287=ESTIMATIVA!$C$39,ESTIMATIVA!$O$39,IF(R287=ESTIMATIVA!$C$40,ESTIMATIVA!$O$40,IF(R287=ESTIMATIVA!$C$41,ESTIMATIVA!$O$41,IF(R287=ESTIMATIVA!$C$42,ESTIMATIVA!$O$42,IF(R287=ESTIMATIVA!$C$43,ESTIMATIVA!$O$43,"")))))),"",IF(R287=ESTIMATIVA!$C$39,ESTIMATIVA!$O$39,IF(R287=ESTIMATIVA!$C$40,ESTIMATIVA!$O$40,IF(R287=ESTIMATIVA!$C$41,ESTIMATIVA!$O$41,IF(R287=ESTIMATIVA!$C$42,ESTIMATIVA!$O$42,IF(R287=ESTIMATIVA!$C$43,ESTIMATIVA!$O$43,""))))))</f>
        <v/>
      </c>
      <c r="V287" s="108" t="str">
        <f>RESULT_ESTIMAT_QUALIT!V287</f>
        <v/>
      </c>
      <c r="W287" s="199" t="str">
        <f>IF(ISERROR(IF(V287&gt;ESTIMATIVA!$R$50,ESTIMATIVA!$C$51,IF(V287&gt;ESTIMATIVA!$R$49,ESTIMATIVA!$C$50,IF(V287&gt;ESTIMATIVA!$R$48,ESTIMATIVA!$C$49,IF(V287&gt;ESTIMATIVA!$R$47,ESTIMATIVA!$C$48,ESTIMATIVA!$C$47))))),"",IF(V287&gt;ESTIMATIVA!$R$50,ESTIMATIVA!$C$51,IF(V287&gt;ESTIMATIVA!$R$49,ESTIMATIVA!$C$50,IF(V287&gt;ESTIMATIVA!$R$48,ESTIMATIVA!$C$49,IF(V287&gt;ESTIMATIVA!$R$47,ESTIMATIVA!$C$48,ESTIMATIVA!$C$47)))))</f>
        <v>Desastre</v>
      </c>
      <c r="X287" s="199"/>
      <c r="Y287" s="199"/>
      <c r="Z287" s="371" t="str">
        <f>CONS_AV_QUALIT_PROBAB!U287</f>
        <v>Nível</v>
      </c>
      <c r="AA287" s="371"/>
      <c r="AB287" s="371"/>
      <c r="AC287" s="111" t="str">
        <f>RESULT_ESTIMAT_QUALIT!AC287</f>
        <v/>
      </c>
      <c r="AD287" s="116" t="str">
        <f t="shared" si="26"/>
        <v/>
      </c>
      <c r="AE287" s="376" t="str">
        <f>IF(ISERROR(IF(AD287&gt;=ESTIMATIVA!$O$55,ESTIMATIVA!$C$55,IF(AD287&gt;=ESTIMATIVA!$O$56,ESTIMATIVA!$C$56,IF(AD287&gt;=ESTIMATIVA!$O$57,ESTIMATIVA!$C$57,IF(AD287&gt;=ESTIMATIVA!$O$58,ESTIMATIVA!$C$58,ESTIMATIVA!$C$59))))),"",IF(AD287&gt;=ESTIMATIVA!$O$55,ESTIMATIVA!$C$55,IF(AD287&gt;=ESTIMATIVA!$O$56,ESTIMATIVA!$C$56,IF(AD287&gt;=ESTIMATIVA!$O$57,ESTIMATIVA!$C$57,IF(AD287&gt;=ESTIMATIVA!$O$58,ESTIMATIVA!$C$58,ESTIMATIVA!$C$59)))))</f>
        <v>Extremo</v>
      </c>
      <c r="AF287" s="376"/>
      <c r="AG287" s="376"/>
      <c r="AH287" s="376"/>
    </row>
    <row r="288" spans="1:34" s="29" customFormat="1" ht="15.95"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row>
    <row r="289" spans="1:34"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row>
    <row r="290" spans="1:34" ht="14.1"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IF(ISERROR(IF(R290=ESTIMATIVA!$C$39,ESTIMATIVA!$O$39,IF(R290=ESTIMATIVA!$C$40,ESTIMATIVA!$O$40,IF(R290=ESTIMATIVA!$C$41,ESTIMATIVA!$O$41,IF(R290=ESTIMATIVA!$C$42,ESTIMATIVA!$O$42,IF(R290=ESTIMATIVA!$C$43,ESTIMATIVA!$O$43,"")))))),"",IF(R290=ESTIMATIVA!$C$39,ESTIMATIVA!$O$39,IF(R290=ESTIMATIVA!$C$40,ESTIMATIVA!$O$40,IF(R290=ESTIMATIVA!$C$41,ESTIMATIVA!$O$41,IF(R290=ESTIMATIVA!$C$42,ESTIMATIVA!$O$42,IF(R290=ESTIMATIVA!$C$43,ESTIMATIVA!$O$43,""))))))</f>
        <v/>
      </c>
      <c r="V290" s="108" t="str">
        <f>RESULT_ESTIMAT_QUALIT!V290</f>
        <v/>
      </c>
      <c r="W290" s="193" t="str">
        <f>IF(ISERROR(IF(V290&gt;ESTIMATIVA!$R$50,ESTIMATIVA!$C$51,IF(V290&gt;ESTIMATIVA!$R$49,ESTIMATIVA!$C$50,IF(V290&gt;ESTIMATIVA!$R$48,ESTIMATIVA!$C$49,IF(V290&gt;ESTIMATIVA!$R$47,ESTIMATIVA!$C$48,ESTIMATIVA!$C$47))))),"",IF(V290&gt;ESTIMATIVA!$R$50,ESTIMATIVA!$C$51,IF(V290&gt;ESTIMATIVA!$R$49,ESTIMATIVA!$C$50,IF(V290&gt;ESTIMATIVA!$R$48,ESTIMATIVA!$C$49,IF(V290&gt;ESTIMATIVA!$R$47,ESTIMATIVA!$C$48,ESTIMATIVA!$C$47)))))</f>
        <v>Desastre</v>
      </c>
      <c r="X290" s="193"/>
      <c r="Y290" s="193"/>
      <c r="Z290" s="370" t="str">
        <f>CONS_AV_QUALIT_PROBAB!U290</f>
        <v>Nível</v>
      </c>
      <c r="AA290" s="370"/>
      <c r="AB290" s="370"/>
      <c r="AC290" s="109" t="str">
        <f>RESULT_ESTIMAT_QUALIT!AC290</f>
        <v/>
      </c>
      <c r="AD290" s="114" t="str">
        <f t="shared" ref="AD290:AD297" si="27">IF(ISERROR(V290*AC290),"",(V290*AC290))</f>
        <v/>
      </c>
      <c r="AE290" s="375" t="str">
        <f>IF(ISERROR(IF(AD290&gt;=ESTIMATIVA!$O$55,ESTIMATIVA!$C$55,IF(AD290&gt;=ESTIMATIVA!$O$56,ESTIMATIVA!$C$56,IF(AD290&gt;=ESTIMATIVA!$O$57,ESTIMATIVA!$C$57,IF(AD290&gt;=ESTIMATIVA!$O$58,ESTIMATIVA!$C$58,ESTIMATIVA!$C$59))))),"",IF(AD290&gt;=ESTIMATIVA!$O$55,ESTIMATIVA!$C$55,IF(AD290&gt;=ESTIMATIVA!$O$56,ESTIMATIVA!$C$56,IF(AD290&gt;=ESTIMATIVA!$O$57,ESTIMATIVA!$C$57,IF(AD290&gt;=ESTIMATIVA!$O$58,ESTIMATIVA!$C$58,ESTIMATIVA!$C$59)))))</f>
        <v>Extremo</v>
      </c>
      <c r="AF290" s="375"/>
      <c r="AG290" s="375"/>
      <c r="AH290" s="375"/>
    </row>
    <row r="291" spans="1:34" ht="14.1"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IF(ISERROR(IF(R291=ESTIMATIVA!$C$39,ESTIMATIVA!$O$39,IF(R291=ESTIMATIVA!$C$40,ESTIMATIVA!$O$40,IF(R291=ESTIMATIVA!$C$41,ESTIMATIVA!$O$41,IF(R291=ESTIMATIVA!$C$42,ESTIMATIVA!$O$42,IF(R291=ESTIMATIVA!$C$43,ESTIMATIVA!$O$43,"")))))),"",IF(R291=ESTIMATIVA!$C$39,ESTIMATIVA!$O$39,IF(R291=ESTIMATIVA!$C$40,ESTIMATIVA!$O$40,IF(R291=ESTIMATIVA!$C$41,ESTIMATIVA!$O$41,IF(R291=ESTIMATIVA!$C$42,ESTIMATIVA!$O$42,IF(R291=ESTIMATIVA!$C$43,ESTIMATIVA!$O$43,""))))))</f>
        <v/>
      </c>
      <c r="V291" s="108" t="str">
        <f>RESULT_ESTIMAT_QUALIT!V291</f>
        <v/>
      </c>
      <c r="W291" s="193" t="str">
        <f>IF(ISERROR(IF(V291&gt;ESTIMATIVA!$R$50,ESTIMATIVA!$C$51,IF(V291&gt;ESTIMATIVA!$R$49,ESTIMATIVA!$C$50,IF(V291&gt;ESTIMATIVA!$R$48,ESTIMATIVA!$C$49,IF(V291&gt;ESTIMATIVA!$R$47,ESTIMATIVA!$C$48,ESTIMATIVA!$C$47))))),"",IF(V291&gt;ESTIMATIVA!$R$50,ESTIMATIVA!$C$51,IF(V291&gt;ESTIMATIVA!$R$49,ESTIMATIVA!$C$50,IF(V291&gt;ESTIMATIVA!$R$48,ESTIMATIVA!$C$49,IF(V291&gt;ESTIMATIVA!$R$47,ESTIMATIVA!$C$48,ESTIMATIVA!$C$47)))))</f>
        <v>Desastre</v>
      </c>
      <c r="X291" s="193"/>
      <c r="Y291" s="193"/>
      <c r="Z291" s="370" t="str">
        <f>CONS_AV_QUALIT_PROBAB!U291</f>
        <v>Nível</v>
      </c>
      <c r="AA291" s="370"/>
      <c r="AB291" s="370"/>
      <c r="AC291" s="109" t="str">
        <f>RESULT_ESTIMAT_QUALIT!AC291</f>
        <v/>
      </c>
      <c r="AD291" s="114" t="str">
        <f t="shared" si="27"/>
        <v/>
      </c>
      <c r="AE291" s="375" t="str">
        <f>IF(ISERROR(IF(AD291&gt;=ESTIMATIVA!$O$55,ESTIMATIVA!$C$55,IF(AD291&gt;=ESTIMATIVA!$O$56,ESTIMATIVA!$C$56,IF(AD291&gt;=ESTIMATIVA!$O$57,ESTIMATIVA!$C$57,IF(AD291&gt;=ESTIMATIVA!$O$58,ESTIMATIVA!$C$58,ESTIMATIVA!$C$59))))),"",IF(AD291&gt;=ESTIMATIVA!$O$55,ESTIMATIVA!$C$55,IF(AD291&gt;=ESTIMATIVA!$O$56,ESTIMATIVA!$C$56,IF(AD291&gt;=ESTIMATIVA!$O$57,ESTIMATIVA!$C$57,IF(AD291&gt;=ESTIMATIVA!$O$58,ESTIMATIVA!$C$58,ESTIMATIVA!$C$59)))))</f>
        <v>Extremo</v>
      </c>
      <c r="AF291" s="375"/>
      <c r="AG291" s="375"/>
      <c r="AH291" s="375"/>
    </row>
    <row r="292" spans="1:34" ht="14.1"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IF(ISERROR(IF(R292=ESTIMATIVA!$C$39,ESTIMATIVA!$O$39,IF(R292=ESTIMATIVA!$C$40,ESTIMATIVA!$O$40,IF(R292=ESTIMATIVA!$C$41,ESTIMATIVA!$O$41,IF(R292=ESTIMATIVA!$C$42,ESTIMATIVA!$O$42,IF(R292=ESTIMATIVA!$C$43,ESTIMATIVA!$O$43,"")))))),"",IF(R292=ESTIMATIVA!$C$39,ESTIMATIVA!$O$39,IF(R292=ESTIMATIVA!$C$40,ESTIMATIVA!$O$40,IF(R292=ESTIMATIVA!$C$41,ESTIMATIVA!$O$41,IF(R292=ESTIMATIVA!$C$42,ESTIMATIVA!$O$42,IF(R292=ESTIMATIVA!$C$43,ESTIMATIVA!$O$43,""))))))</f>
        <v/>
      </c>
      <c r="V292" s="108" t="str">
        <f>RESULT_ESTIMAT_QUALIT!V292</f>
        <v/>
      </c>
      <c r="W292" s="193" t="str">
        <f>IF(ISERROR(IF(V292&gt;ESTIMATIVA!$R$50,ESTIMATIVA!$C$51,IF(V292&gt;ESTIMATIVA!$R$49,ESTIMATIVA!$C$50,IF(V292&gt;ESTIMATIVA!$R$48,ESTIMATIVA!$C$49,IF(V292&gt;ESTIMATIVA!$R$47,ESTIMATIVA!$C$48,ESTIMATIVA!$C$47))))),"",IF(V292&gt;ESTIMATIVA!$R$50,ESTIMATIVA!$C$51,IF(V292&gt;ESTIMATIVA!$R$49,ESTIMATIVA!$C$50,IF(V292&gt;ESTIMATIVA!$R$48,ESTIMATIVA!$C$49,IF(V292&gt;ESTIMATIVA!$R$47,ESTIMATIVA!$C$48,ESTIMATIVA!$C$47)))))</f>
        <v>Desastre</v>
      </c>
      <c r="X292" s="193"/>
      <c r="Y292" s="193"/>
      <c r="Z292" s="370" t="str">
        <f>CONS_AV_QUALIT_PROBAB!U292</f>
        <v>Nível</v>
      </c>
      <c r="AA292" s="370"/>
      <c r="AB292" s="370"/>
      <c r="AC292" s="109" t="str">
        <f>RESULT_ESTIMAT_QUALIT!AC292</f>
        <v/>
      </c>
      <c r="AD292" s="114" t="str">
        <f t="shared" si="27"/>
        <v/>
      </c>
      <c r="AE292" s="375" t="str">
        <f>IF(ISERROR(IF(AD292&gt;=ESTIMATIVA!$O$55,ESTIMATIVA!$C$55,IF(AD292&gt;=ESTIMATIVA!$O$56,ESTIMATIVA!$C$56,IF(AD292&gt;=ESTIMATIVA!$O$57,ESTIMATIVA!$C$57,IF(AD292&gt;=ESTIMATIVA!$O$58,ESTIMATIVA!$C$58,ESTIMATIVA!$C$59))))),"",IF(AD292&gt;=ESTIMATIVA!$O$55,ESTIMATIVA!$C$55,IF(AD292&gt;=ESTIMATIVA!$O$56,ESTIMATIVA!$C$56,IF(AD292&gt;=ESTIMATIVA!$O$57,ESTIMATIVA!$C$57,IF(AD292&gt;=ESTIMATIVA!$O$58,ESTIMATIVA!$C$58,ESTIMATIVA!$C$59)))))</f>
        <v>Extremo</v>
      </c>
      <c r="AF292" s="375"/>
      <c r="AG292" s="375"/>
      <c r="AH292" s="375"/>
    </row>
    <row r="293" spans="1:34" ht="14.1"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IF(ISERROR(IF(R293=ESTIMATIVA!$C$39,ESTIMATIVA!$O$39,IF(R293=ESTIMATIVA!$C$40,ESTIMATIVA!$O$40,IF(R293=ESTIMATIVA!$C$41,ESTIMATIVA!$O$41,IF(R293=ESTIMATIVA!$C$42,ESTIMATIVA!$O$42,IF(R293=ESTIMATIVA!$C$43,ESTIMATIVA!$O$43,"")))))),"",IF(R293=ESTIMATIVA!$C$39,ESTIMATIVA!$O$39,IF(R293=ESTIMATIVA!$C$40,ESTIMATIVA!$O$40,IF(R293=ESTIMATIVA!$C$41,ESTIMATIVA!$O$41,IF(R293=ESTIMATIVA!$C$42,ESTIMATIVA!$O$42,IF(R293=ESTIMATIVA!$C$43,ESTIMATIVA!$O$43,""))))))</f>
        <v/>
      </c>
      <c r="V293" s="108" t="str">
        <f>RESULT_ESTIMAT_QUALIT!V293</f>
        <v/>
      </c>
      <c r="W293" s="193" t="str">
        <f>IF(ISERROR(IF(V293&gt;ESTIMATIVA!$R$50,ESTIMATIVA!$C$51,IF(V293&gt;ESTIMATIVA!$R$49,ESTIMATIVA!$C$50,IF(V293&gt;ESTIMATIVA!$R$48,ESTIMATIVA!$C$49,IF(V293&gt;ESTIMATIVA!$R$47,ESTIMATIVA!$C$48,ESTIMATIVA!$C$47))))),"",IF(V293&gt;ESTIMATIVA!$R$50,ESTIMATIVA!$C$51,IF(V293&gt;ESTIMATIVA!$R$49,ESTIMATIVA!$C$50,IF(V293&gt;ESTIMATIVA!$R$48,ESTIMATIVA!$C$49,IF(V293&gt;ESTIMATIVA!$R$47,ESTIMATIVA!$C$48,ESTIMATIVA!$C$47)))))</f>
        <v>Desastre</v>
      </c>
      <c r="X293" s="193"/>
      <c r="Y293" s="193"/>
      <c r="Z293" s="370" t="str">
        <f>CONS_AV_QUALIT_PROBAB!U293</f>
        <v>Nível</v>
      </c>
      <c r="AA293" s="370"/>
      <c r="AB293" s="370"/>
      <c r="AC293" s="109" t="str">
        <f>RESULT_ESTIMAT_QUALIT!AC293</f>
        <v/>
      </c>
      <c r="AD293" s="114" t="str">
        <f t="shared" si="27"/>
        <v/>
      </c>
      <c r="AE293" s="375" t="str">
        <f>IF(ISERROR(IF(AD293&gt;=ESTIMATIVA!$O$55,ESTIMATIVA!$C$55,IF(AD293&gt;=ESTIMATIVA!$O$56,ESTIMATIVA!$C$56,IF(AD293&gt;=ESTIMATIVA!$O$57,ESTIMATIVA!$C$57,IF(AD293&gt;=ESTIMATIVA!$O$58,ESTIMATIVA!$C$58,ESTIMATIVA!$C$59))))),"",IF(AD293&gt;=ESTIMATIVA!$O$55,ESTIMATIVA!$C$55,IF(AD293&gt;=ESTIMATIVA!$O$56,ESTIMATIVA!$C$56,IF(AD293&gt;=ESTIMATIVA!$O$57,ESTIMATIVA!$C$57,IF(AD293&gt;=ESTIMATIVA!$O$58,ESTIMATIVA!$C$58,ESTIMATIVA!$C$59)))))</f>
        <v>Extremo</v>
      </c>
      <c r="AF293" s="375"/>
      <c r="AG293" s="375"/>
      <c r="AH293" s="375"/>
    </row>
    <row r="294" spans="1:34" ht="14.1"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IF(ISERROR(IF(R294=ESTIMATIVA!$C$39,ESTIMATIVA!$O$39,IF(R294=ESTIMATIVA!$C$40,ESTIMATIVA!$O$40,IF(R294=ESTIMATIVA!$C$41,ESTIMATIVA!$O$41,IF(R294=ESTIMATIVA!$C$42,ESTIMATIVA!$O$42,IF(R294=ESTIMATIVA!$C$43,ESTIMATIVA!$O$43,"")))))),"",IF(R294=ESTIMATIVA!$C$39,ESTIMATIVA!$O$39,IF(R294=ESTIMATIVA!$C$40,ESTIMATIVA!$O$40,IF(R294=ESTIMATIVA!$C$41,ESTIMATIVA!$O$41,IF(R294=ESTIMATIVA!$C$42,ESTIMATIVA!$O$42,IF(R294=ESTIMATIVA!$C$43,ESTIMATIVA!$O$43,""))))))</f>
        <v/>
      </c>
      <c r="V294" s="108" t="str">
        <f>RESULT_ESTIMAT_QUALIT!V294</f>
        <v/>
      </c>
      <c r="W294" s="193" t="str">
        <f>IF(ISERROR(IF(V294&gt;ESTIMATIVA!$R$50,ESTIMATIVA!$C$51,IF(V294&gt;ESTIMATIVA!$R$49,ESTIMATIVA!$C$50,IF(V294&gt;ESTIMATIVA!$R$48,ESTIMATIVA!$C$49,IF(V294&gt;ESTIMATIVA!$R$47,ESTIMATIVA!$C$48,ESTIMATIVA!$C$47))))),"",IF(V294&gt;ESTIMATIVA!$R$50,ESTIMATIVA!$C$51,IF(V294&gt;ESTIMATIVA!$R$49,ESTIMATIVA!$C$50,IF(V294&gt;ESTIMATIVA!$R$48,ESTIMATIVA!$C$49,IF(V294&gt;ESTIMATIVA!$R$47,ESTIMATIVA!$C$48,ESTIMATIVA!$C$47)))))</f>
        <v>Desastre</v>
      </c>
      <c r="X294" s="193"/>
      <c r="Y294" s="193"/>
      <c r="Z294" s="370" t="str">
        <f>CONS_AV_QUALIT_PROBAB!U294</f>
        <v>Nível</v>
      </c>
      <c r="AA294" s="370"/>
      <c r="AB294" s="370"/>
      <c r="AC294" s="109" t="str">
        <f>RESULT_ESTIMAT_QUALIT!AC294</f>
        <v/>
      </c>
      <c r="AD294" s="114" t="str">
        <f t="shared" si="27"/>
        <v/>
      </c>
      <c r="AE294" s="375" t="str">
        <f>IF(ISERROR(IF(AD294&gt;=ESTIMATIVA!$O$55,ESTIMATIVA!$C$55,IF(AD294&gt;=ESTIMATIVA!$O$56,ESTIMATIVA!$C$56,IF(AD294&gt;=ESTIMATIVA!$O$57,ESTIMATIVA!$C$57,IF(AD294&gt;=ESTIMATIVA!$O$58,ESTIMATIVA!$C$58,ESTIMATIVA!$C$59))))),"",IF(AD294&gt;=ESTIMATIVA!$O$55,ESTIMATIVA!$C$55,IF(AD294&gt;=ESTIMATIVA!$O$56,ESTIMATIVA!$C$56,IF(AD294&gt;=ESTIMATIVA!$O$57,ESTIMATIVA!$C$57,IF(AD294&gt;=ESTIMATIVA!$O$58,ESTIMATIVA!$C$58,ESTIMATIVA!$C$59)))))</f>
        <v>Extremo</v>
      </c>
      <c r="AF294" s="375"/>
      <c r="AG294" s="375"/>
      <c r="AH294" s="375"/>
    </row>
    <row r="295" spans="1:34" ht="14.1"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IF(ISERROR(IF(R295=ESTIMATIVA!$C$39,ESTIMATIVA!$O$39,IF(R295=ESTIMATIVA!$C$40,ESTIMATIVA!$O$40,IF(R295=ESTIMATIVA!$C$41,ESTIMATIVA!$O$41,IF(R295=ESTIMATIVA!$C$42,ESTIMATIVA!$O$42,IF(R295=ESTIMATIVA!$C$43,ESTIMATIVA!$O$43,"")))))),"",IF(R295=ESTIMATIVA!$C$39,ESTIMATIVA!$O$39,IF(R295=ESTIMATIVA!$C$40,ESTIMATIVA!$O$40,IF(R295=ESTIMATIVA!$C$41,ESTIMATIVA!$O$41,IF(R295=ESTIMATIVA!$C$42,ESTIMATIVA!$O$42,IF(R295=ESTIMATIVA!$C$43,ESTIMATIVA!$O$43,""))))))</f>
        <v/>
      </c>
      <c r="V295" s="108" t="str">
        <f>RESULT_ESTIMAT_QUALIT!V295</f>
        <v/>
      </c>
      <c r="W295" s="193" t="str">
        <f>IF(ISERROR(IF(V295&gt;ESTIMATIVA!$R$50,ESTIMATIVA!$C$51,IF(V295&gt;ESTIMATIVA!$R$49,ESTIMATIVA!$C$50,IF(V295&gt;ESTIMATIVA!$R$48,ESTIMATIVA!$C$49,IF(V295&gt;ESTIMATIVA!$R$47,ESTIMATIVA!$C$48,ESTIMATIVA!$C$47))))),"",IF(V295&gt;ESTIMATIVA!$R$50,ESTIMATIVA!$C$51,IF(V295&gt;ESTIMATIVA!$R$49,ESTIMATIVA!$C$50,IF(V295&gt;ESTIMATIVA!$R$48,ESTIMATIVA!$C$49,IF(V295&gt;ESTIMATIVA!$R$47,ESTIMATIVA!$C$48,ESTIMATIVA!$C$47)))))</f>
        <v>Desastre</v>
      </c>
      <c r="X295" s="193"/>
      <c r="Y295" s="193"/>
      <c r="Z295" s="370" t="str">
        <f>CONS_AV_QUALIT_PROBAB!U295</f>
        <v>Nível</v>
      </c>
      <c r="AA295" s="370"/>
      <c r="AB295" s="370"/>
      <c r="AC295" s="109" t="str">
        <f>RESULT_ESTIMAT_QUALIT!AC295</f>
        <v/>
      </c>
      <c r="AD295" s="114" t="str">
        <f t="shared" si="27"/>
        <v/>
      </c>
      <c r="AE295" s="375" t="str">
        <f>IF(ISERROR(IF(AD295&gt;=ESTIMATIVA!$O$55,ESTIMATIVA!$C$55,IF(AD295&gt;=ESTIMATIVA!$O$56,ESTIMATIVA!$C$56,IF(AD295&gt;=ESTIMATIVA!$O$57,ESTIMATIVA!$C$57,IF(AD295&gt;=ESTIMATIVA!$O$58,ESTIMATIVA!$C$58,ESTIMATIVA!$C$59))))),"",IF(AD295&gt;=ESTIMATIVA!$O$55,ESTIMATIVA!$C$55,IF(AD295&gt;=ESTIMATIVA!$O$56,ESTIMATIVA!$C$56,IF(AD295&gt;=ESTIMATIVA!$O$57,ESTIMATIVA!$C$57,IF(AD295&gt;=ESTIMATIVA!$O$58,ESTIMATIVA!$C$58,ESTIMATIVA!$C$59)))))</f>
        <v>Extremo</v>
      </c>
      <c r="AF295" s="375"/>
      <c r="AG295" s="375"/>
      <c r="AH295" s="375"/>
    </row>
    <row r="296" spans="1:34" ht="14.1"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IF(ISERROR(IF(R296=ESTIMATIVA!$C$39,ESTIMATIVA!$O$39,IF(R296=ESTIMATIVA!$C$40,ESTIMATIVA!$O$40,IF(R296=ESTIMATIVA!$C$41,ESTIMATIVA!$O$41,IF(R296=ESTIMATIVA!$C$42,ESTIMATIVA!$O$42,IF(R296=ESTIMATIVA!$C$43,ESTIMATIVA!$O$43,"")))))),"",IF(R296=ESTIMATIVA!$C$39,ESTIMATIVA!$O$39,IF(R296=ESTIMATIVA!$C$40,ESTIMATIVA!$O$40,IF(R296=ESTIMATIVA!$C$41,ESTIMATIVA!$O$41,IF(R296=ESTIMATIVA!$C$42,ESTIMATIVA!$O$42,IF(R296=ESTIMATIVA!$C$43,ESTIMATIVA!$O$43,""))))))</f>
        <v/>
      </c>
      <c r="V296" s="108" t="str">
        <f>RESULT_ESTIMAT_QUALIT!V296</f>
        <v/>
      </c>
      <c r="W296" s="193" t="str">
        <f>IF(ISERROR(IF(V296&gt;ESTIMATIVA!$R$50,ESTIMATIVA!$C$51,IF(V296&gt;ESTIMATIVA!$R$49,ESTIMATIVA!$C$50,IF(V296&gt;ESTIMATIVA!$R$48,ESTIMATIVA!$C$49,IF(V296&gt;ESTIMATIVA!$R$47,ESTIMATIVA!$C$48,ESTIMATIVA!$C$47))))),"",IF(V296&gt;ESTIMATIVA!$R$50,ESTIMATIVA!$C$51,IF(V296&gt;ESTIMATIVA!$R$49,ESTIMATIVA!$C$50,IF(V296&gt;ESTIMATIVA!$R$48,ESTIMATIVA!$C$49,IF(V296&gt;ESTIMATIVA!$R$47,ESTIMATIVA!$C$48,ESTIMATIVA!$C$47)))))</f>
        <v>Desastre</v>
      </c>
      <c r="X296" s="193"/>
      <c r="Y296" s="193"/>
      <c r="Z296" s="370" t="str">
        <f>CONS_AV_QUALIT_PROBAB!U296</f>
        <v>Nível</v>
      </c>
      <c r="AA296" s="370"/>
      <c r="AB296" s="370"/>
      <c r="AC296" s="109" t="str">
        <f>RESULT_ESTIMAT_QUALIT!AC296</f>
        <v/>
      </c>
      <c r="AD296" s="114" t="str">
        <f t="shared" si="27"/>
        <v/>
      </c>
      <c r="AE296" s="375" t="str">
        <f>IF(ISERROR(IF(AD296&gt;=ESTIMATIVA!$O$55,ESTIMATIVA!$C$55,IF(AD296&gt;=ESTIMATIVA!$O$56,ESTIMATIVA!$C$56,IF(AD296&gt;=ESTIMATIVA!$O$57,ESTIMATIVA!$C$57,IF(AD296&gt;=ESTIMATIVA!$O$58,ESTIMATIVA!$C$58,ESTIMATIVA!$C$59))))),"",IF(AD296&gt;=ESTIMATIVA!$O$55,ESTIMATIVA!$C$55,IF(AD296&gt;=ESTIMATIVA!$O$56,ESTIMATIVA!$C$56,IF(AD296&gt;=ESTIMATIVA!$O$57,ESTIMATIVA!$C$57,IF(AD296&gt;=ESTIMATIVA!$O$58,ESTIMATIVA!$C$58,ESTIMATIVA!$C$59)))))</f>
        <v>Extremo</v>
      </c>
      <c r="AF296" s="375"/>
      <c r="AG296" s="375"/>
      <c r="AH296" s="375"/>
    </row>
    <row r="297" spans="1:34" ht="14.1"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IF(ISERROR(IF(R297=ESTIMATIVA!$C$39,ESTIMATIVA!$O$39,IF(R297=ESTIMATIVA!$C$40,ESTIMATIVA!$O$40,IF(R297=ESTIMATIVA!$C$41,ESTIMATIVA!$O$41,IF(R297=ESTIMATIVA!$C$42,ESTIMATIVA!$O$42,IF(R297=ESTIMATIVA!$C$43,ESTIMATIVA!$O$43,"")))))),"",IF(R297=ESTIMATIVA!$C$39,ESTIMATIVA!$O$39,IF(R297=ESTIMATIVA!$C$40,ESTIMATIVA!$O$40,IF(R297=ESTIMATIVA!$C$41,ESTIMATIVA!$O$41,IF(R297=ESTIMATIVA!$C$42,ESTIMATIVA!$O$42,IF(R297=ESTIMATIVA!$C$43,ESTIMATIVA!$O$43,""))))))</f>
        <v/>
      </c>
      <c r="V297" s="108" t="str">
        <f>RESULT_ESTIMAT_QUALIT!V297</f>
        <v/>
      </c>
      <c r="W297" s="199" t="str">
        <f>IF(ISERROR(IF(V297&gt;ESTIMATIVA!$R$50,ESTIMATIVA!$C$51,IF(V297&gt;ESTIMATIVA!$R$49,ESTIMATIVA!$C$50,IF(V297&gt;ESTIMATIVA!$R$48,ESTIMATIVA!$C$49,IF(V297&gt;ESTIMATIVA!$R$47,ESTIMATIVA!$C$48,ESTIMATIVA!$C$47))))),"",IF(V297&gt;ESTIMATIVA!$R$50,ESTIMATIVA!$C$51,IF(V297&gt;ESTIMATIVA!$R$49,ESTIMATIVA!$C$50,IF(V297&gt;ESTIMATIVA!$R$48,ESTIMATIVA!$C$49,IF(V297&gt;ESTIMATIVA!$R$47,ESTIMATIVA!$C$48,ESTIMATIVA!$C$47)))))</f>
        <v>Desastre</v>
      </c>
      <c r="X297" s="199"/>
      <c r="Y297" s="199"/>
      <c r="Z297" s="371" t="str">
        <f>CONS_AV_QUALIT_PROBAB!U297</f>
        <v>Nível</v>
      </c>
      <c r="AA297" s="371"/>
      <c r="AB297" s="371"/>
      <c r="AC297" s="111" t="str">
        <f>RESULT_ESTIMAT_QUALIT!AC297</f>
        <v/>
      </c>
      <c r="AD297" s="116" t="str">
        <f t="shared" si="27"/>
        <v/>
      </c>
      <c r="AE297" s="376" t="str">
        <f>IF(ISERROR(IF(AD297&gt;=ESTIMATIVA!$O$55,ESTIMATIVA!$C$55,IF(AD297&gt;=ESTIMATIVA!$O$56,ESTIMATIVA!$C$56,IF(AD297&gt;=ESTIMATIVA!$O$57,ESTIMATIVA!$C$57,IF(AD297&gt;=ESTIMATIVA!$O$58,ESTIMATIVA!$C$58,ESTIMATIVA!$C$59))))),"",IF(AD297&gt;=ESTIMATIVA!$O$55,ESTIMATIVA!$C$55,IF(AD297&gt;=ESTIMATIVA!$O$56,ESTIMATIVA!$C$56,IF(AD297&gt;=ESTIMATIVA!$O$57,ESTIMATIVA!$C$57,IF(AD297&gt;=ESTIMATIVA!$O$58,ESTIMATIVA!$C$58,ESTIMATIVA!$C$59)))))</f>
        <v>Extremo</v>
      </c>
      <c r="AF297" s="376"/>
      <c r="AG297" s="376"/>
      <c r="AH297" s="376"/>
    </row>
    <row r="298" spans="1:34" s="29" customFormat="1" ht="15.95"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row>
    <row r="299" spans="1:34"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row>
    <row r="300" spans="1:34" ht="14.1"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IF(ISERROR(IF(R300=ESTIMATIVA!$C$39,ESTIMATIVA!$O$39,IF(R300=ESTIMATIVA!$C$40,ESTIMATIVA!$O$40,IF(R300=ESTIMATIVA!$C$41,ESTIMATIVA!$O$41,IF(R300=ESTIMATIVA!$C$42,ESTIMATIVA!$O$42,IF(R300=ESTIMATIVA!$C$43,ESTIMATIVA!$O$43,"")))))),"",IF(R300=ESTIMATIVA!$C$39,ESTIMATIVA!$O$39,IF(R300=ESTIMATIVA!$C$40,ESTIMATIVA!$O$40,IF(R300=ESTIMATIVA!$C$41,ESTIMATIVA!$O$41,IF(R300=ESTIMATIVA!$C$42,ESTIMATIVA!$O$42,IF(R300=ESTIMATIVA!$C$43,ESTIMATIVA!$O$43,""))))))</f>
        <v/>
      </c>
      <c r="V300" s="108" t="str">
        <f>RESULT_ESTIMAT_QUALIT!V300</f>
        <v/>
      </c>
      <c r="W300" s="193" t="str">
        <f>IF(ISERROR(IF(V300&gt;ESTIMATIVA!$R$50,ESTIMATIVA!$C$51,IF(V300&gt;ESTIMATIVA!$R$49,ESTIMATIVA!$C$50,IF(V300&gt;ESTIMATIVA!$R$48,ESTIMATIVA!$C$49,IF(V300&gt;ESTIMATIVA!$R$47,ESTIMATIVA!$C$48,ESTIMATIVA!$C$47))))),"",IF(V300&gt;ESTIMATIVA!$R$50,ESTIMATIVA!$C$51,IF(V300&gt;ESTIMATIVA!$R$49,ESTIMATIVA!$C$50,IF(V300&gt;ESTIMATIVA!$R$48,ESTIMATIVA!$C$49,IF(V300&gt;ESTIMATIVA!$R$47,ESTIMATIVA!$C$48,ESTIMATIVA!$C$47)))))</f>
        <v>Desastre</v>
      </c>
      <c r="X300" s="193"/>
      <c r="Y300" s="193"/>
      <c r="Z300" s="370" t="str">
        <f>CONS_AV_QUALIT_PROBAB!U300</f>
        <v>Nível</v>
      </c>
      <c r="AA300" s="370"/>
      <c r="AB300" s="370"/>
      <c r="AC300" s="109" t="str">
        <f>RESULT_ESTIMAT_QUALIT!AC300</f>
        <v/>
      </c>
      <c r="AD300" s="114" t="str">
        <f t="shared" ref="AD300:AD307" si="28">IF(ISERROR(V300*AC300),"",(V300*AC300))</f>
        <v/>
      </c>
      <c r="AE300" s="375" t="str">
        <f>IF(ISERROR(IF(AD300&gt;=ESTIMATIVA!$O$55,ESTIMATIVA!$C$55,IF(AD300&gt;=ESTIMATIVA!$O$56,ESTIMATIVA!$C$56,IF(AD300&gt;=ESTIMATIVA!$O$57,ESTIMATIVA!$C$57,IF(AD300&gt;=ESTIMATIVA!$O$58,ESTIMATIVA!$C$58,ESTIMATIVA!$C$59))))),"",IF(AD300&gt;=ESTIMATIVA!$O$55,ESTIMATIVA!$C$55,IF(AD300&gt;=ESTIMATIVA!$O$56,ESTIMATIVA!$C$56,IF(AD300&gt;=ESTIMATIVA!$O$57,ESTIMATIVA!$C$57,IF(AD300&gt;=ESTIMATIVA!$O$58,ESTIMATIVA!$C$58,ESTIMATIVA!$C$59)))))</f>
        <v>Extremo</v>
      </c>
      <c r="AF300" s="375"/>
      <c r="AG300" s="375"/>
      <c r="AH300" s="375"/>
    </row>
    <row r="301" spans="1:34" ht="14.1"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IF(ISERROR(IF(R301=ESTIMATIVA!$C$39,ESTIMATIVA!$O$39,IF(R301=ESTIMATIVA!$C$40,ESTIMATIVA!$O$40,IF(R301=ESTIMATIVA!$C$41,ESTIMATIVA!$O$41,IF(R301=ESTIMATIVA!$C$42,ESTIMATIVA!$O$42,IF(R301=ESTIMATIVA!$C$43,ESTIMATIVA!$O$43,"")))))),"",IF(R301=ESTIMATIVA!$C$39,ESTIMATIVA!$O$39,IF(R301=ESTIMATIVA!$C$40,ESTIMATIVA!$O$40,IF(R301=ESTIMATIVA!$C$41,ESTIMATIVA!$O$41,IF(R301=ESTIMATIVA!$C$42,ESTIMATIVA!$O$42,IF(R301=ESTIMATIVA!$C$43,ESTIMATIVA!$O$43,""))))))</f>
        <v/>
      </c>
      <c r="V301" s="108" t="str">
        <f>RESULT_ESTIMAT_QUALIT!V301</f>
        <v/>
      </c>
      <c r="W301" s="193" t="str">
        <f>IF(ISERROR(IF(V301&gt;ESTIMATIVA!$R$50,ESTIMATIVA!$C$51,IF(V301&gt;ESTIMATIVA!$R$49,ESTIMATIVA!$C$50,IF(V301&gt;ESTIMATIVA!$R$48,ESTIMATIVA!$C$49,IF(V301&gt;ESTIMATIVA!$R$47,ESTIMATIVA!$C$48,ESTIMATIVA!$C$47))))),"",IF(V301&gt;ESTIMATIVA!$R$50,ESTIMATIVA!$C$51,IF(V301&gt;ESTIMATIVA!$R$49,ESTIMATIVA!$C$50,IF(V301&gt;ESTIMATIVA!$R$48,ESTIMATIVA!$C$49,IF(V301&gt;ESTIMATIVA!$R$47,ESTIMATIVA!$C$48,ESTIMATIVA!$C$47)))))</f>
        <v>Desastre</v>
      </c>
      <c r="X301" s="193"/>
      <c r="Y301" s="193"/>
      <c r="Z301" s="370" t="str">
        <f>CONS_AV_QUALIT_PROBAB!U301</f>
        <v>Nível</v>
      </c>
      <c r="AA301" s="370"/>
      <c r="AB301" s="370"/>
      <c r="AC301" s="109" t="str">
        <f>RESULT_ESTIMAT_QUALIT!AC301</f>
        <v/>
      </c>
      <c r="AD301" s="114" t="str">
        <f t="shared" si="28"/>
        <v/>
      </c>
      <c r="AE301" s="375" t="str">
        <f>IF(ISERROR(IF(AD301&gt;=ESTIMATIVA!$O$55,ESTIMATIVA!$C$55,IF(AD301&gt;=ESTIMATIVA!$O$56,ESTIMATIVA!$C$56,IF(AD301&gt;=ESTIMATIVA!$O$57,ESTIMATIVA!$C$57,IF(AD301&gt;=ESTIMATIVA!$O$58,ESTIMATIVA!$C$58,ESTIMATIVA!$C$59))))),"",IF(AD301&gt;=ESTIMATIVA!$O$55,ESTIMATIVA!$C$55,IF(AD301&gt;=ESTIMATIVA!$O$56,ESTIMATIVA!$C$56,IF(AD301&gt;=ESTIMATIVA!$O$57,ESTIMATIVA!$C$57,IF(AD301&gt;=ESTIMATIVA!$O$58,ESTIMATIVA!$C$58,ESTIMATIVA!$C$59)))))</f>
        <v>Extremo</v>
      </c>
      <c r="AF301" s="375"/>
      <c r="AG301" s="375"/>
      <c r="AH301" s="375"/>
    </row>
    <row r="302" spans="1:34" ht="14.1"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IF(ISERROR(IF(R302=ESTIMATIVA!$C$39,ESTIMATIVA!$O$39,IF(R302=ESTIMATIVA!$C$40,ESTIMATIVA!$O$40,IF(R302=ESTIMATIVA!$C$41,ESTIMATIVA!$O$41,IF(R302=ESTIMATIVA!$C$42,ESTIMATIVA!$O$42,IF(R302=ESTIMATIVA!$C$43,ESTIMATIVA!$O$43,"")))))),"",IF(R302=ESTIMATIVA!$C$39,ESTIMATIVA!$O$39,IF(R302=ESTIMATIVA!$C$40,ESTIMATIVA!$O$40,IF(R302=ESTIMATIVA!$C$41,ESTIMATIVA!$O$41,IF(R302=ESTIMATIVA!$C$42,ESTIMATIVA!$O$42,IF(R302=ESTIMATIVA!$C$43,ESTIMATIVA!$O$43,""))))))</f>
        <v/>
      </c>
      <c r="V302" s="108" t="str">
        <f>RESULT_ESTIMAT_QUALIT!V302</f>
        <v/>
      </c>
      <c r="W302" s="193" t="str">
        <f>IF(ISERROR(IF(V302&gt;ESTIMATIVA!$R$50,ESTIMATIVA!$C$51,IF(V302&gt;ESTIMATIVA!$R$49,ESTIMATIVA!$C$50,IF(V302&gt;ESTIMATIVA!$R$48,ESTIMATIVA!$C$49,IF(V302&gt;ESTIMATIVA!$R$47,ESTIMATIVA!$C$48,ESTIMATIVA!$C$47))))),"",IF(V302&gt;ESTIMATIVA!$R$50,ESTIMATIVA!$C$51,IF(V302&gt;ESTIMATIVA!$R$49,ESTIMATIVA!$C$50,IF(V302&gt;ESTIMATIVA!$R$48,ESTIMATIVA!$C$49,IF(V302&gt;ESTIMATIVA!$R$47,ESTIMATIVA!$C$48,ESTIMATIVA!$C$47)))))</f>
        <v>Desastre</v>
      </c>
      <c r="X302" s="193"/>
      <c r="Y302" s="193"/>
      <c r="Z302" s="370" t="str">
        <f>CONS_AV_QUALIT_PROBAB!U302</f>
        <v>Nível</v>
      </c>
      <c r="AA302" s="370"/>
      <c r="AB302" s="370"/>
      <c r="AC302" s="109" t="str">
        <f>RESULT_ESTIMAT_QUALIT!AC302</f>
        <v/>
      </c>
      <c r="AD302" s="114" t="str">
        <f t="shared" si="28"/>
        <v/>
      </c>
      <c r="AE302" s="375" t="str">
        <f>IF(ISERROR(IF(AD302&gt;=ESTIMATIVA!$O$55,ESTIMATIVA!$C$55,IF(AD302&gt;=ESTIMATIVA!$O$56,ESTIMATIVA!$C$56,IF(AD302&gt;=ESTIMATIVA!$O$57,ESTIMATIVA!$C$57,IF(AD302&gt;=ESTIMATIVA!$O$58,ESTIMATIVA!$C$58,ESTIMATIVA!$C$59))))),"",IF(AD302&gt;=ESTIMATIVA!$O$55,ESTIMATIVA!$C$55,IF(AD302&gt;=ESTIMATIVA!$O$56,ESTIMATIVA!$C$56,IF(AD302&gt;=ESTIMATIVA!$O$57,ESTIMATIVA!$C$57,IF(AD302&gt;=ESTIMATIVA!$O$58,ESTIMATIVA!$C$58,ESTIMATIVA!$C$59)))))</f>
        <v>Extremo</v>
      </c>
      <c r="AF302" s="375"/>
      <c r="AG302" s="375"/>
      <c r="AH302" s="375"/>
    </row>
    <row r="303" spans="1:34" ht="14.1"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IF(ISERROR(IF(R303=ESTIMATIVA!$C$39,ESTIMATIVA!$O$39,IF(R303=ESTIMATIVA!$C$40,ESTIMATIVA!$O$40,IF(R303=ESTIMATIVA!$C$41,ESTIMATIVA!$O$41,IF(R303=ESTIMATIVA!$C$42,ESTIMATIVA!$O$42,IF(R303=ESTIMATIVA!$C$43,ESTIMATIVA!$O$43,"")))))),"",IF(R303=ESTIMATIVA!$C$39,ESTIMATIVA!$O$39,IF(R303=ESTIMATIVA!$C$40,ESTIMATIVA!$O$40,IF(R303=ESTIMATIVA!$C$41,ESTIMATIVA!$O$41,IF(R303=ESTIMATIVA!$C$42,ESTIMATIVA!$O$42,IF(R303=ESTIMATIVA!$C$43,ESTIMATIVA!$O$43,""))))))</f>
        <v/>
      </c>
      <c r="V303" s="108" t="str">
        <f>RESULT_ESTIMAT_QUALIT!V303</f>
        <v/>
      </c>
      <c r="W303" s="193" t="str">
        <f>IF(ISERROR(IF(V303&gt;ESTIMATIVA!$R$50,ESTIMATIVA!$C$51,IF(V303&gt;ESTIMATIVA!$R$49,ESTIMATIVA!$C$50,IF(V303&gt;ESTIMATIVA!$R$48,ESTIMATIVA!$C$49,IF(V303&gt;ESTIMATIVA!$R$47,ESTIMATIVA!$C$48,ESTIMATIVA!$C$47))))),"",IF(V303&gt;ESTIMATIVA!$R$50,ESTIMATIVA!$C$51,IF(V303&gt;ESTIMATIVA!$R$49,ESTIMATIVA!$C$50,IF(V303&gt;ESTIMATIVA!$R$48,ESTIMATIVA!$C$49,IF(V303&gt;ESTIMATIVA!$R$47,ESTIMATIVA!$C$48,ESTIMATIVA!$C$47)))))</f>
        <v>Desastre</v>
      </c>
      <c r="X303" s="193"/>
      <c r="Y303" s="193"/>
      <c r="Z303" s="370" t="str">
        <f>CONS_AV_QUALIT_PROBAB!U303</f>
        <v>Nível</v>
      </c>
      <c r="AA303" s="370"/>
      <c r="AB303" s="370"/>
      <c r="AC303" s="109" t="str">
        <f>RESULT_ESTIMAT_QUALIT!AC303</f>
        <v/>
      </c>
      <c r="AD303" s="114" t="str">
        <f t="shared" si="28"/>
        <v/>
      </c>
      <c r="AE303" s="375" t="str">
        <f>IF(ISERROR(IF(AD303&gt;=ESTIMATIVA!$O$55,ESTIMATIVA!$C$55,IF(AD303&gt;=ESTIMATIVA!$O$56,ESTIMATIVA!$C$56,IF(AD303&gt;=ESTIMATIVA!$O$57,ESTIMATIVA!$C$57,IF(AD303&gt;=ESTIMATIVA!$O$58,ESTIMATIVA!$C$58,ESTIMATIVA!$C$59))))),"",IF(AD303&gt;=ESTIMATIVA!$O$55,ESTIMATIVA!$C$55,IF(AD303&gt;=ESTIMATIVA!$O$56,ESTIMATIVA!$C$56,IF(AD303&gt;=ESTIMATIVA!$O$57,ESTIMATIVA!$C$57,IF(AD303&gt;=ESTIMATIVA!$O$58,ESTIMATIVA!$C$58,ESTIMATIVA!$C$59)))))</f>
        <v>Extremo</v>
      </c>
      <c r="AF303" s="375"/>
      <c r="AG303" s="375"/>
      <c r="AH303" s="375"/>
    </row>
    <row r="304" spans="1:34" ht="14.1"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IF(ISERROR(IF(R304=ESTIMATIVA!$C$39,ESTIMATIVA!$O$39,IF(R304=ESTIMATIVA!$C$40,ESTIMATIVA!$O$40,IF(R304=ESTIMATIVA!$C$41,ESTIMATIVA!$O$41,IF(R304=ESTIMATIVA!$C$42,ESTIMATIVA!$O$42,IF(R304=ESTIMATIVA!$C$43,ESTIMATIVA!$O$43,"")))))),"",IF(R304=ESTIMATIVA!$C$39,ESTIMATIVA!$O$39,IF(R304=ESTIMATIVA!$C$40,ESTIMATIVA!$O$40,IF(R304=ESTIMATIVA!$C$41,ESTIMATIVA!$O$41,IF(R304=ESTIMATIVA!$C$42,ESTIMATIVA!$O$42,IF(R304=ESTIMATIVA!$C$43,ESTIMATIVA!$O$43,""))))))</f>
        <v/>
      </c>
      <c r="V304" s="108" t="str">
        <f>RESULT_ESTIMAT_QUALIT!V304</f>
        <v/>
      </c>
      <c r="W304" s="193" t="str">
        <f>IF(ISERROR(IF(V304&gt;ESTIMATIVA!$R$50,ESTIMATIVA!$C$51,IF(V304&gt;ESTIMATIVA!$R$49,ESTIMATIVA!$C$50,IF(V304&gt;ESTIMATIVA!$R$48,ESTIMATIVA!$C$49,IF(V304&gt;ESTIMATIVA!$R$47,ESTIMATIVA!$C$48,ESTIMATIVA!$C$47))))),"",IF(V304&gt;ESTIMATIVA!$R$50,ESTIMATIVA!$C$51,IF(V304&gt;ESTIMATIVA!$R$49,ESTIMATIVA!$C$50,IF(V304&gt;ESTIMATIVA!$R$48,ESTIMATIVA!$C$49,IF(V304&gt;ESTIMATIVA!$R$47,ESTIMATIVA!$C$48,ESTIMATIVA!$C$47)))))</f>
        <v>Desastre</v>
      </c>
      <c r="X304" s="193"/>
      <c r="Y304" s="193"/>
      <c r="Z304" s="370" t="str">
        <f>CONS_AV_QUALIT_PROBAB!U304</f>
        <v>Nível</v>
      </c>
      <c r="AA304" s="370"/>
      <c r="AB304" s="370"/>
      <c r="AC304" s="109" t="str">
        <f>RESULT_ESTIMAT_QUALIT!AC304</f>
        <v/>
      </c>
      <c r="AD304" s="114" t="str">
        <f t="shared" si="28"/>
        <v/>
      </c>
      <c r="AE304" s="375" t="str">
        <f>IF(ISERROR(IF(AD304&gt;=ESTIMATIVA!$O$55,ESTIMATIVA!$C$55,IF(AD304&gt;=ESTIMATIVA!$O$56,ESTIMATIVA!$C$56,IF(AD304&gt;=ESTIMATIVA!$O$57,ESTIMATIVA!$C$57,IF(AD304&gt;=ESTIMATIVA!$O$58,ESTIMATIVA!$C$58,ESTIMATIVA!$C$59))))),"",IF(AD304&gt;=ESTIMATIVA!$O$55,ESTIMATIVA!$C$55,IF(AD304&gt;=ESTIMATIVA!$O$56,ESTIMATIVA!$C$56,IF(AD304&gt;=ESTIMATIVA!$O$57,ESTIMATIVA!$C$57,IF(AD304&gt;=ESTIMATIVA!$O$58,ESTIMATIVA!$C$58,ESTIMATIVA!$C$59)))))</f>
        <v>Extremo</v>
      </c>
      <c r="AF304" s="375"/>
      <c r="AG304" s="375"/>
      <c r="AH304" s="375"/>
    </row>
    <row r="305" spans="1:34" ht="14.1"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IF(ISERROR(IF(R305=ESTIMATIVA!$C$39,ESTIMATIVA!$O$39,IF(R305=ESTIMATIVA!$C$40,ESTIMATIVA!$O$40,IF(R305=ESTIMATIVA!$C$41,ESTIMATIVA!$O$41,IF(R305=ESTIMATIVA!$C$42,ESTIMATIVA!$O$42,IF(R305=ESTIMATIVA!$C$43,ESTIMATIVA!$O$43,"")))))),"",IF(R305=ESTIMATIVA!$C$39,ESTIMATIVA!$O$39,IF(R305=ESTIMATIVA!$C$40,ESTIMATIVA!$O$40,IF(R305=ESTIMATIVA!$C$41,ESTIMATIVA!$O$41,IF(R305=ESTIMATIVA!$C$42,ESTIMATIVA!$O$42,IF(R305=ESTIMATIVA!$C$43,ESTIMATIVA!$O$43,""))))))</f>
        <v/>
      </c>
      <c r="V305" s="108" t="str">
        <f>RESULT_ESTIMAT_QUALIT!V305</f>
        <v/>
      </c>
      <c r="W305" s="193" t="str">
        <f>IF(ISERROR(IF(V305&gt;ESTIMATIVA!$R$50,ESTIMATIVA!$C$51,IF(V305&gt;ESTIMATIVA!$R$49,ESTIMATIVA!$C$50,IF(V305&gt;ESTIMATIVA!$R$48,ESTIMATIVA!$C$49,IF(V305&gt;ESTIMATIVA!$R$47,ESTIMATIVA!$C$48,ESTIMATIVA!$C$47))))),"",IF(V305&gt;ESTIMATIVA!$R$50,ESTIMATIVA!$C$51,IF(V305&gt;ESTIMATIVA!$R$49,ESTIMATIVA!$C$50,IF(V305&gt;ESTIMATIVA!$R$48,ESTIMATIVA!$C$49,IF(V305&gt;ESTIMATIVA!$R$47,ESTIMATIVA!$C$48,ESTIMATIVA!$C$47)))))</f>
        <v>Desastre</v>
      </c>
      <c r="X305" s="193"/>
      <c r="Y305" s="193"/>
      <c r="Z305" s="370" t="str">
        <f>CONS_AV_QUALIT_PROBAB!U305</f>
        <v>Nível</v>
      </c>
      <c r="AA305" s="370"/>
      <c r="AB305" s="370"/>
      <c r="AC305" s="109" t="str">
        <f>RESULT_ESTIMAT_QUALIT!AC305</f>
        <v/>
      </c>
      <c r="AD305" s="114" t="str">
        <f t="shared" si="28"/>
        <v/>
      </c>
      <c r="AE305" s="375" t="str">
        <f>IF(ISERROR(IF(AD305&gt;=ESTIMATIVA!$O$55,ESTIMATIVA!$C$55,IF(AD305&gt;=ESTIMATIVA!$O$56,ESTIMATIVA!$C$56,IF(AD305&gt;=ESTIMATIVA!$O$57,ESTIMATIVA!$C$57,IF(AD305&gt;=ESTIMATIVA!$O$58,ESTIMATIVA!$C$58,ESTIMATIVA!$C$59))))),"",IF(AD305&gt;=ESTIMATIVA!$O$55,ESTIMATIVA!$C$55,IF(AD305&gt;=ESTIMATIVA!$O$56,ESTIMATIVA!$C$56,IF(AD305&gt;=ESTIMATIVA!$O$57,ESTIMATIVA!$C$57,IF(AD305&gt;=ESTIMATIVA!$O$58,ESTIMATIVA!$C$58,ESTIMATIVA!$C$59)))))</f>
        <v>Extremo</v>
      </c>
      <c r="AF305" s="375"/>
      <c r="AG305" s="375"/>
      <c r="AH305" s="375"/>
    </row>
    <row r="306" spans="1:34" ht="14.1"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IF(ISERROR(IF(R306=ESTIMATIVA!$C$39,ESTIMATIVA!$O$39,IF(R306=ESTIMATIVA!$C$40,ESTIMATIVA!$O$40,IF(R306=ESTIMATIVA!$C$41,ESTIMATIVA!$O$41,IF(R306=ESTIMATIVA!$C$42,ESTIMATIVA!$O$42,IF(R306=ESTIMATIVA!$C$43,ESTIMATIVA!$O$43,"")))))),"",IF(R306=ESTIMATIVA!$C$39,ESTIMATIVA!$O$39,IF(R306=ESTIMATIVA!$C$40,ESTIMATIVA!$O$40,IF(R306=ESTIMATIVA!$C$41,ESTIMATIVA!$O$41,IF(R306=ESTIMATIVA!$C$42,ESTIMATIVA!$O$42,IF(R306=ESTIMATIVA!$C$43,ESTIMATIVA!$O$43,""))))))</f>
        <v/>
      </c>
      <c r="V306" s="108" t="str">
        <f>RESULT_ESTIMAT_QUALIT!V306</f>
        <v/>
      </c>
      <c r="W306" s="193" t="str">
        <f>IF(ISERROR(IF(V306&gt;ESTIMATIVA!$R$50,ESTIMATIVA!$C$51,IF(V306&gt;ESTIMATIVA!$R$49,ESTIMATIVA!$C$50,IF(V306&gt;ESTIMATIVA!$R$48,ESTIMATIVA!$C$49,IF(V306&gt;ESTIMATIVA!$R$47,ESTIMATIVA!$C$48,ESTIMATIVA!$C$47))))),"",IF(V306&gt;ESTIMATIVA!$R$50,ESTIMATIVA!$C$51,IF(V306&gt;ESTIMATIVA!$R$49,ESTIMATIVA!$C$50,IF(V306&gt;ESTIMATIVA!$R$48,ESTIMATIVA!$C$49,IF(V306&gt;ESTIMATIVA!$R$47,ESTIMATIVA!$C$48,ESTIMATIVA!$C$47)))))</f>
        <v>Desastre</v>
      </c>
      <c r="X306" s="193"/>
      <c r="Y306" s="193"/>
      <c r="Z306" s="370" t="str">
        <f>CONS_AV_QUALIT_PROBAB!U306</f>
        <v>Nível</v>
      </c>
      <c r="AA306" s="370"/>
      <c r="AB306" s="370"/>
      <c r="AC306" s="109" t="str">
        <f>RESULT_ESTIMAT_QUALIT!AC306</f>
        <v/>
      </c>
      <c r="AD306" s="114" t="str">
        <f t="shared" si="28"/>
        <v/>
      </c>
      <c r="AE306" s="375" t="str">
        <f>IF(ISERROR(IF(AD306&gt;=ESTIMATIVA!$O$55,ESTIMATIVA!$C$55,IF(AD306&gt;=ESTIMATIVA!$O$56,ESTIMATIVA!$C$56,IF(AD306&gt;=ESTIMATIVA!$O$57,ESTIMATIVA!$C$57,IF(AD306&gt;=ESTIMATIVA!$O$58,ESTIMATIVA!$C$58,ESTIMATIVA!$C$59))))),"",IF(AD306&gt;=ESTIMATIVA!$O$55,ESTIMATIVA!$C$55,IF(AD306&gt;=ESTIMATIVA!$O$56,ESTIMATIVA!$C$56,IF(AD306&gt;=ESTIMATIVA!$O$57,ESTIMATIVA!$C$57,IF(AD306&gt;=ESTIMATIVA!$O$58,ESTIMATIVA!$C$58,ESTIMATIVA!$C$59)))))</f>
        <v>Extremo</v>
      </c>
      <c r="AF306" s="375"/>
      <c r="AG306" s="375"/>
      <c r="AH306" s="375"/>
    </row>
    <row r="307" spans="1:34" ht="14.1"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IF(ISERROR(IF(R307=ESTIMATIVA!$C$39,ESTIMATIVA!$O$39,IF(R307=ESTIMATIVA!$C$40,ESTIMATIVA!$O$40,IF(R307=ESTIMATIVA!$C$41,ESTIMATIVA!$O$41,IF(R307=ESTIMATIVA!$C$42,ESTIMATIVA!$O$42,IF(R307=ESTIMATIVA!$C$43,ESTIMATIVA!$O$43,"")))))),"",IF(R307=ESTIMATIVA!$C$39,ESTIMATIVA!$O$39,IF(R307=ESTIMATIVA!$C$40,ESTIMATIVA!$O$40,IF(R307=ESTIMATIVA!$C$41,ESTIMATIVA!$O$41,IF(R307=ESTIMATIVA!$C$42,ESTIMATIVA!$O$42,IF(R307=ESTIMATIVA!$C$43,ESTIMATIVA!$O$43,""))))))</f>
        <v/>
      </c>
      <c r="V307" s="108" t="str">
        <f>RESULT_ESTIMAT_QUALIT!V307</f>
        <v/>
      </c>
      <c r="W307" s="199" t="str">
        <f>IF(ISERROR(IF(V307&gt;ESTIMATIVA!$R$50,ESTIMATIVA!$C$51,IF(V307&gt;ESTIMATIVA!$R$49,ESTIMATIVA!$C$50,IF(V307&gt;ESTIMATIVA!$R$48,ESTIMATIVA!$C$49,IF(V307&gt;ESTIMATIVA!$R$47,ESTIMATIVA!$C$48,ESTIMATIVA!$C$47))))),"",IF(V307&gt;ESTIMATIVA!$R$50,ESTIMATIVA!$C$51,IF(V307&gt;ESTIMATIVA!$R$49,ESTIMATIVA!$C$50,IF(V307&gt;ESTIMATIVA!$R$48,ESTIMATIVA!$C$49,IF(V307&gt;ESTIMATIVA!$R$47,ESTIMATIVA!$C$48,ESTIMATIVA!$C$47)))))</f>
        <v>Desastre</v>
      </c>
      <c r="X307" s="199"/>
      <c r="Y307" s="199"/>
      <c r="Z307" s="371" t="str">
        <f>CONS_AV_QUALIT_PROBAB!U307</f>
        <v>Nível</v>
      </c>
      <c r="AA307" s="371"/>
      <c r="AB307" s="371"/>
      <c r="AC307" s="111" t="str">
        <f>RESULT_ESTIMAT_QUALIT!AC307</f>
        <v/>
      </c>
      <c r="AD307" s="116" t="str">
        <f t="shared" si="28"/>
        <v/>
      </c>
      <c r="AE307" s="376" t="str">
        <f>IF(ISERROR(IF(AD307&gt;=ESTIMATIVA!$O$55,ESTIMATIVA!$C$55,IF(AD307&gt;=ESTIMATIVA!$O$56,ESTIMATIVA!$C$56,IF(AD307&gt;=ESTIMATIVA!$O$57,ESTIMATIVA!$C$57,IF(AD307&gt;=ESTIMATIVA!$O$58,ESTIMATIVA!$C$58,ESTIMATIVA!$C$59))))),"",IF(AD307&gt;=ESTIMATIVA!$O$55,ESTIMATIVA!$C$55,IF(AD307&gt;=ESTIMATIVA!$O$56,ESTIMATIVA!$C$56,IF(AD307&gt;=ESTIMATIVA!$O$57,ESTIMATIVA!$C$57,IF(AD307&gt;=ESTIMATIVA!$O$58,ESTIMATIVA!$C$58,ESTIMATIVA!$C$59)))))</f>
        <v>Extremo</v>
      </c>
      <c r="AF307" s="376"/>
      <c r="AG307" s="376"/>
      <c r="AH307" s="376"/>
    </row>
    <row r="308" spans="1:34" s="29" customFormat="1" ht="15.95"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row>
    <row r="309" spans="1:34"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row>
    <row r="310" spans="1:34" ht="14.1"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IF(ISERROR(IF(R310=ESTIMATIVA!$C$39,ESTIMATIVA!$O$39,IF(R310=ESTIMATIVA!$C$40,ESTIMATIVA!$O$40,IF(R310=ESTIMATIVA!$C$41,ESTIMATIVA!$O$41,IF(R310=ESTIMATIVA!$C$42,ESTIMATIVA!$O$42,IF(R310=ESTIMATIVA!$C$43,ESTIMATIVA!$O$43,"")))))),"",IF(R310=ESTIMATIVA!$C$39,ESTIMATIVA!$O$39,IF(R310=ESTIMATIVA!$C$40,ESTIMATIVA!$O$40,IF(R310=ESTIMATIVA!$C$41,ESTIMATIVA!$O$41,IF(R310=ESTIMATIVA!$C$42,ESTIMATIVA!$O$42,IF(R310=ESTIMATIVA!$C$43,ESTIMATIVA!$O$43,""))))))</f>
        <v/>
      </c>
      <c r="V310" s="108" t="str">
        <f>RESULT_ESTIMAT_QUALIT!V310</f>
        <v/>
      </c>
      <c r="W310" s="193" t="str">
        <f>IF(ISERROR(IF(V310&gt;ESTIMATIVA!$R$50,ESTIMATIVA!$C$51,IF(V310&gt;ESTIMATIVA!$R$49,ESTIMATIVA!$C$50,IF(V310&gt;ESTIMATIVA!$R$48,ESTIMATIVA!$C$49,IF(V310&gt;ESTIMATIVA!$R$47,ESTIMATIVA!$C$48,ESTIMATIVA!$C$47))))),"",IF(V310&gt;ESTIMATIVA!$R$50,ESTIMATIVA!$C$51,IF(V310&gt;ESTIMATIVA!$R$49,ESTIMATIVA!$C$50,IF(V310&gt;ESTIMATIVA!$R$48,ESTIMATIVA!$C$49,IF(V310&gt;ESTIMATIVA!$R$47,ESTIMATIVA!$C$48,ESTIMATIVA!$C$47)))))</f>
        <v>Desastre</v>
      </c>
      <c r="X310" s="193"/>
      <c r="Y310" s="193"/>
      <c r="Z310" s="370" t="str">
        <f>CONS_AV_QUALIT_PROBAB!U310</f>
        <v>Nível</v>
      </c>
      <c r="AA310" s="370"/>
      <c r="AB310" s="370"/>
      <c r="AC310" s="109" t="str">
        <f>RESULT_ESTIMAT_QUALIT!AC310</f>
        <v/>
      </c>
      <c r="AD310" s="114" t="str">
        <f t="shared" ref="AD310:AD317" si="29">IF(ISERROR(V310*AC310),"",(V310*AC310))</f>
        <v/>
      </c>
      <c r="AE310" s="375" t="str">
        <f>IF(ISERROR(IF(AD310&gt;=ESTIMATIVA!$O$55,ESTIMATIVA!$C$55,IF(AD310&gt;=ESTIMATIVA!$O$56,ESTIMATIVA!$C$56,IF(AD310&gt;=ESTIMATIVA!$O$57,ESTIMATIVA!$C$57,IF(AD310&gt;=ESTIMATIVA!$O$58,ESTIMATIVA!$C$58,ESTIMATIVA!$C$59))))),"",IF(AD310&gt;=ESTIMATIVA!$O$55,ESTIMATIVA!$C$55,IF(AD310&gt;=ESTIMATIVA!$O$56,ESTIMATIVA!$C$56,IF(AD310&gt;=ESTIMATIVA!$O$57,ESTIMATIVA!$C$57,IF(AD310&gt;=ESTIMATIVA!$O$58,ESTIMATIVA!$C$58,ESTIMATIVA!$C$59)))))</f>
        <v>Extremo</v>
      </c>
      <c r="AF310" s="375"/>
      <c r="AG310" s="375"/>
      <c r="AH310" s="375"/>
    </row>
    <row r="311" spans="1:34" ht="14.1"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IF(ISERROR(IF(R311=ESTIMATIVA!$C$39,ESTIMATIVA!$O$39,IF(R311=ESTIMATIVA!$C$40,ESTIMATIVA!$O$40,IF(R311=ESTIMATIVA!$C$41,ESTIMATIVA!$O$41,IF(R311=ESTIMATIVA!$C$42,ESTIMATIVA!$O$42,IF(R311=ESTIMATIVA!$C$43,ESTIMATIVA!$O$43,"")))))),"",IF(R311=ESTIMATIVA!$C$39,ESTIMATIVA!$O$39,IF(R311=ESTIMATIVA!$C$40,ESTIMATIVA!$O$40,IF(R311=ESTIMATIVA!$C$41,ESTIMATIVA!$O$41,IF(R311=ESTIMATIVA!$C$42,ESTIMATIVA!$O$42,IF(R311=ESTIMATIVA!$C$43,ESTIMATIVA!$O$43,""))))))</f>
        <v/>
      </c>
      <c r="V311" s="108" t="str">
        <f>RESULT_ESTIMAT_QUALIT!V311</f>
        <v/>
      </c>
      <c r="W311" s="193" t="str">
        <f>IF(ISERROR(IF(V311&gt;ESTIMATIVA!$R$50,ESTIMATIVA!$C$51,IF(V311&gt;ESTIMATIVA!$R$49,ESTIMATIVA!$C$50,IF(V311&gt;ESTIMATIVA!$R$48,ESTIMATIVA!$C$49,IF(V311&gt;ESTIMATIVA!$R$47,ESTIMATIVA!$C$48,ESTIMATIVA!$C$47))))),"",IF(V311&gt;ESTIMATIVA!$R$50,ESTIMATIVA!$C$51,IF(V311&gt;ESTIMATIVA!$R$49,ESTIMATIVA!$C$50,IF(V311&gt;ESTIMATIVA!$R$48,ESTIMATIVA!$C$49,IF(V311&gt;ESTIMATIVA!$R$47,ESTIMATIVA!$C$48,ESTIMATIVA!$C$47)))))</f>
        <v>Desastre</v>
      </c>
      <c r="X311" s="193"/>
      <c r="Y311" s="193"/>
      <c r="Z311" s="370" t="str">
        <f>CONS_AV_QUALIT_PROBAB!U311</f>
        <v>Nível</v>
      </c>
      <c r="AA311" s="370"/>
      <c r="AB311" s="370"/>
      <c r="AC311" s="109" t="str">
        <f>RESULT_ESTIMAT_QUALIT!AC311</f>
        <v/>
      </c>
      <c r="AD311" s="114" t="str">
        <f t="shared" si="29"/>
        <v/>
      </c>
      <c r="AE311" s="375" t="str">
        <f>IF(ISERROR(IF(AD311&gt;=ESTIMATIVA!$O$55,ESTIMATIVA!$C$55,IF(AD311&gt;=ESTIMATIVA!$O$56,ESTIMATIVA!$C$56,IF(AD311&gt;=ESTIMATIVA!$O$57,ESTIMATIVA!$C$57,IF(AD311&gt;=ESTIMATIVA!$O$58,ESTIMATIVA!$C$58,ESTIMATIVA!$C$59))))),"",IF(AD311&gt;=ESTIMATIVA!$O$55,ESTIMATIVA!$C$55,IF(AD311&gt;=ESTIMATIVA!$O$56,ESTIMATIVA!$C$56,IF(AD311&gt;=ESTIMATIVA!$O$57,ESTIMATIVA!$C$57,IF(AD311&gt;=ESTIMATIVA!$O$58,ESTIMATIVA!$C$58,ESTIMATIVA!$C$59)))))</f>
        <v>Extremo</v>
      </c>
      <c r="AF311" s="375"/>
      <c r="AG311" s="375"/>
      <c r="AH311" s="375"/>
    </row>
    <row r="312" spans="1:34" ht="14.1"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IF(ISERROR(IF(R312=ESTIMATIVA!$C$39,ESTIMATIVA!$O$39,IF(R312=ESTIMATIVA!$C$40,ESTIMATIVA!$O$40,IF(R312=ESTIMATIVA!$C$41,ESTIMATIVA!$O$41,IF(R312=ESTIMATIVA!$C$42,ESTIMATIVA!$O$42,IF(R312=ESTIMATIVA!$C$43,ESTIMATIVA!$O$43,"")))))),"",IF(R312=ESTIMATIVA!$C$39,ESTIMATIVA!$O$39,IF(R312=ESTIMATIVA!$C$40,ESTIMATIVA!$O$40,IF(R312=ESTIMATIVA!$C$41,ESTIMATIVA!$O$41,IF(R312=ESTIMATIVA!$C$42,ESTIMATIVA!$O$42,IF(R312=ESTIMATIVA!$C$43,ESTIMATIVA!$O$43,""))))))</f>
        <v/>
      </c>
      <c r="V312" s="108" t="str">
        <f>RESULT_ESTIMAT_QUALIT!V312</f>
        <v/>
      </c>
      <c r="W312" s="193" t="str">
        <f>IF(ISERROR(IF(V312&gt;ESTIMATIVA!$R$50,ESTIMATIVA!$C$51,IF(V312&gt;ESTIMATIVA!$R$49,ESTIMATIVA!$C$50,IF(V312&gt;ESTIMATIVA!$R$48,ESTIMATIVA!$C$49,IF(V312&gt;ESTIMATIVA!$R$47,ESTIMATIVA!$C$48,ESTIMATIVA!$C$47))))),"",IF(V312&gt;ESTIMATIVA!$R$50,ESTIMATIVA!$C$51,IF(V312&gt;ESTIMATIVA!$R$49,ESTIMATIVA!$C$50,IF(V312&gt;ESTIMATIVA!$R$48,ESTIMATIVA!$C$49,IF(V312&gt;ESTIMATIVA!$R$47,ESTIMATIVA!$C$48,ESTIMATIVA!$C$47)))))</f>
        <v>Desastre</v>
      </c>
      <c r="X312" s="193"/>
      <c r="Y312" s="193"/>
      <c r="Z312" s="370" t="str">
        <f>CONS_AV_QUALIT_PROBAB!U312</f>
        <v>Nível</v>
      </c>
      <c r="AA312" s="370"/>
      <c r="AB312" s="370"/>
      <c r="AC312" s="109" t="str">
        <f>RESULT_ESTIMAT_QUALIT!AC312</f>
        <v/>
      </c>
      <c r="AD312" s="114" t="str">
        <f t="shared" si="29"/>
        <v/>
      </c>
      <c r="AE312" s="375" t="str">
        <f>IF(ISERROR(IF(AD312&gt;=ESTIMATIVA!$O$55,ESTIMATIVA!$C$55,IF(AD312&gt;=ESTIMATIVA!$O$56,ESTIMATIVA!$C$56,IF(AD312&gt;=ESTIMATIVA!$O$57,ESTIMATIVA!$C$57,IF(AD312&gt;=ESTIMATIVA!$O$58,ESTIMATIVA!$C$58,ESTIMATIVA!$C$59))))),"",IF(AD312&gt;=ESTIMATIVA!$O$55,ESTIMATIVA!$C$55,IF(AD312&gt;=ESTIMATIVA!$O$56,ESTIMATIVA!$C$56,IF(AD312&gt;=ESTIMATIVA!$O$57,ESTIMATIVA!$C$57,IF(AD312&gt;=ESTIMATIVA!$O$58,ESTIMATIVA!$C$58,ESTIMATIVA!$C$59)))))</f>
        <v>Extremo</v>
      </c>
      <c r="AF312" s="375"/>
      <c r="AG312" s="375"/>
      <c r="AH312" s="375"/>
    </row>
    <row r="313" spans="1:34" ht="14.1"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IF(ISERROR(IF(R313=ESTIMATIVA!$C$39,ESTIMATIVA!$O$39,IF(R313=ESTIMATIVA!$C$40,ESTIMATIVA!$O$40,IF(R313=ESTIMATIVA!$C$41,ESTIMATIVA!$O$41,IF(R313=ESTIMATIVA!$C$42,ESTIMATIVA!$O$42,IF(R313=ESTIMATIVA!$C$43,ESTIMATIVA!$O$43,"")))))),"",IF(R313=ESTIMATIVA!$C$39,ESTIMATIVA!$O$39,IF(R313=ESTIMATIVA!$C$40,ESTIMATIVA!$O$40,IF(R313=ESTIMATIVA!$C$41,ESTIMATIVA!$O$41,IF(R313=ESTIMATIVA!$C$42,ESTIMATIVA!$O$42,IF(R313=ESTIMATIVA!$C$43,ESTIMATIVA!$O$43,""))))))</f>
        <v/>
      </c>
      <c r="V313" s="108" t="str">
        <f>RESULT_ESTIMAT_QUALIT!V313</f>
        <v/>
      </c>
      <c r="W313" s="193" t="str">
        <f>IF(ISERROR(IF(V313&gt;ESTIMATIVA!$R$50,ESTIMATIVA!$C$51,IF(V313&gt;ESTIMATIVA!$R$49,ESTIMATIVA!$C$50,IF(V313&gt;ESTIMATIVA!$R$48,ESTIMATIVA!$C$49,IF(V313&gt;ESTIMATIVA!$R$47,ESTIMATIVA!$C$48,ESTIMATIVA!$C$47))))),"",IF(V313&gt;ESTIMATIVA!$R$50,ESTIMATIVA!$C$51,IF(V313&gt;ESTIMATIVA!$R$49,ESTIMATIVA!$C$50,IF(V313&gt;ESTIMATIVA!$R$48,ESTIMATIVA!$C$49,IF(V313&gt;ESTIMATIVA!$R$47,ESTIMATIVA!$C$48,ESTIMATIVA!$C$47)))))</f>
        <v>Desastre</v>
      </c>
      <c r="X313" s="193"/>
      <c r="Y313" s="193"/>
      <c r="Z313" s="370" t="str">
        <f>CONS_AV_QUALIT_PROBAB!U313</f>
        <v>Nível</v>
      </c>
      <c r="AA313" s="370"/>
      <c r="AB313" s="370"/>
      <c r="AC313" s="109" t="str">
        <f>RESULT_ESTIMAT_QUALIT!AC313</f>
        <v/>
      </c>
      <c r="AD313" s="114" t="str">
        <f t="shared" si="29"/>
        <v/>
      </c>
      <c r="AE313" s="375" t="str">
        <f>IF(ISERROR(IF(AD313&gt;=ESTIMATIVA!$O$55,ESTIMATIVA!$C$55,IF(AD313&gt;=ESTIMATIVA!$O$56,ESTIMATIVA!$C$56,IF(AD313&gt;=ESTIMATIVA!$O$57,ESTIMATIVA!$C$57,IF(AD313&gt;=ESTIMATIVA!$O$58,ESTIMATIVA!$C$58,ESTIMATIVA!$C$59))))),"",IF(AD313&gt;=ESTIMATIVA!$O$55,ESTIMATIVA!$C$55,IF(AD313&gt;=ESTIMATIVA!$O$56,ESTIMATIVA!$C$56,IF(AD313&gt;=ESTIMATIVA!$O$57,ESTIMATIVA!$C$57,IF(AD313&gt;=ESTIMATIVA!$O$58,ESTIMATIVA!$C$58,ESTIMATIVA!$C$59)))))</f>
        <v>Extremo</v>
      </c>
      <c r="AF313" s="375"/>
      <c r="AG313" s="375"/>
      <c r="AH313" s="375"/>
    </row>
    <row r="314" spans="1:34" ht="14.1"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IF(ISERROR(IF(R314=ESTIMATIVA!$C$39,ESTIMATIVA!$O$39,IF(R314=ESTIMATIVA!$C$40,ESTIMATIVA!$O$40,IF(R314=ESTIMATIVA!$C$41,ESTIMATIVA!$O$41,IF(R314=ESTIMATIVA!$C$42,ESTIMATIVA!$O$42,IF(R314=ESTIMATIVA!$C$43,ESTIMATIVA!$O$43,"")))))),"",IF(R314=ESTIMATIVA!$C$39,ESTIMATIVA!$O$39,IF(R314=ESTIMATIVA!$C$40,ESTIMATIVA!$O$40,IF(R314=ESTIMATIVA!$C$41,ESTIMATIVA!$O$41,IF(R314=ESTIMATIVA!$C$42,ESTIMATIVA!$O$42,IF(R314=ESTIMATIVA!$C$43,ESTIMATIVA!$O$43,""))))))</f>
        <v/>
      </c>
      <c r="V314" s="108" t="str">
        <f>RESULT_ESTIMAT_QUALIT!V314</f>
        <v/>
      </c>
      <c r="W314" s="193" t="str">
        <f>IF(ISERROR(IF(V314&gt;ESTIMATIVA!$R$50,ESTIMATIVA!$C$51,IF(V314&gt;ESTIMATIVA!$R$49,ESTIMATIVA!$C$50,IF(V314&gt;ESTIMATIVA!$R$48,ESTIMATIVA!$C$49,IF(V314&gt;ESTIMATIVA!$R$47,ESTIMATIVA!$C$48,ESTIMATIVA!$C$47))))),"",IF(V314&gt;ESTIMATIVA!$R$50,ESTIMATIVA!$C$51,IF(V314&gt;ESTIMATIVA!$R$49,ESTIMATIVA!$C$50,IF(V314&gt;ESTIMATIVA!$R$48,ESTIMATIVA!$C$49,IF(V314&gt;ESTIMATIVA!$R$47,ESTIMATIVA!$C$48,ESTIMATIVA!$C$47)))))</f>
        <v>Desastre</v>
      </c>
      <c r="X314" s="193"/>
      <c r="Y314" s="193"/>
      <c r="Z314" s="370" t="str">
        <f>CONS_AV_QUALIT_PROBAB!U314</f>
        <v>Nível</v>
      </c>
      <c r="AA314" s="370"/>
      <c r="AB314" s="370"/>
      <c r="AC314" s="109" t="str">
        <f>RESULT_ESTIMAT_QUALIT!AC314</f>
        <v/>
      </c>
      <c r="AD314" s="114" t="str">
        <f t="shared" si="29"/>
        <v/>
      </c>
      <c r="AE314" s="375" t="str">
        <f>IF(ISERROR(IF(AD314&gt;=ESTIMATIVA!$O$55,ESTIMATIVA!$C$55,IF(AD314&gt;=ESTIMATIVA!$O$56,ESTIMATIVA!$C$56,IF(AD314&gt;=ESTIMATIVA!$O$57,ESTIMATIVA!$C$57,IF(AD314&gt;=ESTIMATIVA!$O$58,ESTIMATIVA!$C$58,ESTIMATIVA!$C$59))))),"",IF(AD314&gt;=ESTIMATIVA!$O$55,ESTIMATIVA!$C$55,IF(AD314&gt;=ESTIMATIVA!$O$56,ESTIMATIVA!$C$56,IF(AD314&gt;=ESTIMATIVA!$O$57,ESTIMATIVA!$C$57,IF(AD314&gt;=ESTIMATIVA!$O$58,ESTIMATIVA!$C$58,ESTIMATIVA!$C$59)))))</f>
        <v>Extremo</v>
      </c>
      <c r="AF314" s="375"/>
      <c r="AG314" s="375"/>
      <c r="AH314" s="375"/>
    </row>
    <row r="315" spans="1:34" ht="14.1"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IF(ISERROR(IF(R315=ESTIMATIVA!$C$39,ESTIMATIVA!$O$39,IF(R315=ESTIMATIVA!$C$40,ESTIMATIVA!$O$40,IF(R315=ESTIMATIVA!$C$41,ESTIMATIVA!$O$41,IF(R315=ESTIMATIVA!$C$42,ESTIMATIVA!$O$42,IF(R315=ESTIMATIVA!$C$43,ESTIMATIVA!$O$43,"")))))),"",IF(R315=ESTIMATIVA!$C$39,ESTIMATIVA!$O$39,IF(R315=ESTIMATIVA!$C$40,ESTIMATIVA!$O$40,IF(R315=ESTIMATIVA!$C$41,ESTIMATIVA!$O$41,IF(R315=ESTIMATIVA!$C$42,ESTIMATIVA!$O$42,IF(R315=ESTIMATIVA!$C$43,ESTIMATIVA!$O$43,""))))))</f>
        <v/>
      </c>
      <c r="V315" s="108" t="str">
        <f>RESULT_ESTIMAT_QUALIT!V315</f>
        <v/>
      </c>
      <c r="W315" s="193" t="str">
        <f>IF(ISERROR(IF(V315&gt;ESTIMATIVA!$R$50,ESTIMATIVA!$C$51,IF(V315&gt;ESTIMATIVA!$R$49,ESTIMATIVA!$C$50,IF(V315&gt;ESTIMATIVA!$R$48,ESTIMATIVA!$C$49,IF(V315&gt;ESTIMATIVA!$R$47,ESTIMATIVA!$C$48,ESTIMATIVA!$C$47))))),"",IF(V315&gt;ESTIMATIVA!$R$50,ESTIMATIVA!$C$51,IF(V315&gt;ESTIMATIVA!$R$49,ESTIMATIVA!$C$50,IF(V315&gt;ESTIMATIVA!$R$48,ESTIMATIVA!$C$49,IF(V315&gt;ESTIMATIVA!$R$47,ESTIMATIVA!$C$48,ESTIMATIVA!$C$47)))))</f>
        <v>Desastre</v>
      </c>
      <c r="X315" s="193"/>
      <c r="Y315" s="193"/>
      <c r="Z315" s="370" t="str">
        <f>CONS_AV_QUALIT_PROBAB!U315</f>
        <v>Nível</v>
      </c>
      <c r="AA315" s="370"/>
      <c r="AB315" s="370"/>
      <c r="AC315" s="109" t="str">
        <f>RESULT_ESTIMAT_QUALIT!AC315</f>
        <v/>
      </c>
      <c r="AD315" s="114" t="str">
        <f t="shared" si="29"/>
        <v/>
      </c>
      <c r="AE315" s="375" t="str">
        <f>IF(ISERROR(IF(AD315&gt;=ESTIMATIVA!$O$55,ESTIMATIVA!$C$55,IF(AD315&gt;=ESTIMATIVA!$O$56,ESTIMATIVA!$C$56,IF(AD315&gt;=ESTIMATIVA!$O$57,ESTIMATIVA!$C$57,IF(AD315&gt;=ESTIMATIVA!$O$58,ESTIMATIVA!$C$58,ESTIMATIVA!$C$59))))),"",IF(AD315&gt;=ESTIMATIVA!$O$55,ESTIMATIVA!$C$55,IF(AD315&gt;=ESTIMATIVA!$O$56,ESTIMATIVA!$C$56,IF(AD315&gt;=ESTIMATIVA!$O$57,ESTIMATIVA!$C$57,IF(AD315&gt;=ESTIMATIVA!$O$58,ESTIMATIVA!$C$58,ESTIMATIVA!$C$59)))))</f>
        <v>Extremo</v>
      </c>
      <c r="AF315" s="375"/>
      <c r="AG315" s="375"/>
      <c r="AH315" s="375"/>
    </row>
    <row r="316" spans="1:34" ht="14.1"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IF(ISERROR(IF(R316=ESTIMATIVA!$C$39,ESTIMATIVA!$O$39,IF(R316=ESTIMATIVA!$C$40,ESTIMATIVA!$O$40,IF(R316=ESTIMATIVA!$C$41,ESTIMATIVA!$O$41,IF(R316=ESTIMATIVA!$C$42,ESTIMATIVA!$O$42,IF(R316=ESTIMATIVA!$C$43,ESTIMATIVA!$O$43,"")))))),"",IF(R316=ESTIMATIVA!$C$39,ESTIMATIVA!$O$39,IF(R316=ESTIMATIVA!$C$40,ESTIMATIVA!$O$40,IF(R316=ESTIMATIVA!$C$41,ESTIMATIVA!$O$41,IF(R316=ESTIMATIVA!$C$42,ESTIMATIVA!$O$42,IF(R316=ESTIMATIVA!$C$43,ESTIMATIVA!$O$43,""))))))</f>
        <v/>
      </c>
      <c r="V316" s="108" t="str">
        <f>RESULT_ESTIMAT_QUALIT!V316</f>
        <v/>
      </c>
      <c r="W316" s="193" t="str">
        <f>IF(ISERROR(IF(V316&gt;ESTIMATIVA!$R$50,ESTIMATIVA!$C$51,IF(V316&gt;ESTIMATIVA!$R$49,ESTIMATIVA!$C$50,IF(V316&gt;ESTIMATIVA!$R$48,ESTIMATIVA!$C$49,IF(V316&gt;ESTIMATIVA!$R$47,ESTIMATIVA!$C$48,ESTIMATIVA!$C$47))))),"",IF(V316&gt;ESTIMATIVA!$R$50,ESTIMATIVA!$C$51,IF(V316&gt;ESTIMATIVA!$R$49,ESTIMATIVA!$C$50,IF(V316&gt;ESTIMATIVA!$R$48,ESTIMATIVA!$C$49,IF(V316&gt;ESTIMATIVA!$R$47,ESTIMATIVA!$C$48,ESTIMATIVA!$C$47)))))</f>
        <v>Desastre</v>
      </c>
      <c r="X316" s="193"/>
      <c r="Y316" s="193"/>
      <c r="Z316" s="370" t="str">
        <f>CONS_AV_QUALIT_PROBAB!U316</f>
        <v>Nível</v>
      </c>
      <c r="AA316" s="370"/>
      <c r="AB316" s="370"/>
      <c r="AC316" s="109" t="str">
        <f>RESULT_ESTIMAT_QUALIT!AC316</f>
        <v/>
      </c>
      <c r="AD316" s="114" t="str">
        <f t="shared" si="29"/>
        <v/>
      </c>
      <c r="AE316" s="375" t="str">
        <f>IF(ISERROR(IF(AD316&gt;=ESTIMATIVA!$O$55,ESTIMATIVA!$C$55,IF(AD316&gt;=ESTIMATIVA!$O$56,ESTIMATIVA!$C$56,IF(AD316&gt;=ESTIMATIVA!$O$57,ESTIMATIVA!$C$57,IF(AD316&gt;=ESTIMATIVA!$O$58,ESTIMATIVA!$C$58,ESTIMATIVA!$C$59))))),"",IF(AD316&gt;=ESTIMATIVA!$O$55,ESTIMATIVA!$C$55,IF(AD316&gt;=ESTIMATIVA!$O$56,ESTIMATIVA!$C$56,IF(AD316&gt;=ESTIMATIVA!$O$57,ESTIMATIVA!$C$57,IF(AD316&gt;=ESTIMATIVA!$O$58,ESTIMATIVA!$C$58,ESTIMATIVA!$C$59)))))</f>
        <v>Extremo</v>
      </c>
      <c r="AF316" s="375"/>
      <c r="AG316" s="375"/>
      <c r="AH316" s="375"/>
    </row>
    <row r="317" spans="1:34" ht="14.1"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IF(ISERROR(IF(R317=ESTIMATIVA!$C$39,ESTIMATIVA!$O$39,IF(R317=ESTIMATIVA!$C$40,ESTIMATIVA!$O$40,IF(R317=ESTIMATIVA!$C$41,ESTIMATIVA!$O$41,IF(R317=ESTIMATIVA!$C$42,ESTIMATIVA!$O$42,IF(R317=ESTIMATIVA!$C$43,ESTIMATIVA!$O$43,"")))))),"",IF(R317=ESTIMATIVA!$C$39,ESTIMATIVA!$O$39,IF(R317=ESTIMATIVA!$C$40,ESTIMATIVA!$O$40,IF(R317=ESTIMATIVA!$C$41,ESTIMATIVA!$O$41,IF(R317=ESTIMATIVA!$C$42,ESTIMATIVA!$O$42,IF(R317=ESTIMATIVA!$C$43,ESTIMATIVA!$O$43,""))))))</f>
        <v/>
      </c>
      <c r="V317" s="108" t="str">
        <f>RESULT_ESTIMAT_QUALIT!V317</f>
        <v/>
      </c>
      <c r="W317" s="199" t="str">
        <f>IF(ISERROR(IF(V317&gt;ESTIMATIVA!$R$50,ESTIMATIVA!$C$51,IF(V317&gt;ESTIMATIVA!$R$49,ESTIMATIVA!$C$50,IF(V317&gt;ESTIMATIVA!$R$48,ESTIMATIVA!$C$49,IF(V317&gt;ESTIMATIVA!$R$47,ESTIMATIVA!$C$48,ESTIMATIVA!$C$47))))),"",IF(V317&gt;ESTIMATIVA!$R$50,ESTIMATIVA!$C$51,IF(V317&gt;ESTIMATIVA!$R$49,ESTIMATIVA!$C$50,IF(V317&gt;ESTIMATIVA!$R$48,ESTIMATIVA!$C$49,IF(V317&gt;ESTIMATIVA!$R$47,ESTIMATIVA!$C$48,ESTIMATIVA!$C$47)))))</f>
        <v>Desastre</v>
      </c>
      <c r="X317" s="199"/>
      <c r="Y317" s="199"/>
      <c r="Z317" s="371" t="str">
        <f>CONS_AV_QUALIT_PROBAB!U317</f>
        <v>Nível</v>
      </c>
      <c r="AA317" s="371"/>
      <c r="AB317" s="371"/>
      <c r="AC317" s="111" t="str">
        <f>RESULT_ESTIMAT_QUALIT!AC317</f>
        <v/>
      </c>
      <c r="AD317" s="116" t="str">
        <f t="shared" si="29"/>
        <v/>
      </c>
      <c r="AE317" s="376" t="str">
        <f>IF(ISERROR(IF(AD317&gt;=ESTIMATIVA!$O$55,ESTIMATIVA!$C$55,IF(AD317&gt;=ESTIMATIVA!$O$56,ESTIMATIVA!$C$56,IF(AD317&gt;=ESTIMATIVA!$O$57,ESTIMATIVA!$C$57,IF(AD317&gt;=ESTIMATIVA!$O$58,ESTIMATIVA!$C$58,ESTIMATIVA!$C$59))))),"",IF(AD317&gt;=ESTIMATIVA!$O$55,ESTIMATIVA!$C$55,IF(AD317&gt;=ESTIMATIVA!$O$56,ESTIMATIVA!$C$56,IF(AD317&gt;=ESTIMATIVA!$O$57,ESTIMATIVA!$C$57,IF(AD317&gt;=ESTIMATIVA!$O$58,ESTIMATIVA!$C$58,ESTIMATIVA!$C$59)))))</f>
        <v>Extremo</v>
      </c>
      <c r="AF317" s="376"/>
      <c r="AG317" s="376"/>
      <c r="AH317" s="376"/>
    </row>
    <row r="318" spans="1:34" s="9" customFormat="1" ht="14.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row>
    <row r="319" spans="1:34" s="9" customFormat="1" ht="14.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row>
    <row r="320" spans="1:34" ht="14.1" hidden="1" customHeight="1" x14ac:dyDescent="0.25">
      <c r="G320"/>
      <c r="H320"/>
      <c r="K320"/>
      <c r="O320"/>
      <c r="P320"/>
      <c r="Q320"/>
      <c r="R320"/>
      <c r="S320"/>
      <c r="T320"/>
      <c r="U320"/>
      <c r="V320"/>
      <c r="W320"/>
      <c r="X320"/>
      <c r="Y320"/>
      <c r="Z320"/>
      <c r="AA320"/>
      <c r="AB320"/>
      <c r="AC320"/>
      <c r="AD320"/>
      <c r="AE320"/>
      <c r="AF320"/>
      <c r="AG320"/>
      <c r="AH320"/>
    </row>
    <row r="327" spans="4:11" ht="14.1" hidden="1" customHeight="1" x14ac:dyDescent="0.25">
      <c r="D327" s="85"/>
      <c r="G327" s="88"/>
      <c r="H327" s="189"/>
      <c r="I327" s="189"/>
      <c r="K327" s="88"/>
    </row>
    <row r="10085" spans="11:11" ht="14.1" hidden="1" customHeight="1" x14ac:dyDescent="0.25">
      <c r="K10085" s="70" t="s">
        <v>274</v>
      </c>
    </row>
    <row r="10086" spans="11:11" ht="14.1" hidden="1" customHeight="1" x14ac:dyDescent="0.25">
      <c r="K10086" s="6" t="s">
        <v>282</v>
      </c>
    </row>
    <row r="10087" spans="11:11" ht="14.1" hidden="1" customHeight="1" x14ac:dyDescent="0.25">
      <c r="K10087" s="6" t="s">
        <v>276</v>
      </c>
    </row>
    <row r="10088" spans="11:11" ht="14.1" hidden="1" customHeight="1" x14ac:dyDescent="0.25">
      <c r="K10088" s="6" t="s">
        <v>283</v>
      </c>
    </row>
    <row r="10089" spans="11:11" ht="14.1" hidden="1" customHeight="1" x14ac:dyDescent="0.25">
      <c r="K10089" s="6" t="s">
        <v>278</v>
      </c>
    </row>
    <row r="10090" spans="11:11" ht="14.1" hidden="1" customHeight="1" x14ac:dyDescent="0.25">
      <c r="K10090" s="6" t="s">
        <v>279</v>
      </c>
    </row>
    <row r="10091" spans="11:11" ht="14.1" hidden="1" customHeight="1" x14ac:dyDescent="0.25">
      <c r="K10091" s="6" t="s">
        <v>280</v>
      </c>
    </row>
  </sheetData>
  <sheetProtection selectLockedCells="1" selectUnlockedCells="1"/>
  <mergeCells count="1885">
    <mergeCell ref="Z20:AB20"/>
    <mergeCell ref="H21:J21"/>
    <mergeCell ref="K21:N21"/>
    <mergeCell ref="R21:T21"/>
    <mergeCell ref="W21:Y21"/>
    <mergeCell ref="Z21:AB21"/>
    <mergeCell ref="AD19:AH19"/>
    <mergeCell ref="A20:A27"/>
    <mergeCell ref="B20:C27"/>
    <mergeCell ref="D20:F23"/>
    <mergeCell ref="H20:J20"/>
    <mergeCell ref="K20:N20"/>
    <mergeCell ref="O20:P27"/>
    <mergeCell ref="Q20:Q27"/>
    <mergeCell ref="R20:T20"/>
    <mergeCell ref="W20:Y20"/>
    <mergeCell ref="A1:AH2"/>
    <mergeCell ref="B4:R16"/>
    <mergeCell ref="B19:C19"/>
    <mergeCell ref="D19:F19"/>
    <mergeCell ref="H19:J19"/>
    <mergeCell ref="K19:N19"/>
    <mergeCell ref="O19:Q19"/>
    <mergeCell ref="R19:U19"/>
    <mergeCell ref="V19:Y19"/>
    <mergeCell ref="Z19:AC19"/>
    <mergeCell ref="Z25:AB25"/>
    <mergeCell ref="H26:J26"/>
    <mergeCell ref="K26:N26"/>
    <mergeCell ref="R26:T26"/>
    <mergeCell ref="W26:Y26"/>
    <mergeCell ref="Z26:AB26"/>
    <mergeCell ref="D24:F27"/>
    <mergeCell ref="H24:J24"/>
    <mergeCell ref="K24:N24"/>
    <mergeCell ref="R24:T24"/>
    <mergeCell ref="W24:Y24"/>
    <mergeCell ref="Z24:AB24"/>
    <mergeCell ref="H25:J25"/>
    <mergeCell ref="K25:N25"/>
    <mergeCell ref="R25:T25"/>
    <mergeCell ref="W25:Y25"/>
    <mergeCell ref="H22:J22"/>
    <mergeCell ref="K22:N22"/>
    <mergeCell ref="R22:T22"/>
    <mergeCell ref="W22:Y22"/>
    <mergeCell ref="Z22:AB22"/>
    <mergeCell ref="H23:J23"/>
    <mergeCell ref="K23:N23"/>
    <mergeCell ref="R23:T23"/>
    <mergeCell ref="W23:Y23"/>
    <mergeCell ref="Z23:AB23"/>
    <mergeCell ref="R29:U29"/>
    <mergeCell ref="V29:Y29"/>
    <mergeCell ref="Z29:AC29"/>
    <mergeCell ref="AD29:AH29"/>
    <mergeCell ref="A30:A37"/>
    <mergeCell ref="B30:C37"/>
    <mergeCell ref="D30:F33"/>
    <mergeCell ref="H30:J30"/>
    <mergeCell ref="K30:N30"/>
    <mergeCell ref="O30:P37"/>
    <mergeCell ref="H27:J27"/>
    <mergeCell ref="K27:N27"/>
    <mergeCell ref="R27:T27"/>
    <mergeCell ref="W27:Y27"/>
    <mergeCell ref="Z27:AB27"/>
    <mergeCell ref="B29:C29"/>
    <mergeCell ref="D29:F29"/>
    <mergeCell ref="H29:J29"/>
    <mergeCell ref="K29:N29"/>
    <mergeCell ref="O29:Q29"/>
    <mergeCell ref="H33:J33"/>
    <mergeCell ref="K33:N33"/>
    <mergeCell ref="R33:T33"/>
    <mergeCell ref="W33:Y33"/>
    <mergeCell ref="Z33:AB33"/>
    <mergeCell ref="AE33:AH33"/>
    <mergeCell ref="AE31:AH31"/>
    <mergeCell ref="H32:J32"/>
    <mergeCell ref="K32:N32"/>
    <mergeCell ref="R32:T32"/>
    <mergeCell ref="W32:Y32"/>
    <mergeCell ref="Z32:AB32"/>
    <mergeCell ref="AE32:AH32"/>
    <mergeCell ref="Q30:Q37"/>
    <mergeCell ref="R30:T30"/>
    <mergeCell ref="W30:Y30"/>
    <mergeCell ref="Z30:AB30"/>
    <mergeCell ref="AE30:AH30"/>
    <mergeCell ref="H31:J31"/>
    <mergeCell ref="K31:N31"/>
    <mergeCell ref="R31:T31"/>
    <mergeCell ref="W31:Y31"/>
    <mergeCell ref="Z31:AB31"/>
    <mergeCell ref="AE34:AH34"/>
    <mergeCell ref="H35:J35"/>
    <mergeCell ref="K35:N35"/>
    <mergeCell ref="R35:T35"/>
    <mergeCell ref="W35:Y35"/>
    <mergeCell ref="Z35:AB35"/>
    <mergeCell ref="AE35:AH35"/>
    <mergeCell ref="Z37:AB37"/>
    <mergeCell ref="AE37:AH37"/>
    <mergeCell ref="D34:F37"/>
    <mergeCell ref="H34:J34"/>
    <mergeCell ref="K34:N34"/>
    <mergeCell ref="R34:T34"/>
    <mergeCell ref="W34:Y34"/>
    <mergeCell ref="Z34:AB34"/>
    <mergeCell ref="H36:J36"/>
    <mergeCell ref="K36:N36"/>
    <mergeCell ref="R36:T36"/>
    <mergeCell ref="W36:Y36"/>
    <mergeCell ref="V39:Y39"/>
    <mergeCell ref="Z39:AC39"/>
    <mergeCell ref="AD39:AH39"/>
    <mergeCell ref="A40:A47"/>
    <mergeCell ref="B40:C47"/>
    <mergeCell ref="D40:F43"/>
    <mergeCell ref="H40:J40"/>
    <mergeCell ref="K40:N40"/>
    <mergeCell ref="O40:P47"/>
    <mergeCell ref="Q40:Q47"/>
    <mergeCell ref="B39:C39"/>
    <mergeCell ref="D39:F39"/>
    <mergeCell ref="H39:J39"/>
    <mergeCell ref="K39:N39"/>
    <mergeCell ref="O39:Q39"/>
    <mergeCell ref="R39:U39"/>
    <mergeCell ref="Z36:AB36"/>
    <mergeCell ref="AE36:AH36"/>
    <mergeCell ref="H37:J37"/>
    <mergeCell ref="K37:N37"/>
    <mergeCell ref="R37:T37"/>
    <mergeCell ref="W37:Y37"/>
    <mergeCell ref="H43:J43"/>
    <mergeCell ref="K43:N43"/>
    <mergeCell ref="R43:T43"/>
    <mergeCell ref="W43:Y43"/>
    <mergeCell ref="Z43:AB43"/>
    <mergeCell ref="AE43:AH43"/>
    <mergeCell ref="H42:J42"/>
    <mergeCell ref="K42:N42"/>
    <mergeCell ref="R42:T42"/>
    <mergeCell ref="W42:Y42"/>
    <mergeCell ref="Z42:AB42"/>
    <mergeCell ref="AE42:AH42"/>
    <mergeCell ref="R40:T40"/>
    <mergeCell ref="W40:Y40"/>
    <mergeCell ref="Z40:AB40"/>
    <mergeCell ref="AE40:AH40"/>
    <mergeCell ref="H41:J41"/>
    <mergeCell ref="K41:N41"/>
    <mergeCell ref="R41:T41"/>
    <mergeCell ref="W41:Y41"/>
    <mergeCell ref="Z41:AB41"/>
    <mergeCell ref="AE41:AH41"/>
    <mergeCell ref="AE44:AH44"/>
    <mergeCell ref="H45:J45"/>
    <mergeCell ref="K45:N45"/>
    <mergeCell ref="R45:T45"/>
    <mergeCell ref="W45:Y45"/>
    <mergeCell ref="Z45:AB45"/>
    <mergeCell ref="AE45:AH45"/>
    <mergeCell ref="D44:F47"/>
    <mergeCell ref="H44:J44"/>
    <mergeCell ref="K44:N44"/>
    <mergeCell ref="R44:T44"/>
    <mergeCell ref="W44:Y44"/>
    <mergeCell ref="Z44:AB44"/>
    <mergeCell ref="H46:J46"/>
    <mergeCell ref="K46:N46"/>
    <mergeCell ref="R46:T46"/>
    <mergeCell ref="W46:Y46"/>
    <mergeCell ref="V49:Y49"/>
    <mergeCell ref="Z49:AC49"/>
    <mergeCell ref="AD49:AH49"/>
    <mergeCell ref="A50:A57"/>
    <mergeCell ref="B50:C57"/>
    <mergeCell ref="D50:F53"/>
    <mergeCell ref="H50:J50"/>
    <mergeCell ref="K50:N50"/>
    <mergeCell ref="O50:P57"/>
    <mergeCell ref="Q50:Q57"/>
    <mergeCell ref="B49:C49"/>
    <mergeCell ref="D49:F49"/>
    <mergeCell ref="H49:J49"/>
    <mergeCell ref="K49:N49"/>
    <mergeCell ref="O49:Q49"/>
    <mergeCell ref="R49:U49"/>
    <mergeCell ref="Z46:AB46"/>
    <mergeCell ref="AE46:AH46"/>
    <mergeCell ref="H47:J47"/>
    <mergeCell ref="K47:N47"/>
    <mergeCell ref="R47:T47"/>
    <mergeCell ref="W47:Y47"/>
    <mergeCell ref="Z47:AB47"/>
    <mergeCell ref="AE47:AH47"/>
    <mergeCell ref="H53:J53"/>
    <mergeCell ref="K53:N53"/>
    <mergeCell ref="R53:T53"/>
    <mergeCell ref="W53:Y53"/>
    <mergeCell ref="Z53:AB53"/>
    <mergeCell ref="AE53:AH53"/>
    <mergeCell ref="H52:J52"/>
    <mergeCell ref="K52:N52"/>
    <mergeCell ref="R52:T52"/>
    <mergeCell ref="W52:Y52"/>
    <mergeCell ref="Z52:AB52"/>
    <mergeCell ref="AE52:AH52"/>
    <mergeCell ref="R50:T50"/>
    <mergeCell ref="W50:Y50"/>
    <mergeCell ref="Z50:AB50"/>
    <mergeCell ref="AE50:AH50"/>
    <mergeCell ref="H51:J51"/>
    <mergeCell ref="K51:N51"/>
    <mergeCell ref="R51:T51"/>
    <mergeCell ref="W51:Y51"/>
    <mergeCell ref="Z51:AB51"/>
    <mergeCell ref="AE51:AH51"/>
    <mergeCell ref="AE54:AH54"/>
    <mergeCell ref="H55:J55"/>
    <mergeCell ref="K55:N55"/>
    <mergeCell ref="R55:T55"/>
    <mergeCell ref="W55:Y55"/>
    <mergeCell ref="Z55:AB55"/>
    <mergeCell ref="AE55:AH55"/>
    <mergeCell ref="D54:F57"/>
    <mergeCell ref="H54:J54"/>
    <mergeCell ref="K54:N54"/>
    <mergeCell ref="R54:T54"/>
    <mergeCell ref="W54:Y54"/>
    <mergeCell ref="Z54:AB54"/>
    <mergeCell ref="H56:J56"/>
    <mergeCell ref="K56:N56"/>
    <mergeCell ref="R56:T56"/>
    <mergeCell ref="W56:Y56"/>
    <mergeCell ref="V59:Y59"/>
    <mergeCell ref="Z59:AC59"/>
    <mergeCell ref="AD59:AH59"/>
    <mergeCell ref="A60:A67"/>
    <mergeCell ref="B60:C67"/>
    <mergeCell ref="D60:F63"/>
    <mergeCell ref="H60:J60"/>
    <mergeCell ref="K60:N60"/>
    <mergeCell ref="O60:P67"/>
    <mergeCell ref="Q60:Q67"/>
    <mergeCell ref="B59:C59"/>
    <mergeCell ref="D59:F59"/>
    <mergeCell ref="H59:J59"/>
    <mergeCell ref="K59:N59"/>
    <mergeCell ref="O59:Q59"/>
    <mergeCell ref="R59:U59"/>
    <mergeCell ref="Z56:AB56"/>
    <mergeCell ref="AE56:AH56"/>
    <mergeCell ref="H57:J57"/>
    <mergeCell ref="K57:N57"/>
    <mergeCell ref="R57:T57"/>
    <mergeCell ref="W57:Y57"/>
    <mergeCell ref="Z57:AB57"/>
    <mergeCell ref="AE57:AH57"/>
    <mergeCell ref="H63:J63"/>
    <mergeCell ref="K63:N63"/>
    <mergeCell ref="R63:T63"/>
    <mergeCell ref="W63:Y63"/>
    <mergeCell ref="Z63:AB63"/>
    <mergeCell ref="AE63:AH63"/>
    <mergeCell ref="H62:J62"/>
    <mergeCell ref="K62:N62"/>
    <mergeCell ref="R62:T62"/>
    <mergeCell ref="W62:Y62"/>
    <mergeCell ref="Z62:AB62"/>
    <mergeCell ref="AE62:AH62"/>
    <mergeCell ref="R60:T60"/>
    <mergeCell ref="W60:Y60"/>
    <mergeCell ref="Z60:AB60"/>
    <mergeCell ref="AE60:AH60"/>
    <mergeCell ref="H61:J61"/>
    <mergeCell ref="K61:N61"/>
    <mergeCell ref="R61:T61"/>
    <mergeCell ref="W61:Y61"/>
    <mergeCell ref="Z61:AB61"/>
    <mergeCell ref="AE61:AH61"/>
    <mergeCell ref="AE64:AH64"/>
    <mergeCell ref="H65:J65"/>
    <mergeCell ref="K65:N65"/>
    <mergeCell ref="R65:T65"/>
    <mergeCell ref="W65:Y65"/>
    <mergeCell ref="Z65:AB65"/>
    <mergeCell ref="AE65:AH65"/>
    <mergeCell ref="D64:F67"/>
    <mergeCell ref="H64:J64"/>
    <mergeCell ref="K64:N64"/>
    <mergeCell ref="R64:T64"/>
    <mergeCell ref="W64:Y64"/>
    <mergeCell ref="Z64:AB64"/>
    <mergeCell ref="H66:J66"/>
    <mergeCell ref="K66:N66"/>
    <mergeCell ref="R66:T66"/>
    <mergeCell ref="W66:Y66"/>
    <mergeCell ref="V69:Y69"/>
    <mergeCell ref="Z69:AC69"/>
    <mergeCell ref="AD69:AH69"/>
    <mergeCell ref="A70:A77"/>
    <mergeCell ref="B70:C77"/>
    <mergeCell ref="D70:F73"/>
    <mergeCell ref="H70:J70"/>
    <mergeCell ref="K70:N70"/>
    <mergeCell ref="O70:P77"/>
    <mergeCell ref="Q70:Q77"/>
    <mergeCell ref="B69:C69"/>
    <mergeCell ref="D69:F69"/>
    <mergeCell ref="H69:J69"/>
    <mergeCell ref="K69:N69"/>
    <mergeCell ref="O69:Q69"/>
    <mergeCell ref="R69:U69"/>
    <mergeCell ref="Z66:AB66"/>
    <mergeCell ref="AE66:AH66"/>
    <mergeCell ref="H67:J67"/>
    <mergeCell ref="K67:N67"/>
    <mergeCell ref="R67:T67"/>
    <mergeCell ref="W67:Y67"/>
    <mergeCell ref="Z67:AB67"/>
    <mergeCell ref="AE67:AH67"/>
    <mergeCell ref="H73:J73"/>
    <mergeCell ref="K73:N73"/>
    <mergeCell ref="R73:T73"/>
    <mergeCell ref="W73:Y73"/>
    <mergeCell ref="Z73:AB73"/>
    <mergeCell ref="AE73:AH73"/>
    <mergeCell ref="H72:J72"/>
    <mergeCell ref="K72:N72"/>
    <mergeCell ref="R72:T72"/>
    <mergeCell ref="W72:Y72"/>
    <mergeCell ref="Z72:AB72"/>
    <mergeCell ref="AE72:AH72"/>
    <mergeCell ref="R70:T70"/>
    <mergeCell ref="W70:Y70"/>
    <mergeCell ref="Z70:AB70"/>
    <mergeCell ref="AE70:AH70"/>
    <mergeCell ref="H71:J71"/>
    <mergeCell ref="K71:N71"/>
    <mergeCell ref="R71:T71"/>
    <mergeCell ref="W71:Y71"/>
    <mergeCell ref="Z71:AB71"/>
    <mergeCell ref="AE71:AH71"/>
    <mergeCell ref="AE74:AH74"/>
    <mergeCell ref="H75:J75"/>
    <mergeCell ref="K75:N75"/>
    <mergeCell ref="R75:T75"/>
    <mergeCell ref="W75:Y75"/>
    <mergeCell ref="Z75:AB75"/>
    <mergeCell ref="AE75:AH75"/>
    <mergeCell ref="D74:F77"/>
    <mergeCell ref="H74:J74"/>
    <mergeCell ref="K74:N74"/>
    <mergeCell ref="R74:T74"/>
    <mergeCell ref="W74:Y74"/>
    <mergeCell ref="Z74:AB74"/>
    <mergeCell ref="H76:J76"/>
    <mergeCell ref="K76:N76"/>
    <mergeCell ref="R76:T76"/>
    <mergeCell ref="W76:Y76"/>
    <mergeCell ref="V79:Y79"/>
    <mergeCell ref="Z79:AC79"/>
    <mergeCell ref="AD79:AH79"/>
    <mergeCell ref="A80:A87"/>
    <mergeCell ref="B80:C87"/>
    <mergeCell ref="D80:F83"/>
    <mergeCell ref="H80:J80"/>
    <mergeCell ref="K80:N80"/>
    <mergeCell ref="O80:P87"/>
    <mergeCell ref="Q80:Q87"/>
    <mergeCell ref="B79:C79"/>
    <mergeCell ref="D79:F79"/>
    <mergeCell ref="H79:J79"/>
    <mergeCell ref="K79:N79"/>
    <mergeCell ref="O79:Q79"/>
    <mergeCell ref="R79:U79"/>
    <mergeCell ref="Z76:AB76"/>
    <mergeCell ref="AE76:AH76"/>
    <mergeCell ref="H77:J77"/>
    <mergeCell ref="K77:N77"/>
    <mergeCell ref="R77:T77"/>
    <mergeCell ref="W77:Y77"/>
    <mergeCell ref="Z77:AB77"/>
    <mergeCell ref="AE77:AH77"/>
    <mergeCell ref="H83:J83"/>
    <mergeCell ref="K83:N83"/>
    <mergeCell ref="R83:T83"/>
    <mergeCell ref="W83:Y83"/>
    <mergeCell ref="Z83:AB83"/>
    <mergeCell ref="AE83:AH83"/>
    <mergeCell ref="H82:J82"/>
    <mergeCell ref="K82:N82"/>
    <mergeCell ref="R82:T82"/>
    <mergeCell ref="W82:Y82"/>
    <mergeCell ref="Z82:AB82"/>
    <mergeCell ref="AE82:AH82"/>
    <mergeCell ref="R80:T80"/>
    <mergeCell ref="W80:Y80"/>
    <mergeCell ref="Z80:AB80"/>
    <mergeCell ref="AE80:AH80"/>
    <mergeCell ref="H81:J81"/>
    <mergeCell ref="K81:N81"/>
    <mergeCell ref="R81:T81"/>
    <mergeCell ref="W81:Y81"/>
    <mergeCell ref="Z81:AB81"/>
    <mergeCell ref="AE81:AH81"/>
    <mergeCell ref="AE84:AH84"/>
    <mergeCell ref="H85:J85"/>
    <mergeCell ref="K85:N85"/>
    <mergeCell ref="R85:T85"/>
    <mergeCell ref="W85:Y85"/>
    <mergeCell ref="Z85:AB85"/>
    <mergeCell ref="AE85:AH85"/>
    <mergeCell ref="D84:F87"/>
    <mergeCell ref="H84:J84"/>
    <mergeCell ref="K84:N84"/>
    <mergeCell ref="R84:T84"/>
    <mergeCell ref="W84:Y84"/>
    <mergeCell ref="Z84:AB84"/>
    <mergeCell ref="H86:J86"/>
    <mergeCell ref="K86:N86"/>
    <mergeCell ref="R86:T86"/>
    <mergeCell ref="W86:Y86"/>
    <mergeCell ref="V89:Y89"/>
    <mergeCell ref="Z89:AC89"/>
    <mergeCell ref="AD89:AH89"/>
    <mergeCell ref="A90:A97"/>
    <mergeCell ref="B90:C97"/>
    <mergeCell ref="D90:F93"/>
    <mergeCell ref="H90:J90"/>
    <mergeCell ref="K90:N90"/>
    <mergeCell ref="O90:P97"/>
    <mergeCell ref="Q90:Q97"/>
    <mergeCell ref="B89:C89"/>
    <mergeCell ref="D89:F89"/>
    <mergeCell ref="H89:J89"/>
    <mergeCell ref="K89:N89"/>
    <mergeCell ref="O89:Q89"/>
    <mergeCell ref="R89:U89"/>
    <mergeCell ref="Z86:AB86"/>
    <mergeCell ref="AE86:AH86"/>
    <mergeCell ref="H87:J87"/>
    <mergeCell ref="K87:N87"/>
    <mergeCell ref="R87:T87"/>
    <mergeCell ref="W87:Y87"/>
    <mergeCell ref="Z87:AB87"/>
    <mergeCell ref="AE87:AH87"/>
    <mergeCell ref="H93:J93"/>
    <mergeCell ref="K93:N93"/>
    <mergeCell ref="R93:T93"/>
    <mergeCell ref="W93:Y93"/>
    <mergeCell ref="Z93:AB93"/>
    <mergeCell ref="AE93:AH93"/>
    <mergeCell ref="H92:J92"/>
    <mergeCell ref="K92:N92"/>
    <mergeCell ref="R92:T92"/>
    <mergeCell ref="W92:Y92"/>
    <mergeCell ref="Z92:AB92"/>
    <mergeCell ref="AE92:AH92"/>
    <mergeCell ref="R90:T90"/>
    <mergeCell ref="W90:Y90"/>
    <mergeCell ref="Z90:AB90"/>
    <mergeCell ref="AE90:AH90"/>
    <mergeCell ref="H91:J91"/>
    <mergeCell ref="K91:N91"/>
    <mergeCell ref="R91:T91"/>
    <mergeCell ref="W91:Y91"/>
    <mergeCell ref="Z91:AB91"/>
    <mergeCell ref="AE91:AH91"/>
    <mergeCell ref="AE94:AH94"/>
    <mergeCell ref="H95:J95"/>
    <mergeCell ref="K95:N95"/>
    <mergeCell ref="R95:T95"/>
    <mergeCell ref="W95:Y95"/>
    <mergeCell ref="Z95:AB95"/>
    <mergeCell ref="AE95:AH95"/>
    <mergeCell ref="D94:F97"/>
    <mergeCell ref="H94:J94"/>
    <mergeCell ref="K94:N94"/>
    <mergeCell ref="R94:T94"/>
    <mergeCell ref="W94:Y94"/>
    <mergeCell ref="Z94:AB94"/>
    <mergeCell ref="H96:J96"/>
    <mergeCell ref="K96:N96"/>
    <mergeCell ref="R96:T96"/>
    <mergeCell ref="W96:Y96"/>
    <mergeCell ref="V99:Y99"/>
    <mergeCell ref="Z99:AC99"/>
    <mergeCell ref="AD99:AH99"/>
    <mergeCell ref="A100:A107"/>
    <mergeCell ref="B100:C107"/>
    <mergeCell ref="D100:F103"/>
    <mergeCell ref="H100:J100"/>
    <mergeCell ref="K100:N100"/>
    <mergeCell ref="O100:P107"/>
    <mergeCell ref="Q100:Q107"/>
    <mergeCell ref="B99:C99"/>
    <mergeCell ref="D99:F99"/>
    <mergeCell ref="H99:J99"/>
    <mergeCell ref="K99:N99"/>
    <mergeCell ref="O99:Q99"/>
    <mergeCell ref="R99:U99"/>
    <mergeCell ref="Z96:AB96"/>
    <mergeCell ref="AE96:AH96"/>
    <mergeCell ref="H97:J97"/>
    <mergeCell ref="K97:N97"/>
    <mergeCell ref="R97:T97"/>
    <mergeCell ref="W97:Y97"/>
    <mergeCell ref="Z97:AB97"/>
    <mergeCell ref="AE97:AH97"/>
    <mergeCell ref="H103:J103"/>
    <mergeCell ref="K103:N103"/>
    <mergeCell ref="R103:T103"/>
    <mergeCell ref="W103:Y103"/>
    <mergeCell ref="Z103:AB103"/>
    <mergeCell ref="AE103:AH103"/>
    <mergeCell ref="H102:J102"/>
    <mergeCell ref="K102:N102"/>
    <mergeCell ref="R102:T102"/>
    <mergeCell ref="W102:Y102"/>
    <mergeCell ref="Z102:AB102"/>
    <mergeCell ref="AE102:AH102"/>
    <mergeCell ref="R100:T100"/>
    <mergeCell ref="W100:Y100"/>
    <mergeCell ref="Z100:AB100"/>
    <mergeCell ref="AE100:AH100"/>
    <mergeCell ref="H101:J101"/>
    <mergeCell ref="K101:N101"/>
    <mergeCell ref="R101:T101"/>
    <mergeCell ref="W101:Y101"/>
    <mergeCell ref="Z101:AB101"/>
    <mergeCell ref="AE101:AH101"/>
    <mergeCell ref="AE104:AH104"/>
    <mergeCell ref="H105:J105"/>
    <mergeCell ref="K105:N105"/>
    <mergeCell ref="R105:T105"/>
    <mergeCell ref="W105:Y105"/>
    <mergeCell ref="Z105:AB105"/>
    <mergeCell ref="AE105:AH105"/>
    <mergeCell ref="D104:F107"/>
    <mergeCell ref="H104:J104"/>
    <mergeCell ref="K104:N104"/>
    <mergeCell ref="R104:T104"/>
    <mergeCell ref="W104:Y104"/>
    <mergeCell ref="Z104:AB104"/>
    <mergeCell ref="H106:J106"/>
    <mergeCell ref="K106:N106"/>
    <mergeCell ref="R106:T106"/>
    <mergeCell ref="W106:Y106"/>
    <mergeCell ref="V109:Y109"/>
    <mergeCell ref="Z109:AC109"/>
    <mergeCell ref="AD109:AH109"/>
    <mergeCell ref="A110:A117"/>
    <mergeCell ref="B110:C117"/>
    <mergeCell ref="D110:F113"/>
    <mergeCell ref="H110:J110"/>
    <mergeCell ref="K110:N110"/>
    <mergeCell ref="O110:P117"/>
    <mergeCell ref="Q110:Q117"/>
    <mergeCell ref="B109:C109"/>
    <mergeCell ref="D109:F109"/>
    <mergeCell ref="H109:J109"/>
    <mergeCell ref="K109:N109"/>
    <mergeCell ref="O109:Q109"/>
    <mergeCell ref="R109:U109"/>
    <mergeCell ref="Z106:AB106"/>
    <mergeCell ref="AE106:AH106"/>
    <mergeCell ref="H107:J107"/>
    <mergeCell ref="K107:N107"/>
    <mergeCell ref="R107:T107"/>
    <mergeCell ref="W107:Y107"/>
    <mergeCell ref="Z107:AB107"/>
    <mergeCell ref="AE107:AH107"/>
    <mergeCell ref="H113:J113"/>
    <mergeCell ref="K113:N113"/>
    <mergeCell ref="R113:T113"/>
    <mergeCell ref="W113:Y113"/>
    <mergeCell ref="Z113:AB113"/>
    <mergeCell ref="AE113:AH113"/>
    <mergeCell ref="H112:J112"/>
    <mergeCell ref="K112:N112"/>
    <mergeCell ref="R112:T112"/>
    <mergeCell ref="W112:Y112"/>
    <mergeCell ref="Z112:AB112"/>
    <mergeCell ref="AE112:AH112"/>
    <mergeCell ref="R110:T110"/>
    <mergeCell ref="W110:Y110"/>
    <mergeCell ref="Z110:AB110"/>
    <mergeCell ref="AE110:AH110"/>
    <mergeCell ref="H111:J111"/>
    <mergeCell ref="K111:N111"/>
    <mergeCell ref="R111:T111"/>
    <mergeCell ref="W111:Y111"/>
    <mergeCell ref="Z111:AB111"/>
    <mergeCell ref="AE111:AH111"/>
    <mergeCell ref="AE114:AH114"/>
    <mergeCell ref="H115:J115"/>
    <mergeCell ref="K115:N115"/>
    <mergeCell ref="R115:T115"/>
    <mergeCell ref="W115:Y115"/>
    <mergeCell ref="Z115:AB115"/>
    <mergeCell ref="AE115:AH115"/>
    <mergeCell ref="D114:F117"/>
    <mergeCell ref="H114:J114"/>
    <mergeCell ref="K114:N114"/>
    <mergeCell ref="R114:T114"/>
    <mergeCell ref="W114:Y114"/>
    <mergeCell ref="Z114:AB114"/>
    <mergeCell ref="H116:J116"/>
    <mergeCell ref="K116:N116"/>
    <mergeCell ref="R116:T116"/>
    <mergeCell ref="W116:Y116"/>
    <mergeCell ref="V119:Y119"/>
    <mergeCell ref="Z119:AC119"/>
    <mergeCell ref="AD119:AH119"/>
    <mergeCell ref="A120:A127"/>
    <mergeCell ref="B120:C127"/>
    <mergeCell ref="D120:F123"/>
    <mergeCell ref="H120:J120"/>
    <mergeCell ref="K120:N120"/>
    <mergeCell ref="O120:P127"/>
    <mergeCell ref="Q120:Q127"/>
    <mergeCell ref="B119:C119"/>
    <mergeCell ref="D119:F119"/>
    <mergeCell ref="H119:J119"/>
    <mergeCell ref="K119:N119"/>
    <mergeCell ref="O119:Q119"/>
    <mergeCell ref="R119:U119"/>
    <mergeCell ref="Z116:AB116"/>
    <mergeCell ref="AE116:AH116"/>
    <mergeCell ref="H117:J117"/>
    <mergeCell ref="K117:N117"/>
    <mergeCell ref="R117:T117"/>
    <mergeCell ref="W117:Y117"/>
    <mergeCell ref="Z117:AB117"/>
    <mergeCell ref="AE117:AH117"/>
    <mergeCell ref="H123:J123"/>
    <mergeCell ref="K123:N123"/>
    <mergeCell ref="R123:T123"/>
    <mergeCell ref="W123:Y123"/>
    <mergeCell ref="Z123:AB123"/>
    <mergeCell ref="AE123:AH123"/>
    <mergeCell ref="H122:J122"/>
    <mergeCell ref="K122:N122"/>
    <mergeCell ref="R122:T122"/>
    <mergeCell ref="W122:Y122"/>
    <mergeCell ref="Z122:AB122"/>
    <mergeCell ref="AE122:AH122"/>
    <mergeCell ref="R120:T120"/>
    <mergeCell ref="W120:Y120"/>
    <mergeCell ref="Z120:AB120"/>
    <mergeCell ref="AE120:AH120"/>
    <mergeCell ref="H121:J121"/>
    <mergeCell ref="K121:N121"/>
    <mergeCell ref="R121:T121"/>
    <mergeCell ref="W121:Y121"/>
    <mergeCell ref="Z121:AB121"/>
    <mergeCell ref="AE121:AH121"/>
    <mergeCell ref="AE124:AH124"/>
    <mergeCell ref="H125:J125"/>
    <mergeCell ref="K125:N125"/>
    <mergeCell ref="R125:T125"/>
    <mergeCell ref="W125:Y125"/>
    <mergeCell ref="Z125:AB125"/>
    <mergeCell ref="AE125:AH125"/>
    <mergeCell ref="D124:F127"/>
    <mergeCell ref="H124:J124"/>
    <mergeCell ref="K124:N124"/>
    <mergeCell ref="R124:T124"/>
    <mergeCell ref="W124:Y124"/>
    <mergeCell ref="Z124:AB124"/>
    <mergeCell ref="H126:J126"/>
    <mergeCell ref="K126:N126"/>
    <mergeCell ref="R126:T126"/>
    <mergeCell ref="W126:Y126"/>
    <mergeCell ref="V129:Y129"/>
    <mergeCell ref="Z129:AC129"/>
    <mergeCell ref="AD129:AH129"/>
    <mergeCell ref="A130:A137"/>
    <mergeCell ref="B130:C137"/>
    <mergeCell ref="D130:F133"/>
    <mergeCell ref="H130:J130"/>
    <mergeCell ref="K130:N130"/>
    <mergeCell ref="O130:P137"/>
    <mergeCell ref="Q130:Q137"/>
    <mergeCell ref="B129:C129"/>
    <mergeCell ref="D129:F129"/>
    <mergeCell ref="H129:J129"/>
    <mergeCell ref="K129:N129"/>
    <mergeCell ref="O129:Q129"/>
    <mergeCell ref="R129:U129"/>
    <mergeCell ref="Z126:AB126"/>
    <mergeCell ref="AE126:AH126"/>
    <mergeCell ref="H127:J127"/>
    <mergeCell ref="K127:N127"/>
    <mergeCell ref="R127:T127"/>
    <mergeCell ref="W127:Y127"/>
    <mergeCell ref="Z127:AB127"/>
    <mergeCell ref="AE127:AH127"/>
    <mergeCell ref="H133:J133"/>
    <mergeCell ref="K133:N133"/>
    <mergeCell ref="R133:T133"/>
    <mergeCell ref="W133:Y133"/>
    <mergeCell ref="Z133:AB133"/>
    <mergeCell ref="AE133:AH133"/>
    <mergeCell ref="H132:J132"/>
    <mergeCell ref="K132:N132"/>
    <mergeCell ref="R132:T132"/>
    <mergeCell ref="W132:Y132"/>
    <mergeCell ref="Z132:AB132"/>
    <mergeCell ref="AE132:AH132"/>
    <mergeCell ref="R130:T130"/>
    <mergeCell ref="W130:Y130"/>
    <mergeCell ref="Z130:AB130"/>
    <mergeCell ref="AE130:AH130"/>
    <mergeCell ref="H131:J131"/>
    <mergeCell ref="K131:N131"/>
    <mergeCell ref="R131:T131"/>
    <mergeCell ref="W131:Y131"/>
    <mergeCell ref="Z131:AB131"/>
    <mergeCell ref="AE131:AH131"/>
    <mergeCell ref="AE134:AH134"/>
    <mergeCell ref="H135:J135"/>
    <mergeCell ref="K135:N135"/>
    <mergeCell ref="R135:T135"/>
    <mergeCell ref="W135:Y135"/>
    <mergeCell ref="Z135:AB135"/>
    <mergeCell ref="AE135:AH135"/>
    <mergeCell ref="D134:F137"/>
    <mergeCell ref="H134:J134"/>
    <mergeCell ref="K134:N134"/>
    <mergeCell ref="R134:T134"/>
    <mergeCell ref="W134:Y134"/>
    <mergeCell ref="Z134:AB134"/>
    <mergeCell ref="H136:J136"/>
    <mergeCell ref="K136:N136"/>
    <mergeCell ref="R136:T136"/>
    <mergeCell ref="W136:Y136"/>
    <mergeCell ref="V139:Y139"/>
    <mergeCell ref="Z139:AC139"/>
    <mergeCell ref="AD139:AH139"/>
    <mergeCell ref="A140:A147"/>
    <mergeCell ref="B140:C147"/>
    <mergeCell ref="D140:F143"/>
    <mergeCell ref="H140:J140"/>
    <mergeCell ref="K140:N140"/>
    <mergeCell ref="O140:P147"/>
    <mergeCell ref="Q140:Q147"/>
    <mergeCell ref="B139:C139"/>
    <mergeCell ref="D139:F139"/>
    <mergeCell ref="H139:J139"/>
    <mergeCell ref="K139:N139"/>
    <mergeCell ref="O139:Q139"/>
    <mergeCell ref="R139:U139"/>
    <mergeCell ref="Z136:AB136"/>
    <mergeCell ref="AE136:AH136"/>
    <mergeCell ref="H137:J137"/>
    <mergeCell ref="K137:N137"/>
    <mergeCell ref="R137:T137"/>
    <mergeCell ref="W137:Y137"/>
    <mergeCell ref="Z137:AB137"/>
    <mergeCell ref="AE137:AH137"/>
    <mergeCell ref="H143:J143"/>
    <mergeCell ref="K143:N143"/>
    <mergeCell ref="R143:T143"/>
    <mergeCell ref="W143:Y143"/>
    <mergeCell ref="Z143:AB143"/>
    <mergeCell ref="AE143:AH143"/>
    <mergeCell ref="H142:J142"/>
    <mergeCell ref="K142:N142"/>
    <mergeCell ref="R142:T142"/>
    <mergeCell ref="W142:Y142"/>
    <mergeCell ref="Z142:AB142"/>
    <mergeCell ref="AE142:AH142"/>
    <mergeCell ref="R140:T140"/>
    <mergeCell ref="W140:Y140"/>
    <mergeCell ref="Z140:AB140"/>
    <mergeCell ref="AE140:AH140"/>
    <mergeCell ref="H141:J141"/>
    <mergeCell ref="K141:N141"/>
    <mergeCell ref="R141:T141"/>
    <mergeCell ref="W141:Y141"/>
    <mergeCell ref="Z141:AB141"/>
    <mergeCell ref="AE141:AH141"/>
    <mergeCell ref="AE144:AH144"/>
    <mergeCell ref="H145:J145"/>
    <mergeCell ref="K145:N145"/>
    <mergeCell ref="R145:T145"/>
    <mergeCell ref="W145:Y145"/>
    <mergeCell ref="Z145:AB145"/>
    <mergeCell ref="AE145:AH145"/>
    <mergeCell ref="D144:F147"/>
    <mergeCell ref="H144:J144"/>
    <mergeCell ref="K144:N144"/>
    <mergeCell ref="R144:T144"/>
    <mergeCell ref="W144:Y144"/>
    <mergeCell ref="Z144:AB144"/>
    <mergeCell ref="H146:J146"/>
    <mergeCell ref="K146:N146"/>
    <mergeCell ref="R146:T146"/>
    <mergeCell ref="W146:Y146"/>
    <mergeCell ref="V149:Y149"/>
    <mergeCell ref="Z149:AC149"/>
    <mergeCell ref="AD149:AH149"/>
    <mergeCell ref="A150:A157"/>
    <mergeCell ref="B150:C157"/>
    <mergeCell ref="D150:F153"/>
    <mergeCell ref="H150:J150"/>
    <mergeCell ref="K150:N150"/>
    <mergeCell ref="O150:P157"/>
    <mergeCell ref="Q150:Q157"/>
    <mergeCell ref="B149:C149"/>
    <mergeCell ref="D149:F149"/>
    <mergeCell ref="H149:J149"/>
    <mergeCell ref="K149:N149"/>
    <mergeCell ref="O149:Q149"/>
    <mergeCell ref="R149:U149"/>
    <mergeCell ref="Z146:AB146"/>
    <mergeCell ref="AE146:AH146"/>
    <mergeCell ref="H147:J147"/>
    <mergeCell ref="K147:N147"/>
    <mergeCell ref="R147:T147"/>
    <mergeCell ref="W147:Y147"/>
    <mergeCell ref="Z147:AB147"/>
    <mergeCell ref="AE147:AH147"/>
    <mergeCell ref="H153:J153"/>
    <mergeCell ref="K153:N153"/>
    <mergeCell ref="R153:T153"/>
    <mergeCell ref="W153:Y153"/>
    <mergeCell ref="Z153:AB153"/>
    <mergeCell ref="AE153:AH153"/>
    <mergeCell ref="H152:J152"/>
    <mergeCell ref="K152:N152"/>
    <mergeCell ref="R152:T152"/>
    <mergeCell ref="W152:Y152"/>
    <mergeCell ref="Z152:AB152"/>
    <mergeCell ref="AE152:AH152"/>
    <mergeCell ref="R150:T150"/>
    <mergeCell ref="W150:Y150"/>
    <mergeCell ref="Z150:AB150"/>
    <mergeCell ref="AE150:AH150"/>
    <mergeCell ref="H151:J151"/>
    <mergeCell ref="K151:N151"/>
    <mergeCell ref="R151:T151"/>
    <mergeCell ref="W151:Y151"/>
    <mergeCell ref="Z151:AB151"/>
    <mergeCell ref="AE151:AH151"/>
    <mergeCell ref="AE154:AH154"/>
    <mergeCell ref="H155:J155"/>
    <mergeCell ref="K155:N155"/>
    <mergeCell ref="R155:T155"/>
    <mergeCell ref="W155:Y155"/>
    <mergeCell ref="Z155:AB155"/>
    <mergeCell ref="AE155:AH155"/>
    <mergeCell ref="D154:F157"/>
    <mergeCell ref="H154:J154"/>
    <mergeCell ref="K154:N154"/>
    <mergeCell ref="R154:T154"/>
    <mergeCell ref="W154:Y154"/>
    <mergeCell ref="Z154:AB154"/>
    <mergeCell ref="H156:J156"/>
    <mergeCell ref="K156:N156"/>
    <mergeCell ref="R156:T156"/>
    <mergeCell ref="W156:Y156"/>
    <mergeCell ref="V159:Y159"/>
    <mergeCell ref="Z159:AC159"/>
    <mergeCell ref="AD159:AH159"/>
    <mergeCell ref="A160:A167"/>
    <mergeCell ref="B160:C167"/>
    <mergeCell ref="D160:F163"/>
    <mergeCell ref="H160:J160"/>
    <mergeCell ref="K160:N160"/>
    <mergeCell ref="O160:P167"/>
    <mergeCell ref="Q160:Q167"/>
    <mergeCell ref="B159:C159"/>
    <mergeCell ref="D159:F159"/>
    <mergeCell ref="H159:J159"/>
    <mergeCell ref="K159:N159"/>
    <mergeCell ref="O159:Q159"/>
    <mergeCell ref="R159:U159"/>
    <mergeCell ref="Z156:AB156"/>
    <mergeCell ref="AE156:AH156"/>
    <mergeCell ref="H157:J157"/>
    <mergeCell ref="K157:N157"/>
    <mergeCell ref="R157:T157"/>
    <mergeCell ref="W157:Y157"/>
    <mergeCell ref="Z157:AB157"/>
    <mergeCell ref="AE157:AH157"/>
    <mergeCell ref="H163:J163"/>
    <mergeCell ref="K163:N163"/>
    <mergeCell ref="R163:T163"/>
    <mergeCell ref="W163:Y163"/>
    <mergeCell ref="Z163:AB163"/>
    <mergeCell ref="AE163:AH163"/>
    <mergeCell ref="H162:J162"/>
    <mergeCell ref="K162:N162"/>
    <mergeCell ref="R162:T162"/>
    <mergeCell ref="W162:Y162"/>
    <mergeCell ref="Z162:AB162"/>
    <mergeCell ref="AE162:AH162"/>
    <mergeCell ref="R160:T160"/>
    <mergeCell ref="W160:Y160"/>
    <mergeCell ref="Z160:AB160"/>
    <mergeCell ref="AE160:AH160"/>
    <mergeCell ref="H161:J161"/>
    <mergeCell ref="K161:N161"/>
    <mergeCell ref="R161:T161"/>
    <mergeCell ref="W161:Y161"/>
    <mergeCell ref="Z161:AB161"/>
    <mergeCell ref="AE161:AH161"/>
    <mergeCell ref="AE164:AH164"/>
    <mergeCell ref="H165:J165"/>
    <mergeCell ref="K165:N165"/>
    <mergeCell ref="R165:T165"/>
    <mergeCell ref="W165:Y165"/>
    <mergeCell ref="Z165:AB165"/>
    <mergeCell ref="AE165:AH165"/>
    <mergeCell ref="D164:F167"/>
    <mergeCell ref="H164:J164"/>
    <mergeCell ref="K164:N164"/>
    <mergeCell ref="R164:T164"/>
    <mergeCell ref="W164:Y164"/>
    <mergeCell ref="Z164:AB164"/>
    <mergeCell ref="H166:J166"/>
    <mergeCell ref="K166:N166"/>
    <mergeCell ref="R166:T166"/>
    <mergeCell ref="W166:Y166"/>
    <mergeCell ref="V169:Y169"/>
    <mergeCell ref="Z169:AC169"/>
    <mergeCell ref="AD169:AH169"/>
    <mergeCell ref="A170:A177"/>
    <mergeCell ref="B170:C177"/>
    <mergeCell ref="D170:F173"/>
    <mergeCell ref="H170:J170"/>
    <mergeCell ref="K170:N170"/>
    <mergeCell ref="O170:P177"/>
    <mergeCell ref="Q170:Q177"/>
    <mergeCell ref="B169:C169"/>
    <mergeCell ref="D169:F169"/>
    <mergeCell ref="H169:J169"/>
    <mergeCell ref="K169:N169"/>
    <mergeCell ref="O169:Q169"/>
    <mergeCell ref="R169:U169"/>
    <mergeCell ref="Z166:AB166"/>
    <mergeCell ref="AE166:AH166"/>
    <mergeCell ref="H167:J167"/>
    <mergeCell ref="K167:N167"/>
    <mergeCell ref="R167:T167"/>
    <mergeCell ref="W167:Y167"/>
    <mergeCell ref="Z167:AB167"/>
    <mergeCell ref="AE167:AH167"/>
    <mergeCell ref="H173:J173"/>
    <mergeCell ref="K173:N173"/>
    <mergeCell ref="R173:T173"/>
    <mergeCell ref="W173:Y173"/>
    <mergeCell ref="Z173:AB173"/>
    <mergeCell ref="AE173:AH173"/>
    <mergeCell ref="H172:J172"/>
    <mergeCell ref="K172:N172"/>
    <mergeCell ref="R172:T172"/>
    <mergeCell ref="W172:Y172"/>
    <mergeCell ref="Z172:AB172"/>
    <mergeCell ref="AE172:AH172"/>
    <mergeCell ref="R170:T170"/>
    <mergeCell ref="W170:Y170"/>
    <mergeCell ref="Z170:AB170"/>
    <mergeCell ref="AE170:AH170"/>
    <mergeCell ref="H171:J171"/>
    <mergeCell ref="K171:N171"/>
    <mergeCell ref="R171:T171"/>
    <mergeCell ref="W171:Y171"/>
    <mergeCell ref="Z171:AB171"/>
    <mergeCell ref="AE171:AH171"/>
    <mergeCell ref="AE174:AH174"/>
    <mergeCell ref="H175:J175"/>
    <mergeCell ref="K175:N175"/>
    <mergeCell ref="R175:T175"/>
    <mergeCell ref="W175:Y175"/>
    <mergeCell ref="Z175:AB175"/>
    <mergeCell ref="AE175:AH175"/>
    <mergeCell ref="D174:F177"/>
    <mergeCell ref="H174:J174"/>
    <mergeCell ref="K174:N174"/>
    <mergeCell ref="R174:T174"/>
    <mergeCell ref="W174:Y174"/>
    <mergeCell ref="Z174:AB174"/>
    <mergeCell ref="H176:J176"/>
    <mergeCell ref="K176:N176"/>
    <mergeCell ref="R176:T176"/>
    <mergeCell ref="W176:Y176"/>
    <mergeCell ref="V179:Y179"/>
    <mergeCell ref="Z179:AC179"/>
    <mergeCell ref="AD179:AH179"/>
    <mergeCell ref="A180:A187"/>
    <mergeCell ref="B180:C187"/>
    <mergeCell ref="D180:F183"/>
    <mergeCell ref="H180:J180"/>
    <mergeCell ref="K180:N180"/>
    <mergeCell ref="O180:P187"/>
    <mergeCell ref="Q180:Q187"/>
    <mergeCell ref="B179:C179"/>
    <mergeCell ref="D179:F179"/>
    <mergeCell ref="H179:J179"/>
    <mergeCell ref="K179:N179"/>
    <mergeCell ref="O179:Q179"/>
    <mergeCell ref="R179:U179"/>
    <mergeCell ref="Z176:AB176"/>
    <mergeCell ref="AE176:AH176"/>
    <mergeCell ref="H177:J177"/>
    <mergeCell ref="K177:N177"/>
    <mergeCell ref="R177:T177"/>
    <mergeCell ref="W177:Y177"/>
    <mergeCell ref="Z177:AB177"/>
    <mergeCell ref="AE177:AH177"/>
    <mergeCell ref="H183:J183"/>
    <mergeCell ref="K183:N183"/>
    <mergeCell ref="R183:T183"/>
    <mergeCell ref="W183:Y183"/>
    <mergeCell ref="Z183:AB183"/>
    <mergeCell ref="AE183:AH183"/>
    <mergeCell ref="H182:J182"/>
    <mergeCell ref="K182:N182"/>
    <mergeCell ref="R182:T182"/>
    <mergeCell ref="W182:Y182"/>
    <mergeCell ref="Z182:AB182"/>
    <mergeCell ref="AE182:AH182"/>
    <mergeCell ref="R180:T180"/>
    <mergeCell ref="W180:Y180"/>
    <mergeCell ref="Z180:AB180"/>
    <mergeCell ref="AE180:AH180"/>
    <mergeCell ref="H181:J181"/>
    <mergeCell ref="K181:N181"/>
    <mergeCell ref="R181:T181"/>
    <mergeCell ref="W181:Y181"/>
    <mergeCell ref="Z181:AB181"/>
    <mergeCell ref="AE181:AH181"/>
    <mergeCell ref="AE184:AH184"/>
    <mergeCell ref="H185:J185"/>
    <mergeCell ref="K185:N185"/>
    <mergeCell ref="R185:T185"/>
    <mergeCell ref="W185:Y185"/>
    <mergeCell ref="Z185:AB185"/>
    <mergeCell ref="AE185:AH185"/>
    <mergeCell ref="D184:F187"/>
    <mergeCell ref="H184:J184"/>
    <mergeCell ref="K184:N184"/>
    <mergeCell ref="R184:T184"/>
    <mergeCell ref="W184:Y184"/>
    <mergeCell ref="Z184:AB184"/>
    <mergeCell ref="H186:J186"/>
    <mergeCell ref="K186:N186"/>
    <mergeCell ref="R186:T186"/>
    <mergeCell ref="W186:Y186"/>
    <mergeCell ref="V189:Y189"/>
    <mergeCell ref="Z189:AC189"/>
    <mergeCell ref="AD189:AH189"/>
    <mergeCell ref="A190:A197"/>
    <mergeCell ref="B190:C197"/>
    <mergeCell ref="D190:F193"/>
    <mergeCell ref="H190:J190"/>
    <mergeCell ref="K190:N190"/>
    <mergeCell ref="O190:P197"/>
    <mergeCell ref="Q190:Q197"/>
    <mergeCell ref="B189:C189"/>
    <mergeCell ref="D189:F189"/>
    <mergeCell ref="H189:J189"/>
    <mergeCell ref="K189:N189"/>
    <mergeCell ref="O189:Q189"/>
    <mergeCell ref="R189:U189"/>
    <mergeCell ref="Z186:AB186"/>
    <mergeCell ref="AE186:AH186"/>
    <mergeCell ref="H187:J187"/>
    <mergeCell ref="K187:N187"/>
    <mergeCell ref="R187:T187"/>
    <mergeCell ref="W187:Y187"/>
    <mergeCell ref="Z187:AB187"/>
    <mergeCell ref="AE187:AH187"/>
    <mergeCell ref="H193:J193"/>
    <mergeCell ref="K193:N193"/>
    <mergeCell ref="R193:T193"/>
    <mergeCell ref="W193:Y193"/>
    <mergeCell ref="Z193:AB193"/>
    <mergeCell ref="AE193:AH193"/>
    <mergeCell ref="H192:J192"/>
    <mergeCell ref="K192:N192"/>
    <mergeCell ref="R192:T192"/>
    <mergeCell ref="W192:Y192"/>
    <mergeCell ref="Z192:AB192"/>
    <mergeCell ref="AE192:AH192"/>
    <mergeCell ref="R190:T190"/>
    <mergeCell ref="W190:Y190"/>
    <mergeCell ref="Z190:AB190"/>
    <mergeCell ref="AE190:AH190"/>
    <mergeCell ref="H191:J191"/>
    <mergeCell ref="K191:N191"/>
    <mergeCell ref="R191:T191"/>
    <mergeCell ref="W191:Y191"/>
    <mergeCell ref="Z191:AB191"/>
    <mergeCell ref="AE191:AH191"/>
    <mergeCell ref="AE194:AH194"/>
    <mergeCell ref="H195:J195"/>
    <mergeCell ref="K195:N195"/>
    <mergeCell ref="R195:T195"/>
    <mergeCell ref="W195:Y195"/>
    <mergeCell ref="Z195:AB195"/>
    <mergeCell ref="AE195:AH195"/>
    <mergeCell ref="D194:F197"/>
    <mergeCell ref="H194:J194"/>
    <mergeCell ref="K194:N194"/>
    <mergeCell ref="R194:T194"/>
    <mergeCell ref="W194:Y194"/>
    <mergeCell ref="Z194:AB194"/>
    <mergeCell ref="H196:J196"/>
    <mergeCell ref="K196:N196"/>
    <mergeCell ref="R196:T196"/>
    <mergeCell ref="W196:Y196"/>
    <mergeCell ref="V199:Y199"/>
    <mergeCell ref="Z199:AC199"/>
    <mergeCell ref="AD199:AH199"/>
    <mergeCell ref="A200:A207"/>
    <mergeCell ref="B200:C207"/>
    <mergeCell ref="D200:F203"/>
    <mergeCell ref="H200:J200"/>
    <mergeCell ref="K200:N200"/>
    <mergeCell ref="O200:P207"/>
    <mergeCell ref="Q200:Q207"/>
    <mergeCell ref="B199:C199"/>
    <mergeCell ref="D199:F199"/>
    <mergeCell ref="H199:J199"/>
    <mergeCell ref="K199:N199"/>
    <mergeCell ref="O199:Q199"/>
    <mergeCell ref="R199:U199"/>
    <mergeCell ref="Z196:AB196"/>
    <mergeCell ref="AE196:AH196"/>
    <mergeCell ref="H197:J197"/>
    <mergeCell ref="K197:N197"/>
    <mergeCell ref="R197:T197"/>
    <mergeCell ref="W197:Y197"/>
    <mergeCell ref="Z197:AB197"/>
    <mergeCell ref="AE197:AH197"/>
    <mergeCell ref="H203:J203"/>
    <mergeCell ref="K203:N203"/>
    <mergeCell ref="R203:T203"/>
    <mergeCell ref="W203:Y203"/>
    <mergeCell ref="Z203:AB203"/>
    <mergeCell ref="AE203:AH203"/>
    <mergeCell ref="H202:J202"/>
    <mergeCell ref="K202:N202"/>
    <mergeCell ref="R202:T202"/>
    <mergeCell ref="W202:Y202"/>
    <mergeCell ref="Z202:AB202"/>
    <mergeCell ref="AE202:AH202"/>
    <mergeCell ref="R200:T200"/>
    <mergeCell ref="W200:Y200"/>
    <mergeCell ref="Z200:AB200"/>
    <mergeCell ref="AE200:AH200"/>
    <mergeCell ref="H201:J201"/>
    <mergeCell ref="K201:N201"/>
    <mergeCell ref="R201:T201"/>
    <mergeCell ref="W201:Y201"/>
    <mergeCell ref="Z201:AB201"/>
    <mergeCell ref="AE201:AH201"/>
    <mergeCell ref="AE204:AH204"/>
    <mergeCell ref="H205:J205"/>
    <mergeCell ref="K205:N205"/>
    <mergeCell ref="R205:T205"/>
    <mergeCell ref="W205:Y205"/>
    <mergeCell ref="Z205:AB205"/>
    <mergeCell ref="AE205:AH205"/>
    <mergeCell ref="D204:F207"/>
    <mergeCell ref="H204:J204"/>
    <mergeCell ref="K204:N204"/>
    <mergeCell ref="R204:T204"/>
    <mergeCell ref="W204:Y204"/>
    <mergeCell ref="Z204:AB204"/>
    <mergeCell ref="H206:J206"/>
    <mergeCell ref="K206:N206"/>
    <mergeCell ref="R206:T206"/>
    <mergeCell ref="W206:Y206"/>
    <mergeCell ref="V209:Y209"/>
    <mergeCell ref="Z209:AC209"/>
    <mergeCell ref="AD209:AH209"/>
    <mergeCell ref="A210:A217"/>
    <mergeCell ref="B210:C217"/>
    <mergeCell ref="D210:F213"/>
    <mergeCell ref="H210:J210"/>
    <mergeCell ref="K210:N210"/>
    <mergeCell ref="O210:P217"/>
    <mergeCell ref="Q210:Q217"/>
    <mergeCell ref="B209:C209"/>
    <mergeCell ref="D209:F209"/>
    <mergeCell ref="H209:J209"/>
    <mergeCell ref="K209:N209"/>
    <mergeCell ref="O209:Q209"/>
    <mergeCell ref="R209:U209"/>
    <mergeCell ref="Z206:AB206"/>
    <mergeCell ref="AE206:AH206"/>
    <mergeCell ref="H207:J207"/>
    <mergeCell ref="K207:N207"/>
    <mergeCell ref="R207:T207"/>
    <mergeCell ref="W207:Y207"/>
    <mergeCell ref="Z207:AB207"/>
    <mergeCell ref="AE207:AH207"/>
    <mergeCell ref="H213:J213"/>
    <mergeCell ref="K213:N213"/>
    <mergeCell ref="R213:T213"/>
    <mergeCell ref="W213:Y213"/>
    <mergeCell ref="Z213:AB213"/>
    <mergeCell ref="AE213:AH213"/>
    <mergeCell ref="H212:J212"/>
    <mergeCell ref="K212:N212"/>
    <mergeCell ref="R212:T212"/>
    <mergeCell ref="W212:Y212"/>
    <mergeCell ref="Z212:AB212"/>
    <mergeCell ref="AE212:AH212"/>
    <mergeCell ref="R210:T210"/>
    <mergeCell ref="W210:Y210"/>
    <mergeCell ref="Z210:AB210"/>
    <mergeCell ref="AE210:AH210"/>
    <mergeCell ref="H211:J211"/>
    <mergeCell ref="K211:N211"/>
    <mergeCell ref="R211:T211"/>
    <mergeCell ref="W211:Y211"/>
    <mergeCell ref="Z211:AB211"/>
    <mergeCell ref="AE211:AH211"/>
    <mergeCell ref="AE214:AH214"/>
    <mergeCell ref="H215:J215"/>
    <mergeCell ref="K215:N215"/>
    <mergeCell ref="R215:T215"/>
    <mergeCell ref="W215:Y215"/>
    <mergeCell ref="Z215:AB215"/>
    <mergeCell ref="AE215:AH215"/>
    <mergeCell ref="D214:F217"/>
    <mergeCell ref="H214:J214"/>
    <mergeCell ref="K214:N214"/>
    <mergeCell ref="R214:T214"/>
    <mergeCell ref="W214:Y214"/>
    <mergeCell ref="Z214:AB214"/>
    <mergeCell ref="H216:J216"/>
    <mergeCell ref="K216:N216"/>
    <mergeCell ref="R216:T216"/>
    <mergeCell ref="W216:Y216"/>
    <mergeCell ref="V219:Y219"/>
    <mergeCell ref="Z219:AC219"/>
    <mergeCell ref="AD219:AH219"/>
    <mergeCell ref="A220:A227"/>
    <mergeCell ref="B220:C227"/>
    <mergeCell ref="D220:F223"/>
    <mergeCell ref="H220:J220"/>
    <mergeCell ref="K220:N220"/>
    <mergeCell ref="O220:P227"/>
    <mergeCell ref="Q220:Q227"/>
    <mergeCell ref="B219:C219"/>
    <mergeCell ref="D219:F219"/>
    <mergeCell ref="H219:J219"/>
    <mergeCell ref="K219:N219"/>
    <mergeCell ref="O219:Q219"/>
    <mergeCell ref="R219:U219"/>
    <mergeCell ref="Z216:AB216"/>
    <mergeCell ref="AE216:AH216"/>
    <mergeCell ref="H217:J217"/>
    <mergeCell ref="K217:N217"/>
    <mergeCell ref="R217:T217"/>
    <mergeCell ref="W217:Y217"/>
    <mergeCell ref="Z217:AB217"/>
    <mergeCell ref="AE217:AH217"/>
    <mergeCell ref="H223:J223"/>
    <mergeCell ref="K223:N223"/>
    <mergeCell ref="R223:T223"/>
    <mergeCell ref="W223:Y223"/>
    <mergeCell ref="Z223:AB223"/>
    <mergeCell ref="AE223:AH223"/>
    <mergeCell ref="H222:J222"/>
    <mergeCell ref="K222:N222"/>
    <mergeCell ref="R222:T222"/>
    <mergeCell ref="W222:Y222"/>
    <mergeCell ref="Z222:AB222"/>
    <mergeCell ref="AE222:AH222"/>
    <mergeCell ref="R220:T220"/>
    <mergeCell ref="W220:Y220"/>
    <mergeCell ref="Z220:AB220"/>
    <mergeCell ref="AE220:AH220"/>
    <mergeCell ref="H221:J221"/>
    <mergeCell ref="K221:N221"/>
    <mergeCell ref="R221:T221"/>
    <mergeCell ref="W221:Y221"/>
    <mergeCell ref="Z221:AB221"/>
    <mergeCell ref="AE221:AH221"/>
    <mergeCell ref="AE224:AH224"/>
    <mergeCell ref="H225:J225"/>
    <mergeCell ref="K225:N225"/>
    <mergeCell ref="R225:T225"/>
    <mergeCell ref="W225:Y225"/>
    <mergeCell ref="Z225:AB225"/>
    <mergeCell ref="AE225:AH225"/>
    <mergeCell ref="D224:F227"/>
    <mergeCell ref="H224:J224"/>
    <mergeCell ref="K224:N224"/>
    <mergeCell ref="R224:T224"/>
    <mergeCell ref="W224:Y224"/>
    <mergeCell ref="Z224:AB224"/>
    <mergeCell ref="H226:J226"/>
    <mergeCell ref="K226:N226"/>
    <mergeCell ref="R226:T226"/>
    <mergeCell ref="W226:Y226"/>
    <mergeCell ref="V229:Y229"/>
    <mergeCell ref="Z229:AC229"/>
    <mergeCell ref="AD229:AH229"/>
    <mergeCell ref="A230:A237"/>
    <mergeCell ref="B230:C237"/>
    <mergeCell ref="D230:F233"/>
    <mergeCell ref="H230:J230"/>
    <mergeCell ref="K230:N230"/>
    <mergeCell ref="O230:P237"/>
    <mergeCell ref="Q230:Q237"/>
    <mergeCell ref="B229:C229"/>
    <mergeCell ref="D229:F229"/>
    <mergeCell ref="H229:J229"/>
    <mergeCell ref="K229:N229"/>
    <mergeCell ref="O229:Q229"/>
    <mergeCell ref="R229:U229"/>
    <mergeCell ref="Z226:AB226"/>
    <mergeCell ref="AE226:AH226"/>
    <mergeCell ref="H227:J227"/>
    <mergeCell ref="K227:N227"/>
    <mergeCell ref="R227:T227"/>
    <mergeCell ref="W227:Y227"/>
    <mergeCell ref="Z227:AB227"/>
    <mergeCell ref="AE227:AH227"/>
    <mergeCell ref="H233:J233"/>
    <mergeCell ref="K233:N233"/>
    <mergeCell ref="R233:T233"/>
    <mergeCell ref="W233:Y233"/>
    <mergeCell ref="Z233:AB233"/>
    <mergeCell ref="AE233:AH233"/>
    <mergeCell ref="H232:J232"/>
    <mergeCell ref="K232:N232"/>
    <mergeCell ref="R232:T232"/>
    <mergeCell ref="W232:Y232"/>
    <mergeCell ref="Z232:AB232"/>
    <mergeCell ref="AE232:AH232"/>
    <mergeCell ref="R230:T230"/>
    <mergeCell ref="W230:Y230"/>
    <mergeCell ref="Z230:AB230"/>
    <mergeCell ref="AE230:AH230"/>
    <mergeCell ref="H231:J231"/>
    <mergeCell ref="K231:N231"/>
    <mergeCell ref="R231:T231"/>
    <mergeCell ref="W231:Y231"/>
    <mergeCell ref="Z231:AB231"/>
    <mergeCell ref="AE231:AH231"/>
    <mergeCell ref="AE234:AH234"/>
    <mergeCell ref="H235:J235"/>
    <mergeCell ref="K235:N235"/>
    <mergeCell ref="R235:T235"/>
    <mergeCell ref="W235:Y235"/>
    <mergeCell ref="Z235:AB235"/>
    <mergeCell ref="AE235:AH235"/>
    <mergeCell ref="D234:F237"/>
    <mergeCell ref="H234:J234"/>
    <mergeCell ref="K234:N234"/>
    <mergeCell ref="R234:T234"/>
    <mergeCell ref="W234:Y234"/>
    <mergeCell ref="Z234:AB234"/>
    <mergeCell ref="H236:J236"/>
    <mergeCell ref="K236:N236"/>
    <mergeCell ref="R236:T236"/>
    <mergeCell ref="W236:Y236"/>
    <mergeCell ref="V239:Y239"/>
    <mergeCell ref="Z239:AC239"/>
    <mergeCell ref="AD239:AH239"/>
    <mergeCell ref="A240:A247"/>
    <mergeCell ref="B240:C247"/>
    <mergeCell ref="D240:F243"/>
    <mergeCell ref="H240:J240"/>
    <mergeCell ref="K240:N240"/>
    <mergeCell ref="O240:P247"/>
    <mergeCell ref="Q240:Q247"/>
    <mergeCell ref="B239:C239"/>
    <mergeCell ref="D239:F239"/>
    <mergeCell ref="H239:J239"/>
    <mergeCell ref="K239:N239"/>
    <mergeCell ref="O239:Q239"/>
    <mergeCell ref="R239:U239"/>
    <mergeCell ref="Z236:AB236"/>
    <mergeCell ref="AE236:AH236"/>
    <mergeCell ref="H237:J237"/>
    <mergeCell ref="K237:N237"/>
    <mergeCell ref="R237:T237"/>
    <mergeCell ref="W237:Y237"/>
    <mergeCell ref="Z237:AB237"/>
    <mergeCell ref="AE237:AH237"/>
    <mergeCell ref="H243:J243"/>
    <mergeCell ref="K243:N243"/>
    <mergeCell ref="R243:T243"/>
    <mergeCell ref="W243:Y243"/>
    <mergeCell ref="Z243:AB243"/>
    <mergeCell ref="AE243:AH243"/>
    <mergeCell ref="H242:J242"/>
    <mergeCell ref="K242:N242"/>
    <mergeCell ref="R242:T242"/>
    <mergeCell ref="W242:Y242"/>
    <mergeCell ref="Z242:AB242"/>
    <mergeCell ref="AE242:AH242"/>
    <mergeCell ref="R240:T240"/>
    <mergeCell ref="W240:Y240"/>
    <mergeCell ref="Z240:AB240"/>
    <mergeCell ref="AE240:AH240"/>
    <mergeCell ref="H241:J241"/>
    <mergeCell ref="K241:N241"/>
    <mergeCell ref="R241:T241"/>
    <mergeCell ref="W241:Y241"/>
    <mergeCell ref="Z241:AB241"/>
    <mergeCell ref="AE241:AH241"/>
    <mergeCell ref="AE244:AH244"/>
    <mergeCell ref="H245:J245"/>
    <mergeCell ref="K245:N245"/>
    <mergeCell ref="R245:T245"/>
    <mergeCell ref="W245:Y245"/>
    <mergeCell ref="Z245:AB245"/>
    <mergeCell ref="AE245:AH245"/>
    <mergeCell ref="D244:F247"/>
    <mergeCell ref="H244:J244"/>
    <mergeCell ref="K244:N244"/>
    <mergeCell ref="R244:T244"/>
    <mergeCell ref="W244:Y244"/>
    <mergeCell ref="Z244:AB244"/>
    <mergeCell ref="H246:J246"/>
    <mergeCell ref="K246:N246"/>
    <mergeCell ref="R246:T246"/>
    <mergeCell ref="W246:Y246"/>
    <mergeCell ref="V249:Y249"/>
    <mergeCell ref="Z249:AC249"/>
    <mergeCell ref="AD249:AH249"/>
    <mergeCell ref="A250:A257"/>
    <mergeCell ref="B250:C257"/>
    <mergeCell ref="D250:F253"/>
    <mergeCell ref="H250:J250"/>
    <mergeCell ref="K250:N250"/>
    <mergeCell ref="O250:P257"/>
    <mergeCell ref="Q250:Q257"/>
    <mergeCell ref="B249:C249"/>
    <mergeCell ref="D249:F249"/>
    <mergeCell ref="H249:J249"/>
    <mergeCell ref="K249:N249"/>
    <mergeCell ref="O249:Q249"/>
    <mergeCell ref="R249:U249"/>
    <mergeCell ref="Z246:AB246"/>
    <mergeCell ref="AE246:AH246"/>
    <mergeCell ref="H247:J247"/>
    <mergeCell ref="K247:N247"/>
    <mergeCell ref="R247:T247"/>
    <mergeCell ref="W247:Y247"/>
    <mergeCell ref="Z247:AB247"/>
    <mergeCell ref="AE247:AH247"/>
    <mergeCell ref="H253:J253"/>
    <mergeCell ref="K253:N253"/>
    <mergeCell ref="R253:T253"/>
    <mergeCell ref="W253:Y253"/>
    <mergeCell ref="Z253:AB253"/>
    <mergeCell ref="AE253:AH253"/>
    <mergeCell ref="H252:J252"/>
    <mergeCell ref="K252:N252"/>
    <mergeCell ref="R252:T252"/>
    <mergeCell ref="W252:Y252"/>
    <mergeCell ref="Z252:AB252"/>
    <mergeCell ref="AE252:AH252"/>
    <mergeCell ref="R250:T250"/>
    <mergeCell ref="W250:Y250"/>
    <mergeCell ref="Z250:AB250"/>
    <mergeCell ref="AE250:AH250"/>
    <mergeCell ref="H251:J251"/>
    <mergeCell ref="K251:N251"/>
    <mergeCell ref="R251:T251"/>
    <mergeCell ref="W251:Y251"/>
    <mergeCell ref="Z251:AB251"/>
    <mergeCell ref="AE251:AH251"/>
    <mergeCell ref="AE254:AH254"/>
    <mergeCell ref="H255:J255"/>
    <mergeCell ref="K255:N255"/>
    <mergeCell ref="R255:T255"/>
    <mergeCell ref="W255:Y255"/>
    <mergeCell ref="Z255:AB255"/>
    <mergeCell ref="AE255:AH255"/>
    <mergeCell ref="D254:F257"/>
    <mergeCell ref="H254:J254"/>
    <mergeCell ref="K254:N254"/>
    <mergeCell ref="R254:T254"/>
    <mergeCell ref="W254:Y254"/>
    <mergeCell ref="Z254:AB254"/>
    <mergeCell ref="H256:J256"/>
    <mergeCell ref="K256:N256"/>
    <mergeCell ref="R256:T256"/>
    <mergeCell ref="W256:Y256"/>
    <mergeCell ref="V259:Y259"/>
    <mergeCell ref="Z259:AC259"/>
    <mergeCell ref="AD259:AH259"/>
    <mergeCell ref="A260:A267"/>
    <mergeCell ref="B260:C267"/>
    <mergeCell ref="D260:F263"/>
    <mergeCell ref="H260:J260"/>
    <mergeCell ref="K260:N260"/>
    <mergeCell ref="O260:P267"/>
    <mergeCell ref="Q260:Q267"/>
    <mergeCell ref="B259:C259"/>
    <mergeCell ref="D259:F259"/>
    <mergeCell ref="H259:J259"/>
    <mergeCell ref="K259:N259"/>
    <mergeCell ref="O259:Q259"/>
    <mergeCell ref="R259:U259"/>
    <mergeCell ref="Z256:AB256"/>
    <mergeCell ref="AE256:AH256"/>
    <mergeCell ref="H257:J257"/>
    <mergeCell ref="K257:N257"/>
    <mergeCell ref="R257:T257"/>
    <mergeCell ref="W257:Y257"/>
    <mergeCell ref="Z257:AB257"/>
    <mergeCell ref="AE257:AH257"/>
    <mergeCell ref="H263:J263"/>
    <mergeCell ref="K263:N263"/>
    <mergeCell ref="R263:T263"/>
    <mergeCell ref="W263:Y263"/>
    <mergeCell ref="Z263:AB263"/>
    <mergeCell ref="AE263:AH263"/>
    <mergeCell ref="H262:J262"/>
    <mergeCell ref="K262:N262"/>
    <mergeCell ref="R262:T262"/>
    <mergeCell ref="W262:Y262"/>
    <mergeCell ref="Z262:AB262"/>
    <mergeCell ref="AE262:AH262"/>
    <mergeCell ref="R260:T260"/>
    <mergeCell ref="W260:Y260"/>
    <mergeCell ref="Z260:AB260"/>
    <mergeCell ref="AE260:AH260"/>
    <mergeCell ref="H261:J261"/>
    <mergeCell ref="K261:N261"/>
    <mergeCell ref="R261:T261"/>
    <mergeCell ref="W261:Y261"/>
    <mergeCell ref="Z261:AB261"/>
    <mergeCell ref="AE261:AH261"/>
    <mergeCell ref="AE264:AH264"/>
    <mergeCell ref="H265:J265"/>
    <mergeCell ref="K265:N265"/>
    <mergeCell ref="R265:T265"/>
    <mergeCell ref="W265:Y265"/>
    <mergeCell ref="Z265:AB265"/>
    <mergeCell ref="AE265:AH265"/>
    <mergeCell ref="D264:F267"/>
    <mergeCell ref="H264:J264"/>
    <mergeCell ref="K264:N264"/>
    <mergeCell ref="R264:T264"/>
    <mergeCell ref="W264:Y264"/>
    <mergeCell ref="Z264:AB264"/>
    <mergeCell ref="H266:J266"/>
    <mergeCell ref="K266:N266"/>
    <mergeCell ref="R266:T266"/>
    <mergeCell ref="W266:Y266"/>
    <mergeCell ref="V269:Y269"/>
    <mergeCell ref="Z269:AC269"/>
    <mergeCell ref="AD269:AH269"/>
    <mergeCell ref="A270:A277"/>
    <mergeCell ref="B270:C277"/>
    <mergeCell ref="D270:F273"/>
    <mergeCell ref="H270:J270"/>
    <mergeCell ref="K270:N270"/>
    <mergeCell ref="O270:P277"/>
    <mergeCell ref="Q270:Q277"/>
    <mergeCell ref="B269:C269"/>
    <mergeCell ref="D269:F269"/>
    <mergeCell ref="H269:J269"/>
    <mergeCell ref="K269:N269"/>
    <mergeCell ref="O269:Q269"/>
    <mergeCell ref="R269:U269"/>
    <mergeCell ref="Z266:AB266"/>
    <mergeCell ref="AE266:AH266"/>
    <mergeCell ref="H267:J267"/>
    <mergeCell ref="K267:N267"/>
    <mergeCell ref="R267:T267"/>
    <mergeCell ref="W267:Y267"/>
    <mergeCell ref="Z267:AB267"/>
    <mergeCell ref="AE267:AH267"/>
    <mergeCell ref="H273:J273"/>
    <mergeCell ref="K273:N273"/>
    <mergeCell ref="R273:T273"/>
    <mergeCell ref="W273:Y273"/>
    <mergeCell ref="Z273:AB273"/>
    <mergeCell ref="AE273:AH273"/>
    <mergeCell ref="H272:J272"/>
    <mergeCell ref="K272:N272"/>
    <mergeCell ref="R272:T272"/>
    <mergeCell ref="W272:Y272"/>
    <mergeCell ref="Z272:AB272"/>
    <mergeCell ref="AE272:AH272"/>
    <mergeCell ref="R270:T270"/>
    <mergeCell ref="W270:Y270"/>
    <mergeCell ref="Z270:AB270"/>
    <mergeCell ref="AE270:AH270"/>
    <mergeCell ref="H271:J271"/>
    <mergeCell ref="K271:N271"/>
    <mergeCell ref="R271:T271"/>
    <mergeCell ref="W271:Y271"/>
    <mergeCell ref="Z271:AB271"/>
    <mergeCell ref="AE271:AH271"/>
    <mergeCell ref="AE274:AH274"/>
    <mergeCell ref="H275:J275"/>
    <mergeCell ref="K275:N275"/>
    <mergeCell ref="R275:T275"/>
    <mergeCell ref="W275:Y275"/>
    <mergeCell ref="Z275:AB275"/>
    <mergeCell ref="AE275:AH275"/>
    <mergeCell ref="D274:F277"/>
    <mergeCell ref="H274:J274"/>
    <mergeCell ref="K274:N274"/>
    <mergeCell ref="R274:T274"/>
    <mergeCell ref="W274:Y274"/>
    <mergeCell ref="Z274:AB274"/>
    <mergeCell ref="H276:J276"/>
    <mergeCell ref="K276:N276"/>
    <mergeCell ref="R276:T276"/>
    <mergeCell ref="W276:Y276"/>
    <mergeCell ref="V279:Y279"/>
    <mergeCell ref="Z279:AC279"/>
    <mergeCell ref="AD279:AH279"/>
    <mergeCell ref="A280:A287"/>
    <mergeCell ref="B280:C287"/>
    <mergeCell ref="D280:F283"/>
    <mergeCell ref="H280:J280"/>
    <mergeCell ref="K280:N280"/>
    <mergeCell ref="O280:P287"/>
    <mergeCell ref="Q280:Q287"/>
    <mergeCell ref="B279:C279"/>
    <mergeCell ref="D279:F279"/>
    <mergeCell ref="H279:J279"/>
    <mergeCell ref="K279:N279"/>
    <mergeCell ref="O279:Q279"/>
    <mergeCell ref="R279:U279"/>
    <mergeCell ref="Z276:AB276"/>
    <mergeCell ref="AE276:AH276"/>
    <mergeCell ref="H277:J277"/>
    <mergeCell ref="K277:N277"/>
    <mergeCell ref="R277:T277"/>
    <mergeCell ref="W277:Y277"/>
    <mergeCell ref="Z277:AB277"/>
    <mergeCell ref="AE277:AH277"/>
    <mergeCell ref="H283:J283"/>
    <mergeCell ref="K283:N283"/>
    <mergeCell ref="R283:T283"/>
    <mergeCell ref="W283:Y283"/>
    <mergeCell ref="Z283:AB283"/>
    <mergeCell ref="AE283:AH283"/>
    <mergeCell ref="H282:J282"/>
    <mergeCell ref="K282:N282"/>
    <mergeCell ref="R282:T282"/>
    <mergeCell ref="W282:Y282"/>
    <mergeCell ref="Z282:AB282"/>
    <mergeCell ref="AE282:AH282"/>
    <mergeCell ref="R280:T280"/>
    <mergeCell ref="W280:Y280"/>
    <mergeCell ref="Z280:AB280"/>
    <mergeCell ref="AE280:AH280"/>
    <mergeCell ref="H281:J281"/>
    <mergeCell ref="K281:N281"/>
    <mergeCell ref="R281:T281"/>
    <mergeCell ref="W281:Y281"/>
    <mergeCell ref="Z281:AB281"/>
    <mergeCell ref="AE281:AH281"/>
    <mergeCell ref="AE284:AH284"/>
    <mergeCell ref="H285:J285"/>
    <mergeCell ref="K285:N285"/>
    <mergeCell ref="R285:T285"/>
    <mergeCell ref="W285:Y285"/>
    <mergeCell ref="Z285:AB285"/>
    <mergeCell ref="AE285:AH285"/>
    <mergeCell ref="D284:F287"/>
    <mergeCell ref="H284:J284"/>
    <mergeCell ref="K284:N284"/>
    <mergeCell ref="R284:T284"/>
    <mergeCell ref="W284:Y284"/>
    <mergeCell ref="Z284:AB284"/>
    <mergeCell ref="H286:J286"/>
    <mergeCell ref="K286:N286"/>
    <mergeCell ref="R286:T286"/>
    <mergeCell ref="W286:Y286"/>
    <mergeCell ref="V289:Y289"/>
    <mergeCell ref="Z289:AC289"/>
    <mergeCell ref="AD289:AH289"/>
    <mergeCell ref="A290:A297"/>
    <mergeCell ref="B290:C297"/>
    <mergeCell ref="D290:F293"/>
    <mergeCell ref="H290:J290"/>
    <mergeCell ref="K290:N290"/>
    <mergeCell ref="O290:P297"/>
    <mergeCell ref="Q290:Q297"/>
    <mergeCell ref="B289:C289"/>
    <mergeCell ref="D289:F289"/>
    <mergeCell ref="H289:J289"/>
    <mergeCell ref="K289:N289"/>
    <mergeCell ref="O289:Q289"/>
    <mergeCell ref="R289:U289"/>
    <mergeCell ref="Z286:AB286"/>
    <mergeCell ref="AE286:AH286"/>
    <mergeCell ref="H287:J287"/>
    <mergeCell ref="K287:N287"/>
    <mergeCell ref="R287:T287"/>
    <mergeCell ref="W287:Y287"/>
    <mergeCell ref="Z287:AB287"/>
    <mergeCell ref="AE287:AH287"/>
    <mergeCell ref="H293:J293"/>
    <mergeCell ref="K293:N293"/>
    <mergeCell ref="R293:T293"/>
    <mergeCell ref="W293:Y293"/>
    <mergeCell ref="Z293:AB293"/>
    <mergeCell ref="AE293:AH293"/>
    <mergeCell ref="H292:J292"/>
    <mergeCell ref="K292:N292"/>
    <mergeCell ref="R292:T292"/>
    <mergeCell ref="W292:Y292"/>
    <mergeCell ref="Z292:AB292"/>
    <mergeCell ref="AE292:AH292"/>
    <mergeCell ref="R290:T290"/>
    <mergeCell ref="W290:Y290"/>
    <mergeCell ref="Z290:AB290"/>
    <mergeCell ref="AE290:AH290"/>
    <mergeCell ref="H291:J291"/>
    <mergeCell ref="K291:N291"/>
    <mergeCell ref="R291:T291"/>
    <mergeCell ref="W291:Y291"/>
    <mergeCell ref="Z291:AB291"/>
    <mergeCell ref="AE291:AH291"/>
    <mergeCell ref="AE294:AH294"/>
    <mergeCell ref="H295:J295"/>
    <mergeCell ref="K295:N295"/>
    <mergeCell ref="R295:T295"/>
    <mergeCell ref="W295:Y295"/>
    <mergeCell ref="Z295:AB295"/>
    <mergeCell ref="AE295:AH295"/>
    <mergeCell ref="D294:F297"/>
    <mergeCell ref="H294:J294"/>
    <mergeCell ref="K294:N294"/>
    <mergeCell ref="R294:T294"/>
    <mergeCell ref="W294:Y294"/>
    <mergeCell ref="Z294:AB294"/>
    <mergeCell ref="H296:J296"/>
    <mergeCell ref="K296:N296"/>
    <mergeCell ref="R296:T296"/>
    <mergeCell ref="W296:Y296"/>
    <mergeCell ref="V299:Y299"/>
    <mergeCell ref="Z299:AC299"/>
    <mergeCell ref="AD299:AH299"/>
    <mergeCell ref="A300:A307"/>
    <mergeCell ref="B300:C307"/>
    <mergeCell ref="D300:F303"/>
    <mergeCell ref="H300:J300"/>
    <mergeCell ref="K300:N300"/>
    <mergeCell ref="O300:P307"/>
    <mergeCell ref="Q300:Q307"/>
    <mergeCell ref="B299:C299"/>
    <mergeCell ref="D299:F299"/>
    <mergeCell ref="H299:J299"/>
    <mergeCell ref="K299:N299"/>
    <mergeCell ref="O299:Q299"/>
    <mergeCell ref="R299:U299"/>
    <mergeCell ref="Z296:AB296"/>
    <mergeCell ref="AE296:AH296"/>
    <mergeCell ref="H297:J297"/>
    <mergeCell ref="K297:N297"/>
    <mergeCell ref="R297:T297"/>
    <mergeCell ref="W297:Y297"/>
    <mergeCell ref="Z297:AB297"/>
    <mergeCell ref="AE297:AH297"/>
    <mergeCell ref="H303:J303"/>
    <mergeCell ref="K303:N303"/>
    <mergeCell ref="R303:T303"/>
    <mergeCell ref="W303:Y303"/>
    <mergeCell ref="Z303:AB303"/>
    <mergeCell ref="AE303:AH303"/>
    <mergeCell ref="H302:J302"/>
    <mergeCell ref="K302:N302"/>
    <mergeCell ref="R302:T302"/>
    <mergeCell ref="W302:Y302"/>
    <mergeCell ref="Z302:AB302"/>
    <mergeCell ref="AE302:AH302"/>
    <mergeCell ref="R300:T300"/>
    <mergeCell ref="W300:Y300"/>
    <mergeCell ref="Z300:AB300"/>
    <mergeCell ref="AE300:AH300"/>
    <mergeCell ref="H301:J301"/>
    <mergeCell ref="K301:N301"/>
    <mergeCell ref="R301:T301"/>
    <mergeCell ref="W301:Y301"/>
    <mergeCell ref="Z301:AB301"/>
    <mergeCell ref="AE301:AH301"/>
    <mergeCell ref="W316:Y316"/>
    <mergeCell ref="R312:T312"/>
    <mergeCell ref="W312:Y312"/>
    <mergeCell ref="Z312:AB312"/>
    <mergeCell ref="AE312:AH312"/>
    <mergeCell ref="AE304:AH304"/>
    <mergeCell ref="H305:J305"/>
    <mergeCell ref="K305:N305"/>
    <mergeCell ref="R305:T305"/>
    <mergeCell ref="W305:Y305"/>
    <mergeCell ref="Z305:AB305"/>
    <mergeCell ref="AE305:AH305"/>
    <mergeCell ref="D304:F307"/>
    <mergeCell ref="H304:J304"/>
    <mergeCell ref="K304:N304"/>
    <mergeCell ref="R304:T304"/>
    <mergeCell ref="W304:Y304"/>
    <mergeCell ref="Z304:AB304"/>
    <mergeCell ref="H306:J306"/>
    <mergeCell ref="K306:N306"/>
    <mergeCell ref="R306:T306"/>
    <mergeCell ref="W306:Y306"/>
    <mergeCell ref="Z306:AB306"/>
    <mergeCell ref="AE306:AH306"/>
    <mergeCell ref="H307:J307"/>
    <mergeCell ref="K307:N307"/>
    <mergeCell ref="R307:T307"/>
    <mergeCell ref="W307:Y307"/>
    <mergeCell ref="Z307:AB307"/>
    <mergeCell ref="AE307:AH307"/>
    <mergeCell ref="B309:C309"/>
    <mergeCell ref="D309:F309"/>
    <mergeCell ref="H309:J309"/>
    <mergeCell ref="K309:N309"/>
    <mergeCell ref="O309:Q309"/>
    <mergeCell ref="R309:U309"/>
    <mergeCell ref="Z310:AB310"/>
    <mergeCell ref="AE310:AH310"/>
    <mergeCell ref="H311:J311"/>
    <mergeCell ref="K311:N311"/>
    <mergeCell ref="R311:T311"/>
    <mergeCell ref="W311:Y311"/>
    <mergeCell ref="Z311:AB311"/>
    <mergeCell ref="AE311:AH311"/>
    <mergeCell ref="H313:J313"/>
    <mergeCell ref="K313:N313"/>
    <mergeCell ref="R313:T313"/>
    <mergeCell ref="W313:Y313"/>
    <mergeCell ref="Z313:AB313"/>
    <mergeCell ref="AE313:AH313"/>
    <mergeCell ref="H312:J312"/>
    <mergeCell ref="K312:N312"/>
    <mergeCell ref="R310:T310"/>
    <mergeCell ref="W310:Y310"/>
    <mergeCell ref="V309:Y309"/>
    <mergeCell ref="Z309:AC309"/>
    <mergeCell ref="AD309:AH309"/>
    <mergeCell ref="H327:I327"/>
    <mergeCell ref="Z316:AB316"/>
    <mergeCell ref="AE316:AH316"/>
    <mergeCell ref="H317:J317"/>
    <mergeCell ref="K317:N317"/>
    <mergeCell ref="R317:T317"/>
    <mergeCell ref="W317:Y317"/>
    <mergeCell ref="Z317:AB317"/>
    <mergeCell ref="AE317:AH317"/>
    <mergeCell ref="AE314:AH314"/>
    <mergeCell ref="H315:J315"/>
    <mergeCell ref="K315:N315"/>
    <mergeCell ref="R315:T315"/>
    <mergeCell ref="W315:Y315"/>
    <mergeCell ref="Z315:AB315"/>
    <mergeCell ref="AE315:AH315"/>
    <mergeCell ref="A310:A317"/>
    <mergeCell ref="B310:C317"/>
    <mergeCell ref="D310:F313"/>
    <mergeCell ref="H310:J310"/>
    <mergeCell ref="K310:N310"/>
    <mergeCell ref="O310:P317"/>
    <mergeCell ref="Q310:Q317"/>
    <mergeCell ref="D314:F317"/>
    <mergeCell ref="H314:J314"/>
    <mergeCell ref="K314:N314"/>
    <mergeCell ref="R314:T314"/>
    <mergeCell ref="W314:Y314"/>
    <mergeCell ref="Z314:AB314"/>
    <mergeCell ref="H316:J316"/>
    <mergeCell ref="K316:N316"/>
    <mergeCell ref="R316:T316"/>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ilha23">
    <tabColor indexed="55"/>
  </sheetPr>
  <dimension ref="A1:AQ319"/>
  <sheetViews>
    <sheetView zoomScaleSheetLayoutView="100" workbookViewId="0">
      <pane ySplit="2" topLeftCell="A3" activePane="bottomLeft" state="frozen"/>
      <selection pane="bottomLeft" sqref="A1:AQ2"/>
    </sheetView>
  </sheetViews>
  <sheetFormatPr defaultColWidth="0" defaultRowHeight="15" zeroHeight="1" x14ac:dyDescent="0.25"/>
  <cols>
    <col min="1" max="2" width="7.140625" style="6" customWidth="1"/>
    <col min="3" max="3" width="7.140625" customWidth="1"/>
    <col min="4" max="4" width="7.140625" style="6" customWidth="1"/>
    <col min="5" max="43" width="7.140625" customWidth="1"/>
  </cols>
  <sheetData>
    <row r="1" spans="1:43" ht="14.85" customHeight="1" x14ac:dyDescent="0.2">
      <c r="A1" s="212" t="s">
        <v>324</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row>
    <row r="2" spans="1:43" ht="14.85" customHeight="1" x14ac:dyDescent="0.2">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row>
    <row r="3" spans="1:43"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43" s="29" customFormat="1" ht="20.45"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row>
    <row r="5" spans="1:43" s="29" customFormat="1" ht="20.45"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row>
    <row r="6" spans="1:43" s="29" customFormat="1" ht="20.45" customHeight="1" x14ac:dyDescent="0.25">
      <c r="A6" s="86"/>
      <c r="B6" s="213"/>
      <c r="C6" s="213"/>
      <c r="D6" s="213"/>
      <c r="E6" s="213"/>
      <c r="F6" s="213"/>
      <c r="G6" s="213"/>
      <c r="H6" s="213"/>
      <c r="I6" s="213"/>
      <c r="J6" s="213"/>
      <c r="K6" s="213"/>
      <c r="L6" s="213"/>
      <c r="M6" s="213"/>
      <c r="N6" s="213"/>
      <c r="O6" s="213"/>
      <c r="P6" s="213"/>
      <c r="Q6" s="213"/>
      <c r="R6" s="213"/>
      <c r="S6" s="9"/>
      <c r="T6" s="9"/>
      <c r="U6" s="9"/>
      <c r="V6" s="9"/>
      <c r="W6" s="9"/>
      <c r="X6" s="9"/>
      <c r="Y6" s="9"/>
    </row>
    <row r="7" spans="1:43" s="29" customFormat="1" ht="20.45" customHeight="1" x14ac:dyDescent="0.25">
      <c r="A7" s="86"/>
      <c r="B7" s="213"/>
      <c r="C7" s="213"/>
      <c r="D7" s="213"/>
      <c r="E7" s="213"/>
      <c r="F7" s="213"/>
      <c r="G7" s="213"/>
      <c r="H7" s="213"/>
      <c r="I7" s="213"/>
      <c r="J7" s="213"/>
      <c r="K7" s="213"/>
      <c r="L7" s="213"/>
      <c r="M7" s="213"/>
      <c r="N7" s="213"/>
      <c r="O7" s="213"/>
      <c r="P7" s="213"/>
      <c r="Q7" s="213"/>
      <c r="R7" s="213"/>
      <c r="S7" s="9"/>
      <c r="T7" s="9"/>
      <c r="U7" s="9"/>
      <c r="V7" s="9"/>
      <c r="W7" s="9"/>
      <c r="X7" s="9"/>
      <c r="Y7" s="9"/>
    </row>
    <row r="8" spans="1:43" s="29" customFormat="1" ht="20.45" customHeight="1" x14ac:dyDescent="0.25">
      <c r="A8" s="86"/>
      <c r="B8" s="213"/>
      <c r="C8" s="213"/>
      <c r="D8" s="213"/>
      <c r="E8" s="213"/>
      <c r="F8" s="213"/>
      <c r="G8" s="213"/>
      <c r="H8" s="213"/>
      <c r="I8" s="213"/>
      <c r="J8" s="213"/>
      <c r="K8" s="213"/>
      <c r="L8" s="213"/>
      <c r="M8" s="213"/>
      <c r="N8" s="213"/>
      <c r="O8" s="213"/>
      <c r="P8" s="213"/>
      <c r="Q8" s="213"/>
      <c r="R8" s="213"/>
      <c r="S8" s="9"/>
      <c r="T8" s="9"/>
      <c r="U8" s="9"/>
      <c r="V8" s="9"/>
      <c r="W8" s="9"/>
      <c r="X8" s="9"/>
      <c r="Y8" s="9"/>
    </row>
    <row r="9" spans="1:43" s="29" customFormat="1" ht="20.45" customHeight="1" x14ac:dyDescent="0.25">
      <c r="A9" s="86"/>
      <c r="B9" s="213"/>
      <c r="C9" s="213"/>
      <c r="D9" s="213"/>
      <c r="E9" s="213"/>
      <c r="F9" s="213"/>
      <c r="G9" s="213"/>
      <c r="H9" s="213"/>
      <c r="I9" s="213"/>
      <c r="J9" s="213"/>
      <c r="K9" s="213"/>
      <c r="L9" s="213"/>
      <c r="M9" s="213"/>
      <c r="N9" s="213"/>
      <c r="O9" s="213"/>
      <c r="P9" s="213"/>
      <c r="Q9" s="213"/>
      <c r="R9" s="213"/>
      <c r="S9" s="9"/>
      <c r="T9" s="9"/>
      <c r="U9" s="9"/>
      <c r="V9" s="9"/>
      <c r="W9" s="9"/>
      <c r="X9" s="9"/>
      <c r="Y9" s="9"/>
    </row>
    <row r="10" spans="1:43" s="29" customFormat="1" ht="20.45" customHeight="1" x14ac:dyDescent="0.25">
      <c r="A10" s="86"/>
      <c r="B10" s="213"/>
      <c r="C10" s="213"/>
      <c r="D10" s="213"/>
      <c r="E10" s="213"/>
      <c r="F10" s="213"/>
      <c r="G10" s="213"/>
      <c r="H10" s="213"/>
      <c r="I10" s="213"/>
      <c r="J10" s="213"/>
      <c r="K10" s="213"/>
      <c r="L10" s="213"/>
      <c r="M10" s="213"/>
      <c r="N10" s="213"/>
      <c r="O10" s="213"/>
      <c r="P10" s="213"/>
      <c r="Q10" s="213"/>
      <c r="R10" s="213"/>
      <c r="S10" s="9"/>
      <c r="T10" s="9"/>
      <c r="U10" s="9"/>
      <c r="V10" s="9"/>
      <c r="W10" s="9"/>
      <c r="X10" s="9"/>
      <c r="Y10" s="9"/>
    </row>
    <row r="11" spans="1:43" s="29" customFormat="1" ht="20.45" customHeight="1" x14ac:dyDescent="0.25">
      <c r="A11" s="86"/>
      <c r="B11" s="213"/>
      <c r="C11" s="213"/>
      <c r="D11" s="213"/>
      <c r="E11" s="213"/>
      <c r="F11" s="213"/>
      <c r="G11" s="213"/>
      <c r="H11" s="213"/>
      <c r="I11" s="213"/>
      <c r="J11" s="213"/>
      <c r="K11" s="213"/>
      <c r="L11" s="213"/>
      <c r="M11" s="213"/>
      <c r="N11" s="213"/>
      <c r="O11" s="213"/>
      <c r="P11" s="213"/>
      <c r="Q11" s="213"/>
      <c r="R11" s="213"/>
      <c r="S11" s="9"/>
      <c r="T11" s="9"/>
      <c r="U11" s="9"/>
      <c r="V11" s="9"/>
      <c r="W11" s="9"/>
      <c r="X11" s="9"/>
      <c r="Y11" s="9"/>
    </row>
    <row r="12" spans="1:43" s="29" customFormat="1" ht="20.45" customHeight="1" x14ac:dyDescent="0.25">
      <c r="A12" s="86"/>
      <c r="B12" s="213"/>
      <c r="C12" s="213"/>
      <c r="D12" s="213"/>
      <c r="E12" s="213"/>
      <c r="F12" s="213"/>
      <c r="G12" s="213"/>
      <c r="H12" s="213"/>
      <c r="I12" s="213"/>
      <c r="J12" s="213"/>
      <c r="K12" s="213"/>
      <c r="L12" s="213"/>
      <c r="M12" s="213"/>
      <c r="N12" s="213"/>
      <c r="O12" s="213"/>
      <c r="P12" s="213"/>
      <c r="Q12" s="213"/>
      <c r="R12" s="213"/>
      <c r="S12" s="9"/>
      <c r="T12" s="9"/>
      <c r="U12" s="9"/>
      <c r="V12" s="9"/>
      <c r="W12" s="9"/>
      <c r="X12" s="9"/>
      <c r="Y12" s="9"/>
    </row>
    <row r="13" spans="1:43" s="29" customFormat="1" ht="20.45" customHeight="1" x14ac:dyDescent="0.25">
      <c r="A13" s="86"/>
      <c r="B13" s="213"/>
      <c r="C13" s="213"/>
      <c r="D13" s="213"/>
      <c r="E13" s="213"/>
      <c r="F13" s="213"/>
      <c r="G13" s="213"/>
      <c r="H13" s="213"/>
      <c r="I13" s="213"/>
      <c r="J13" s="213"/>
      <c r="K13" s="213"/>
      <c r="L13" s="213"/>
      <c r="M13" s="213"/>
      <c r="N13" s="213"/>
      <c r="O13" s="213"/>
      <c r="P13" s="213"/>
      <c r="Q13" s="213"/>
      <c r="R13" s="213"/>
      <c r="S13" s="9"/>
      <c r="T13" s="9"/>
      <c r="U13" s="9"/>
      <c r="V13" s="9"/>
      <c r="W13" s="9"/>
      <c r="X13" s="9"/>
      <c r="Y13" s="9"/>
    </row>
    <row r="14" spans="1:43" s="29" customFormat="1" ht="20.45" customHeight="1" x14ac:dyDescent="0.25">
      <c r="A14" s="86"/>
      <c r="B14" s="213"/>
      <c r="C14" s="213"/>
      <c r="D14" s="213"/>
      <c r="E14" s="213"/>
      <c r="F14" s="213"/>
      <c r="G14" s="213"/>
      <c r="H14" s="213"/>
      <c r="I14" s="213"/>
      <c r="J14" s="213"/>
      <c r="K14" s="213"/>
      <c r="L14" s="213"/>
      <c r="M14" s="213"/>
      <c r="N14" s="213"/>
      <c r="O14" s="213"/>
      <c r="P14" s="213"/>
      <c r="Q14" s="213"/>
      <c r="R14" s="213"/>
      <c r="S14" s="9"/>
      <c r="T14" s="9"/>
      <c r="U14" s="9"/>
      <c r="V14" s="9"/>
      <c r="W14" s="9"/>
      <c r="X14" s="9"/>
      <c r="Y14" s="9"/>
    </row>
    <row r="15" spans="1:43" s="29" customFormat="1" ht="20.45" customHeight="1" x14ac:dyDescent="0.25">
      <c r="A15" s="86"/>
      <c r="B15" s="213"/>
      <c r="C15" s="213"/>
      <c r="D15" s="213"/>
      <c r="E15" s="213"/>
      <c r="F15" s="213"/>
      <c r="G15" s="213"/>
      <c r="H15" s="213"/>
      <c r="I15" s="213"/>
      <c r="J15" s="213"/>
      <c r="K15" s="213"/>
      <c r="L15" s="213"/>
      <c r="M15" s="213"/>
      <c r="N15" s="213"/>
      <c r="O15" s="213"/>
      <c r="P15" s="213"/>
      <c r="Q15" s="213"/>
      <c r="R15" s="213"/>
      <c r="S15" s="9"/>
      <c r="T15" s="9"/>
      <c r="U15" s="9"/>
      <c r="V15" s="9"/>
      <c r="W15" s="9"/>
      <c r="X15" s="9"/>
      <c r="Y15" s="9"/>
    </row>
    <row r="16" spans="1:43" s="29" customFormat="1" ht="20.45" customHeight="1" x14ac:dyDescent="0.25">
      <c r="A16" s="86"/>
      <c r="B16" s="213"/>
      <c r="C16" s="213"/>
      <c r="D16" s="213"/>
      <c r="E16" s="213"/>
      <c r="F16" s="213"/>
      <c r="G16" s="213"/>
      <c r="H16" s="213"/>
      <c r="I16" s="213"/>
      <c r="J16" s="213"/>
      <c r="K16" s="213"/>
      <c r="L16" s="213"/>
      <c r="M16" s="213"/>
      <c r="N16" s="213"/>
      <c r="O16" s="213"/>
      <c r="P16" s="213"/>
      <c r="Q16" s="213"/>
      <c r="R16" s="213"/>
      <c r="S16" s="9"/>
      <c r="T16" s="9"/>
      <c r="U16" s="9"/>
      <c r="V16" s="9"/>
      <c r="W16" s="9"/>
      <c r="X16" s="9"/>
      <c r="Y16" s="9"/>
    </row>
    <row r="17" spans="1:43"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43"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43" s="6" customFormat="1"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207</v>
      </c>
      <c r="AM19" s="201"/>
      <c r="AN19" s="201"/>
      <c r="AO19" s="201"/>
      <c r="AP19" s="201"/>
      <c r="AQ19" s="201"/>
    </row>
    <row r="20" spans="1:43" ht="17.649999999999999"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4"/>
      <c r="AI20" s="377" t="s">
        <v>311</v>
      </c>
      <c r="AJ20" s="377"/>
      <c r="AK20" s="377"/>
      <c r="AL20" s="190"/>
      <c r="AM20" s="190"/>
      <c r="AN20" s="190"/>
      <c r="AO20" s="190"/>
      <c r="AP20" s="190"/>
      <c r="AQ20" s="190"/>
    </row>
    <row r="21" spans="1:43" ht="17.649999999999999"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RESULT_ESTIMAT_QUALIT!U21</f>
        <v>4</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4"/>
      <c r="AI21" s="377" t="s">
        <v>311</v>
      </c>
      <c r="AJ21" s="377"/>
      <c r="AK21" s="377"/>
      <c r="AL21" s="190"/>
      <c r="AM21" s="190"/>
      <c r="AN21" s="190"/>
      <c r="AO21" s="190"/>
      <c r="AP21" s="190"/>
      <c r="AQ21" s="190"/>
    </row>
    <row r="22" spans="1:43" ht="17.649999999999999"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RESULT_ESTIMAT_QUALIT!U22</f>
        <v>4</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4"/>
      <c r="AI22" s="377" t="s">
        <v>311</v>
      </c>
      <c r="AJ22" s="377"/>
      <c r="AK22" s="377"/>
      <c r="AL22" s="190"/>
      <c r="AM22" s="190"/>
      <c r="AN22" s="190"/>
      <c r="AO22" s="190"/>
      <c r="AP22" s="190"/>
      <c r="AQ22" s="190"/>
    </row>
    <row r="23" spans="1:43" ht="17.649999999999999"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RESULT_ESTIMAT_QUALIT!U23</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4"/>
      <c r="AI23" s="377" t="s">
        <v>311</v>
      </c>
      <c r="AJ23" s="377"/>
      <c r="AK23" s="377"/>
      <c r="AL23" s="190"/>
      <c r="AM23" s="190"/>
      <c r="AN23" s="190"/>
      <c r="AO23" s="190"/>
      <c r="AP23" s="190"/>
      <c r="AQ23" s="190"/>
    </row>
    <row r="24" spans="1:43" ht="17.649999999999999"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RESULT_ESTIMAT_QUALIT!U24</f>
        <v>5</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4"/>
      <c r="AI24" s="377" t="s">
        <v>311</v>
      </c>
      <c r="AJ24" s="377"/>
      <c r="AK24" s="377"/>
      <c r="AL24" s="190"/>
      <c r="AM24" s="190"/>
      <c r="AN24" s="190"/>
      <c r="AO24" s="190"/>
      <c r="AP24" s="190"/>
      <c r="AQ24" s="190"/>
    </row>
    <row r="25" spans="1:43" ht="17.649999999999999"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RESULT_ESTIMAT_QUALIT!U25</f>
        <v>5</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4"/>
      <c r="AI25" s="377" t="s">
        <v>311</v>
      </c>
      <c r="AJ25" s="377"/>
      <c r="AK25" s="377"/>
      <c r="AL25" s="190"/>
      <c r="AM25" s="190"/>
      <c r="AN25" s="190"/>
      <c r="AO25" s="190"/>
      <c r="AP25" s="190"/>
      <c r="AQ25" s="190"/>
    </row>
    <row r="26" spans="1:43" ht="17.649999999999999"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RESULT_ESTIMAT_QUALIT!U26</f>
        <v>4</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4"/>
      <c r="AI26" s="377" t="s">
        <v>311</v>
      </c>
      <c r="AJ26" s="377"/>
      <c r="AK26" s="377"/>
      <c r="AL26" s="190"/>
      <c r="AM26" s="190"/>
      <c r="AN26" s="190"/>
      <c r="AO26" s="190"/>
      <c r="AP26" s="190"/>
      <c r="AQ26" s="190"/>
    </row>
    <row r="27" spans="1:43" ht="17.649999999999999"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RESULT_ESTIMAT_QUALIT!U27</f>
        <v>4</v>
      </c>
      <c r="V27" s="110">
        <f>RESULT_ESTIMAT_QUALIT!V26</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6"/>
      <c r="AI27" s="378" t="s">
        <v>311</v>
      </c>
      <c r="AJ27" s="378"/>
      <c r="AK27" s="378"/>
      <c r="AL27" s="200"/>
      <c r="AM27" s="200"/>
      <c r="AN27" s="200"/>
      <c r="AO27" s="200"/>
      <c r="AP27" s="200"/>
      <c r="AQ27" s="200"/>
    </row>
    <row r="28" spans="1:43"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12"/>
      <c r="W28" s="9"/>
      <c r="X28" s="9"/>
      <c r="Y28" s="9"/>
      <c r="AN28" s="107"/>
    </row>
    <row r="29" spans="1:43" s="6" customFormat="1"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207</v>
      </c>
      <c r="AM29" s="201"/>
      <c r="AN29" s="201"/>
      <c r="AO29" s="201"/>
      <c r="AP29" s="201"/>
      <c r="AQ29" s="201"/>
    </row>
    <row r="30" spans="1:43" ht="17.649999999999999"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4"/>
      <c r="AI30" s="377" t="s">
        <v>311</v>
      </c>
      <c r="AJ30" s="377"/>
      <c r="AK30" s="377"/>
      <c r="AL30" s="190"/>
      <c r="AM30" s="190"/>
      <c r="AN30" s="190"/>
      <c r="AO30" s="190"/>
      <c r="AP30" s="190"/>
      <c r="AQ30" s="190"/>
    </row>
    <row r="31" spans="1:43" ht="17.649999999999999"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RESULT_ESTIMAT_QUALIT!U31</f>
        <v>5</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4"/>
      <c r="AI31" s="377" t="s">
        <v>311</v>
      </c>
      <c r="AJ31" s="377"/>
      <c r="AK31" s="377"/>
      <c r="AL31" s="190"/>
      <c r="AM31" s="190"/>
      <c r="AN31" s="190"/>
      <c r="AO31" s="190"/>
      <c r="AP31" s="190"/>
      <c r="AQ31" s="190"/>
    </row>
    <row r="32" spans="1:43" ht="17.649999999999999"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RESULT_ESTIMAT_QUALIT!U32</f>
        <v>3</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4"/>
      <c r="AI32" s="377" t="s">
        <v>311</v>
      </c>
      <c r="AJ32" s="377"/>
      <c r="AK32" s="377"/>
      <c r="AL32" s="190"/>
      <c r="AM32" s="190"/>
      <c r="AN32" s="190"/>
      <c r="AO32" s="190"/>
      <c r="AP32" s="190"/>
      <c r="AQ32" s="190"/>
    </row>
    <row r="33" spans="1:43" ht="17.649999999999999"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RESULT_ESTIMAT_QUALIT!U33</f>
        <v>3</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4"/>
      <c r="AI33" s="377" t="s">
        <v>311</v>
      </c>
      <c r="AJ33" s="377"/>
      <c r="AK33" s="377"/>
      <c r="AL33" s="190"/>
      <c r="AM33" s="190"/>
      <c r="AN33" s="190"/>
      <c r="AO33" s="190"/>
      <c r="AP33" s="190"/>
      <c r="AQ33" s="190"/>
    </row>
    <row r="34" spans="1:43" ht="17.649999999999999"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RESULT_ESTIMAT_QUALIT!U34</f>
        <v>4</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4"/>
      <c r="AI34" s="377" t="s">
        <v>311</v>
      </c>
      <c r="AJ34" s="377"/>
      <c r="AK34" s="377"/>
      <c r="AL34" s="190"/>
      <c r="AM34" s="190"/>
      <c r="AN34" s="190"/>
      <c r="AO34" s="190"/>
      <c r="AP34" s="190"/>
      <c r="AQ34" s="190"/>
    </row>
    <row r="35" spans="1:43" ht="17.649999999999999"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RESULT_ESTIMAT_QUALIT!U35</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4"/>
      <c r="AI35" s="377" t="s">
        <v>311</v>
      </c>
      <c r="AJ35" s="377"/>
      <c r="AK35" s="377"/>
      <c r="AL35" s="190"/>
      <c r="AM35" s="190"/>
      <c r="AN35" s="190"/>
      <c r="AO35" s="190"/>
      <c r="AP35" s="190"/>
      <c r="AQ35" s="190"/>
    </row>
    <row r="36" spans="1:43" ht="17.649999999999999"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RESULT_ESTIMAT_QUALIT!U36</f>
        <v>5</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4"/>
      <c r="AI36" s="377" t="s">
        <v>311</v>
      </c>
      <c r="AJ36" s="377"/>
      <c r="AK36" s="377"/>
      <c r="AL36" s="190"/>
      <c r="AM36" s="190"/>
      <c r="AN36" s="190"/>
      <c r="AO36" s="190"/>
      <c r="AP36" s="190"/>
      <c r="AQ36" s="190"/>
    </row>
    <row r="37" spans="1:43" ht="17.649999999999999"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RESULT_ESTIMAT_QUALIT!U37</f>
        <v>5</v>
      </c>
      <c r="V37" s="110">
        <f>RESULT_ESTIMAT_QUALIT!V36</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6"/>
      <c r="AI37" s="378" t="s">
        <v>311</v>
      </c>
      <c r="AJ37" s="378"/>
      <c r="AK37" s="378"/>
      <c r="AL37" s="200"/>
      <c r="AM37" s="200"/>
      <c r="AN37" s="200"/>
      <c r="AO37" s="200"/>
      <c r="AP37" s="200"/>
      <c r="AQ37" s="200"/>
    </row>
    <row r="38" spans="1:43"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12"/>
      <c r="W38" s="9"/>
      <c r="X38" s="9"/>
      <c r="Y38" s="9"/>
      <c r="AN38" s="107"/>
    </row>
    <row r="39" spans="1:43" s="6" customFormat="1"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207</v>
      </c>
      <c r="AM39" s="201"/>
      <c r="AN39" s="201"/>
      <c r="AO39" s="201"/>
      <c r="AP39" s="201"/>
      <c r="AQ39" s="201"/>
    </row>
    <row r="40" spans="1:43"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4"/>
      <c r="AI40" s="377" t="s">
        <v>311</v>
      </c>
      <c r="AJ40" s="377"/>
      <c r="AK40" s="377"/>
      <c r="AL40" s="190"/>
      <c r="AM40" s="190"/>
      <c r="AN40" s="190"/>
      <c r="AO40" s="190"/>
      <c r="AP40" s="190"/>
      <c r="AQ40" s="190"/>
    </row>
    <row r="41" spans="1:43" ht="15"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RESULT_ESTIMAT_QUALIT!U41</f>
        <v>5</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4"/>
      <c r="AI41" s="377" t="s">
        <v>311</v>
      </c>
      <c r="AJ41" s="377"/>
      <c r="AK41" s="377"/>
      <c r="AL41" s="190"/>
      <c r="AM41" s="190"/>
      <c r="AN41" s="190"/>
      <c r="AO41" s="190"/>
      <c r="AP41" s="190"/>
      <c r="AQ41" s="190"/>
    </row>
    <row r="42" spans="1:43" ht="1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RESULT_ESTIMAT_QUALIT!U42</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4"/>
      <c r="AI42" s="377" t="s">
        <v>311</v>
      </c>
      <c r="AJ42" s="377"/>
      <c r="AK42" s="377"/>
      <c r="AL42" s="190"/>
      <c r="AM42" s="190"/>
      <c r="AN42" s="190"/>
      <c r="AO42" s="190"/>
      <c r="AP42" s="190"/>
      <c r="AQ42" s="190"/>
    </row>
    <row r="43" spans="1:43" ht="1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RESULT_ESTIMAT_QUALIT!U43</f>
        <v>4</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4"/>
      <c r="AI43" s="377" t="s">
        <v>311</v>
      </c>
      <c r="AJ43" s="377"/>
      <c r="AK43" s="377"/>
      <c r="AL43" s="190"/>
      <c r="AM43" s="190"/>
      <c r="AN43" s="190"/>
      <c r="AO43" s="190"/>
      <c r="AP43" s="190"/>
      <c r="AQ43" s="190"/>
    </row>
    <row r="44" spans="1:43"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RESULT_ESTIMAT_QUALIT!U44</f>
        <v>4</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4"/>
      <c r="AI44" s="377" t="s">
        <v>311</v>
      </c>
      <c r="AJ44" s="377"/>
      <c r="AK44" s="377"/>
      <c r="AL44" s="190"/>
      <c r="AM44" s="190"/>
      <c r="AN44" s="190"/>
      <c r="AO44" s="190"/>
      <c r="AP44" s="190"/>
      <c r="AQ44" s="190"/>
    </row>
    <row r="45" spans="1:43" ht="1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RESULT_ESTIMAT_QUALIT!U45</f>
        <v>5</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4"/>
      <c r="AI45" s="377" t="s">
        <v>311</v>
      </c>
      <c r="AJ45" s="377"/>
      <c r="AK45" s="377"/>
      <c r="AL45" s="190"/>
      <c r="AM45" s="190"/>
      <c r="AN45" s="190"/>
      <c r="AO45" s="190"/>
      <c r="AP45" s="190"/>
      <c r="AQ45" s="190"/>
    </row>
    <row r="46" spans="1:43" ht="15"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RESULT_ESTIMAT_QUALIT!U46</f>
        <v>5</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4"/>
      <c r="AI46" s="377" t="s">
        <v>311</v>
      </c>
      <c r="AJ46" s="377"/>
      <c r="AK46" s="377"/>
      <c r="AL46" s="190"/>
      <c r="AM46" s="190"/>
      <c r="AN46" s="190"/>
      <c r="AO46" s="190"/>
      <c r="AP46" s="190"/>
      <c r="AQ46" s="190"/>
    </row>
    <row r="47" spans="1:43" ht="1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RESULT_ESTIMAT_QUALIT!U47</f>
        <v>3</v>
      </c>
      <c r="V47" s="110">
        <f>RESULT_ESTIMAT_QUALIT!V46</f>
        <v>20</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6"/>
      <c r="AI47" s="378" t="s">
        <v>311</v>
      </c>
      <c r="AJ47" s="378"/>
      <c r="AK47" s="378"/>
      <c r="AL47" s="200"/>
      <c r="AM47" s="200"/>
      <c r="AN47" s="200"/>
      <c r="AO47" s="200"/>
      <c r="AP47" s="200"/>
      <c r="AQ47" s="200"/>
    </row>
    <row r="48" spans="1:43"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12"/>
      <c r="W48" s="9"/>
      <c r="X48" s="9"/>
      <c r="Y48" s="9"/>
      <c r="AN48" s="107"/>
    </row>
    <row r="49" spans="1:43" s="6" customFormat="1"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207</v>
      </c>
      <c r="AM49" s="201"/>
      <c r="AN49" s="201"/>
      <c r="AO49" s="201"/>
      <c r="AP49" s="201"/>
      <c r="AQ49" s="201"/>
    </row>
    <row r="50" spans="1:43" ht="17.649999999999999"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4"/>
      <c r="AI50" s="377" t="s">
        <v>311</v>
      </c>
      <c r="AJ50" s="377"/>
      <c r="AK50" s="377"/>
      <c r="AL50" s="190"/>
      <c r="AM50" s="190"/>
      <c r="AN50" s="190"/>
      <c r="AO50" s="190"/>
      <c r="AP50" s="190"/>
      <c r="AQ50" s="190"/>
    </row>
    <row r="51" spans="1:43" ht="17.649999999999999"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RESULT_ESTIMAT_QUALIT!U51</f>
        <v>5</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4"/>
      <c r="AI51" s="377" t="s">
        <v>311</v>
      </c>
      <c r="AJ51" s="377"/>
      <c r="AK51" s="377"/>
      <c r="AL51" s="190"/>
      <c r="AM51" s="190"/>
      <c r="AN51" s="190"/>
      <c r="AO51" s="190"/>
      <c r="AP51" s="190"/>
      <c r="AQ51" s="190"/>
    </row>
    <row r="52" spans="1:43" ht="17.649999999999999"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RESULT_ESTIMAT_QUALIT!U52</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4"/>
      <c r="AI52" s="377" t="s">
        <v>311</v>
      </c>
      <c r="AJ52" s="377"/>
      <c r="AK52" s="377"/>
      <c r="AL52" s="190"/>
      <c r="AM52" s="190"/>
      <c r="AN52" s="190"/>
      <c r="AO52" s="190"/>
      <c r="AP52" s="190"/>
      <c r="AQ52" s="190"/>
    </row>
    <row r="53" spans="1:43" ht="17.649999999999999"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RESULT_ESTIMAT_QUALIT!U53</f>
        <v>4</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4"/>
      <c r="AI53" s="377" t="s">
        <v>311</v>
      </c>
      <c r="AJ53" s="377"/>
      <c r="AK53" s="377"/>
      <c r="AL53" s="190"/>
      <c r="AM53" s="190"/>
      <c r="AN53" s="190"/>
      <c r="AO53" s="190"/>
      <c r="AP53" s="190"/>
      <c r="AQ53" s="190"/>
    </row>
    <row r="54" spans="1:43" ht="17.649999999999999"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RESULT_ESTIMAT_QUALIT!U54</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4"/>
      <c r="AI54" s="377" t="s">
        <v>311</v>
      </c>
      <c r="AJ54" s="377"/>
      <c r="AK54" s="377"/>
      <c r="AL54" s="190"/>
      <c r="AM54" s="190"/>
      <c r="AN54" s="190"/>
      <c r="AO54" s="190"/>
      <c r="AP54" s="190"/>
      <c r="AQ54" s="190"/>
    </row>
    <row r="55" spans="1:43" ht="17.649999999999999"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RESULT_ESTIMAT_QUALIT!U55</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4"/>
      <c r="AI55" s="377" t="s">
        <v>311</v>
      </c>
      <c r="AJ55" s="377"/>
      <c r="AK55" s="377"/>
      <c r="AL55" s="190"/>
      <c r="AM55" s="190"/>
      <c r="AN55" s="190"/>
      <c r="AO55" s="190"/>
      <c r="AP55" s="190"/>
      <c r="AQ55" s="190"/>
    </row>
    <row r="56" spans="1:43" ht="17.649999999999999"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RESULT_ESTIMAT_QUALIT!U56</f>
        <v>4</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4"/>
      <c r="AI56" s="377" t="s">
        <v>311</v>
      </c>
      <c r="AJ56" s="377"/>
      <c r="AK56" s="377"/>
      <c r="AL56" s="190"/>
      <c r="AM56" s="190"/>
      <c r="AN56" s="190"/>
      <c r="AO56" s="190"/>
      <c r="AP56" s="190"/>
      <c r="AQ56" s="190"/>
    </row>
    <row r="57" spans="1:43" ht="17.649999999999999"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RESULT_ESTIMAT_QUALIT!U57</f>
        <v>5</v>
      </c>
      <c r="V57" s="110">
        <f>RESULT_ESTIMAT_QUALIT!V56</f>
        <v>20</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6"/>
      <c r="AI57" s="378" t="s">
        <v>311</v>
      </c>
      <c r="AJ57" s="378"/>
      <c r="AK57" s="378"/>
      <c r="AL57" s="200"/>
      <c r="AM57" s="200"/>
      <c r="AN57" s="200"/>
      <c r="AO57" s="200"/>
      <c r="AP57" s="200"/>
      <c r="AQ57" s="200"/>
    </row>
    <row r="58" spans="1:43"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12"/>
      <c r="W58" s="9"/>
      <c r="X58" s="9"/>
      <c r="Y58" s="9"/>
      <c r="AN58" s="107"/>
    </row>
    <row r="59" spans="1:43" s="6" customFormat="1"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207</v>
      </c>
      <c r="AM59" s="201"/>
      <c r="AN59" s="201"/>
      <c r="AO59" s="201"/>
      <c r="AP59" s="201"/>
      <c r="AQ59" s="201"/>
    </row>
    <row r="60" spans="1:43" ht="17.649999999999999"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4"/>
      <c r="AI60" s="377" t="s">
        <v>311</v>
      </c>
      <c r="AJ60" s="377"/>
      <c r="AK60" s="377"/>
      <c r="AL60" s="190"/>
      <c r="AM60" s="190"/>
      <c r="AN60" s="190"/>
      <c r="AO60" s="190"/>
      <c r="AP60" s="190"/>
      <c r="AQ60" s="190"/>
    </row>
    <row r="61" spans="1:43" ht="17.649999999999999"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RESULT_ESTIMAT_QUALIT!U61</f>
        <v>3</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4"/>
      <c r="AI61" s="377" t="s">
        <v>311</v>
      </c>
      <c r="AJ61" s="377"/>
      <c r="AK61" s="377"/>
      <c r="AL61" s="190"/>
      <c r="AM61" s="190"/>
      <c r="AN61" s="190"/>
      <c r="AO61" s="190"/>
      <c r="AP61" s="190"/>
      <c r="AQ61" s="190"/>
    </row>
    <row r="62" spans="1:43" ht="17.649999999999999"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RESULT_ESTIMAT_QUALIT!U62</f>
        <v>3</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4"/>
      <c r="AI62" s="377" t="s">
        <v>311</v>
      </c>
      <c r="AJ62" s="377"/>
      <c r="AK62" s="377"/>
      <c r="AL62" s="190"/>
      <c r="AM62" s="190"/>
      <c r="AN62" s="190"/>
      <c r="AO62" s="190"/>
      <c r="AP62" s="190"/>
      <c r="AQ62" s="190"/>
    </row>
    <row r="63" spans="1:43" ht="17.649999999999999"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RESULT_ESTIMAT_QUALIT!U63</f>
        <v>5</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4"/>
      <c r="AI63" s="377" t="s">
        <v>311</v>
      </c>
      <c r="AJ63" s="377"/>
      <c r="AK63" s="377"/>
      <c r="AL63" s="190"/>
      <c r="AM63" s="190"/>
      <c r="AN63" s="190"/>
      <c r="AO63" s="190"/>
      <c r="AP63" s="190"/>
      <c r="AQ63" s="190"/>
    </row>
    <row r="64" spans="1:43" ht="17.649999999999999"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RESULT_ESTIMAT_QUALIT!U64</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4"/>
      <c r="AI64" s="377" t="s">
        <v>311</v>
      </c>
      <c r="AJ64" s="377"/>
      <c r="AK64" s="377"/>
      <c r="AL64" s="190"/>
      <c r="AM64" s="190"/>
      <c r="AN64" s="190"/>
      <c r="AO64" s="190"/>
      <c r="AP64" s="190"/>
      <c r="AQ64" s="190"/>
    </row>
    <row r="65" spans="1:43" ht="17.649999999999999"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RESULT_ESTIMAT_QUALIT!U65</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4"/>
      <c r="AI65" s="377" t="s">
        <v>311</v>
      </c>
      <c r="AJ65" s="377"/>
      <c r="AK65" s="377"/>
      <c r="AL65" s="190"/>
      <c r="AM65" s="190"/>
      <c r="AN65" s="190"/>
      <c r="AO65" s="190"/>
      <c r="AP65" s="190"/>
      <c r="AQ65" s="190"/>
    </row>
    <row r="66" spans="1:43" ht="17.649999999999999"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RESULT_ESTIMAT_QUALIT!U66</f>
        <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4"/>
      <c r="AI66" s="377" t="s">
        <v>311</v>
      </c>
      <c r="AJ66" s="377"/>
      <c r="AK66" s="377"/>
      <c r="AL66" s="190"/>
      <c r="AM66" s="190"/>
      <c r="AN66" s="190"/>
      <c r="AO66" s="190"/>
      <c r="AP66" s="190"/>
      <c r="AQ66" s="190"/>
    </row>
    <row r="67" spans="1:43" ht="17.649999999999999"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RESULT_ESTIMAT_QUALIT!U67</f>
        <v/>
      </c>
      <c r="V67" s="110" t="str">
        <f>RESULT_ESTIMAT_QUALIT!V66</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6"/>
      <c r="AI67" s="378" t="s">
        <v>311</v>
      </c>
      <c r="AJ67" s="378"/>
      <c r="AK67" s="378"/>
      <c r="AL67" s="200"/>
      <c r="AM67" s="200"/>
      <c r="AN67" s="200"/>
      <c r="AO67" s="200"/>
      <c r="AP67" s="200"/>
      <c r="AQ67" s="200"/>
    </row>
    <row r="68" spans="1:43"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12"/>
      <c r="W68" s="9"/>
      <c r="X68" s="9"/>
      <c r="Y68" s="9"/>
      <c r="AN68" s="107"/>
    </row>
    <row r="69" spans="1:43" s="6" customFormat="1"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207</v>
      </c>
      <c r="AM69" s="201"/>
      <c r="AN69" s="201"/>
      <c r="AO69" s="201"/>
      <c r="AP69" s="201"/>
      <c r="AQ69" s="201"/>
    </row>
    <row r="70" spans="1:43" ht="17.649999999999999"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4"/>
      <c r="AI70" s="377" t="s">
        <v>311</v>
      </c>
      <c r="AJ70" s="377"/>
      <c r="AK70" s="377"/>
      <c r="AL70" s="190"/>
      <c r="AM70" s="190"/>
      <c r="AN70" s="190"/>
      <c r="AO70" s="190"/>
      <c r="AP70" s="190"/>
      <c r="AQ70" s="190"/>
    </row>
    <row r="71" spans="1:43" ht="17.649999999999999"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RESULT_ESTIMAT_QUALIT!U71</f>
        <v>5</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4"/>
      <c r="AI71" s="377" t="s">
        <v>311</v>
      </c>
      <c r="AJ71" s="377"/>
      <c r="AK71" s="377"/>
      <c r="AL71" s="190"/>
      <c r="AM71" s="190"/>
      <c r="AN71" s="190"/>
      <c r="AO71" s="190"/>
      <c r="AP71" s="190"/>
      <c r="AQ71" s="190"/>
    </row>
    <row r="72" spans="1:43" ht="17.649999999999999"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RESULT_ESTIMAT_QUALIT!U72</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4"/>
      <c r="AI72" s="377" t="s">
        <v>311</v>
      </c>
      <c r="AJ72" s="377"/>
      <c r="AK72" s="377"/>
      <c r="AL72" s="190"/>
      <c r="AM72" s="190"/>
      <c r="AN72" s="190"/>
      <c r="AO72" s="190"/>
      <c r="AP72" s="190"/>
      <c r="AQ72" s="190"/>
    </row>
    <row r="73" spans="1:43" ht="17.649999999999999"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RESULT_ESTIMAT_QUALIT!U73</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4"/>
      <c r="AI73" s="377" t="s">
        <v>311</v>
      </c>
      <c r="AJ73" s="377"/>
      <c r="AK73" s="377"/>
      <c r="AL73" s="190"/>
      <c r="AM73" s="190"/>
      <c r="AN73" s="190"/>
      <c r="AO73" s="190"/>
      <c r="AP73" s="190"/>
      <c r="AQ73" s="190"/>
    </row>
    <row r="74" spans="1:43" ht="17.649999999999999"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RESULT_ESTIMAT_QUALIT!U74</f>
        <v>3</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4"/>
      <c r="AI74" s="377" t="s">
        <v>311</v>
      </c>
      <c r="AJ74" s="377"/>
      <c r="AK74" s="377"/>
      <c r="AL74" s="190"/>
      <c r="AM74" s="190"/>
      <c r="AN74" s="190"/>
      <c r="AO74" s="190"/>
      <c r="AP74" s="190"/>
      <c r="AQ74" s="190"/>
    </row>
    <row r="75" spans="1:43" ht="17.649999999999999"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RESULT_ESTIMAT_QUALIT!U75</f>
        <v>3</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4"/>
      <c r="AI75" s="377" t="s">
        <v>311</v>
      </c>
      <c r="AJ75" s="377"/>
      <c r="AK75" s="377"/>
      <c r="AL75" s="190"/>
      <c r="AM75" s="190"/>
      <c r="AN75" s="190"/>
      <c r="AO75" s="190"/>
      <c r="AP75" s="190"/>
      <c r="AQ75" s="190"/>
    </row>
    <row r="76" spans="1:43" ht="17.649999999999999"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RESULT_ESTIMAT_QUALIT!U76</f>
        <v>4</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4"/>
      <c r="AI76" s="377" t="s">
        <v>311</v>
      </c>
      <c r="AJ76" s="377"/>
      <c r="AK76" s="377"/>
      <c r="AL76" s="190"/>
      <c r="AM76" s="190"/>
      <c r="AN76" s="190"/>
      <c r="AO76" s="190"/>
      <c r="AP76" s="190"/>
      <c r="AQ76" s="190"/>
    </row>
    <row r="77" spans="1:43" ht="17.649999999999999"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RESULT_ESTIMAT_QUALIT!U77</f>
        <v>5</v>
      </c>
      <c r="V77" s="110">
        <f>RESULT_ESTIMAT_QUALIT!V76</f>
        <v>16</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6"/>
      <c r="AI77" s="378" t="s">
        <v>311</v>
      </c>
      <c r="AJ77" s="378"/>
      <c r="AK77" s="378"/>
      <c r="AL77" s="200"/>
      <c r="AM77" s="200"/>
      <c r="AN77" s="200"/>
      <c r="AO77" s="200"/>
      <c r="AP77" s="200"/>
      <c r="AQ77" s="200"/>
    </row>
    <row r="78" spans="1:43"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12"/>
      <c r="W78" s="9"/>
      <c r="X78" s="9"/>
      <c r="Y78" s="9"/>
      <c r="AN78" s="107"/>
    </row>
    <row r="79" spans="1:43" s="6" customFormat="1"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207</v>
      </c>
      <c r="AM79" s="201"/>
      <c r="AN79" s="201"/>
      <c r="AO79" s="201"/>
      <c r="AP79" s="201"/>
      <c r="AQ79" s="201"/>
    </row>
    <row r="80" spans="1:43" ht="17.649999999999999"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4"/>
      <c r="AI80" s="377" t="s">
        <v>311</v>
      </c>
      <c r="AJ80" s="377"/>
      <c r="AK80" s="377"/>
      <c r="AL80" s="190"/>
      <c r="AM80" s="190"/>
      <c r="AN80" s="190"/>
      <c r="AO80" s="190"/>
      <c r="AP80" s="190"/>
      <c r="AQ80" s="190"/>
    </row>
    <row r="81" spans="1:43" ht="17.649999999999999"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RESULT_ESTIMAT_QUALIT!U81</f>
        <v>4</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4"/>
      <c r="AI81" s="377" t="s">
        <v>311</v>
      </c>
      <c r="AJ81" s="377"/>
      <c r="AK81" s="377"/>
      <c r="AL81" s="190"/>
      <c r="AM81" s="190"/>
      <c r="AN81" s="190"/>
      <c r="AO81" s="190"/>
      <c r="AP81" s="190"/>
      <c r="AQ81" s="190"/>
    </row>
    <row r="82" spans="1:43" ht="17.649999999999999"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RESULT_ESTIMAT_QUALIT!U82</f>
        <v>4</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4"/>
      <c r="AI82" s="377" t="s">
        <v>311</v>
      </c>
      <c r="AJ82" s="377"/>
      <c r="AK82" s="377"/>
      <c r="AL82" s="190"/>
      <c r="AM82" s="190"/>
      <c r="AN82" s="190"/>
      <c r="AO82" s="190"/>
      <c r="AP82" s="190"/>
      <c r="AQ82" s="190"/>
    </row>
    <row r="83" spans="1:43" ht="17.649999999999999"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RESULT_ESTIMAT_QUALIT!U83</f>
        <v>5</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4"/>
      <c r="AI83" s="377" t="s">
        <v>311</v>
      </c>
      <c r="AJ83" s="377"/>
      <c r="AK83" s="377"/>
      <c r="AL83" s="190"/>
      <c r="AM83" s="190"/>
      <c r="AN83" s="190"/>
      <c r="AO83" s="190"/>
      <c r="AP83" s="190"/>
      <c r="AQ83" s="190"/>
    </row>
    <row r="84" spans="1:43" ht="17.649999999999999"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RESULT_ESTIMAT_QUALIT!U84</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4"/>
      <c r="AI84" s="377" t="s">
        <v>311</v>
      </c>
      <c r="AJ84" s="377"/>
      <c r="AK84" s="377"/>
      <c r="AL84" s="190"/>
      <c r="AM84" s="190"/>
      <c r="AN84" s="190"/>
      <c r="AO84" s="190"/>
      <c r="AP84" s="190"/>
      <c r="AQ84" s="190"/>
    </row>
    <row r="85" spans="1:43" ht="17.649999999999999"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RESULT_ESTIMAT_QUALIT!U85</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4"/>
      <c r="AI85" s="377" t="s">
        <v>311</v>
      </c>
      <c r="AJ85" s="377"/>
      <c r="AK85" s="377"/>
      <c r="AL85" s="190"/>
      <c r="AM85" s="190"/>
      <c r="AN85" s="190"/>
      <c r="AO85" s="190"/>
      <c r="AP85" s="190"/>
      <c r="AQ85" s="190"/>
    </row>
    <row r="86" spans="1:43" ht="17.649999999999999"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RESULT_ESTIMAT_QUALIT!U86</f>
        <v>5</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4"/>
      <c r="AI86" s="377" t="s">
        <v>311</v>
      </c>
      <c r="AJ86" s="377"/>
      <c r="AK86" s="377"/>
      <c r="AL86" s="190"/>
      <c r="AM86" s="190"/>
      <c r="AN86" s="190"/>
      <c r="AO86" s="190"/>
      <c r="AP86" s="190"/>
      <c r="AQ86" s="190"/>
    </row>
    <row r="87" spans="1:43" ht="17.649999999999999"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RESULT_ESTIMAT_QUALIT!U87</f>
        <v>4</v>
      </c>
      <c r="V87" s="110">
        <f>RESULT_ESTIMAT_QUALIT!V86</f>
        <v>25</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6"/>
      <c r="AI87" s="378" t="s">
        <v>311</v>
      </c>
      <c r="AJ87" s="378"/>
      <c r="AK87" s="378"/>
      <c r="AL87" s="200"/>
      <c r="AM87" s="200"/>
      <c r="AN87" s="200"/>
      <c r="AO87" s="200"/>
      <c r="AP87" s="200"/>
      <c r="AQ87" s="200"/>
    </row>
    <row r="88" spans="1:43"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12"/>
      <c r="W88" s="9"/>
      <c r="X88" s="9"/>
      <c r="Y88" s="9"/>
      <c r="AN88" s="107"/>
    </row>
    <row r="89" spans="1:43" s="6" customFormat="1"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207</v>
      </c>
      <c r="AM89" s="201"/>
      <c r="AN89" s="201"/>
      <c r="AO89" s="201"/>
      <c r="AP89" s="201"/>
      <c r="AQ89" s="201"/>
    </row>
    <row r="90" spans="1:43" ht="17.649999999999999"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4"/>
      <c r="AI90" s="377" t="s">
        <v>311</v>
      </c>
      <c r="AJ90" s="377"/>
      <c r="AK90" s="377"/>
      <c r="AL90" s="190"/>
      <c r="AM90" s="190"/>
      <c r="AN90" s="190"/>
      <c r="AO90" s="190"/>
      <c r="AP90" s="190"/>
      <c r="AQ90" s="190"/>
    </row>
    <row r="91" spans="1:43" ht="17.649999999999999"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RESULT_ESTIMAT_QUALIT!U91</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4"/>
      <c r="AI91" s="377" t="s">
        <v>311</v>
      </c>
      <c r="AJ91" s="377"/>
      <c r="AK91" s="377"/>
      <c r="AL91" s="190"/>
      <c r="AM91" s="190"/>
      <c r="AN91" s="190"/>
      <c r="AO91" s="190"/>
      <c r="AP91" s="190"/>
      <c r="AQ91" s="190"/>
    </row>
    <row r="92" spans="1:43" ht="17.649999999999999"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RESULT_ESTIMAT_QUALIT!U92</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4"/>
      <c r="AI92" s="377" t="s">
        <v>311</v>
      </c>
      <c r="AJ92" s="377"/>
      <c r="AK92" s="377"/>
      <c r="AL92" s="190"/>
      <c r="AM92" s="190"/>
      <c r="AN92" s="190"/>
      <c r="AO92" s="190"/>
      <c r="AP92" s="190"/>
      <c r="AQ92" s="190"/>
    </row>
    <row r="93" spans="1:43" ht="17.649999999999999"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RESULT_ESTIMAT_QUALIT!U93</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4"/>
      <c r="AI93" s="377" t="s">
        <v>311</v>
      </c>
      <c r="AJ93" s="377"/>
      <c r="AK93" s="377"/>
      <c r="AL93" s="190"/>
      <c r="AM93" s="190"/>
      <c r="AN93" s="190"/>
      <c r="AO93" s="190"/>
      <c r="AP93" s="190"/>
      <c r="AQ93" s="190"/>
    </row>
    <row r="94" spans="1:43" ht="17.649999999999999"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RESULT_ESTIMAT_QUALIT!U94</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4"/>
      <c r="AI94" s="377" t="s">
        <v>311</v>
      </c>
      <c r="AJ94" s="377"/>
      <c r="AK94" s="377"/>
      <c r="AL94" s="190"/>
      <c r="AM94" s="190"/>
      <c r="AN94" s="190"/>
      <c r="AO94" s="190"/>
      <c r="AP94" s="190"/>
      <c r="AQ94" s="190"/>
    </row>
    <row r="95" spans="1:43" ht="17.649999999999999"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RESULT_ESTIMAT_QUALIT!U95</f>
        <v>3</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4"/>
      <c r="AI95" s="377" t="s">
        <v>311</v>
      </c>
      <c r="AJ95" s="377"/>
      <c r="AK95" s="377"/>
      <c r="AL95" s="190"/>
      <c r="AM95" s="190"/>
      <c r="AN95" s="190"/>
      <c r="AO95" s="190"/>
      <c r="AP95" s="190"/>
      <c r="AQ95" s="190"/>
    </row>
    <row r="96" spans="1:43" ht="17.649999999999999"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RESULT_ESTIMAT_QUALIT!U96</f>
        <v>3</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4"/>
      <c r="AI96" s="377" t="s">
        <v>311</v>
      </c>
      <c r="AJ96" s="377"/>
      <c r="AK96" s="377"/>
      <c r="AL96" s="190"/>
      <c r="AM96" s="190"/>
      <c r="AN96" s="190"/>
      <c r="AO96" s="190"/>
      <c r="AP96" s="190"/>
      <c r="AQ96" s="190"/>
    </row>
    <row r="97" spans="1:43" ht="17.649999999999999"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RESULT_ESTIMAT_QUALIT!U97</f>
        <v>5</v>
      </c>
      <c r="V97" s="110">
        <f>RESULT_ESTIMAT_QUALIT!V96</f>
        <v>12</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6"/>
      <c r="AI97" s="378" t="s">
        <v>311</v>
      </c>
      <c r="AJ97" s="378"/>
      <c r="AK97" s="378"/>
      <c r="AL97" s="200"/>
      <c r="AM97" s="200"/>
      <c r="AN97" s="200"/>
      <c r="AO97" s="200"/>
      <c r="AP97" s="200"/>
      <c r="AQ97" s="200"/>
    </row>
    <row r="98" spans="1:43"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12"/>
      <c r="W98" s="9"/>
      <c r="X98" s="9"/>
      <c r="Y98" s="9"/>
      <c r="AN98" s="107"/>
    </row>
    <row r="99" spans="1:43" s="6" customFormat="1"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207</v>
      </c>
      <c r="AM99" s="201"/>
      <c r="AN99" s="201"/>
      <c r="AO99" s="201"/>
      <c r="AP99" s="201"/>
      <c r="AQ99" s="201"/>
    </row>
    <row r="100" spans="1:43" ht="17.649999999999999"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4"/>
      <c r="AI100" s="377" t="s">
        <v>311</v>
      </c>
      <c r="AJ100" s="377"/>
      <c r="AK100" s="377"/>
      <c r="AL100" s="190"/>
      <c r="AM100" s="190"/>
      <c r="AN100" s="190"/>
      <c r="AO100" s="190"/>
      <c r="AP100" s="190"/>
      <c r="AQ100" s="190"/>
    </row>
    <row r="101" spans="1:43" ht="17.649999999999999"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RESULT_ESTIMAT_QUALIT!U101</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4"/>
      <c r="AI101" s="377" t="s">
        <v>311</v>
      </c>
      <c r="AJ101" s="377"/>
      <c r="AK101" s="377"/>
      <c r="AL101" s="190"/>
      <c r="AM101" s="190"/>
      <c r="AN101" s="190"/>
      <c r="AO101" s="190"/>
      <c r="AP101" s="190"/>
      <c r="AQ101" s="190"/>
    </row>
    <row r="102" spans="1:43" ht="17.649999999999999"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RESULT_ESTIMAT_QUALIT!U102</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4"/>
      <c r="AI102" s="377" t="s">
        <v>311</v>
      </c>
      <c r="AJ102" s="377"/>
      <c r="AK102" s="377"/>
      <c r="AL102" s="190"/>
      <c r="AM102" s="190"/>
      <c r="AN102" s="190"/>
      <c r="AO102" s="190"/>
      <c r="AP102" s="190"/>
      <c r="AQ102" s="190"/>
    </row>
    <row r="103" spans="1:43" ht="17.649999999999999"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RESULT_ESTIMAT_QUALIT!U103</f>
        <v>3</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4"/>
      <c r="AI103" s="377" t="s">
        <v>311</v>
      </c>
      <c r="AJ103" s="377"/>
      <c r="AK103" s="377"/>
      <c r="AL103" s="190"/>
      <c r="AM103" s="190"/>
      <c r="AN103" s="190"/>
      <c r="AO103" s="190"/>
      <c r="AP103" s="190"/>
      <c r="AQ103" s="190"/>
    </row>
    <row r="104" spans="1:43" ht="17.649999999999999"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RESULT_ESTIMAT_QUALIT!U104</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4"/>
      <c r="AI104" s="377" t="s">
        <v>311</v>
      </c>
      <c r="AJ104" s="377"/>
      <c r="AK104" s="377"/>
      <c r="AL104" s="190"/>
      <c r="AM104" s="190"/>
      <c r="AN104" s="190"/>
      <c r="AO104" s="190"/>
      <c r="AP104" s="190"/>
      <c r="AQ104" s="190"/>
    </row>
    <row r="105" spans="1:43" ht="17.649999999999999"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RESULT_ESTIMAT_QUALIT!U105</f>
        <v>5</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4"/>
      <c r="AI105" s="377" t="s">
        <v>311</v>
      </c>
      <c r="AJ105" s="377"/>
      <c r="AK105" s="377"/>
      <c r="AL105" s="190"/>
      <c r="AM105" s="190"/>
      <c r="AN105" s="190"/>
      <c r="AO105" s="190"/>
      <c r="AP105" s="190"/>
      <c r="AQ105" s="190"/>
    </row>
    <row r="106" spans="1:43" ht="17.649999999999999"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RESULT_ESTIMAT_QUALIT!U106</f>
        <v>3</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4"/>
      <c r="AI106" s="377" t="s">
        <v>311</v>
      </c>
      <c r="AJ106" s="377"/>
      <c r="AK106" s="377"/>
      <c r="AL106" s="190"/>
      <c r="AM106" s="190"/>
      <c r="AN106" s="190"/>
      <c r="AO106" s="190"/>
      <c r="AP106" s="190"/>
      <c r="AQ106" s="190"/>
    </row>
    <row r="107" spans="1:43" ht="17.649999999999999"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RESULT_ESTIMAT_QUALIT!U107</f>
        <v>3</v>
      </c>
      <c r="V107" s="110">
        <f>RESULT_ESTIMAT_QUALIT!V106</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6"/>
      <c r="AI107" s="378" t="s">
        <v>311</v>
      </c>
      <c r="AJ107" s="378"/>
      <c r="AK107" s="378"/>
      <c r="AL107" s="200"/>
      <c r="AM107" s="200"/>
      <c r="AN107" s="200"/>
      <c r="AO107" s="200"/>
      <c r="AP107" s="200"/>
      <c r="AQ107" s="200"/>
    </row>
    <row r="108" spans="1:43"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12"/>
      <c r="W108" s="9"/>
      <c r="X108" s="9"/>
      <c r="Y108" s="9"/>
      <c r="AN108" s="107"/>
    </row>
    <row r="109" spans="1:43" s="6" customFormat="1"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207</v>
      </c>
      <c r="AM109" s="201"/>
      <c r="AN109" s="201"/>
      <c r="AO109" s="201"/>
      <c r="AP109" s="201"/>
      <c r="AQ109" s="201"/>
    </row>
    <row r="110" spans="1:43" ht="17.649999999999999"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4"/>
      <c r="AI110" s="377" t="s">
        <v>311</v>
      </c>
      <c r="AJ110" s="377"/>
      <c r="AK110" s="377"/>
      <c r="AL110" s="190"/>
      <c r="AM110" s="190"/>
      <c r="AN110" s="190"/>
      <c r="AO110" s="190"/>
      <c r="AP110" s="190"/>
      <c r="AQ110" s="190"/>
    </row>
    <row r="111" spans="1:43" ht="17.649999999999999"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RESULT_ESTIMAT_QUALIT!U111</f>
        <v>4</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4"/>
      <c r="AI111" s="377" t="s">
        <v>311</v>
      </c>
      <c r="AJ111" s="377"/>
      <c r="AK111" s="377"/>
      <c r="AL111" s="190"/>
      <c r="AM111" s="190"/>
      <c r="AN111" s="190"/>
      <c r="AO111" s="190"/>
      <c r="AP111" s="190"/>
      <c r="AQ111" s="190"/>
    </row>
    <row r="112" spans="1:43" ht="17.649999999999999"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RESULT_ESTIMAT_QUALIT!U112</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4"/>
      <c r="AI112" s="377" t="s">
        <v>311</v>
      </c>
      <c r="AJ112" s="377"/>
      <c r="AK112" s="377"/>
      <c r="AL112" s="190"/>
      <c r="AM112" s="190"/>
      <c r="AN112" s="190"/>
      <c r="AO112" s="190"/>
      <c r="AP112" s="190"/>
      <c r="AQ112" s="190"/>
    </row>
    <row r="113" spans="1:43" ht="17.649999999999999"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RESULT_ESTIMAT_QUALIT!U113</f>
        <v>5</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4"/>
      <c r="AI113" s="377" t="s">
        <v>311</v>
      </c>
      <c r="AJ113" s="377"/>
      <c r="AK113" s="377"/>
      <c r="AL113" s="190"/>
      <c r="AM113" s="190"/>
      <c r="AN113" s="190"/>
      <c r="AO113" s="190"/>
      <c r="AP113" s="190"/>
      <c r="AQ113" s="190"/>
    </row>
    <row r="114" spans="1:43" ht="17.649999999999999"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RESULT_ESTIMAT_QUALIT!U114</f>
        <v>5</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4"/>
      <c r="AI114" s="377" t="s">
        <v>311</v>
      </c>
      <c r="AJ114" s="377"/>
      <c r="AK114" s="377"/>
      <c r="AL114" s="190"/>
      <c r="AM114" s="190"/>
      <c r="AN114" s="190"/>
      <c r="AO114" s="190"/>
      <c r="AP114" s="190"/>
      <c r="AQ114" s="190"/>
    </row>
    <row r="115" spans="1:43" ht="17.649999999999999"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RESULT_ESTIMAT_QUALIT!U115</f>
        <v>4</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4"/>
      <c r="AI115" s="377" t="s">
        <v>311</v>
      </c>
      <c r="AJ115" s="377"/>
      <c r="AK115" s="377"/>
      <c r="AL115" s="190"/>
      <c r="AM115" s="190"/>
      <c r="AN115" s="190"/>
      <c r="AO115" s="190"/>
      <c r="AP115" s="190"/>
      <c r="AQ115" s="190"/>
    </row>
    <row r="116" spans="1:43" ht="17.649999999999999"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RESULT_ESTIMAT_QUALIT!U116</f>
        <v>4</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4"/>
      <c r="AI116" s="377" t="s">
        <v>311</v>
      </c>
      <c r="AJ116" s="377"/>
      <c r="AK116" s="377"/>
      <c r="AL116" s="190"/>
      <c r="AM116" s="190"/>
      <c r="AN116" s="190"/>
      <c r="AO116" s="190"/>
      <c r="AP116" s="190"/>
      <c r="AQ116" s="190"/>
    </row>
    <row r="117" spans="1:43" ht="17.649999999999999"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RESULT_ESTIMAT_QUALIT!U117</f>
        <v>5</v>
      </c>
      <c r="V117" s="110">
        <f>RESULT_ESTIMAT_QUALIT!V116</f>
        <v>20</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6"/>
      <c r="AI117" s="378" t="s">
        <v>311</v>
      </c>
      <c r="AJ117" s="378"/>
      <c r="AK117" s="378"/>
      <c r="AL117" s="200"/>
      <c r="AM117" s="200"/>
      <c r="AN117" s="200"/>
      <c r="AO117" s="200"/>
      <c r="AP117" s="200"/>
      <c r="AQ117" s="200"/>
    </row>
    <row r="118" spans="1:43"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12"/>
      <c r="W118" s="9"/>
      <c r="X118" s="9"/>
      <c r="Y118" s="9"/>
      <c r="AN118" s="107"/>
    </row>
    <row r="119" spans="1:43" s="6" customFormat="1"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207</v>
      </c>
      <c r="AM119" s="201"/>
      <c r="AN119" s="201"/>
      <c r="AO119" s="201"/>
      <c r="AP119" s="201"/>
      <c r="AQ119" s="201"/>
    </row>
    <row r="120" spans="1:43" ht="17.649999999999999"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4"/>
      <c r="AI120" s="377" t="s">
        <v>311</v>
      </c>
      <c r="AJ120" s="377"/>
      <c r="AK120" s="377"/>
      <c r="AL120" s="190"/>
      <c r="AM120" s="190"/>
      <c r="AN120" s="190"/>
      <c r="AO120" s="190"/>
      <c r="AP120" s="190"/>
      <c r="AQ120" s="190"/>
    </row>
    <row r="121" spans="1:43" ht="17.649999999999999"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RESULT_ESTIMAT_QUALIT!U121</f>
        <v>4</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4"/>
      <c r="AI121" s="377" t="s">
        <v>311</v>
      </c>
      <c r="AJ121" s="377"/>
      <c r="AK121" s="377"/>
      <c r="AL121" s="190"/>
      <c r="AM121" s="190"/>
      <c r="AN121" s="190"/>
      <c r="AO121" s="190"/>
      <c r="AP121" s="190"/>
      <c r="AQ121" s="190"/>
    </row>
    <row r="122" spans="1:43" ht="17.649999999999999"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RESULT_ESTIMAT_QUALIT!U122</f>
        <v>5</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4"/>
      <c r="AI122" s="377" t="s">
        <v>311</v>
      </c>
      <c r="AJ122" s="377"/>
      <c r="AK122" s="377"/>
      <c r="AL122" s="190"/>
      <c r="AM122" s="190"/>
      <c r="AN122" s="190"/>
      <c r="AO122" s="190"/>
      <c r="AP122" s="190"/>
      <c r="AQ122" s="190"/>
    </row>
    <row r="123" spans="1:43" ht="17.649999999999999"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RESULT_ESTIMAT_QUALIT!U123</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4"/>
      <c r="AI123" s="377" t="s">
        <v>311</v>
      </c>
      <c r="AJ123" s="377"/>
      <c r="AK123" s="377"/>
      <c r="AL123" s="190"/>
      <c r="AM123" s="190"/>
      <c r="AN123" s="190"/>
      <c r="AO123" s="190"/>
      <c r="AP123" s="190"/>
      <c r="AQ123" s="190"/>
    </row>
    <row r="124" spans="1:43" ht="17.649999999999999"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RESULT_ESTIMAT_QUALIT!U124</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4"/>
      <c r="AI124" s="377" t="s">
        <v>311</v>
      </c>
      <c r="AJ124" s="377"/>
      <c r="AK124" s="377"/>
      <c r="AL124" s="190"/>
      <c r="AM124" s="190"/>
      <c r="AN124" s="190"/>
      <c r="AO124" s="190"/>
      <c r="AP124" s="190"/>
      <c r="AQ124" s="190"/>
    </row>
    <row r="125" spans="1:43" ht="17.649999999999999"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RESULT_ESTIMAT_QUALIT!U125</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4"/>
      <c r="AI125" s="377" t="s">
        <v>311</v>
      </c>
      <c r="AJ125" s="377"/>
      <c r="AK125" s="377"/>
      <c r="AL125" s="190"/>
      <c r="AM125" s="190"/>
      <c r="AN125" s="190"/>
      <c r="AO125" s="190"/>
      <c r="AP125" s="190"/>
      <c r="AQ125" s="190"/>
    </row>
    <row r="126" spans="1:43" ht="17.649999999999999"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RESULT_ESTIMAT_QUALIT!U126</f>
        <v>3</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4"/>
      <c r="AI126" s="377" t="s">
        <v>311</v>
      </c>
      <c r="AJ126" s="377"/>
      <c r="AK126" s="377"/>
      <c r="AL126" s="190"/>
      <c r="AM126" s="190"/>
      <c r="AN126" s="190"/>
      <c r="AO126" s="190"/>
      <c r="AP126" s="190"/>
      <c r="AQ126" s="190"/>
    </row>
    <row r="127" spans="1:43" ht="17.649999999999999"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RESULT_ESTIMAT_QUALIT!U127</f>
        <v>3</v>
      </c>
      <c r="V127" s="110">
        <f>RESULT_ESTIMAT_QUALIT!V126</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6"/>
      <c r="AI127" s="378" t="s">
        <v>311</v>
      </c>
      <c r="AJ127" s="378"/>
      <c r="AK127" s="378"/>
      <c r="AL127" s="200"/>
      <c r="AM127" s="200"/>
      <c r="AN127" s="200"/>
      <c r="AO127" s="200"/>
      <c r="AP127" s="200"/>
      <c r="AQ127" s="200"/>
    </row>
    <row r="128" spans="1:43"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12"/>
      <c r="W128" s="9"/>
      <c r="X128" s="9"/>
      <c r="Y128" s="9"/>
      <c r="AN128" s="107"/>
    </row>
    <row r="129" spans="1:43" s="6" customFormat="1"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207</v>
      </c>
      <c r="AM129" s="201"/>
      <c r="AN129" s="201"/>
      <c r="AO129" s="201"/>
      <c r="AP129" s="201"/>
      <c r="AQ129" s="201"/>
    </row>
    <row r="130" spans="1:43" ht="17.649999999999999"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4"/>
      <c r="AI130" s="377" t="s">
        <v>311</v>
      </c>
      <c r="AJ130" s="377"/>
      <c r="AK130" s="377"/>
      <c r="AL130" s="190"/>
      <c r="AM130" s="190"/>
      <c r="AN130" s="190"/>
      <c r="AO130" s="190"/>
      <c r="AP130" s="190"/>
      <c r="AQ130" s="190"/>
    </row>
    <row r="131" spans="1:43" ht="17.649999999999999"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RESULT_ESTIMAT_QUALIT!U131</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4"/>
      <c r="AI131" s="377" t="s">
        <v>311</v>
      </c>
      <c r="AJ131" s="377"/>
      <c r="AK131" s="377"/>
      <c r="AL131" s="190"/>
      <c r="AM131" s="190"/>
      <c r="AN131" s="190"/>
      <c r="AO131" s="190"/>
      <c r="AP131" s="190"/>
      <c r="AQ131" s="190"/>
    </row>
    <row r="132" spans="1:43" ht="17.649999999999999"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RESULT_ESTIMAT_QUALIT!U132</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4"/>
      <c r="AI132" s="377" t="s">
        <v>311</v>
      </c>
      <c r="AJ132" s="377"/>
      <c r="AK132" s="377"/>
      <c r="AL132" s="190"/>
      <c r="AM132" s="190"/>
      <c r="AN132" s="190"/>
      <c r="AO132" s="190"/>
      <c r="AP132" s="190"/>
      <c r="AQ132" s="190"/>
    </row>
    <row r="133" spans="1:43" ht="17.649999999999999"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RESULT_ESTIMAT_QUALIT!U133</f>
        <v>5</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4"/>
      <c r="AI133" s="377" t="s">
        <v>311</v>
      </c>
      <c r="AJ133" s="377"/>
      <c r="AK133" s="377"/>
      <c r="AL133" s="190"/>
      <c r="AM133" s="190"/>
      <c r="AN133" s="190"/>
      <c r="AO133" s="190"/>
      <c r="AP133" s="190"/>
      <c r="AQ133" s="190"/>
    </row>
    <row r="134" spans="1:43" ht="17.649999999999999"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RESULT_ESTIMAT_QUALIT!U134</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4"/>
      <c r="AI134" s="377" t="s">
        <v>311</v>
      </c>
      <c r="AJ134" s="377"/>
      <c r="AK134" s="377"/>
      <c r="AL134" s="190"/>
      <c r="AM134" s="190"/>
      <c r="AN134" s="190"/>
      <c r="AO134" s="190"/>
      <c r="AP134" s="190"/>
      <c r="AQ134" s="190"/>
    </row>
    <row r="135" spans="1:43" ht="17.649999999999999"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RESULT_ESTIMAT_QUALIT!U135</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4"/>
      <c r="AI135" s="377" t="s">
        <v>311</v>
      </c>
      <c r="AJ135" s="377"/>
      <c r="AK135" s="377"/>
      <c r="AL135" s="190"/>
      <c r="AM135" s="190"/>
      <c r="AN135" s="190"/>
      <c r="AO135" s="190"/>
      <c r="AP135" s="190"/>
      <c r="AQ135" s="190"/>
    </row>
    <row r="136" spans="1:43" ht="17.649999999999999"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RESULT_ESTIMAT_QUALIT!U136</f>
        <v>3</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4"/>
      <c r="AI136" s="377" t="s">
        <v>311</v>
      </c>
      <c r="AJ136" s="377"/>
      <c r="AK136" s="377"/>
      <c r="AL136" s="190"/>
      <c r="AM136" s="190"/>
      <c r="AN136" s="190"/>
      <c r="AO136" s="190"/>
      <c r="AP136" s="190"/>
      <c r="AQ136" s="190"/>
    </row>
    <row r="137" spans="1:43" ht="17.649999999999999"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RESULT_ESTIMAT_QUALIT!U137</f>
        <v>3</v>
      </c>
      <c r="V137" s="110">
        <f>RESULT_ESTIMAT_QUALIT!V136</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6"/>
      <c r="AI137" s="378" t="s">
        <v>311</v>
      </c>
      <c r="AJ137" s="378"/>
      <c r="AK137" s="378"/>
      <c r="AL137" s="200"/>
      <c r="AM137" s="200"/>
      <c r="AN137" s="200"/>
      <c r="AO137" s="200"/>
      <c r="AP137" s="200"/>
      <c r="AQ137" s="200"/>
    </row>
    <row r="138" spans="1:43"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12"/>
      <c r="W138" s="9"/>
      <c r="X138" s="9"/>
      <c r="Y138" s="9"/>
      <c r="AN138" s="107"/>
    </row>
    <row r="139" spans="1:43" s="6" customFormat="1"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207</v>
      </c>
      <c r="AM139" s="201"/>
      <c r="AN139" s="201"/>
      <c r="AO139" s="201"/>
      <c r="AP139" s="201"/>
      <c r="AQ139" s="201"/>
    </row>
    <row r="140" spans="1:43" ht="17.649999999999999"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4"/>
      <c r="AI140" s="377" t="s">
        <v>311</v>
      </c>
      <c r="AJ140" s="377"/>
      <c r="AK140" s="377"/>
      <c r="AL140" s="190"/>
      <c r="AM140" s="190"/>
      <c r="AN140" s="190"/>
      <c r="AO140" s="190"/>
      <c r="AP140" s="190"/>
      <c r="AQ140" s="190"/>
    </row>
    <row r="141" spans="1:43" ht="17.649999999999999"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RESULT_ESTIMAT_QUALIT!U141</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4"/>
      <c r="AI141" s="377" t="s">
        <v>311</v>
      </c>
      <c r="AJ141" s="377"/>
      <c r="AK141" s="377"/>
      <c r="AL141" s="190"/>
      <c r="AM141" s="190"/>
      <c r="AN141" s="190"/>
      <c r="AO141" s="190"/>
      <c r="AP141" s="190"/>
      <c r="AQ141" s="190"/>
    </row>
    <row r="142" spans="1:43" ht="17.649999999999999"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RESULT_ESTIMAT_QUALIT!U142</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4"/>
      <c r="AI142" s="377" t="s">
        <v>311</v>
      </c>
      <c r="AJ142" s="377"/>
      <c r="AK142" s="377"/>
      <c r="AL142" s="190"/>
      <c r="AM142" s="190"/>
      <c r="AN142" s="190"/>
      <c r="AO142" s="190"/>
      <c r="AP142" s="190"/>
      <c r="AQ142" s="190"/>
    </row>
    <row r="143" spans="1:43" ht="17.649999999999999"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RESULT_ESTIMAT_QUALIT!U143</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4"/>
      <c r="AI143" s="377" t="s">
        <v>311</v>
      </c>
      <c r="AJ143" s="377"/>
      <c r="AK143" s="377"/>
      <c r="AL143" s="190"/>
      <c r="AM143" s="190"/>
      <c r="AN143" s="190"/>
      <c r="AO143" s="190"/>
      <c r="AP143" s="190"/>
      <c r="AQ143" s="190"/>
    </row>
    <row r="144" spans="1:43" ht="17.649999999999999"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RESULT_ESTIMAT_QUALIT!U144</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4"/>
      <c r="AI144" s="377" t="s">
        <v>311</v>
      </c>
      <c r="AJ144" s="377"/>
      <c r="AK144" s="377"/>
      <c r="AL144" s="190"/>
      <c r="AM144" s="190"/>
      <c r="AN144" s="190"/>
      <c r="AO144" s="190"/>
      <c r="AP144" s="190"/>
      <c r="AQ144" s="190"/>
    </row>
    <row r="145" spans="1:43" ht="17.649999999999999"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RESULT_ESTIMAT_QUALIT!U145</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4"/>
      <c r="AI145" s="377" t="s">
        <v>311</v>
      </c>
      <c r="AJ145" s="377"/>
      <c r="AK145" s="377"/>
      <c r="AL145" s="190"/>
      <c r="AM145" s="190"/>
      <c r="AN145" s="190"/>
      <c r="AO145" s="190"/>
      <c r="AP145" s="190"/>
      <c r="AQ145" s="190"/>
    </row>
    <row r="146" spans="1:43" ht="17.649999999999999"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RESULT_ESTIMAT_QUALIT!U146</f>
        <v>5</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4"/>
      <c r="AI146" s="377" t="s">
        <v>311</v>
      </c>
      <c r="AJ146" s="377"/>
      <c r="AK146" s="377"/>
      <c r="AL146" s="190"/>
      <c r="AM146" s="190"/>
      <c r="AN146" s="190"/>
      <c r="AO146" s="190"/>
      <c r="AP146" s="190"/>
      <c r="AQ146" s="190"/>
    </row>
    <row r="147" spans="1:43" ht="17.649999999999999"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RESULT_ESTIMAT_QUALIT!U147</f>
        <v>5</v>
      </c>
      <c r="V147" s="110">
        <f>RESULT_ESTIMAT_QUALIT!V146</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6"/>
      <c r="AI147" s="378" t="s">
        <v>311</v>
      </c>
      <c r="AJ147" s="378"/>
      <c r="AK147" s="378"/>
      <c r="AL147" s="200"/>
      <c r="AM147" s="200"/>
      <c r="AN147" s="200"/>
      <c r="AO147" s="200"/>
      <c r="AP147" s="200"/>
      <c r="AQ147" s="200"/>
    </row>
    <row r="148" spans="1:43"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12"/>
      <c r="W148" s="9"/>
      <c r="X148" s="9"/>
      <c r="Y148" s="9"/>
      <c r="AN148" s="107"/>
    </row>
    <row r="149" spans="1:43" s="6" customFormat="1"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207</v>
      </c>
      <c r="AM149" s="201"/>
      <c r="AN149" s="201"/>
      <c r="AO149" s="201"/>
      <c r="AP149" s="201"/>
      <c r="AQ149" s="201"/>
    </row>
    <row r="150" spans="1:43" ht="17.649999999999999"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4"/>
      <c r="AI150" s="377" t="s">
        <v>311</v>
      </c>
      <c r="AJ150" s="377"/>
      <c r="AK150" s="377"/>
      <c r="AL150" s="190"/>
      <c r="AM150" s="190"/>
      <c r="AN150" s="190"/>
      <c r="AO150" s="190"/>
      <c r="AP150" s="190"/>
      <c r="AQ150" s="190"/>
    </row>
    <row r="151" spans="1:43" ht="17.649999999999999"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RESULT_ESTIMAT_QUALIT!U151</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4"/>
      <c r="AI151" s="377" t="s">
        <v>311</v>
      </c>
      <c r="AJ151" s="377"/>
      <c r="AK151" s="377"/>
      <c r="AL151" s="190"/>
      <c r="AM151" s="190"/>
      <c r="AN151" s="190"/>
      <c r="AO151" s="190"/>
      <c r="AP151" s="190"/>
      <c r="AQ151" s="190"/>
    </row>
    <row r="152" spans="1:43" ht="17.649999999999999"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RESULT_ESTIMAT_QUALIT!U152</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4"/>
      <c r="AI152" s="377" t="s">
        <v>311</v>
      </c>
      <c r="AJ152" s="377"/>
      <c r="AK152" s="377"/>
      <c r="AL152" s="190"/>
      <c r="AM152" s="190"/>
      <c r="AN152" s="190"/>
      <c r="AO152" s="190"/>
      <c r="AP152" s="190"/>
      <c r="AQ152" s="190"/>
    </row>
    <row r="153" spans="1:43" ht="17.649999999999999"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RESULT_ESTIMAT_QUALIT!U153</f>
        <v>5</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4"/>
      <c r="AI153" s="377" t="s">
        <v>311</v>
      </c>
      <c r="AJ153" s="377"/>
      <c r="AK153" s="377"/>
      <c r="AL153" s="190"/>
      <c r="AM153" s="190"/>
      <c r="AN153" s="190"/>
      <c r="AO153" s="190"/>
      <c r="AP153" s="190"/>
      <c r="AQ153" s="190"/>
    </row>
    <row r="154" spans="1:43" ht="17.649999999999999"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RESULT_ESTIMAT_QUALIT!U154</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4"/>
      <c r="AI154" s="377" t="s">
        <v>311</v>
      </c>
      <c r="AJ154" s="377"/>
      <c r="AK154" s="377"/>
      <c r="AL154" s="190"/>
      <c r="AM154" s="190"/>
      <c r="AN154" s="190"/>
      <c r="AO154" s="190"/>
      <c r="AP154" s="190"/>
      <c r="AQ154" s="190"/>
    </row>
    <row r="155" spans="1:43" ht="17.649999999999999"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RESULT_ESTIMAT_QUALIT!U155</f>
        <v>3</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4"/>
      <c r="AI155" s="377" t="s">
        <v>311</v>
      </c>
      <c r="AJ155" s="377"/>
      <c r="AK155" s="377"/>
      <c r="AL155" s="190"/>
      <c r="AM155" s="190"/>
      <c r="AN155" s="190"/>
      <c r="AO155" s="190"/>
      <c r="AP155" s="190"/>
      <c r="AQ155" s="190"/>
    </row>
    <row r="156" spans="1:43" ht="17.649999999999999"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RESULT_ESTIMAT_QUALIT!U156</f>
        <v>3</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4"/>
      <c r="AI156" s="377" t="s">
        <v>311</v>
      </c>
      <c r="AJ156" s="377"/>
      <c r="AK156" s="377"/>
      <c r="AL156" s="190"/>
      <c r="AM156" s="190"/>
      <c r="AN156" s="190"/>
      <c r="AO156" s="190"/>
      <c r="AP156" s="190"/>
      <c r="AQ156" s="190"/>
    </row>
    <row r="157" spans="1:43" ht="17.649999999999999"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RESULT_ESTIMAT_QUALIT!U157</f>
        <v>5</v>
      </c>
      <c r="V157" s="110">
        <f>RESULT_ESTIMAT_QUALIT!V156</f>
        <v>12</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6"/>
      <c r="AI157" s="378" t="s">
        <v>311</v>
      </c>
      <c r="AJ157" s="378"/>
      <c r="AK157" s="378"/>
      <c r="AL157" s="200"/>
      <c r="AM157" s="200"/>
      <c r="AN157" s="200"/>
      <c r="AO157" s="200"/>
      <c r="AP157" s="200"/>
      <c r="AQ157" s="200"/>
    </row>
    <row r="158" spans="1:43"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12"/>
      <c r="W158" s="9"/>
      <c r="X158" s="9"/>
      <c r="Y158" s="9"/>
      <c r="AN158" s="107"/>
    </row>
    <row r="159" spans="1:43" s="6" customFormat="1"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207</v>
      </c>
      <c r="AM159" s="201"/>
      <c r="AN159" s="201"/>
      <c r="AO159" s="201"/>
      <c r="AP159" s="201"/>
      <c r="AQ159" s="201"/>
    </row>
    <row r="160" spans="1:43" ht="17.649999999999999"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4"/>
      <c r="AI160" s="377" t="s">
        <v>311</v>
      </c>
      <c r="AJ160" s="377"/>
      <c r="AK160" s="377"/>
      <c r="AL160" s="190"/>
      <c r="AM160" s="190"/>
      <c r="AN160" s="190"/>
      <c r="AO160" s="190"/>
      <c r="AP160" s="190"/>
      <c r="AQ160" s="190"/>
    </row>
    <row r="161" spans="1:43" ht="17.649999999999999"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RESULT_ESTIMAT_QUALIT!U161</f>
        <v>5</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4"/>
      <c r="AI161" s="377" t="s">
        <v>311</v>
      </c>
      <c r="AJ161" s="377"/>
      <c r="AK161" s="377"/>
      <c r="AL161" s="190"/>
      <c r="AM161" s="190"/>
      <c r="AN161" s="190"/>
      <c r="AO161" s="190"/>
      <c r="AP161" s="190"/>
      <c r="AQ161" s="190"/>
    </row>
    <row r="162" spans="1:43" ht="17.649999999999999"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RESULT_ESTIMAT_QUALIT!U162</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4"/>
      <c r="AI162" s="377" t="s">
        <v>311</v>
      </c>
      <c r="AJ162" s="377"/>
      <c r="AK162" s="377"/>
      <c r="AL162" s="190"/>
      <c r="AM162" s="190"/>
      <c r="AN162" s="190"/>
      <c r="AO162" s="190"/>
      <c r="AP162" s="190"/>
      <c r="AQ162" s="190"/>
    </row>
    <row r="163" spans="1:43" ht="17.649999999999999"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RESULT_ESTIMAT_QUALIT!U163</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4"/>
      <c r="AI163" s="377" t="s">
        <v>311</v>
      </c>
      <c r="AJ163" s="377"/>
      <c r="AK163" s="377"/>
      <c r="AL163" s="190"/>
      <c r="AM163" s="190"/>
      <c r="AN163" s="190"/>
      <c r="AO163" s="190"/>
      <c r="AP163" s="190"/>
      <c r="AQ163" s="190"/>
    </row>
    <row r="164" spans="1:43" ht="17.649999999999999"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RESULT_ESTIMAT_QUALIT!U164</f>
        <v>3</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4"/>
      <c r="AI164" s="377" t="s">
        <v>311</v>
      </c>
      <c r="AJ164" s="377"/>
      <c r="AK164" s="377"/>
      <c r="AL164" s="190"/>
      <c r="AM164" s="190"/>
      <c r="AN164" s="190"/>
      <c r="AO164" s="190"/>
      <c r="AP164" s="190"/>
      <c r="AQ164" s="190"/>
    </row>
    <row r="165" spans="1:43" ht="17.649999999999999"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RESULT_ESTIMAT_QUALIT!U165</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4"/>
      <c r="AI165" s="377" t="s">
        <v>311</v>
      </c>
      <c r="AJ165" s="377"/>
      <c r="AK165" s="377"/>
      <c r="AL165" s="190"/>
      <c r="AM165" s="190"/>
      <c r="AN165" s="190"/>
      <c r="AO165" s="190"/>
      <c r="AP165" s="190"/>
      <c r="AQ165" s="190"/>
    </row>
    <row r="166" spans="1:43" ht="17.649999999999999"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RESULT_ESTIMAT_QUALIT!U166</f>
        <v>4</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4"/>
      <c r="AI166" s="377" t="s">
        <v>311</v>
      </c>
      <c r="AJ166" s="377"/>
      <c r="AK166" s="377"/>
      <c r="AL166" s="190"/>
      <c r="AM166" s="190"/>
      <c r="AN166" s="190"/>
      <c r="AO166" s="190"/>
      <c r="AP166" s="190"/>
      <c r="AQ166" s="190"/>
    </row>
    <row r="167" spans="1:43" ht="17.649999999999999"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RESULT_ESTIMAT_QUALIT!U167</f>
        <v>3</v>
      </c>
      <c r="V167" s="110">
        <f>RESULT_ESTIMAT_QUALIT!V166</f>
        <v>12</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6"/>
      <c r="AI167" s="378" t="s">
        <v>311</v>
      </c>
      <c r="AJ167" s="378"/>
      <c r="AK167" s="378"/>
      <c r="AL167" s="200"/>
      <c r="AM167" s="200"/>
      <c r="AN167" s="200"/>
      <c r="AO167" s="200"/>
      <c r="AP167" s="200"/>
      <c r="AQ167" s="200"/>
    </row>
    <row r="168" spans="1:43"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12"/>
      <c r="W168" s="9"/>
      <c r="X168" s="9"/>
      <c r="Y168" s="9"/>
      <c r="AN168" s="107"/>
    </row>
    <row r="169" spans="1:43" s="6" customFormat="1"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207</v>
      </c>
      <c r="AM169" s="201"/>
      <c r="AN169" s="201"/>
      <c r="AO169" s="201"/>
      <c r="AP169" s="201"/>
      <c r="AQ169" s="201"/>
    </row>
    <row r="170" spans="1:43" ht="17.649999999999999"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4"/>
      <c r="AI170" s="377" t="s">
        <v>311</v>
      </c>
      <c r="AJ170" s="377"/>
      <c r="AK170" s="377"/>
      <c r="AL170" s="190"/>
      <c r="AM170" s="190"/>
      <c r="AN170" s="190"/>
      <c r="AO170" s="190"/>
      <c r="AP170" s="190"/>
      <c r="AQ170" s="190"/>
    </row>
    <row r="171" spans="1:43" ht="17.649999999999999"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RESULT_ESTIMAT_QUALIT!U171</f>
        <v>5</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4"/>
      <c r="AI171" s="377" t="s">
        <v>311</v>
      </c>
      <c r="AJ171" s="377"/>
      <c r="AK171" s="377"/>
      <c r="AL171" s="190"/>
      <c r="AM171" s="190"/>
      <c r="AN171" s="190"/>
      <c r="AO171" s="190"/>
      <c r="AP171" s="190"/>
      <c r="AQ171" s="190"/>
    </row>
    <row r="172" spans="1:43" ht="17.649999999999999"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RESULT_ESTIMAT_QUALIT!U172</f>
        <v>3</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4"/>
      <c r="AI172" s="377" t="s">
        <v>311</v>
      </c>
      <c r="AJ172" s="377"/>
      <c r="AK172" s="377"/>
      <c r="AL172" s="190"/>
      <c r="AM172" s="190"/>
      <c r="AN172" s="190"/>
      <c r="AO172" s="190"/>
      <c r="AP172" s="190"/>
      <c r="AQ172" s="190"/>
    </row>
    <row r="173" spans="1:43" ht="17.649999999999999"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RESULT_ESTIMAT_QUALIT!U173</f>
        <v>3</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4"/>
      <c r="AI173" s="377" t="s">
        <v>311</v>
      </c>
      <c r="AJ173" s="377"/>
      <c r="AK173" s="377"/>
      <c r="AL173" s="190"/>
      <c r="AM173" s="190"/>
      <c r="AN173" s="190"/>
      <c r="AO173" s="190"/>
      <c r="AP173" s="190"/>
      <c r="AQ173" s="190"/>
    </row>
    <row r="174" spans="1:43" ht="17.649999999999999"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RESULT_ESTIMAT_QUALIT!U174</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4"/>
      <c r="AI174" s="377" t="s">
        <v>311</v>
      </c>
      <c r="AJ174" s="377"/>
      <c r="AK174" s="377"/>
      <c r="AL174" s="190"/>
      <c r="AM174" s="190"/>
      <c r="AN174" s="190"/>
      <c r="AO174" s="190"/>
      <c r="AP174" s="190"/>
      <c r="AQ174" s="190"/>
    </row>
    <row r="175" spans="1:43" ht="17.649999999999999"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RESULT_ESTIMAT_QUALIT!U175</f>
        <v>5</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4"/>
      <c r="AI175" s="377" t="s">
        <v>311</v>
      </c>
      <c r="AJ175" s="377"/>
      <c r="AK175" s="377"/>
      <c r="AL175" s="190"/>
      <c r="AM175" s="190"/>
      <c r="AN175" s="190"/>
      <c r="AO175" s="190"/>
      <c r="AP175" s="190"/>
      <c r="AQ175" s="190"/>
    </row>
    <row r="176" spans="1:43" ht="17.649999999999999"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RESULT_ESTIMAT_QUALIT!U176</f>
        <v>5</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4"/>
      <c r="AI176" s="377" t="s">
        <v>311</v>
      </c>
      <c r="AJ176" s="377"/>
      <c r="AK176" s="377"/>
      <c r="AL176" s="190"/>
      <c r="AM176" s="190"/>
      <c r="AN176" s="190"/>
      <c r="AO176" s="190"/>
      <c r="AP176" s="190"/>
      <c r="AQ176" s="190"/>
    </row>
    <row r="177" spans="1:43" ht="17.649999999999999"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RESULT_ESTIMAT_QUALIT!U177</f>
        <v>3</v>
      </c>
      <c r="V177" s="110">
        <f>RESULT_ESTIMAT_QUALIT!V176</f>
        <v>20</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6"/>
      <c r="AI177" s="378" t="s">
        <v>311</v>
      </c>
      <c r="AJ177" s="378"/>
      <c r="AK177" s="378"/>
      <c r="AL177" s="200"/>
      <c r="AM177" s="200"/>
      <c r="AN177" s="200"/>
      <c r="AO177" s="200"/>
      <c r="AP177" s="200"/>
      <c r="AQ177" s="200"/>
    </row>
    <row r="178" spans="1:43"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12"/>
      <c r="W178" s="9"/>
      <c r="X178" s="9"/>
      <c r="Y178" s="9"/>
      <c r="AN178" s="107"/>
    </row>
    <row r="179" spans="1:43" s="6" customFormat="1"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207</v>
      </c>
      <c r="AM179" s="201"/>
      <c r="AN179" s="201"/>
      <c r="AO179" s="201"/>
      <c r="AP179" s="201"/>
      <c r="AQ179" s="201"/>
    </row>
    <row r="180" spans="1:43" ht="17.649999999999999"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4"/>
      <c r="AI180" s="377" t="s">
        <v>311</v>
      </c>
      <c r="AJ180" s="377"/>
      <c r="AK180" s="377"/>
      <c r="AL180" s="190"/>
      <c r="AM180" s="190"/>
      <c r="AN180" s="190"/>
      <c r="AO180" s="190"/>
      <c r="AP180" s="190"/>
      <c r="AQ180" s="190"/>
    </row>
    <row r="181" spans="1:43" ht="17.649999999999999"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RESULT_ESTIMAT_QUALIT!U181</f>
        <v>4</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4"/>
      <c r="AI181" s="377" t="s">
        <v>311</v>
      </c>
      <c r="AJ181" s="377"/>
      <c r="AK181" s="377"/>
      <c r="AL181" s="190"/>
      <c r="AM181" s="190"/>
      <c r="AN181" s="190"/>
      <c r="AO181" s="190"/>
      <c r="AP181" s="190"/>
      <c r="AQ181" s="190"/>
    </row>
    <row r="182" spans="1:43" ht="17.649999999999999"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RESULT_ESTIMAT_QUALIT!U182</f>
        <v>5</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4"/>
      <c r="AI182" s="377" t="s">
        <v>311</v>
      </c>
      <c r="AJ182" s="377"/>
      <c r="AK182" s="377"/>
      <c r="AL182" s="190"/>
      <c r="AM182" s="190"/>
      <c r="AN182" s="190"/>
      <c r="AO182" s="190"/>
      <c r="AP182" s="190"/>
      <c r="AQ182" s="190"/>
    </row>
    <row r="183" spans="1:43" ht="17.649999999999999"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RESULT_ESTIMAT_QUALIT!U183</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4"/>
      <c r="AI183" s="377" t="s">
        <v>311</v>
      </c>
      <c r="AJ183" s="377"/>
      <c r="AK183" s="377"/>
      <c r="AL183" s="190"/>
      <c r="AM183" s="190"/>
      <c r="AN183" s="190"/>
      <c r="AO183" s="190"/>
      <c r="AP183" s="190"/>
      <c r="AQ183" s="190"/>
    </row>
    <row r="184" spans="1:43" ht="17.649999999999999"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RESULT_ESTIMAT_QUALIT!U184</f>
        <v>4</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4"/>
      <c r="AI184" s="377" t="s">
        <v>311</v>
      </c>
      <c r="AJ184" s="377"/>
      <c r="AK184" s="377"/>
      <c r="AL184" s="190"/>
      <c r="AM184" s="190"/>
      <c r="AN184" s="190"/>
      <c r="AO184" s="190"/>
      <c r="AP184" s="190"/>
      <c r="AQ184" s="190"/>
    </row>
    <row r="185" spans="1:43" ht="17.649999999999999"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RESULT_ESTIMAT_QUALIT!U185</f>
        <v>5</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4"/>
      <c r="AI185" s="377" t="s">
        <v>311</v>
      </c>
      <c r="AJ185" s="377"/>
      <c r="AK185" s="377"/>
      <c r="AL185" s="190"/>
      <c r="AM185" s="190"/>
      <c r="AN185" s="190"/>
      <c r="AO185" s="190"/>
      <c r="AP185" s="190"/>
      <c r="AQ185" s="190"/>
    </row>
    <row r="186" spans="1:43" ht="17.649999999999999"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RESULT_ESTIMAT_QUALIT!U186</f>
        <v>5</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4"/>
      <c r="AI186" s="377" t="s">
        <v>311</v>
      </c>
      <c r="AJ186" s="377"/>
      <c r="AK186" s="377"/>
      <c r="AL186" s="190"/>
      <c r="AM186" s="190"/>
      <c r="AN186" s="190"/>
      <c r="AO186" s="190"/>
      <c r="AP186" s="190"/>
      <c r="AQ186" s="190"/>
    </row>
    <row r="187" spans="1:43" ht="17.649999999999999"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RESULT_ESTIMAT_QUALIT!U187</f>
        <v>4</v>
      </c>
      <c r="V187" s="110">
        <f>RESULT_ESTIMAT_QUALIT!V186</f>
        <v>20</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6"/>
      <c r="AI187" s="378" t="s">
        <v>311</v>
      </c>
      <c r="AJ187" s="378"/>
      <c r="AK187" s="378"/>
      <c r="AL187" s="200"/>
      <c r="AM187" s="200"/>
      <c r="AN187" s="200"/>
      <c r="AO187" s="200"/>
      <c r="AP187" s="200"/>
      <c r="AQ187" s="200"/>
    </row>
    <row r="188" spans="1:43"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12"/>
      <c r="W188" s="9"/>
      <c r="X188" s="9"/>
      <c r="Y188" s="9"/>
      <c r="AN188" s="107"/>
    </row>
    <row r="189" spans="1:43" s="6" customFormat="1"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207</v>
      </c>
      <c r="AM189" s="201"/>
      <c r="AN189" s="201"/>
      <c r="AO189" s="201"/>
      <c r="AP189" s="201"/>
      <c r="AQ189" s="201"/>
    </row>
    <row r="190" spans="1:43" ht="17.649999999999999"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4"/>
      <c r="AI190" s="377" t="s">
        <v>311</v>
      </c>
      <c r="AJ190" s="377"/>
      <c r="AK190" s="377"/>
      <c r="AL190" s="190"/>
      <c r="AM190" s="190"/>
      <c r="AN190" s="190"/>
      <c r="AO190" s="190"/>
      <c r="AP190" s="190"/>
      <c r="AQ190" s="190"/>
    </row>
    <row r="191" spans="1:43" ht="17.649999999999999"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RESULT_ESTIMAT_QUALIT!U191</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4"/>
      <c r="AI191" s="377" t="s">
        <v>311</v>
      </c>
      <c r="AJ191" s="377"/>
      <c r="AK191" s="377"/>
      <c r="AL191" s="190"/>
      <c r="AM191" s="190"/>
      <c r="AN191" s="190"/>
      <c r="AO191" s="190"/>
      <c r="AP191" s="190"/>
      <c r="AQ191" s="190"/>
    </row>
    <row r="192" spans="1:43" ht="17.649999999999999"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RESULT_ESTIMAT_QUALIT!U192</f>
        <v>3</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4"/>
      <c r="AI192" s="377" t="s">
        <v>311</v>
      </c>
      <c r="AJ192" s="377"/>
      <c r="AK192" s="377"/>
      <c r="AL192" s="190"/>
      <c r="AM192" s="190"/>
      <c r="AN192" s="190"/>
      <c r="AO192" s="190"/>
      <c r="AP192" s="190"/>
      <c r="AQ192" s="190"/>
    </row>
    <row r="193" spans="1:43" ht="17.649999999999999"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RESULT_ESTIMAT_QUALIT!U193</f>
        <v>3</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4"/>
      <c r="AI193" s="377" t="s">
        <v>311</v>
      </c>
      <c r="AJ193" s="377"/>
      <c r="AK193" s="377"/>
      <c r="AL193" s="190"/>
      <c r="AM193" s="190"/>
      <c r="AN193" s="190"/>
      <c r="AO193" s="190"/>
      <c r="AP193" s="190"/>
      <c r="AQ193" s="190"/>
    </row>
    <row r="194" spans="1:43" ht="17.649999999999999"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RESULT_ESTIMAT_QUALIT!U194</f>
        <v>4</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4"/>
      <c r="AI194" s="377" t="s">
        <v>311</v>
      </c>
      <c r="AJ194" s="377"/>
      <c r="AK194" s="377"/>
      <c r="AL194" s="190"/>
      <c r="AM194" s="190"/>
      <c r="AN194" s="190"/>
      <c r="AO194" s="190"/>
      <c r="AP194" s="190"/>
      <c r="AQ194" s="190"/>
    </row>
    <row r="195" spans="1:43" ht="17.649999999999999"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RESULT_ESTIMAT_QUALIT!U195</f>
        <v>4</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4"/>
      <c r="AI195" s="377" t="s">
        <v>311</v>
      </c>
      <c r="AJ195" s="377"/>
      <c r="AK195" s="377"/>
      <c r="AL195" s="190"/>
      <c r="AM195" s="190"/>
      <c r="AN195" s="190"/>
      <c r="AO195" s="190"/>
      <c r="AP195" s="190"/>
      <c r="AQ195" s="190"/>
    </row>
    <row r="196" spans="1:43" ht="17.649999999999999"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RESULT_ESTIMAT_QUALIT!U196</f>
        <v>5</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4"/>
      <c r="AI196" s="377" t="s">
        <v>311</v>
      </c>
      <c r="AJ196" s="377"/>
      <c r="AK196" s="377"/>
      <c r="AL196" s="190"/>
      <c r="AM196" s="190"/>
      <c r="AN196" s="190"/>
      <c r="AO196" s="190"/>
      <c r="AP196" s="190"/>
      <c r="AQ196" s="190"/>
    </row>
    <row r="197" spans="1:43" ht="17.649999999999999"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RESULT_ESTIMAT_QUALIT!U197</f>
        <v>5</v>
      </c>
      <c r="V197" s="110">
        <f>RESULT_ESTIMAT_QUALIT!V196</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6"/>
      <c r="AI197" s="378" t="s">
        <v>311</v>
      </c>
      <c r="AJ197" s="378"/>
      <c r="AK197" s="378"/>
      <c r="AL197" s="200"/>
      <c r="AM197" s="200"/>
      <c r="AN197" s="200"/>
      <c r="AO197" s="200"/>
      <c r="AP197" s="200"/>
      <c r="AQ197" s="200"/>
    </row>
    <row r="198" spans="1:43"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12"/>
      <c r="W198" s="9"/>
      <c r="X198" s="9"/>
      <c r="Y198" s="9"/>
      <c r="AN198" s="107"/>
    </row>
    <row r="199" spans="1:43" s="6" customFormat="1"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207</v>
      </c>
      <c r="AM199" s="201"/>
      <c r="AN199" s="201"/>
      <c r="AO199" s="201"/>
      <c r="AP199" s="201"/>
      <c r="AQ199" s="201"/>
    </row>
    <row r="200" spans="1:43" ht="17.649999999999999"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4"/>
      <c r="AI200" s="377" t="s">
        <v>311</v>
      </c>
      <c r="AJ200" s="377"/>
      <c r="AK200" s="377"/>
      <c r="AL200" s="190"/>
      <c r="AM200" s="190"/>
      <c r="AN200" s="190"/>
      <c r="AO200" s="190"/>
      <c r="AP200" s="190"/>
      <c r="AQ200" s="190"/>
    </row>
    <row r="201" spans="1:43" ht="17.649999999999999"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RESULT_ESTIMAT_QUALIT!U201</f>
        <v>3</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4"/>
      <c r="AI201" s="377" t="s">
        <v>311</v>
      </c>
      <c r="AJ201" s="377"/>
      <c r="AK201" s="377"/>
      <c r="AL201" s="190"/>
      <c r="AM201" s="190"/>
      <c r="AN201" s="190"/>
      <c r="AO201" s="190"/>
      <c r="AP201" s="190"/>
      <c r="AQ201" s="190"/>
    </row>
    <row r="202" spans="1:43" ht="17.649999999999999"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RESULT_ESTIMAT_QUALIT!U202</f>
        <v>3</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4"/>
      <c r="AI202" s="377" t="s">
        <v>311</v>
      </c>
      <c r="AJ202" s="377"/>
      <c r="AK202" s="377"/>
      <c r="AL202" s="190"/>
      <c r="AM202" s="190"/>
      <c r="AN202" s="190"/>
      <c r="AO202" s="190"/>
      <c r="AP202" s="190"/>
      <c r="AQ202" s="190"/>
    </row>
    <row r="203" spans="1:43" ht="17.649999999999999"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RESULT_ESTIMAT_QUALIT!U203</f>
        <v>5</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4"/>
      <c r="AI203" s="377" t="s">
        <v>311</v>
      </c>
      <c r="AJ203" s="377"/>
      <c r="AK203" s="377"/>
      <c r="AL203" s="190"/>
      <c r="AM203" s="190"/>
      <c r="AN203" s="190"/>
      <c r="AO203" s="190"/>
      <c r="AP203" s="190"/>
      <c r="AQ203" s="190"/>
    </row>
    <row r="204" spans="1:43" ht="17.649999999999999"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RESULT_ESTIMAT_QUALIT!U204</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4"/>
      <c r="AI204" s="377" t="s">
        <v>311</v>
      </c>
      <c r="AJ204" s="377"/>
      <c r="AK204" s="377"/>
      <c r="AL204" s="190"/>
      <c r="AM204" s="190"/>
      <c r="AN204" s="190"/>
      <c r="AO204" s="190"/>
      <c r="AP204" s="190"/>
      <c r="AQ204" s="190"/>
    </row>
    <row r="205" spans="1:43" ht="17.649999999999999"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RESULT_ESTIMAT_QUALIT!U205</f>
        <v>4</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4"/>
      <c r="AI205" s="377" t="s">
        <v>311</v>
      </c>
      <c r="AJ205" s="377"/>
      <c r="AK205" s="377"/>
      <c r="AL205" s="190"/>
      <c r="AM205" s="190"/>
      <c r="AN205" s="190"/>
      <c r="AO205" s="190"/>
      <c r="AP205" s="190"/>
      <c r="AQ205" s="190"/>
    </row>
    <row r="206" spans="1:43" ht="17.649999999999999"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RESULT_ESTIMAT_QUALIT!U206</f>
        <v>5</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4"/>
      <c r="AI206" s="377" t="s">
        <v>311</v>
      </c>
      <c r="AJ206" s="377"/>
      <c r="AK206" s="377"/>
      <c r="AL206" s="190"/>
      <c r="AM206" s="190"/>
      <c r="AN206" s="190"/>
      <c r="AO206" s="190"/>
      <c r="AP206" s="190"/>
      <c r="AQ206" s="190"/>
    </row>
    <row r="207" spans="1:43" ht="17.649999999999999"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RESULT_ESTIMAT_QUALIT!U207</f>
        <v>3</v>
      </c>
      <c r="V207" s="110">
        <f>RESULT_ESTIMAT_QUALIT!V206</f>
        <v>20</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6"/>
      <c r="AI207" s="378" t="s">
        <v>311</v>
      </c>
      <c r="AJ207" s="378"/>
      <c r="AK207" s="378"/>
      <c r="AL207" s="200"/>
      <c r="AM207" s="200"/>
      <c r="AN207" s="200"/>
      <c r="AO207" s="200"/>
      <c r="AP207" s="200"/>
      <c r="AQ207" s="200"/>
    </row>
    <row r="208" spans="1:43"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12"/>
      <c r="W208" s="9"/>
      <c r="X208" s="9"/>
      <c r="Y208" s="9"/>
      <c r="AN208" s="107"/>
    </row>
    <row r="209" spans="1:43" s="6" customFormat="1"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207</v>
      </c>
      <c r="AM209" s="201"/>
      <c r="AN209" s="201"/>
      <c r="AO209" s="201"/>
      <c r="AP209" s="201"/>
      <c r="AQ209" s="201"/>
    </row>
    <row r="210" spans="1:43" ht="17.100000000000001"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4"/>
      <c r="AI210" s="377" t="s">
        <v>311</v>
      </c>
      <c r="AJ210" s="377"/>
      <c r="AK210" s="377"/>
      <c r="AL210" s="190"/>
      <c r="AM210" s="190"/>
      <c r="AN210" s="190"/>
      <c r="AO210" s="190"/>
      <c r="AP210" s="190"/>
      <c r="AQ210" s="190"/>
    </row>
    <row r="211" spans="1:43" ht="17.100000000000001"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RESULT_ESTIMAT_QUALIT!U211</f>
        <v>4</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4"/>
      <c r="AI211" s="377" t="s">
        <v>311</v>
      </c>
      <c r="AJ211" s="377"/>
      <c r="AK211" s="377"/>
      <c r="AL211" s="190"/>
      <c r="AM211" s="190"/>
      <c r="AN211" s="190"/>
      <c r="AO211" s="190"/>
      <c r="AP211" s="190"/>
      <c r="AQ211" s="190"/>
    </row>
    <row r="212" spans="1:43" ht="17.100000000000001"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RESULT_ESTIMAT_QUALIT!U212</f>
        <v>5</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4"/>
      <c r="AI212" s="377" t="s">
        <v>311</v>
      </c>
      <c r="AJ212" s="377"/>
      <c r="AK212" s="377"/>
      <c r="AL212" s="190"/>
      <c r="AM212" s="190"/>
      <c r="AN212" s="190"/>
      <c r="AO212" s="190"/>
      <c r="AP212" s="190"/>
      <c r="AQ212" s="190"/>
    </row>
    <row r="213" spans="1:43" ht="17.100000000000001"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RESULT_ESTIMAT_QUALIT!U213</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4"/>
      <c r="AI213" s="377" t="s">
        <v>311</v>
      </c>
      <c r="AJ213" s="377"/>
      <c r="AK213" s="377"/>
      <c r="AL213" s="190"/>
      <c r="AM213" s="190"/>
      <c r="AN213" s="190"/>
      <c r="AO213" s="190"/>
      <c r="AP213" s="190"/>
      <c r="AQ213" s="190"/>
    </row>
    <row r="214" spans="1:43" ht="17.100000000000001"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RESULT_ESTIMAT_QUALIT!U214</f>
        <v>4</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4"/>
      <c r="AI214" s="377" t="s">
        <v>311</v>
      </c>
      <c r="AJ214" s="377"/>
      <c r="AK214" s="377"/>
      <c r="AL214" s="190"/>
      <c r="AM214" s="190"/>
      <c r="AN214" s="190"/>
      <c r="AO214" s="190"/>
      <c r="AP214" s="190"/>
      <c r="AQ214" s="190"/>
    </row>
    <row r="215" spans="1:43" ht="17.100000000000001"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RESULT_ESTIMAT_QUALIT!U215</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4"/>
      <c r="AI215" s="377" t="s">
        <v>311</v>
      </c>
      <c r="AJ215" s="377"/>
      <c r="AK215" s="377"/>
      <c r="AL215" s="190"/>
      <c r="AM215" s="190"/>
      <c r="AN215" s="190"/>
      <c r="AO215" s="190"/>
      <c r="AP215" s="190"/>
      <c r="AQ215" s="190"/>
    </row>
    <row r="216" spans="1:43" ht="17.100000000000001"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RESULT_ESTIMAT_QUALIT!U216</f>
        <v>3</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4"/>
      <c r="AI216" s="377" t="s">
        <v>311</v>
      </c>
      <c r="AJ216" s="377"/>
      <c r="AK216" s="377"/>
      <c r="AL216" s="190"/>
      <c r="AM216" s="190"/>
      <c r="AN216" s="190"/>
      <c r="AO216" s="190"/>
      <c r="AP216" s="190"/>
      <c r="AQ216" s="190"/>
    </row>
    <row r="217" spans="1:43" ht="17.100000000000001"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RESULT_ESTIMAT_QUALIT!U217</f>
        <v>5</v>
      </c>
      <c r="V217" s="110">
        <f>RESULT_ESTIMAT_QUALIT!V216</f>
        <v>15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6"/>
      <c r="AI217" s="378" t="s">
        <v>311</v>
      </c>
      <c r="AJ217" s="378"/>
      <c r="AK217" s="378"/>
      <c r="AL217" s="200"/>
      <c r="AM217" s="200"/>
      <c r="AN217" s="200"/>
      <c r="AO217" s="200"/>
      <c r="AP217" s="200"/>
      <c r="AQ217" s="200"/>
    </row>
    <row r="218" spans="1:43"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12"/>
      <c r="W218" s="9"/>
      <c r="X218" s="9"/>
      <c r="Y218" s="9"/>
      <c r="AN218" s="107"/>
    </row>
    <row r="219" spans="1:43" s="6" customFormat="1"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207</v>
      </c>
      <c r="AM219" s="201"/>
      <c r="AN219" s="201"/>
      <c r="AO219" s="201"/>
      <c r="AP219" s="201"/>
      <c r="AQ219" s="201"/>
    </row>
    <row r="220" spans="1:43" ht="17.100000000000001"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4"/>
      <c r="AI220" s="377" t="s">
        <v>311</v>
      </c>
      <c r="AJ220" s="377"/>
      <c r="AK220" s="377"/>
      <c r="AL220" s="190"/>
      <c r="AM220" s="190"/>
      <c r="AN220" s="190"/>
      <c r="AO220" s="190"/>
      <c r="AP220" s="190"/>
      <c r="AQ220" s="190"/>
    </row>
    <row r="221" spans="1:43" ht="17.100000000000001"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RESULT_ESTIMAT_QUALIT!U221</f>
        <v>4</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4"/>
      <c r="AI221" s="377" t="s">
        <v>311</v>
      </c>
      <c r="AJ221" s="377"/>
      <c r="AK221" s="377"/>
      <c r="AL221" s="190"/>
      <c r="AM221" s="190"/>
      <c r="AN221" s="190"/>
      <c r="AO221" s="190"/>
      <c r="AP221" s="190"/>
      <c r="AQ221" s="190"/>
    </row>
    <row r="222" spans="1:43" ht="17.100000000000001"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RESULT_ESTIMAT_QUALIT!U222</f>
        <v>5</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4"/>
      <c r="AI222" s="377" t="s">
        <v>311</v>
      </c>
      <c r="AJ222" s="377"/>
      <c r="AK222" s="377"/>
      <c r="AL222" s="190"/>
      <c r="AM222" s="190"/>
      <c r="AN222" s="190"/>
      <c r="AO222" s="190"/>
      <c r="AP222" s="190"/>
      <c r="AQ222" s="190"/>
    </row>
    <row r="223" spans="1:43" ht="17.100000000000001"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RESULT_ESTIMAT_QUALIT!U223</f>
        <v>3</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4"/>
      <c r="AI223" s="377" t="s">
        <v>311</v>
      </c>
      <c r="AJ223" s="377"/>
      <c r="AK223" s="377"/>
      <c r="AL223" s="190"/>
      <c r="AM223" s="190"/>
      <c r="AN223" s="190"/>
      <c r="AO223" s="190"/>
      <c r="AP223" s="190"/>
      <c r="AQ223" s="190"/>
    </row>
    <row r="224" spans="1:43" ht="17.100000000000001"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RESULT_ESTIMAT_QUALIT!U224</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4"/>
      <c r="AI224" s="377" t="s">
        <v>311</v>
      </c>
      <c r="AJ224" s="377"/>
      <c r="AK224" s="377"/>
      <c r="AL224" s="190"/>
      <c r="AM224" s="190"/>
      <c r="AN224" s="190"/>
      <c r="AO224" s="190"/>
      <c r="AP224" s="190"/>
      <c r="AQ224" s="190"/>
    </row>
    <row r="225" spans="1:43" ht="17.100000000000001"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RESULT_ESTIMAT_QUALIT!U225</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4"/>
      <c r="AI225" s="377" t="s">
        <v>311</v>
      </c>
      <c r="AJ225" s="377"/>
      <c r="AK225" s="377"/>
      <c r="AL225" s="190"/>
      <c r="AM225" s="190"/>
      <c r="AN225" s="190"/>
      <c r="AO225" s="190"/>
      <c r="AP225" s="190"/>
      <c r="AQ225" s="190"/>
    </row>
    <row r="226" spans="1:43" ht="17.100000000000001"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RESULT_ESTIMAT_QUALIT!U226</f>
        <v>4</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4"/>
      <c r="AI226" s="377" t="s">
        <v>311</v>
      </c>
      <c r="AJ226" s="377"/>
      <c r="AK226" s="377"/>
      <c r="AL226" s="190"/>
      <c r="AM226" s="190"/>
      <c r="AN226" s="190"/>
      <c r="AO226" s="190"/>
      <c r="AP226" s="190"/>
      <c r="AQ226" s="190"/>
    </row>
    <row r="227" spans="1:43" ht="17.100000000000001"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RESULT_ESTIMAT_QUALIT!U227</f>
        <v>5</v>
      </c>
      <c r="V227" s="110">
        <f>RESULT_ESTIMAT_QUALIT!V226</f>
        <v>20</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6"/>
      <c r="AI227" s="378" t="s">
        <v>311</v>
      </c>
      <c r="AJ227" s="378"/>
      <c r="AK227" s="378"/>
      <c r="AL227" s="200"/>
      <c r="AM227" s="200"/>
      <c r="AN227" s="200"/>
      <c r="AO227" s="200"/>
      <c r="AP227" s="200"/>
      <c r="AQ227" s="200"/>
    </row>
    <row r="228" spans="1:43"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12"/>
      <c r="W228" s="9"/>
      <c r="X228" s="9"/>
      <c r="Y228" s="9"/>
      <c r="AN228" s="107"/>
    </row>
    <row r="229" spans="1:43" s="6" customFormat="1"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207</v>
      </c>
      <c r="AM229" s="201"/>
      <c r="AN229" s="201"/>
      <c r="AO229" s="201"/>
      <c r="AP229" s="201"/>
      <c r="AQ229" s="201"/>
    </row>
    <row r="230" spans="1:43" ht="17.100000000000001"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4"/>
      <c r="AI230" s="377" t="s">
        <v>311</v>
      </c>
      <c r="AJ230" s="377"/>
      <c r="AK230" s="377"/>
      <c r="AL230" s="190"/>
      <c r="AM230" s="190"/>
      <c r="AN230" s="190"/>
      <c r="AO230" s="190"/>
      <c r="AP230" s="190"/>
      <c r="AQ230" s="190"/>
    </row>
    <row r="231" spans="1:43" ht="17.100000000000001"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RESULT_ESTIMAT_QUALIT!U231</f>
        <v>4</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4"/>
      <c r="AI231" s="377" t="s">
        <v>311</v>
      </c>
      <c r="AJ231" s="377"/>
      <c r="AK231" s="377"/>
      <c r="AL231" s="190"/>
      <c r="AM231" s="190"/>
      <c r="AN231" s="190"/>
      <c r="AO231" s="190"/>
      <c r="AP231" s="190"/>
      <c r="AQ231" s="190"/>
    </row>
    <row r="232" spans="1:43" ht="17.100000000000001"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RESULT_ESTIMAT_QUALIT!U232</f>
        <v>5</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4"/>
      <c r="AI232" s="377" t="s">
        <v>311</v>
      </c>
      <c r="AJ232" s="377"/>
      <c r="AK232" s="377"/>
      <c r="AL232" s="190"/>
      <c r="AM232" s="190"/>
      <c r="AN232" s="190"/>
      <c r="AO232" s="190"/>
      <c r="AP232" s="190"/>
      <c r="AQ232" s="190"/>
    </row>
    <row r="233" spans="1:43" ht="17.100000000000001"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RESULT_ESTIMAT_QUALIT!U233</f>
        <v>5</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4"/>
      <c r="AI233" s="377" t="s">
        <v>311</v>
      </c>
      <c r="AJ233" s="377"/>
      <c r="AK233" s="377"/>
      <c r="AL233" s="190"/>
      <c r="AM233" s="190"/>
      <c r="AN233" s="190"/>
      <c r="AO233" s="190"/>
      <c r="AP233" s="190"/>
      <c r="AQ233" s="190"/>
    </row>
    <row r="234" spans="1:43" ht="17.100000000000001"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RESULT_ESTIMAT_QUALIT!U234</f>
        <v>3</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4"/>
      <c r="AI234" s="377" t="s">
        <v>311</v>
      </c>
      <c r="AJ234" s="377"/>
      <c r="AK234" s="377"/>
      <c r="AL234" s="190"/>
      <c r="AM234" s="190"/>
      <c r="AN234" s="190"/>
      <c r="AO234" s="190"/>
      <c r="AP234" s="190"/>
      <c r="AQ234" s="190"/>
    </row>
    <row r="235" spans="1:43" ht="17.100000000000001"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RESULT_ESTIMAT_QUALIT!U235</f>
        <v>4</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4"/>
      <c r="AI235" s="377" t="s">
        <v>311</v>
      </c>
      <c r="AJ235" s="377"/>
      <c r="AK235" s="377"/>
      <c r="AL235" s="190"/>
      <c r="AM235" s="190"/>
      <c r="AN235" s="190"/>
      <c r="AO235" s="190"/>
      <c r="AP235" s="190"/>
      <c r="AQ235" s="190"/>
    </row>
    <row r="236" spans="1:43" ht="17.100000000000001"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RESULT_ESTIMAT_QUALIT!U236</f>
        <v>5</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4"/>
      <c r="AI236" s="377" t="s">
        <v>311</v>
      </c>
      <c r="AJ236" s="377"/>
      <c r="AK236" s="377"/>
      <c r="AL236" s="190"/>
      <c r="AM236" s="190"/>
      <c r="AN236" s="190"/>
      <c r="AO236" s="190"/>
      <c r="AP236" s="190"/>
      <c r="AQ236" s="190"/>
    </row>
    <row r="237" spans="1:43" ht="17.100000000000001"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RESULT_ESTIMAT_QUALIT!U237</f>
        <v>3</v>
      </c>
      <c r="V237" s="110">
        <f>RESULT_ESTIMAT_QUALIT!V236</f>
        <v>25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6"/>
      <c r="AI237" s="378" t="s">
        <v>311</v>
      </c>
      <c r="AJ237" s="378"/>
      <c r="AK237" s="378"/>
      <c r="AL237" s="200"/>
      <c r="AM237" s="200"/>
      <c r="AN237" s="200"/>
      <c r="AO237" s="200"/>
      <c r="AP237" s="200"/>
      <c r="AQ237" s="200"/>
    </row>
    <row r="238" spans="1:43"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12"/>
      <c r="W238" s="9"/>
      <c r="X238" s="9"/>
      <c r="Y238" s="9"/>
      <c r="AN238" s="107"/>
    </row>
    <row r="239" spans="1:43" s="6" customFormat="1"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207</v>
      </c>
      <c r="AM239" s="201"/>
      <c r="AN239" s="201"/>
      <c r="AO239" s="201"/>
      <c r="AP239" s="201"/>
      <c r="AQ239" s="201"/>
    </row>
    <row r="240" spans="1:43" ht="17.100000000000001"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4"/>
      <c r="AI240" s="377" t="s">
        <v>311</v>
      </c>
      <c r="AJ240" s="377"/>
      <c r="AK240" s="377"/>
      <c r="AL240" s="190"/>
      <c r="AM240" s="190"/>
      <c r="AN240" s="190"/>
      <c r="AO240" s="190"/>
      <c r="AP240" s="190"/>
      <c r="AQ240" s="190"/>
    </row>
    <row r="241" spans="1:43" ht="17.100000000000001"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RESULT_ESTIMAT_QUALIT!U241</f>
        <v>4</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4"/>
      <c r="AI241" s="377" t="s">
        <v>311</v>
      </c>
      <c r="AJ241" s="377"/>
      <c r="AK241" s="377"/>
      <c r="AL241" s="190"/>
      <c r="AM241" s="190"/>
      <c r="AN241" s="190"/>
      <c r="AO241" s="190"/>
      <c r="AP241" s="190"/>
      <c r="AQ241" s="190"/>
    </row>
    <row r="242" spans="1:43" ht="17.100000000000001"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RESULT_ESTIMAT_QUALIT!U242</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4"/>
      <c r="AI242" s="377" t="s">
        <v>311</v>
      </c>
      <c r="AJ242" s="377"/>
      <c r="AK242" s="377"/>
      <c r="AL242" s="190"/>
      <c r="AM242" s="190"/>
      <c r="AN242" s="190"/>
      <c r="AO242" s="190"/>
      <c r="AP242" s="190"/>
      <c r="AQ242" s="190"/>
    </row>
    <row r="243" spans="1:43" ht="17.100000000000001"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RESULT_ESTIMAT_QUALIT!U243</f>
        <v>5</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4"/>
      <c r="AI243" s="377" t="s">
        <v>311</v>
      </c>
      <c r="AJ243" s="377"/>
      <c r="AK243" s="377"/>
      <c r="AL243" s="190"/>
      <c r="AM243" s="190"/>
      <c r="AN243" s="190"/>
      <c r="AO243" s="190"/>
      <c r="AP243" s="190"/>
      <c r="AQ243" s="190"/>
    </row>
    <row r="244" spans="1:43" ht="17.100000000000001"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RESULT_ESTIMAT_QUALIT!U244</f>
        <v>4</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4"/>
      <c r="AI244" s="377" t="s">
        <v>311</v>
      </c>
      <c r="AJ244" s="377"/>
      <c r="AK244" s="377"/>
      <c r="AL244" s="190"/>
      <c r="AM244" s="190"/>
      <c r="AN244" s="190"/>
      <c r="AO244" s="190"/>
      <c r="AP244" s="190"/>
      <c r="AQ244" s="190"/>
    </row>
    <row r="245" spans="1:43" ht="17.100000000000001"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RESULT_ESTIMAT_QUALIT!U245</f>
        <v>4</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4"/>
      <c r="AI245" s="377" t="s">
        <v>311</v>
      </c>
      <c r="AJ245" s="377"/>
      <c r="AK245" s="377"/>
      <c r="AL245" s="190"/>
      <c r="AM245" s="190"/>
      <c r="AN245" s="190"/>
      <c r="AO245" s="190"/>
      <c r="AP245" s="190"/>
      <c r="AQ245" s="190"/>
    </row>
    <row r="246" spans="1:43" ht="17.100000000000001"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RESULT_ESTIMAT_QUALIT!U246</f>
        <v>5</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4"/>
      <c r="AI246" s="377" t="s">
        <v>311</v>
      </c>
      <c r="AJ246" s="377"/>
      <c r="AK246" s="377"/>
      <c r="AL246" s="190"/>
      <c r="AM246" s="190"/>
      <c r="AN246" s="190"/>
      <c r="AO246" s="190"/>
      <c r="AP246" s="190"/>
      <c r="AQ246" s="190"/>
    </row>
    <row r="247" spans="1:43" ht="17.100000000000001"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RESULT_ESTIMAT_QUALIT!U247</f>
        <v>5</v>
      </c>
      <c r="V247" s="110">
        <f>RESULT_ESTIMAT_QUALIT!V246</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6"/>
      <c r="AI247" s="378" t="s">
        <v>311</v>
      </c>
      <c r="AJ247" s="378"/>
      <c r="AK247" s="378"/>
      <c r="AL247" s="200"/>
      <c r="AM247" s="200"/>
      <c r="AN247" s="200"/>
      <c r="AO247" s="200"/>
      <c r="AP247" s="200"/>
      <c r="AQ247" s="200"/>
    </row>
    <row r="248" spans="1:43"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12"/>
      <c r="W248" s="9"/>
      <c r="X248" s="9"/>
      <c r="Y248" s="9"/>
      <c r="AN248" s="107"/>
    </row>
    <row r="249" spans="1:43" s="6" customFormat="1"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207</v>
      </c>
      <c r="AM249" s="201"/>
      <c r="AN249" s="201"/>
      <c r="AO249" s="201"/>
      <c r="AP249" s="201"/>
      <c r="AQ249" s="201"/>
    </row>
    <row r="250" spans="1:43" ht="17.100000000000001"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4"/>
      <c r="AI250" s="377" t="s">
        <v>311</v>
      </c>
      <c r="AJ250" s="377"/>
      <c r="AK250" s="377"/>
      <c r="AL250" s="190"/>
      <c r="AM250" s="190"/>
      <c r="AN250" s="190"/>
      <c r="AO250" s="190"/>
      <c r="AP250" s="190"/>
      <c r="AQ250" s="190"/>
    </row>
    <row r="251" spans="1:43" ht="17.100000000000001"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RESULT_ESTIMAT_QUALIT!U251</f>
        <v>5</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4"/>
      <c r="AI251" s="377" t="s">
        <v>311</v>
      </c>
      <c r="AJ251" s="377"/>
      <c r="AK251" s="377"/>
      <c r="AL251" s="190"/>
      <c r="AM251" s="190"/>
      <c r="AN251" s="190"/>
      <c r="AO251" s="190"/>
      <c r="AP251" s="190"/>
      <c r="AQ251" s="190"/>
    </row>
    <row r="252" spans="1:43" ht="17.100000000000001"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RESULT_ESTIMAT_QUALIT!U252</f>
        <v>4</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4"/>
      <c r="AI252" s="377" t="s">
        <v>311</v>
      </c>
      <c r="AJ252" s="377"/>
      <c r="AK252" s="377"/>
      <c r="AL252" s="190"/>
      <c r="AM252" s="190"/>
      <c r="AN252" s="190"/>
      <c r="AO252" s="190"/>
      <c r="AP252" s="190"/>
      <c r="AQ252" s="190"/>
    </row>
    <row r="253" spans="1:43" ht="17.100000000000001"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RESULT_ESTIMAT_QUALIT!U253</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4"/>
      <c r="AI253" s="377" t="s">
        <v>311</v>
      </c>
      <c r="AJ253" s="377"/>
      <c r="AK253" s="377"/>
      <c r="AL253" s="190"/>
      <c r="AM253" s="190"/>
      <c r="AN253" s="190"/>
      <c r="AO253" s="190"/>
      <c r="AP253" s="190"/>
      <c r="AQ253" s="190"/>
    </row>
    <row r="254" spans="1:43" ht="17.100000000000001"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RESULT_ESTIMAT_QUALIT!U254</f>
        <v>5</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4"/>
      <c r="AI254" s="377" t="s">
        <v>311</v>
      </c>
      <c r="AJ254" s="377"/>
      <c r="AK254" s="377"/>
      <c r="AL254" s="190"/>
      <c r="AM254" s="190"/>
      <c r="AN254" s="190"/>
      <c r="AO254" s="190"/>
      <c r="AP254" s="190"/>
      <c r="AQ254" s="190"/>
    </row>
    <row r="255" spans="1:43" ht="17.100000000000001"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RESULT_ESTIMAT_QUALIT!U255</f>
        <v>3</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4"/>
      <c r="AI255" s="377" t="s">
        <v>311</v>
      </c>
      <c r="AJ255" s="377"/>
      <c r="AK255" s="377"/>
      <c r="AL255" s="190"/>
      <c r="AM255" s="190"/>
      <c r="AN255" s="190"/>
      <c r="AO255" s="190"/>
      <c r="AP255" s="190"/>
      <c r="AQ255" s="190"/>
    </row>
    <row r="256" spans="1:43" ht="17.100000000000001"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RESULT_ESTIMAT_QUALIT!U256</f>
        <v>3</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4"/>
      <c r="AI256" s="377" t="s">
        <v>311</v>
      </c>
      <c r="AJ256" s="377"/>
      <c r="AK256" s="377"/>
      <c r="AL256" s="190"/>
      <c r="AM256" s="190"/>
      <c r="AN256" s="190"/>
      <c r="AO256" s="190"/>
      <c r="AP256" s="190"/>
      <c r="AQ256" s="190"/>
    </row>
    <row r="257" spans="1:43" ht="17.100000000000001"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RESULT_ESTIMAT_QUALIT!U257</f>
        <v>5</v>
      </c>
      <c r="V257" s="110">
        <f>RESULT_ESTIMAT_QUALIT!V256</f>
        <v>15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6"/>
      <c r="AI257" s="378" t="s">
        <v>311</v>
      </c>
      <c r="AJ257" s="378"/>
      <c r="AK257" s="378"/>
      <c r="AL257" s="200"/>
      <c r="AM257" s="200"/>
      <c r="AN257" s="200"/>
      <c r="AO257" s="200"/>
      <c r="AP257" s="200"/>
      <c r="AQ257" s="200"/>
    </row>
    <row r="258" spans="1:43"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12"/>
      <c r="W258" s="9"/>
      <c r="X258" s="9"/>
      <c r="Y258" s="9"/>
      <c r="AN258" s="107"/>
    </row>
    <row r="259" spans="1:43" s="6" customFormat="1"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207</v>
      </c>
      <c r="AM259" s="201"/>
      <c r="AN259" s="201"/>
      <c r="AO259" s="201"/>
      <c r="AP259" s="201"/>
      <c r="AQ259" s="201"/>
    </row>
    <row r="260" spans="1:43" ht="17.100000000000001"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4"/>
      <c r="AI260" s="377" t="s">
        <v>311</v>
      </c>
      <c r="AJ260" s="377"/>
      <c r="AK260" s="377"/>
      <c r="AL260" s="190"/>
      <c r="AM260" s="190"/>
      <c r="AN260" s="190"/>
      <c r="AO260" s="190"/>
      <c r="AP260" s="190"/>
      <c r="AQ260" s="190"/>
    </row>
    <row r="261" spans="1:43" ht="17.100000000000001"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RESULT_ESTIMAT_QUALIT!U261</f>
        <v>3</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4"/>
      <c r="AI261" s="377" t="s">
        <v>311</v>
      </c>
      <c r="AJ261" s="377"/>
      <c r="AK261" s="377"/>
      <c r="AL261" s="190"/>
      <c r="AM261" s="190"/>
      <c r="AN261" s="190"/>
      <c r="AO261" s="190"/>
      <c r="AP261" s="190"/>
      <c r="AQ261" s="190"/>
    </row>
    <row r="262" spans="1:43" ht="17.100000000000001"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RESULT_ESTIMAT_QUALIT!U262</f>
        <v>3</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4"/>
      <c r="AI262" s="377" t="s">
        <v>311</v>
      </c>
      <c r="AJ262" s="377"/>
      <c r="AK262" s="377"/>
      <c r="AL262" s="190"/>
      <c r="AM262" s="190"/>
      <c r="AN262" s="190"/>
      <c r="AO262" s="190"/>
      <c r="AP262" s="190"/>
      <c r="AQ262" s="190"/>
    </row>
    <row r="263" spans="1:43" ht="17.100000000000001"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RESULT_ESTIMAT_QUALIT!U263</f>
        <v>5</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4"/>
      <c r="AI263" s="377" t="s">
        <v>311</v>
      </c>
      <c r="AJ263" s="377"/>
      <c r="AK263" s="377"/>
      <c r="AL263" s="190"/>
      <c r="AM263" s="190"/>
      <c r="AN263" s="190"/>
      <c r="AO263" s="190"/>
      <c r="AP263" s="190"/>
      <c r="AQ263" s="190"/>
    </row>
    <row r="264" spans="1:43" ht="17.100000000000001"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RESULT_ESTIMAT_QUALIT!U264</f>
        <v>5</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4"/>
      <c r="AI264" s="377" t="s">
        <v>311</v>
      </c>
      <c r="AJ264" s="377"/>
      <c r="AK264" s="377"/>
      <c r="AL264" s="190"/>
      <c r="AM264" s="190"/>
      <c r="AN264" s="190"/>
      <c r="AO264" s="190"/>
      <c r="AP264" s="190"/>
      <c r="AQ264" s="190"/>
    </row>
    <row r="265" spans="1:43" ht="17.100000000000001"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RESULT_ESTIMAT_QUALIT!U265</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4"/>
      <c r="AI265" s="377" t="s">
        <v>311</v>
      </c>
      <c r="AJ265" s="377"/>
      <c r="AK265" s="377"/>
      <c r="AL265" s="190"/>
      <c r="AM265" s="190"/>
      <c r="AN265" s="190"/>
      <c r="AO265" s="190"/>
      <c r="AP265" s="190"/>
      <c r="AQ265" s="190"/>
    </row>
    <row r="266" spans="1:43" ht="17.100000000000001"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RESULT_ESTIMAT_QUALIT!U266</f>
        <v>3</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4"/>
      <c r="AI266" s="377" t="s">
        <v>311</v>
      </c>
      <c r="AJ266" s="377"/>
      <c r="AK266" s="377"/>
      <c r="AL266" s="190"/>
      <c r="AM266" s="190"/>
      <c r="AN266" s="190"/>
      <c r="AO266" s="190"/>
      <c r="AP266" s="190"/>
      <c r="AQ266" s="190"/>
    </row>
    <row r="267" spans="1:43" ht="17.100000000000001"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RESULT_ESTIMAT_QUALIT!U267</f>
        <v>3</v>
      </c>
      <c r="V267" s="110">
        <f>RESULT_ESTIMAT_QUALIT!V266</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6"/>
      <c r="AI267" s="378" t="s">
        <v>311</v>
      </c>
      <c r="AJ267" s="378"/>
      <c r="AK267" s="378"/>
      <c r="AL267" s="200"/>
      <c r="AM267" s="200"/>
      <c r="AN267" s="200"/>
      <c r="AO267" s="200"/>
      <c r="AP267" s="200"/>
      <c r="AQ267" s="200"/>
    </row>
    <row r="268" spans="1:43"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12"/>
      <c r="W268" s="9"/>
      <c r="X268" s="9"/>
      <c r="Y268" s="9"/>
      <c r="AN268" s="107"/>
    </row>
    <row r="269" spans="1:43" s="6" customFormat="1"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207</v>
      </c>
      <c r="AM269" s="201"/>
      <c r="AN269" s="201"/>
      <c r="AO269" s="201"/>
      <c r="AP269" s="201"/>
      <c r="AQ269" s="201"/>
    </row>
    <row r="270" spans="1:43" ht="17.100000000000001"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4"/>
      <c r="AI270" s="377" t="s">
        <v>311</v>
      </c>
      <c r="AJ270" s="377"/>
      <c r="AK270" s="377"/>
      <c r="AL270" s="190"/>
      <c r="AM270" s="190"/>
      <c r="AN270" s="190"/>
      <c r="AO270" s="190"/>
      <c r="AP270" s="190"/>
      <c r="AQ270" s="190"/>
    </row>
    <row r="271" spans="1:43" ht="17.100000000000001"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RESULT_ESTIMAT_QUALIT!U271</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4"/>
      <c r="AI271" s="377" t="s">
        <v>311</v>
      </c>
      <c r="AJ271" s="377"/>
      <c r="AK271" s="377"/>
      <c r="AL271" s="190"/>
      <c r="AM271" s="190"/>
      <c r="AN271" s="190"/>
      <c r="AO271" s="190"/>
      <c r="AP271" s="190"/>
      <c r="AQ271" s="190"/>
    </row>
    <row r="272" spans="1:43" ht="17.100000000000001"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RESULT_ESTIMAT_QUALIT!U272</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4"/>
      <c r="AI272" s="377" t="s">
        <v>311</v>
      </c>
      <c r="AJ272" s="377"/>
      <c r="AK272" s="377"/>
      <c r="AL272" s="190"/>
      <c r="AM272" s="190"/>
      <c r="AN272" s="190"/>
      <c r="AO272" s="190"/>
      <c r="AP272" s="190"/>
      <c r="AQ272" s="190"/>
    </row>
    <row r="273" spans="1:43" ht="17.100000000000001"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RESULT_ESTIMAT_QUALIT!U273</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4"/>
      <c r="AI273" s="377" t="s">
        <v>311</v>
      </c>
      <c r="AJ273" s="377"/>
      <c r="AK273" s="377"/>
      <c r="AL273" s="190"/>
      <c r="AM273" s="190"/>
      <c r="AN273" s="190"/>
      <c r="AO273" s="190"/>
      <c r="AP273" s="190"/>
      <c r="AQ273" s="190"/>
    </row>
    <row r="274" spans="1:43" ht="17.100000000000001"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RESULT_ESTIMAT_QUALIT!U274</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4"/>
      <c r="AI274" s="377" t="s">
        <v>311</v>
      </c>
      <c r="AJ274" s="377"/>
      <c r="AK274" s="377"/>
      <c r="AL274" s="190"/>
      <c r="AM274" s="190"/>
      <c r="AN274" s="190"/>
      <c r="AO274" s="190"/>
      <c r="AP274" s="190"/>
      <c r="AQ274" s="190"/>
    </row>
    <row r="275" spans="1:43" ht="17.100000000000001"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RESULT_ESTIMAT_QUALIT!U275</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4"/>
      <c r="AI275" s="377" t="s">
        <v>311</v>
      </c>
      <c r="AJ275" s="377"/>
      <c r="AK275" s="377"/>
      <c r="AL275" s="190"/>
      <c r="AM275" s="190"/>
      <c r="AN275" s="190"/>
      <c r="AO275" s="190"/>
      <c r="AP275" s="190"/>
      <c r="AQ275" s="190"/>
    </row>
    <row r="276" spans="1:43" ht="17.100000000000001"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RESULT_ESTIMAT_QUALIT!U276</f>
        <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4"/>
      <c r="AI276" s="377" t="s">
        <v>311</v>
      </c>
      <c r="AJ276" s="377"/>
      <c r="AK276" s="377"/>
      <c r="AL276" s="190"/>
      <c r="AM276" s="190"/>
      <c r="AN276" s="190"/>
      <c r="AO276" s="190"/>
      <c r="AP276" s="190"/>
      <c r="AQ276" s="190"/>
    </row>
    <row r="277" spans="1:43" ht="17.100000000000001"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RESULT_ESTIMAT_QUALIT!U277</f>
        <v/>
      </c>
      <c r="V277" s="110" t="str">
        <f>RESULT_ESTIMAT_QUALIT!V276</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6"/>
      <c r="AI277" s="378" t="s">
        <v>311</v>
      </c>
      <c r="AJ277" s="378"/>
      <c r="AK277" s="378"/>
      <c r="AL277" s="200"/>
      <c r="AM277" s="200"/>
      <c r="AN277" s="200"/>
      <c r="AO277" s="200"/>
      <c r="AP277" s="200"/>
      <c r="AQ277" s="200"/>
    </row>
    <row r="278" spans="1:43"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12"/>
      <c r="W278" s="9"/>
      <c r="X278" s="9"/>
      <c r="Y278" s="9"/>
      <c r="AN278" s="107"/>
    </row>
    <row r="279" spans="1:43" s="6" customFormat="1"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207</v>
      </c>
      <c r="AM279" s="201"/>
      <c r="AN279" s="201"/>
      <c r="AO279" s="201"/>
      <c r="AP279" s="201"/>
      <c r="AQ279" s="201"/>
    </row>
    <row r="280" spans="1:43" ht="17.100000000000001"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4"/>
      <c r="AI280" s="377" t="s">
        <v>311</v>
      </c>
      <c r="AJ280" s="377"/>
      <c r="AK280" s="377"/>
      <c r="AL280" s="190"/>
      <c r="AM280" s="190"/>
      <c r="AN280" s="190"/>
      <c r="AO280" s="190"/>
      <c r="AP280" s="190"/>
      <c r="AQ280" s="190"/>
    </row>
    <row r="281" spans="1:43" ht="17.100000000000001"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RESULT_ESTIMAT_QUALIT!U281</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4"/>
      <c r="AI281" s="377" t="s">
        <v>311</v>
      </c>
      <c r="AJ281" s="377"/>
      <c r="AK281" s="377"/>
      <c r="AL281" s="190"/>
      <c r="AM281" s="190"/>
      <c r="AN281" s="190"/>
      <c r="AO281" s="190"/>
      <c r="AP281" s="190"/>
      <c r="AQ281" s="190"/>
    </row>
    <row r="282" spans="1:43" ht="17.100000000000001"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RESULT_ESTIMAT_QUALIT!U282</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4"/>
      <c r="AI282" s="377" t="s">
        <v>311</v>
      </c>
      <c r="AJ282" s="377"/>
      <c r="AK282" s="377"/>
      <c r="AL282" s="190"/>
      <c r="AM282" s="190"/>
      <c r="AN282" s="190"/>
      <c r="AO282" s="190"/>
      <c r="AP282" s="190"/>
      <c r="AQ282" s="190"/>
    </row>
    <row r="283" spans="1:43" ht="17.100000000000001"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RESULT_ESTIMAT_QUALIT!U283</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4"/>
      <c r="AI283" s="377" t="s">
        <v>311</v>
      </c>
      <c r="AJ283" s="377"/>
      <c r="AK283" s="377"/>
      <c r="AL283" s="190"/>
      <c r="AM283" s="190"/>
      <c r="AN283" s="190"/>
      <c r="AO283" s="190"/>
      <c r="AP283" s="190"/>
      <c r="AQ283" s="190"/>
    </row>
    <row r="284" spans="1:43" ht="17.100000000000001"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RESULT_ESTIMAT_QUALIT!U284</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4"/>
      <c r="AI284" s="377" t="s">
        <v>311</v>
      </c>
      <c r="AJ284" s="377"/>
      <c r="AK284" s="377"/>
      <c r="AL284" s="190"/>
      <c r="AM284" s="190"/>
      <c r="AN284" s="190"/>
      <c r="AO284" s="190"/>
      <c r="AP284" s="190"/>
      <c r="AQ284" s="190"/>
    </row>
    <row r="285" spans="1:43" ht="17.100000000000001"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RESULT_ESTIMAT_QUALIT!U285</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4"/>
      <c r="AI285" s="377" t="s">
        <v>311</v>
      </c>
      <c r="AJ285" s="377"/>
      <c r="AK285" s="377"/>
      <c r="AL285" s="190"/>
      <c r="AM285" s="190"/>
      <c r="AN285" s="190"/>
      <c r="AO285" s="190"/>
      <c r="AP285" s="190"/>
      <c r="AQ285" s="190"/>
    </row>
    <row r="286" spans="1:43" ht="17.100000000000001"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RESULT_ESTIMAT_QUALIT!U286</f>
        <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4"/>
      <c r="AI286" s="377" t="s">
        <v>311</v>
      </c>
      <c r="AJ286" s="377"/>
      <c r="AK286" s="377"/>
      <c r="AL286" s="190"/>
      <c r="AM286" s="190"/>
      <c r="AN286" s="190"/>
      <c r="AO286" s="190"/>
      <c r="AP286" s="190"/>
      <c r="AQ286" s="190"/>
    </row>
    <row r="287" spans="1:43" ht="17.100000000000001"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RESULT_ESTIMAT_QUALIT!U287</f>
        <v/>
      </c>
      <c r="V287" s="110" t="str">
        <f>RESULT_ESTIMAT_QUALIT!V286</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6"/>
      <c r="AI287" s="378" t="s">
        <v>311</v>
      </c>
      <c r="AJ287" s="378"/>
      <c r="AK287" s="378"/>
      <c r="AL287" s="200"/>
      <c r="AM287" s="200"/>
      <c r="AN287" s="200"/>
      <c r="AO287" s="200"/>
      <c r="AP287" s="200"/>
      <c r="AQ287" s="200"/>
    </row>
    <row r="288" spans="1:43"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12"/>
      <c r="W288" s="9"/>
      <c r="X288" s="9"/>
      <c r="Y288" s="9"/>
      <c r="AN288" s="107"/>
    </row>
    <row r="289" spans="1:43" s="6" customFormat="1"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207</v>
      </c>
      <c r="AM289" s="201"/>
      <c r="AN289" s="201"/>
      <c r="AO289" s="201"/>
      <c r="AP289" s="201"/>
      <c r="AQ289" s="201"/>
    </row>
    <row r="290" spans="1:43" ht="17.100000000000001"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4"/>
      <c r="AI290" s="377" t="s">
        <v>311</v>
      </c>
      <c r="AJ290" s="377"/>
      <c r="AK290" s="377"/>
      <c r="AL290" s="190"/>
      <c r="AM290" s="190"/>
      <c r="AN290" s="190"/>
      <c r="AO290" s="190"/>
      <c r="AP290" s="190"/>
      <c r="AQ290" s="190"/>
    </row>
    <row r="291" spans="1:43" ht="17.100000000000001"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RESULT_ESTIMAT_QUALIT!U291</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4"/>
      <c r="AI291" s="377" t="s">
        <v>311</v>
      </c>
      <c r="AJ291" s="377"/>
      <c r="AK291" s="377"/>
      <c r="AL291" s="190"/>
      <c r="AM291" s="190"/>
      <c r="AN291" s="190"/>
      <c r="AO291" s="190"/>
      <c r="AP291" s="190"/>
      <c r="AQ291" s="190"/>
    </row>
    <row r="292" spans="1:43" ht="17.100000000000001"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RESULT_ESTIMAT_QUALIT!U292</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4"/>
      <c r="AI292" s="377" t="s">
        <v>311</v>
      </c>
      <c r="AJ292" s="377"/>
      <c r="AK292" s="377"/>
      <c r="AL292" s="190"/>
      <c r="AM292" s="190"/>
      <c r="AN292" s="190"/>
      <c r="AO292" s="190"/>
      <c r="AP292" s="190"/>
      <c r="AQ292" s="190"/>
    </row>
    <row r="293" spans="1:43" ht="17.100000000000001"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RESULT_ESTIMAT_QUALIT!U293</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4"/>
      <c r="AI293" s="377" t="s">
        <v>311</v>
      </c>
      <c r="AJ293" s="377"/>
      <c r="AK293" s="377"/>
      <c r="AL293" s="190"/>
      <c r="AM293" s="190"/>
      <c r="AN293" s="190"/>
      <c r="AO293" s="190"/>
      <c r="AP293" s="190"/>
      <c r="AQ293" s="190"/>
    </row>
    <row r="294" spans="1:43" ht="17.100000000000001"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RESULT_ESTIMAT_QUALIT!U294</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4"/>
      <c r="AI294" s="377" t="s">
        <v>311</v>
      </c>
      <c r="AJ294" s="377"/>
      <c r="AK294" s="377"/>
      <c r="AL294" s="190"/>
      <c r="AM294" s="190"/>
      <c r="AN294" s="190"/>
      <c r="AO294" s="190"/>
      <c r="AP294" s="190"/>
      <c r="AQ294" s="190"/>
    </row>
    <row r="295" spans="1:43" ht="17.100000000000001"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RESULT_ESTIMAT_QUALIT!U295</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4"/>
      <c r="AI295" s="377" t="s">
        <v>311</v>
      </c>
      <c r="AJ295" s="377"/>
      <c r="AK295" s="377"/>
      <c r="AL295" s="190"/>
      <c r="AM295" s="190"/>
      <c r="AN295" s="190"/>
      <c r="AO295" s="190"/>
      <c r="AP295" s="190"/>
      <c r="AQ295" s="190"/>
    </row>
    <row r="296" spans="1:43" ht="17.100000000000001"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RESULT_ESTIMAT_QUALIT!U296</f>
        <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4"/>
      <c r="AI296" s="377" t="s">
        <v>311</v>
      </c>
      <c r="AJ296" s="377"/>
      <c r="AK296" s="377"/>
      <c r="AL296" s="190"/>
      <c r="AM296" s="190"/>
      <c r="AN296" s="190"/>
      <c r="AO296" s="190"/>
      <c r="AP296" s="190"/>
      <c r="AQ296" s="190"/>
    </row>
    <row r="297" spans="1:43" ht="17.100000000000001"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RESULT_ESTIMAT_QUALIT!U297</f>
        <v/>
      </c>
      <c r="V297" s="110" t="str">
        <f>RESULT_ESTIMAT_QUALIT!V296</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6"/>
      <c r="AI297" s="378" t="s">
        <v>311</v>
      </c>
      <c r="AJ297" s="378"/>
      <c r="AK297" s="378"/>
      <c r="AL297" s="200"/>
      <c r="AM297" s="200"/>
      <c r="AN297" s="200"/>
      <c r="AO297" s="200"/>
      <c r="AP297" s="200"/>
      <c r="AQ297" s="200"/>
    </row>
    <row r="298" spans="1:43"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12"/>
      <c r="W298" s="9"/>
      <c r="X298" s="9"/>
      <c r="Y298" s="9"/>
      <c r="AN298" s="107"/>
    </row>
    <row r="299" spans="1:43" s="6" customFormat="1"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207</v>
      </c>
      <c r="AM299" s="201"/>
      <c r="AN299" s="201"/>
      <c r="AO299" s="201"/>
      <c r="AP299" s="201"/>
      <c r="AQ299" s="201"/>
    </row>
    <row r="300" spans="1:43" ht="17.100000000000001"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4"/>
      <c r="AI300" s="377" t="s">
        <v>311</v>
      </c>
      <c r="AJ300" s="377"/>
      <c r="AK300" s="377"/>
      <c r="AL300" s="190"/>
      <c r="AM300" s="190"/>
      <c r="AN300" s="190"/>
      <c r="AO300" s="190"/>
      <c r="AP300" s="190"/>
      <c r="AQ300" s="190"/>
    </row>
    <row r="301" spans="1:43" ht="17.100000000000001"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RESULT_ESTIMAT_QUALIT!U301</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4"/>
      <c r="AI301" s="377" t="s">
        <v>311</v>
      </c>
      <c r="AJ301" s="377"/>
      <c r="AK301" s="377"/>
      <c r="AL301" s="190"/>
      <c r="AM301" s="190"/>
      <c r="AN301" s="190"/>
      <c r="AO301" s="190"/>
      <c r="AP301" s="190"/>
      <c r="AQ301" s="190"/>
    </row>
    <row r="302" spans="1:43" ht="17.100000000000001"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RESULT_ESTIMAT_QUALIT!U302</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4"/>
      <c r="AI302" s="377" t="s">
        <v>311</v>
      </c>
      <c r="AJ302" s="377"/>
      <c r="AK302" s="377"/>
      <c r="AL302" s="190"/>
      <c r="AM302" s="190"/>
      <c r="AN302" s="190"/>
      <c r="AO302" s="190"/>
      <c r="AP302" s="190"/>
      <c r="AQ302" s="190"/>
    </row>
    <row r="303" spans="1:43" ht="17.100000000000001"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RESULT_ESTIMAT_QUALIT!U303</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4"/>
      <c r="AI303" s="377" t="s">
        <v>311</v>
      </c>
      <c r="AJ303" s="377"/>
      <c r="AK303" s="377"/>
      <c r="AL303" s="190"/>
      <c r="AM303" s="190"/>
      <c r="AN303" s="190"/>
      <c r="AO303" s="190"/>
      <c r="AP303" s="190"/>
      <c r="AQ303" s="190"/>
    </row>
    <row r="304" spans="1:43" ht="17.100000000000001"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RESULT_ESTIMAT_QUALIT!U304</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4"/>
      <c r="AI304" s="377" t="s">
        <v>311</v>
      </c>
      <c r="AJ304" s="377"/>
      <c r="AK304" s="377"/>
      <c r="AL304" s="190"/>
      <c r="AM304" s="190"/>
      <c r="AN304" s="190"/>
      <c r="AO304" s="190"/>
      <c r="AP304" s="190"/>
      <c r="AQ304" s="190"/>
    </row>
    <row r="305" spans="1:43" ht="17.100000000000001"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RESULT_ESTIMAT_QUALIT!U305</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4"/>
      <c r="AI305" s="377" t="s">
        <v>311</v>
      </c>
      <c r="AJ305" s="377"/>
      <c r="AK305" s="377"/>
      <c r="AL305" s="190"/>
      <c r="AM305" s="190"/>
      <c r="AN305" s="190"/>
      <c r="AO305" s="190"/>
      <c r="AP305" s="190"/>
      <c r="AQ305" s="190"/>
    </row>
    <row r="306" spans="1:43" ht="17.100000000000001"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RESULT_ESTIMAT_QUALIT!U306</f>
        <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4"/>
      <c r="AI306" s="377" t="s">
        <v>311</v>
      </c>
      <c r="AJ306" s="377"/>
      <c r="AK306" s="377"/>
      <c r="AL306" s="190"/>
      <c r="AM306" s="190"/>
      <c r="AN306" s="190"/>
      <c r="AO306" s="190"/>
      <c r="AP306" s="190"/>
      <c r="AQ306" s="190"/>
    </row>
    <row r="307" spans="1:43" ht="17.100000000000001"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RESULT_ESTIMAT_QUALIT!U307</f>
        <v/>
      </c>
      <c r="V307" s="110" t="str">
        <f>RESULT_ESTIMAT_QUALIT!V306</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6"/>
      <c r="AI307" s="378" t="s">
        <v>311</v>
      </c>
      <c r="AJ307" s="378"/>
      <c r="AK307" s="378"/>
      <c r="AL307" s="200"/>
      <c r="AM307" s="200"/>
      <c r="AN307" s="200"/>
      <c r="AO307" s="200"/>
      <c r="AP307" s="200"/>
      <c r="AQ307" s="200"/>
    </row>
    <row r="308" spans="1:43"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12"/>
      <c r="W308" s="9"/>
      <c r="X308" s="9"/>
      <c r="Y308" s="9"/>
      <c r="AN308" s="107"/>
    </row>
    <row r="309" spans="1:43" s="6" customFormat="1"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207</v>
      </c>
      <c r="AM309" s="201"/>
      <c r="AN309" s="201"/>
      <c r="AO309" s="201"/>
      <c r="AP309" s="201"/>
      <c r="AQ309" s="201"/>
    </row>
    <row r="310" spans="1:43" ht="17.100000000000001"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4"/>
      <c r="AI310" s="377" t="s">
        <v>311</v>
      </c>
      <c r="AJ310" s="377"/>
      <c r="AK310" s="377"/>
      <c r="AL310" s="190"/>
      <c r="AM310" s="190"/>
      <c r="AN310" s="190"/>
      <c r="AO310" s="190"/>
      <c r="AP310" s="190"/>
      <c r="AQ310" s="190"/>
    </row>
    <row r="311" spans="1:43" ht="17.100000000000001"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RESULT_ESTIMAT_QUALIT!U311</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4"/>
      <c r="AI311" s="377" t="s">
        <v>311</v>
      </c>
      <c r="AJ311" s="377"/>
      <c r="AK311" s="377"/>
      <c r="AL311" s="190"/>
      <c r="AM311" s="190"/>
      <c r="AN311" s="190"/>
      <c r="AO311" s="190"/>
      <c r="AP311" s="190"/>
      <c r="AQ311" s="190"/>
    </row>
    <row r="312" spans="1:43" ht="17.100000000000001"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RESULT_ESTIMAT_QUALIT!U312</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4"/>
      <c r="AI312" s="377" t="s">
        <v>311</v>
      </c>
      <c r="AJ312" s="377"/>
      <c r="AK312" s="377"/>
      <c r="AL312" s="190"/>
      <c r="AM312" s="190"/>
      <c r="AN312" s="190"/>
      <c r="AO312" s="190"/>
      <c r="AP312" s="190"/>
      <c r="AQ312" s="190"/>
    </row>
    <row r="313" spans="1:43" ht="17.100000000000001"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RESULT_ESTIMAT_QUALIT!U313</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4"/>
      <c r="AI313" s="377" t="s">
        <v>311</v>
      </c>
      <c r="AJ313" s="377"/>
      <c r="AK313" s="377"/>
      <c r="AL313" s="190"/>
      <c r="AM313" s="190"/>
      <c r="AN313" s="190"/>
      <c r="AO313" s="190"/>
      <c r="AP313" s="190"/>
      <c r="AQ313" s="190"/>
    </row>
    <row r="314" spans="1:43" ht="17.100000000000001"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RESULT_ESTIMAT_QUALIT!U314</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4"/>
      <c r="AI314" s="377" t="s">
        <v>311</v>
      </c>
      <c r="AJ314" s="377"/>
      <c r="AK314" s="377"/>
      <c r="AL314" s="190"/>
      <c r="AM314" s="190"/>
      <c r="AN314" s="190"/>
      <c r="AO314" s="190"/>
      <c r="AP314" s="190"/>
      <c r="AQ314" s="190"/>
    </row>
    <row r="315" spans="1:43" ht="17.100000000000001"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RESULT_ESTIMAT_QUALIT!U315</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4"/>
      <c r="AI315" s="377" t="s">
        <v>311</v>
      </c>
      <c r="AJ315" s="377"/>
      <c r="AK315" s="377"/>
      <c r="AL315" s="190"/>
      <c r="AM315" s="190"/>
      <c r="AN315" s="190"/>
      <c r="AO315" s="190"/>
      <c r="AP315" s="190"/>
      <c r="AQ315" s="190"/>
    </row>
    <row r="316" spans="1:43" ht="17.100000000000001"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RESULT_ESTIMAT_QUALIT!U316</f>
        <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4"/>
      <c r="AI316" s="377" t="s">
        <v>311</v>
      </c>
      <c r="AJ316" s="377"/>
      <c r="AK316" s="377"/>
      <c r="AL316" s="190"/>
      <c r="AM316" s="190"/>
      <c r="AN316" s="190"/>
      <c r="AO316" s="190"/>
      <c r="AP316" s="190"/>
      <c r="AQ316" s="190"/>
    </row>
    <row r="317" spans="1:43" ht="17.100000000000001"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RESULT_ESTIMAT_QUALIT!U317</f>
        <v/>
      </c>
      <c r="V317" s="110" t="str">
        <f>RESULT_ESTIMAT_QUALIT!V316</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6"/>
      <c r="AI317" s="378" t="s">
        <v>311</v>
      </c>
      <c r="AJ317" s="378"/>
      <c r="AK317" s="378"/>
      <c r="AL317" s="200"/>
      <c r="AM317" s="200"/>
      <c r="AN317" s="200"/>
      <c r="AO317" s="200"/>
      <c r="AP317" s="200"/>
      <c r="AQ317" s="200"/>
    </row>
    <row r="318" spans="1:43" s="3" customFormat="1" ht="15" customHeight="1" x14ac:dyDescent="0.25">
      <c r="A318" s="9"/>
      <c r="B318" s="9"/>
      <c r="D318" s="9"/>
      <c r="AI318" s="29"/>
      <c r="AJ318" s="29"/>
      <c r="AK318" s="29"/>
      <c r="AL318" s="29"/>
      <c r="AM318" s="29"/>
      <c r="AN318" s="107"/>
      <c r="AO318" s="29"/>
      <c r="AP318" s="29"/>
      <c r="AQ318" s="29"/>
    </row>
    <row r="319" spans="1:43" s="3" customFormat="1" x14ac:dyDescent="0.25">
      <c r="A319" s="9"/>
      <c r="B319" s="9"/>
      <c r="D319" s="9"/>
    </row>
  </sheetData>
  <sheetProtection selectLockedCells="1" selectUnlockedCells="1"/>
  <mergeCells count="2432">
    <mergeCell ref="AD19:AH19"/>
    <mergeCell ref="AI19:AK19"/>
    <mergeCell ref="AL19:AQ19"/>
    <mergeCell ref="A20:A27"/>
    <mergeCell ref="B20:C27"/>
    <mergeCell ref="D20:F23"/>
    <mergeCell ref="H20:J20"/>
    <mergeCell ref="K20:N20"/>
    <mergeCell ref="O20:P27"/>
    <mergeCell ref="Q20:Q27"/>
    <mergeCell ref="A1:AQ2"/>
    <mergeCell ref="B4:R16"/>
    <mergeCell ref="B19:C19"/>
    <mergeCell ref="D19:F19"/>
    <mergeCell ref="H19:J19"/>
    <mergeCell ref="K19:N19"/>
    <mergeCell ref="O19:Q19"/>
    <mergeCell ref="R19:U19"/>
    <mergeCell ref="V19:Y19"/>
    <mergeCell ref="Z19:AC19"/>
    <mergeCell ref="AI21:AK21"/>
    <mergeCell ref="AL21:AQ21"/>
    <mergeCell ref="H22:J22"/>
    <mergeCell ref="K22:N22"/>
    <mergeCell ref="R22:T22"/>
    <mergeCell ref="W22:Y22"/>
    <mergeCell ref="Z22:AB22"/>
    <mergeCell ref="AE22:AG22"/>
    <mergeCell ref="AI22:AK22"/>
    <mergeCell ref="AL22:AQ22"/>
    <mergeCell ref="H21:J21"/>
    <mergeCell ref="K21:N21"/>
    <mergeCell ref="R21:T21"/>
    <mergeCell ref="W21:Y21"/>
    <mergeCell ref="Z21:AB21"/>
    <mergeCell ref="AE21:AG21"/>
    <mergeCell ref="R20:T20"/>
    <mergeCell ref="W20:Y20"/>
    <mergeCell ref="Z20:AB20"/>
    <mergeCell ref="AE20:AG20"/>
    <mergeCell ref="AI20:AK20"/>
    <mergeCell ref="AL20:AQ20"/>
    <mergeCell ref="AL24:AQ24"/>
    <mergeCell ref="H25:J25"/>
    <mergeCell ref="K25:N25"/>
    <mergeCell ref="R25:T25"/>
    <mergeCell ref="W25:Y25"/>
    <mergeCell ref="Z25:AB25"/>
    <mergeCell ref="AE25:AG25"/>
    <mergeCell ref="AI25:AK25"/>
    <mergeCell ref="AL25:AQ25"/>
    <mergeCell ref="AI23:AK23"/>
    <mergeCell ref="AL23:AQ23"/>
    <mergeCell ref="D24:F27"/>
    <mergeCell ref="H24:J24"/>
    <mergeCell ref="K24:N24"/>
    <mergeCell ref="R24:T24"/>
    <mergeCell ref="W24:Y24"/>
    <mergeCell ref="Z24:AB24"/>
    <mergeCell ref="AE24:AG24"/>
    <mergeCell ref="AI24:AK24"/>
    <mergeCell ref="H23:J23"/>
    <mergeCell ref="K23:N23"/>
    <mergeCell ref="R23:T23"/>
    <mergeCell ref="W23:Y23"/>
    <mergeCell ref="Z23:AB23"/>
    <mergeCell ref="AE23:AG23"/>
    <mergeCell ref="V29:Y29"/>
    <mergeCell ref="Z29:AC29"/>
    <mergeCell ref="AD29:AH29"/>
    <mergeCell ref="AI29:AK29"/>
    <mergeCell ref="AL29:AQ29"/>
    <mergeCell ref="A30:A37"/>
    <mergeCell ref="B30:C37"/>
    <mergeCell ref="D30:F33"/>
    <mergeCell ref="H30:J30"/>
    <mergeCell ref="K30:N30"/>
    <mergeCell ref="B29:C29"/>
    <mergeCell ref="D29:F29"/>
    <mergeCell ref="H29:J29"/>
    <mergeCell ref="K29:N29"/>
    <mergeCell ref="O29:Q29"/>
    <mergeCell ref="R29:U29"/>
    <mergeCell ref="AI26:AK26"/>
    <mergeCell ref="AL26:AQ26"/>
    <mergeCell ref="H27:J27"/>
    <mergeCell ref="K27:N27"/>
    <mergeCell ref="R27:T27"/>
    <mergeCell ref="W27:Y27"/>
    <mergeCell ref="Z27:AB27"/>
    <mergeCell ref="AE27:AG27"/>
    <mergeCell ref="AI27:AK27"/>
    <mergeCell ref="AL27:AQ27"/>
    <mergeCell ref="H26:J26"/>
    <mergeCell ref="K26:N26"/>
    <mergeCell ref="R26:T26"/>
    <mergeCell ref="W26:Y26"/>
    <mergeCell ref="Z26:AB26"/>
    <mergeCell ref="AE26:AG26"/>
    <mergeCell ref="AI32:AK32"/>
    <mergeCell ref="AL32:AQ32"/>
    <mergeCell ref="H33:J33"/>
    <mergeCell ref="K33:N33"/>
    <mergeCell ref="R33:T33"/>
    <mergeCell ref="W33:Y33"/>
    <mergeCell ref="Z33:AB33"/>
    <mergeCell ref="AE33:AG33"/>
    <mergeCell ref="AI33:AK33"/>
    <mergeCell ref="AL33:AQ33"/>
    <mergeCell ref="H32:J32"/>
    <mergeCell ref="K32:N32"/>
    <mergeCell ref="R32:T32"/>
    <mergeCell ref="W32:Y32"/>
    <mergeCell ref="Z32:AB32"/>
    <mergeCell ref="AE32:AG32"/>
    <mergeCell ref="AI30:AK30"/>
    <mergeCell ref="AL30:AQ30"/>
    <mergeCell ref="H31:J31"/>
    <mergeCell ref="K31:N31"/>
    <mergeCell ref="R31:T31"/>
    <mergeCell ref="W31:Y31"/>
    <mergeCell ref="Z31:AB31"/>
    <mergeCell ref="AE31:AG31"/>
    <mergeCell ref="AI31:AK31"/>
    <mergeCell ref="AL31:AQ31"/>
    <mergeCell ref="O30:P37"/>
    <mergeCell ref="Q30:Q37"/>
    <mergeCell ref="R30:T30"/>
    <mergeCell ref="W30:Y30"/>
    <mergeCell ref="Z30:AB30"/>
    <mergeCell ref="AE30:AG30"/>
    <mergeCell ref="AI34:AK34"/>
    <mergeCell ref="AL34:AQ34"/>
    <mergeCell ref="H35:J35"/>
    <mergeCell ref="K35:N35"/>
    <mergeCell ref="R35:T35"/>
    <mergeCell ref="W35:Y35"/>
    <mergeCell ref="Z35:AB35"/>
    <mergeCell ref="AE35:AG35"/>
    <mergeCell ref="AI35:AK35"/>
    <mergeCell ref="AL35:AQ35"/>
    <mergeCell ref="D34:F37"/>
    <mergeCell ref="H34:J34"/>
    <mergeCell ref="K34:N34"/>
    <mergeCell ref="R34:T34"/>
    <mergeCell ref="W34:Y34"/>
    <mergeCell ref="Z34:AB34"/>
    <mergeCell ref="H36:J36"/>
    <mergeCell ref="K36:N36"/>
    <mergeCell ref="R36:T36"/>
    <mergeCell ref="W36:Y36"/>
    <mergeCell ref="AE34:AG34"/>
    <mergeCell ref="Z36:AB36"/>
    <mergeCell ref="AE36:AG36"/>
    <mergeCell ref="V39:Y39"/>
    <mergeCell ref="Z39:AC39"/>
    <mergeCell ref="AD39:AH39"/>
    <mergeCell ref="AI39:AK39"/>
    <mergeCell ref="AL39:AQ39"/>
    <mergeCell ref="A40:A47"/>
    <mergeCell ref="B40:C47"/>
    <mergeCell ref="D40:F43"/>
    <mergeCell ref="H40:J40"/>
    <mergeCell ref="K40:N40"/>
    <mergeCell ref="B39:C39"/>
    <mergeCell ref="D39:F39"/>
    <mergeCell ref="H39:J39"/>
    <mergeCell ref="K39:N39"/>
    <mergeCell ref="O39:Q39"/>
    <mergeCell ref="R39:U39"/>
    <mergeCell ref="AI36:AK36"/>
    <mergeCell ref="AL36:AQ36"/>
    <mergeCell ref="H37:J37"/>
    <mergeCell ref="K37:N37"/>
    <mergeCell ref="R37:T37"/>
    <mergeCell ref="W37:Y37"/>
    <mergeCell ref="Z37:AB37"/>
    <mergeCell ref="AE37:AG37"/>
    <mergeCell ref="AI37:AK37"/>
    <mergeCell ref="AL37:AQ37"/>
    <mergeCell ref="AI42:AK42"/>
    <mergeCell ref="AL42:AQ42"/>
    <mergeCell ref="H43:J43"/>
    <mergeCell ref="K43:N43"/>
    <mergeCell ref="R43:T43"/>
    <mergeCell ref="W43:Y43"/>
    <mergeCell ref="Z43:AB43"/>
    <mergeCell ref="AE43:AG43"/>
    <mergeCell ref="AI43:AK43"/>
    <mergeCell ref="AL43:AQ43"/>
    <mergeCell ref="H42:J42"/>
    <mergeCell ref="K42:N42"/>
    <mergeCell ref="R42:T42"/>
    <mergeCell ref="W42:Y42"/>
    <mergeCell ref="Z42:AB42"/>
    <mergeCell ref="AE42:AG42"/>
    <mergeCell ref="AI40:AK40"/>
    <mergeCell ref="AL40:AQ40"/>
    <mergeCell ref="H41:J41"/>
    <mergeCell ref="K41:N41"/>
    <mergeCell ref="R41:T41"/>
    <mergeCell ref="W41:Y41"/>
    <mergeCell ref="Z41:AB41"/>
    <mergeCell ref="AE41:AG41"/>
    <mergeCell ref="AI41:AK41"/>
    <mergeCell ref="AL41:AQ41"/>
    <mergeCell ref="O40:P47"/>
    <mergeCell ref="Q40:Q47"/>
    <mergeCell ref="R40:T40"/>
    <mergeCell ref="W40:Y40"/>
    <mergeCell ref="Z40:AB40"/>
    <mergeCell ref="AE40:AG40"/>
    <mergeCell ref="AI44:AK44"/>
    <mergeCell ref="AL44:AQ44"/>
    <mergeCell ref="H45:J45"/>
    <mergeCell ref="K45:N45"/>
    <mergeCell ref="R45:T45"/>
    <mergeCell ref="W45:Y45"/>
    <mergeCell ref="Z45:AB45"/>
    <mergeCell ref="AE45:AG45"/>
    <mergeCell ref="AI45:AK45"/>
    <mergeCell ref="AL45:AQ45"/>
    <mergeCell ref="D44:F47"/>
    <mergeCell ref="H44:J44"/>
    <mergeCell ref="K44:N44"/>
    <mergeCell ref="R44:T44"/>
    <mergeCell ref="W44:Y44"/>
    <mergeCell ref="Z44:AB44"/>
    <mergeCell ref="H46:J46"/>
    <mergeCell ref="K46:N46"/>
    <mergeCell ref="R46:T46"/>
    <mergeCell ref="W46:Y46"/>
    <mergeCell ref="AE44:AG44"/>
    <mergeCell ref="Z46:AB46"/>
    <mergeCell ref="AE46:AG46"/>
    <mergeCell ref="V49:Y49"/>
    <mergeCell ref="Z49:AC49"/>
    <mergeCell ref="AD49:AH49"/>
    <mergeCell ref="AI49:AK49"/>
    <mergeCell ref="AL49:AQ49"/>
    <mergeCell ref="A50:A57"/>
    <mergeCell ref="B50:C57"/>
    <mergeCell ref="D50:F53"/>
    <mergeCell ref="H50:J50"/>
    <mergeCell ref="K50:N50"/>
    <mergeCell ref="B49:C49"/>
    <mergeCell ref="D49:F49"/>
    <mergeCell ref="H49:J49"/>
    <mergeCell ref="K49:N49"/>
    <mergeCell ref="O49:Q49"/>
    <mergeCell ref="R49:U49"/>
    <mergeCell ref="AI46:AK46"/>
    <mergeCell ref="AL46:AQ46"/>
    <mergeCell ref="H47:J47"/>
    <mergeCell ref="K47:N47"/>
    <mergeCell ref="R47:T47"/>
    <mergeCell ref="W47:Y47"/>
    <mergeCell ref="Z47:AB47"/>
    <mergeCell ref="AE47:AG47"/>
    <mergeCell ref="AI47:AK47"/>
    <mergeCell ref="AL47:AQ47"/>
    <mergeCell ref="AI52:AK52"/>
    <mergeCell ref="AL52:AQ52"/>
    <mergeCell ref="H53:J53"/>
    <mergeCell ref="K53:N53"/>
    <mergeCell ref="R53:T53"/>
    <mergeCell ref="W53:Y53"/>
    <mergeCell ref="Z53:AB53"/>
    <mergeCell ref="AE53:AG53"/>
    <mergeCell ref="AI53:AK53"/>
    <mergeCell ref="AL53:AQ53"/>
    <mergeCell ref="H52:J52"/>
    <mergeCell ref="K52:N52"/>
    <mergeCell ref="R52:T52"/>
    <mergeCell ref="W52:Y52"/>
    <mergeCell ref="Z52:AB52"/>
    <mergeCell ref="AE52:AG52"/>
    <mergeCell ref="AI50:AK50"/>
    <mergeCell ref="AL50:AQ50"/>
    <mergeCell ref="H51:J51"/>
    <mergeCell ref="K51:N51"/>
    <mergeCell ref="R51:T51"/>
    <mergeCell ref="W51:Y51"/>
    <mergeCell ref="Z51:AB51"/>
    <mergeCell ref="AE51:AG51"/>
    <mergeCell ref="AI51:AK51"/>
    <mergeCell ref="AL51:AQ51"/>
    <mergeCell ref="O50:P57"/>
    <mergeCell ref="Q50:Q57"/>
    <mergeCell ref="R50:T50"/>
    <mergeCell ref="W50:Y50"/>
    <mergeCell ref="Z50:AB50"/>
    <mergeCell ref="AE50:AG50"/>
    <mergeCell ref="AI54:AK54"/>
    <mergeCell ref="AL54:AQ54"/>
    <mergeCell ref="H55:J55"/>
    <mergeCell ref="K55:N55"/>
    <mergeCell ref="R55:T55"/>
    <mergeCell ref="W55:Y55"/>
    <mergeCell ref="Z55:AB55"/>
    <mergeCell ref="AE55:AG55"/>
    <mergeCell ref="AI55:AK55"/>
    <mergeCell ref="AL55:AQ55"/>
    <mergeCell ref="D54:F57"/>
    <mergeCell ref="H54:J54"/>
    <mergeCell ref="K54:N54"/>
    <mergeCell ref="R54:T54"/>
    <mergeCell ref="W54:Y54"/>
    <mergeCell ref="Z54:AB54"/>
    <mergeCell ref="H56:J56"/>
    <mergeCell ref="K56:N56"/>
    <mergeCell ref="R56:T56"/>
    <mergeCell ref="W56:Y56"/>
    <mergeCell ref="AE54:AG54"/>
    <mergeCell ref="Z56:AB56"/>
    <mergeCell ref="AE56:AG56"/>
    <mergeCell ref="V59:Y59"/>
    <mergeCell ref="Z59:AC59"/>
    <mergeCell ref="AD59:AH59"/>
    <mergeCell ref="AI59:AK59"/>
    <mergeCell ref="AL59:AQ59"/>
    <mergeCell ref="A60:A67"/>
    <mergeCell ref="B60:C67"/>
    <mergeCell ref="D60:F63"/>
    <mergeCell ref="H60:J60"/>
    <mergeCell ref="K60:N60"/>
    <mergeCell ref="B59:C59"/>
    <mergeCell ref="D59:F59"/>
    <mergeCell ref="H59:J59"/>
    <mergeCell ref="K59:N59"/>
    <mergeCell ref="O59:Q59"/>
    <mergeCell ref="R59:U59"/>
    <mergeCell ref="AI56:AK56"/>
    <mergeCell ref="AL56:AQ56"/>
    <mergeCell ref="H57:J57"/>
    <mergeCell ref="K57:N57"/>
    <mergeCell ref="R57:T57"/>
    <mergeCell ref="W57:Y57"/>
    <mergeCell ref="Z57:AB57"/>
    <mergeCell ref="AE57:AG57"/>
    <mergeCell ref="AI57:AK57"/>
    <mergeCell ref="AL57:AQ57"/>
    <mergeCell ref="AI62:AK62"/>
    <mergeCell ref="AL62:AQ62"/>
    <mergeCell ref="H63:J63"/>
    <mergeCell ref="K63:N63"/>
    <mergeCell ref="R63:T63"/>
    <mergeCell ref="W63:Y63"/>
    <mergeCell ref="Z63:AB63"/>
    <mergeCell ref="AE63:AG63"/>
    <mergeCell ref="AI63:AK63"/>
    <mergeCell ref="AL63:AQ63"/>
    <mergeCell ref="H62:J62"/>
    <mergeCell ref="K62:N62"/>
    <mergeCell ref="R62:T62"/>
    <mergeCell ref="W62:Y62"/>
    <mergeCell ref="Z62:AB62"/>
    <mergeCell ref="AE62:AG62"/>
    <mergeCell ref="AI60:AK60"/>
    <mergeCell ref="AL60:AQ60"/>
    <mergeCell ref="H61:J61"/>
    <mergeCell ref="K61:N61"/>
    <mergeCell ref="R61:T61"/>
    <mergeCell ref="W61:Y61"/>
    <mergeCell ref="Z61:AB61"/>
    <mergeCell ref="AE61:AG61"/>
    <mergeCell ref="AI61:AK61"/>
    <mergeCell ref="AL61:AQ61"/>
    <mergeCell ref="O60:P67"/>
    <mergeCell ref="Q60:Q67"/>
    <mergeCell ref="R60:T60"/>
    <mergeCell ref="W60:Y60"/>
    <mergeCell ref="Z60:AB60"/>
    <mergeCell ref="AE60:AG60"/>
    <mergeCell ref="AI64:AK64"/>
    <mergeCell ref="AL64:AQ64"/>
    <mergeCell ref="H65:J65"/>
    <mergeCell ref="K65:N65"/>
    <mergeCell ref="R65:T65"/>
    <mergeCell ref="W65:Y65"/>
    <mergeCell ref="Z65:AB65"/>
    <mergeCell ref="AE65:AG65"/>
    <mergeCell ref="AI65:AK65"/>
    <mergeCell ref="AL65:AQ65"/>
    <mergeCell ref="D64:F67"/>
    <mergeCell ref="H64:J64"/>
    <mergeCell ref="K64:N64"/>
    <mergeCell ref="R64:T64"/>
    <mergeCell ref="W64:Y64"/>
    <mergeCell ref="Z64:AB64"/>
    <mergeCell ref="H66:J66"/>
    <mergeCell ref="K66:N66"/>
    <mergeCell ref="R66:T66"/>
    <mergeCell ref="W66:Y66"/>
    <mergeCell ref="AE64:AG64"/>
    <mergeCell ref="Z66:AB66"/>
    <mergeCell ref="AE66:AG66"/>
    <mergeCell ref="V69:Y69"/>
    <mergeCell ref="Z69:AC69"/>
    <mergeCell ref="AD69:AH69"/>
    <mergeCell ref="AI69:AK69"/>
    <mergeCell ref="AL69:AQ69"/>
    <mergeCell ref="A70:A77"/>
    <mergeCell ref="B70:C77"/>
    <mergeCell ref="D70:F73"/>
    <mergeCell ref="H70:J70"/>
    <mergeCell ref="K70:N70"/>
    <mergeCell ref="B69:C69"/>
    <mergeCell ref="D69:F69"/>
    <mergeCell ref="H69:J69"/>
    <mergeCell ref="K69:N69"/>
    <mergeCell ref="O69:Q69"/>
    <mergeCell ref="R69:U69"/>
    <mergeCell ref="AI66:AK66"/>
    <mergeCell ref="AL66:AQ66"/>
    <mergeCell ref="H67:J67"/>
    <mergeCell ref="K67:N67"/>
    <mergeCell ref="R67:T67"/>
    <mergeCell ref="W67:Y67"/>
    <mergeCell ref="Z67:AB67"/>
    <mergeCell ref="AE67:AG67"/>
    <mergeCell ref="AI67:AK67"/>
    <mergeCell ref="AL67:AQ67"/>
    <mergeCell ref="AI72:AK72"/>
    <mergeCell ref="AL72:AQ72"/>
    <mergeCell ref="H73:J73"/>
    <mergeCell ref="K73:N73"/>
    <mergeCell ref="R73:T73"/>
    <mergeCell ref="W73:Y73"/>
    <mergeCell ref="Z73:AB73"/>
    <mergeCell ref="AE73:AG73"/>
    <mergeCell ref="AI73:AK73"/>
    <mergeCell ref="AL73:AQ73"/>
    <mergeCell ref="H72:J72"/>
    <mergeCell ref="K72:N72"/>
    <mergeCell ref="R72:T72"/>
    <mergeCell ref="W72:Y72"/>
    <mergeCell ref="Z72:AB72"/>
    <mergeCell ref="AE72:AG72"/>
    <mergeCell ref="AI70:AK70"/>
    <mergeCell ref="AL70:AQ70"/>
    <mergeCell ref="H71:J71"/>
    <mergeCell ref="K71:N71"/>
    <mergeCell ref="R71:T71"/>
    <mergeCell ref="W71:Y71"/>
    <mergeCell ref="Z71:AB71"/>
    <mergeCell ref="AE71:AG71"/>
    <mergeCell ref="AI71:AK71"/>
    <mergeCell ref="AL71:AQ71"/>
    <mergeCell ref="O70:P77"/>
    <mergeCell ref="Q70:Q77"/>
    <mergeCell ref="R70:T70"/>
    <mergeCell ref="W70:Y70"/>
    <mergeCell ref="Z70:AB70"/>
    <mergeCell ref="AE70:AG70"/>
    <mergeCell ref="AI74:AK74"/>
    <mergeCell ref="AL74:AQ74"/>
    <mergeCell ref="H75:J75"/>
    <mergeCell ref="K75:N75"/>
    <mergeCell ref="R75:T75"/>
    <mergeCell ref="W75:Y75"/>
    <mergeCell ref="Z75:AB75"/>
    <mergeCell ref="AE75:AG75"/>
    <mergeCell ref="AI75:AK75"/>
    <mergeCell ref="AL75:AQ75"/>
    <mergeCell ref="D74:F77"/>
    <mergeCell ref="H74:J74"/>
    <mergeCell ref="K74:N74"/>
    <mergeCell ref="R74:T74"/>
    <mergeCell ref="W74:Y74"/>
    <mergeCell ref="Z74:AB74"/>
    <mergeCell ref="H76:J76"/>
    <mergeCell ref="K76:N76"/>
    <mergeCell ref="R76:T76"/>
    <mergeCell ref="W76:Y76"/>
    <mergeCell ref="AE74:AG74"/>
    <mergeCell ref="Z76:AB76"/>
    <mergeCell ref="AE76:AG76"/>
    <mergeCell ref="V79:Y79"/>
    <mergeCell ref="Z79:AC79"/>
    <mergeCell ref="AD79:AH79"/>
    <mergeCell ref="AI79:AK79"/>
    <mergeCell ref="AL79:AQ79"/>
    <mergeCell ref="A80:A87"/>
    <mergeCell ref="B80:C87"/>
    <mergeCell ref="D80:F83"/>
    <mergeCell ref="H80:J80"/>
    <mergeCell ref="K80:N80"/>
    <mergeCell ref="B79:C79"/>
    <mergeCell ref="D79:F79"/>
    <mergeCell ref="H79:J79"/>
    <mergeCell ref="K79:N79"/>
    <mergeCell ref="O79:Q79"/>
    <mergeCell ref="R79:U79"/>
    <mergeCell ref="AI76:AK76"/>
    <mergeCell ref="AL76:AQ76"/>
    <mergeCell ref="H77:J77"/>
    <mergeCell ref="K77:N77"/>
    <mergeCell ref="R77:T77"/>
    <mergeCell ref="W77:Y77"/>
    <mergeCell ref="Z77:AB77"/>
    <mergeCell ref="AE77:AG77"/>
    <mergeCell ref="AI77:AK77"/>
    <mergeCell ref="AL77:AQ77"/>
    <mergeCell ref="AI82:AK82"/>
    <mergeCell ref="AL82:AQ82"/>
    <mergeCell ref="H83:J83"/>
    <mergeCell ref="K83:N83"/>
    <mergeCell ref="R83:T83"/>
    <mergeCell ref="W83:Y83"/>
    <mergeCell ref="Z83:AB83"/>
    <mergeCell ref="AE83:AG83"/>
    <mergeCell ref="AI83:AK83"/>
    <mergeCell ref="AL83:AQ83"/>
    <mergeCell ref="H82:J82"/>
    <mergeCell ref="K82:N82"/>
    <mergeCell ref="R82:T82"/>
    <mergeCell ref="W82:Y82"/>
    <mergeCell ref="Z82:AB82"/>
    <mergeCell ref="AE82:AG82"/>
    <mergeCell ref="AI80:AK80"/>
    <mergeCell ref="AL80:AQ80"/>
    <mergeCell ref="H81:J81"/>
    <mergeCell ref="K81:N81"/>
    <mergeCell ref="R81:T81"/>
    <mergeCell ref="W81:Y81"/>
    <mergeCell ref="Z81:AB81"/>
    <mergeCell ref="AE81:AG81"/>
    <mergeCell ref="AI81:AK81"/>
    <mergeCell ref="AL81:AQ81"/>
    <mergeCell ref="O80:P87"/>
    <mergeCell ref="Q80:Q87"/>
    <mergeCell ref="R80:T80"/>
    <mergeCell ref="W80:Y80"/>
    <mergeCell ref="Z80:AB80"/>
    <mergeCell ref="AE80:AG80"/>
    <mergeCell ref="AI84:AK84"/>
    <mergeCell ref="AL84:AQ84"/>
    <mergeCell ref="H85:J85"/>
    <mergeCell ref="K85:N85"/>
    <mergeCell ref="R85:T85"/>
    <mergeCell ref="W85:Y85"/>
    <mergeCell ref="Z85:AB85"/>
    <mergeCell ref="AE85:AG85"/>
    <mergeCell ref="AI85:AK85"/>
    <mergeCell ref="AL85:AQ85"/>
    <mergeCell ref="D84:F87"/>
    <mergeCell ref="H84:J84"/>
    <mergeCell ref="K84:N84"/>
    <mergeCell ref="R84:T84"/>
    <mergeCell ref="W84:Y84"/>
    <mergeCell ref="Z84:AB84"/>
    <mergeCell ref="H86:J86"/>
    <mergeCell ref="K86:N86"/>
    <mergeCell ref="R86:T86"/>
    <mergeCell ref="W86:Y86"/>
    <mergeCell ref="AE84:AG84"/>
    <mergeCell ref="Z86:AB86"/>
    <mergeCell ref="AE86:AG86"/>
    <mergeCell ref="V89:Y89"/>
    <mergeCell ref="Z89:AC89"/>
    <mergeCell ref="AD89:AH89"/>
    <mergeCell ref="AI89:AK89"/>
    <mergeCell ref="AL89:AQ89"/>
    <mergeCell ref="A90:A97"/>
    <mergeCell ref="B90:C97"/>
    <mergeCell ref="D90:F93"/>
    <mergeCell ref="H90:J90"/>
    <mergeCell ref="K90:N90"/>
    <mergeCell ref="B89:C89"/>
    <mergeCell ref="D89:F89"/>
    <mergeCell ref="H89:J89"/>
    <mergeCell ref="K89:N89"/>
    <mergeCell ref="O89:Q89"/>
    <mergeCell ref="R89:U89"/>
    <mergeCell ref="AI86:AK86"/>
    <mergeCell ref="AL86:AQ86"/>
    <mergeCell ref="H87:J87"/>
    <mergeCell ref="K87:N87"/>
    <mergeCell ref="R87:T87"/>
    <mergeCell ref="W87:Y87"/>
    <mergeCell ref="Z87:AB87"/>
    <mergeCell ref="AE87:AG87"/>
    <mergeCell ref="AI87:AK87"/>
    <mergeCell ref="AL87:AQ87"/>
    <mergeCell ref="AI92:AK92"/>
    <mergeCell ref="AL92:AQ92"/>
    <mergeCell ref="H93:J93"/>
    <mergeCell ref="K93:N93"/>
    <mergeCell ref="R93:T93"/>
    <mergeCell ref="W93:Y93"/>
    <mergeCell ref="Z93:AB93"/>
    <mergeCell ref="AE93:AG93"/>
    <mergeCell ref="AI93:AK93"/>
    <mergeCell ref="AL93:AQ93"/>
    <mergeCell ref="H92:J92"/>
    <mergeCell ref="K92:N92"/>
    <mergeCell ref="R92:T92"/>
    <mergeCell ref="W92:Y92"/>
    <mergeCell ref="Z92:AB92"/>
    <mergeCell ref="AE92:AG92"/>
    <mergeCell ref="AI90:AK90"/>
    <mergeCell ref="AL90:AQ90"/>
    <mergeCell ref="H91:J91"/>
    <mergeCell ref="K91:N91"/>
    <mergeCell ref="R91:T91"/>
    <mergeCell ref="W91:Y91"/>
    <mergeCell ref="Z91:AB91"/>
    <mergeCell ref="AE91:AG91"/>
    <mergeCell ref="AI91:AK91"/>
    <mergeCell ref="AL91:AQ91"/>
    <mergeCell ref="O90:P97"/>
    <mergeCell ref="Q90:Q97"/>
    <mergeCell ref="R90:T90"/>
    <mergeCell ref="W90:Y90"/>
    <mergeCell ref="Z90:AB90"/>
    <mergeCell ref="AE90:AG90"/>
    <mergeCell ref="AI94:AK94"/>
    <mergeCell ref="AL94:AQ94"/>
    <mergeCell ref="H95:J95"/>
    <mergeCell ref="K95:N95"/>
    <mergeCell ref="R95:T95"/>
    <mergeCell ref="W95:Y95"/>
    <mergeCell ref="Z95:AB95"/>
    <mergeCell ref="AE95:AG95"/>
    <mergeCell ref="AI95:AK95"/>
    <mergeCell ref="AL95:AQ95"/>
    <mergeCell ref="D94:F97"/>
    <mergeCell ref="H94:J94"/>
    <mergeCell ref="K94:N94"/>
    <mergeCell ref="R94:T94"/>
    <mergeCell ref="W94:Y94"/>
    <mergeCell ref="Z94:AB94"/>
    <mergeCell ref="H96:J96"/>
    <mergeCell ref="K96:N96"/>
    <mergeCell ref="R96:T96"/>
    <mergeCell ref="W96:Y96"/>
    <mergeCell ref="AE94:AG94"/>
    <mergeCell ref="Z96:AB96"/>
    <mergeCell ref="AE96:AG96"/>
    <mergeCell ref="V99:Y99"/>
    <mergeCell ref="Z99:AC99"/>
    <mergeCell ref="AD99:AH99"/>
    <mergeCell ref="AI99:AK99"/>
    <mergeCell ref="AL99:AQ99"/>
    <mergeCell ref="A100:A107"/>
    <mergeCell ref="B100:C107"/>
    <mergeCell ref="D100:F103"/>
    <mergeCell ref="H100:J100"/>
    <mergeCell ref="K100:N100"/>
    <mergeCell ref="B99:C99"/>
    <mergeCell ref="D99:F99"/>
    <mergeCell ref="H99:J99"/>
    <mergeCell ref="K99:N99"/>
    <mergeCell ref="O99:Q99"/>
    <mergeCell ref="R99:U99"/>
    <mergeCell ref="AI96:AK96"/>
    <mergeCell ref="AL96:AQ96"/>
    <mergeCell ref="H97:J97"/>
    <mergeCell ref="K97:N97"/>
    <mergeCell ref="R97:T97"/>
    <mergeCell ref="W97:Y97"/>
    <mergeCell ref="Z97:AB97"/>
    <mergeCell ref="AE97:AG97"/>
    <mergeCell ref="AI97:AK97"/>
    <mergeCell ref="AL97:AQ97"/>
    <mergeCell ref="AI102:AK102"/>
    <mergeCell ref="AL102:AQ102"/>
    <mergeCell ref="H103:J103"/>
    <mergeCell ref="K103:N103"/>
    <mergeCell ref="R103:T103"/>
    <mergeCell ref="W103:Y103"/>
    <mergeCell ref="Z103:AB103"/>
    <mergeCell ref="AE103:AG103"/>
    <mergeCell ref="AI103:AK103"/>
    <mergeCell ref="AL103:AQ103"/>
    <mergeCell ref="H102:J102"/>
    <mergeCell ref="K102:N102"/>
    <mergeCell ref="R102:T102"/>
    <mergeCell ref="W102:Y102"/>
    <mergeCell ref="Z102:AB102"/>
    <mergeCell ref="AE102:AG102"/>
    <mergeCell ref="AI100:AK100"/>
    <mergeCell ref="AL100:AQ100"/>
    <mergeCell ref="H101:J101"/>
    <mergeCell ref="K101:N101"/>
    <mergeCell ref="R101:T101"/>
    <mergeCell ref="W101:Y101"/>
    <mergeCell ref="Z101:AB101"/>
    <mergeCell ref="AE101:AG101"/>
    <mergeCell ref="AI101:AK101"/>
    <mergeCell ref="AL101:AQ101"/>
    <mergeCell ref="O100:P107"/>
    <mergeCell ref="Q100:Q107"/>
    <mergeCell ref="R100:T100"/>
    <mergeCell ref="W100:Y100"/>
    <mergeCell ref="Z100:AB100"/>
    <mergeCell ref="AE100:AG100"/>
    <mergeCell ref="AI104:AK104"/>
    <mergeCell ref="AL104:AQ104"/>
    <mergeCell ref="H105:J105"/>
    <mergeCell ref="K105:N105"/>
    <mergeCell ref="R105:T105"/>
    <mergeCell ref="W105:Y105"/>
    <mergeCell ref="Z105:AB105"/>
    <mergeCell ref="AE105:AG105"/>
    <mergeCell ref="AI105:AK105"/>
    <mergeCell ref="AL105:AQ105"/>
    <mergeCell ref="D104:F107"/>
    <mergeCell ref="H104:J104"/>
    <mergeCell ref="K104:N104"/>
    <mergeCell ref="R104:T104"/>
    <mergeCell ref="W104:Y104"/>
    <mergeCell ref="Z104:AB104"/>
    <mergeCell ref="H106:J106"/>
    <mergeCell ref="K106:N106"/>
    <mergeCell ref="R106:T106"/>
    <mergeCell ref="W106:Y106"/>
    <mergeCell ref="AE104:AG104"/>
    <mergeCell ref="Z106:AB106"/>
    <mergeCell ref="AE106:AG106"/>
    <mergeCell ref="V109:Y109"/>
    <mergeCell ref="Z109:AC109"/>
    <mergeCell ref="AD109:AH109"/>
    <mergeCell ref="AI109:AK109"/>
    <mergeCell ref="AL109:AQ109"/>
    <mergeCell ref="A110:A117"/>
    <mergeCell ref="B110:C117"/>
    <mergeCell ref="D110:F113"/>
    <mergeCell ref="H110:J110"/>
    <mergeCell ref="K110:N110"/>
    <mergeCell ref="B109:C109"/>
    <mergeCell ref="D109:F109"/>
    <mergeCell ref="H109:J109"/>
    <mergeCell ref="K109:N109"/>
    <mergeCell ref="O109:Q109"/>
    <mergeCell ref="R109:U109"/>
    <mergeCell ref="AI106:AK106"/>
    <mergeCell ref="AL106:AQ106"/>
    <mergeCell ref="H107:J107"/>
    <mergeCell ref="K107:N107"/>
    <mergeCell ref="R107:T107"/>
    <mergeCell ref="W107:Y107"/>
    <mergeCell ref="Z107:AB107"/>
    <mergeCell ref="AE107:AG107"/>
    <mergeCell ref="AI107:AK107"/>
    <mergeCell ref="AL107:AQ107"/>
    <mergeCell ref="AI112:AK112"/>
    <mergeCell ref="AL112:AQ112"/>
    <mergeCell ref="H113:J113"/>
    <mergeCell ref="K113:N113"/>
    <mergeCell ref="R113:T113"/>
    <mergeCell ref="W113:Y113"/>
    <mergeCell ref="Z113:AB113"/>
    <mergeCell ref="AE113:AG113"/>
    <mergeCell ref="AI113:AK113"/>
    <mergeCell ref="AL113:AQ113"/>
    <mergeCell ref="H112:J112"/>
    <mergeCell ref="K112:N112"/>
    <mergeCell ref="R112:T112"/>
    <mergeCell ref="W112:Y112"/>
    <mergeCell ref="Z112:AB112"/>
    <mergeCell ref="AE112:AG112"/>
    <mergeCell ref="AI110:AK110"/>
    <mergeCell ref="AL110:AQ110"/>
    <mergeCell ref="H111:J111"/>
    <mergeCell ref="K111:N111"/>
    <mergeCell ref="R111:T111"/>
    <mergeCell ref="W111:Y111"/>
    <mergeCell ref="Z111:AB111"/>
    <mergeCell ref="AE111:AG111"/>
    <mergeCell ref="AI111:AK111"/>
    <mergeCell ref="AL111:AQ111"/>
    <mergeCell ref="O110:P117"/>
    <mergeCell ref="Q110:Q117"/>
    <mergeCell ref="R110:T110"/>
    <mergeCell ref="W110:Y110"/>
    <mergeCell ref="Z110:AB110"/>
    <mergeCell ref="AE110:AG110"/>
    <mergeCell ref="AI114:AK114"/>
    <mergeCell ref="AL114:AQ114"/>
    <mergeCell ref="H115:J115"/>
    <mergeCell ref="K115:N115"/>
    <mergeCell ref="R115:T115"/>
    <mergeCell ref="W115:Y115"/>
    <mergeCell ref="Z115:AB115"/>
    <mergeCell ref="AE115:AG115"/>
    <mergeCell ref="AI115:AK115"/>
    <mergeCell ref="AL115:AQ115"/>
    <mergeCell ref="D114:F117"/>
    <mergeCell ref="H114:J114"/>
    <mergeCell ref="K114:N114"/>
    <mergeCell ref="R114:T114"/>
    <mergeCell ref="W114:Y114"/>
    <mergeCell ref="Z114:AB114"/>
    <mergeCell ref="H116:J116"/>
    <mergeCell ref="K116:N116"/>
    <mergeCell ref="R116:T116"/>
    <mergeCell ref="W116:Y116"/>
    <mergeCell ref="AE114:AG114"/>
    <mergeCell ref="Z116:AB116"/>
    <mergeCell ref="AE116:AG116"/>
    <mergeCell ref="V119:Y119"/>
    <mergeCell ref="Z119:AC119"/>
    <mergeCell ref="AD119:AH119"/>
    <mergeCell ref="AI119:AK119"/>
    <mergeCell ref="AL119:AQ119"/>
    <mergeCell ref="A120:A127"/>
    <mergeCell ref="B120:C127"/>
    <mergeCell ref="D120:F123"/>
    <mergeCell ref="H120:J120"/>
    <mergeCell ref="K120:N120"/>
    <mergeCell ref="B119:C119"/>
    <mergeCell ref="D119:F119"/>
    <mergeCell ref="H119:J119"/>
    <mergeCell ref="K119:N119"/>
    <mergeCell ref="O119:Q119"/>
    <mergeCell ref="R119:U119"/>
    <mergeCell ref="AI116:AK116"/>
    <mergeCell ref="AL116:AQ116"/>
    <mergeCell ref="H117:J117"/>
    <mergeCell ref="K117:N117"/>
    <mergeCell ref="R117:T117"/>
    <mergeCell ref="W117:Y117"/>
    <mergeCell ref="Z117:AB117"/>
    <mergeCell ref="AE117:AG117"/>
    <mergeCell ref="AI117:AK117"/>
    <mergeCell ref="AL117:AQ117"/>
    <mergeCell ref="AI122:AK122"/>
    <mergeCell ref="AL122:AQ122"/>
    <mergeCell ref="H123:J123"/>
    <mergeCell ref="K123:N123"/>
    <mergeCell ref="R123:T123"/>
    <mergeCell ref="W123:Y123"/>
    <mergeCell ref="Z123:AB123"/>
    <mergeCell ref="AE123:AG123"/>
    <mergeCell ref="AI123:AK123"/>
    <mergeCell ref="AL123:AQ123"/>
    <mergeCell ref="H122:J122"/>
    <mergeCell ref="K122:N122"/>
    <mergeCell ref="R122:T122"/>
    <mergeCell ref="W122:Y122"/>
    <mergeCell ref="Z122:AB122"/>
    <mergeCell ref="AE122:AG122"/>
    <mergeCell ref="AI120:AK120"/>
    <mergeCell ref="AL120:AQ120"/>
    <mergeCell ref="H121:J121"/>
    <mergeCell ref="K121:N121"/>
    <mergeCell ref="R121:T121"/>
    <mergeCell ref="W121:Y121"/>
    <mergeCell ref="Z121:AB121"/>
    <mergeCell ref="AE121:AG121"/>
    <mergeCell ref="AI121:AK121"/>
    <mergeCell ref="AL121:AQ121"/>
    <mergeCell ref="O120:P127"/>
    <mergeCell ref="Q120:Q127"/>
    <mergeCell ref="R120:T120"/>
    <mergeCell ref="W120:Y120"/>
    <mergeCell ref="Z120:AB120"/>
    <mergeCell ref="AE120:AG120"/>
    <mergeCell ref="AI124:AK124"/>
    <mergeCell ref="AL124:AQ124"/>
    <mergeCell ref="H125:J125"/>
    <mergeCell ref="K125:N125"/>
    <mergeCell ref="R125:T125"/>
    <mergeCell ref="W125:Y125"/>
    <mergeCell ref="Z125:AB125"/>
    <mergeCell ref="AE125:AG125"/>
    <mergeCell ref="AI125:AK125"/>
    <mergeCell ref="AL125:AQ125"/>
    <mergeCell ref="D124:F127"/>
    <mergeCell ref="H124:J124"/>
    <mergeCell ref="K124:N124"/>
    <mergeCell ref="R124:T124"/>
    <mergeCell ref="W124:Y124"/>
    <mergeCell ref="Z124:AB124"/>
    <mergeCell ref="H126:J126"/>
    <mergeCell ref="K126:N126"/>
    <mergeCell ref="R126:T126"/>
    <mergeCell ref="W126:Y126"/>
    <mergeCell ref="AE124:AG124"/>
    <mergeCell ref="Z126:AB126"/>
    <mergeCell ref="AE126:AG126"/>
    <mergeCell ref="V129:Y129"/>
    <mergeCell ref="Z129:AC129"/>
    <mergeCell ref="AD129:AH129"/>
    <mergeCell ref="AI129:AK129"/>
    <mergeCell ref="AL129:AQ129"/>
    <mergeCell ref="A130:A137"/>
    <mergeCell ref="B130:C137"/>
    <mergeCell ref="D130:F133"/>
    <mergeCell ref="H130:J130"/>
    <mergeCell ref="K130:N130"/>
    <mergeCell ref="B129:C129"/>
    <mergeCell ref="D129:F129"/>
    <mergeCell ref="H129:J129"/>
    <mergeCell ref="K129:N129"/>
    <mergeCell ref="O129:Q129"/>
    <mergeCell ref="R129:U129"/>
    <mergeCell ref="AI126:AK126"/>
    <mergeCell ref="AL126:AQ126"/>
    <mergeCell ref="H127:J127"/>
    <mergeCell ref="K127:N127"/>
    <mergeCell ref="R127:T127"/>
    <mergeCell ref="W127:Y127"/>
    <mergeCell ref="Z127:AB127"/>
    <mergeCell ref="AE127:AG127"/>
    <mergeCell ref="AI127:AK127"/>
    <mergeCell ref="AL127:AQ127"/>
    <mergeCell ref="AI132:AK132"/>
    <mergeCell ref="AL132:AQ132"/>
    <mergeCell ref="H133:J133"/>
    <mergeCell ref="K133:N133"/>
    <mergeCell ref="R133:T133"/>
    <mergeCell ref="W133:Y133"/>
    <mergeCell ref="Z133:AB133"/>
    <mergeCell ref="AE133:AG133"/>
    <mergeCell ref="AI133:AK133"/>
    <mergeCell ref="AL133:AQ133"/>
    <mergeCell ref="H132:J132"/>
    <mergeCell ref="K132:N132"/>
    <mergeCell ref="R132:T132"/>
    <mergeCell ref="W132:Y132"/>
    <mergeCell ref="Z132:AB132"/>
    <mergeCell ref="AE132:AG132"/>
    <mergeCell ref="AI130:AK130"/>
    <mergeCell ref="AL130:AQ130"/>
    <mergeCell ref="H131:J131"/>
    <mergeCell ref="K131:N131"/>
    <mergeCell ref="R131:T131"/>
    <mergeCell ref="W131:Y131"/>
    <mergeCell ref="Z131:AB131"/>
    <mergeCell ref="AE131:AG131"/>
    <mergeCell ref="AI131:AK131"/>
    <mergeCell ref="AL131:AQ131"/>
    <mergeCell ref="O130:P137"/>
    <mergeCell ref="Q130:Q137"/>
    <mergeCell ref="R130:T130"/>
    <mergeCell ref="W130:Y130"/>
    <mergeCell ref="Z130:AB130"/>
    <mergeCell ref="AE130:AG130"/>
    <mergeCell ref="AI134:AK134"/>
    <mergeCell ref="AL134:AQ134"/>
    <mergeCell ref="H135:J135"/>
    <mergeCell ref="K135:N135"/>
    <mergeCell ref="R135:T135"/>
    <mergeCell ref="W135:Y135"/>
    <mergeCell ref="Z135:AB135"/>
    <mergeCell ref="AE135:AG135"/>
    <mergeCell ref="AI135:AK135"/>
    <mergeCell ref="AL135:AQ135"/>
    <mergeCell ref="D134:F137"/>
    <mergeCell ref="H134:J134"/>
    <mergeCell ref="K134:N134"/>
    <mergeCell ref="R134:T134"/>
    <mergeCell ref="W134:Y134"/>
    <mergeCell ref="Z134:AB134"/>
    <mergeCell ref="H136:J136"/>
    <mergeCell ref="K136:N136"/>
    <mergeCell ref="R136:T136"/>
    <mergeCell ref="W136:Y136"/>
    <mergeCell ref="AE134:AG134"/>
    <mergeCell ref="Z136:AB136"/>
    <mergeCell ref="AE136:AG136"/>
    <mergeCell ref="V139:Y139"/>
    <mergeCell ref="Z139:AC139"/>
    <mergeCell ref="AD139:AH139"/>
    <mergeCell ref="AI139:AK139"/>
    <mergeCell ref="AL139:AQ139"/>
    <mergeCell ref="A140:A147"/>
    <mergeCell ref="B140:C147"/>
    <mergeCell ref="D140:F143"/>
    <mergeCell ref="H140:J140"/>
    <mergeCell ref="K140:N140"/>
    <mergeCell ref="B139:C139"/>
    <mergeCell ref="D139:F139"/>
    <mergeCell ref="H139:J139"/>
    <mergeCell ref="K139:N139"/>
    <mergeCell ref="O139:Q139"/>
    <mergeCell ref="R139:U139"/>
    <mergeCell ref="AI136:AK136"/>
    <mergeCell ref="AL136:AQ136"/>
    <mergeCell ref="H137:J137"/>
    <mergeCell ref="K137:N137"/>
    <mergeCell ref="R137:T137"/>
    <mergeCell ref="W137:Y137"/>
    <mergeCell ref="Z137:AB137"/>
    <mergeCell ref="AE137:AG137"/>
    <mergeCell ref="AI137:AK137"/>
    <mergeCell ref="AL137:AQ137"/>
    <mergeCell ref="AI142:AK142"/>
    <mergeCell ref="AL142:AQ142"/>
    <mergeCell ref="H143:J143"/>
    <mergeCell ref="K143:N143"/>
    <mergeCell ref="R143:T143"/>
    <mergeCell ref="W143:Y143"/>
    <mergeCell ref="Z143:AB143"/>
    <mergeCell ref="AE143:AG143"/>
    <mergeCell ref="AI143:AK143"/>
    <mergeCell ref="AL143:AQ143"/>
    <mergeCell ref="H142:J142"/>
    <mergeCell ref="K142:N142"/>
    <mergeCell ref="R142:T142"/>
    <mergeCell ref="W142:Y142"/>
    <mergeCell ref="Z142:AB142"/>
    <mergeCell ref="AE142:AG142"/>
    <mergeCell ref="AI140:AK140"/>
    <mergeCell ref="AL140:AQ140"/>
    <mergeCell ref="H141:J141"/>
    <mergeCell ref="K141:N141"/>
    <mergeCell ref="R141:T141"/>
    <mergeCell ref="W141:Y141"/>
    <mergeCell ref="Z141:AB141"/>
    <mergeCell ref="AE141:AG141"/>
    <mergeCell ref="AI141:AK141"/>
    <mergeCell ref="AL141:AQ141"/>
    <mergeCell ref="O140:P147"/>
    <mergeCell ref="Q140:Q147"/>
    <mergeCell ref="R140:T140"/>
    <mergeCell ref="W140:Y140"/>
    <mergeCell ref="Z140:AB140"/>
    <mergeCell ref="AE140:AG140"/>
    <mergeCell ref="AI144:AK144"/>
    <mergeCell ref="AL144:AQ144"/>
    <mergeCell ref="H145:J145"/>
    <mergeCell ref="K145:N145"/>
    <mergeCell ref="R145:T145"/>
    <mergeCell ref="W145:Y145"/>
    <mergeCell ref="Z145:AB145"/>
    <mergeCell ref="AE145:AG145"/>
    <mergeCell ref="AI145:AK145"/>
    <mergeCell ref="AL145:AQ145"/>
    <mergeCell ref="D144:F147"/>
    <mergeCell ref="H144:J144"/>
    <mergeCell ref="K144:N144"/>
    <mergeCell ref="R144:T144"/>
    <mergeCell ref="W144:Y144"/>
    <mergeCell ref="Z144:AB144"/>
    <mergeCell ref="H146:J146"/>
    <mergeCell ref="K146:N146"/>
    <mergeCell ref="R146:T146"/>
    <mergeCell ref="W146:Y146"/>
    <mergeCell ref="AE144:AG144"/>
    <mergeCell ref="Z146:AB146"/>
    <mergeCell ref="AE146:AG146"/>
    <mergeCell ref="V149:Y149"/>
    <mergeCell ref="Z149:AC149"/>
    <mergeCell ref="AD149:AH149"/>
    <mergeCell ref="AI149:AK149"/>
    <mergeCell ref="AL149:AQ149"/>
    <mergeCell ref="A150:A157"/>
    <mergeCell ref="B150:C157"/>
    <mergeCell ref="D150:F153"/>
    <mergeCell ref="H150:J150"/>
    <mergeCell ref="K150:N150"/>
    <mergeCell ref="B149:C149"/>
    <mergeCell ref="D149:F149"/>
    <mergeCell ref="H149:J149"/>
    <mergeCell ref="K149:N149"/>
    <mergeCell ref="O149:Q149"/>
    <mergeCell ref="R149:U149"/>
    <mergeCell ref="AI146:AK146"/>
    <mergeCell ref="AL146:AQ146"/>
    <mergeCell ref="H147:J147"/>
    <mergeCell ref="K147:N147"/>
    <mergeCell ref="R147:T147"/>
    <mergeCell ref="W147:Y147"/>
    <mergeCell ref="Z147:AB147"/>
    <mergeCell ref="AE147:AG147"/>
    <mergeCell ref="AI147:AK147"/>
    <mergeCell ref="AL147:AQ147"/>
    <mergeCell ref="AI152:AK152"/>
    <mergeCell ref="AL152:AQ152"/>
    <mergeCell ref="H153:J153"/>
    <mergeCell ref="K153:N153"/>
    <mergeCell ref="R153:T153"/>
    <mergeCell ref="W153:Y153"/>
    <mergeCell ref="Z153:AB153"/>
    <mergeCell ref="AE153:AG153"/>
    <mergeCell ref="AI153:AK153"/>
    <mergeCell ref="AL153:AQ153"/>
    <mergeCell ref="H152:J152"/>
    <mergeCell ref="K152:N152"/>
    <mergeCell ref="R152:T152"/>
    <mergeCell ref="W152:Y152"/>
    <mergeCell ref="Z152:AB152"/>
    <mergeCell ref="AE152:AG152"/>
    <mergeCell ref="AI150:AK150"/>
    <mergeCell ref="AL150:AQ150"/>
    <mergeCell ref="H151:J151"/>
    <mergeCell ref="K151:N151"/>
    <mergeCell ref="R151:T151"/>
    <mergeCell ref="W151:Y151"/>
    <mergeCell ref="Z151:AB151"/>
    <mergeCell ref="AE151:AG151"/>
    <mergeCell ref="AI151:AK151"/>
    <mergeCell ref="AL151:AQ151"/>
    <mergeCell ref="O150:P157"/>
    <mergeCell ref="Q150:Q157"/>
    <mergeCell ref="R150:T150"/>
    <mergeCell ref="W150:Y150"/>
    <mergeCell ref="Z150:AB150"/>
    <mergeCell ref="AE150:AG150"/>
    <mergeCell ref="AI154:AK154"/>
    <mergeCell ref="AL154:AQ154"/>
    <mergeCell ref="H155:J155"/>
    <mergeCell ref="K155:N155"/>
    <mergeCell ref="R155:T155"/>
    <mergeCell ref="W155:Y155"/>
    <mergeCell ref="Z155:AB155"/>
    <mergeCell ref="AE155:AG155"/>
    <mergeCell ref="AI155:AK155"/>
    <mergeCell ref="AL155:AQ155"/>
    <mergeCell ref="D154:F157"/>
    <mergeCell ref="H154:J154"/>
    <mergeCell ref="K154:N154"/>
    <mergeCell ref="R154:T154"/>
    <mergeCell ref="W154:Y154"/>
    <mergeCell ref="Z154:AB154"/>
    <mergeCell ref="H156:J156"/>
    <mergeCell ref="K156:N156"/>
    <mergeCell ref="R156:T156"/>
    <mergeCell ref="W156:Y156"/>
    <mergeCell ref="AE154:AG154"/>
    <mergeCell ref="Z156:AB156"/>
    <mergeCell ref="AE156:AG156"/>
    <mergeCell ref="V159:Y159"/>
    <mergeCell ref="Z159:AC159"/>
    <mergeCell ref="AD159:AH159"/>
    <mergeCell ref="AI159:AK159"/>
    <mergeCell ref="AL159:AQ159"/>
    <mergeCell ref="A160:A167"/>
    <mergeCell ref="B160:C167"/>
    <mergeCell ref="D160:F163"/>
    <mergeCell ref="H160:J160"/>
    <mergeCell ref="K160:N160"/>
    <mergeCell ref="B159:C159"/>
    <mergeCell ref="D159:F159"/>
    <mergeCell ref="H159:J159"/>
    <mergeCell ref="K159:N159"/>
    <mergeCell ref="O159:Q159"/>
    <mergeCell ref="R159:U159"/>
    <mergeCell ref="AI156:AK156"/>
    <mergeCell ref="AL156:AQ156"/>
    <mergeCell ref="H157:J157"/>
    <mergeCell ref="K157:N157"/>
    <mergeCell ref="R157:T157"/>
    <mergeCell ref="W157:Y157"/>
    <mergeCell ref="Z157:AB157"/>
    <mergeCell ref="AE157:AG157"/>
    <mergeCell ref="AI157:AK157"/>
    <mergeCell ref="AL157:AQ157"/>
    <mergeCell ref="AI162:AK162"/>
    <mergeCell ref="AL162:AQ162"/>
    <mergeCell ref="H163:J163"/>
    <mergeCell ref="K163:N163"/>
    <mergeCell ref="R163:T163"/>
    <mergeCell ref="W163:Y163"/>
    <mergeCell ref="Z163:AB163"/>
    <mergeCell ref="AE163:AG163"/>
    <mergeCell ref="AI163:AK163"/>
    <mergeCell ref="AL163:AQ163"/>
    <mergeCell ref="H162:J162"/>
    <mergeCell ref="K162:N162"/>
    <mergeCell ref="R162:T162"/>
    <mergeCell ref="W162:Y162"/>
    <mergeCell ref="Z162:AB162"/>
    <mergeCell ref="AE162:AG162"/>
    <mergeCell ref="AI160:AK160"/>
    <mergeCell ref="AL160:AQ160"/>
    <mergeCell ref="H161:J161"/>
    <mergeCell ref="K161:N161"/>
    <mergeCell ref="R161:T161"/>
    <mergeCell ref="W161:Y161"/>
    <mergeCell ref="Z161:AB161"/>
    <mergeCell ref="AE161:AG161"/>
    <mergeCell ref="AI161:AK161"/>
    <mergeCell ref="AL161:AQ161"/>
    <mergeCell ref="O160:P167"/>
    <mergeCell ref="Q160:Q167"/>
    <mergeCell ref="R160:T160"/>
    <mergeCell ref="W160:Y160"/>
    <mergeCell ref="Z160:AB160"/>
    <mergeCell ref="AE160:AG160"/>
    <mergeCell ref="AI164:AK164"/>
    <mergeCell ref="AL164:AQ164"/>
    <mergeCell ref="H165:J165"/>
    <mergeCell ref="K165:N165"/>
    <mergeCell ref="R165:T165"/>
    <mergeCell ref="W165:Y165"/>
    <mergeCell ref="Z165:AB165"/>
    <mergeCell ref="AE165:AG165"/>
    <mergeCell ref="AI165:AK165"/>
    <mergeCell ref="AL165:AQ165"/>
    <mergeCell ref="D164:F167"/>
    <mergeCell ref="H164:J164"/>
    <mergeCell ref="K164:N164"/>
    <mergeCell ref="R164:T164"/>
    <mergeCell ref="W164:Y164"/>
    <mergeCell ref="Z164:AB164"/>
    <mergeCell ref="H166:J166"/>
    <mergeCell ref="K166:N166"/>
    <mergeCell ref="R166:T166"/>
    <mergeCell ref="W166:Y166"/>
    <mergeCell ref="AE164:AG164"/>
    <mergeCell ref="Z166:AB166"/>
    <mergeCell ref="AE166:AG166"/>
    <mergeCell ref="V169:Y169"/>
    <mergeCell ref="Z169:AC169"/>
    <mergeCell ref="AD169:AH169"/>
    <mergeCell ref="AI169:AK169"/>
    <mergeCell ref="AL169:AQ169"/>
    <mergeCell ref="A170:A177"/>
    <mergeCell ref="B170:C177"/>
    <mergeCell ref="D170:F173"/>
    <mergeCell ref="H170:J170"/>
    <mergeCell ref="K170:N170"/>
    <mergeCell ref="B169:C169"/>
    <mergeCell ref="D169:F169"/>
    <mergeCell ref="H169:J169"/>
    <mergeCell ref="K169:N169"/>
    <mergeCell ref="O169:Q169"/>
    <mergeCell ref="R169:U169"/>
    <mergeCell ref="AI166:AK166"/>
    <mergeCell ref="AL166:AQ166"/>
    <mergeCell ref="H167:J167"/>
    <mergeCell ref="K167:N167"/>
    <mergeCell ref="R167:T167"/>
    <mergeCell ref="W167:Y167"/>
    <mergeCell ref="Z167:AB167"/>
    <mergeCell ref="AE167:AG167"/>
    <mergeCell ref="AI167:AK167"/>
    <mergeCell ref="AL167:AQ167"/>
    <mergeCell ref="AI172:AK172"/>
    <mergeCell ref="AL172:AQ172"/>
    <mergeCell ref="H173:J173"/>
    <mergeCell ref="K173:N173"/>
    <mergeCell ref="R173:T173"/>
    <mergeCell ref="W173:Y173"/>
    <mergeCell ref="Z173:AB173"/>
    <mergeCell ref="AE173:AG173"/>
    <mergeCell ref="AI173:AK173"/>
    <mergeCell ref="AL173:AQ173"/>
    <mergeCell ref="H172:J172"/>
    <mergeCell ref="K172:N172"/>
    <mergeCell ref="R172:T172"/>
    <mergeCell ref="W172:Y172"/>
    <mergeCell ref="Z172:AB172"/>
    <mergeCell ref="AE172:AG172"/>
    <mergeCell ref="AI170:AK170"/>
    <mergeCell ref="AL170:AQ170"/>
    <mergeCell ref="H171:J171"/>
    <mergeCell ref="K171:N171"/>
    <mergeCell ref="R171:T171"/>
    <mergeCell ref="W171:Y171"/>
    <mergeCell ref="Z171:AB171"/>
    <mergeCell ref="AE171:AG171"/>
    <mergeCell ref="AI171:AK171"/>
    <mergeCell ref="AL171:AQ171"/>
    <mergeCell ref="O170:P177"/>
    <mergeCell ref="Q170:Q177"/>
    <mergeCell ref="R170:T170"/>
    <mergeCell ref="W170:Y170"/>
    <mergeCell ref="Z170:AB170"/>
    <mergeCell ref="AE170:AG170"/>
    <mergeCell ref="AI174:AK174"/>
    <mergeCell ref="AL174:AQ174"/>
    <mergeCell ref="H175:J175"/>
    <mergeCell ref="K175:N175"/>
    <mergeCell ref="R175:T175"/>
    <mergeCell ref="W175:Y175"/>
    <mergeCell ref="Z175:AB175"/>
    <mergeCell ref="AE175:AG175"/>
    <mergeCell ref="AI175:AK175"/>
    <mergeCell ref="AL175:AQ175"/>
    <mergeCell ref="D174:F177"/>
    <mergeCell ref="H174:J174"/>
    <mergeCell ref="K174:N174"/>
    <mergeCell ref="R174:T174"/>
    <mergeCell ref="W174:Y174"/>
    <mergeCell ref="Z174:AB174"/>
    <mergeCell ref="H176:J176"/>
    <mergeCell ref="K176:N176"/>
    <mergeCell ref="R176:T176"/>
    <mergeCell ref="W176:Y176"/>
    <mergeCell ref="AE174:AG174"/>
    <mergeCell ref="Z176:AB176"/>
    <mergeCell ref="AE176:AG176"/>
    <mergeCell ref="V179:Y179"/>
    <mergeCell ref="Z179:AC179"/>
    <mergeCell ref="AD179:AH179"/>
    <mergeCell ref="AI179:AK179"/>
    <mergeCell ref="AL179:AQ179"/>
    <mergeCell ref="A180:A187"/>
    <mergeCell ref="B180:C187"/>
    <mergeCell ref="D180:F183"/>
    <mergeCell ref="H180:J180"/>
    <mergeCell ref="K180:N180"/>
    <mergeCell ref="B179:C179"/>
    <mergeCell ref="D179:F179"/>
    <mergeCell ref="H179:J179"/>
    <mergeCell ref="K179:N179"/>
    <mergeCell ref="O179:Q179"/>
    <mergeCell ref="R179:U179"/>
    <mergeCell ref="AI176:AK176"/>
    <mergeCell ref="AL176:AQ176"/>
    <mergeCell ref="H177:J177"/>
    <mergeCell ref="K177:N177"/>
    <mergeCell ref="R177:T177"/>
    <mergeCell ref="W177:Y177"/>
    <mergeCell ref="Z177:AB177"/>
    <mergeCell ref="AE177:AG177"/>
    <mergeCell ref="AI177:AK177"/>
    <mergeCell ref="AL177:AQ177"/>
    <mergeCell ref="AI182:AK182"/>
    <mergeCell ref="AL182:AQ182"/>
    <mergeCell ref="H183:J183"/>
    <mergeCell ref="K183:N183"/>
    <mergeCell ref="R183:T183"/>
    <mergeCell ref="W183:Y183"/>
    <mergeCell ref="Z183:AB183"/>
    <mergeCell ref="AE183:AG183"/>
    <mergeCell ref="AI183:AK183"/>
    <mergeCell ref="AL183:AQ183"/>
    <mergeCell ref="H182:J182"/>
    <mergeCell ref="K182:N182"/>
    <mergeCell ref="R182:T182"/>
    <mergeCell ref="W182:Y182"/>
    <mergeCell ref="Z182:AB182"/>
    <mergeCell ref="AE182:AG182"/>
    <mergeCell ref="AI180:AK180"/>
    <mergeCell ref="AL180:AQ180"/>
    <mergeCell ref="H181:J181"/>
    <mergeCell ref="K181:N181"/>
    <mergeCell ref="R181:T181"/>
    <mergeCell ref="W181:Y181"/>
    <mergeCell ref="Z181:AB181"/>
    <mergeCell ref="AE181:AG181"/>
    <mergeCell ref="AI181:AK181"/>
    <mergeCell ref="AL181:AQ181"/>
    <mergeCell ref="O180:P187"/>
    <mergeCell ref="Q180:Q187"/>
    <mergeCell ref="R180:T180"/>
    <mergeCell ref="W180:Y180"/>
    <mergeCell ref="Z180:AB180"/>
    <mergeCell ref="AE180:AG180"/>
    <mergeCell ref="AI184:AK184"/>
    <mergeCell ref="AL184:AQ184"/>
    <mergeCell ref="H185:J185"/>
    <mergeCell ref="K185:N185"/>
    <mergeCell ref="R185:T185"/>
    <mergeCell ref="W185:Y185"/>
    <mergeCell ref="Z185:AB185"/>
    <mergeCell ref="AE185:AG185"/>
    <mergeCell ref="AI185:AK185"/>
    <mergeCell ref="AL185:AQ185"/>
    <mergeCell ref="D184:F187"/>
    <mergeCell ref="H184:J184"/>
    <mergeCell ref="K184:N184"/>
    <mergeCell ref="R184:T184"/>
    <mergeCell ref="W184:Y184"/>
    <mergeCell ref="Z184:AB184"/>
    <mergeCell ref="H186:J186"/>
    <mergeCell ref="K186:N186"/>
    <mergeCell ref="R186:T186"/>
    <mergeCell ref="W186:Y186"/>
    <mergeCell ref="AE184:AG184"/>
    <mergeCell ref="Z186:AB186"/>
    <mergeCell ref="AE186:AG186"/>
    <mergeCell ref="V189:Y189"/>
    <mergeCell ref="Z189:AC189"/>
    <mergeCell ref="AD189:AH189"/>
    <mergeCell ref="AI189:AK189"/>
    <mergeCell ref="AL189:AQ189"/>
    <mergeCell ref="A190:A197"/>
    <mergeCell ref="B190:C197"/>
    <mergeCell ref="D190:F193"/>
    <mergeCell ref="H190:J190"/>
    <mergeCell ref="K190:N190"/>
    <mergeCell ref="B189:C189"/>
    <mergeCell ref="D189:F189"/>
    <mergeCell ref="H189:J189"/>
    <mergeCell ref="K189:N189"/>
    <mergeCell ref="O189:Q189"/>
    <mergeCell ref="R189:U189"/>
    <mergeCell ref="AI186:AK186"/>
    <mergeCell ref="AL186:AQ186"/>
    <mergeCell ref="H187:J187"/>
    <mergeCell ref="K187:N187"/>
    <mergeCell ref="R187:T187"/>
    <mergeCell ref="W187:Y187"/>
    <mergeCell ref="Z187:AB187"/>
    <mergeCell ref="AE187:AG187"/>
    <mergeCell ref="AI187:AK187"/>
    <mergeCell ref="AL187:AQ187"/>
    <mergeCell ref="AI192:AK192"/>
    <mergeCell ref="AL192:AQ192"/>
    <mergeCell ref="H193:J193"/>
    <mergeCell ref="K193:N193"/>
    <mergeCell ref="R193:T193"/>
    <mergeCell ref="W193:Y193"/>
    <mergeCell ref="Z193:AB193"/>
    <mergeCell ref="AE193:AG193"/>
    <mergeCell ref="AI193:AK193"/>
    <mergeCell ref="AL193:AQ193"/>
    <mergeCell ref="H192:J192"/>
    <mergeCell ref="K192:N192"/>
    <mergeCell ref="R192:T192"/>
    <mergeCell ref="W192:Y192"/>
    <mergeCell ref="Z192:AB192"/>
    <mergeCell ref="AE192:AG192"/>
    <mergeCell ref="AI190:AK190"/>
    <mergeCell ref="AL190:AQ190"/>
    <mergeCell ref="H191:J191"/>
    <mergeCell ref="K191:N191"/>
    <mergeCell ref="R191:T191"/>
    <mergeCell ref="W191:Y191"/>
    <mergeCell ref="Z191:AB191"/>
    <mergeCell ref="AE191:AG191"/>
    <mergeCell ref="AI191:AK191"/>
    <mergeCell ref="AL191:AQ191"/>
    <mergeCell ref="O190:P197"/>
    <mergeCell ref="Q190:Q197"/>
    <mergeCell ref="R190:T190"/>
    <mergeCell ref="W190:Y190"/>
    <mergeCell ref="Z190:AB190"/>
    <mergeCell ref="AE190:AG190"/>
    <mergeCell ref="AI194:AK194"/>
    <mergeCell ref="AL194:AQ194"/>
    <mergeCell ref="H195:J195"/>
    <mergeCell ref="K195:N195"/>
    <mergeCell ref="R195:T195"/>
    <mergeCell ref="W195:Y195"/>
    <mergeCell ref="Z195:AB195"/>
    <mergeCell ref="AE195:AG195"/>
    <mergeCell ref="AI195:AK195"/>
    <mergeCell ref="AL195:AQ195"/>
    <mergeCell ref="D194:F197"/>
    <mergeCell ref="H194:J194"/>
    <mergeCell ref="K194:N194"/>
    <mergeCell ref="R194:T194"/>
    <mergeCell ref="W194:Y194"/>
    <mergeCell ref="Z194:AB194"/>
    <mergeCell ref="H196:J196"/>
    <mergeCell ref="K196:N196"/>
    <mergeCell ref="R196:T196"/>
    <mergeCell ref="W196:Y196"/>
    <mergeCell ref="AE194:AG194"/>
    <mergeCell ref="Z196:AB196"/>
    <mergeCell ref="AE196:AG196"/>
    <mergeCell ref="V199:Y199"/>
    <mergeCell ref="Z199:AC199"/>
    <mergeCell ref="AD199:AH199"/>
    <mergeCell ref="AI199:AK199"/>
    <mergeCell ref="AL199:AQ199"/>
    <mergeCell ref="A200:A207"/>
    <mergeCell ref="B200:C207"/>
    <mergeCell ref="D200:F203"/>
    <mergeCell ref="H200:J200"/>
    <mergeCell ref="K200:N200"/>
    <mergeCell ref="B199:C199"/>
    <mergeCell ref="D199:F199"/>
    <mergeCell ref="H199:J199"/>
    <mergeCell ref="K199:N199"/>
    <mergeCell ref="O199:Q199"/>
    <mergeCell ref="R199:U199"/>
    <mergeCell ref="AI196:AK196"/>
    <mergeCell ref="AL196:AQ196"/>
    <mergeCell ref="H197:J197"/>
    <mergeCell ref="K197:N197"/>
    <mergeCell ref="R197:T197"/>
    <mergeCell ref="W197:Y197"/>
    <mergeCell ref="Z197:AB197"/>
    <mergeCell ref="AE197:AG197"/>
    <mergeCell ref="AI197:AK197"/>
    <mergeCell ref="AL197:AQ197"/>
    <mergeCell ref="AI202:AK202"/>
    <mergeCell ref="AL202:AQ202"/>
    <mergeCell ref="H203:J203"/>
    <mergeCell ref="K203:N203"/>
    <mergeCell ref="R203:T203"/>
    <mergeCell ref="W203:Y203"/>
    <mergeCell ref="Z203:AB203"/>
    <mergeCell ref="AE203:AG203"/>
    <mergeCell ref="AI203:AK203"/>
    <mergeCell ref="AL203:AQ203"/>
    <mergeCell ref="H202:J202"/>
    <mergeCell ref="K202:N202"/>
    <mergeCell ref="R202:T202"/>
    <mergeCell ref="W202:Y202"/>
    <mergeCell ref="Z202:AB202"/>
    <mergeCell ref="AE202:AG202"/>
    <mergeCell ref="AI200:AK200"/>
    <mergeCell ref="AL200:AQ200"/>
    <mergeCell ref="H201:J201"/>
    <mergeCell ref="K201:N201"/>
    <mergeCell ref="R201:T201"/>
    <mergeCell ref="W201:Y201"/>
    <mergeCell ref="Z201:AB201"/>
    <mergeCell ref="AE201:AG201"/>
    <mergeCell ref="AI201:AK201"/>
    <mergeCell ref="AL201:AQ201"/>
    <mergeCell ref="O200:P207"/>
    <mergeCell ref="Q200:Q207"/>
    <mergeCell ref="R200:T200"/>
    <mergeCell ref="W200:Y200"/>
    <mergeCell ref="Z200:AB200"/>
    <mergeCell ref="AE200:AG200"/>
    <mergeCell ref="AI204:AK204"/>
    <mergeCell ref="AL204:AQ204"/>
    <mergeCell ref="H205:J205"/>
    <mergeCell ref="K205:N205"/>
    <mergeCell ref="R205:T205"/>
    <mergeCell ref="W205:Y205"/>
    <mergeCell ref="Z205:AB205"/>
    <mergeCell ref="AE205:AG205"/>
    <mergeCell ref="AI205:AK205"/>
    <mergeCell ref="AL205:AQ205"/>
    <mergeCell ref="D204:F207"/>
    <mergeCell ref="H204:J204"/>
    <mergeCell ref="K204:N204"/>
    <mergeCell ref="R204:T204"/>
    <mergeCell ref="W204:Y204"/>
    <mergeCell ref="Z204:AB204"/>
    <mergeCell ref="H206:J206"/>
    <mergeCell ref="K206:N206"/>
    <mergeCell ref="R206:T206"/>
    <mergeCell ref="W206:Y206"/>
    <mergeCell ref="AE204:AG204"/>
    <mergeCell ref="Z206:AB206"/>
    <mergeCell ref="AE206:AG206"/>
    <mergeCell ref="V209:Y209"/>
    <mergeCell ref="Z209:AC209"/>
    <mergeCell ref="AD209:AH209"/>
    <mergeCell ref="AI209:AK209"/>
    <mergeCell ref="AL209:AQ209"/>
    <mergeCell ref="A210:A217"/>
    <mergeCell ref="B210:C217"/>
    <mergeCell ref="D210:F213"/>
    <mergeCell ref="H210:J210"/>
    <mergeCell ref="K210:N210"/>
    <mergeCell ref="B209:C209"/>
    <mergeCell ref="D209:F209"/>
    <mergeCell ref="H209:J209"/>
    <mergeCell ref="K209:N209"/>
    <mergeCell ref="O209:Q209"/>
    <mergeCell ref="R209:U209"/>
    <mergeCell ref="AI206:AK206"/>
    <mergeCell ref="AL206:AQ206"/>
    <mergeCell ref="H207:J207"/>
    <mergeCell ref="K207:N207"/>
    <mergeCell ref="R207:T207"/>
    <mergeCell ref="W207:Y207"/>
    <mergeCell ref="Z207:AB207"/>
    <mergeCell ref="AE207:AG207"/>
    <mergeCell ref="AI207:AK207"/>
    <mergeCell ref="AL207:AQ207"/>
    <mergeCell ref="AI212:AK212"/>
    <mergeCell ref="AL212:AQ212"/>
    <mergeCell ref="H213:J213"/>
    <mergeCell ref="K213:N213"/>
    <mergeCell ref="R213:T213"/>
    <mergeCell ref="W213:Y213"/>
    <mergeCell ref="Z213:AB213"/>
    <mergeCell ref="AE213:AG213"/>
    <mergeCell ref="AI213:AK213"/>
    <mergeCell ref="AL213:AQ213"/>
    <mergeCell ref="H212:J212"/>
    <mergeCell ref="K212:N212"/>
    <mergeCell ref="R212:T212"/>
    <mergeCell ref="W212:Y212"/>
    <mergeCell ref="Z212:AB212"/>
    <mergeCell ref="AE212:AG212"/>
    <mergeCell ref="AI210:AK210"/>
    <mergeCell ref="AL210:AQ210"/>
    <mergeCell ref="H211:J211"/>
    <mergeCell ref="K211:N211"/>
    <mergeCell ref="R211:T211"/>
    <mergeCell ref="W211:Y211"/>
    <mergeCell ref="Z211:AB211"/>
    <mergeCell ref="AE211:AG211"/>
    <mergeCell ref="AI211:AK211"/>
    <mergeCell ref="AL211:AQ211"/>
    <mergeCell ref="O210:P217"/>
    <mergeCell ref="Q210:Q217"/>
    <mergeCell ref="R210:T210"/>
    <mergeCell ref="W210:Y210"/>
    <mergeCell ref="Z210:AB210"/>
    <mergeCell ref="AE210:AG210"/>
    <mergeCell ref="AI214:AK214"/>
    <mergeCell ref="AL214:AQ214"/>
    <mergeCell ref="H215:J215"/>
    <mergeCell ref="K215:N215"/>
    <mergeCell ref="R215:T215"/>
    <mergeCell ref="W215:Y215"/>
    <mergeCell ref="Z215:AB215"/>
    <mergeCell ref="AE215:AG215"/>
    <mergeCell ref="AI215:AK215"/>
    <mergeCell ref="AL215:AQ215"/>
    <mergeCell ref="D214:F217"/>
    <mergeCell ref="H214:J214"/>
    <mergeCell ref="K214:N214"/>
    <mergeCell ref="R214:T214"/>
    <mergeCell ref="W214:Y214"/>
    <mergeCell ref="Z214:AB214"/>
    <mergeCell ref="H216:J216"/>
    <mergeCell ref="K216:N216"/>
    <mergeCell ref="R216:T216"/>
    <mergeCell ref="W216:Y216"/>
    <mergeCell ref="AE214:AG214"/>
    <mergeCell ref="Z216:AB216"/>
    <mergeCell ref="AE216:AG216"/>
    <mergeCell ref="V219:Y219"/>
    <mergeCell ref="Z219:AC219"/>
    <mergeCell ref="AD219:AH219"/>
    <mergeCell ref="AI219:AK219"/>
    <mergeCell ref="AL219:AQ219"/>
    <mergeCell ref="A220:A227"/>
    <mergeCell ref="B220:C227"/>
    <mergeCell ref="D220:F223"/>
    <mergeCell ref="H220:J220"/>
    <mergeCell ref="K220:N220"/>
    <mergeCell ref="B219:C219"/>
    <mergeCell ref="D219:F219"/>
    <mergeCell ref="H219:J219"/>
    <mergeCell ref="K219:N219"/>
    <mergeCell ref="O219:Q219"/>
    <mergeCell ref="R219:U219"/>
    <mergeCell ref="AI216:AK216"/>
    <mergeCell ref="AL216:AQ216"/>
    <mergeCell ref="H217:J217"/>
    <mergeCell ref="K217:N217"/>
    <mergeCell ref="R217:T217"/>
    <mergeCell ref="W217:Y217"/>
    <mergeCell ref="Z217:AB217"/>
    <mergeCell ref="AE217:AG217"/>
    <mergeCell ref="AI217:AK217"/>
    <mergeCell ref="AL217:AQ217"/>
    <mergeCell ref="AI222:AK222"/>
    <mergeCell ref="AL222:AQ222"/>
    <mergeCell ref="H223:J223"/>
    <mergeCell ref="K223:N223"/>
    <mergeCell ref="R223:T223"/>
    <mergeCell ref="W223:Y223"/>
    <mergeCell ref="Z223:AB223"/>
    <mergeCell ref="AE223:AG223"/>
    <mergeCell ref="AI223:AK223"/>
    <mergeCell ref="AL223:AQ223"/>
    <mergeCell ref="H222:J222"/>
    <mergeCell ref="K222:N222"/>
    <mergeCell ref="R222:T222"/>
    <mergeCell ref="W222:Y222"/>
    <mergeCell ref="Z222:AB222"/>
    <mergeCell ref="AE222:AG222"/>
    <mergeCell ref="AI220:AK220"/>
    <mergeCell ref="AL220:AQ220"/>
    <mergeCell ref="H221:J221"/>
    <mergeCell ref="K221:N221"/>
    <mergeCell ref="R221:T221"/>
    <mergeCell ref="W221:Y221"/>
    <mergeCell ref="Z221:AB221"/>
    <mergeCell ref="AE221:AG221"/>
    <mergeCell ref="AI221:AK221"/>
    <mergeCell ref="AL221:AQ221"/>
    <mergeCell ref="O220:P227"/>
    <mergeCell ref="Q220:Q227"/>
    <mergeCell ref="R220:T220"/>
    <mergeCell ref="W220:Y220"/>
    <mergeCell ref="Z220:AB220"/>
    <mergeCell ref="AE220:AG220"/>
    <mergeCell ref="AI224:AK224"/>
    <mergeCell ref="AL224:AQ224"/>
    <mergeCell ref="H225:J225"/>
    <mergeCell ref="K225:N225"/>
    <mergeCell ref="R225:T225"/>
    <mergeCell ref="W225:Y225"/>
    <mergeCell ref="Z225:AB225"/>
    <mergeCell ref="AE225:AG225"/>
    <mergeCell ref="AI225:AK225"/>
    <mergeCell ref="AL225:AQ225"/>
    <mergeCell ref="D224:F227"/>
    <mergeCell ref="H224:J224"/>
    <mergeCell ref="K224:N224"/>
    <mergeCell ref="R224:T224"/>
    <mergeCell ref="W224:Y224"/>
    <mergeCell ref="Z224:AB224"/>
    <mergeCell ref="H226:J226"/>
    <mergeCell ref="K226:N226"/>
    <mergeCell ref="R226:T226"/>
    <mergeCell ref="W226:Y226"/>
    <mergeCell ref="AE224:AG224"/>
    <mergeCell ref="Z226:AB226"/>
    <mergeCell ref="AE226:AG226"/>
    <mergeCell ref="V229:Y229"/>
    <mergeCell ref="Z229:AC229"/>
    <mergeCell ref="AD229:AH229"/>
    <mergeCell ref="AI229:AK229"/>
    <mergeCell ref="AL229:AQ229"/>
    <mergeCell ref="A230:A237"/>
    <mergeCell ref="B230:C237"/>
    <mergeCell ref="D230:F233"/>
    <mergeCell ref="H230:J230"/>
    <mergeCell ref="K230:N230"/>
    <mergeCell ref="B229:C229"/>
    <mergeCell ref="D229:F229"/>
    <mergeCell ref="H229:J229"/>
    <mergeCell ref="K229:N229"/>
    <mergeCell ref="O229:Q229"/>
    <mergeCell ref="R229:U229"/>
    <mergeCell ref="AI226:AK226"/>
    <mergeCell ref="AL226:AQ226"/>
    <mergeCell ref="H227:J227"/>
    <mergeCell ref="K227:N227"/>
    <mergeCell ref="R227:T227"/>
    <mergeCell ref="W227:Y227"/>
    <mergeCell ref="Z227:AB227"/>
    <mergeCell ref="AE227:AG227"/>
    <mergeCell ref="AI227:AK227"/>
    <mergeCell ref="AL227:AQ227"/>
    <mergeCell ref="AI232:AK232"/>
    <mergeCell ref="AL232:AQ232"/>
    <mergeCell ref="H233:J233"/>
    <mergeCell ref="K233:N233"/>
    <mergeCell ref="R233:T233"/>
    <mergeCell ref="W233:Y233"/>
    <mergeCell ref="Z233:AB233"/>
    <mergeCell ref="AE233:AG233"/>
    <mergeCell ref="AI233:AK233"/>
    <mergeCell ref="AL233:AQ233"/>
    <mergeCell ref="H232:J232"/>
    <mergeCell ref="K232:N232"/>
    <mergeCell ref="R232:T232"/>
    <mergeCell ref="W232:Y232"/>
    <mergeCell ref="Z232:AB232"/>
    <mergeCell ref="AE232:AG232"/>
    <mergeCell ref="AI230:AK230"/>
    <mergeCell ref="AL230:AQ230"/>
    <mergeCell ref="H231:J231"/>
    <mergeCell ref="K231:N231"/>
    <mergeCell ref="R231:T231"/>
    <mergeCell ref="W231:Y231"/>
    <mergeCell ref="Z231:AB231"/>
    <mergeCell ref="AE231:AG231"/>
    <mergeCell ref="AI231:AK231"/>
    <mergeCell ref="AL231:AQ231"/>
    <mergeCell ref="O230:P237"/>
    <mergeCell ref="Q230:Q237"/>
    <mergeCell ref="R230:T230"/>
    <mergeCell ref="W230:Y230"/>
    <mergeCell ref="Z230:AB230"/>
    <mergeCell ref="AE230:AG230"/>
    <mergeCell ref="AI234:AK234"/>
    <mergeCell ref="AL234:AQ234"/>
    <mergeCell ref="H235:J235"/>
    <mergeCell ref="K235:N235"/>
    <mergeCell ref="R235:T235"/>
    <mergeCell ref="W235:Y235"/>
    <mergeCell ref="Z235:AB235"/>
    <mergeCell ref="AE235:AG235"/>
    <mergeCell ref="AI235:AK235"/>
    <mergeCell ref="AL235:AQ235"/>
    <mergeCell ref="D234:F237"/>
    <mergeCell ref="H234:J234"/>
    <mergeCell ref="K234:N234"/>
    <mergeCell ref="R234:T234"/>
    <mergeCell ref="W234:Y234"/>
    <mergeCell ref="Z234:AB234"/>
    <mergeCell ref="H236:J236"/>
    <mergeCell ref="K236:N236"/>
    <mergeCell ref="R236:T236"/>
    <mergeCell ref="W236:Y236"/>
    <mergeCell ref="AE234:AG234"/>
    <mergeCell ref="Z236:AB236"/>
    <mergeCell ref="AE236:AG236"/>
    <mergeCell ref="V239:Y239"/>
    <mergeCell ref="Z239:AC239"/>
    <mergeCell ref="AD239:AH239"/>
    <mergeCell ref="AI239:AK239"/>
    <mergeCell ref="AL239:AQ239"/>
    <mergeCell ref="A240:A247"/>
    <mergeCell ref="B240:C247"/>
    <mergeCell ref="D240:F243"/>
    <mergeCell ref="H240:J240"/>
    <mergeCell ref="K240:N240"/>
    <mergeCell ref="B239:C239"/>
    <mergeCell ref="D239:F239"/>
    <mergeCell ref="H239:J239"/>
    <mergeCell ref="K239:N239"/>
    <mergeCell ref="O239:Q239"/>
    <mergeCell ref="R239:U239"/>
    <mergeCell ref="AI236:AK236"/>
    <mergeCell ref="AL236:AQ236"/>
    <mergeCell ref="H237:J237"/>
    <mergeCell ref="K237:N237"/>
    <mergeCell ref="R237:T237"/>
    <mergeCell ref="W237:Y237"/>
    <mergeCell ref="Z237:AB237"/>
    <mergeCell ref="AE237:AG237"/>
    <mergeCell ref="AI237:AK237"/>
    <mergeCell ref="AL237:AQ237"/>
    <mergeCell ref="AI242:AK242"/>
    <mergeCell ref="AL242:AQ242"/>
    <mergeCell ref="H243:J243"/>
    <mergeCell ref="K243:N243"/>
    <mergeCell ref="R243:T243"/>
    <mergeCell ref="W243:Y243"/>
    <mergeCell ref="Z243:AB243"/>
    <mergeCell ref="AE243:AG243"/>
    <mergeCell ref="AI243:AK243"/>
    <mergeCell ref="AL243:AQ243"/>
    <mergeCell ref="H242:J242"/>
    <mergeCell ref="K242:N242"/>
    <mergeCell ref="R242:T242"/>
    <mergeCell ref="W242:Y242"/>
    <mergeCell ref="Z242:AB242"/>
    <mergeCell ref="AE242:AG242"/>
    <mergeCell ref="AI240:AK240"/>
    <mergeCell ref="AL240:AQ240"/>
    <mergeCell ref="H241:J241"/>
    <mergeCell ref="K241:N241"/>
    <mergeCell ref="R241:T241"/>
    <mergeCell ref="W241:Y241"/>
    <mergeCell ref="Z241:AB241"/>
    <mergeCell ref="AE241:AG241"/>
    <mergeCell ref="AI241:AK241"/>
    <mergeCell ref="AL241:AQ241"/>
    <mergeCell ref="O240:P247"/>
    <mergeCell ref="Q240:Q247"/>
    <mergeCell ref="R240:T240"/>
    <mergeCell ref="W240:Y240"/>
    <mergeCell ref="Z240:AB240"/>
    <mergeCell ref="AE240:AG240"/>
    <mergeCell ref="AI244:AK244"/>
    <mergeCell ref="AL244:AQ244"/>
    <mergeCell ref="H245:J245"/>
    <mergeCell ref="K245:N245"/>
    <mergeCell ref="R245:T245"/>
    <mergeCell ref="W245:Y245"/>
    <mergeCell ref="Z245:AB245"/>
    <mergeCell ref="AE245:AG245"/>
    <mergeCell ref="AI245:AK245"/>
    <mergeCell ref="AL245:AQ245"/>
    <mergeCell ref="D244:F247"/>
    <mergeCell ref="H244:J244"/>
    <mergeCell ref="K244:N244"/>
    <mergeCell ref="R244:T244"/>
    <mergeCell ref="W244:Y244"/>
    <mergeCell ref="Z244:AB244"/>
    <mergeCell ref="H246:J246"/>
    <mergeCell ref="K246:N246"/>
    <mergeCell ref="R246:T246"/>
    <mergeCell ref="W246:Y246"/>
    <mergeCell ref="AE244:AG244"/>
    <mergeCell ref="Z246:AB246"/>
    <mergeCell ref="AE246:AG246"/>
    <mergeCell ref="V249:Y249"/>
    <mergeCell ref="Z249:AC249"/>
    <mergeCell ref="AD249:AH249"/>
    <mergeCell ref="AI249:AK249"/>
    <mergeCell ref="AL249:AQ249"/>
    <mergeCell ref="A250:A257"/>
    <mergeCell ref="B250:C257"/>
    <mergeCell ref="D250:F253"/>
    <mergeCell ref="H250:J250"/>
    <mergeCell ref="K250:N250"/>
    <mergeCell ref="B249:C249"/>
    <mergeCell ref="D249:F249"/>
    <mergeCell ref="H249:J249"/>
    <mergeCell ref="K249:N249"/>
    <mergeCell ref="O249:Q249"/>
    <mergeCell ref="R249:U249"/>
    <mergeCell ref="AI246:AK246"/>
    <mergeCell ref="AL246:AQ246"/>
    <mergeCell ref="H247:J247"/>
    <mergeCell ref="K247:N247"/>
    <mergeCell ref="R247:T247"/>
    <mergeCell ref="W247:Y247"/>
    <mergeCell ref="Z247:AB247"/>
    <mergeCell ref="AE247:AG247"/>
    <mergeCell ref="AI247:AK247"/>
    <mergeCell ref="AL247:AQ247"/>
    <mergeCell ref="AI252:AK252"/>
    <mergeCell ref="AL252:AQ252"/>
    <mergeCell ref="H253:J253"/>
    <mergeCell ref="K253:N253"/>
    <mergeCell ref="R253:T253"/>
    <mergeCell ref="W253:Y253"/>
    <mergeCell ref="Z253:AB253"/>
    <mergeCell ref="AE253:AG253"/>
    <mergeCell ref="AI253:AK253"/>
    <mergeCell ref="AL253:AQ253"/>
    <mergeCell ref="H252:J252"/>
    <mergeCell ref="K252:N252"/>
    <mergeCell ref="R252:T252"/>
    <mergeCell ref="W252:Y252"/>
    <mergeCell ref="Z252:AB252"/>
    <mergeCell ref="AE252:AG252"/>
    <mergeCell ref="AI250:AK250"/>
    <mergeCell ref="AL250:AQ250"/>
    <mergeCell ref="H251:J251"/>
    <mergeCell ref="K251:N251"/>
    <mergeCell ref="R251:T251"/>
    <mergeCell ref="W251:Y251"/>
    <mergeCell ref="Z251:AB251"/>
    <mergeCell ref="AE251:AG251"/>
    <mergeCell ref="AI251:AK251"/>
    <mergeCell ref="AL251:AQ251"/>
    <mergeCell ref="O250:P257"/>
    <mergeCell ref="Q250:Q257"/>
    <mergeCell ref="R250:T250"/>
    <mergeCell ref="W250:Y250"/>
    <mergeCell ref="Z250:AB250"/>
    <mergeCell ref="AE250:AG250"/>
    <mergeCell ref="AI254:AK254"/>
    <mergeCell ref="AL254:AQ254"/>
    <mergeCell ref="H255:J255"/>
    <mergeCell ref="K255:N255"/>
    <mergeCell ref="R255:T255"/>
    <mergeCell ref="W255:Y255"/>
    <mergeCell ref="Z255:AB255"/>
    <mergeCell ref="AE255:AG255"/>
    <mergeCell ref="AI255:AK255"/>
    <mergeCell ref="AL255:AQ255"/>
    <mergeCell ref="D254:F257"/>
    <mergeCell ref="H254:J254"/>
    <mergeCell ref="K254:N254"/>
    <mergeCell ref="R254:T254"/>
    <mergeCell ref="W254:Y254"/>
    <mergeCell ref="Z254:AB254"/>
    <mergeCell ref="H256:J256"/>
    <mergeCell ref="K256:N256"/>
    <mergeCell ref="R256:T256"/>
    <mergeCell ref="W256:Y256"/>
    <mergeCell ref="AE254:AG254"/>
    <mergeCell ref="Z256:AB256"/>
    <mergeCell ref="AE256:AG256"/>
    <mergeCell ref="V259:Y259"/>
    <mergeCell ref="Z259:AC259"/>
    <mergeCell ref="AD259:AH259"/>
    <mergeCell ref="AI259:AK259"/>
    <mergeCell ref="AL259:AQ259"/>
    <mergeCell ref="A260:A267"/>
    <mergeCell ref="B260:C267"/>
    <mergeCell ref="D260:F263"/>
    <mergeCell ref="H260:J260"/>
    <mergeCell ref="K260:N260"/>
    <mergeCell ref="B259:C259"/>
    <mergeCell ref="D259:F259"/>
    <mergeCell ref="H259:J259"/>
    <mergeCell ref="K259:N259"/>
    <mergeCell ref="O259:Q259"/>
    <mergeCell ref="R259:U259"/>
    <mergeCell ref="AI256:AK256"/>
    <mergeCell ref="AL256:AQ256"/>
    <mergeCell ref="H257:J257"/>
    <mergeCell ref="K257:N257"/>
    <mergeCell ref="R257:T257"/>
    <mergeCell ref="W257:Y257"/>
    <mergeCell ref="Z257:AB257"/>
    <mergeCell ref="AE257:AG257"/>
    <mergeCell ref="AI257:AK257"/>
    <mergeCell ref="AL257:AQ257"/>
    <mergeCell ref="AI262:AK262"/>
    <mergeCell ref="AL262:AQ262"/>
    <mergeCell ref="H263:J263"/>
    <mergeCell ref="K263:N263"/>
    <mergeCell ref="R263:T263"/>
    <mergeCell ref="W263:Y263"/>
    <mergeCell ref="Z263:AB263"/>
    <mergeCell ref="AE263:AG263"/>
    <mergeCell ref="AI263:AK263"/>
    <mergeCell ref="AL263:AQ263"/>
    <mergeCell ref="H262:J262"/>
    <mergeCell ref="K262:N262"/>
    <mergeCell ref="R262:T262"/>
    <mergeCell ref="W262:Y262"/>
    <mergeCell ref="Z262:AB262"/>
    <mergeCell ref="AE262:AG262"/>
    <mergeCell ref="AI260:AK260"/>
    <mergeCell ref="AL260:AQ260"/>
    <mergeCell ref="H261:J261"/>
    <mergeCell ref="K261:N261"/>
    <mergeCell ref="R261:T261"/>
    <mergeCell ref="W261:Y261"/>
    <mergeCell ref="Z261:AB261"/>
    <mergeCell ref="AE261:AG261"/>
    <mergeCell ref="AI261:AK261"/>
    <mergeCell ref="AL261:AQ261"/>
    <mergeCell ref="O260:P267"/>
    <mergeCell ref="Q260:Q267"/>
    <mergeCell ref="R260:T260"/>
    <mergeCell ref="W260:Y260"/>
    <mergeCell ref="Z260:AB260"/>
    <mergeCell ref="AE260:AG260"/>
    <mergeCell ref="AI264:AK264"/>
    <mergeCell ref="AL264:AQ264"/>
    <mergeCell ref="H265:J265"/>
    <mergeCell ref="K265:N265"/>
    <mergeCell ref="R265:T265"/>
    <mergeCell ref="W265:Y265"/>
    <mergeCell ref="Z265:AB265"/>
    <mergeCell ref="AE265:AG265"/>
    <mergeCell ref="AI265:AK265"/>
    <mergeCell ref="AL265:AQ265"/>
    <mergeCell ref="D264:F267"/>
    <mergeCell ref="H264:J264"/>
    <mergeCell ref="K264:N264"/>
    <mergeCell ref="R264:T264"/>
    <mergeCell ref="W264:Y264"/>
    <mergeCell ref="Z264:AB264"/>
    <mergeCell ref="H266:J266"/>
    <mergeCell ref="K266:N266"/>
    <mergeCell ref="R266:T266"/>
    <mergeCell ref="W266:Y266"/>
    <mergeCell ref="AE264:AG264"/>
    <mergeCell ref="Z266:AB266"/>
    <mergeCell ref="AE266:AG266"/>
    <mergeCell ref="V269:Y269"/>
    <mergeCell ref="Z269:AC269"/>
    <mergeCell ref="AD269:AH269"/>
    <mergeCell ref="AI269:AK269"/>
    <mergeCell ref="AL269:AQ269"/>
    <mergeCell ref="A270:A277"/>
    <mergeCell ref="B270:C277"/>
    <mergeCell ref="D270:F273"/>
    <mergeCell ref="H270:J270"/>
    <mergeCell ref="K270:N270"/>
    <mergeCell ref="B269:C269"/>
    <mergeCell ref="D269:F269"/>
    <mergeCell ref="H269:J269"/>
    <mergeCell ref="K269:N269"/>
    <mergeCell ref="O269:Q269"/>
    <mergeCell ref="R269:U269"/>
    <mergeCell ref="AI266:AK266"/>
    <mergeCell ref="AL266:AQ266"/>
    <mergeCell ref="H267:J267"/>
    <mergeCell ref="K267:N267"/>
    <mergeCell ref="R267:T267"/>
    <mergeCell ref="W267:Y267"/>
    <mergeCell ref="Z267:AB267"/>
    <mergeCell ref="AE267:AG267"/>
    <mergeCell ref="AI267:AK267"/>
    <mergeCell ref="AL267:AQ267"/>
    <mergeCell ref="AI272:AK272"/>
    <mergeCell ref="AL272:AQ272"/>
    <mergeCell ref="H273:J273"/>
    <mergeCell ref="K273:N273"/>
    <mergeCell ref="R273:T273"/>
    <mergeCell ref="W273:Y273"/>
    <mergeCell ref="Z273:AB273"/>
    <mergeCell ref="AE273:AG273"/>
    <mergeCell ref="AI273:AK273"/>
    <mergeCell ref="AL273:AQ273"/>
    <mergeCell ref="H272:J272"/>
    <mergeCell ref="K272:N272"/>
    <mergeCell ref="R272:T272"/>
    <mergeCell ref="W272:Y272"/>
    <mergeCell ref="Z272:AB272"/>
    <mergeCell ref="AE272:AG272"/>
    <mergeCell ref="AI270:AK270"/>
    <mergeCell ref="AL270:AQ270"/>
    <mergeCell ref="H271:J271"/>
    <mergeCell ref="K271:N271"/>
    <mergeCell ref="R271:T271"/>
    <mergeCell ref="W271:Y271"/>
    <mergeCell ref="Z271:AB271"/>
    <mergeCell ref="AE271:AG271"/>
    <mergeCell ref="AI271:AK271"/>
    <mergeCell ref="AL271:AQ271"/>
    <mergeCell ref="O270:P277"/>
    <mergeCell ref="Q270:Q277"/>
    <mergeCell ref="R270:T270"/>
    <mergeCell ref="W270:Y270"/>
    <mergeCell ref="Z270:AB270"/>
    <mergeCell ref="AE270:AG270"/>
    <mergeCell ref="AI274:AK274"/>
    <mergeCell ref="AL274:AQ274"/>
    <mergeCell ref="H275:J275"/>
    <mergeCell ref="K275:N275"/>
    <mergeCell ref="R275:T275"/>
    <mergeCell ref="W275:Y275"/>
    <mergeCell ref="Z275:AB275"/>
    <mergeCell ref="AE275:AG275"/>
    <mergeCell ref="AI275:AK275"/>
    <mergeCell ref="AL275:AQ275"/>
    <mergeCell ref="D274:F277"/>
    <mergeCell ref="H274:J274"/>
    <mergeCell ref="K274:N274"/>
    <mergeCell ref="R274:T274"/>
    <mergeCell ref="W274:Y274"/>
    <mergeCell ref="Z274:AB274"/>
    <mergeCell ref="H276:J276"/>
    <mergeCell ref="K276:N276"/>
    <mergeCell ref="R276:T276"/>
    <mergeCell ref="W276:Y276"/>
    <mergeCell ref="AE274:AG274"/>
    <mergeCell ref="Z276:AB276"/>
    <mergeCell ref="AE276:AG276"/>
    <mergeCell ref="V279:Y279"/>
    <mergeCell ref="Z279:AC279"/>
    <mergeCell ref="AD279:AH279"/>
    <mergeCell ref="AI279:AK279"/>
    <mergeCell ref="AL279:AQ279"/>
    <mergeCell ref="A280:A287"/>
    <mergeCell ref="B280:C287"/>
    <mergeCell ref="D280:F283"/>
    <mergeCell ref="H280:J280"/>
    <mergeCell ref="K280:N280"/>
    <mergeCell ref="B279:C279"/>
    <mergeCell ref="D279:F279"/>
    <mergeCell ref="H279:J279"/>
    <mergeCell ref="K279:N279"/>
    <mergeCell ref="O279:Q279"/>
    <mergeCell ref="R279:U279"/>
    <mergeCell ref="AI276:AK276"/>
    <mergeCell ref="AL276:AQ276"/>
    <mergeCell ref="H277:J277"/>
    <mergeCell ref="K277:N277"/>
    <mergeCell ref="R277:T277"/>
    <mergeCell ref="W277:Y277"/>
    <mergeCell ref="Z277:AB277"/>
    <mergeCell ref="AE277:AG277"/>
    <mergeCell ref="AI277:AK277"/>
    <mergeCell ref="AL277:AQ277"/>
    <mergeCell ref="AI282:AK282"/>
    <mergeCell ref="AL282:AQ282"/>
    <mergeCell ref="H283:J283"/>
    <mergeCell ref="K283:N283"/>
    <mergeCell ref="R283:T283"/>
    <mergeCell ref="W283:Y283"/>
    <mergeCell ref="Z283:AB283"/>
    <mergeCell ref="AE283:AG283"/>
    <mergeCell ref="AI283:AK283"/>
    <mergeCell ref="AL283:AQ283"/>
    <mergeCell ref="H282:J282"/>
    <mergeCell ref="K282:N282"/>
    <mergeCell ref="R282:T282"/>
    <mergeCell ref="W282:Y282"/>
    <mergeCell ref="Z282:AB282"/>
    <mergeCell ref="AE282:AG282"/>
    <mergeCell ref="AI280:AK280"/>
    <mergeCell ref="AL280:AQ280"/>
    <mergeCell ref="H281:J281"/>
    <mergeCell ref="K281:N281"/>
    <mergeCell ref="R281:T281"/>
    <mergeCell ref="W281:Y281"/>
    <mergeCell ref="Z281:AB281"/>
    <mergeCell ref="AE281:AG281"/>
    <mergeCell ref="AI281:AK281"/>
    <mergeCell ref="AL281:AQ281"/>
    <mergeCell ref="O280:P287"/>
    <mergeCell ref="Q280:Q287"/>
    <mergeCell ref="R280:T280"/>
    <mergeCell ref="W280:Y280"/>
    <mergeCell ref="Z280:AB280"/>
    <mergeCell ref="AE280:AG280"/>
    <mergeCell ref="AI284:AK284"/>
    <mergeCell ref="AL284:AQ284"/>
    <mergeCell ref="H285:J285"/>
    <mergeCell ref="K285:N285"/>
    <mergeCell ref="R285:T285"/>
    <mergeCell ref="W285:Y285"/>
    <mergeCell ref="Z285:AB285"/>
    <mergeCell ref="AE285:AG285"/>
    <mergeCell ref="AI285:AK285"/>
    <mergeCell ref="AL285:AQ285"/>
    <mergeCell ref="D284:F287"/>
    <mergeCell ref="H284:J284"/>
    <mergeCell ref="K284:N284"/>
    <mergeCell ref="R284:T284"/>
    <mergeCell ref="W284:Y284"/>
    <mergeCell ref="Z284:AB284"/>
    <mergeCell ref="H286:J286"/>
    <mergeCell ref="K286:N286"/>
    <mergeCell ref="R286:T286"/>
    <mergeCell ref="W286:Y286"/>
    <mergeCell ref="AE284:AG284"/>
    <mergeCell ref="Z286:AB286"/>
    <mergeCell ref="AE286:AG286"/>
    <mergeCell ref="V289:Y289"/>
    <mergeCell ref="Z289:AC289"/>
    <mergeCell ref="AD289:AH289"/>
    <mergeCell ref="AI289:AK289"/>
    <mergeCell ref="AL289:AQ289"/>
    <mergeCell ref="A290:A297"/>
    <mergeCell ref="B290:C297"/>
    <mergeCell ref="D290:F293"/>
    <mergeCell ref="H290:J290"/>
    <mergeCell ref="K290:N290"/>
    <mergeCell ref="B289:C289"/>
    <mergeCell ref="D289:F289"/>
    <mergeCell ref="H289:J289"/>
    <mergeCell ref="K289:N289"/>
    <mergeCell ref="O289:Q289"/>
    <mergeCell ref="R289:U289"/>
    <mergeCell ref="AI286:AK286"/>
    <mergeCell ref="AL286:AQ286"/>
    <mergeCell ref="H287:J287"/>
    <mergeCell ref="K287:N287"/>
    <mergeCell ref="R287:T287"/>
    <mergeCell ref="W287:Y287"/>
    <mergeCell ref="Z287:AB287"/>
    <mergeCell ref="AE287:AG287"/>
    <mergeCell ref="AI287:AK287"/>
    <mergeCell ref="AL287:AQ287"/>
    <mergeCell ref="AI292:AK292"/>
    <mergeCell ref="AL292:AQ292"/>
    <mergeCell ref="H293:J293"/>
    <mergeCell ref="K293:N293"/>
    <mergeCell ref="R293:T293"/>
    <mergeCell ref="W293:Y293"/>
    <mergeCell ref="Z293:AB293"/>
    <mergeCell ref="AE293:AG293"/>
    <mergeCell ref="AI293:AK293"/>
    <mergeCell ref="AL293:AQ293"/>
    <mergeCell ref="H292:J292"/>
    <mergeCell ref="K292:N292"/>
    <mergeCell ref="R292:T292"/>
    <mergeCell ref="W292:Y292"/>
    <mergeCell ref="Z292:AB292"/>
    <mergeCell ref="AE292:AG292"/>
    <mergeCell ref="AI290:AK290"/>
    <mergeCell ref="AL290:AQ290"/>
    <mergeCell ref="H291:J291"/>
    <mergeCell ref="K291:N291"/>
    <mergeCell ref="R291:T291"/>
    <mergeCell ref="W291:Y291"/>
    <mergeCell ref="Z291:AB291"/>
    <mergeCell ref="AE291:AG291"/>
    <mergeCell ref="AI291:AK291"/>
    <mergeCell ref="AL291:AQ291"/>
    <mergeCell ref="O290:P297"/>
    <mergeCell ref="Q290:Q297"/>
    <mergeCell ref="R290:T290"/>
    <mergeCell ref="W290:Y290"/>
    <mergeCell ref="Z290:AB290"/>
    <mergeCell ref="AE290:AG290"/>
    <mergeCell ref="AI294:AK294"/>
    <mergeCell ref="AL294:AQ294"/>
    <mergeCell ref="H295:J295"/>
    <mergeCell ref="K295:N295"/>
    <mergeCell ref="R295:T295"/>
    <mergeCell ref="W295:Y295"/>
    <mergeCell ref="Z295:AB295"/>
    <mergeCell ref="AE295:AG295"/>
    <mergeCell ref="AI295:AK295"/>
    <mergeCell ref="AL295:AQ295"/>
    <mergeCell ref="D294:F297"/>
    <mergeCell ref="H294:J294"/>
    <mergeCell ref="K294:N294"/>
    <mergeCell ref="R294:T294"/>
    <mergeCell ref="W294:Y294"/>
    <mergeCell ref="Z294:AB294"/>
    <mergeCell ref="H296:J296"/>
    <mergeCell ref="K296:N296"/>
    <mergeCell ref="R296:T296"/>
    <mergeCell ref="W296:Y296"/>
    <mergeCell ref="AE294:AG294"/>
    <mergeCell ref="Z296:AB296"/>
    <mergeCell ref="AE296:AG296"/>
    <mergeCell ref="V299:Y299"/>
    <mergeCell ref="Z299:AC299"/>
    <mergeCell ref="AD299:AH299"/>
    <mergeCell ref="AI299:AK299"/>
    <mergeCell ref="AL299:AQ299"/>
    <mergeCell ref="A300:A307"/>
    <mergeCell ref="B300:C307"/>
    <mergeCell ref="D300:F303"/>
    <mergeCell ref="H300:J300"/>
    <mergeCell ref="K300:N300"/>
    <mergeCell ref="B299:C299"/>
    <mergeCell ref="D299:F299"/>
    <mergeCell ref="H299:J299"/>
    <mergeCell ref="K299:N299"/>
    <mergeCell ref="O299:Q299"/>
    <mergeCell ref="R299:U299"/>
    <mergeCell ref="AI296:AK296"/>
    <mergeCell ref="AL296:AQ296"/>
    <mergeCell ref="H297:J297"/>
    <mergeCell ref="K297:N297"/>
    <mergeCell ref="R297:T297"/>
    <mergeCell ref="W297:Y297"/>
    <mergeCell ref="Z297:AB297"/>
    <mergeCell ref="AE297:AG297"/>
    <mergeCell ref="AI297:AK297"/>
    <mergeCell ref="AL297:AQ297"/>
    <mergeCell ref="AI302:AK302"/>
    <mergeCell ref="AL302:AQ302"/>
    <mergeCell ref="H303:J303"/>
    <mergeCell ref="K303:N303"/>
    <mergeCell ref="R303:T303"/>
    <mergeCell ref="W303:Y303"/>
    <mergeCell ref="Z303:AB303"/>
    <mergeCell ref="AE303:AG303"/>
    <mergeCell ref="AI303:AK303"/>
    <mergeCell ref="AL303:AQ303"/>
    <mergeCell ref="H302:J302"/>
    <mergeCell ref="K302:N302"/>
    <mergeCell ref="R302:T302"/>
    <mergeCell ref="W302:Y302"/>
    <mergeCell ref="Z302:AB302"/>
    <mergeCell ref="AE302:AG302"/>
    <mergeCell ref="AI300:AK300"/>
    <mergeCell ref="AL300:AQ300"/>
    <mergeCell ref="H301:J301"/>
    <mergeCell ref="K301:N301"/>
    <mergeCell ref="R301:T301"/>
    <mergeCell ref="W301:Y301"/>
    <mergeCell ref="Z301:AB301"/>
    <mergeCell ref="AE301:AG301"/>
    <mergeCell ref="AI301:AK301"/>
    <mergeCell ref="AL301:AQ301"/>
    <mergeCell ref="O300:P307"/>
    <mergeCell ref="Q300:Q307"/>
    <mergeCell ref="R300:T300"/>
    <mergeCell ref="W300:Y300"/>
    <mergeCell ref="Z300:AB300"/>
    <mergeCell ref="AE300:AG300"/>
    <mergeCell ref="AI304:AK304"/>
    <mergeCell ref="AL304:AQ304"/>
    <mergeCell ref="H305:J305"/>
    <mergeCell ref="K305:N305"/>
    <mergeCell ref="R305:T305"/>
    <mergeCell ref="W305:Y305"/>
    <mergeCell ref="Z305:AB305"/>
    <mergeCell ref="AE305:AG305"/>
    <mergeCell ref="AI305:AK305"/>
    <mergeCell ref="AL305:AQ305"/>
    <mergeCell ref="D304:F307"/>
    <mergeCell ref="H304:J304"/>
    <mergeCell ref="K304:N304"/>
    <mergeCell ref="R304:T304"/>
    <mergeCell ref="W304:Y304"/>
    <mergeCell ref="Z304:AB304"/>
    <mergeCell ref="H306:J306"/>
    <mergeCell ref="K306:N306"/>
    <mergeCell ref="R306:T306"/>
    <mergeCell ref="W306:Y306"/>
    <mergeCell ref="AE304:AG304"/>
    <mergeCell ref="Z306:AB306"/>
    <mergeCell ref="AE306:AG306"/>
    <mergeCell ref="V309:Y309"/>
    <mergeCell ref="Z309:AC309"/>
    <mergeCell ref="AD309:AH309"/>
    <mergeCell ref="AI309:AK309"/>
    <mergeCell ref="AL309:AQ309"/>
    <mergeCell ref="A310:A317"/>
    <mergeCell ref="B310:C317"/>
    <mergeCell ref="D310:F313"/>
    <mergeCell ref="H310:J310"/>
    <mergeCell ref="K310:N310"/>
    <mergeCell ref="B309:C309"/>
    <mergeCell ref="D309:F309"/>
    <mergeCell ref="H309:J309"/>
    <mergeCell ref="K309:N309"/>
    <mergeCell ref="O309:Q309"/>
    <mergeCell ref="R309:U309"/>
    <mergeCell ref="AI306:AK306"/>
    <mergeCell ref="AL306:AQ306"/>
    <mergeCell ref="H307:J307"/>
    <mergeCell ref="K307:N307"/>
    <mergeCell ref="R307:T307"/>
    <mergeCell ref="W307:Y307"/>
    <mergeCell ref="Z307:AB307"/>
    <mergeCell ref="AE307:AG307"/>
    <mergeCell ref="AI307:AK307"/>
    <mergeCell ref="AL307:AQ307"/>
    <mergeCell ref="AI310:AK310"/>
    <mergeCell ref="AL310:AQ310"/>
    <mergeCell ref="H311:J311"/>
    <mergeCell ref="K311:N311"/>
    <mergeCell ref="R311:T311"/>
    <mergeCell ref="W311:Y311"/>
    <mergeCell ref="Z311:AB311"/>
    <mergeCell ref="AE311:AG311"/>
    <mergeCell ref="AI311:AK311"/>
    <mergeCell ref="AL311:AQ311"/>
    <mergeCell ref="O310:P317"/>
    <mergeCell ref="Q310:Q317"/>
    <mergeCell ref="R310:T310"/>
    <mergeCell ref="W310:Y310"/>
    <mergeCell ref="Z310:AB310"/>
    <mergeCell ref="AE310:AG310"/>
    <mergeCell ref="AE314:AG314"/>
    <mergeCell ref="Z316:AB316"/>
    <mergeCell ref="AE316:AG316"/>
    <mergeCell ref="D314:F317"/>
    <mergeCell ref="H314:J314"/>
    <mergeCell ref="K314:N314"/>
    <mergeCell ref="R314:T314"/>
    <mergeCell ref="W314:Y314"/>
    <mergeCell ref="Z314:AB314"/>
    <mergeCell ref="H316:J316"/>
    <mergeCell ref="K316:N316"/>
    <mergeCell ref="R316:T316"/>
    <mergeCell ref="W316:Y316"/>
    <mergeCell ref="AI312:AK312"/>
    <mergeCell ref="AL312:AQ312"/>
    <mergeCell ref="H313:J313"/>
    <mergeCell ref="K313:N313"/>
    <mergeCell ref="R313:T313"/>
    <mergeCell ref="W313:Y313"/>
    <mergeCell ref="Z313:AB313"/>
    <mergeCell ref="AE313:AG313"/>
    <mergeCell ref="AI313:AK313"/>
    <mergeCell ref="AL313:AQ313"/>
    <mergeCell ref="H312:J312"/>
    <mergeCell ref="K312:N312"/>
    <mergeCell ref="R312:T312"/>
    <mergeCell ref="W312:Y312"/>
    <mergeCell ref="Z312:AB312"/>
    <mergeCell ref="AE312:AG312"/>
    <mergeCell ref="AI316:AK316"/>
    <mergeCell ref="AL316:AQ316"/>
    <mergeCell ref="H317:J317"/>
    <mergeCell ref="K317:N317"/>
    <mergeCell ref="R317:T317"/>
    <mergeCell ref="W317:Y317"/>
    <mergeCell ref="Z317:AB317"/>
    <mergeCell ref="AE317:AG317"/>
    <mergeCell ref="AI317:AK317"/>
    <mergeCell ref="AL317:AQ317"/>
    <mergeCell ref="AI314:AK314"/>
    <mergeCell ref="AL314:AQ314"/>
    <mergeCell ref="H315:J315"/>
    <mergeCell ref="K315:N315"/>
    <mergeCell ref="R315:T315"/>
    <mergeCell ref="W315:Y315"/>
    <mergeCell ref="Z315:AB315"/>
    <mergeCell ref="AE315:AG315"/>
    <mergeCell ref="AI315:AK315"/>
    <mergeCell ref="AL315:AQ315"/>
  </mergeCells>
  <dataValidations count="1">
    <dataValidation type="list" operator="equal" allowBlank="1" showInputMessage="1" showErrorMessage="1" sqref="AI20:AI27 AI30:AI37 AI40:AI47 AI50:AI57 AI60:AI67 AI70:AI77 AI80:AI87 AI90:AI97 AI100:AI107 AI110:AI117 AI120:AI127 AI130:AI137 AI140:AI147 AI150:AI157 AI160:AI167 AI170:AI177 AI180:AI187 AI190:AI197 AI200:AI207 AI210:AI217 AI220:AI227 AI230:AI237 AI240:AI247 AI250:AI257 AI260:AI267 AI270:AI277 AI280:AI287 AI290:AI297 AI300:AI307 AI310:AI317" xr:uid="{00000000-0002-0000-1600-000000000000}">
      <formula1>"Prioridade,1,2,3,4,5,Nenhuma,Estudo Futuro"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ilha24">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7</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222" t="s">
        <v>326</v>
      </c>
      <c r="B6" s="222"/>
      <c r="C6" s="222"/>
      <c r="D6" s="222"/>
      <c r="E6" s="222"/>
      <c r="F6" s="222"/>
      <c r="G6" s="222"/>
      <c r="H6" s="222"/>
      <c r="I6" s="222"/>
      <c r="J6" s="222"/>
      <c r="K6" s="222"/>
      <c r="L6" s="222"/>
      <c r="M6" s="222"/>
      <c r="N6" s="222"/>
      <c r="O6" s="222"/>
      <c r="P6" s="222"/>
      <c r="Q6" s="222"/>
      <c r="R6" s="222"/>
      <c r="S6" s="222"/>
    </row>
    <row r="7" spans="1:36" ht="21.6" customHeight="1" x14ac:dyDescent="0.25">
      <c r="A7" s="222"/>
      <c r="B7" s="222"/>
      <c r="C7" s="222"/>
      <c r="D7" s="222"/>
      <c r="E7" s="222"/>
      <c r="F7" s="222"/>
      <c r="G7" s="222"/>
      <c r="H7" s="222"/>
      <c r="I7" s="222"/>
      <c r="J7" s="222"/>
      <c r="K7" s="222"/>
      <c r="L7" s="222"/>
      <c r="M7" s="222"/>
      <c r="N7" s="222"/>
      <c r="O7" s="222"/>
      <c r="P7" s="222"/>
      <c r="Q7" s="222"/>
      <c r="R7" s="222"/>
      <c r="S7" s="22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223" t="s">
        <v>327</v>
      </c>
      <c r="B10" s="223"/>
      <c r="C10" s="223"/>
      <c r="D10" s="223"/>
      <c r="E10" s="223"/>
      <c r="F10" s="223"/>
      <c r="G10" s="223"/>
      <c r="H10" s="12"/>
      <c r="I10" s="12"/>
      <c r="J10" s="13" t="s">
        <v>328</v>
      </c>
      <c r="K10" s="14"/>
      <c r="L10" s="14"/>
      <c r="M10" s="14"/>
      <c r="N10" s="14"/>
      <c r="O10" s="14"/>
      <c r="P10" s="14"/>
      <c r="Q10" s="14"/>
      <c r="R10" s="9"/>
      <c r="S10" s="9"/>
    </row>
    <row r="11" spans="1:36" s="18" customFormat="1" ht="18" customHeight="1" x14ac:dyDescent="0.2">
      <c r="A11" s="223"/>
      <c r="B11" s="223"/>
      <c r="C11" s="223"/>
      <c r="D11" s="223"/>
      <c r="E11" s="223"/>
      <c r="F11" s="223"/>
      <c r="G11" s="223"/>
      <c r="H11" s="12"/>
      <c r="I11" s="15"/>
      <c r="J11" s="350" t="s">
        <v>329</v>
      </c>
      <c r="K11" s="350"/>
      <c r="L11" s="350"/>
      <c r="M11" s="350"/>
      <c r="N11" s="350"/>
      <c r="O11" s="350"/>
      <c r="P11" s="350"/>
      <c r="Q11" s="350"/>
      <c r="R11" s="16"/>
      <c r="S11" s="16"/>
      <c r="T11" s="17"/>
      <c r="U11" s="17"/>
      <c r="V11" s="17"/>
      <c r="W11" s="17"/>
      <c r="X11" s="17"/>
      <c r="Y11" s="17"/>
      <c r="Z11" s="17"/>
      <c r="AA11" s="17"/>
      <c r="AB11" s="17"/>
      <c r="AC11" s="17"/>
      <c r="AD11" s="17"/>
      <c r="AE11" s="17"/>
      <c r="AF11" s="17"/>
      <c r="AG11" s="17"/>
      <c r="AH11" s="17"/>
      <c r="AI11" s="17"/>
      <c r="AJ11" s="17"/>
    </row>
    <row r="12" spans="1:36" ht="17.850000000000001" customHeight="1" x14ac:dyDescent="0.25">
      <c r="A12" s="223"/>
      <c r="B12" s="223"/>
      <c r="C12" s="223"/>
      <c r="D12" s="223"/>
      <c r="E12" s="223"/>
      <c r="F12" s="223"/>
      <c r="G12" s="223"/>
      <c r="H12" s="12"/>
      <c r="I12" s="15"/>
      <c r="J12" s="350"/>
      <c r="K12" s="350"/>
      <c r="L12" s="350"/>
      <c r="M12" s="350"/>
      <c r="N12" s="350"/>
      <c r="O12" s="350"/>
      <c r="P12" s="350"/>
      <c r="Q12" s="350"/>
      <c r="R12" s="19"/>
      <c r="S12" s="19"/>
    </row>
    <row r="13" spans="1:36" ht="15.75" customHeight="1" x14ac:dyDescent="0.25">
      <c r="A13" s="218" t="s">
        <v>288</v>
      </c>
      <c r="B13" s="218"/>
      <c r="C13" s="218"/>
      <c r="D13" s="218"/>
      <c r="E13" s="218"/>
      <c r="F13" s="218"/>
      <c r="G13" s="218"/>
      <c r="H13" s="12"/>
      <c r="I13" s="11"/>
      <c r="J13" s="350" t="s">
        <v>330</v>
      </c>
      <c r="K13" s="350"/>
      <c r="L13" s="350"/>
      <c r="M13" s="350"/>
      <c r="N13" s="350"/>
      <c r="O13" s="350"/>
      <c r="P13" s="350"/>
      <c r="Q13" s="350"/>
      <c r="R13" s="19"/>
      <c r="S13" s="19"/>
    </row>
    <row r="14" spans="1:36" x14ac:dyDescent="0.25">
      <c r="A14" s="218"/>
      <c r="B14" s="218"/>
      <c r="C14" s="218"/>
      <c r="D14" s="218"/>
      <c r="E14" s="218"/>
      <c r="F14" s="218"/>
      <c r="G14" s="218"/>
      <c r="H14" s="12"/>
      <c r="I14" s="11"/>
      <c r="J14" s="350"/>
      <c r="K14" s="350"/>
      <c r="L14" s="350"/>
      <c r="M14" s="350"/>
      <c r="N14" s="350"/>
      <c r="O14" s="350"/>
      <c r="P14" s="350"/>
      <c r="Q14" s="350"/>
      <c r="R14" s="19"/>
      <c r="S14" s="19"/>
    </row>
    <row r="15" spans="1:36" ht="18" customHeight="1" x14ac:dyDescent="0.25">
      <c r="A15" s="218"/>
      <c r="B15" s="218"/>
      <c r="C15" s="218"/>
      <c r="D15" s="218"/>
      <c r="E15" s="218"/>
      <c r="F15" s="218"/>
      <c r="G15" s="218"/>
      <c r="H15" s="12"/>
      <c r="I15" s="11"/>
      <c r="J15" s="350" t="s">
        <v>331</v>
      </c>
      <c r="K15" s="350"/>
      <c r="L15" s="350"/>
      <c r="M15" s="350"/>
      <c r="N15" s="350"/>
      <c r="O15" s="350"/>
      <c r="P15" s="350"/>
      <c r="Q15" s="350"/>
      <c r="R15" s="19"/>
      <c r="S15" s="19"/>
    </row>
    <row r="16" spans="1:36" ht="17.25" x14ac:dyDescent="0.25">
      <c r="A16" s="219" t="s">
        <v>18</v>
      </c>
      <c r="B16" s="219"/>
      <c r="C16" s="219"/>
      <c r="D16" s="219"/>
      <c r="E16" s="219"/>
      <c r="F16" s="219"/>
      <c r="G16" s="219"/>
      <c r="H16" s="12"/>
      <c r="I16" s="11"/>
      <c r="J16" s="350"/>
      <c r="K16" s="350"/>
      <c r="L16" s="350"/>
      <c r="M16" s="350"/>
      <c r="N16" s="350"/>
      <c r="O16" s="350"/>
      <c r="P16" s="350"/>
      <c r="Q16" s="350"/>
      <c r="R16" s="19"/>
      <c r="S16" s="19"/>
    </row>
    <row r="17" spans="1:19" ht="18" customHeight="1" x14ac:dyDescent="0.25">
      <c r="A17" s="12"/>
      <c r="B17" s="20"/>
      <c r="C17" s="20"/>
      <c r="D17" s="20"/>
      <c r="E17" s="20"/>
      <c r="F17" s="20"/>
      <c r="G17" s="12"/>
      <c r="H17" s="12"/>
      <c r="I17" s="11"/>
      <c r="J17" s="350" t="s">
        <v>332</v>
      </c>
      <c r="K17" s="350"/>
      <c r="L17" s="350"/>
      <c r="M17" s="350"/>
      <c r="N17" s="350"/>
      <c r="O17" s="350"/>
      <c r="P17" s="350"/>
      <c r="Q17" s="350"/>
      <c r="R17" s="19"/>
      <c r="S17" s="19"/>
    </row>
    <row r="18" spans="1:19" ht="21" x14ac:dyDescent="0.25">
      <c r="A18" s="12"/>
      <c r="B18" s="20"/>
      <c r="C18" s="20"/>
      <c r="D18" s="20"/>
      <c r="E18" s="20"/>
      <c r="F18" s="20"/>
      <c r="G18" s="12"/>
      <c r="H18" s="12"/>
      <c r="I18" s="11"/>
      <c r="J18" s="350"/>
      <c r="K18" s="350"/>
      <c r="L18" s="350"/>
      <c r="M18" s="350"/>
      <c r="N18" s="350"/>
      <c r="O18" s="350"/>
      <c r="P18" s="350"/>
      <c r="Q18" s="350"/>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A13:G15"/>
    <mergeCell ref="J13:Q14"/>
    <mergeCell ref="J15:Q16"/>
    <mergeCell ref="A16:G16"/>
    <mergeCell ref="A1:S2"/>
    <mergeCell ref="A3:S4"/>
    <mergeCell ref="A6:S7"/>
    <mergeCell ref="A10:G12"/>
    <mergeCell ref="J11:Q12"/>
    <mergeCell ref="J29:P29"/>
    <mergeCell ref="J17:Q18"/>
    <mergeCell ref="J19:P19"/>
    <mergeCell ref="J21:P21"/>
    <mergeCell ref="J23:P23"/>
    <mergeCell ref="J25:P25"/>
    <mergeCell ref="J27:P27"/>
  </mergeCells>
  <hyperlinks>
    <hyperlink ref="J11" location="TRATAMENTO" display="8.1   Definir Tratamento" xr:uid="{00000000-0004-0000-1700-000000000000}"/>
    <hyperlink ref="J13" location="CONTROLES_PLANO" display="8.2   Definir Controles do Plano" xr:uid="{00000000-0004-0000-1700-000001000000}"/>
    <hyperlink ref="J15" location="RISCOS_RESIDUAIS" display="8.3   Levantar e Definir Riscos Residuais" xr:uid="{00000000-0004-0000-1700-000002000000}"/>
    <hyperlink ref="J17" location="ACEITAÇÃO_RISCO" display="8.4   Aceitação do Risco" xr:uid="{00000000-0004-0000-1700-000003000000}"/>
    <hyperlink ref="J11:Q12" location="TRATAMENTO!A1" display="8.1   Definir Tratamento" xr:uid="{00000000-0004-0000-1700-000004000000}"/>
    <hyperlink ref="J13:Q14" location="CONTROLES_PLANO!A1" display="8.2   Definir Controles do Plano" xr:uid="{00000000-0004-0000-1700-000005000000}"/>
    <hyperlink ref="J15:Q16" location="RISCOS_RESIDUAIS!A1" display="8.3   Levantar e Definir Riscos Residuais" xr:uid="{00000000-0004-0000-1700-000006000000}"/>
    <hyperlink ref="J17:Q18" location="ACEITAÇÃO_RISCO!A1" display="8.4   Aceitação do Risco" xr:uid="{00000000-0004-0000-1700-000007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25">
    <tabColor indexed="41"/>
  </sheetPr>
  <dimension ref="A1:AZ10090"/>
  <sheetViews>
    <sheetView zoomScaleNormal="100" zoomScaleSheetLayoutView="100" workbookViewId="0">
      <selection sqref="A1:XFD2"/>
    </sheetView>
  </sheetViews>
  <sheetFormatPr defaultColWidth="0" defaultRowHeight="15" zeroHeight="1" x14ac:dyDescent="0.25"/>
  <cols>
    <col min="1" max="2" width="7.140625" style="6" customWidth="1"/>
    <col min="3" max="3" width="7.140625" customWidth="1"/>
    <col min="4" max="4" width="7.140625" style="6" customWidth="1"/>
    <col min="5" max="6" width="7.140625" customWidth="1"/>
    <col min="7" max="8" width="7.140625" style="6" customWidth="1"/>
    <col min="9" max="10" width="7.140625" customWidth="1"/>
    <col min="11" max="11" width="7.140625" style="6" customWidth="1"/>
    <col min="12" max="14" width="7.140625" customWidth="1"/>
    <col min="15" max="35" width="7.140625" style="6" customWidth="1"/>
    <col min="36" max="37" width="7.140625" customWidth="1"/>
    <col min="38" max="38" width="7.140625" style="6" customWidth="1"/>
    <col min="39" max="39" width="7.140625" customWidth="1"/>
    <col min="40" max="41" width="8.5703125" style="8" customWidth="1"/>
    <col min="42" max="42" width="7.140625" style="6" customWidth="1"/>
    <col min="43" max="47" width="8.5703125" style="8" customWidth="1"/>
    <col min="48" max="48" width="0" style="8" hidden="1"/>
  </cols>
  <sheetData>
    <row r="1" spans="1:25" s="212" customFormat="1" ht="14.85" customHeight="1" x14ac:dyDescent="0.2">
      <c r="A1" s="212" t="s">
        <v>333</v>
      </c>
    </row>
    <row r="2" spans="1:25" s="212" customFormat="1" ht="14.85" customHeight="1" x14ac:dyDescent="0.2"/>
    <row r="3" spans="1:25"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 s="29" customFormat="1" ht="20.45" customHeight="1" x14ac:dyDescent="0.25">
      <c r="A4" s="9"/>
      <c r="B4" s="213"/>
      <c r="C4" s="213"/>
      <c r="D4" s="213"/>
      <c r="E4" s="213"/>
      <c r="F4" s="213"/>
      <c r="G4" s="213"/>
      <c r="H4" s="213"/>
      <c r="I4" s="213"/>
      <c r="J4" s="213"/>
      <c r="K4" s="213"/>
      <c r="L4" s="213"/>
      <c r="M4" s="213"/>
      <c r="N4" s="213"/>
      <c r="O4" s="213"/>
      <c r="P4" s="213"/>
      <c r="Q4" s="213"/>
      <c r="R4" s="213"/>
      <c r="S4" s="213"/>
      <c r="T4" s="213"/>
      <c r="U4" s="213"/>
      <c r="V4" s="213"/>
      <c r="W4" s="213"/>
      <c r="X4" s="213"/>
      <c r="Y4" s="213"/>
    </row>
    <row r="5" spans="1:25" s="29" customFormat="1" ht="20.45" customHeight="1" x14ac:dyDescent="0.25">
      <c r="A5" s="9"/>
      <c r="B5" s="213"/>
      <c r="C5" s="213"/>
      <c r="D5" s="213"/>
      <c r="E5" s="213"/>
      <c r="F5" s="213"/>
      <c r="G5" s="213"/>
      <c r="H5" s="213"/>
      <c r="I5" s="213"/>
      <c r="J5" s="213"/>
      <c r="K5" s="213"/>
      <c r="L5" s="213"/>
      <c r="M5" s="213"/>
      <c r="N5" s="213"/>
      <c r="O5" s="213"/>
      <c r="P5" s="213"/>
      <c r="Q5" s="213"/>
      <c r="R5" s="213"/>
      <c r="S5" s="213"/>
      <c r="T5" s="213"/>
      <c r="U5" s="213"/>
      <c r="V5" s="213"/>
      <c r="W5" s="213"/>
      <c r="X5" s="213"/>
      <c r="Y5" s="213"/>
    </row>
    <row r="6" spans="1:25" s="29" customFormat="1" ht="20.45" customHeight="1" x14ac:dyDescent="0.25">
      <c r="A6" s="86"/>
      <c r="B6" s="213"/>
      <c r="C6" s="213"/>
      <c r="D6" s="213"/>
      <c r="E6" s="213"/>
      <c r="F6" s="213"/>
      <c r="G6" s="213"/>
      <c r="H6" s="213"/>
      <c r="I6" s="213"/>
      <c r="J6" s="213"/>
      <c r="K6" s="213"/>
      <c r="L6" s="213"/>
      <c r="M6" s="213"/>
      <c r="N6" s="213"/>
      <c r="O6" s="213"/>
      <c r="P6" s="213"/>
      <c r="Q6" s="213"/>
      <c r="R6" s="213"/>
      <c r="S6" s="213"/>
      <c r="T6" s="213"/>
      <c r="U6" s="213"/>
      <c r="V6" s="213"/>
      <c r="W6" s="213"/>
      <c r="X6" s="213"/>
      <c r="Y6" s="213"/>
    </row>
    <row r="7" spans="1:25" s="29" customFormat="1" ht="20.45" customHeight="1" x14ac:dyDescent="0.25">
      <c r="A7" s="86"/>
      <c r="B7" s="213"/>
      <c r="C7" s="213"/>
      <c r="D7" s="213"/>
      <c r="E7" s="213"/>
      <c r="F7" s="213"/>
      <c r="G7" s="213"/>
      <c r="H7" s="213"/>
      <c r="I7" s="213"/>
      <c r="J7" s="213"/>
      <c r="K7" s="213"/>
      <c r="L7" s="213"/>
      <c r="M7" s="213"/>
      <c r="N7" s="213"/>
      <c r="O7" s="213"/>
      <c r="P7" s="213"/>
      <c r="Q7" s="213"/>
      <c r="R7" s="213"/>
      <c r="S7" s="213"/>
      <c r="T7" s="213"/>
      <c r="U7" s="213"/>
      <c r="V7" s="213"/>
      <c r="W7" s="213"/>
      <c r="X7" s="213"/>
      <c r="Y7" s="213"/>
    </row>
    <row r="8" spans="1:25" s="29" customFormat="1" ht="20.45" customHeight="1" x14ac:dyDescent="0.25">
      <c r="A8" s="86"/>
      <c r="B8" s="213"/>
      <c r="C8" s="213"/>
      <c r="D8" s="213"/>
      <c r="E8" s="213"/>
      <c r="F8" s="213"/>
      <c r="G8" s="213"/>
      <c r="H8" s="213"/>
      <c r="I8" s="213"/>
      <c r="J8" s="213"/>
      <c r="K8" s="213"/>
      <c r="L8" s="213"/>
      <c r="M8" s="213"/>
      <c r="N8" s="213"/>
      <c r="O8" s="213"/>
      <c r="P8" s="213"/>
      <c r="Q8" s="213"/>
      <c r="R8" s="213"/>
      <c r="S8" s="213"/>
      <c r="T8" s="213"/>
      <c r="U8" s="213"/>
      <c r="V8" s="213"/>
      <c r="W8" s="213"/>
      <c r="X8" s="213"/>
      <c r="Y8" s="213"/>
    </row>
    <row r="9" spans="1:25" s="29" customFormat="1" ht="20.45" customHeight="1" x14ac:dyDescent="0.25">
      <c r="A9" s="86"/>
      <c r="B9" s="213"/>
      <c r="C9" s="213"/>
      <c r="D9" s="213"/>
      <c r="E9" s="213"/>
      <c r="F9" s="213"/>
      <c r="G9" s="213"/>
      <c r="H9" s="213"/>
      <c r="I9" s="213"/>
      <c r="J9" s="213"/>
      <c r="K9" s="213"/>
      <c r="L9" s="213"/>
      <c r="M9" s="213"/>
      <c r="N9" s="213"/>
      <c r="O9" s="213"/>
      <c r="P9" s="213"/>
      <c r="Q9" s="213"/>
      <c r="R9" s="213"/>
      <c r="S9" s="213"/>
      <c r="T9" s="213"/>
      <c r="U9" s="213"/>
      <c r="V9" s="213"/>
      <c r="W9" s="213"/>
      <c r="X9" s="213"/>
      <c r="Y9" s="213"/>
    </row>
    <row r="10" spans="1:25" s="29" customFormat="1" ht="20.45" customHeight="1" x14ac:dyDescent="0.25">
      <c r="A10" s="86"/>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row>
    <row r="11" spans="1:25" s="29" customFormat="1" ht="20.45" customHeight="1" x14ac:dyDescent="0.25">
      <c r="A11" s="86"/>
      <c r="B11" s="213"/>
      <c r="C11" s="213"/>
      <c r="D11" s="213"/>
      <c r="E11" s="213"/>
      <c r="F11" s="213"/>
      <c r="G11" s="213"/>
      <c r="H11" s="213"/>
      <c r="I11" s="213"/>
      <c r="J11" s="213"/>
      <c r="K11" s="213"/>
      <c r="L11" s="213"/>
      <c r="M11" s="213"/>
      <c r="N11" s="213"/>
      <c r="O11" s="213"/>
      <c r="P11" s="213"/>
      <c r="Q11" s="213"/>
      <c r="R11" s="213"/>
      <c r="S11" s="213"/>
      <c r="T11" s="213"/>
      <c r="U11" s="213"/>
      <c r="V11" s="213"/>
      <c r="W11" s="213"/>
      <c r="X11" s="213"/>
      <c r="Y11" s="213"/>
    </row>
    <row r="12" spans="1:25" s="29" customFormat="1" ht="20.45" customHeight="1" x14ac:dyDescent="0.25">
      <c r="A12" s="86"/>
      <c r="B12" s="213"/>
      <c r="C12" s="213"/>
      <c r="D12" s="213"/>
      <c r="E12" s="213"/>
      <c r="F12" s="213"/>
      <c r="G12" s="213"/>
      <c r="H12" s="213"/>
      <c r="I12" s="213"/>
      <c r="J12" s="213"/>
      <c r="K12" s="213"/>
      <c r="L12" s="213"/>
      <c r="M12" s="213"/>
      <c r="N12" s="213"/>
      <c r="O12" s="213"/>
      <c r="P12" s="213"/>
      <c r="Q12" s="213"/>
      <c r="R12" s="213"/>
      <c r="S12" s="213"/>
      <c r="T12" s="213"/>
      <c r="U12" s="213"/>
      <c r="V12" s="213"/>
      <c r="W12" s="213"/>
      <c r="X12" s="213"/>
      <c r="Y12" s="213"/>
    </row>
    <row r="13" spans="1:25" s="29" customFormat="1" ht="20.45" customHeight="1" x14ac:dyDescent="0.25">
      <c r="A13" s="86"/>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row>
    <row r="14" spans="1:25" s="29" customFormat="1" ht="20.45" customHeight="1" x14ac:dyDescent="0.25">
      <c r="A14" s="86"/>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row>
    <row r="15" spans="1:25" s="29" customFormat="1" ht="20.45" customHeight="1" x14ac:dyDescent="0.25">
      <c r="A15" s="86"/>
      <c r="B15" s="213"/>
      <c r="C15" s="213"/>
      <c r="D15" s="213"/>
      <c r="E15" s="213"/>
      <c r="F15" s="213"/>
      <c r="G15" s="213"/>
      <c r="H15" s="213"/>
      <c r="I15" s="213"/>
      <c r="J15" s="213"/>
      <c r="K15" s="213"/>
      <c r="L15" s="213"/>
      <c r="M15" s="213"/>
      <c r="N15" s="213"/>
      <c r="O15" s="213"/>
      <c r="P15" s="213"/>
      <c r="Q15" s="213"/>
      <c r="R15" s="213"/>
      <c r="S15" s="213"/>
      <c r="T15" s="213"/>
      <c r="U15" s="213"/>
      <c r="V15" s="213"/>
      <c r="W15" s="213"/>
      <c r="X15" s="213"/>
      <c r="Y15" s="213"/>
    </row>
    <row r="16" spans="1:25" s="29" customFormat="1" ht="20.45" customHeight="1" x14ac:dyDescent="0.25">
      <c r="A16" s="86"/>
      <c r="B16" s="213"/>
      <c r="C16" s="213"/>
      <c r="D16" s="213"/>
      <c r="E16" s="213"/>
      <c r="F16" s="213"/>
      <c r="G16" s="213"/>
      <c r="H16" s="213"/>
      <c r="I16" s="213"/>
      <c r="J16" s="213"/>
      <c r="K16" s="213"/>
      <c r="L16" s="213"/>
      <c r="M16" s="213"/>
      <c r="N16" s="213"/>
      <c r="O16" s="213"/>
      <c r="P16" s="213"/>
      <c r="Q16" s="213"/>
      <c r="R16" s="213"/>
      <c r="S16" s="213"/>
      <c r="T16" s="213"/>
      <c r="U16" s="213"/>
      <c r="V16" s="213"/>
      <c r="W16" s="213"/>
      <c r="X16" s="213"/>
      <c r="Y16" s="213"/>
    </row>
    <row r="17" spans="1:52"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52"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52" s="6" customFormat="1"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334</v>
      </c>
      <c r="AM19" s="201"/>
      <c r="AN19" s="201"/>
      <c r="AO19" s="201"/>
      <c r="AP19" s="201" t="s">
        <v>207</v>
      </c>
      <c r="AQ19" s="201"/>
      <c r="AR19" s="201"/>
      <c r="AS19" s="201"/>
      <c r="AT19" s="201"/>
      <c r="AU19" s="201"/>
      <c r="AZ19" s="6" t="s">
        <v>335</v>
      </c>
    </row>
    <row r="20" spans="1:52" ht="17.10000000000000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7">
        <f>CALCULO_RISCO!AG20</f>
        <v>0</v>
      </c>
      <c r="AI20" s="379" t="str">
        <f>AVALIAR_RISCO!AI20</f>
        <v>Prioridade</v>
      </c>
      <c r="AJ20" s="379"/>
      <c r="AK20" s="379"/>
      <c r="AL20" s="380" t="s">
        <v>336</v>
      </c>
      <c r="AM20" s="380"/>
      <c r="AN20" s="380"/>
      <c r="AO20" s="380"/>
      <c r="AP20" s="190"/>
      <c r="AQ20" s="190"/>
      <c r="AR20" s="190"/>
      <c r="AS20" s="190"/>
      <c r="AT20" s="190"/>
      <c r="AU20" s="190"/>
      <c r="AZ20" t="s">
        <v>337</v>
      </c>
    </row>
    <row r="21" spans="1:52" ht="17.100000000000001"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RESULT_ESTIMAT_QUALIT!U21</f>
        <v>4</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7">
        <f>CALCULO_RISCO!AG21</f>
        <v>0</v>
      </c>
      <c r="AI21" s="379" t="str">
        <f>AVALIAR_RISCO!AI21</f>
        <v>Prioridade</v>
      </c>
      <c r="AJ21" s="379"/>
      <c r="AK21" s="379"/>
      <c r="AL21" s="380" t="s">
        <v>336</v>
      </c>
      <c r="AM21" s="380"/>
      <c r="AN21" s="380"/>
      <c r="AO21" s="380"/>
      <c r="AP21" s="190"/>
      <c r="AQ21" s="190"/>
      <c r="AR21" s="190"/>
      <c r="AS21" s="190"/>
      <c r="AT21" s="190"/>
      <c r="AU21" s="190"/>
      <c r="AZ21" t="s">
        <v>338</v>
      </c>
    </row>
    <row r="22" spans="1:52" ht="17.100000000000001"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RESULT_ESTIMAT_QUALIT!U22</f>
        <v>4</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7">
        <f>CALCULO_RISCO!AG22</f>
        <v>0</v>
      </c>
      <c r="AI22" s="379" t="str">
        <f>AVALIAR_RISCO!AI22</f>
        <v>Prioridade</v>
      </c>
      <c r="AJ22" s="379"/>
      <c r="AK22" s="379"/>
      <c r="AL22" s="380" t="s">
        <v>336</v>
      </c>
      <c r="AM22" s="380"/>
      <c r="AN22" s="380"/>
      <c r="AO22" s="380"/>
      <c r="AP22" s="190"/>
      <c r="AQ22" s="190"/>
      <c r="AR22" s="190"/>
      <c r="AS22" s="190"/>
      <c r="AT22" s="190"/>
      <c r="AU22" s="190"/>
      <c r="AZ22" t="s">
        <v>337</v>
      </c>
    </row>
    <row r="23" spans="1:52" ht="17.100000000000001"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RESULT_ESTIMAT_QUALIT!U23</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7">
        <f>CALCULO_RISCO!AG23</f>
        <v>0</v>
      </c>
      <c r="AI23" s="379" t="str">
        <f>AVALIAR_RISCO!AI23</f>
        <v>Prioridade</v>
      </c>
      <c r="AJ23" s="379"/>
      <c r="AK23" s="379"/>
      <c r="AL23" s="380" t="s">
        <v>336</v>
      </c>
      <c r="AM23" s="380"/>
      <c r="AN23" s="380"/>
      <c r="AO23" s="380"/>
      <c r="AP23" s="190"/>
      <c r="AQ23" s="190"/>
      <c r="AR23" s="190"/>
      <c r="AS23" s="190"/>
      <c r="AT23" s="190"/>
      <c r="AU23" s="190"/>
      <c r="AZ23" t="s">
        <v>339</v>
      </c>
    </row>
    <row r="24" spans="1:52" ht="17.100000000000001"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RESULT_ESTIMAT_QUALIT!U24</f>
        <v>5</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7">
        <f>CALCULO_RISCO!AG24</f>
        <v>0</v>
      </c>
      <c r="AI24" s="379" t="str">
        <f>AVALIAR_RISCO!AI24</f>
        <v>Prioridade</v>
      </c>
      <c r="AJ24" s="379"/>
      <c r="AK24" s="379"/>
      <c r="AL24" s="380" t="s">
        <v>336</v>
      </c>
      <c r="AM24" s="380"/>
      <c r="AN24" s="380"/>
      <c r="AO24" s="380"/>
      <c r="AP24" s="190"/>
      <c r="AQ24" s="190"/>
      <c r="AR24" s="190"/>
      <c r="AS24" s="190"/>
      <c r="AT24" s="190"/>
      <c r="AU24" s="190"/>
      <c r="AZ24" t="s">
        <v>340</v>
      </c>
    </row>
    <row r="25" spans="1:52" ht="17.100000000000001"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RESULT_ESTIMAT_QUALIT!U25</f>
        <v>5</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7">
        <f>CALCULO_RISCO!AG25</f>
        <v>0</v>
      </c>
      <c r="AI25" s="379" t="str">
        <f>AVALIAR_RISCO!AI25</f>
        <v>Prioridade</v>
      </c>
      <c r="AJ25" s="379"/>
      <c r="AK25" s="379"/>
      <c r="AL25" s="380" t="s">
        <v>336</v>
      </c>
      <c r="AM25" s="380"/>
      <c r="AN25" s="380"/>
      <c r="AO25" s="380"/>
      <c r="AP25" s="190"/>
      <c r="AQ25" s="190"/>
      <c r="AR25" s="190"/>
      <c r="AS25" s="190"/>
      <c r="AT25" s="190"/>
      <c r="AU25" s="190"/>
    </row>
    <row r="26" spans="1:52" ht="17.10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RESULT_ESTIMAT_QUALIT!U26</f>
        <v>4</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7">
        <f>CALCULO_RISCO!AG26</f>
        <v>0</v>
      </c>
      <c r="AI26" s="379" t="str">
        <f>AVALIAR_RISCO!AI26</f>
        <v>Prioridade</v>
      </c>
      <c r="AJ26" s="379"/>
      <c r="AK26" s="379"/>
      <c r="AL26" s="380" t="s">
        <v>336</v>
      </c>
      <c r="AM26" s="380"/>
      <c r="AN26" s="380"/>
      <c r="AO26" s="380"/>
      <c r="AP26" s="190"/>
      <c r="AQ26" s="190"/>
      <c r="AR26" s="190"/>
      <c r="AS26" s="190"/>
      <c r="AT26" s="190"/>
      <c r="AU26" s="190"/>
    </row>
    <row r="27" spans="1:52" ht="17.100000000000001"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RESULT_ESTIMAT_QUALIT!U27</f>
        <v>4</v>
      </c>
      <c r="V27" s="110">
        <f>RESULT_ESTIMAT_QUALIT!V26</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8">
        <f>CALCULO_RISCO!AG27</f>
        <v>0</v>
      </c>
      <c r="AI27" s="381" t="str">
        <f>AVALIAR_RISCO!AI27</f>
        <v>Prioridade</v>
      </c>
      <c r="AJ27" s="381"/>
      <c r="AK27" s="381"/>
      <c r="AL27" s="380" t="s">
        <v>336</v>
      </c>
      <c r="AM27" s="380"/>
      <c r="AN27" s="380"/>
      <c r="AO27" s="380"/>
      <c r="AP27" s="200"/>
      <c r="AQ27" s="200"/>
      <c r="AR27" s="200"/>
      <c r="AS27" s="200"/>
      <c r="AT27" s="200"/>
      <c r="AU27" s="200"/>
    </row>
    <row r="28" spans="1:52" s="29" customFormat="1" ht="13.9"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row>
    <row r="29" spans="1:52" s="6" customFormat="1"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334</v>
      </c>
      <c r="AM29" s="201"/>
      <c r="AN29" s="201"/>
      <c r="AO29" s="201"/>
      <c r="AP29" s="201" t="s">
        <v>207</v>
      </c>
      <c r="AQ29" s="201"/>
      <c r="AR29" s="201"/>
      <c r="AS29" s="201"/>
      <c r="AT29" s="201"/>
      <c r="AU29" s="201"/>
    </row>
    <row r="30" spans="1:52" ht="15"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7">
        <f>CALCULO_RISCO!AG30</f>
        <v>0</v>
      </c>
      <c r="AI30" s="379" t="str">
        <f>AVALIAR_RISCO!AI30</f>
        <v>Prioridade</v>
      </c>
      <c r="AJ30" s="379"/>
      <c r="AK30" s="379"/>
      <c r="AL30" s="380" t="s">
        <v>336</v>
      </c>
      <c r="AM30" s="380"/>
      <c r="AN30" s="380"/>
      <c r="AO30" s="380"/>
      <c r="AP30" s="190"/>
      <c r="AQ30" s="190"/>
      <c r="AR30" s="190"/>
      <c r="AS30" s="190"/>
      <c r="AT30" s="190"/>
      <c r="AU30" s="190"/>
    </row>
    <row r="31" spans="1:52" ht="14.25"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RESULT_ESTIMAT_QUALIT!U31</f>
        <v>5</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7">
        <f>CALCULO_RISCO!AG31</f>
        <v>0</v>
      </c>
      <c r="AI31" s="379" t="str">
        <f>AVALIAR_RISCO!AI31</f>
        <v>Prioridade</v>
      </c>
      <c r="AJ31" s="379"/>
      <c r="AK31" s="379"/>
      <c r="AL31" s="380" t="s">
        <v>336</v>
      </c>
      <c r="AM31" s="380"/>
      <c r="AN31" s="380"/>
      <c r="AO31" s="380"/>
      <c r="AP31" s="190"/>
      <c r="AQ31" s="190"/>
      <c r="AR31" s="190"/>
      <c r="AS31" s="190"/>
      <c r="AT31" s="190"/>
      <c r="AU31" s="190"/>
    </row>
    <row r="32" spans="1:52" ht="14.25"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RESULT_ESTIMAT_QUALIT!U32</f>
        <v>3</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7">
        <f>CALCULO_RISCO!AG32</f>
        <v>0</v>
      </c>
      <c r="AI32" s="379" t="str">
        <f>AVALIAR_RISCO!AI32</f>
        <v>Prioridade</v>
      </c>
      <c r="AJ32" s="379"/>
      <c r="AK32" s="379"/>
      <c r="AL32" s="380" t="s">
        <v>336</v>
      </c>
      <c r="AM32" s="380"/>
      <c r="AN32" s="380"/>
      <c r="AO32" s="380"/>
      <c r="AP32" s="190"/>
      <c r="AQ32" s="190"/>
      <c r="AR32" s="190"/>
      <c r="AS32" s="190"/>
      <c r="AT32" s="190"/>
      <c r="AU32" s="190"/>
    </row>
    <row r="33" spans="1:47" ht="14.25"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RESULT_ESTIMAT_QUALIT!U33</f>
        <v>3</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7">
        <f>CALCULO_RISCO!AG33</f>
        <v>0</v>
      </c>
      <c r="AI33" s="379" t="str">
        <f>AVALIAR_RISCO!AI33</f>
        <v>Prioridade</v>
      </c>
      <c r="AJ33" s="379"/>
      <c r="AK33" s="379"/>
      <c r="AL33" s="380" t="s">
        <v>336</v>
      </c>
      <c r="AM33" s="380"/>
      <c r="AN33" s="380"/>
      <c r="AO33" s="380"/>
      <c r="AP33" s="190"/>
      <c r="AQ33" s="190"/>
      <c r="AR33" s="190"/>
      <c r="AS33" s="190"/>
      <c r="AT33" s="190"/>
      <c r="AU33" s="190"/>
    </row>
    <row r="34" spans="1:47" ht="15"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RESULT_ESTIMAT_QUALIT!U34</f>
        <v>4</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7">
        <f>CALCULO_RISCO!AG34</f>
        <v>0</v>
      </c>
      <c r="AI34" s="379" t="str">
        <f>AVALIAR_RISCO!AI34</f>
        <v>Prioridade</v>
      </c>
      <c r="AJ34" s="379"/>
      <c r="AK34" s="379"/>
      <c r="AL34" s="380" t="s">
        <v>336</v>
      </c>
      <c r="AM34" s="380"/>
      <c r="AN34" s="380"/>
      <c r="AO34" s="380"/>
      <c r="AP34" s="190"/>
      <c r="AQ34" s="190"/>
      <c r="AR34" s="190"/>
      <c r="AS34" s="190"/>
      <c r="AT34" s="190"/>
      <c r="AU34" s="190"/>
    </row>
    <row r="35" spans="1:47" ht="14.25"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RESULT_ESTIMAT_QUALIT!U35</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7">
        <f>CALCULO_RISCO!AG35</f>
        <v>0</v>
      </c>
      <c r="AI35" s="379" t="str">
        <f>AVALIAR_RISCO!AI35</f>
        <v>Prioridade</v>
      </c>
      <c r="AJ35" s="379"/>
      <c r="AK35" s="379"/>
      <c r="AL35" s="380" t="s">
        <v>336</v>
      </c>
      <c r="AM35" s="380"/>
      <c r="AN35" s="380"/>
      <c r="AO35" s="380"/>
      <c r="AP35" s="190"/>
      <c r="AQ35" s="190"/>
      <c r="AR35" s="190"/>
      <c r="AS35" s="190"/>
      <c r="AT35" s="190"/>
      <c r="AU35" s="190"/>
    </row>
    <row r="36" spans="1:47" ht="14.25"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RESULT_ESTIMAT_QUALIT!U36</f>
        <v>5</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7">
        <f>CALCULO_RISCO!AG36</f>
        <v>0</v>
      </c>
      <c r="AI36" s="379" t="str">
        <f>AVALIAR_RISCO!AI36</f>
        <v>Prioridade</v>
      </c>
      <c r="AJ36" s="379"/>
      <c r="AK36" s="379"/>
      <c r="AL36" s="380" t="s">
        <v>336</v>
      </c>
      <c r="AM36" s="380"/>
      <c r="AN36" s="380"/>
      <c r="AO36" s="380"/>
      <c r="AP36" s="190"/>
      <c r="AQ36" s="190"/>
      <c r="AR36" s="190"/>
      <c r="AS36" s="190"/>
      <c r="AT36" s="190"/>
      <c r="AU36" s="190"/>
    </row>
    <row r="37" spans="1:47" ht="14.25"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RESULT_ESTIMAT_QUALIT!U37</f>
        <v>5</v>
      </c>
      <c r="V37" s="110">
        <f>RESULT_ESTIMAT_QUALIT!V36</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8">
        <f>CALCULO_RISCO!AG37</f>
        <v>0</v>
      </c>
      <c r="AI37" s="381" t="str">
        <f>AVALIAR_RISCO!AI37</f>
        <v>Prioridade</v>
      </c>
      <c r="AJ37" s="381"/>
      <c r="AK37" s="381"/>
      <c r="AL37" s="380" t="s">
        <v>336</v>
      </c>
      <c r="AM37" s="380"/>
      <c r="AN37" s="380"/>
      <c r="AO37" s="380"/>
      <c r="AP37" s="200"/>
      <c r="AQ37" s="200"/>
      <c r="AR37" s="200"/>
      <c r="AS37" s="200"/>
      <c r="AT37" s="200"/>
      <c r="AU37" s="200"/>
    </row>
    <row r="38" spans="1:47" s="29" customFormat="1" ht="13.9"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row>
    <row r="39" spans="1:47" s="6" customFormat="1"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334</v>
      </c>
      <c r="AM39" s="201"/>
      <c r="AN39" s="201"/>
      <c r="AO39" s="201"/>
      <c r="AP39" s="201" t="s">
        <v>207</v>
      </c>
      <c r="AQ39" s="201"/>
      <c r="AR39" s="201"/>
      <c r="AS39" s="201"/>
      <c r="AT39" s="201"/>
      <c r="AU39" s="201"/>
    </row>
    <row r="40" spans="1:47" ht="15"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7">
        <f>CALCULO_RISCO!AG40</f>
        <v>0</v>
      </c>
      <c r="AI40" s="379" t="str">
        <f>AVALIAR_RISCO!AI40</f>
        <v>Prioridade</v>
      </c>
      <c r="AJ40" s="379"/>
      <c r="AK40" s="379"/>
      <c r="AL40" s="380" t="s">
        <v>336</v>
      </c>
      <c r="AM40" s="380"/>
      <c r="AN40" s="380"/>
      <c r="AO40" s="380"/>
      <c r="AP40" s="190"/>
      <c r="AQ40" s="190"/>
      <c r="AR40" s="190"/>
      <c r="AS40" s="190"/>
      <c r="AT40" s="190"/>
      <c r="AU40" s="190"/>
    </row>
    <row r="41" spans="1:47" ht="14.25"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RESULT_ESTIMAT_QUALIT!U41</f>
        <v>5</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7">
        <f>CALCULO_RISCO!AG41</f>
        <v>0</v>
      </c>
      <c r="AI41" s="379" t="str">
        <f>AVALIAR_RISCO!AI41</f>
        <v>Prioridade</v>
      </c>
      <c r="AJ41" s="379"/>
      <c r="AK41" s="379"/>
      <c r="AL41" s="380" t="s">
        <v>336</v>
      </c>
      <c r="AM41" s="380"/>
      <c r="AN41" s="380"/>
      <c r="AO41" s="380"/>
      <c r="AP41" s="190"/>
      <c r="AQ41" s="190"/>
      <c r="AR41" s="190"/>
      <c r="AS41" s="190"/>
      <c r="AT41" s="190"/>
      <c r="AU41" s="190"/>
    </row>
    <row r="42" spans="1:47" ht="14.25"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RESULT_ESTIMAT_QUALIT!U42</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7">
        <f>CALCULO_RISCO!AG42</f>
        <v>0</v>
      </c>
      <c r="AI42" s="379" t="str">
        <f>AVALIAR_RISCO!AI42</f>
        <v>Prioridade</v>
      </c>
      <c r="AJ42" s="379"/>
      <c r="AK42" s="379"/>
      <c r="AL42" s="380" t="s">
        <v>336</v>
      </c>
      <c r="AM42" s="380"/>
      <c r="AN42" s="380"/>
      <c r="AO42" s="380"/>
      <c r="AP42" s="190"/>
      <c r="AQ42" s="190"/>
      <c r="AR42" s="190"/>
      <c r="AS42" s="190"/>
      <c r="AT42" s="190"/>
      <c r="AU42" s="190"/>
    </row>
    <row r="43" spans="1:47" ht="14.25"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RESULT_ESTIMAT_QUALIT!U43</f>
        <v>4</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7">
        <f>CALCULO_RISCO!AG43</f>
        <v>0</v>
      </c>
      <c r="AI43" s="379" t="str">
        <f>AVALIAR_RISCO!AI43</f>
        <v>Prioridade</v>
      </c>
      <c r="AJ43" s="379"/>
      <c r="AK43" s="379"/>
      <c r="AL43" s="380" t="s">
        <v>336</v>
      </c>
      <c r="AM43" s="380"/>
      <c r="AN43" s="380"/>
      <c r="AO43" s="380"/>
      <c r="AP43" s="190"/>
      <c r="AQ43" s="190"/>
      <c r="AR43" s="190"/>
      <c r="AS43" s="190"/>
      <c r="AT43" s="190"/>
      <c r="AU43" s="190"/>
    </row>
    <row r="44" spans="1:47" ht="15"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RESULT_ESTIMAT_QUALIT!U44</f>
        <v>4</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7">
        <f>CALCULO_RISCO!AG44</f>
        <v>0</v>
      </c>
      <c r="AI44" s="379" t="str">
        <f>AVALIAR_RISCO!AI44</f>
        <v>Prioridade</v>
      </c>
      <c r="AJ44" s="379"/>
      <c r="AK44" s="379"/>
      <c r="AL44" s="380" t="s">
        <v>336</v>
      </c>
      <c r="AM44" s="380"/>
      <c r="AN44" s="380"/>
      <c r="AO44" s="380"/>
      <c r="AP44" s="190"/>
      <c r="AQ44" s="190"/>
      <c r="AR44" s="190"/>
      <c r="AS44" s="190"/>
      <c r="AT44" s="190"/>
      <c r="AU44" s="190"/>
    </row>
    <row r="45" spans="1:47" ht="14.25"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RESULT_ESTIMAT_QUALIT!U45</f>
        <v>5</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7">
        <f>CALCULO_RISCO!AG45</f>
        <v>0</v>
      </c>
      <c r="AI45" s="379" t="str">
        <f>AVALIAR_RISCO!AI45</f>
        <v>Prioridade</v>
      </c>
      <c r="AJ45" s="379"/>
      <c r="AK45" s="379"/>
      <c r="AL45" s="380" t="s">
        <v>336</v>
      </c>
      <c r="AM45" s="380"/>
      <c r="AN45" s="380"/>
      <c r="AO45" s="380"/>
      <c r="AP45" s="190"/>
      <c r="AQ45" s="190"/>
      <c r="AR45" s="190"/>
      <c r="AS45" s="190"/>
      <c r="AT45" s="190"/>
      <c r="AU45" s="190"/>
    </row>
    <row r="46" spans="1:47" ht="14.25"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RESULT_ESTIMAT_QUALIT!U46</f>
        <v>5</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7">
        <f>CALCULO_RISCO!AG46</f>
        <v>0</v>
      </c>
      <c r="AI46" s="379" t="str">
        <f>AVALIAR_RISCO!AI46</f>
        <v>Prioridade</v>
      </c>
      <c r="AJ46" s="379"/>
      <c r="AK46" s="379"/>
      <c r="AL46" s="380" t="s">
        <v>336</v>
      </c>
      <c r="AM46" s="380"/>
      <c r="AN46" s="380"/>
      <c r="AO46" s="380"/>
      <c r="AP46" s="190"/>
      <c r="AQ46" s="190"/>
      <c r="AR46" s="190"/>
      <c r="AS46" s="190"/>
      <c r="AT46" s="190"/>
      <c r="AU46" s="190"/>
    </row>
    <row r="47" spans="1:47" ht="14.25"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RESULT_ESTIMAT_QUALIT!U47</f>
        <v>3</v>
      </c>
      <c r="V47" s="110">
        <f>RESULT_ESTIMAT_QUALIT!V46</f>
        <v>20</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8">
        <f>CALCULO_RISCO!AG47</f>
        <v>0</v>
      </c>
      <c r="AI47" s="381" t="str">
        <f>AVALIAR_RISCO!AI47</f>
        <v>Prioridade</v>
      </c>
      <c r="AJ47" s="381"/>
      <c r="AK47" s="381"/>
      <c r="AL47" s="380" t="s">
        <v>336</v>
      </c>
      <c r="AM47" s="380"/>
      <c r="AN47" s="380"/>
      <c r="AO47" s="380"/>
      <c r="AP47" s="200"/>
      <c r="AQ47" s="200"/>
      <c r="AR47" s="200"/>
      <c r="AS47" s="200"/>
      <c r="AT47" s="200"/>
      <c r="AU47" s="200"/>
    </row>
    <row r="48" spans="1:47" s="29" customFormat="1" ht="13.9"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row>
    <row r="49" spans="1:47" s="6" customFormat="1"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334</v>
      </c>
      <c r="AM49" s="201"/>
      <c r="AN49" s="201"/>
      <c r="AO49" s="201"/>
      <c r="AP49" s="201" t="s">
        <v>207</v>
      </c>
      <c r="AQ49" s="201"/>
      <c r="AR49" s="201"/>
      <c r="AS49" s="201"/>
      <c r="AT49" s="201"/>
      <c r="AU49" s="201"/>
    </row>
    <row r="50" spans="1:47" ht="14.25"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7">
        <f>CALCULO_RISCO!AG50</f>
        <v>0</v>
      </c>
      <c r="AI50" s="379" t="str">
        <f>AVALIAR_RISCO!AI50</f>
        <v>Prioridade</v>
      </c>
      <c r="AJ50" s="379"/>
      <c r="AK50" s="379"/>
      <c r="AL50" s="380" t="s">
        <v>336</v>
      </c>
      <c r="AM50" s="380"/>
      <c r="AN50" s="380"/>
      <c r="AO50" s="380"/>
      <c r="AP50" s="190"/>
      <c r="AQ50" s="190"/>
      <c r="AR50" s="190"/>
      <c r="AS50" s="190"/>
      <c r="AT50" s="190"/>
      <c r="AU50" s="190"/>
    </row>
    <row r="51" spans="1:47" ht="14.25"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RESULT_ESTIMAT_QUALIT!U51</f>
        <v>5</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7">
        <f>CALCULO_RISCO!AG51</f>
        <v>0</v>
      </c>
      <c r="AI51" s="379" t="str">
        <f>AVALIAR_RISCO!AI51</f>
        <v>Prioridade</v>
      </c>
      <c r="AJ51" s="379"/>
      <c r="AK51" s="379"/>
      <c r="AL51" s="380" t="s">
        <v>336</v>
      </c>
      <c r="AM51" s="380"/>
      <c r="AN51" s="380"/>
      <c r="AO51" s="380"/>
      <c r="AP51" s="190"/>
      <c r="AQ51" s="190"/>
      <c r="AR51" s="190"/>
      <c r="AS51" s="190"/>
      <c r="AT51" s="190"/>
      <c r="AU51" s="190"/>
    </row>
    <row r="52" spans="1:47" ht="14.25"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RESULT_ESTIMAT_QUALIT!U52</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7">
        <f>CALCULO_RISCO!AG52</f>
        <v>0</v>
      </c>
      <c r="AI52" s="379" t="str">
        <f>AVALIAR_RISCO!AI52</f>
        <v>Prioridade</v>
      </c>
      <c r="AJ52" s="379"/>
      <c r="AK52" s="379"/>
      <c r="AL52" s="380" t="s">
        <v>336</v>
      </c>
      <c r="AM52" s="380"/>
      <c r="AN52" s="380"/>
      <c r="AO52" s="380"/>
      <c r="AP52" s="190"/>
      <c r="AQ52" s="190"/>
      <c r="AR52" s="190"/>
      <c r="AS52" s="190"/>
      <c r="AT52" s="190"/>
      <c r="AU52" s="190"/>
    </row>
    <row r="53" spans="1:47" ht="14.25"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RESULT_ESTIMAT_QUALIT!U53</f>
        <v>4</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7">
        <f>CALCULO_RISCO!AG53</f>
        <v>0</v>
      </c>
      <c r="AI53" s="379" t="str">
        <f>AVALIAR_RISCO!AI53</f>
        <v>Prioridade</v>
      </c>
      <c r="AJ53" s="379"/>
      <c r="AK53" s="379"/>
      <c r="AL53" s="380" t="s">
        <v>336</v>
      </c>
      <c r="AM53" s="380"/>
      <c r="AN53" s="380"/>
      <c r="AO53" s="380"/>
      <c r="AP53" s="190"/>
      <c r="AQ53" s="190"/>
      <c r="AR53" s="190"/>
      <c r="AS53" s="190"/>
      <c r="AT53" s="190"/>
      <c r="AU53" s="190"/>
    </row>
    <row r="54" spans="1:47" ht="14.25"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RESULT_ESTIMAT_QUALIT!U54</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7">
        <f>CALCULO_RISCO!AG54</f>
        <v>0</v>
      </c>
      <c r="AI54" s="379" t="str">
        <f>AVALIAR_RISCO!AI54</f>
        <v>Prioridade</v>
      </c>
      <c r="AJ54" s="379"/>
      <c r="AK54" s="379"/>
      <c r="AL54" s="380" t="s">
        <v>336</v>
      </c>
      <c r="AM54" s="380"/>
      <c r="AN54" s="380"/>
      <c r="AO54" s="380"/>
      <c r="AP54" s="190"/>
      <c r="AQ54" s="190"/>
      <c r="AR54" s="190"/>
      <c r="AS54" s="190"/>
      <c r="AT54" s="190"/>
      <c r="AU54" s="190"/>
    </row>
    <row r="55" spans="1:47" ht="14.25"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RESULT_ESTIMAT_QUALIT!U55</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7">
        <f>CALCULO_RISCO!AG55</f>
        <v>0</v>
      </c>
      <c r="AI55" s="379" t="str">
        <f>AVALIAR_RISCO!AI55</f>
        <v>Prioridade</v>
      </c>
      <c r="AJ55" s="379"/>
      <c r="AK55" s="379"/>
      <c r="AL55" s="380" t="s">
        <v>336</v>
      </c>
      <c r="AM55" s="380"/>
      <c r="AN55" s="380"/>
      <c r="AO55" s="380"/>
      <c r="AP55" s="190"/>
      <c r="AQ55" s="190"/>
      <c r="AR55" s="190"/>
      <c r="AS55" s="190"/>
      <c r="AT55" s="190"/>
      <c r="AU55" s="190"/>
    </row>
    <row r="56" spans="1:47" ht="14.25"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RESULT_ESTIMAT_QUALIT!U56</f>
        <v>4</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7">
        <f>CALCULO_RISCO!AG56</f>
        <v>0</v>
      </c>
      <c r="AI56" s="379" t="str">
        <f>AVALIAR_RISCO!AI56</f>
        <v>Prioridade</v>
      </c>
      <c r="AJ56" s="379"/>
      <c r="AK56" s="379"/>
      <c r="AL56" s="380" t="s">
        <v>336</v>
      </c>
      <c r="AM56" s="380"/>
      <c r="AN56" s="380"/>
      <c r="AO56" s="380"/>
      <c r="AP56" s="190"/>
      <c r="AQ56" s="190"/>
      <c r="AR56" s="190"/>
      <c r="AS56" s="190"/>
      <c r="AT56" s="190"/>
      <c r="AU56" s="190"/>
    </row>
    <row r="57" spans="1:47" ht="14.25"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RESULT_ESTIMAT_QUALIT!U57</f>
        <v>5</v>
      </c>
      <c r="V57" s="110">
        <f>RESULT_ESTIMAT_QUALIT!V56</f>
        <v>20</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8">
        <f>CALCULO_RISCO!AG57</f>
        <v>0</v>
      </c>
      <c r="AI57" s="381" t="str">
        <f>AVALIAR_RISCO!AI57</f>
        <v>Prioridade</v>
      </c>
      <c r="AJ57" s="381"/>
      <c r="AK57" s="381"/>
      <c r="AL57" s="380" t="s">
        <v>336</v>
      </c>
      <c r="AM57" s="380"/>
      <c r="AN57" s="380"/>
      <c r="AO57" s="380"/>
      <c r="AP57" s="200"/>
      <c r="AQ57" s="200"/>
      <c r="AR57" s="200"/>
      <c r="AS57" s="200"/>
      <c r="AT57" s="200"/>
      <c r="AU57" s="200"/>
    </row>
    <row r="58" spans="1:47" s="29" customFormat="1" ht="13.9"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row>
    <row r="59" spans="1:47" s="6" customFormat="1"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334</v>
      </c>
      <c r="AM59" s="201"/>
      <c r="AN59" s="201"/>
      <c r="AO59" s="201"/>
      <c r="AP59" s="201" t="s">
        <v>207</v>
      </c>
      <c r="AQ59" s="201"/>
      <c r="AR59" s="201"/>
      <c r="AS59" s="201"/>
      <c r="AT59" s="201"/>
      <c r="AU59" s="201"/>
    </row>
    <row r="60" spans="1:47" ht="14.25"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7">
        <f>CALCULO_RISCO!AG60</f>
        <v>0</v>
      </c>
      <c r="AI60" s="379" t="str">
        <f>AVALIAR_RISCO!AI60</f>
        <v>Prioridade</v>
      </c>
      <c r="AJ60" s="379"/>
      <c r="AK60" s="379"/>
      <c r="AL60" s="380" t="s">
        <v>336</v>
      </c>
      <c r="AM60" s="380"/>
      <c r="AN60" s="380"/>
      <c r="AO60" s="380"/>
      <c r="AP60" s="190"/>
      <c r="AQ60" s="190"/>
      <c r="AR60" s="190"/>
      <c r="AS60" s="190"/>
      <c r="AT60" s="190"/>
      <c r="AU60" s="190"/>
    </row>
    <row r="61" spans="1:47" ht="14.25"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RESULT_ESTIMAT_QUALIT!U61</f>
        <v>3</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7">
        <f>CALCULO_RISCO!AG61</f>
        <v>0</v>
      </c>
      <c r="AI61" s="379" t="str">
        <f>AVALIAR_RISCO!AI61</f>
        <v>Prioridade</v>
      </c>
      <c r="AJ61" s="379"/>
      <c r="AK61" s="379"/>
      <c r="AL61" s="380" t="s">
        <v>336</v>
      </c>
      <c r="AM61" s="380"/>
      <c r="AN61" s="380"/>
      <c r="AO61" s="380"/>
      <c r="AP61" s="190"/>
      <c r="AQ61" s="190"/>
      <c r="AR61" s="190"/>
      <c r="AS61" s="190"/>
      <c r="AT61" s="190"/>
      <c r="AU61" s="190"/>
    </row>
    <row r="62" spans="1:47" ht="14.25"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RESULT_ESTIMAT_QUALIT!U62</f>
        <v>3</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7">
        <f>CALCULO_RISCO!AG62</f>
        <v>0</v>
      </c>
      <c r="AI62" s="379" t="str">
        <f>AVALIAR_RISCO!AI62</f>
        <v>Prioridade</v>
      </c>
      <c r="AJ62" s="379"/>
      <c r="AK62" s="379"/>
      <c r="AL62" s="380" t="s">
        <v>336</v>
      </c>
      <c r="AM62" s="380"/>
      <c r="AN62" s="380"/>
      <c r="AO62" s="380"/>
      <c r="AP62" s="190"/>
      <c r="AQ62" s="190"/>
      <c r="AR62" s="190"/>
      <c r="AS62" s="190"/>
      <c r="AT62" s="190"/>
      <c r="AU62" s="190"/>
    </row>
    <row r="63" spans="1:47" ht="14.25"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RESULT_ESTIMAT_QUALIT!U63</f>
        <v>5</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7">
        <f>CALCULO_RISCO!AG63</f>
        <v>0</v>
      </c>
      <c r="AI63" s="379" t="str">
        <f>AVALIAR_RISCO!AI63</f>
        <v>Prioridade</v>
      </c>
      <c r="AJ63" s="379"/>
      <c r="AK63" s="379"/>
      <c r="AL63" s="380" t="s">
        <v>336</v>
      </c>
      <c r="AM63" s="380"/>
      <c r="AN63" s="380"/>
      <c r="AO63" s="380"/>
      <c r="AP63" s="190"/>
      <c r="AQ63" s="190"/>
      <c r="AR63" s="190"/>
      <c r="AS63" s="190"/>
      <c r="AT63" s="190"/>
      <c r="AU63" s="190"/>
    </row>
    <row r="64" spans="1:47" ht="14.25"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RESULT_ESTIMAT_QUALIT!U64</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7">
        <f>CALCULO_RISCO!AG64</f>
        <v>0</v>
      </c>
      <c r="AI64" s="379" t="str">
        <f>AVALIAR_RISCO!AI64</f>
        <v>Prioridade</v>
      </c>
      <c r="AJ64" s="379"/>
      <c r="AK64" s="379"/>
      <c r="AL64" s="380" t="s">
        <v>336</v>
      </c>
      <c r="AM64" s="380"/>
      <c r="AN64" s="380"/>
      <c r="AO64" s="380"/>
      <c r="AP64" s="190"/>
      <c r="AQ64" s="190"/>
      <c r="AR64" s="190"/>
      <c r="AS64" s="190"/>
      <c r="AT64" s="190"/>
      <c r="AU64" s="190"/>
    </row>
    <row r="65" spans="1:47" ht="14.25"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RESULT_ESTIMAT_QUALIT!U65</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7">
        <f>CALCULO_RISCO!AG65</f>
        <v>0</v>
      </c>
      <c r="AI65" s="379" t="str">
        <f>AVALIAR_RISCO!AI65</f>
        <v>Prioridade</v>
      </c>
      <c r="AJ65" s="379"/>
      <c r="AK65" s="379"/>
      <c r="AL65" s="380" t="s">
        <v>336</v>
      </c>
      <c r="AM65" s="380"/>
      <c r="AN65" s="380"/>
      <c r="AO65" s="380"/>
      <c r="AP65" s="190"/>
      <c r="AQ65" s="190"/>
      <c r="AR65" s="190"/>
      <c r="AS65" s="190"/>
      <c r="AT65" s="190"/>
      <c r="AU65" s="190"/>
    </row>
    <row r="66" spans="1:47" ht="14.25"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RESULT_ESTIMAT_QUALIT!U66</f>
        <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7">
        <f>CALCULO_RISCO!AG66</f>
        <v>0</v>
      </c>
      <c r="AI66" s="379" t="str">
        <f>AVALIAR_RISCO!AI66</f>
        <v>Prioridade</v>
      </c>
      <c r="AJ66" s="379"/>
      <c r="AK66" s="379"/>
      <c r="AL66" s="380" t="s">
        <v>336</v>
      </c>
      <c r="AM66" s="380"/>
      <c r="AN66" s="380"/>
      <c r="AO66" s="380"/>
      <c r="AP66" s="190"/>
      <c r="AQ66" s="190"/>
      <c r="AR66" s="190"/>
      <c r="AS66" s="190"/>
      <c r="AT66" s="190"/>
      <c r="AU66" s="190"/>
    </row>
    <row r="67" spans="1:47" ht="14.25"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RESULT_ESTIMAT_QUALIT!U67</f>
        <v/>
      </c>
      <c r="V67" s="110" t="str">
        <f>RESULT_ESTIMAT_QUALIT!V66</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8">
        <f>CALCULO_RISCO!AG67</f>
        <v>0</v>
      </c>
      <c r="AI67" s="381" t="str">
        <f>AVALIAR_RISCO!AI67</f>
        <v>Prioridade</v>
      </c>
      <c r="AJ67" s="381"/>
      <c r="AK67" s="381"/>
      <c r="AL67" s="380" t="s">
        <v>336</v>
      </c>
      <c r="AM67" s="380"/>
      <c r="AN67" s="380"/>
      <c r="AO67" s="380"/>
      <c r="AP67" s="200"/>
      <c r="AQ67" s="200"/>
      <c r="AR67" s="200"/>
      <c r="AS67" s="200"/>
      <c r="AT67" s="200"/>
      <c r="AU67" s="200"/>
    </row>
    <row r="68" spans="1:47" s="29" customFormat="1" ht="13.9"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row>
    <row r="69" spans="1:47" s="6" customFormat="1"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334</v>
      </c>
      <c r="AM69" s="201"/>
      <c r="AN69" s="201"/>
      <c r="AO69" s="201"/>
      <c r="AP69" s="201" t="s">
        <v>207</v>
      </c>
      <c r="AQ69" s="201"/>
      <c r="AR69" s="201"/>
      <c r="AS69" s="201"/>
      <c r="AT69" s="201"/>
      <c r="AU69" s="201"/>
    </row>
    <row r="70" spans="1:47" ht="14.25"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7">
        <f>CALCULO_RISCO!AG70</f>
        <v>0</v>
      </c>
      <c r="AI70" s="379" t="str">
        <f>AVALIAR_RISCO!AI70</f>
        <v>Prioridade</v>
      </c>
      <c r="AJ70" s="379"/>
      <c r="AK70" s="379"/>
      <c r="AL70" s="380" t="s">
        <v>336</v>
      </c>
      <c r="AM70" s="380"/>
      <c r="AN70" s="380"/>
      <c r="AO70" s="380"/>
      <c r="AP70" s="190"/>
      <c r="AQ70" s="190"/>
      <c r="AR70" s="190"/>
      <c r="AS70" s="190"/>
      <c r="AT70" s="190"/>
      <c r="AU70" s="190"/>
    </row>
    <row r="71" spans="1:47" ht="14.25"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RESULT_ESTIMAT_QUALIT!U71</f>
        <v>5</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7">
        <f>CALCULO_RISCO!AG71</f>
        <v>0</v>
      </c>
      <c r="AI71" s="379" t="str">
        <f>AVALIAR_RISCO!AI71</f>
        <v>Prioridade</v>
      </c>
      <c r="AJ71" s="379"/>
      <c r="AK71" s="379"/>
      <c r="AL71" s="380" t="s">
        <v>336</v>
      </c>
      <c r="AM71" s="380"/>
      <c r="AN71" s="380"/>
      <c r="AO71" s="380"/>
      <c r="AP71" s="190"/>
      <c r="AQ71" s="190"/>
      <c r="AR71" s="190"/>
      <c r="AS71" s="190"/>
      <c r="AT71" s="190"/>
      <c r="AU71" s="190"/>
    </row>
    <row r="72" spans="1:47" ht="14.25"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RESULT_ESTIMAT_QUALIT!U72</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7">
        <f>CALCULO_RISCO!AG72</f>
        <v>0</v>
      </c>
      <c r="AI72" s="379" t="str">
        <f>AVALIAR_RISCO!AI72</f>
        <v>Prioridade</v>
      </c>
      <c r="AJ72" s="379"/>
      <c r="AK72" s="379"/>
      <c r="AL72" s="380" t="s">
        <v>336</v>
      </c>
      <c r="AM72" s="380"/>
      <c r="AN72" s="380"/>
      <c r="AO72" s="380"/>
      <c r="AP72" s="190"/>
      <c r="AQ72" s="190"/>
      <c r="AR72" s="190"/>
      <c r="AS72" s="190"/>
      <c r="AT72" s="190"/>
      <c r="AU72" s="190"/>
    </row>
    <row r="73" spans="1:47" ht="14.25"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RESULT_ESTIMAT_QUALIT!U73</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7">
        <f>CALCULO_RISCO!AG73</f>
        <v>0</v>
      </c>
      <c r="AI73" s="379" t="str">
        <f>AVALIAR_RISCO!AI73</f>
        <v>Prioridade</v>
      </c>
      <c r="AJ73" s="379"/>
      <c r="AK73" s="379"/>
      <c r="AL73" s="380" t="s">
        <v>336</v>
      </c>
      <c r="AM73" s="380"/>
      <c r="AN73" s="380"/>
      <c r="AO73" s="380"/>
      <c r="AP73" s="190"/>
      <c r="AQ73" s="190"/>
      <c r="AR73" s="190"/>
      <c r="AS73" s="190"/>
      <c r="AT73" s="190"/>
      <c r="AU73" s="190"/>
    </row>
    <row r="74" spans="1:47" ht="14.25"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RESULT_ESTIMAT_QUALIT!U74</f>
        <v>3</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7">
        <f>CALCULO_RISCO!AG74</f>
        <v>0</v>
      </c>
      <c r="AI74" s="379" t="str">
        <f>AVALIAR_RISCO!AI74</f>
        <v>Prioridade</v>
      </c>
      <c r="AJ74" s="379"/>
      <c r="AK74" s="379"/>
      <c r="AL74" s="380" t="s">
        <v>336</v>
      </c>
      <c r="AM74" s="380"/>
      <c r="AN74" s="380"/>
      <c r="AO74" s="380"/>
      <c r="AP74" s="190"/>
      <c r="AQ74" s="190"/>
      <c r="AR74" s="190"/>
      <c r="AS74" s="190"/>
      <c r="AT74" s="190"/>
      <c r="AU74" s="190"/>
    </row>
    <row r="75" spans="1:47" ht="14.25"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RESULT_ESTIMAT_QUALIT!U75</f>
        <v>3</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7">
        <f>CALCULO_RISCO!AG75</f>
        <v>0</v>
      </c>
      <c r="AI75" s="379" t="str">
        <f>AVALIAR_RISCO!AI75</f>
        <v>Prioridade</v>
      </c>
      <c r="AJ75" s="379"/>
      <c r="AK75" s="379"/>
      <c r="AL75" s="380" t="s">
        <v>336</v>
      </c>
      <c r="AM75" s="380"/>
      <c r="AN75" s="380"/>
      <c r="AO75" s="380"/>
      <c r="AP75" s="190"/>
      <c r="AQ75" s="190"/>
      <c r="AR75" s="190"/>
      <c r="AS75" s="190"/>
      <c r="AT75" s="190"/>
      <c r="AU75" s="190"/>
    </row>
    <row r="76" spans="1:47" ht="14.25"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RESULT_ESTIMAT_QUALIT!U76</f>
        <v>4</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7">
        <f>CALCULO_RISCO!AG76</f>
        <v>0</v>
      </c>
      <c r="AI76" s="379" t="str">
        <f>AVALIAR_RISCO!AI76</f>
        <v>Prioridade</v>
      </c>
      <c r="AJ76" s="379"/>
      <c r="AK76" s="379"/>
      <c r="AL76" s="380" t="s">
        <v>336</v>
      </c>
      <c r="AM76" s="380"/>
      <c r="AN76" s="380"/>
      <c r="AO76" s="380"/>
      <c r="AP76" s="190"/>
      <c r="AQ76" s="190"/>
      <c r="AR76" s="190"/>
      <c r="AS76" s="190"/>
      <c r="AT76" s="190"/>
      <c r="AU76" s="190"/>
    </row>
    <row r="77" spans="1:47" ht="14.25"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RESULT_ESTIMAT_QUALIT!U77</f>
        <v>5</v>
      </c>
      <c r="V77" s="110">
        <f>RESULT_ESTIMAT_QUALIT!V76</f>
        <v>16</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8">
        <f>CALCULO_RISCO!AG77</f>
        <v>0</v>
      </c>
      <c r="AI77" s="381" t="str">
        <f>AVALIAR_RISCO!AI77</f>
        <v>Prioridade</v>
      </c>
      <c r="AJ77" s="381"/>
      <c r="AK77" s="381"/>
      <c r="AL77" s="380" t="s">
        <v>336</v>
      </c>
      <c r="AM77" s="380"/>
      <c r="AN77" s="380"/>
      <c r="AO77" s="380"/>
      <c r="AP77" s="200"/>
      <c r="AQ77" s="200"/>
      <c r="AR77" s="200"/>
      <c r="AS77" s="200"/>
      <c r="AT77" s="200"/>
      <c r="AU77" s="200"/>
    </row>
    <row r="78" spans="1:47" s="29" customFormat="1" ht="13.9"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row>
    <row r="79" spans="1:47" s="6" customFormat="1"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334</v>
      </c>
      <c r="AM79" s="201"/>
      <c r="AN79" s="201"/>
      <c r="AO79" s="201"/>
      <c r="AP79" s="201" t="s">
        <v>207</v>
      </c>
      <c r="AQ79" s="201"/>
      <c r="AR79" s="201"/>
      <c r="AS79" s="201"/>
      <c r="AT79" s="201"/>
      <c r="AU79" s="201"/>
    </row>
    <row r="80" spans="1:47" ht="14.25"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7">
        <f>CALCULO_RISCO!AG80</f>
        <v>0</v>
      </c>
      <c r="AI80" s="379" t="str">
        <f>AVALIAR_RISCO!AI80</f>
        <v>Prioridade</v>
      </c>
      <c r="AJ80" s="379"/>
      <c r="AK80" s="379"/>
      <c r="AL80" s="380" t="s">
        <v>336</v>
      </c>
      <c r="AM80" s="380"/>
      <c r="AN80" s="380"/>
      <c r="AO80" s="380"/>
      <c r="AP80" s="190"/>
      <c r="AQ80" s="190"/>
      <c r="AR80" s="190"/>
      <c r="AS80" s="190"/>
      <c r="AT80" s="190"/>
      <c r="AU80" s="190"/>
    </row>
    <row r="81" spans="1:47" ht="14.25"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RESULT_ESTIMAT_QUALIT!U81</f>
        <v>4</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7">
        <f>CALCULO_RISCO!AG81</f>
        <v>0</v>
      </c>
      <c r="AI81" s="379" t="str">
        <f>AVALIAR_RISCO!AI81</f>
        <v>Prioridade</v>
      </c>
      <c r="AJ81" s="379"/>
      <c r="AK81" s="379"/>
      <c r="AL81" s="380" t="s">
        <v>336</v>
      </c>
      <c r="AM81" s="380"/>
      <c r="AN81" s="380"/>
      <c r="AO81" s="380"/>
      <c r="AP81" s="190"/>
      <c r="AQ81" s="190"/>
      <c r="AR81" s="190"/>
      <c r="AS81" s="190"/>
      <c r="AT81" s="190"/>
      <c r="AU81" s="190"/>
    </row>
    <row r="82" spans="1:47" ht="14.25"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RESULT_ESTIMAT_QUALIT!U82</f>
        <v>4</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7">
        <f>CALCULO_RISCO!AG82</f>
        <v>0</v>
      </c>
      <c r="AI82" s="379" t="str">
        <f>AVALIAR_RISCO!AI82</f>
        <v>Prioridade</v>
      </c>
      <c r="AJ82" s="379"/>
      <c r="AK82" s="379"/>
      <c r="AL82" s="380" t="s">
        <v>336</v>
      </c>
      <c r="AM82" s="380"/>
      <c r="AN82" s="380"/>
      <c r="AO82" s="380"/>
      <c r="AP82" s="190"/>
      <c r="AQ82" s="190"/>
      <c r="AR82" s="190"/>
      <c r="AS82" s="190"/>
      <c r="AT82" s="190"/>
      <c r="AU82" s="190"/>
    </row>
    <row r="83" spans="1:47" ht="14.25"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RESULT_ESTIMAT_QUALIT!U83</f>
        <v>5</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7">
        <f>CALCULO_RISCO!AG83</f>
        <v>0</v>
      </c>
      <c r="AI83" s="379" t="str">
        <f>AVALIAR_RISCO!AI83</f>
        <v>Prioridade</v>
      </c>
      <c r="AJ83" s="379"/>
      <c r="AK83" s="379"/>
      <c r="AL83" s="380" t="s">
        <v>336</v>
      </c>
      <c r="AM83" s="380"/>
      <c r="AN83" s="380"/>
      <c r="AO83" s="380"/>
      <c r="AP83" s="190"/>
      <c r="AQ83" s="190"/>
      <c r="AR83" s="190"/>
      <c r="AS83" s="190"/>
      <c r="AT83" s="190"/>
      <c r="AU83" s="190"/>
    </row>
    <row r="84" spans="1:47" ht="14.25"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RESULT_ESTIMAT_QUALIT!U84</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7">
        <f>CALCULO_RISCO!AG84</f>
        <v>0</v>
      </c>
      <c r="AI84" s="379" t="str">
        <f>AVALIAR_RISCO!AI84</f>
        <v>Prioridade</v>
      </c>
      <c r="AJ84" s="379"/>
      <c r="AK84" s="379"/>
      <c r="AL84" s="380" t="s">
        <v>336</v>
      </c>
      <c r="AM84" s="380"/>
      <c r="AN84" s="380"/>
      <c r="AO84" s="380"/>
      <c r="AP84" s="190"/>
      <c r="AQ84" s="190"/>
      <c r="AR84" s="190"/>
      <c r="AS84" s="190"/>
      <c r="AT84" s="190"/>
      <c r="AU84" s="190"/>
    </row>
    <row r="85" spans="1:47" ht="14.25"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RESULT_ESTIMAT_QUALIT!U85</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7">
        <f>CALCULO_RISCO!AG85</f>
        <v>0</v>
      </c>
      <c r="AI85" s="379" t="str">
        <f>AVALIAR_RISCO!AI85</f>
        <v>Prioridade</v>
      </c>
      <c r="AJ85" s="379"/>
      <c r="AK85" s="379"/>
      <c r="AL85" s="380" t="s">
        <v>336</v>
      </c>
      <c r="AM85" s="380"/>
      <c r="AN85" s="380"/>
      <c r="AO85" s="380"/>
      <c r="AP85" s="190"/>
      <c r="AQ85" s="190"/>
      <c r="AR85" s="190"/>
      <c r="AS85" s="190"/>
      <c r="AT85" s="190"/>
      <c r="AU85" s="190"/>
    </row>
    <row r="86" spans="1:47" ht="14.25"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RESULT_ESTIMAT_QUALIT!U86</f>
        <v>5</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7">
        <f>CALCULO_RISCO!AG86</f>
        <v>0</v>
      </c>
      <c r="AI86" s="379" t="str">
        <f>AVALIAR_RISCO!AI86</f>
        <v>Prioridade</v>
      </c>
      <c r="AJ86" s="379"/>
      <c r="AK86" s="379"/>
      <c r="AL86" s="380" t="s">
        <v>336</v>
      </c>
      <c r="AM86" s="380"/>
      <c r="AN86" s="380"/>
      <c r="AO86" s="380"/>
      <c r="AP86" s="190"/>
      <c r="AQ86" s="190"/>
      <c r="AR86" s="190"/>
      <c r="AS86" s="190"/>
      <c r="AT86" s="190"/>
      <c r="AU86" s="190"/>
    </row>
    <row r="87" spans="1:47" ht="14.25"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RESULT_ESTIMAT_QUALIT!U87</f>
        <v>4</v>
      </c>
      <c r="V87" s="110">
        <f>RESULT_ESTIMAT_QUALIT!V86</f>
        <v>25</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8">
        <f>CALCULO_RISCO!AG87</f>
        <v>0</v>
      </c>
      <c r="AI87" s="381" t="str">
        <f>AVALIAR_RISCO!AI87</f>
        <v>Prioridade</v>
      </c>
      <c r="AJ87" s="381"/>
      <c r="AK87" s="381"/>
      <c r="AL87" s="380" t="s">
        <v>336</v>
      </c>
      <c r="AM87" s="380"/>
      <c r="AN87" s="380"/>
      <c r="AO87" s="380"/>
      <c r="AP87" s="200"/>
      <c r="AQ87" s="200"/>
      <c r="AR87" s="200"/>
      <c r="AS87" s="200"/>
      <c r="AT87" s="200"/>
      <c r="AU87" s="200"/>
    </row>
    <row r="88" spans="1:47" s="29" customFormat="1" ht="13.9"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row>
    <row r="89" spans="1:47" s="6" customFormat="1"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334</v>
      </c>
      <c r="AM89" s="201"/>
      <c r="AN89" s="201"/>
      <c r="AO89" s="201"/>
      <c r="AP89" s="201" t="s">
        <v>207</v>
      </c>
      <c r="AQ89" s="201"/>
      <c r="AR89" s="201"/>
      <c r="AS89" s="201"/>
      <c r="AT89" s="201"/>
      <c r="AU89" s="201"/>
    </row>
    <row r="90" spans="1:47" ht="14.25"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7">
        <f>CALCULO_RISCO!AG90</f>
        <v>0</v>
      </c>
      <c r="AI90" s="379" t="str">
        <f>AVALIAR_RISCO!AI90</f>
        <v>Prioridade</v>
      </c>
      <c r="AJ90" s="379"/>
      <c r="AK90" s="379"/>
      <c r="AL90" s="380" t="s">
        <v>336</v>
      </c>
      <c r="AM90" s="380"/>
      <c r="AN90" s="380"/>
      <c r="AO90" s="380"/>
      <c r="AP90" s="190"/>
      <c r="AQ90" s="190"/>
      <c r="AR90" s="190"/>
      <c r="AS90" s="190"/>
      <c r="AT90" s="190"/>
      <c r="AU90" s="190"/>
    </row>
    <row r="91" spans="1:47" ht="14.25"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RESULT_ESTIMAT_QUALIT!U91</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7">
        <f>CALCULO_RISCO!AG91</f>
        <v>0</v>
      </c>
      <c r="AI91" s="379" t="str">
        <f>AVALIAR_RISCO!AI91</f>
        <v>Prioridade</v>
      </c>
      <c r="AJ91" s="379"/>
      <c r="AK91" s="379"/>
      <c r="AL91" s="380" t="s">
        <v>336</v>
      </c>
      <c r="AM91" s="380"/>
      <c r="AN91" s="380"/>
      <c r="AO91" s="380"/>
      <c r="AP91" s="190"/>
      <c r="AQ91" s="190"/>
      <c r="AR91" s="190"/>
      <c r="AS91" s="190"/>
      <c r="AT91" s="190"/>
      <c r="AU91" s="190"/>
    </row>
    <row r="92" spans="1:47" ht="14.25"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RESULT_ESTIMAT_QUALIT!U92</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7">
        <f>CALCULO_RISCO!AG92</f>
        <v>0</v>
      </c>
      <c r="AI92" s="379" t="str">
        <f>AVALIAR_RISCO!AI92</f>
        <v>Prioridade</v>
      </c>
      <c r="AJ92" s="379"/>
      <c r="AK92" s="379"/>
      <c r="AL92" s="380" t="s">
        <v>336</v>
      </c>
      <c r="AM92" s="380"/>
      <c r="AN92" s="380"/>
      <c r="AO92" s="380"/>
      <c r="AP92" s="190"/>
      <c r="AQ92" s="190"/>
      <c r="AR92" s="190"/>
      <c r="AS92" s="190"/>
      <c r="AT92" s="190"/>
      <c r="AU92" s="190"/>
    </row>
    <row r="93" spans="1:47" ht="14.25"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RESULT_ESTIMAT_QUALIT!U93</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7">
        <f>CALCULO_RISCO!AG93</f>
        <v>0</v>
      </c>
      <c r="AI93" s="379" t="str">
        <f>AVALIAR_RISCO!AI93</f>
        <v>Prioridade</v>
      </c>
      <c r="AJ93" s="379"/>
      <c r="AK93" s="379"/>
      <c r="AL93" s="380" t="s">
        <v>336</v>
      </c>
      <c r="AM93" s="380"/>
      <c r="AN93" s="380"/>
      <c r="AO93" s="380"/>
      <c r="AP93" s="190"/>
      <c r="AQ93" s="190"/>
      <c r="AR93" s="190"/>
      <c r="AS93" s="190"/>
      <c r="AT93" s="190"/>
      <c r="AU93" s="190"/>
    </row>
    <row r="94" spans="1:47" ht="14.25"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RESULT_ESTIMAT_QUALIT!U94</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7">
        <f>CALCULO_RISCO!AG94</f>
        <v>0</v>
      </c>
      <c r="AI94" s="379" t="str">
        <f>AVALIAR_RISCO!AI94</f>
        <v>Prioridade</v>
      </c>
      <c r="AJ94" s="379"/>
      <c r="AK94" s="379"/>
      <c r="AL94" s="380" t="s">
        <v>336</v>
      </c>
      <c r="AM94" s="380"/>
      <c r="AN94" s="380"/>
      <c r="AO94" s="380"/>
      <c r="AP94" s="190"/>
      <c r="AQ94" s="190"/>
      <c r="AR94" s="190"/>
      <c r="AS94" s="190"/>
      <c r="AT94" s="190"/>
      <c r="AU94" s="190"/>
    </row>
    <row r="95" spans="1:47" ht="14.25"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RESULT_ESTIMAT_QUALIT!U95</f>
        <v>3</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7">
        <f>CALCULO_RISCO!AG95</f>
        <v>0</v>
      </c>
      <c r="AI95" s="379" t="str">
        <f>AVALIAR_RISCO!AI95</f>
        <v>Prioridade</v>
      </c>
      <c r="AJ95" s="379"/>
      <c r="AK95" s="379"/>
      <c r="AL95" s="380" t="s">
        <v>336</v>
      </c>
      <c r="AM95" s="380"/>
      <c r="AN95" s="380"/>
      <c r="AO95" s="380"/>
      <c r="AP95" s="190"/>
      <c r="AQ95" s="190"/>
      <c r="AR95" s="190"/>
      <c r="AS95" s="190"/>
      <c r="AT95" s="190"/>
      <c r="AU95" s="190"/>
    </row>
    <row r="96" spans="1:47" ht="14.25"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RESULT_ESTIMAT_QUALIT!U96</f>
        <v>3</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7">
        <f>CALCULO_RISCO!AG96</f>
        <v>0</v>
      </c>
      <c r="AI96" s="379" t="str">
        <f>AVALIAR_RISCO!AI96</f>
        <v>Prioridade</v>
      </c>
      <c r="AJ96" s="379"/>
      <c r="AK96" s="379"/>
      <c r="AL96" s="380" t="s">
        <v>336</v>
      </c>
      <c r="AM96" s="380"/>
      <c r="AN96" s="380"/>
      <c r="AO96" s="380"/>
      <c r="AP96" s="190"/>
      <c r="AQ96" s="190"/>
      <c r="AR96" s="190"/>
      <c r="AS96" s="190"/>
      <c r="AT96" s="190"/>
      <c r="AU96" s="190"/>
    </row>
    <row r="97" spans="1:47" ht="14.25"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RESULT_ESTIMAT_QUALIT!U97</f>
        <v>5</v>
      </c>
      <c r="V97" s="110">
        <f>RESULT_ESTIMAT_QUALIT!V96</f>
        <v>12</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8">
        <f>CALCULO_RISCO!AG97</f>
        <v>0</v>
      </c>
      <c r="AI97" s="381" t="str">
        <f>AVALIAR_RISCO!AI97</f>
        <v>Prioridade</v>
      </c>
      <c r="AJ97" s="381"/>
      <c r="AK97" s="381"/>
      <c r="AL97" s="380" t="s">
        <v>336</v>
      </c>
      <c r="AM97" s="380"/>
      <c r="AN97" s="380"/>
      <c r="AO97" s="380"/>
      <c r="AP97" s="200"/>
      <c r="AQ97" s="200"/>
      <c r="AR97" s="200"/>
      <c r="AS97" s="200"/>
      <c r="AT97" s="200"/>
      <c r="AU97" s="200"/>
    </row>
    <row r="98" spans="1:47" s="29" customFormat="1" ht="13.9"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row>
    <row r="99" spans="1:47" s="6" customFormat="1"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334</v>
      </c>
      <c r="AM99" s="201"/>
      <c r="AN99" s="201"/>
      <c r="AO99" s="201"/>
      <c r="AP99" s="201" t="s">
        <v>207</v>
      </c>
      <c r="AQ99" s="201"/>
      <c r="AR99" s="201"/>
      <c r="AS99" s="201"/>
      <c r="AT99" s="201"/>
      <c r="AU99" s="201"/>
    </row>
    <row r="100" spans="1:47" ht="14.25"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7">
        <f>CALCULO_RISCO!AG100</f>
        <v>0</v>
      </c>
      <c r="AI100" s="379" t="str">
        <f>AVALIAR_RISCO!AI100</f>
        <v>Prioridade</v>
      </c>
      <c r="AJ100" s="379"/>
      <c r="AK100" s="379"/>
      <c r="AL100" s="380" t="s">
        <v>336</v>
      </c>
      <c r="AM100" s="380"/>
      <c r="AN100" s="380"/>
      <c r="AO100" s="380"/>
      <c r="AP100" s="190"/>
      <c r="AQ100" s="190"/>
      <c r="AR100" s="190"/>
      <c r="AS100" s="190"/>
      <c r="AT100" s="190"/>
      <c r="AU100" s="190"/>
    </row>
    <row r="101" spans="1:47" ht="14.25"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RESULT_ESTIMAT_QUALIT!U101</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7">
        <f>CALCULO_RISCO!AG101</f>
        <v>0</v>
      </c>
      <c r="AI101" s="379" t="str">
        <f>AVALIAR_RISCO!AI101</f>
        <v>Prioridade</v>
      </c>
      <c r="AJ101" s="379"/>
      <c r="AK101" s="379"/>
      <c r="AL101" s="380" t="s">
        <v>336</v>
      </c>
      <c r="AM101" s="380"/>
      <c r="AN101" s="380"/>
      <c r="AO101" s="380"/>
      <c r="AP101" s="190"/>
      <c r="AQ101" s="190"/>
      <c r="AR101" s="190"/>
      <c r="AS101" s="190"/>
      <c r="AT101" s="190"/>
      <c r="AU101" s="190"/>
    </row>
    <row r="102" spans="1:47" ht="14.25"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RESULT_ESTIMAT_QUALIT!U102</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7">
        <f>CALCULO_RISCO!AG102</f>
        <v>0</v>
      </c>
      <c r="AI102" s="379" t="str">
        <f>AVALIAR_RISCO!AI102</f>
        <v>Prioridade</v>
      </c>
      <c r="AJ102" s="379"/>
      <c r="AK102" s="379"/>
      <c r="AL102" s="380" t="s">
        <v>336</v>
      </c>
      <c r="AM102" s="380"/>
      <c r="AN102" s="380"/>
      <c r="AO102" s="380"/>
      <c r="AP102" s="190"/>
      <c r="AQ102" s="190"/>
      <c r="AR102" s="190"/>
      <c r="AS102" s="190"/>
      <c r="AT102" s="190"/>
      <c r="AU102" s="190"/>
    </row>
    <row r="103" spans="1:47" ht="14.25"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RESULT_ESTIMAT_QUALIT!U103</f>
        <v>3</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7">
        <f>CALCULO_RISCO!AG103</f>
        <v>0</v>
      </c>
      <c r="AI103" s="379" t="str">
        <f>AVALIAR_RISCO!AI103</f>
        <v>Prioridade</v>
      </c>
      <c r="AJ103" s="379"/>
      <c r="AK103" s="379"/>
      <c r="AL103" s="380" t="s">
        <v>336</v>
      </c>
      <c r="AM103" s="380"/>
      <c r="AN103" s="380"/>
      <c r="AO103" s="380"/>
      <c r="AP103" s="190"/>
      <c r="AQ103" s="190"/>
      <c r="AR103" s="190"/>
      <c r="AS103" s="190"/>
      <c r="AT103" s="190"/>
      <c r="AU103" s="190"/>
    </row>
    <row r="104" spans="1:47" ht="14.25"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RESULT_ESTIMAT_QUALIT!U104</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7">
        <f>CALCULO_RISCO!AG104</f>
        <v>0</v>
      </c>
      <c r="AI104" s="379" t="str">
        <f>AVALIAR_RISCO!AI104</f>
        <v>Prioridade</v>
      </c>
      <c r="AJ104" s="379"/>
      <c r="AK104" s="379"/>
      <c r="AL104" s="380" t="s">
        <v>336</v>
      </c>
      <c r="AM104" s="380"/>
      <c r="AN104" s="380"/>
      <c r="AO104" s="380"/>
      <c r="AP104" s="190"/>
      <c r="AQ104" s="190"/>
      <c r="AR104" s="190"/>
      <c r="AS104" s="190"/>
      <c r="AT104" s="190"/>
      <c r="AU104" s="190"/>
    </row>
    <row r="105" spans="1:47" ht="14.25"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RESULT_ESTIMAT_QUALIT!U105</f>
        <v>5</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7">
        <f>CALCULO_RISCO!AG105</f>
        <v>0</v>
      </c>
      <c r="AI105" s="379" t="str">
        <f>AVALIAR_RISCO!AI105</f>
        <v>Prioridade</v>
      </c>
      <c r="AJ105" s="379"/>
      <c r="AK105" s="379"/>
      <c r="AL105" s="380" t="s">
        <v>336</v>
      </c>
      <c r="AM105" s="380"/>
      <c r="AN105" s="380"/>
      <c r="AO105" s="380"/>
      <c r="AP105" s="190"/>
      <c r="AQ105" s="190"/>
      <c r="AR105" s="190"/>
      <c r="AS105" s="190"/>
      <c r="AT105" s="190"/>
      <c r="AU105" s="190"/>
    </row>
    <row r="106" spans="1:47" ht="14.25"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RESULT_ESTIMAT_QUALIT!U106</f>
        <v>3</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7">
        <f>CALCULO_RISCO!AG106</f>
        <v>0</v>
      </c>
      <c r="AI106" s="379" t="str">
        <f>AVALIAR_RISCO!AI106</f>
        <v>Prioridade</v>
      </c>
      <c r="AJ106" s="379"/>
      <c r="AK106" s="379"/>
      <c r="AL106" s="380" t="s">
        <v>336</v>
      </c>
      <c r="AM106" s="380"/>
      <c r="AN106" s="380"/>
      <c r="AO106" s="380"/>
      <c r="AP106" s="190"/>
      <c r="AQ106" s="190"/>
      <c r="AR106" s="190"/>
      <c r="AS106" s="190"/>
      <c r="AT106" s="190"/>
      <c r="AU106" s="190"/>
    </row>
    <row r="107" spans="1:47" ht="14.25"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RESULT_ESTIMAT_QUALIT!U107</f>
        <v>3</v>
      </c>
      <c r="V107" s="110">
        <f>RESULT_ESTIMAT_QUALIT!V106</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8">
        <f>CALCULO_RISCO!AG107</f>
        <v>0</v>
      </c>
      <c r="AI107" s="381" t="str">
        <f>AVALIAR_RISCO!AI107</f>
        <v>Prioridade</v>
      </c>
      <c r="AJ107" s="381"/>
      <c r="AK107" s="381"/>
      <c r="AL107" s="380" t="s">
        <v>336</v>
      </c>
      <c r="AM107" s="380"/>
      <c r="AN107" s="380"/>
      <c r="AO107" s="380"/>
      <c r="AP107" s="200"/>
      <c r="AQ107" s="200"/>
      <c r="AR107" s="200"/>
      <c r="AS107" s="200"/>
      <c r="AT107" s="200"/>
      <c r="AU107" s="200"/>
    </row>
    <row r="108" spans="1:47" s="29" customFormat="1" ht="13.9"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row>
    <row r="109" spans="1:47" s="6" customFormat="1"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334</v>
      </c>
      <c r="AM109" s="201"/>
      <c r="AN109" s="201"/>
      <c r="AO109" s="201"/>
      <c r="AP109" s="201" t="s">
        <v>207</v>
      </c>
      <c r="AQ109" s="201"/>
      <c r="AR109" s="201"/>
      <c r="AS109" s="201"/>
      <c r="AT109" s="201"/>
      <c r="AU109" s="201"/>
    </row>
    <row r="110" spans="1:47" ht="14.25"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7">
        <f>CALCULO_RISCO!AG110</f>
        <v>0</v>
      </c>
      <c r="AI110" s="379" t="str">
        <f>AVALIAR_RISCO!AI110</f>
        <v>Prioridade</v>
      </c>
      <c r="AJ110" s="379"/>
      <c r="AK110" s="379"/>
      <c r="AL110" s="380" t="s">
        <v>336</v>
      </c>
      <c r="AM110" s="380"/>
      <c r="AN110" s="380"/>
      <c r="AO110" s="380"/>
      <c r="AP110" s="190"/>
      <c r="AQ110" s="190"/>
      <c r="AR110" s="190"/>
      <c r="AS110" s="190"/>
      <c r="AT110" s="190"/>
      <c r="AU110" s="190"/>
    </row>
    <row r="111" spans="1:47" ht="14.25"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RESULT_ESTIMAT_QUALIT!U111</f>
        <v>4</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7">
        <f>CALCULO_RISCO!AG111</f>
        <v>0</v>
      </c>
      <c r="AI111" s="379" t="str">
        <f>AVALIAR_RISCO!AI111</f>
        <v>Prioridade</v>
      </c>
      <c r="AJ111" s="379"/>
      <c r="AK111" s="379"/>
      <c r="AL111" s="380" t="s">
        <v>336</v>
      </c>
      <c r="AM111" s="380"/>
      <c r="AN111" s="380"/>
      <c r="AO111" s="380"/>
      <c r="AP111" s="190"/>
      <c r="AQ111" s="190"/>
      <c r="AR111" s="190"/>
      <c r="AS111" s="190"/>
      <c r="AT111" s="190"/>
      <c r="AU111" s="190"/>
    </row>
    <row r="112" spans="1:47" ht="14.25"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RESULT_ESTIMAT_QUALIT!U112</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7">
        <f>CALCULO_RISCO!AG112</f>
        <v>0</v>
      </c>
      <c r="AI112" s="379" t="str">
        <f>AVALIAR_RISCO!AI112</f>
        <v>Prioridade</v>
      </c>
      <c r="AJ112" s="379"/>
      <c r="AK112" s="379"/>
      <c r="AL112" s="380" t="s">
        <v>336</v>
      </c>
      <c r="AM112" s="380"/>
      <c r="AN112" s="380"/>
      <c r="AO112" s="380"/>
      <c r="AP112" s="190"/>
      <c r="AQ112" s="190"/>
      <c r="AR112" s="190"/>
      <c r="AS112" s="190"/>
      <c r="AT112" s="190"/>
      <c r="AU112" s="190"/>
    </row>
    <row r="113" spans="1:47" ht="14.25"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RESULT_ESTIMAT_QUALIT!U113</f>
        <v>5</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7">
        <f>CALCULO_RISCO!AG113</f>
        <v>0</v>
      </c>
      <c r="AI113" s="379" t="str">
        <f>AVALIAR_RISCO!AI113</f>
        <v>Prioridade</v>
      </c>
      <c r="AJ113" s="379"/>
      <c r="AK113" s="379"/>
      <c r="AL113" s="380" t="s">
        <v>336</v>
      </c>
      <c r="AM113" s="380"/>
      <c r="AN113" s="380"/>
      <c r="AO113" s="380"/>
      <c r="AP113" s="190"/>
      <c r="AQ113" s="190"/>
      <c r="AR113" s="190"/>
      <c r="AS113" s="190"/>
      <c r="AT113" s="190"/>
      <c r="AU113" s="190"/>
    </row>
    <row r="114" spans="1:47" ht="14.25"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RESULT_ESTIMAT_QUALIT!U114</f>
        <v>5</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7">
        <f>CALCULO_RISCO!AG114</f>
        <v>0</v>
      </c>
      <c r="AI114" s="379" t="str">
        <f>AVALIAR_RISCO!AI114</f>
        <v>Prioridade</v>
      </c>
      <c r="AJ114" s="379"/>
      <c r="AK114" s="379"/>
      <c r="AL114" s="380" t="s">
        <v>336</v>
      </c>
      <c r="AM114" s="380"/>
      <c r="AN114" s="380"/>
      <c r="AO114" s="380"/>
      <c r="AP114" s="190"/>
      <c r="AQ114" s="190"/>
      <c r="AR114" s="190"/>
      <c r="AS114" s="190"/>
      <c r="AT114" s="190"/>
      <c r="AU114" s="190"/>
    </row>
    <row r="115" spans="1:47" ht="14.25"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RESULT_ESTIMAT_QUALIT!U115</f>
        <v>4</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7">
        <f>CALCULO_RISCO!AG115</f>
        <v>0</v>
      </c>
      <c r="AI115" s="379" t="str">
        <f>AVALIAR_RISCO!AI115</f>
        <v>Prioridade</v>
      </c>
      <c r="AJ115" s="379"/>
      <c r="AK115" s="379"/>
      <c r="AL115" s="380" t="s">
        <v>336</v>
      </c>
      <c r="AM115" s="380"/>
      <c r="AN115" s="380"/>
      <c r="AO115" s="380"/>
      <c r="AP115" s="190"/>
      <c r="AQ115" s="190"/>
      <c r="AR115" s="190"/>
      <c r="AS115" s="190"/>
      <c r="AT115" s="190"/>
      <c r="AU115" s="190"/>
    </row>
    <row r="116" spans="1:47" ht="14.25"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RESULT_ESTIMAT_QUALIT!U116</f>
        <v>4</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7">
        <f>CALCULO_RISCO!AG116</f>
        <v>0</v>
      </c>
      <c r="AI116" s="379" t="str">
        <f>AVALIAR_RISCO!AI116</f>
        <v>Prioridade</v>
      </c>
      <c r="AJ116" s="379"/>
      <c r="AK116" s="379"/>
      <c r="AL116" s="380" t="s">
        <v>336</v>
      </c>
      <c r="AM116" s="380"/>
      <c r="AN116" s="380"/>
      <c r="AO116" s="380"/>
      <c r="AP116" s="190"/>
      <c r="AQ116" s="190"/>
      <c r="AR116" s="190"/>
      <c r="AS116" s="190"/>
      <c r="AT116" s="190"/>
      <c r="AU116" s="190"/>
    </row>
    <row r="117" spans="1:47" ht="14.25"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RESULT_ESTIMAT_QUALIT!U117</f>
        <v>5</v>
      </c>
      <c r="V117" s="110">
        <f>RESULT_ESTIMAT_QUALIT!V116</f>
        <v>20</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8">
        <f>CALCULO_RISCO!AG117</f>
        <v>0</v>
      </c>
      <c r="AI117" s="381" t="str">
        <f>AVALIAR_RISCO!AI117</f>
        <v>Prioridade</v>
      </c>
      <c r="AJ117" s="381"/>
      <c r="AK117" s="381"/>
      <c r="AL117" s="380" t="s">
        <v>336</v>
      </c>
      <c r="AM117" s="380"/>
      <c r="AN117" s="380"/>
      <c r="AO117" s="380"/>
      <c r="AP117" s="200"/>
      <c r="AQ117" s="200"/>
      <c r="AR117" s="200"/>
      <c r="AS117" s="200"/>
      <c r="AT117" s="200"/>
      <c r="AU117" s="200"/>
    </row>
    <row r="118" spans="1:47" s="29" customFormat="1" ht="13.9"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row>
    <row r="119" spans="1:47" s="6" customFormat="1"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334</v>
      </c>
      <c r="AM119" s="201"/>
      <c r="AN119" s="201"/>
      <c r="AO119" s="201"/>
      <c r="AP119" s="201" t="s">
        <v>207</v>
      </c>
      <c r="AQ119" s="201"/>
      <c r="AR119" s="201"/>
      <c r="AS119" s="201"/>
      <c r="AT119" s="201"/>
      <c r="AU119" s="201"/>
    </row>
    <row r="120" spans="1:47" ht="14.25"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7">
        <f>CALCULO_RISCO!AG120</f>
        <v>0</v>
      </c>
      <c r="AI120" s="379" t="str">
        <f>AVALIAR_RISCO!AI120</f>
        <v>Prioridade</v>
      </c>
      <c r="AJ120" s="379"/>
      <c r="AK120" s="379"/>
      <c r="AL120" s="380" t="s">
        <v>336</v>
      </c>
      <c r="AM120" s="380"/>
      <c r="AN120" s="380"/>
      <c r="AO120" s="380"/>
      <c r="AP120" s="190"/>
      <c r="AQ120" s="190"/>
      <c r="AR120" s="190"/>
      <c r="AS120" s="190"/>
      <c r="AT120" s="190"/>
      <c r="AU120" s="190"/>
    </row>
    <row r="121" spans="1:47" ht="14.25"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RESULT_ESTIMAT_QUALIT!U121</f>
        <v>4</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7">
        <f>CALCULO_RISCO!AG121</f>
        <v>0</v>
      </c>
      <c r="AI121" s="379" t="str">
        <f>AVALIAR_RISCO!AI121</f>
        <v>Prioridade</v>
      </c>
      <c r="AJ121" s="379"/>
      <c r="AK121" s="379"/>
      <c r="AL121" s="380" t="s">
        <v>336</v>
      </c>
      <c r="AM121" s="380"/>
      <c r="AN121" s="380"/>
      <c r="AO121" s="380"/>
      <c r="AP121" s="190"/>
      <c r="AQ121" s="190"/>
      <c r="AR121" s="190"/>
      <c r="AS121" s="190"/>
      <c r="AT121" s="190"/>
      <c r="AU121" s="190"/>
    </row>
    <row r="122" spans="1:47" ht="14.25"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RESULT_ESTIMAT_QUALIT!U122</f>
        <v>5</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7">
        <f>CALCULO_RISCO!AG122</f>
        <v>0</v>
      </c>
      <c r="AI122" s="379" t="str">
        <f>AVALIAR_RISCO!AI122</f>
        <v>Prioridade</v>
      </c>
      <c r="AJ122" s="379"/>
      <c r="AK122" s="379"/>
      <c r="AL122" s="380" t="s">
        <v>336</v>
      </c>
      <c r="AM122" s="380"/>
      <c r="AN122" s="380"/>
      <c r="AO122" s="380"/>
      <c r="AP122" s="190"/>
      <c r="AQ122" s="190"/>
      <c r="AR122" s="190"/>
      <c r="AS122" s="190"/>
      <c r="AT122" s="190"/>
      <c r="AU122" s="190"/>
    </row>
    <row r="123" spans="1:47" ht="14.25"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RESULT_ESTIMAT_QUALIT!U123</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7">
        <f>CALCULO_RISCO!AG123</f>
        <v>0</v>
      </c>
      <c r="AI123" s="379" t="str">
        <f>AVALIAR_RISCO!AI123</f>
        <v>Prioridade</v>
      </c>
      <c r="AJ123" s="379"/>
      <c r="AK123" s="379"/>
      <c r="AL123" s="380" t="s">
        <v>336</v>
      </c>
      <c r="AM123" s="380"/>
      <c r="AN123" s="380"/>
      <c r="AO123" s="380"/>
      <c r="AP123" s="190"/>
      <c r="AQ123" s="190"/>
      <c r="AR123" s="190"/>
      <c r="AS123" s="190"/>
      <c r="AT123" s="190"/>
      <c r="AU123" s="190"/>
    </row>
    <row r="124" spans="1:47" ht="14.25"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RESULT_ESTIMAT_QUALIT!U124</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7">
        <f>CALCULO_RISCO!AG124</f>
        <v>0</v>
      </c>
      <c r="AI124" s="379" t="str">
        <f>AVALIAR_RISCO!AI124</f>
        <v>Prioridade</v>
      </c>
      <c r="AJ124" s="379"/>
      <c r="AK124" s="379"/>
      <c r="AL124" s="380" t="s">
        <v>336</v>
      </c>
      <c r="AM124" s="380"/>
      <c r="AN124" s="380"/>
      <c r="AO124" s="380"/>
      <c r="AP124" s="190"/>
      <c r="AQ124" s="190"/>
      <c r="AR124" s="190"/>
      <c r="AS124" s="190"/>
      <c r="AT124" s="190"/>
      <c r="AU124" s="190"/>
    </row>
    <row r="125" spans="1:47" ht="14.25"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RESULT_ESTIMAT_QUALIT!U125</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7">
        <f>CALCULO_RISCO!AG125</f>
        <v>0</v>
      </c>
      <c r="AI125" s="379" t="str">
        <f>AVALIAR_RISCO!AI125</f>
        <v>Prioridade</v>
      </c>
      <c r="AJ125" s="379"/>
      <c r="AK125" s="379"/>
      <c r="AL125" s="380" t="s">
        <v>336</v>
      </c>
      <c r="AM125" s="380"/>
      <c r="AN125" s="380"/>
      <c r="AO125" s="380"/>
      <c r="AP125" s="190"/>
      <c r="AQ125" s="190"/>
      <c r="AR125" s="190"/>
      <c r="AS125" s="190"/>
      <c r="AT125" s="190"/>
      <c r="AU125" s="190"/>
    </row>
    <row r="126" spans="1:47" ht="14.25"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RESULT_ESTIMAT_QUALIT!U126</f>
        <v>3</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7">
        <f>CALCULO_RISCO!AG126</f>
        <v>0</v>
      </c>
      <c r="AI126" s="379" t="str">
        <f>AVALIAR_RISCO!AI126</f>
        <v>Prioridade</v>
      </c>
      <c r="AJ126" s="379"/>
      <c r="AK126" s="379"/>
      <c r="AL126" s="380" t="s">
        <v>336</v>
      </c>
      <c r="AM126" s="380"/>
      <c r="AN126" s="380"/>
      <c r="AO126" s="380"/>
      <c r="AP126" s="190"/>
      <c r="AQ126" s="190"/>
      <c r="AR126" s="190"/>
      <c r="AS126" s="190"/>
      <c r="AT126" s="190"/>
      <c r="AU126" s="190"/>
    </row>
    <row r="127" spans="1:47" ht="14.25"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RESULT_ESTIMAT_QUALIT!U127</f>
        <v>3</v>
      </c>
      <c r="V127" s="110">
        <f>RESULT_ESTIMAT_QUALIT!V126</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8">
        <f>CALCULO_RISCO!AG127</f>
        <v>0</v>
      </c>
      <c r="AI127" s="381" t="str">
        <f>AVALIAR_RISCO!AI127</f>
        <v>Prioridade</v>
      </c>
      <c r="AJ127" s="381"/>
      <c r="AK127" s="381"/>
      <c r="AL127" s="380" t="s">
        <v>336</v>
      </c>
      <c r="AM127" s="380"/>
      <c r="AN127" s="380"/>
      <c r="AO127" s="380"/>
      <c r="AP127" s="200"/>
      <c r="AQ127" s="200"/>
      <c r="AR127" s="200"/>
      <c r="AS127" s="200"/>
      <c r="AT127" s="200"/>
      <c r="AU127" s="200"/>
    </row>
    <row r="128" spans="1:47" s="29" customFormat="1" ht="13.9"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row>
    <row r="129" spans="1:47" s="6" customFormat="1"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334</v>
      </c>
      <c r="AM129" s="201"/>
      <c r="AN129" s="201"/>
      <c r="AO129" s="201"/>
      <c r="AP129" s="201" t="s">
        <v>207</v>
      </c>
      <c r="AQ129" s="201"/>
      <c r="AR129" s="201"/>
      <c r="AS129" s="201"/>
      <c r="AT129" s="201"/>
      <c r="AU129" s="201"/>
    </row>
    <row r="130" spans="1:47" ht="14.25"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7">
        <f>CALCULO_RISCO!AG130</f>
        <v>0</v>
      </c>
      <c r="AI130" s="379" t="str">
        <f>AVALIAR_RISCO!AI130</f>
        <v>Prioridade</v>
      </c>
      <c r="AJ130" s="379"/>
      <c r="AK130" s="379"/>
      <c r="AL130" s="380" t="s">
        <v>336</v>
      </c>
      <c r="AM130" s="380"/>
      <c r="AN130" s="380"/>
      <c r="AO130" s="380"/>
      <c r="AP130" s="190"/>
      <c r="AQ130" s="190"/>
      <c r="AR130" s="190"/>
      <c r="AS130" s="190"/>
      <c r="AT130" s="190"/>
      <c r="AU130" s="190"/>
    </row>
    <row r="131" spans="1:47" ht="14.25"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RESULT_ESTIMAT_QUALIT!U131</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7">
        <f>CALCULO_RISCO!AG131</f>
        <v>0</v>
      </c>
      <c r="AI131" s="379" t="str">
        <f>AVALIAR_RISCO!AI131</f>
        <v>Prioridade</v>
      </c>
      <c r="AJ131" s="379"/>
      <c r="AK131" s="379"/>
      <c r="AL131" s="380" t="s">
        <v>336</v>
      </c>
      <c r="AM131" s="380"/>
      <c r="AN131" s="380"/>
      <c r="AO131" s="380"/>
      <c r="AP131" s="190"/>
      <c r="AQ131" s="190"/>
      <c r="AR131" s="190"/>
      <c r="AS131" s="190"/>
      <c r="AT131" s="190"/>
      <c r="AU131" s="190"/>
    </row>
    <row r="132" spans="1:47" ht="14.25"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RESULT_ESTIMAT_QUALIT!U132</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7">
        <f>CALCULO_RISCO!AG132</f>
        <v>0</v>
      </c>
      <c r="AI132" s="379" t="str">
        <f>AVALIAR_RISCO!AI132</f>
        <v>Prioridade</v>
      </c>
      <c r="AJ132" s="379"/>
      <c r="AK132" s="379"/>
      <c r="AL132" s="380" t="s">
        <v>336</v>
      </c>
      <c r="AM132" s="380"/>
      <c r="AN132" s="380"/>
      <c r="AO132" s="380"/>
      <c r="AP132" s="190"/>
      <c r="AQ132" s="190"/>
      <c r="AR132" s="190"/>
      <c r="AS132" s="190"/>
      <c r="AT132" s="190"/>
      <c r="AU132" s="190"/>
    </row>
    <row r="133" spans="1:47" ht="14.25"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RESULT_ESTIMAT_QUALIT!U133</f>
        <v>5</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7">
        <f>CALCULO_RISCO!AG133</f>
        <v>0</v>
      </c>
      <c r="AI133" s="379" t="str">
        <f>AVALIAR_RISCO!AI133</f>
        <v>Prioridade</v>
      </c>
      <c r="AJ133" s="379"/>
      <c r="AK133" s="379"/>
      <c r="AL133" s="380" t="s">
        <v>336</v>
      </c>
      <c r="AM133" s="380"/>
      <c r="AN133" s="380"/>
      <c r="AO133" s="380"/>
      <c r="AP133" s="190"/>
      <c r="AQ133" s="190"/>
      <c r="AR133" s="190"/>
      <c r="AS133" s="190"/>
      <c r="AT133" s="190"/>
      <c r="AU133" s="190"/>
    </row>
    <row r="134" spans="1:47" ht="14.25"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RESULT_ESTIMAT_QUALIT!U134</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7">
        <f>CALCULO_RISCO!AG134</f>
        <v>0</v>
      </c>
      <c r="AI134" s="379" t="str">
        <f>AVALIAR_RISCO!AI134</f>
        <v>Prioridade</v>
      </c>
      <c r="AJ134" s="379"/>
      <c r="AK134" s="379"/>
      <c r="AL134" s="380" t="s">
        <v>336</v>
      </c>
      <c r="AM134" s="380"/>
      <c r="AN134" s="380"/>
      <c r="AO134" s="380"/>
      <c r="AP134" s="190"/>
      <c r="AQ134" s="190"/>
      <c r="AR134" s="190"/>
      <c r="AS134" s="190"/>
      <c r="AT134" s="190"/>
      <c r="AU134" s="190"/>
    </row>
    <row r="135" spans="1:47" ht="14.25"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RESULT_ESTIMAT_QUALIT!U135</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7">
        <f>CALCULO_RISCO!AG135</f>
        <v>0</v>
      </c>
      <c r="AI135" s="379" t="str">
        <f>AVALIAR_RISCO!AI135</f>
        <v>Prioridade</v>
      </c>
      <c r="AJ135" s="379"/>
      <c r="AK135" s="379"/>
      <c r="AL135" s="380" t="s">
        <v>336</v>
      </c>
      <c r="AM135" s="380"/>
      <c r="AN135" s="380"/>
      <c r="AO135" s="380"/>
      <c r="AP135" s="190"/>
      <c r="AQ135" s="190"/>
      <c r="AR135" s="190"/>
      <c r="AS135" s="190"/>
      <c r="AT135" s="190"/>
      <c r="AU135" s="190"/>
    </row>
    <row r="136" spans="1:47" ht="14.25"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RESULT_ESTIMAT_QUALIT!U136</f>
        <v>3</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7">
        <f>CALCULO_RISCO!AG136</f>
        <v>0</v>
      </c>
      <c r="AI136" s="379" t="str">
        <f>AVALIAR_RISCO!AI136</f>
        <v>Prioridade</v>
      </c>
      <c r="AJ136" s="379"/>
      <c r="AK136" s="379"/>
      <c r="AL136" s="380" t="s">
        <v>336</v>
      </c>
      <c r="AM136" s="380"/>
      <c r="AN136" s="380"/>
      <c r="AO136" s="380"/>
      <c r="AP136" s="190"/>
      <c r="AQ136" s="190"/>
      <c r="AR136" s="190"/>
      <c r="AS136" s="190"/>
      <c r="AT136" s="190"/>
      <c r="AU136" s="190"/>
    </row>
    <row r="137" spans="1:47" ht="14.25"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RESULT_ESTIMAT_QUALIT!U137</f>
        <v>3</v>
      </c>
      <c r="V137" s="110">
        <f>RESULT_ESTIMAT_QUALIT!V136</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8">
        <f>CALCULO_RISCO!AG137</f>
        <v>0</v>
      </c>
      <c r="AI137" s="381" t="str">
        <f>AVALIAR_RISCO!AI137</f>
        <v>Prioridade</v>
      </c>
      <c r="AJ137" s="381"/>
      <c r="AK137" s="381"/>
      <c r="AL137" s="380" t="s">
        <v>336</v>
      </c>
      <c r="AM137" s="380"/>
      <c r="AN137" s="380"/>
      <c r="AO137" s="380"/>
      <c r="AP137" s="200"/>
      <c r="AQ137" s="200"/>
      <c r="AR137" s="200"/>
      <c r="AS137" s="200"/>
      <c r="AT137" s="200"/>
      <c r="AU137" s="200"/>
    </row>
    <row r="138" spans="1:47" s="29" customFormat="1" ht="13.9"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row>
    <row r="139" spans="1:47" s="6" customFormat="1"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334</v>
      </c>
      <c r="AM139" s="201"/>
      <c r="AN139" s="201"/>
      <c r="AO139" s="201"/>
      <c r="AP139" s="201" t="s">
        <v>207</v>
      </c>
      <c r="AQ139" s="201"/>
      <c r="AR139" s="201"/>
      <c r="AS139" s="201"/>
      <c r="AT139" s="201"/>
      <c r="AU139" s="201"/>
    </row>
    <row r="140" spans="1:47" ht="14.25"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7">
        <f>CALCULO_RISCO!AG140</f>
        <v>0</v>
      </c>
      <c r="AI140" s="379" t="str">
        <f>AVALIAR_RISCO!AI140</f>
        <v>Prioridade</v>
      </c>
      <c r="AJ140" s="379"/>
      <c r="AK140" s="379"/>
      <c r="AL140" s="380" t="s">
        <v>336</v>
      </c>
      <c r="AM140" s="380"/>
      <c r="AN140" s="380"/>
      <c r="AO140" s="380"/>
      <c r="AP140" s="190"/>
      <c r="AQ140" s="190"/>
      <c r="AR140" s="190"/>
      <c r="AS140" s="190"/>
      <c r="AT140" s="190"/>
      <c r="AU140" s="190"/>
    </row>
    <row r="141" spans="1:47" ht="14.25"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RESULT_ESTIMAT_QUALIT!U141</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7">
        <f>CALCULO_RISCO!AG141</f>
        <v>0</v>
      </c>
      <c r="AI141" s="379" t="str">
        <f>AVALIAR_RISCO!AI141</f>
        <v>Prioridade</v>
      </c>
      <c r="AJ141" s="379"/>
      <c r="AK141" s="379"/>
      <c r="AL141" s="380" t="s">
        <v>336</v>
      </c>
      <c r="AM141" s="380"/>
      <c r="AN141" s="380"/>
      <c r="AO141" s="380"/>
      <c r="AP141" s="190"/>
      <c r="AQ141" s="190"/>
      <c r="AR141" s="190"/>
      <c r="AS141" s="190"/>
      <c r="AT141" s="190"/>
      <c r="AU141" s="190"/>
    </row>
    <row r="142" spans="1:47" ht="14.25"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RESULT_ESTIMAT_QUALIT!U142</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7">
        <f>CALCULO_RISCO!AG142</f>
        <v>0</v>
      </c>
      <c r="AI142" s="379" t="str">
        <f>AVALIAR_RISCO!AI142</f>
        <v>Prioridade</v>
      </c>
      <c r="AJ142" s="379"/>
      <c r="AK142" s="379"/>
      <c r="AL142" s="380" t="s">
        <v>336</v>
      </c>
      <c r="AM142" s="380"/>
      <c r="AN142" s="380"/>
      <c r="AO142" s="380"/>
      <c r="AP142" s="190"/>
      <c r="AQ142" s="190"/>
      <c r="AR142" s="190"/>
      <c r="AS142" s="190"/>
      <c r="AT142" s="190"/>
      <c r="AU142" s="190"/>
    </row>
    <row r="143" spans="1:47" ht="14.25"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RESULT_ESTIMAT_QUALIT!U143</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7">
        <f>CALCULO_RISCO!AG143</f>
        <v>0</v>
      </c>
      <c r="AI143" s="379" t="str">
        <f>AVALIAR_RISCO!AI143</f>
        <v>Prioridade</v>
      </c>
      <c r="AJ143" s="379"/>
      <c r="AK143" s="379"/>
      <c r="AL143" s="380" t="s">
        <v>336</v>
      </c>
      <c r="AM143" s="380"/>
      <c r="AN143" s="380"/>
      <c r="AO143" s="380"/>
      <c r="AP143" s="190"/>
      <c r="AQ143" s="190"/>
      <c r="AR143" s="190"/>
      <c r="AS143" s="190"/>
      <c r="AT143" s="190"/>
      <c r="AU143" s="190"/>
    </row>
    <row r="144" spans="1:47" ht="14.25"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RESULT_ESTIMAT_QUALIT!U144</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7">
        <f>CALCULO_RISCO!AG144</f>
        <v>0</v>
      </c>
      <c r="AI144" s="379" t="str">
        <f>AVALIAR_RISCO!AI144</f>
        <v>Prioridade</v>
      </c>
      <c r="AJ144" s="379"/>
      <c r="AK144" s="379"/>
      <c r="AL144" s="380" t="s">
        <v>336</v>
      </c>
      <c r="AM144" s="380"/>
      <c r="AN144" s="380"/>
      <c r="AO144" s="380"/>
      <c r="AP144" s="190"/>
      <c r="AQ144" s="190"/>
      <c r="AR144" s="190"/>
      <c r="AS144" s="190"/>
      <c r="AT144" s="190"/>
      <c r="AU144" s="190"/>
    </row>
    <row r="145" spans="1:47" ht="14.25"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RESULT_ESTIMAT_QUALIT!U145</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7">
        <f>CALCULO_RISCO!AG145</f>
        <v>0</v>
      </c>
      <c r="AI145" s="379" t="str">
        <f>AVALIAR_RISCO!AI145</f>
        <v>Prioridade</v>
      </c>
      <c r="AJ145" s="379"/>
      <c r="AK145" s="379"/>
      <c r="AL145" s="380" t="s">
        <v>336</v>
      </c>
      <c r="AM145" s="380"/>
      <c r="AN145" s="380"/>
      <c r="AO145" s="380"/>
      <c r="AP145" s="190"/>
      <c r="AQ145" s="190"/>
      <c r="AR145" s="190"/>
      <c r="AS145" s="190"/>
      <c r="AT145" s="190"/>
      <c r="AU145" s="190"/>
    </row>
    <row r="146" spans="1:47" ht="14.25"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RESULT_ESTIMAT_QUALIT!U146</f>
        <v>5</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7">
        <f>CALCULO_RISCO!AG146</f>
        <v>0</v>
      </c>
      <c r="AI146" s="379" t="str">
        <f>AVALIAR_RISCO!AI146</f>
        <v>Prioridade</v>
      </c>
      <c r="AJ146" s="379"/>
      <c r="AK146" s="379"/>
      <c r="AL146" s="380" t="s">
        <v>336</v>
      </c>
      <c r="AM146" s="380"/>
      <c r="AN146" s="380"/>
      <c r="AO146" s="380"/>
      <c r="AP146" s="190"/>
      <c r="AQ146" s="190"/>
      <c r="AR146" s="190"/>
      <c r="AS146" s="190"/>
      <c r="AT146" s="190"/>
      <c r="AU146" s="190"/>
    </row>
    <row r="147" spans="1:47" ht="14.25"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RESULT_ESTIMAT_QUALIT!U147</f>
        <v>5</v>
      </c>
      <c r="V147" s="110">
        <f>RESULT_ESTIMAT_QUALIT!V146</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8">
        <f>CALCULO_RISCO!AG147</f>
        <v>0</v>
      </c>
      <c r="AI147" s="381" t="str">
        <f>AVALIAR_RISCO!AI147</f>
        <v>Prioridade</v>
      </c>
      <c r="AJ147" s="381"/>
      <c r="AK147" s="381"/>
      <c r="AL147" s="380" t="s">
        <v>336</v>
      </c>
      <c r="AM147" s="380"/>
      <c r="AN147" s="380"/>
      <c r="AO147" s="380"/>
      <c r="AP147" s="200"/>
      <c r="AQ147" s="200"/>
      <c r="AR147" s="200"/>
      <c r="AS147" s="200"/>
      <c r="AT147" s="200"/>
      <c r="AU147" s="200"/>
    </row>
    <row r="148" spans="1:47" s="29" customFormat="1" ht="13.9"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row>
    <row r="149" spans="1:47" s="6" customFormat="1"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334</v>
      </c>
      <c r="AM149" s="201"/>
      <c r="AN149" s="201"/>
      <c r="AO149" s="201"/>
      <c r="AP149" s="201" t="s">
        <v>207</v>
      </c>
      <c r="AQ149" s="201"/>
      <c r="AR149" s="201"/>
      <c r="AS149" s="201"/>
      <c r="AT149" s="201"/>
      <c r="AU149" s="201"/>
    </row>
    <row r="150" spans="1:47" ht="14.25"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7">
        <f>CALCULO_RISCO!AG150</f>
        <v>0</v>
      </c>
      <c r="AI150" s="379" t="str">
        <f>AVALIAR_RISCO!AI150</f>
        <v>Prioridade</v>
      </c>
      <c r="AJ150" s="379"/>
      <c r="AK150" s="379"/>
      <c r="AL150" s="380" t="s">
        <v>336</v>
      </c>
      <c r="AM150" s="380"/>
      <c r="AN150" s="380"/>
      <c r="AO150" s="380"/>
      <c r="AP150" s="190"/>
      <c r="AQ150" s="190"/>
      <c r="AR150" s="190"/>
      <c r="AS150" s="190"/>
      <c r="AT150" s="190"/>
      <c r="AU150" s="190"/>
    </row>
    <row r="151" spans="1:47" ht="14.25"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RESULT_ESTIMAT_QUALIT!U151</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7">
        <f>CALCULO_RISCO!AG151</f>
        <v>0</v>
      </c>
      <c r="AI151" s="379" t="str">
        <f>AVALIAR_RISCO!AI151</f>
        <v>Prioridade</v>
      </c>
      <c r="AJ151" s="379"/>
      <c r="AK151" s="379"/>
      <c r="AL151" s="380" t="s">
        <v>336</v>
      </c>
      <c r="AM151" s="380"/>
      <c r="AN151" s="380"/>
      <c r="AO151" s="380"/>
      <c r="AP151" s="190"/>
      <c r="AQ151" s="190"/>
      <c r="AR151" s="190"/>
      <c r="AS151" s="190"/>
      <c r="AT151" s="190"/>
      <c r="AU151" s="190"/>
    </row>
    <row r="152" spans="1:47" ht="14.25"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RESULT_ESTIMAT_QUALIT!U152</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7">
        <f>CALCULO_RISCO!AG152</f>
        <v>0</v>
      </c>
      <c r="AI152" s="379" t="str">
        <f>AVALIAR_RISCO!AI152</f>
        <v>Prioridade</v>
      </c>
      <c r="AJ152" s="379"/>
      <c r="AK152" s="379"/>
      <c r="AL152" s="380" t="s">
        <v>336</v>
      </c>
      <c r="AM152" s="380"/>
      <c r="AN152" s="380"/>
      <c r="AO152" s="380"/>
      <c r="AP152" s="190"/>
      <c r="AQ152" s="190"/>
      <c r="AR152" s="190"/>
      <c r="AS152" s="190"/>
      <c r="AT152" s="190"/>
      <c r="AU152" s="190"/>
    </row>
    <row r="153" spans="1:47" ht="14.25"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RESULT_ESTIMAT_QUALIT!U153</f>
        <v>5</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7">
        <f>CALCULO_RISCO!AG153</f>
        <v>0</v>
      </c>
      <c r="AI153" s="379" t="str">
        <f>AVALIAR_RISCO!AI153</f>
        <v>Prioridade</v>
      </c>
      <c r="AJ153" s="379"/>
      <c r="AK153" s="379"/>
      <c r="AL153" s="380" t="s">
        <v>336</v>
      </c>
      <c r="AM153" s="380"/>
      <c r="AN153" s="380"/>
      <c r="AO153" s="380"/>
      <c r="AP153" s="190"/>
      <c r="AQ153" s="190"/>
      <c r="AR153" s="190"/>
      <c r="AS153" s="190"/>
      <c r="AT153" s="190"/>
      <c r="AU153" s="190"/>
    </row>
    <row r="154" spans="1:47" ht="14.25"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RESULT_ESTIMAT_QUALIT!U154</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7">
        <f>CALCULO_RISCO!AG154</f>
        <v>0</v>
      </c>
      <c r="AI154" s="379" t="str">
        <f>AVALIAR_RISCO!AI154</f>
        <v>Prioridade</v>
      </c>
      <c r="AJ154" s="379"/>
      <c r="AK154" s="379"/>
      <c r="AL154" s="380" t="s">
        <v>336</v>
      </c>
      <c r="AM154" s="380"/>
      <c r="AN154" s="380"/>
      <c r="AO154" s="380"/>
      <c r="AP154" s="190"/>
      <c r="AQ154" s="190"/>
      <c r="AR154" s="190"/>
      <c r="AS154" s="190"/>
      <c r="AT154" s="190"/>
      <c r="AU154" s="190"/>
    </row>
    <row r="155" spans="1:47" ht="14.25"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RESULT_ESTIMAT_QUALIT!U155</f>
        <v>3</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7">
        <f>CALCULO_RISCO!AG155</f>
        <v>0</v>
      </c>
      <c r="AI155" s="379" t="str">
        <f>AVALIAR_RISCO!AI155</f>
        <v>Prioridade</v>
      </c>
      <c r="AJ155" s="379"/>
      <c r="AK155" s="379"/>
      <c r="AL155" s="380" t="s">
        <v>336</v>
      </c>
      <c r="AM155" s="380"/>
      <c r="AN155" s="380"/>
      <c r="AO155" s="380"/>
      <c r="AP155" s="190"/>
      <c r="AQ155" s="190"/>
      <c r="AR155" s="190"/>
      <c r="AS155" s="190"/>
      <c r="AT155" s="190"/>
      <c r="AU155" s="190"/>
    </row>
    <row r="156" spans="1:47" ht="14.25"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RESULT_ESTIMAT_QUALIT!U156</f>
        <v>3</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7">
        <f>CALCULO_RISCO!AG156</f>
        <v>0</v>
      </c>
      <c r="AI156" s="379" t="str">
        <f>AVALIAR_RISCO!AI156</f>
        <v>Prioridade</v>
      </c>
      <c r="AJ156" s="379"/>
      <c r="AK156" s="379"/>
      <c r="AL156" s="380" t="s">
        <v>336</v>
      </c>
      <c r="AM156" s="380"/>
      <c r="AN156" s="380"/>
      <c r="AO156" s="380"/>
      <c r="AP156" s="190"/>
      <c r="AQ156" s="190"/>
      <c r="AR156" s="190"/>
      <c r="AS156" s="190"/>
      <c r="AT156" s="190"/>
      <c r="AU156" s="190"/>
    </row>
    <row r="157" spans="1:47" ht="14.25"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RESULT_ESTIMAT_QUALIT!U157</f>
        <v>5</v>
      </c>
      <c r="V157" s="110">
        <f>RESULT_ESTIMAT_QUALIT!V156</f>
        <v>12</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8">
        <f>CALCULO_RISCO!AG157</f>
        <v>0</v>
      </c>
      <c r="AI157" s="381" t="str">
        <f>AVALIAR_RISCO!AI157</f>
        <v>Prioridade</v>
      </c>
      <c r="AJ157" s="381"/>
      <c r="AK157" s="381"/>
      <c r="AL157" s="380" t="s">
        <v>336</v>
      </c>
      <c r="AM157" s="380"/>
      <c r="AN157" s="380"/>
      <c r="AO157" s="380"/>
      <c r="AP157" s="200"/>
      <c r="AQ157" s="200"/>
      <c r="AR157" s="200"/>
      <c r="AS157" s="200"/>
      <c r="AT157" s="200"/>
      <c r="AU157" s="200"/>
    </row>
    <row r="158" spans="1:47" s="29" customFormat="1" ht="13.9"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row>
    <row r="159" spans="1:47" s="6" customFormat="1"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334</v>
      </c>
      <c r="AM159" s="201"/>
      <c r="AN159" s="201"/>
      <c r="AO159" s="201"/>
      <c r="AP159" s="201" t="s">
        <v>207</v>
      </c>
      <c r="AQ159" s="201"/>
      <c r="AR159" s="201"/>
      <c r="AS159" s="201"/>
      <c r="AT159" s="201"/>
      <c r="AU159" s="201"/>
    </row>
    <row r="160" spans="1:47" ht="14.25"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7">
        <f>CALCULO_RISCO!AG160</f>
        <v>0</v>
      </c>
      <c r="AI160" s="379" t="str">
        <f>AVALIAR_RISCO!AI160</f>
        <v>Prioridade</v>
      </c>
      <c r="AJ160" s="379"/>
      <c r="AK160" s="379"/>
      <c r="AL160" s="380" t="s">
        <v>336</v>
      </c>
      <c r="AM160" s="380"/>
      <c r="AN160" s="380"/>
      <c r="AO160" s="380"/>
      <c r="AP160" s="190"/>
      <c r="AQ160" s="190"/>
      <c r="AR160" s="190"/>
      <c r="AS160" s="190"/>
      <c r="AT160" s="190"/>
      <c r="AU160" s="190"/>
    </row>
    <row r="161" spans="1:47" ht="14.25"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RESULT_ESTIMAT_QUALIT!U161</f>
        <v>5</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7">
        <f>CALCULO_RISCO!AG161</f>
        <v>0</v>
      </c>
      <c r="AI161" s="379" t="str">
        <f>AVALIAR_RISCO!AI161</f>
        <v>Prioridade</v>
      </c>
      <c r="AJ161" s="379"/>
      <c r="AK161" s="379"/>
      <c r="AL161" s="380" t="s">
        <v>336</v>
      </c>
      <c r="AM161" s="380"/>
      <c r="AN161" s="380"/>
      <c r="AO161" s="380"/>
      <c r="AP161" s="190"/>
      <c r="AQ161" s="190"/>
      <c r="AR161" s="190"/>
      <c r="AS161" s="190"/>
      <c r="AT161" s="190"/>
      <c r="AU161" s="190"/>
    </row>
    <row r="162" spans="1:47" ht="14.25"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RESULT_ESTIMAT_QUALIT!U162</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7">
        <f>CALCULO_RISCO!AG162</f>
        <v>0</v>
      </c>
      <c r="AI162" s="379" t="str">
        <f>AVALIAR_RISCO!AI162</f>
        <v>Prioridade</v>
      </c>
      <c r="AJ162" s="379"/>
      <c r="AK162" s="379"/>
      <c r="AL162" s="380" t="s">
        <v>336</v>
      </c>
      <c r="AM162" s="380"/>
      <c r="AN162" s="380"/>
      <c r="AO162" s="380"/>
      <c r="AP162" s="190"/>
      <c r="AQ162" s="190"/>
      <c r="AR162" s="190"/>
      <c r="AS162" s="190"/>
      <c r="AT162" s="190"/>
      <c r="AU162" s="190"/>
    </row>
    <row r="163" spans="1:47" ht="14.25"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RESULT_ESTIMAT_QUALIT!U163</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7">
        <f>CALCULO_RISCO!AG163</f>
        <v>0</v>
      </c>
      <c r="AI163" s="379" t="str">
        <f>AVALIAR_RISCO!AI163</f>
        <v>Prioridade</v>
      </c>
      <c r="AJ163" s="379"/>
      <c r="AK163" s="379"/>
      <c r="AL163" s="380" t="s">
        <v>336</v>
      </c>
      <c r="AM163" s="380"/>
      <c r="AN163" s="380"/>
      <c r="AO163" s="380"/>
      <c r="AP163" s="190"/>
      <c r="AQ163" s="190"/>
      <c r="AR163" s="190"/>
      <c r="AS163" s="190"/>
      <c r="AT163" s="190"/>
      <c r="AU163" s="190"/>
    </row>
    <row r="164" spans="1:47" ht="14.25"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RESULT_ESTIMAT_QUALIT!U164</f>
        <v>3</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7">
        <f>CALCULO_RISCO!AG164</f>
        <v>0</v>
      </c>
      <c r="AI164" s="379" t="str">
        <f>AVALIAR_RISCO!AI164</f>
        <v>Prioridade</v>
      </c>
      <c r="AJ164" s="379"/>
      <c r="AK164" s="379"/>
      <c r="AL164" s="380" t="s">
        <v>336</v>
      </c>
      <c r="AM164" s="380"/>
      <c r="AN164" s="380"/>
      <c r="AO164" s="380"/>
      <c r="AP164" s="190"/>
      <c r="AQ164" s="190"/>
      <c r="AR164" s="190"/>
      <c r="AS164" s="190"/>
      <c r="AT164" s="190"/>
      <c r="AU164" s="190"/>
    </row>
    <row r="165" spans="1:47" ht="14.25"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RESULT_ESTIMAT_QUALIT!U165</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7">
        <f>CALCULO_RISCO!AG165</f>
        <v>0</v>
      </c>
      <c r="AI165" s="379" t="str">
        <f>AVALIAR_RISCO!AI165</f>
        <v>Prioridade</v>
      </c>
      <c r="AJ165" s="379"/>
      <c r="AK165" s="379"/>
      <c r="AL165" s="380" t="s">
        <v>336</v>
      </c>
      <c r="AM165" s="380"/>
      <c r="AN165" s="380"/>
      <c r="AO165" s="380"/>
      <c r="AP165" s="190"/>
      <c r="AQ165" s="190"/>
      <c r="AR165" s="190"/>
      <c r="AS165" s="190"/>
      <c r="AT165" s="190"/>
      <c r="AU165" s="190"/>
    </row>
    <row r="166" spans="1:47" ht="14.25"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RESULT_ESTIMAT_QUALIT!U166</f>
        <v>4</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7">
        <f>CALCULO_RISCO!AG166</f>
        <v>0</v>
      </c>
      <c r="AI166" s="379" t="str">
        <f>AVALIAR_RISCO!AI166</f>
        <v>Prioridade</v>
      </c>
      <c r="AJ166" s="379"/>
      <c r="AK166" s="379"/>
      <c r="AL166" s="380" t="s">
        <v>336</v>
      </c>
      <c r="AM166" s="380"/>
      <c r="AN166" s="380"/>
      <c r="AO166" s="380"/>
      <c r="AP166" s="190"/>
      <c r="AQ166" s="190"/>
      <c r="AR166" s="190"/>
      <c r="AS166" s="190"/>
      <c r="AT166" s="190"/>
      <c r="AU166" s="190"/>
    </row>
    <row r="167" spans="1:47" ht="14.25"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RESULT_ESTIMAT_QUALIT!U167</f>
        <v>3</v>
      </c>
      <c r="V167" s="110">
        <f>RESULT_ESTIMAT_QUALIT!V166</f>
        <v>12</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8">
        <f>CALCULO_RISCO!AG167</f>
        <v>0</v>
      </c>
      <c r="AI167" s="381" t="str">
        <f>AVALIAR_RISCO!AI167</f>
        <v>Prioridade</v>
      </c>
      <c r="AJ167" s="381"/>
      <c r="AK167" s="381"/>
      <c r="AL167" s="380" t="s">
        <v>336</v>
      </c>
      <c r="AM167" s="380"/>
      <c r="AN167" s="380"/>
      <c r="AO167" s="380"/>
      <c r="AP167" s="200"/>
      <c r="AQ167" s="200"/>
      <c r="AR167" s="200"/>
      <c r="AS167" s="200"/>
      <c r="AT167" s="200"/>
      <c r="AU167" s="200"/>
    </row>
    <row r="168" spans="1:47" s="29" customFormat="1" ht="13.9"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row>
    <row r="169" spans="1:47" s="6" customFormat="1"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334</v>
      </c>
      <c r="AM169" s="201"/>
      <c r="AN169" s="201"/>
      <c r="AO169" s="201"/>
      <c r="AP169" s="201" t="s">
        <v>207</v>
      </c>
      <c r="AQ169" s="201"/>
      <c r="AR169" s="201"/>
      <c r="AS169" s="201"/>
      <c r="AT169" s="201"/>
      <c r="AU169" s="201"/>
    </row>
    <row r="170" spans="1:47" ht="14.25"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7">
        <f>CALCULO_RISCO!AG170</f>
        <v>0</v>
      </c>
      <c r="AI170" s="379" t="str">
        <f>AVALIAR_RISCO!AI170</f>
        <v>Prioridade</v>
      </c>
      <c r="AJ170" s="379"/>
      <c r="AK170" s="379"/>
      <c r="AL170" s="380" t="s">
        <v>336</v>
      </c>
      <c r="AM170" s="380"/>
      <c r="AN170" s="380"/>
      <c r="AO170" s="380"/>
      <c r="AP170" s="190"/>
      <c r="AQ170" s="190"/>
      <c r="AR170" s="190"/>
      <c r="AS170" s="190"/>
      <c r="AT170" s="190"/>
      <c r="AU170" s="190"/>
    </row>
    <row r="171" spans="1:47" ht="14.25"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RESULT_ESTIMAT_QUALIT!U171</f>
        <v>5</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7">
        <f>CALCULO_RISCO!AG171</f>
        <v>0</v>
      </c>
      <c r="AI171" s="379" t="str">
        <f>AVALIAR_RISCO!AI171</f>
        <v>Prioridade</v>
      </c>
      <c r="AJ171" s="379"/>
      <c r="AK171" s="379"/>
      <c r="AL171" s="380" t="s">
        <v>336</v>
      </c>
      <c r="AM171" s="380"/>
      <c r="AN171" s="380"/>
      <c r="AO171" s="380"/>
      <c r="AP171" s="190"/>
      <c r="AQ171" s="190"/>
      <c r="AR171" s="190"/>
      <c r="AS171" s="190"/>
      <c r="AT171" s="190"/>
      <c r="AU171" s="190"/>
    </row>
    <row r="172" spans="1:47" ht="14.25"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RESULT_ESTIMAT_QUALIT!U172</f>
        <v>3</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7">
        <f>CALCULO_RISCO!AG172</f>
        <v>0</v>
      </c>
      <c r="AI172" s="379" t="str">
        <f>AVALIAR_RISCO!AI172</f>
        <v>Prioridade</v>
      </c>
      <c r="AJ172" s="379"/>
      <c r="AK172" s="379"/>
      <c r="AL172" s="380" t="s">
        <v>336</v>
      </c>
      <c r="AM172" s="380"/>
      <c r="AN172" s="380"/>
      <c r="AO172" s="380"/>
      <c r="AP172" s="190"/>
      <c r="AQ172" s="190"/>
      <c r="AR172" s="190"/>
      <c r="AS172" s="190"/>
      <c r="AT172" s="190"/>
      <c r="AU172" s="190"/>
    </row>
    <row r="173" spans="1:47" ht="14.25"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RESULT_ESTIMAT_QUALIT!U173</f>
        <v>3</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7">
        <f>CALCULO_RISCO!AG173</f>
        <v>0</v>
      </c>
      <c r="AI173" s="379" t="str">
        <f>AVALIAR_RISCO!AI173</f>
        <v>Prioridade</v>
      </c>
      <c r="AJ173" s="379"/>
      <c r="AK173" s="379"/>
      <c r="AL173" s="380" t="s">
        <v>336</v>
      </c>
      <c r="AM173" s="380"/>
      <c r="AN173" s="380"/>
      <c r="AO173" s="380"/>
      <c r="AP173" s="190"/>
      <c r="AQ173" s="190"/>
      <c r="AR173" s="190"/>
      <c r="AS173" s="190"/>
      <c r="AT173" s="190"/>
      <c r="AU173" s="190"/>
    </row>
    <row r="174" spans="1:47" ht="14.25"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RESULT_ESTIMAT_QUALIT!U174</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7">
        <f>CALCULO_RISCO!AG174</f>
        <v>0</v>
      </c>
      <c r="AI174" s="379" t="str">
        <f>AVALIAR_RISCO!AI174</f>
        <v>Prioridade</v>
      </c>
      <c r="AJ174" s="379"/>
      <c r="AK174" s="379"/>
      <c r="AL174" s="380" t="s">
        <v>336</v>
      </c>
      <c r="AM174" s="380"/>
      <c r="AN174" s="380"/>
      <c r="AO174" s="380"/>
      <c r="AP174" s="190"/>
      <c r="AQ174" s="190"/>
      <c r="AR174" s="190"/>
      <c r="AS174" s="190"/>
      <c r="AT174" s="190"/>
      <c r="AU174" s="190"/>
    </row>
    <row r="175" spans="1:47" ht="14.25"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RESULT_ESTIMAT_QUALIT!U175</f>
        <v>5</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7">
        <f>CALCULO_RISCO!AG175</f>
        <v>0</v>
      </c>
      <c r="AI175" s="379" t="str">
        <f>AVALIAR_RISCO!AI175</f>
        <v>Prioridade</v>
      </c>
      <c r="AJ175" s="379"/>
      <c r="AK175" s="379"/>
      <c r="AL175" s="380" t="s">
        <v>336</v>
      </c>
      <c r="AM175" s="380"/>
      <c r="AN175" s="380"/>
      <c r="AO175" s="380"/>
      <c r="AP175" s="190"/>
      <c r="AQ175" s="190"/>
      <c r="AR175" s="190"/>
      <c r="AS175" s="190"/>
      <c r="AT175" s="190"/>
      <c r="AU175" s="190"/>
    </row>
    <row r="176" spans="1:47" ht="14.25"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RESULT_ESTIMAT_QUALIT!U176</f>
        <v>5</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7">
        <f>CALCULO_RISCO!AG176</f>
        <v>0</v>
      </c>
      <c r="AI176" s="379" t="str">
        <f>AVALIAR_RISCO!AI176</f>
        <v>Prioridade</v>
      </c>
      <c r="AJ176" s="379"/>
      <c r="AK176" s="379"/>
      <c r="AL176" s="380" t="s">
        <v>336</v>
      </c>
      <c r="AM176" s="380"/>
      <c r="AN176" s="380"/>
      <c r="AO176" s="380"/>
      <c r="AP176" s="190"/>
      <c r="AQ176" s="190"/>
      <c r="AR176" s="190"/>
      <c r="AS176" s="190"/>
      <c r="AT176" s="190"/>
      <c r="AU176" s="190"/>
    </row>
    <row r="177" spans="1:47" ht="14.25"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RESULT_ESTIMAT_QUALIT!U177</f>
        <v>3</v>
      </c>
      <c r="V177" s="110">
        <f>RESULT_ESTIMAT_QUALIT!V176</f>
        <v>20</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8">
        <f>CALCULO_RISCO!AG177</f>
        <v>0</v>
      </c>
      <c r="AI177" s="381" t="str">
        <f>AVALIAR_RISCO!AI177</f>
        <v>Prioridade</v>
      </c>
      <c r="AJ177" s="381"/>
      <c r="AK177" s="381"/>
      <c r="AL177" s="380" t="s">
        <v>336</v>
      </c>
      <c r="AM177" s="380"/>
      <c r="AN177" s="380"/>
      <c r="AO177" s="380"/>
      <c r="AP177" s="200"/>
      <c r="AQ177" s="200"/>
      <c r="AR177" s="200"/>
      <c r="AS177" s="200"/>
      <c r="AT177" s="200"/>
      <c r="AU177" s="200"/>
    </row>
    <row r="178" spans="1:47" s="29" customFormat="1" ht="13.9"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row>
    <row r="179" spans="1:47" s="6" customFormat="1"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334</v>
      </c>
      <c r="AM179" s="201"/>
      <c r="AN179" s="201"/>
      <c r="AO179" s="201"/>
      <c r="AP179" s="201" t="s">
        <v>207</v>
      </c>
      <c r="AQ179" s="201"/>
      <c r="AR179" s="201"/>
      <c r="AS179" s="201"/>
      <c r="AT179" s="201"/>
      <c r="AU179" s="201"/>
    </row>
    <row r="180" spans="1:47" ht="14.25"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7">
        <f>CALCULO_RISCO!AG180</f>
        <v>0</v>
      </c>
      <c r="AI180" s="379" t="str">
        <f>AVALIAR_RISCO!AI180</f>
        <v>Prioridade</v>
      </c>
      <c r="AJ180" s="379"/>
      <c r="AK180" s="379"/>
      <c r="AL180" s="380" t="s">
        <v>336</v>
      </c>
      <c r="AM180" s="380"/>
      <c r="AN180" s="380"/>
      <c r="AO180" s="380"/>
      <c r="AP180" s="190"/>
      <c r="AQ180" s="190"/>
      <c r="AR180" s="190"/>
      <c r="AS180" s="190"/>
      <c r="AT180" s="190"/>
      <c r="AU180" s="190"/>
    </row>
    <row r="181" spans="1:47" ht="14.25"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RESULT_ESTIMAT_QUALIT!U181</f>
        <v>4</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7">
        <f>CALCULO_RISCO!AG181</f>
        <v>0</v>
      </c>
      <c r="AI181" s="379" t="str">
        <f>AVALIAR_RISCO!AI181</f>
        <v>Prioridade</v>
      </c>
      <c r="AJ181" s="379"/>
      <c r="AK181" s="379"/>
      <c r="AL181" s="380" t="s">
        <v>336</v>
      </c>
      <c r="AM181" s="380"/>
      <c r="AN181" s="380"/>
      <c r="AO181" s="380"/>
      <c r="AP181" s="190"/>
      <c r="AQ181" s="190"/>
      <c r="AR181" s="190"/>
      <c r="AS181" s="190"/>
      <c r="AT181" s="190"/>
      <c r="AU181" s="190"/>
    </row>
    <row r="182" spans="1:47" ht="14.25"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RESULT_ESTIMAT_QUALIT!U182</f>
        <v>5</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7">
        <f>CALCULO_RISCO!AG182</f>
        <v>0</v>
      </c>
      <c r="AI182" s="379" t="str">
        <f>AVALIAR_RISCO!AI182</f>
        <v>Prioridade</v>
      </c>
      <c r="AJ182" s="379"/>
      <c r="AK182" s="379"/>
      <c r="AL182" s="380" t="s">
        <v>336</v>
      </c>
      <c r="AM182" s="380"/>
      <c r="AN182" s="380"/>
      <c r="AO182" s="380"/>
      <c r="AP182" s="190"/>
      <c r="AQ182" s="190"/>
      <c r="AR182" s="190"/>
      <c r="AS182" s="190"/>
      <c r="AT182" s="190"/>
      <c r="AU182" s="190"/>
    </row>
    <row r="183" spans="1:47" ht="14.25"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RESULT_ESTIMAT_QUALIT!U183</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7">
        <f>CALCULO_RISCO!AG183</f>
        <v>0</v>
      </c>
      <c r="AI183" s="379" t="str">
        <f>AVALIAR_RISCO!AI183</f>
        <v>Prioridade</v>
      </c>
      <c r="AJ183" s="379"/>
      <c r="AK183" s="379"/>
      <c r="AL183" s="380" t="s">
        <v>336</v>
      </c>
      <c r="AM183" s="380"/>
      <c r="AN183" s="380"/>
      <c r="AO183" s="380"/>
      <c r="AP183" s="190"/>
      <c r="AQ183" s="190"/>
      <c r="AR183" s="190"/>
      <c r="AS183" s="190"/>
      <c r="AT183" s="190"/>
      <c r="AU183" s="190"/>
    </row>
    <row r="184" spans="1:47" ht="14.25"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RESULT_ESTIMAT_QUALIT!U184</f>
        <v>4</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7">
        <f>CALCULO_RISCO!AG184</f>
        <v>0</v>
      </c>
      <c r="AI184" s="379" t="str">
        <f>AVALIAR_RISCO!AI184</f>
        <v>Prioridade</v>
      </c>
      <c r="AJ184" s="379"/>
      <c r="AK184" s="379"/>
      <c r="AL184" s="380" t="s">
        <v>336</v>
      </c>
      <c r="AM184" s="380"/>
      <c r="AN184" s="380"/>
      <c r="AO184" s="380"/>
      <c r="AP184" s="190"/>
      <c r="AQ184" s="190"/>
      <c r="AR184" s="190"/>
      <c r="AS184" s="190"/>
      <c r="AT184" s="190"/>
      <c r="AU184" s="190"/>
    </row>
    <row r="185" spans="1:47" ht="14.25"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RESULT_ESTIMAT_QUALIT!U185</f>
        <v>5</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7">
        <f>CALCULO_RISCO!AG185</f>
        <v>0</v>
      </c>
      <c r="AI185" s="379" t="str">
        <f>AVALIAR_RISCO!AI185</f>
        <v>Prioridade</v>
      </c>
      <c r="AJ185" s="379"/>
      <c r="AK185" s="379"/>
      <c r="AL185" s="380" t="s">
        <v>336</v>
      </c>
      <c r="AM185" s="380"/>
      <c r="AN185" s="380"/>
      <c r="AO185" s="380"/>
      <c r="AP185" s="190"/>
      <c r="AQ185" s="190"/>
      <c r="AR185" s="190"/>
      <c r="AS185" s="190"/>
      <c r="AT185" s="190"/>
      <c r="AU185" s="190"/>
    </row>
    <row r="186" spans="1:47" ht="14.25"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RESULT_ESTIMAT_QUALIT!U186</f>
        <v>5</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7">
        <f>CALCULO_RISCO!AG186</f>
        <v>0</v>
      </c>
      <c r="AI186" s="379" t="str">
        <f>AVALIAR_RISCO!AI186</f>
        <v>Prioridade</v>
      </c>
      <c r="AJ186" s="379"/>
      <c r="AK186" s="379"/>
      <c r="AL186" s="380" t="s">
        <v>336</v>
      </c>
      <c r="AM186" s="380"/>
      <c r="AN186" s="380"/>
      <c r="AO186" s="380"/>
      <c r="AP186" s="190"/>
      <c r="AQ186" s="190"/>
      <c r="AR186" s="190"/>
      <c r="AS186" s="190"/>
      <c r="AT186" s="190"/>
      <c r="AU186" s="190"/>
    </row>
    <row r="187" spans="1:47" ht="14.25"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RESULT_ESTIMAT_QUALIT!U187</f>
        <v>4</v>
      </c>
      <c r="V187" s="110">
        <f>RESULT_ESTIMAT_QUALIT!V186</f>
        <v>20</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8">
        <f>CALCULO_RISCO!AG187</f>
        <v>0</v>
      </c>
      <c r="AI187" s="381" t="str">
        <f>AVALIAR_RISCO!AI187</f>
        <v>Prioridade</v>
      </c>
      <c r="AJ187" s="381"/>
      <c r="AK187" s="381"/>
      <c r="AL187" s="380" t="s">
        <v>336</v>
      </c>
      <c r="AM187" s="380"/>
      <c r="AN187" s="380"/>
      <c r="AO187" s="380"/>
      <c r="AP187" s="200"/>
      <c r="AQ187" s="200"/>
      <c r="AR187" s="200"/>
      <c r="AS187" s="200"/>
      <c r="AT187" s="200"/>
      <c r="AU187" s="200"/>
    </row>
    <row r="188" spans="1:47" s="29" customFormat="1" ht="13.9"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row>
    <row r="189" spans="1:47" s="6" customFormat="1"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334</v>
      </c>
      <c r="AM189" s="201"/>
      <c r="AN189" s="201"/>
      <c r="AO189" s="201"/>
      <c r="AP189" s="201" t="s">
        <v>207</v>
      </c>
      <c r="AQ189" s="201"/>
      <c r="AR189" s="201"/>
      <c r="AS189" s="201"/>
      <c r="AT189" s="201"/>
      <c r="AU189" s="201"/>
    </row>
    <row r="190" spans="1:47" ht="14.25"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7">
        <f>CALCULO_RISCO!AG190</f>
        <v>0</v>
      </c>
      <c r="AI190" s="379" t="str">
        <f>AVALIAR_RISCO!AI190</f>
        <v>Prioridade</v>
      </c>
      <c r="AJ190" s="379"/>
      <c r="AK190" s="379"/>
      <c r="AL190" s="380" t="s">
        <v>336</v>
      </c>
      <c r="AM190" s="380"/>
      <c r="AN190" s="380"/>
      <c r="AO190" s="380"/>
      <c r="AP190" s="190"/>
      <c r="AQ190" s="190"/>
      <c r="AR190" s="190"/>
      <c r="AS190" s="190"/>
      <c r="AT190" s="190"/>
      <c r="AU190" s="190"/>
    </row>
    <row r="191" spans="1:47" ht="14.25"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RESULT_ESTIMAT_QUALIT!U191</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7">
        <f>CALCULO_RISCO!AG191</f>
        <v>0</v>
      </c>
      <c r="AI191" s="379" t="str">
        <f>AVALIAR_RISCO!AI191</f>
        <v>Prioridade</v>
      </c>
      <c r="AJ191" s="379"/>
      <c r="AK191" s="379"/>
      <c r="AL191" s="380" t="s">
        <v>336</v>
      </c>
      <c r="AM191" s="380"/>
      <c r="AN191" s="380"/>
      <c r="AO191" s="380"/>
      <c r="AP191" s="190"/>
      <c r="AQ191" s="190"/>
      <c r="AR191" s="190"/>
      <c r="AS191" s="190"/>
      <c r="AT191" s="190"/>
      <c r="AU191" s="190"/>
    </row>
    <row r="192" spans="1:47" ht="14.25"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RESULT_ESTIMAT_QUALIT!U192</f>
        <v>3</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7">
        <f>CALCULO_RISCO!AG192</f>
        <v>0</v>
      </c>
      <c r="AI192" s="379" t="str">
        <f>AVALIAR_RISCO!AI192</f>
        <v>Prioridade</v>
      </c>
      <c r="AJ192" s="379"/>
      <c r="AK192" s="379"/>
      <c r="AL192" s="380" t="s">
        <v>336</v>
      </c>
      <c r="AM192" s="380"/>
      <c r="AN192" s="380"/>
      <c r="AO192" s="380"/>
      <c r="AP192" s="190"/>
      <c r="AQ192" s="190"/>
      <c r="AR192" s="190"/>
      <c r="AS192" s="190"/>
      <c r="AT192" s="190"/>
      <c r="AU192" s="190"/>
    </row>
    <row r="193" spans="1:47" ht="14.25"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RESULT_ESTIMAT_QUALIT!U193</f>
        <v>3</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7">
        <f>CALCULO_RISCO!AG193</f>
        <v>0</v>
      </c>
      <c r="AI193" s="379" t="str">
        <f>AVALIAR_RISCO!AI193</f>
        <v>Prioridade</v>
      </c>
      <c r="AJ193" s="379"/>
      <c r="AK193" s="379"/>
      <c r="AL193" s="380" t="s">
        <v>336</v>
      </c>
      <c r="AM193" s="380"/>
      <c r="AN193" s="380"/>
      <c r="AO193" s="380"/>
      <c r="AP193" s="190"/>
      <c r="AQ193" s="190"/>
      <c r="AR193" s="190"/>
      <c r="AS193" s="190"/>
      <c r="AT193" s="190"/>
      <c r="AU193" s="190"/>
    </row>
    <row r="194" spans="1:47" ht="14.25"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RESULT_ESTIMAT_QUALIT!U194</f>
        <v>4</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7">
        <f>CALCULO_RISCO!AG194</f>
        <v>0</v>
      </c>
      <c r="AI194" s="379" t="str">
        <f>AVALIAR_RISCO!AI194</f>
        <v>Prioridade</v>
      </c>
      <c r="AJ194" s="379"/>
      <c r="AK194" s="379"/>
      <c r="AL194" s="380" t="s">
        <v>336</v>
      </c>
      <c r="AM194" s="380"/>
      <c r="AN194" s="380"/>
      <c r="AO194" s="380"/>
      <c r="AP194" s="190"/>
      <c r="AQ194" s="190"/>
      <c r="AR194" s="190"/>
      <c r="AS194" s="190"/>
      <c r="AT194" s="190"/>
      <c r="AU194" s="190"/>
    </row>
    <row r="195" spans="1:47" ht="14.25"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RESULT_ESTIMAT_QUALIT!U195</f>
        <v>4</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7">
        <f>CALCULO_RISCO!AG195</f>
        <v>0</v>
      </c>
      <c r="AI195" s="379" t="str">
        <f>AVALIAR_RISCO!AI195</f>
        <v>Prioridade</v>
      </c>
      <c r="AJ195" s="379"/>
      <c r="AK195" s="379"/>
      <c r="AL195" s="380" t="s">
        <v>336</v>
      </c>
      <c r="AM195" s="380"/>
      <c r="AN195" s="380"/>
      <c r="AO195" s="380"/>
      <c r="AP195" s="190"/>
      <c r="AQ195" s="190"/>
      <c r="AR195" s="190"/>
      <c r="AS195" s="190"/>
      <c r="AT195" s="190"/>
      <c r="AU195" s="190"/>
    </row>
    <row r="196" spans="1:47" ht="14.25"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RESULT_ESTIMAT_QUALIT!U196</f>
        <v>5</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7">
        <f>CALCULO_RISCO!AG196</f>
        <v>0</v>
      </c>
      <c r="AI196" s="379" t="str">
        <f>AVALIAR_RISCO!AI196</f>
        <v>Prioridade</v>
      </c>
      <c r="AJ196" s="379"/>
      <c r="AK196" s="379"/>
      <c r="AL196" s="380" t="s">
        <v>336</v>
      </c>
      <c r="AM196" s="380"/>
      <c r="AN196" s="380"/>
      <c r="AO196" s="380"/>
      <c r="AP196" s="190"/>
      <c r="AQ196" s="190"/>
      <c r="AR196" s="190"/>
      <c r="AS196" s="190"/>
      <c r="AT196" s="190"/>
      <c r="AU196" s="190"/>
    </row>
    <row r="197" spans="1:47" ht="14.25"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RESULT_ESTIMAT_QUALIT!U197</f>
        <v>5</v>
      </c>
      <c r="V197" s="110">
        <f>RESULT_ESTIMAT_QUALIT!V196</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8">
        <f>CALCULO_RISCO!AG197</f>
        <v>0</v>
      </c>
      <c r="AI197" s="381" t="str">
        <f>AVALIAR_RISCO!AI197</f>
        <v>Prioridade</v>
      </c>
      <c r="AJ197" s="381"/>
      <c r="AK197" s="381"/>
      <c r="AL197" s="380" t="s">
        <v>336</v>
      </c>
      <c r="AM197" s="380"/>
      <c r="AN197" s="380"/>
      <c r="AO197" s="380"/>
      <c r="AP197" s="200"/>
      <c r="AQ197" s="200"/>
      <c r="AR197" s="200"/>
      <c r="AS197" s="200"/>
      <c r="AT197" s="200"/>
      <c r="AU197" s="200"/>
    </row>
    <row r="198" spans="1:47" s="29" customFormat="1" ht="13.9"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row>
    <row r="199" spans="1:47" s="6" customFormat="1"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334</v>
      </c>
      <c r="AM199" s="201"/>
      <c r="AN199" s="201"/>
      <c r="AO199" s="201"/>
      <c r="AP199" s="201" t="s">
        <v>207</v>
      </c>
      <c r="AQ199" s="201"/>
      <c r="AR199" s="201"/>
      <c r="AS199" s="201"/>
      <c r="AT199" s="201"/>
      <c r="AU199" s="201"/>
    </row>
    <row r="200" spans="1:47" ht="14.25"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7">
        <f>CALCULO_RISCO!AG200</f>
        <v>0</v>
      </c>
      <c r="AI200" s="379" t="str">
        <f>AVALIAR_RISCO!AI200</f>
        <v>Prioridade</v>
      </c>
      <c r="AJ200" s="379"/>
      <c r="AK200" s="379"/>
      <c r="AL200" s="380" t="s">
        <v>336</v>
      </c>
      <c r="AM200" s="380"/>
      <c r="AN200" s="380"/>
      <c r="AO200" s="380"/>
      <c r="AP200" s="190"/>
      <c r="AQ200" s="190"/>
      <c r="AR200" s="190"/>
      <c r="AS200" s="190"/>
      <c r="AT200" s="190"/>
      <c r="AU200" s="190"/>
    </row>
    <row r="201" spans="1:47" ht="14.25"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RESULT_ESTIMAT_QUALIT!U201</f>
        <v>3</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7">
        <f>CALCULO_RISCO!AG201</f>
        <v>0</v>
      </c>
      <c r="AI201" s="379" t="str">
        <f>AVALIAR_RISCO!AI201</f>
        <v>Prioridade</v>
      </c>
      <c r="AJ201" s="379"/>
      <c r="AK201" s="379"/>
      <c r="AL201" s="380" t="s">
        <v>336</v>
      </c>
      <c r="AM201" s="380"/>
      <c r="AN201" s="380"/>
      <c r="AO201" s="380"/>
      <c r="AP201" s="190"/>
      <c r="AQ201" s="190"/>
      <c r="AR201" s="190"/>
      <c r="AS201" s="190"/>
      <c r="AT201" s="190"/>
      <c r="AU201" s="190"/>
    </row>
    <row r="202" spans="1:47" ht="14.25"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RESULT_ESTIMAT_QUALIT!U202</f>
        <v>3</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7">
        <f>CALCULO_RISCO!AG202</f>
        <v>0</v>
      </c>
      <c r="AI202" s="379" t="str">
        <f>AVALIAR_RISCO!AI202</f>
        <v>Prioridade</v>
      </c>
      <c r="AJ202" s="379"/>
      <c r="AK202" s="379"/>
      <c r="AL202" s="380" t="s">
        <v>336</v>
      </c>
      <c r="AM202" s="380"/>
      <c r="AN202" s="380"/>
      <c r="AO202" s="380"/>
      <c r="AP202" s="190"/>
      <c r="AQ202" s="190"/>
      <c r="AR202" s="190"/>
      <c r="AS202" s="190"/>
      <c r="AT202" s="190"/>
      <c r="AU202" s="190"/>
    </row>
    <row r="203" spans="1:47" ht="14.25"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RESULT_ESTIMAT_QUALIT!U203</f>
        <v>5</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7">
        <f>CALCULO_RISCO!AG203</f>
        <v>0</v>
      </c>
      <c r="AI203" s="379" t="str">
        <f>AVALIAR_RISCO!AI203</f>
        <v>Prioridade</v>
      </c>
      <c r="AJ203" s="379"/>
      <c r="AK203" s="379"/>
      <c r="AL203" s="380" t="s">
        <v>336</v>
      </c>
      <c r="AM203" s="380"/>
      <c r="AN203" s="380"/>
      <c r="AO203" s="380"/>
      <c r="AP203" s="190"/>
      <c r="AQ203" s="190"/>
      <c r="AR203" s="190"/>
      <c r="AS203" s="190"/>
      <c r="AT203" s="190"/>
      <c r="AU203" s="190"/>
    </row>
    <row r="204" spans="1:47" ht="14.25"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RESULT_ESTIMAT_QUALIT!U204</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7">
        <f>CALCULO_RISCO!AG204</f>
        <v>0</v>
      </c>
      <c r="AI204" s="379" t="str">
        <f>AVALIAR_RISCO!AI204</f>
        <v>Prioridade</v>
      </c>
      <c r="AJ204" s="379"/>
      <c r="AK204" s="379"/>
      <c r="AL204" s="380" t="s">
        <v>336</v>
      </c>
      <c r="AM204" s="380"/>
      <c r="AN204" s="380"/>
      <c r="AO204" s="380"/>
      <c r="AP204" s="190"/>
      <c r="AQ204" s="190"/>
      <c r="AR204" s="190"/>
      <c r="AS204" s="190"/>
      <c r="AT204" s="190"/>
      <c r="AU204" s="190"/>
    </row>
    <row r="205" spans="1:47" ht="14.25"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RESULT_ESTIMAT_QUALIT!U205</f>
        <v>4</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7">
        <f>CALCULO_RISCO!AG205</f>
        <v>0</v>
      </c>
      <c r="AI205" s="379" t="str">
        <f>AVALIAR_RISCO!AI205</f>
        <v>Prioridade</v>
      </c>
      <c r="AJ205" s="379"/>
      <c r="AK205" s="379"/>
      <c r="AL205" s="380" t="s">
        <v>336</v>
      </c>
      <c r="AM205" s="380"/>
      <c r="AN205" s="380"/>
      <c r="AO205" s="380"/>
      <c r="AP205" s="190"/>
      <c r="AQ205" s="190"/>
      <c r="AR205" s="190"/>
      <c r="AS205" s="190"/>
      <c r="AT205" s="190"/>
      <c r="AU205" s="190"/>
    </row>
    <row r="206" spans="1:47" ht="14.25"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RESULT_ESTIMAT_QUALIT!U206</f>
        <v>5</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7">
        <f>CALCULO_RISCO!AG206</f>
        <v>0</v>
      </c>
      <c r="AI206" s="379" t="str">
        <f>AVALIAR_RISCO!AI206</f>
        <v>Prioridade</v>
      </c>
      <c r="AJ206" s="379"/>
      <c r="AK206" s="379"/>
      <c r="AL206" s="380" t="s">
        <v>336</v>
      </c>
      <c r="AM206" s="380"/>
      <c r="AN206" s="380"/>
      <c r="AO206" s="380"/>
      <c r="AP206" s="190"/>
      <c r="AQ206" s="190"/>
      <c r="AR206" s="190"/>
      <c r="AS206" s="190"/>
      <c r="AT206" s="190"/>
      <c r="AU206" s="190"/>
    </row>
    <row r="207" spans="1:47" ht="14.25"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RESULT_ESTIMAT_QUALIT!U207</f>
        <v>3</v>
      </c>
      <c r="V207" s="110">
        <f>RESULT_ESTIMAT_QUALIT!V206</f>
        <v>20</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8">
        <f>CALCULO_RISCO!AG207</f>
        <v>0</v>
      </c>
      <c r="AI207" s="381" t="str">
        <f>AVALIAR_RISCO!AI207</f>
        <v>Prioridade</v>
      </c>
      <c r="AJ207" s="381"/>
      <c r="AK207" s="381"/>
      <c r="AL207" s="380" t="s">
        <v>336</v>
      </c>
      <c r="AM207" s="380"/>
      <c r="AN207" s="380"/>
      <c r="AO207" s="380"/>
      <c r="AP207" s="200"/>
      <c r="AQ207" s="200"/>
      <c r="AR207" s="200"/>
      <c r="AS207" s="200"/>
      <c r="AT207" s="200"/>
      <c r="AU207" s="200"/>
    </row>
    <row r="208" spans="1:47" s="29" customFormat="1" ht="13.9"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row>
    <row r="209" spans="1:47" s="6" customFormat="1"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334</v>
      </c>
      <c r="AM209" s="201"/>
      <c r="AN209" s="201"/>
      <c r="AO209" s="201"/>
      <c r="AP209" s="201" t="s">
        <v>207</v>
      </c>
      <c r="AQ209" s="201"/>
      <c r="AR209" s="201"/>
      <c r="AS209" s="201"/>
      <c r="AT209" s="201"/>
      <c r="AU209" s="201"/>
    </row>
    <row r="210" spans="1:47" ht="14.25"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7">
        <f>CALCULO_RISCO!AG210</f>
        <v>0</v>
      </c>
      <c r="AI210" s="379" t="str">
        <f>AVALIAR_RISCO!AI210</f>
        <v>Prioridade</v>
      </c>
      <c r="AJ210" s="379"/>
      <c r="AK210" s="379"/>
      <c r="AL210" s="380" t="s">
        <v>336</v>
      </c>
      <c r="AM210" s="380"/>
      <c r="AN210" s="380"/>
      <c r="AO210" s="380"/>
      <c r="AP210" s="190"/>
      <c r="AQ210" s="190"/>
      <c r="AR210" s="190"/>
      <c r="AS210" s="190"/>
      <c r="AT210" s="190"/>
      <c r="AU210" s="190"/>
    </row>
    <row r="211" spans="1:47" ht="14.25"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RESULT_ESTIMAT_QUALIT!U211</f>
        <v>4</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7">
        <f>CALCULO_RISCO!AG211</f>
        <v>0</v>
      </c>
      <c r="AI211" s="379" t="str">
        <f>AVALIAR_RISCO!AI211</f>
        <v>Prioridade</v>
      </c>
      <c r="AJ211" s="379"/>
      <c r="AK211" s="379"/>
      <c r="AL211" s="380" t="s">
        <v>336</v>
      </c>
      <c r="AM211" s="380"/>
      <c r="AN211" s="380"/>
      <c r="AO211" s="380"/>
      <c r="AP211" s="190"/>
      <c r="AQ211" s="190"/>
      <c r="AR211" s="190"/>
      <c r="AS211" s="190"/>
      <c r="AT211" s="190"/>
      <c r="AU211" s="190"/>
    </row>
    <row r="212" spans="1:47" ht="14.25"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RESULT_ESTIMAT_QUALIT!U212</f>
        <v>5</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7">
        <f>CALCULO_RISCO!AG212</f>
        <v>0</v>
      </c>
      <c r="AI212" s="379" t="str">
        <f>AVALIAR_RISCO!AI212</f>
        <v>Prioridade</v>
      </c>
      <c r="AJ212" s="379"/>
      <c r="AK212" s="379"/>
      <c r="AL212" s="380" t="s">
        <v>336</v>
      </c>
      <c r="AM212" s="380"/>
      <c r="AN212" s="380"/>
      <c r="AO212" s="380"/>
      <c r="AP212" s="190"/>
      <c r="AQ212" s="190"/>
      <c r="AR212" s="190"/>
      <c r="AS212" s="190"/>
      <c r="AT212" s="190"/>
      <c r="AU212" s="190"/>
    </row>
    <row r="213" spans="1:47" ht="14.25"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RESULT_ESTIMAT_QUALIT!U213</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7">
        <f>CALCULO_RISCO!AG213</f>
        <v>0</v>
      </c>
      <c r="AI213" s="379" t="str">
        <f>AVALIAR_RISCO!AI213</f>
        <v>Prioridade</v>
      </c>
      <c r="AJ213" s="379"/>
      <c r="AK213" s="379"/>
      <c r="AL213" s="380" t="s">
        <v>336</v>
      </c>
      <c r="AM213" s="380"/>
      <c r="AN213" s="380"/>
      <c r="AO213" s="380"/>
      <c r="AP213" s="190"/>
      <c r="AQ213" s="190"/>
      <c r="AR213" s="190"/>
      <c r="AS213" s="190"/>
      <c r="AT213" s="190"/>
      <c r="AU213" s="190"/>
    </row>
    <row r="214" spans="1:47" ht="14.25"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RESULT_ESTIMAT_QUALIT!U214</f>
        <v>4</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7">
        <f>CALCULO_RISCO!AG214</f>
        <v>0</v>
      </c>
      <c r="AI214" s="379" t="str">
        <f>AVALIAR_RISCO!AI214</f>
        <v>Prioridade</v>
      </c>
      <c r="AJ214" s="379"/>
      <c r="AK214" s="379"/>
      <c r="AL214" s="380" t="s">
        <v>336</v>
      </c>
      <c r="AM214" s="380"/>
      <c r="AN214" s="380"/>
      <c r="AO214" s="380"/>
      <c r="AP214" s="190"/>
      <c r="AQ214" s="190"/>
      <c r="AR214" s="190"/>
      <c r="AS214" s="190"/>
      <c r="AT214" s="190"/>
      <c r="AU214" s="190"/>
    </row>
    <row r="215" spans="1:47" ht="14.25"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RESULT_ESTIMAT_QUALIT!U215</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7">
        <f>CALCULO_RISCO!AG215</f>
        <v>0</v>
      </c>
      <c r="AI215" s="379" t="str">
        <f>AVALIAR_RISCO!AI215</f>
        <v>Prioridade</v>
      </c>
      <c r="AJ215" s="379"/>
      <c r="AK215" s="379"/>
      <c r="AL215" s="380" t="s">
        <v>336</v>
      </c>
      <c r="AM215" s="380"/>
      <c r="AN215" s="380"/>
      <c r="AO215" s="380"/>
      <c r="AP215" s="190"/>
      <c r="AQ215" s="190"/>
      <c r="AR215" s="190"/>
      <c r="AS215" s="190"/>
      <c r="AT215" s="190"/>
      <c r="AU215" s="190"/>
    </row>
    <row r="216" spans="1:47" ht="14.25"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RESULT_ESTIMAT_QUALIT!U216</f>
        <v>3</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7">
        <f>CALCULO_RISCO!AG216</f>
        <v>0</v>
      </c>
      <c r="AI216" s="379" t="str">
        <f>AVALIAR_RISCO!AI216</f>
        <v>Prioridade</v>
      </c>
      <c r="AJ216" s="379"/>
      <c r="AK216" s="379"/>
      <c r="AL216" s="380" t="s">
        <v>336</v>
      </c>
      <c r="AM216" s="380"/>
      <c r="AN216" s="380"/>
      <c r="AO216" s="380"/>
      <c r="AP216" s="190"/>
      <c r="AQ216" s="190"/>
      <c r="AR216" s="190"/>
      <c r="AS216" s="190"/>
      <c r="AT216" s="190"/>
      <c r="AU216" s="190"/>
    </row>
    <row r="217" spans="1:47" ht="14.25"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RESULT_ESTIMAT_QUALIT!U217</f>
        <v>5</v>
      </c>
      <c r="V217" s="110">
        <f>RESULT_ESTIMAT_QUALIT!V216</f>
        <v>15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8">
        <f>CALCULO_RISCO!AG217</f>
        <v>0</v>
      </c>
      <c r="AI217" s="381" t="str">
        <f>AVALIAR_RISCO!AI217</f>
        <v>Prioridade</v>
      </c>
      <c r="AJ217" s="381"/>
      <c r="AK217" s="381"/>
      <c r="AL217" s="380" t="s">
        <v>336</v>
      </c>
      <c r="AM217" s="380"/>
      <c r="AN217" s="380"/>
      <c r="AO217" s="380"/>
      <c r="AP217" s="200"/>
      <c r="AQ217" s="200"/>
      <c r="AR217" s="200"/>
      <c r="AS217" s="200"/>
      <c r="AT217" s="200"/>
      <c r="AU217" s="200"/>
    </row>
    <row r="218" spans="1:47" s="29" customFormat="1" ht="13.9"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row>
    <row r="219" spans="1:47" s="6" customFormat="1"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334</v>
      </c>
      <c r="AM219" s="201"/>
      <c r="AN219" s="201"/>
      <c r="AO219" s="201"/>
      <c r="AP219" s="201" t="s">
        <v>207</v>
      </c>
      <c r="AQ219" s="201"/>
      <c r="AR219" s="201"/>
      <c r="AS219" s="201"/>
      <c r="AT219" s="201"/>
      <c r="AU219" s="201"/>
    </row>
    <row r="220" spans="1:47" ht="14.25"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7">
        <f>CALCULO_RISCO!AG220</f>
        <v>0</v>
      </c>
      <c r="AI220" s="379" t="str">
        <f>AVALIAR_RISCO!AI220</f>
        <v>Prioridade</v>
      </c>
      <c r="AJ220" s="379"/>
      <c r="AK220" s="379"/>
      <c r="AL220" s="380" t="s">
        <v>336</v>
      </c>
      <c r="AM220" s="380"/>
      <c r="AN220" s="380"/>
      <c r="AO220" s="380"/>
      <c r="AP220" s="190"/>
      <c r="AQ220" s="190"/>
      <c r="AR220" s="190"/>
      <c r="AS220" s="190"/>
      <c r="AT220" s="190"/>
      <c r="AU220" s="190"/>
    </row>
    <row r="221" spans="1:47" ht="14.25"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RESULT_ESTIMAT_QUALIT!U221</f>
        <v>4</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7">
        <f>CALCULO_RISCO!AG221</f>
        <v>0</v>
      </c>
      <c r="AI221" s="379" t="str">
        <f>AVALIAR_RISCO!AI221</f>
        <v>Prioridade</v>
      </c>
      <c r="AJ221" s="379"/>
      <c r="AK221" s="379"/>
      <c r="AL221" s="380" t="s">
        <v>336</v>
      </c>
      <c r="AM221" s="380"/>
      <c r="AN221" s="380"/>
      <c r="AO221" s="380"/>
      <c r="AP221" s="190"/>
      <c r="AQ221" s="190"/>
      <c r="AR221" s="190"/>
      <c r="AS221" s="190"/>
      <c r="AT221" s="190"/>
      <c r="AU221" s="190"/>
    </row>
    <row r="222" spans="1:47" ht="14.25"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RESULT_ESTIMAT_QUALIT!U222</f>
        <v>5</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7">
        <f>CALCULO_RISCO!AG222</f>
        <v>0</v>
      </c>
      <c r="AI222" s="379" t="str">
        <f>AVALIAR_RISCO!AI222</f>
        <v>Prioridade</v>
      </c>
      <c r="AJ222" s="379"/>
      <c r="AK222" s="379"/>
      <c r="AL222" s="380" t="s">
        <v>336</v>
      </c>
      <c r="AM222" s="380"/>
      <c r="AN222" s="380"/>
      <c r="AO222" s="380"/>
      <c r="AP222" s="190"/>
      <c r="AQ222" s="190"/>
      <c r="AR222" s="190"/>
      <c r="AS222" s="190"/>
      <c r="AT222" s="190"/>
      <c r="AU222" s="190"/>
    </row>
    <row r="223" spans="1:47" ht="14.25"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RESULT_ESTIMAT_QUALIT!U223</f>
        <v>3</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7">
        <f>CALCULO_RISCO!AG223</f>
        <v>0</v>
      </c>
      <c r="AI223" s="379" t="str">
        <f>AVALIAR_RISCO!AI223</f>
        <v>Prioridade</v>
      </c>
      <c r="AJ223" s="379"/>
      <c r="AK223" s="379"/>
      <c r="AL223" s="380" t="s">
        <v>336</v>
      </c>
      <c r="AM223" s="380"/>
      <c r="AN223" s="380"/>
      <c r="AO223" s="380"/>
      <c r="AP223" s="190"/>
      <c r="AQ223" s="190"/>
      <c r="AR223" s="190"/>
      <c r="AS223" s="190"/>
      <c r="AT223" s="190"/>
      <c r="AU223" s="190"/>
    </row>
    <row r="224" spans="1:47" ht="14.25"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RESULT_ESTIMAT_QUALIT!U224</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7">
        <f>CALCULO_RISCO!AG224</f>
        <v>0</v>
      </c>
      <c r="AI224" s="379" t="str">
        <f>AVALIAR_RISCO!AI224</f>
        <v>Prioridade</v>
      </c>
      <c r="AJ224" s="379"/>
      <c r="AK224" s="379"/>
      <c r="AL224" s="380" t="s">
        <v>336</v>
      </c>
      <c r="AM224" s="380"/>
      <c r="AN224" s="380"/>
      <c r="AO224" s="380"/>
      <c r="AP224" s="190"/>
      <c r="AQ224" s="190"/>
      <c r="AR224" s="190"/>
      <c r="AS224" s="190"/>
      <c r="AT224" s="190"/>
      <c r="AU224" s="190"/>
    </row>
    <row r="225" spans="1:47" ht="14.25"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RESULT_ESTIMAT_QUALIT!U225</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7">
        <f>CALCULO_RISCO!AG225</f>
        <v>0</v>
      </c>
      <c r="AI225" s="379" t="str">
        <f>AVALIAR_RISCO!AI225</f>
        <v>Prioridade</v>
      </c>
      <c r="AJ225" s="379"/>
      <c r="AK225" s="379"/>
      <c r="AL225" s="380" t="s">
        <v>336</v>
      </c>
      <c r="AM225" s="380"/>
      <c r="AN225" s="380"/>
      <c r="AO225" s="380"/>
      <c r="AP225" s="190"/>
      <c r="AQ225" s="190"/>
      <c r="AR225" s="190"/>
      <c r="AS225" s="190"/>
      <c r="AT225" s="190"/>
      <c r="AU225" s="190"/>
    </row>
    <row r="226" spans="1:47" ht="14.25"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RESULT_ESTIMAT_QUALIT!U226</f>
        <v>4</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7">
        <f>CALCULO_RISCO!AG226</f>
        <v>0</v>
      </c>
      <c r="AI226" s="379" t="str">
        <f>AVALIAR_RISCO!AI226</f>
        <v>Prioridade</v>
      </c>
      <c r="AJ226" s="379"/>
      <c r="AK226" s="379"/>
      <c r="AL226" s="380" t="s">
        <v>336</v>
      </c>
      <c r="AM226" s="380"/>
      <c r="AN226" s="380"/>
      <c r="AO226" s="380"/>
      <c r="AP226" s="190"/>
      <c r="AQ226" s="190"/>
      <c r="AR226" s="190"/>
      <c r="AS226" s="190"/>
      <c r="AT226" s="190"/>
      <c r="AU226" s="190"/>
    </row>
    <row r="227" spans="1:47" ht="14.25"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RESULT_ESTIMAT_QUALIT!U227</f>
        <v>5</v>
      </c>
      <c r="V227" s="110">
        <f>RESULT_ESTIMAT_QUALIT!V226</f>
        <v>20</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8">
        <f>CALCULO_RISCO!AG227</f>
        <v>0</v>
      </c>
      <c r="AI227" s="381" t="str">
        <f>AVALIAR_RISCO!AI227</f>
        <v>Prioridade</v>
      </c>
      <c r="AJ227" s="381"/>
      <c r="AK227" s="381"/>
      <c r="AL227" s="380" t="s">
        <v>336</v>
      </c>
      <c r="AM227" s="380"/>
      <c r="AN227" s="380"/>
      <c r="AO227" s="380"/>
      <c r="AP227" s="200"/>
      <c r="AQ227" s="200"/>
      <c r="AR227" s="200"/>
      <c r="AS227" s="200"/>
      <c r="AT227" s="200"/>
      <c r="AU227" s="200"/>
    </row>
    <row r="228" spans="1:47" s="29" customFormat="1" ht="13.9"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row>
    <row r="229" spans="1:47" s="6" customFormat="1"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334</v>
      </c>
      <c r="AM229" s="201"/>
      <c r="AN229" s="201"/>
      <c r="AO229" s="201"/>
      <c r="AP229" s="201" t="s">
        <v>207</v>
      </c>
      <c r="AQ229" s="201"/>
      <c r="AR229" s="201"/>
      <c r="AS229" s="201"/>
      <c r="AT229" s="201"/>
      <c r="AU229" s="201"/>
    </row>
    <row r="230" spans="1:47" ht="14.25"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7">
        <f>CALCULO_RISCO!AG230</f>
        <v>0</v>
      </c>
      <c r="AI230" s="379" t="str">
        <f>AVALIAR_RISCO!AI230</f>
        <v>Prioridade</v>
      </c>
      <c r="AJ230" s="379"/>
      <c r="AK230" s="379"/>
      <c r="AL230" s="380" t="s">
        <v>336</v>
      </c>
      <c r="AM230" s="380"/>
      <c r="AN230" s="380"/>
      <c r="AO230" s="380"/>
      <c r="AP230" s="190"/>
      <c r="AQ230" s="190"/>
      <c r="AR230" s="190"/>
      <c r="AS230" s="190"/>
      <c r="AT230" s="190"/>
      <c r="AU230" s="190"/>
    </row>
    <row r="231" spans="1:47" ht="14.25"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RESULT_ESTIMAT_QUALIT!U231</f>
        <v>4</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7">
        <f>CALCULO_RISCO!AG231</f>
        <v>0</v>
      </c>
      <c r="AI231" s="379" t="str">
        <f>AVALIAR_RISCO!AI231</f>
        <v>Prioridade</v>
      </c>
      <c r="AJ231" s="379"/>
      <c r="AK231" s="379"/>
      <c r="AL231" s="380" t="s">
        <v>336</v>
      </c>
      <c r="AM231" s="380"/>
      <c r="AN231" s="380"/>
      <c r="AO231" s="380"/>
      <c r="AP231" s="190"/>
      <c r="AQ231" s="190"/>
      <c r="AR231" s="190"/>
      <c r="AS231" s="190"/>
      <c r="AT231" s="190"/>
      <c r="AU231" s="190"/>
    </row>
    <row r="232" spans="1:47" ht="14.25"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RESULT_ESTIMAT_QUALIT!U232</f>
        <v>5</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7">
        <f>CALCULO_RISCO!AG232</f>
        <v>0</v>
      </c>
      <c r="AI232" s="379" t="str">
        <f>AVALIAR_RISCO!AI232</f>
        <v>Prioridade</v>
      </c>
      <c r="AJ232" s="379"/>
      <c r="AK232" s="379"/>
      <c r="AL232" s="380" t="s">
        <v>336</v>
      </c>
      <c r="AM232" s="380"/>
      <c r="AN232" s="380"/>
      <c r="AO232" s="380"/>
      <c r="AP232" s="190"/>
      <c r="AQ232" s="190"/>
      <c r="AR232" s="190"/>
      <c r="AS232" s="190"/>
      <c r="AT232" s="190"/>
      <c r="AU232" s="190"/>
    </row>
    <row r="233" spans="1:47" ht="14.25"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RESULT_ESTIMAT_QUALIT!U233</f>
        <v>5</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7">
        <f>CALCULO_RISCO!AG233</f>
        <v>0</v>
      </c>
      <c r="AI233" s="379" t="str">
        <f>AVALIAR_RISCO!AI233</f>
        <v>Prioridade</v>
      </c>
      <c r="AJ233" s="379"/>
      <c r="AK233" s="379"/>
      <c r="AL233" s="380" t="s">
        <v>336</v>
      </c>
      <c r="AM233" s="380"/>
      <c r="AN233" s="380"/>
      <c r="AO233" s="380"/>
      <c r="AP233" s="190"/>
      <c r="AQ233" s="190"/>
      <c r="AR233" s="190"/>
      <c r="AS233" s="190"/>
      <c r="AT233" s="190"/>
      <c r="AU233" s="190"/>
    </row>
    <row r="234" spans="1:47" ht="14.25"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RESULT_ESTIMAT_QUALIT!U234</f>
        <v>3</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7">
        <f>CALCULO_RISCO!AG234</f>
        <v>0</v>
      </c>
      <c r="AI234" s="379" t="str">
        <f>AVALIAR_RISCO!AI234</f>
        <v>Prioridade</v>
      </c>
      <c r="AJ234" s="379"/>
      <c r="AK234" s="379"/>
      <c r="AL234" s="380" t="s">
        <v>336</v>
      </c>
      <c r="AM234" s="380"/>
      <c r="AN234" s="380"/>
      <c r="AO234" s="380"/>
      <c r="AP234" s="190"/>
      <c r="AQ234" s="190"/>
      <c r="AR234" s="190"/>
      <c r="AS234" s="190"/>
      <c r="AT234" s="190"/>
      <c r="AU234" s="190"/>
    </row>
    <row r="235" spans="1:47" ht="14.25"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RESULT_ESTIMAT_QUALIT!U235</f>
        <v>4</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7">
        <f>CALCULO_RISCO!AG235</f>
        <v>0</v>
      </c>
      <c r="AI235" s="379" t="str">
        <f>AVALIAR_RISCO!AI235</f>
        <v>Prioridade</v>
      </c>
      <c r="AJ235" s="379"/>
      <c r="AK235" s="379"/>
      <c r="AL235" s="380" t="s">
        <v>336</v>
      </c>
      <c r="AM235" s="380"/>
      <c r="AN235" s="380"/>
      <c r="AO235" s="380"/>
      <c r="AP235" s="190"/>
      <c r="AQ235" s="190"/>
      <c r="AR235" s="190"/>
      <c r="AS235" s="190"/>
      <c r="AT235" s="190"/>
      <c r="AU235" s="190"/>
    </row>
    <row r="236" spans="1:47" ht="14.25"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RESULT_ESTIMAT_QUALIT!U236</f>
        <v>5</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7">
        <f>CALCULO_RISCO!AG236</f>
        <v>0</v>
      </c>
      <c r="AI236" s="379" t="str">
        <f>AVALIAR_RISCO!AI236</f>
        <v>Prioridade</v>
      </c>
      <c r="AJ236" s="379"/>
      <c r="AK236" s="379"/>
      <c r="AL236" s="380" t="s">
        <v>336</v>
      </c>
      <c r="AM236" s="380"/>
      <c r="AN236" s="380"/>
      <c r="AO236" s="380"/>
      <c r="AP236" s="190"/>
      <c r="AQ236" s="190"/>
      <c r="AR236" s="190"/>
      <c r="AS236" s="190"/>
      <c r="AT236" s="190"/>
      <c r="AU236" s="190"/>
    </row>
    <row r="237" spans="1:47" ht="14.25"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RESULT_ESTIMAT_QUALIT!U237</f>
        <v>3</v>
      </c>
      <c r="V237" s="110">
        <f>RESULT_ESTIMAT_QUALIT!V236</f>
        <v>25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8">
        <f>CALCULO_RISCO!AG237</f>
        <v>0</v>
      </c>
      <c r="AI237" s="381" t="str">
        <f>AVALIAR_RISCO!AI237</f>
        <v>Prioridade</v>
      </c>
      <c r="AJ237" s="381"/>
      <c r="AK237" s="381"/>
      <c r="AL237" s="380" t="s">
        <v>336</v>
      </c>
      <c r="AM237" s="380"/>
      <c r="AN237" s="380"/>
      <c r="AO237" s="380"/>
      <c r="AP237" s="200"/>
      <c r="AQ237" s="200"/>
      <c r="AR237" s="200"/>
      <c r="AS237" s="200"/>
      <c r="AT237" s="200"/>
      <c r="AU237" s="200"/>
    </row>
    <row r="238" spans="1:47" s="29" customFormat="1" ht="13.9"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row>
    <row r="239" spans="1:47" s="6" customFormat="1"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334</v>
      </c>
      <c r="AM239" s="201"/>
      <c r="AN239" s="201"/>
      <c r="AO239" s="201"/>
      <c r="AP239" s="201" t="s">
        <v>207</v>
      </c>
      <c r="AQ239" s="201"/>
      <c r="AR239" s="201"/>
      <c r="AS239" s="201"/>
      <c r="AT239" s="201"/>
      <c r="AU239" s="201"/>
    </row>
    <row r="240" spans="1:47" ht="14.25"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7">
        <f>CALCULO_RISCO!AG240</f>
        <v>0</v>
      </c>
      <c r="AI240" s="379" t="str">
        <f>AVALIAR_RISCO!AI240</f>
        <v>Prioridade</v>
      </c>
      <c r="AJ240" s="379"/>
      <c r="AK240" s="379"/>
      <c r="AL240" s="380" t="s">
        <v>336</v>
      </c>
      <c r="AM240" s="380"/>
      <c r="AN240" s="380"/>
      <c r="AO240" s="380"/>
      <c r="AP240" s="190"/>
      <c r="AQ240" s="190"/>
      <c r="AR240" s="190"/>
      <c r="AS240" s="190"/>
      <c r="AT240" s="190"/>
      <c r="AU240" s="190"/>
    </row>
    <row r="241" spans="1:47" ht="14.25"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RESULT_ESTIMAT_QUALIT!U241</f>
        <v>4</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7">
        <f>CALCULO_RISCO!AG241</f>
        <v>0</v>
      </c>
      <c r="AI241" s="379" t="str">
        <f>AVALIAR_RISCO!AI241</f>
        <v>Prioridade</v>
      </c>
      <c r="AJ241" s="379"/>
      <c r="AK241" s="379"/>
      <c r="AL241" s="380" t="s">
        <v>336</v>
      </c>
      <c r="AM241" s="380"/>
      <c r="AN241" s="380"/>
      <c r="AO241" s="380"/>
      <c r="AP241" s="190"/>
      <c r="AQ241" s="190"/>
      <c r="AR241" s="190"/>
      <c r="AS241" s="190"/>
      <c r="AT241" s="190"/>
      <c r="AU241" s="190"/>
    </row>
    <row r="242" spans="1:47" ht="14.25"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RESULT_ESTIMAT_QUALIT!U242</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7">
        <f>CALCULO_RISCO!AG242</f>
        <v>0</v>
      </c>
      <c r="AI242" s="379" t="str">
        <f>AVALIAR_RISCO!AI242</f>
        <v>Prioridade</v>
      </c>
      <c r="AJ242" s="379"/>
      <c r="AK242" s="379"/>
      <c r="AL242" s="380" t="s">
        <v>336</v>
      </c>
      <c r="AM242" s="380"/>
      <c r="AN242" s="380"/>
      <c r="AO242" s="380"/>
      <c r="AP242" s="190"/>
      <c r="AQ242" s="190"/>
      <c r="AR242" s="190"/>
      <c r="AS242" s="190"/>
      <c r="AT242" s="190"/>
      <c r="AU242" s="190"/>
    </row>
    <row r="243" spans="1:47" ht="14.25"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RESULT_ESTIMAT_QUALIT!U243</f>
        <v>5</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7">
        <f>CALCULO_RISCO!AG243</f>
        <v>0</v>
      </c>
      <c r="AI243" s="379" t="str">
        <f>AVALIAR_RISCO!AI243</f>
        <v>Prioridade</v>
      </c>
      <c r="AJ243" s="379"/>
      <c r="AK243" s="379"/>
      <c r="AL243" s="380" t="s">
        <v>336</v>
      </c>
      <c r="AM243" s="380"/>
      <c r="AN243" s="380"/>
      <c r="AO243" s="380"/>
      <c r="AP243" s="190"/>
      <c r="AQ243" s="190"/>
      <c r="AR243" s="190"/>
      <c r="AS243" s="190"/>
      <c r="AT243" s="190"/>
      <c r="AU243" s="190"/>
    </row>
    <row r="244" spans="1:47" ht="14.25"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RESULT_ESTIMAT_QUALIT!U244</f>
        <v>4</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7">
        <f>CALCULO_RISCO!AG244</f>
        <v>0</v>
      </c>
      <c r="AI244" s="379" t="str">
        <f>AVALIAR_RISCO!AI244</f>
        <v>Prioridade</v>
      </c>
      <c r="AJ244" s="379"/>
      <c r="AK244" s="379"/>
      <c r="AL244" s="380" t="s">
        <v>336</v>
      </c>
      <c r="AM244" s="380"/>
      <c r="AN244" s="380"/>
      <c r="AO244" s="380"/>
      <c r="AP244" s="190"/>
      <c r="AQ244" s="190"/>
      <c r="AR244" s="190"/>
      <c r="AS244" s="190"/>
      <c r="AT244" s="190"/>
      <c r="AU244" s="190"/>
    </row>
    <row r="245" spans="1:47" ht="14.25"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RESULT_ESTIMAT_QUALIT!U245</f>
        <v>4</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7">
        <f>CALCULO_RISCO!AG245</f>
        <v>0</v>
      </c>
      <c r="AI245" s="379" t="str">
        <f>AVALIAR_RISCO!AI245</f>
        <v>Prioridade</v>
      </c>
      <c r="AJ245" s="379"/>
      <c r="AK245" s="379"/>
      <c r="AL245" s="380" t="s">
        <v>336</v>
      </c>
      <c r="AM245" s="380"/>
      <c r="AN245" s="380"/>
      <c r="AO245" s="380"/>
      <c r="AP245" s="190"/>
      <c r="AQ245" s="190"/>
      <c r="AR245" s="190"/>
      <c r="AS245" s="190"/>
      <c r="AT245" s="190"/>
      <c r="AU245" s="190"/>
    </row>
    <row r="246" spans="1:47" ht="14.25"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RESULT_ESTIMAT_QUALIT!U246</f>
        <v>5</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7">
        <f>CALCULO_RISCO!AG246</f>
        <v>0</v>
      </c>
      <c r="AI246" s="379" t="str">
        <f>AVALIAR_RISCO!AI246</f>
        <v>Prioridade</v>
      </c>
      <c r="AJ246" s="379"/>
      <c r="AK246" s="379"/>
      <c r="AL246" s="380" t="s">
        <v>336</v>
      </c>
      <c r="AM246" s="380"/>
      <c r="AN246" s="380"/>
      <c r="AO246" s="380"/>
      <c r="AP246" s="190"/>
      <c r="AQ246" s="190"/>
      <c r="AR246" s="190"/>
      <c r="AS246" s="190"/>
      <c r="AT246" s="190"/>
      <c r="AU246" s="190"/>
    </row>
    <row r="247" spans="1:47" ht="14.25"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RESULT_ESTIMAT_QUALIT!U247</f>
        <v>5</v>
      </c>
      <c r="V247" s="110">
        <f>RESULT_ESTIMAT_QUALIT!V246</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8">
        <f>CALCULO_RISCO!AG247</f>
        <v>0</v>
      </c>
      <c r="AI247" s="381" t="str">
        <f>AVALIAR_RISCO!AI247</f>
        <v>Prioridade</v>
      </c>
      <c r="AJ247" s="381"/>
      <c r="AK247" s="381"/>
      <c r="AL247" s="380" t="s">
        <v>336</v>
      </c>
      <c r="AM247" s="380"/>
      <c r="AN247" s="380"/>
      <c r="AO247" s="380"/>
      <c r="AP247" s="200"/>
      <c r="AQ247" s="200"/>
      <c r="AR247" s="200"/>
      <c r="AS247" s="200"/>
      <c r="AT247" s="200"/>
      <c r="AU247" s="200"/>
    </row>
    <row r="248" spans="1:47" s="29" customFormat="1" ht="13.9"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row>
    <row r="249" spans="1:47" s="6" customFormat="1"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334</v>
      </c>
      <c r="AM249" s="201"/>
      <c r="AN249" s="201"/>
      <c r="AO249" s="201"/>
      <c r="AP249" s="201" t="s">
        <v>207</v>
      </c>
      <c r="AQ249" s="201"/>
      <c r="AR249" s="201"/>
      <c r="AS249" s="201"/>
      <c r="AT249" s="201"/>
      <c r="AU249" s="201"/>
    </row>
    <row r="250" spans="1:47" ht="14.25"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7">
        <f>CALCULO_RISCO!AG250</f>
        <v>0</v>
      </c>
      <c r="AI250" s="379" t="str">
        <f>AVALIAR_RISCO!AI250</f>
        <v>Prioridade</v>
      </c>
      <c r="AJ250" s="379"/>
      <c r="AK250" s="379"/>
      <c r="AL250" s="380" t="s">
        <v>336</v>
      </c>
      <c r="AM250" s="380"/>
      <c r="AN250" s="380"/>
      <c r="AO250" s="380"/>
      <c r="AP250" s="190"/>
      <c r="AQ250" s="190"/>
      <c r="AR250" s="190"/>
      <c r="AS250" s="190"/>
      <c r="AT250" s="190"/>
      <c r="AU250" s="190"/>
    </row>
    <row r="251" spans="1:47" ht="14.25"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RESULT_ESTIMAT_QUALIT!U251</f>
        <v>5</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7">
        <f>CALCULO_RISCO!AG251</f>
        <v>0</v>
      </c>
      <c r="AI251" s="379" t="str">
        <f>AVALIAR_RISCO!AI251</f>
        <v>Prioridade</v>
      </c>
      <c r="AJ251" s="379"/>
      <c r="AK251" s="379"/>
      <c r="AL251" s="380" t="s">
        <v>336</v>
      </c>
      <c r="AM251" s="380"/>
      <c r="AN251" s="380"/>
      <c r="AO251" s="380"/>
      <c r="AP251" s="190"/>
      <c r="AQ251" s="190"/>
      <c r="AR251" s="190"/>
      <c r="AS251" s="190"/>
      <c r="AT251" s="190"/>
      <c r="AU251" s="190"/>
    </row>
    <row r="252" spans="1:47" ht="14.25"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RESULT_ESTIMAT_QUALIT!U252</f>
        <v>4</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7">
        <f>CALCULO_RISCO!AG252</f>
        <v>0</v>
      </c>
      <c r="AI252" s="379" t="str">
        <f>AVALIAR_RISCO!AI252</f>
        <v>Prioridade</v>
      </c>
      <c r="AJ252" s="379"/>
      <c r="AK252" s="379"/>
      <c r="AL252" s="380" t="s">
        <v>336</v>
      </c>
      <c r="AM252" s="380"/>
      <c r="AN252" s="380"/>
      <c r="AO252" s="380"/>
      <c r="AP252" s="190"/>
      <c r="AQ252" s="190"/>
      <c r="AR252" s="190"/>
      <c r="AS252" s="190"/>
      <c r="AT252" s="190"/>
      <c r="AU252" s="190"/>
    </row>
    <row r="253" spans="1:47" ht="14.25"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RESULT_ESTIMAT_QUALIT!U253</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7">
        <f>CALCULO_RISCO!AG253</f>
        <v>0</v>
      </c>
      <c r="AI253" s="379" t="str">
        <f>AVALIAR_RISCO!AI253</f>
        <v>Prioridade</v>
      </c>
      <c r="AJ253" s="379"/>
      <c r="AK253" s="379"/>
      <c r="AL253" s="380" t="s">
        <v>336</v>
      </c>
      <c r="AM253" s="380"/>
      <c r="AN253" s="380"/>
      <c r="AO253" s="380"/>
      <c r="AP253" s="190"/>
      <c r="AQ253" s="190"/>
      <c r="AR253" s="190"/>
      <c r="AS253" s="190"/>
      <c r="AT253" s="190"/>
      <c r="AU253" s="190"/>
    </row>
    <row r="254" spans="1:47" ht="14.25"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RESULT_ESTIMAT_QUALIT!U254</f>
        <v>5</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7">
        <f>CALCULO_RISCO!AG254</f>
        <v>0</v>
      </c>
      <c r="AI254" s="379" t="str">
        <f>AVALIAR_RISCO!AI254</f>
        <v>Prioridade</v>
      </c>
      <c r="AJ254" s="379"/>
      <c r="AK254" s="379"/>
      <c r="AL254" s="380" t="s">
        <v>336</v>
      </c>
      <c r="AM254" s="380"/>
      <c r="AN254" s="380"/>
      <c r="AO254" s="380"/>
      <c r="AP254" s="190"/>
      <c r="AQ254" s="190"/>
      <c r="AR254" s="190"/>
      <c r="AS254" s="190"/>
      <c r="AT254" s="190"/>
      <c r="AU254" s="190"/>
    </row>
    <row r="255" spans="1:47" ht="14.25"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RESULT_ESTIMAT_QUALIT!U255</f>
        <v>3</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7">
        <f>CALCULO_RISCO!AG255</f>
        <v>0</v>
      </c>
      <c r="AI255" s="379" t="str">
        <f>AVALIAR_RISCO!AI255</f>
        <v>Prioridade</v>
      </c>
      <c r="AJ255" s="379"/>
      <c r="AK255" s="379"/>
      <c r="AL255" s="380" t="s">
        <v>336</v>
      </c>
      <c r="AM255" s="380"/>
      <c r="AN255" s="380"/>
      <c r="AO255" s="380"/>
      <c r="AP255" s="190"/>
      <c r="AQ255" s="190"/>
      <c r="AR255" s="190"/>
      <c r="AS255" s="190"/>
      <c r="AT255" s="190"/>
      <c r="AU255" s="190"/>
    </row>
    <row r="256" spans="1:47" ht="14.25"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RESULT_ESTIMAT_QUALIT!U256</f>
        <v>3</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7">
        <f>CALCULO_RISCO!AG256</f>
        <v>0</v>
      </c>
      <c r="AI256" s="379" t="str">
        <f>AVALIAR_RISCO!AI256</f>
        <v>Prioridade</v>
      </c>
      <c r="AJ256" s="379"/>
      <c r="AK256" s="379"/>
      <c r="AL256" s="380" t="s">
        <v>336</v>
      </c>
      <c r="AM256" s="380"/>
      <c r="AN256" s="380"/>
      <c r="AO256" s="380"/>
      <c r="AP256" s="190"/>
      <c r="AQ256" s="190"/>
      <c r="AR256" s="190"/>
      <c r="AS256" s="190"/>
      <c r="AT256" s="190"/>
      <c r="AU256" s="190"/>
    </row>
    <row r="257" spans="1:47" ht="14.25"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RESULT_ESTIMAT_QUALIT!U257</f>
        <v>5</v>
      </c>
      <c r="V257" s="110">
        <f>RESULT_ESTIMAT_QUALIT!V256</f>
        <v>15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8">
        <f>CALCULO_RISCO!AG257</f>
        <v>0</v>
      </c>
      <c r="AI257" s="381" t="str">
        <f>AVALIAR_RISCO!AI257</f>
        <v>Prioridade</v>
      </c>
      <c r="AJ257" s="381"/>
      <c r="AK257" s="381"/>
      <c r="AL257" s="380" t="s">
        <v>336</v>
      </c>
      <c r="AM257" s="380"/>
      <c r="AN257" s="380"/>
      <c r="AO257" s="380"/>
      <c r="AP257" s="200"/>
      <c r="AQ257" s="200"/>
      <c r="AR257" s="200"/>
      <c r="AS257" s="200"/>
      <c r="AT257" s="200"/>
      <c r="AU257" s="200"/>
    </row>
    <row r="258" spans="1:47" s="29" customFormat="1" ht="13.9"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row>
    <row r="259" spans="1:47" s="6" customFormat="1"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334</v>
      </c>
      <c r="AM259" s="201"/>
      <c r="AN259" s="201"/>
      <c r="AO259" s="201"/>
      <c r="AP259" s="201" t="s">
        <v>207</v>
      </c>
      <c r="AQ259" s="201"/>
      <c r="AR259" s="201"/>
      <c r="AS259" s="201"/>
      <c r="AT259" s="201"/>
      <c r="AU259" s="201"/>
    </row>
    <row r="260" spans="1:47" ht="14.25"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7">
        <f>CALCULO_RISCO!AG260</f>
        <v>0</v>
      </c>
      <c r="AI260" s="379" t="str">
        <f>AVALIAR_RISCO!AI260</f>
        <v>Prioridade</v>
      </c>
      <c r="AJ260" s="379"/>
      <c r="AK260" s="379"/>
      <c r="AL260" s="380" t="s">
        <v>336</v>
      </c>
      <c r="AM260" s="380"/>
      <c r="AN260" s="380"/>
      <c r="AO260" s="380"/>
      <c r="AP260" s="190"/>
      <c r="AQ260" s="190"/>
      <c r="AR260" s="190"/>
      <c r="AS260" s="190"/>
      <c r="AT260" s="190"/>
      <c r="AU260" s="190"/>
    </row>
    <row r="261" spans="1:47" ht="14.25"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RESULT_ESTIMAT_QUALIT!U261</f>
        <v>3</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7">
        <f>CALCULO_RISCO!AG261</f>
        <v>0</v>
      </c>
      <c r="AI261" s="379" t="str">
        <f>AVALIAR_RISCO!AI261</f>
        <v>Prioridade</v>
      </c>
      <c r="AJ261" s="379"/>
      <c r="AK261" s="379"/>
      <c r="AL261" s="380" t="s">
        <v>336</v>
      </c>
      <c r="AM261" s="380"/>
      <c r="AN261" s="380"/>
      <c r="AO261" s="380"/>
      <c r="AP261" s="190"/>
      <c r="AQ261" s="190"/>
      <c r="AR261" s="190"/>
      <c r="AS261" s="190"/>
      <c r="AT261" s="190"/>
      <c r="AU261" s="190"/>
    </row>
    <row r="262" spans="1:47" ht="14.25"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RESULT_ESTIMAT_QUALIT!U262</f>
        <v>3</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7">
        <f>CALCULO_RISCO!AG262</f>
        <v>0</v>
      </c>
      <c r="AI262" s="379" t="str">
        <f>AVALIAR_RISCO!AI262</f>
        <v>Prioridade</v>
      </c>
      <c r="AJ262" s="379"/>
      <c r="AK262" s="379"/>
      <c r="AL262" s="380" t="s">
        <v>336</v>
      </c>
      <c r="AM262" s="380"/>
      <c r="AN262" s="380"/>
      <c r="AO262" s="380"/>
      <c r="AP262" s="190"/>
      <c r="AQ262" s="190"/>
      <c r="AR262" s="190"/>
      <c r="AS262" s="190"/>
      <c r="AT262" s="190"/>
      <c r="AU262" s="190"/>
    </row>
    <row r="263" spans="1:47" ht="14.25"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RESULT_ESTIMAT_QUALIT!U263</f>
        <v>5</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7">
        <f>CALCULO_RISCO!AG263</f>
        <v>0</v>
      </c>
      <c r="AI263" s="379" t="str">
        <f>AVALIAR_RISCO!AI263</f>
        <v>Prioridade</v>
      </c>
      <c r="AJ263" s="379"/>
      <c r="AK263" s="379"/>
      <c r="AL263" s="380" t="s">
        <v>336</v>
      </c>
      <c r="AM263" s="380"/>
      <c r="AN263" s="380"/>
      <c r="AO263" s="380"/>
      <c r="AP263" s="190"/>
      <c r="AQ263" s="190"/>
      <c r="AR263" s="190"/>
      <c r="AS263" s="190"/>
      <c r="AT263" s="190"/>
      <c r="AU263" s="190"/>
    </row>
    <row r="264" spans="1:47" ht="14.25"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RESULT_ESTIMAT_QUALIT!U264</f>
        <v>5</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7">
        <f>CALCULO_RISCO!AG264</f>
        <v>0</v>
      </c>
      <c r="AI264" s="379" t="str">
        <f>AVALIAR_RISCO!AI264</f>
        <v>Prioridade</v>
      </c>
      <c r="AJ264" s="379"/>
      <c r="AK264" s="379"/>
      <c r="AL264" s="380" t="s">
        <v>336</v>
      </c>
      <c r="AM264" s="380"/>
      <c r="AN264" s="380"/>
      <c r="AO264" s="380"/>
      <c r="AP264" s="190"/>
      <c r="AQ264" s="190"/>
      <c r="AR264" s="190"/>
      <c r="AS264" s="190"/>
      <c r="AT264" s="190"/>
      <c r="AU264" s="190"/>
    </row>
    <row r="265" spans="1:47" ht="14.25"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RESULT_ESTIMAT_QUALIT!U265</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7">
        <f>CALCULO_RISCO!AG265</f>
        <v>0</v>
      </c>
      <c r="AI265" s="379" t="str">
        <f>AVALIAR_RISCO!AI265</f>
        <v>Prioridade</v>
      </c>
      <c r="AJ265" s="379"/>
      <c r="AK265" s="379"/>
      <c r="AL265" s="380" t="s">
        <v>336</v>
      </c>
      <c r="AM265" s="380"/>
      <c r="AN265" s="380"/>
      <c r="AO265" s="380"/>
      <c r="AP265" s="190"/>
      <c r="AQ265" s="190"/>
      <c r="AR265" s="190"/>
      <c r="AS265" s="190"/>
      <c r="AT265" s="190"/>
      <c r="AU265" s="190"/>
    </row>
    <row r="266" spans="1:47" ht="14.25"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RESULT_ESTIMAT_QUALIT!U266</f>
        <v>3</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7">
        <f>CALCULO_RISCO!AG266</f>
        <v>0</v>
      </c>
      <c r="AI266" s="379" t="str">
        <f>AVALIAR_RISCO!AI266</f>
        <v>Prioridade</v>
      </c>
      <c r="AJ266" s="379"/>
      <c r="AK266" s="379"/>
      <c r="AL266" s="380" t="s">
        <v>336</v>
      </c>
      <c r="AM266" s="380"/>
      <c r="AN266" s="380"/>
      <c r="AO266" s="380"/>
      <c r="AP266" s="190"/>
      <c r="AQ266" s="190"/>
      <c r="AR266" s="190"/>
      <c r="AS266" s="190"/>
      <c r="AT266" s="190"/>
      <c r="AU266" s="190"/>
    </row>
    <row r="267" spans="1:47" ht="14.25"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RESULT_ESTIMAT_QUALIT!U267</f>
        <v>3</v>
      </c>
      <c r="V267" s="110">
        <f>RESULT_ESTIMAT_QUALIT!V266</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8">
        <f>CALCULO_RISCO!AG267</f>
        <v>0</v>
      </c>
      <c r="AI267" s="381" t="str">
        <f>AVALIAR_RISCO!AI267</f>
        <v>Prioridade</v>
      </c>
      <c r="AJ267" s="381"/>
      <c r="AK267" s="381"/>
      <c r="AL267" s="380" t="s">
        <v>336</v>
      </c>
      <c r="AM267" s="380"/>
      <c r="AN267" s="380"/>
      <c r="AO267" s="380"/>
      <c r="AP267" s="200"/>
      <c r="AQ267" s="200"/>
      <c r="AR267" s="200"/>
      <c r="AS267" s="200"/>
      <c r="AT267" s="200"/>
      <c r="AU267" s="200"/>
    </row>
    <row r="268" spans="1:47" s="29" customFormat="1" ht="13.9"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row>
    <row r="269" spans="1:47" s="6" customFormat="1"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334</v>
      </c>
      <c r="AM269" s="201"/>
      <c r="AN269" s="201"/>
      <c r="AO269" s="201"/>
      <c r="AP269" s="201" t="s">
        <v>207</v>
      </c>
      <c r="AQ269" s="201"/>
      <c r="AR269" s="201"/>
      <c r="AS269" s="201"/>
      <c r="AT269" s="201"/>
      <c r="AU269" s="201"/>
    </row>
    <row r="270" spans="1:47" ht="14.25"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7">
        <f>CALCULO_RISCO!AG270</f>
        <v>0</v>
      </c>
      <c r="AI270" s="379" t="str">
        <f>AVALIAR_RISCO!AI270</f>
        <v>Prioridade</v>
      </c>
      <c r="AJ270" s="379"/>
      <c r="AK270" s="379"/>
      <c r="AL270" s="380" t="s">
        <v>336</v>
      </c>
      <c r="AM270" s="380"/>
      <c r="AN270" s="380"/>
      <c r="AO270" s="380"/>
      <c r="AP270" s="190"/>
      <c r="AQ270" s="190"/>
      <c r="AR270" s="190"/>
      <c r="AS270" s="190"/>
      <c r="AT270" s="190"/>
      <c r="AU270" s="190"/>
    </row>
    <row r="271" spans="1:47" ht="14.25"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RESULT_ESTIMAT_QUALIT!U271</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7">
        <f>CALCULO_RISCO!AG271</f>
        <v>0</v>
      </c>
      <c r="AI271" s="379" t="str">
        <f>AVALIAR_RISCO!AI271</f>
        <v>Prioridade</v>
      </c>
      <c r="AJ271" s="379"/>
      <c r="AK271" s="379"/>
      <c r="AL271" s="380" t="s">
        <v>336</v>
      </c>
      <c r="AM271" s="380"/>
      <c r="AN271" s="380"/>
      <c r="AO271" s="380"/>
      <c r="AP271" s="190"/>
      <c r="AQ271" s="190"/>
      <c r="AR271" s="190"/>
      <c r="AS271" s="190"/>
      <c r="AT271" s="190"/>
      <c r="AU271" s="190"/>
    </row>
    <row r="272" spans="1:47" ht="14.25"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RESULT_ESTIMAT_QUALIT!U272</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7">
        <f>CALCULO_RISCO!AG272</f>
        <v>0</v>
      </c>
      <c r="AI272" s="379" t="str">
        <f>AVALIAR_RISCO!AI272</f>
        <v>Prioridade</v>
      </c>
      <c r="AJ272" s="379"/>
      <c r="AK272" s="379"/>
      <c r="AL272" s="380" t="s">
        <v>336</v>
      </c>
      <c r="AM272" s="380"/>
      <c r="AN272" s="380"/>
      <c r="AO272" s="380"/>
      <c r="AP272" s="190"/>
      <c r="AQ272" s="190"/>
      <c r="AR272" s="190"/>
      <c r="AS272" s="190"/>
      <c r="AT272" s="190"/>
      <c r="AU272" s="190"/>
    </row>
    <row r="273" spans="1:47" ht="14.25"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RESULT_ESTIMAT_QUALIT!U273</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7">
        <f>CALCULO_RISCO!AG273</f>
        <v>0</v>
      </c>
      <c r="AI273" s="379" t="str">
        <f>AVALIAR_RISCO!AI273</f>
        <v>Prioridade</v>
      </c>
      <c r="AJ273" s="379"/>
      <c r="AK273" s="379"/>
      <c r="AL273" s="380" t="s">
        <v>336</v>
      </c>
      <c r="AM273" s="380"/>
      <c r="AN273" s="380"/>
      <c r="AO273" s="380"/>
      <c r="AP273" s="190"/>
      <c r="AQ273" s="190"/>
      <c r="AR273" s="190"/>
      <c r="AS273" s="190"/>
      <c r="AT273" s="190"/>
      <c r="AU273" s="190"/>
    </row>
    <row r="274" spans="1:47" ht="14.25"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RESULT_ESTIMAT_QUALIT!U274</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7">
        <f>CALCULO_RISCO!AG274</f>
        <v>0</v>
      </c>
      <c r="AI274" s="379" t="str">
        <f>AVALIAR_RISCO!AI274</f>
        <v>Prioridade</v>
      </c>
      <c r="AJ274" s="379"/>
      <c r="AK274" s="379"/>
      <c r="AL274" s="380" t="s">
        <v>336</v>
      </c>
      <c r="AM274" s="380"/>
      <c r="AN274" s="380"/>
      <c r="AO274" s="380"/>
      <c r="AP274" s="190"/>
      <c r="AQ274" s="190"/>
      <c r="AR274" s="190"/>
      <c r="AS274" s="190"/>
      <c r="AT274" s="190"/>
      <c r="AU274" s="190"/>
    </row>
    <row r="275" spans="1:47" ht="14.25"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RESULT_ESTIMAT_QUALIT!U275</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7">
        <f>CALCULO_RISCO!AG275</f>
        <v>0</v>
      </c>
      <c r="AI275" s="379" t="str">
        <f>AVALIAR_RISCO!AI275</f>
        <v>Prioridade</v>
      </c>
      <c r="AJ275" s="379"/>
      <c r="AK275" s="379"/>
      <c r="AL275" s="380" t="s">
        <v>336</v>
      </c>
      <c r="AM275" s="380"/>
      <c r="AN275" s="380"/>
      <c r="AO275" s="380"/>
      <c r="AP275" s="190"/>
      <c r="AQ275" s="190"/>
      <c r="AR275" s="190"/>
      <c r="AS275" s="190"/>
      <c r="AT275" s="190"/>
      <c r="AU275" s="190"/>
    </row>
    <row r="276" spans="1:47" ht="14.25"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RESULT_ESTIMAT_QUALIT!U276</f>
        <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7">
        <f>CALCULO_RISCO!AG276</f>
        <v>0</v>
      </c>
      <c r="AI276" s="379" t="str">
        <f>AVALIAR_RISCO!AI276</f>
        <v>Prioridade</v>
      </c>
      <c r="AJ276" s="379"/>
      <c r="AK276" s="379"/>
      <c r="AL276" s="380" t="s">
        <v>336</v>
      </c>
      <c r="AM276" s="380"/>
      <c r="AN276" s="380"/>
      <c r="AO276" s="380"/>
      <c r="AP276" s="190"/>
      <c r="AQ276" s="190"/>
      <c r="AR276" s="190"/>
      <c r="AS276" s="190"/>
      <c r="AT276" s="190"/>
      <c r="AU276" s="190"/>
    </row>
    <row r="277" spans="1:47" ht="14.25"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RESULT_ESTIMAT_QUALIT!U277</f>
        <v/>
      </c>
      <c r="V277" s="110" t="str">
        <f>RESULT_ESTIMAT_QUALIT!V276</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8">
        <f>CALCULO_RISCO!AG277</f>
        <v>0</v>
      </c>
      <c r="AI277" s="381" t="str">
        <f>AVALIAR_RISCO!AI277</f>
        <v>Prioridade</v>
      </c>
      <c r="AJ277" s="381"/>
      <c r="AK277" s="381"/>
      <c r="AL277" s="380" t="s">
        <v>336</v>
      </c>
      <c r="AM277" s="380"/>
      <c r="AN277" s="380"/>
      <c r="AO277" s="380"/>
      <c r="AP277" s="200"/>
      <c r="AQ277" s="200"/>
      <c r="AR277" s="200"/>
      <c r="AS277" s="200"/>
      <c r="AT277" s="200"/>
      <c r="AU277" s="200"/>
    </row>
    <row r="278" spans="1:47" s="29" customFormat="1" ht="13.9"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row>
    <row r="279" spans="1:47" s="6" customFormat="1"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334</v>
      </c>
      <c r="AM279" s="201"/>
      <c r="AN279" s="201"/>
      <c r="AO279" s="201"/>
      <c r="AP279" s="201" t="s">
        <v>207</v>
      </c>
      <c r="AQ279" s="201"/>
      <c r="AR279" s="201"/>
      <c r="AS279" s="201"/>
      <c r="AT279" s="201"/>
      <c r="AU279" s="201"/>
    </row>
    <row r="280" spans="1:47" ht="14.25"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7">
        <f>CALCULO_RISCO!AG280</f>
        <v>0</v>
      </c>
      <c r="AI280" s="379" t="str">
        <f>AVALIAR_RISCO!AI280</f>
        <v>Prioridade</v>
      </c>
      <c r="AJ280" s="379"/>
      <c r="AK280" s="379"/>
      <c r="AL280" s="380" t="s">
        <v>336</v>
      </c>
      <c r="AM280" s="380"/>
      <c r="AN280" s="380"/>
      <c r="AO280" s="380"/>
      <c r="AP280" s="190"/>
      <c r="AQ280" s="190"/>
      <c r="AR280" s="190"/>
      <c r="AS280" s="190"/>
      <c r="AT280" s="190"/>
      <c r="AU280" s="190"/>
    </row>
    <row r="281" spans="1:47" ht="14.25"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RESULT_ESTIMAT_QUALIT!U281</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7">
        <f>CALCULO_RISCO!AG281</f>
        <v>0</v>
      </c>
      <c r="AI281" s="379" t="str">
        <f>AVALIAR_RISCO!AI281</f>
        <v>Prioridade</v>
      </c>
      <c r="AJ281" s="379"/>
      <c r="AK281" s="379"/>
      <c r="AL281" s="380" t="s">
        <v>336</v>
      </c>
      <c r="AM281" s="380"/>
      <c r="AN281" s="380"/>
      <c r="AO281" s="380"/>
      <c r="AP281" s="190"/>
      <c r="AQ281" s="190"/>
      <c r="AR281" s="190"/>
      <c r="AS281" s="190"/>
      <c r="AT281" s="190"/>
      <c r="AU281" s="190"/>
    </row>
    <row r="282" spans="1:47" ht="14.25"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RESULT_ESTIMAT_QUALIT!U282</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7">
        <f>CALCULO_RISCO!AG282</f>
        <v>0</v>
      </c>
      <c r="AI282" s="379" t="str">
        <f>AVALIAR_RISCO!AI282</f>
        <v>Prioridade</v>
      </c>
      <c r="AJ282" s="379"/>
      <c r="AK282" s="379"/>
      <c r="AL282" s="380" t="s">
        <v>336</v>
      </c>
      <c r="AM282" s="380"/>
      <c r="AN282" s="380"/>
      <c r="AO282" s="380"/>
      <c r="AP282" s="190"/>
      <c r="AQ282" s="190"/>
      <c r="AR282" s="190"/>
      <c r="AS282" s="190"/>
      <c r="AT282" s="190"/>
      <c r="AU282" s="190"/>
    </row>
    <row r="283" spans="1:47" ht="14.25"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RESULT_ESTIMAT_QUALIT!U283</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7">
        <f>CALCULO_RISCO!AG283</f>
        <v>0</v>
      </c>
      <c r="AI283" s="379" t="str">
        <f>AVALIAR_RISCO!AI283</f>
        <v>Prioridade</v>
      </c>
      <c r="AJ283" s="379"/>
      <c r="AK283" s="379"/>
      <c r="AL283" s="380" t="s">
        <v>336</v>
      </c>
      <c r="AM283" s="380"/>
      <c r="AN283" s="380"/>
      <c r="AO283" s="380"/>
      <c r="AP283" s="190"/>
      <c r="AQ283" s="190"/>
      <c r="AR283" s="190"/>
      <c r="AS283" s="190"/>
      <c r="AT283" s="190"/>
      <c r="AU283" s="190"/>
    </row>
    <row r="284" spans="1:47" ht="14.25"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RESULT_ESTIMAT_QUALIT!U284</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7">
        <f>CALCULO_RISCO!AG284</f>
        <v>0</v>
      </c>
      <c r="AI284" s="379" t="str">
        <f>AVALIAR_RISCO!AI284</f>
        <v>Prioridade</v>
      </c>
      <c r="AJ284" s="379"/>
      <c r="AK284" s="379"/>
      <c r="AL284" s="380" t="s">
        <v>336</v>
      </c>
      <c r="AM284" s="380"/>
      <c r="AN284" s="380"/>
      <c r="AO284" s="380"/>
      <c r="AP284" s="190"/>
      <c r="AQ284" s="190"/>
      <c r="AR284" s="190"/>
      <c r="AS284" s="190"/>
      <c r="AT284" s="190"/>
      <c r="AU284" s="190"/>
    </row>
    <row r="285" spans="1:47" ht="14.25"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RESULT_ESTIMAT_QUALIT!U285</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7">
        <f>CALCULO_RISCO!AG285</f>
        <v>0</v>
      </c>
      <c r="AI285" s="379" t="str">
        <f>AVALIAR_RISCO!AI285</f>
        <v>Prioridade</v>
      </c>
      <c r="AJ285" s="379"/>
      <c r="AK285" s="379"/>
      <c r="AL285" s="380" t="s">
        <v>336</v>
      </c>
      <c r="AM285" s="380"/>
      <c r="AN285" s="380"/>
      <c r="AO285" s="380"/>
      <c r="AP285" s="190"/>
      <c r="AQ285" s="190"/>
      <c r="AR285" s="190"/>
      <c r="AS285" s="190"/>
      <c r="AT285" s="190"/>
      <c r="AU285" s="190"/>
    </row>
    <row r="286" spans="1:47" ht="14.25"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RESULT_ESTIMAT_QUALIT!U286</f>
        <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7">
        <f>CALCULO_RISCO!AG286</f>
        <v>0</v>
      </c>
      <c r="AI286" s="379" t="str">
        <f>AVALIAR_RISCO!AI286</f>
        <v>Prioridade</v>
      </c>
      <c r="AJ286" s="379"/>
      <c r="AK286" s="379"/>
      <c r="AL286" s="380" t="s">
        <v>336</v>
      </c>
      <c r="AM286" s="380"/>
      <c r="AN286" s="380"/>
      <c r="AO286" s="380"/>
      <c r="AP286" s="190"/>
      <c r="AQ286" s="190"/>
      <c r="AR286" s="190"/>
      <c r="AS286" s="190"/>
      <c r="AT286" s="190"/>
      <c r="AU286" s="190"/>
    </row>
    <row r="287" spans="1:47" ht="14.25"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RESULT_ESTIMAT_QUALIT!U287</f>
        <v/>
      </c>
      <c r="V287" s="110" t="str">
        <f>RESULT_ESTIMAT_QUALIT!V286</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8">
        <f>CALCULO_RISCO!AG287</f>
        <v>0</v>
      </c>
      <c r="AI287" s="381" t="str">
        <f>AVALIAR_RISCO!AI287</f>
        <v>Prioridade</v>
      </c>
      <c r="AJ287" s="381"/>
      <c r="AK287" s="381"/>
      <c r="AL287" s="380" t="s">
        <v>336</v>
      </c>
      <c r="AM287" s="380"/>
      <c r="AN287" s="380"/>
      <c r="AO287" s="380"/>
      <c r="AP287" s="200"/>
      <c r="AQ287" s="200"/>
      <c r="AR287" s="200"/>
      <c r="AS287" s="200"/>
      <c r="AT287" s="200"/>
      <c r="AU287" s="200"/>
    </row>
    <row r="288" spans="1:47" s="29" customFormat="1" ht="13.9"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row>
    <row r="289" spans="1:47" s="6" customFormat="1"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334</v>
      </c>
      <c r="AM289" s="201"/>
      <c r="AN289" s="201"/>
      <c r="AO289" s="201"/>
      <c r="AP289" s="201" t="s">
        <v>207</v>
      </c>
      <c r="AQ289" s="201"/>
      <c r="AR289" s="201"/>
      <c r="AS289" s="201"/>
      <c r="AT289" s="201"/>
      <c r="AU289" s="201"/>
    </row>
    <row r="290" spans="1:47" ht="14.25"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7">
        <f>CALCULO_RISCO!AG290</f>
        <v>0</v>
      </c>
      <c r="AI290" s="379" t="str">
        <f>AVALIAR_RISCO!AI290</f>
        <v>Prioridade</v>
      </c>
      <c r="AJ290" s="379"/>
      <c r="AK290" s="379"/>
      <c r="AL290" s="380" t="s">
        <v>336</v>
      </c>
      <c r="AM290" s="380"/>
      <c r="AN290" s="380"/>
      <c r="AO290" s="380"/>
      <c r="AP290" s="190"/>
      <c r="AQ290" s="190"/>
      <c r="AR290" s="190"/>
      <c r="AS290" s="190"/>
      <c r="AT290" s="190"/>
      <c r="AU290" s="190"/>
    </row>
    <row r="291" spans="1:47" ht="14.25"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RESULT_ESTIMAT_QUALIT!U291</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7">
        <f>CALCULO_RISCO!AG291</f>
        <v>0</v>
      </c>
      <c r="AI291" s="379" t="str">
        <f>AVALIAR_RISCO!AI291</f>
        <v>Prioridade</v>
      </c>
      <c r="AJ291" s="379"/>
      <c r="AK291" s="379"/>
      <c r="AL291" s="380" t="s">
        <v>336</v>
      </c>
      <c r="AM291" s="380"/>
      <c r="AN291" s="380"/>
      <c r="AO291" s="380"/>
      <c r="AP291" s="190"/>
      <c r="AQ291" s="190"/>
      <c r="AR291" s="190"/>
      <c r="AS291" s="190"/>
      <c r="AT291" s="190"/>
      <c r="AU291" s="190"/>
    </row>
    <row r="292" spans="1:47" ht="14.25"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RESULT_ESTIMAT_QUALIT!U292</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7">
        <f>CALCULO_RISCO!AG292</f>
        <v>0</v>
      </c>
      <c r="AI292" s="379" t="str">
        <f>AVALIAR_RISCO!AI292</f>
        <v>Prioridade</v>
      </c>
      <c r="AJ292" s="379"/>
      <c r="AK292" s="379"/>
      <c r="AL292" s="380" t="s">
        <v>336</v>
      </c>
      <c r="AM292" s="380"/>
      <c r="AN292" s="380"/>
      <c r="AO292" s="380"/>
      <c r="AP292" s="190"/>
      <c r="AQ292" s="190"/>
      <c r="AR292" s="190"/>
      <c r="AS292" s="190"/>
      <c r="AT292" s="190"/>
      <c r="AU292" s="190"/>
    </row>
    <row r="293" spans="1:47" ht="14.25"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RESULT_ESTIMAT_QUALIT!U293</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7">
        <f>CALCULO_RISCO!AG293</f>
        <v>0</v>
      </c>
      <c r="AI293" s="379" t="str">
        <f>AVALIAR_RISCO!AI293</f>
        <v>Prioridade</v>
      </c>
      <c r="AJ293" s="379"/>
      <c r="AK293" s="379"/>
      <c r="AL293" s="380" t="s">
        <v>336</v>
      </c>
      <c r="AM293" s="380"/>
      <c r="AN293" s="380"/>
      <c r="AO293" s="380"/>
      <c r="AP293" s="190"/>
      <c r="AQ293" s="190"/>
      <c r="AR293" s="190"/>
      <c r="AS293" s="190"/>
      <c r="AT293" s="190"/>
      <c r="AU293" s="190"/>
    </row>
    <row r="294" spans="1:47" ht="14.25"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RESULT_ESTIMAT_QUALIT!U294</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7">
        <f>CALCULO_RISCO!AG294</f>
        <v>0</v>
      </c>
      <c r="AI294" s="379" t="str">
        <f>AVALIAR_RISCO!AI294</f>
        <v>Prioridade</v>
      </c>
      <c r="AJ294" s="379"/>
      <c r="AK294" s="379"/>
      <c r="AL294" s="380" t="s">
        <v>336</v>
      </c>
      <c r="AM294" s="380"/>
      <c r="AN294" s="380"/>
      <c r="AO294" s="380"/>
      <c r="AP294" s="190"/>
      <c r="AQ294" s="190"/>
      <c r="AR294" s="190"/>
      <c r="AS294" s="190"/>
      <c r="AT294" s="190"/>
      <c r="AU294" s="190"/>
    </row>
    <row r="295" spans="1:47" ht="14.25"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RESULT_ESTIMAT_QUALIT!U295</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7">
        <f>CALCULO_RISCO!AG295</f>
        <v>0</v>
      </c>
      <c r="AI295" s="379" t="str">
        <f>AVALIAR_RISCO!AI295</f>
        <v>Prioridade</v>
      </c>
      <c r="AJ295" s="379"/>
      <c r="AK295" s="379"/>
      <c r="AL295" s="380" t="s">
        <v>336</v>
      </c>
      <c r="AM295" s="380"/>
      <c r="AN295" s="380"/>
      <c r="AO295" s="380"/>
      <c r="AP295" s="190"/>
      <c r="AQ295" s="190"/>
      <c r="AR295" s="190"/>
      <c r="AS295" s="190"/>
      <c r="AT295" s="190"/>
      <c r="AU295" s="190"/>
    </row>
    <row r="296" spans="1:47" ht="14.25"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RESULT_ESTIMAT_QUALIT!U296</f>
        <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7">
        <f>CALCULO_RISCO!AG296</f>
        <v>0</v>
      </c>
      <c r="AI296" s="379" t="str">
        <f>AVALIAR_RISCO!AI296</f>
        <v>Prioridade</v>
      </c>
      <c r="AJ296" s="379"/>
      <c r="AK296" s="379"/>
      <c r="AL296" s="380" t="s">
        <v>336</v>
      </c>
      <c r="AM296" s="380"/>
      <c r="AN296" s="380"/>
      <c r="AO296" s="380"/>
      <c r="AP296" s="190"/>
      <c r="AQ296" s="190"/>
      <c r="AR296" s="190"/>
      <c r="AS296" s="190"/>
      <c r="AT296" s="190"/>
      <c r="AU296" s="190"/>
    </row>
    <row r="297" spans="1:47" ht="14.25"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RESULT_ESTIMAT_QUALIT!U297</f>
        <v/>
      </c>
      <c r="V297" s="110" t="str">
        <f>RESULT_ESTIMAT_QUALIT!V296</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8">
        <f>CALCULO_RISCO!AG297</f>
        <v>0</v>
      </c>
      <c r="AI297" s="381" t="str">
        <f>AVALIAR_RISCO!AI297</f>
        <v>Prioridade</v>
      </c>
      <c r="AJ297" s="381"/>
      <c r="AK297" s="381"/>
      <c r="AL297" s="380" t="s">
        <v>336</v>
      </c>
      <c r="AM297" s="380"/>
      <c r="AN297" s="380"/>
      <c r="AO297" s="380"/>
      <c r="AP297" s="200"/>
      <c r="AQ297" s="200"/>
      <c r="AR297" s="200"/>
      <c r="AS297" s="200"/>
      <c r="AT297" s="200"/>
      <c r="AU297" s="200"/>
    </row>
    <row r="298" spans="1:47" s="29" customFormat="1" ht="13.9"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row>
    <row r="299" spans="1:47" s="6" customFormat="1"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334</v>
      </c>
      <c r="AM299" s="201"/>
      <c r="AN299" s="201"/>
      <c r="AO299" s="201"/>
      <c r="AP299" s="201" t="s">
        <v>207</v>
      </c>
      <c r="AQ299" s="201"/>
      <c r="AR299" s="201"/>
      <c r="AS299" s="201"/>
      <c r="AT299" s="201"/>
      <c r="AU299" s="201"/>
    </row>
    <row r="300" spans="1:47" ht="14.25"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7">
        <f>CALCULO_RISCO!AG300</f>
        <v>0</v>
      </c>
      <c r="AI300" s="379" t="str">
        <f>AVALIAR_RISCO!AI300</f>
        <v>Prioridade</v>
      </c>
      <c r="AJ300" s="379"/>
      <c r="AK300" s="379"/>
      <c r="AL300" s="380" t="s">
        <v>336</v>
      </c>
      <c r="AM300" s="380"/>
      <c r="AN300" s="380"/>
      <c r="AO300" s="380"/>
      <c r="AP300" s="190"/>
      <c r="AQ300" s="190"/>
      <c r="AR300" s="190"/>
      <c r="AS300" s="190"/>
      <c r="AT300" s="190"/>
      <c r="AU300" s="190"/>
    </row>
    <row r="301" spans="1:47" ht="14.25"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RESULT_ESTIMAT_QUALIT!U301</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7">
        <f>CALCULO_RISCO!AG301</f>
        <v>0</v>
      </c>
      <c r="AI301" s="379" t="str">
        <f>AVALIAR_RISCO!AI301</f>
        <v>Prioridade</v>
      </c>
      <c r="AJ301" s="379"/>
      <c r="AK301" s="379"/>
      <c r="AL301" s="380" t="s">
        <v>336</v>
      </c>
      <c r="AM301" s="380"/>
      <c r="AN301" s="380"/>
      <c r="AO301" s="380"/>
      <c r="AP301" s="190"/>
      <c r="AQ301" s="190"/>
      <c r="AR301" s="190"/>
      <c r="AS301" s="190"/>
      <c r="AT301" s="190"/>
      <c r="AU301" s="190"/>
    </row>
    <row r="302" spans="1:47" ht="14.25"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RESULT_ESTIMAT_QUALIT!U302</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7">
        <f>CALCULO_RISCO!AG302</f>
        <v>0</v>
      </c>
      <c r="AI302" s="379" t="str">
        <f>AVALIAR_RISCO!AI302</f>
        <v>Prioridade</v>
      </c>
      <c r="AJ302" s="379"/>
      <c r="AK302" s="379"/>
      <c r="AL302" s="380" t="s">
        <v>336</v>
      </c>
      <c r="AM302" s="380"/>
      <c r="AN302" s="380"/>
      <c r="AO302" s="380"/>
      <c r="AP302" s="190"/>
      <c r="AQ302" s="190"/>
      <c r="AR302" s="190"/>
      <c r="AS302" s="190"/>
      <c r="AT302" s="190"/>
      <c r="AU302" s="190"/>
    </row>
    <row r="303" spans="1:47" ht="14.25"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RESULT_ESTIMAT_QUALIT!U303</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7">
        <f>CALCULO_RISCO!AG303</f>
        <v>0</v>
      </c>
      <c r="AI303" s="379" t="str">
        <f>AVALIAR_RISCO!AI303</f>
        <v>Prioridade</v>
      </c>
      <c r="AJ303" s="379"/>
      <c r="AK303" s="379"/>
      <c r="AL303" s="380" t="s">
        <v>336</v>
      </c>
      <c r="AM303" s="380"/>
      <c r="AN303" s="380"/>
      <c r="AO303" s="380"/>
      <c r="AP303" s="190"/>
      <c r="AQ303" s="190"/>
      <c r="AR303" s="190"/>
      <c r="AS303" s="190"/>
      <c r="AT303" s="190"/>
      <c r="AU303" s="190"/>
    </row>
    <row r="304" spans="1:47" ht="14.25"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RESULT_ESTIMAT_QUALIT!U304</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7">
        <f>CALCULO_RISCO!AG304</f>
        <v>0</v>
      </c>
      <c r="AI304" s="379" t="str">
        <f>AVALIAR_RISCO!AI304</f>
        <v>Prioridade</v>
      </c>
      <c r="AJ304" s="379"/>
      <c r="AK304" s="379"/>
      <c r="AL304" s="380" t="s">
        <v>336</v>
      </c>
      <c r="AM304" s="380"/>
      <c r="AN304" s="380"/>
      <c r="AO304" s="380"/>
      <c r="AP304" s="190"/>
      <c r="AQ304" s="190"/>
      <c r="AR304" s="190"/>
      <c r="AS304" s="190"/>
      <c r="AT304" s="190"/>
      <c r="AU304" s="190"/>
    </row>
    <row r="305" spans="1:48" ht="14.25"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RESULT_ESTIMAT_QUALIT!U305</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7">
        <f>CALCULO_RISCO!AG305</f>
        <v>0</v>
      </c>
      <c r="AI305" s="379" t="str">
        <f>AVALIAR_RISCO!AI305</f>
        <v>Prioridade</v>
      </c>
      <c r="AJ305" s="379"/>
      <c r="AK305" s="379"/>
      <c r="AL305" s="380" t="s">
        <v>336</v>
      </c>
      <c r="AM305" s="380"/>
      <c r="AN305" s="380"/>
      <c r="AO305" s="380"/>
      <c r="AP305" s="190"/>
      <c r="AQ305" s="190"/>
      <c r="AR305" s="190"/>
      <c r="AS305" s="190"/>
      <c r="AT305" s="190"/>
      <c r="AU305" s="190"/>
    </row>
    <row r="306" spans="1:48" ht="14.25"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RESULT_ESTIMAT_QUALIT!U306</f>
        <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7">
        <f>CALCULO_RISCO!AG306</f>
        <v>0</v>
      </c>
      <c r="AI306" s="379" t="str">
        <f>AVALIAR_RISCO!AI306</f>
        <v>Prioridade</v>
      </c>
      <c r="AJ306" s="379"/>
      <c r="AK306" s="379"/>
      <c r="AL306" s="380" t="s">
        <v>336</v>
      </c>
      <c r="AM306" s="380"/>
      <c r="AN306" s="380"/>
      <c r="AO306" s="380"/>
      <c r="AP306" s="190"/>
      <c r="AQ306" s="190"/>
      <c r="AR306" s="190"/>
      <c r="AS306" s="190"/>
      <c r="AT306" s="190"/>
      <c r="AU306" s="190"/>
    </row>
    <row r="307" spans="1:48" ht="14.25"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RESULT_ESTIMAT_QUALIT!U307</f>
        <v/>
      </c>
      <c r="V307" s="110" t="str">
        <f>RESULT_ESTIMAT_QUALIT!V306</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8">
        <f>CALCULO_RISCO!AG307</f>
        <v>0</v>
      </c>
      <c r="AI307" s="381" t="str">
        <f>AVALIAR_RISCO!AI307</f>
        <v>Prioridade</v>
      </c>
      <c r="AJ307" s="381"/>
      <c r="AK307" s="381"/>
      <c r="AL307" s="380" t="s">
        <v>336</v>
      </c>
      <c r="AM307" s="380"/>
      <c r="AN307" s="380"/>
      <c r="AO307" s="380"/>
      <c r="AP307" s="200"/>
      <c r="AQ307" s="200"/>
      <c r="AR307" s="200"/>
      <c r="AS307" s="200"/>
      <c r="AT307" s="200"/>
      <c r="AU307" s="200"/>
    </row>
    <row r="308" spans="1:48" s="29" customFormat="1" ht="13.9"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row>
    <row r="309" spans="1:48" s="6" customFormat="1"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334</v>
      </c>
      <c r="AM309" s="201"/>
      <c r="AN309" s="201"/>
      <c r="AO309" s="201"/>
      <c r="AP309" s="201" t="s">
        <v>207</v>
      </c>
      <c r="AQ309" s="201"/>
      <c r="AR309" s="201"/>
      <c r="AS309" s="201"/>
      <c r="AT309" s="201"/>
      <c r="AU309" s="201"/>
    </row>
    <row r="310" spans="1:48" ht="14.25"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7">
        <f>CALCULO_RISCO!AG310</f>
        <v>0</v>
      </c>
      <c r="AI310" s="379" t="str">
        <f>AVALIAR_RISCO!AI310</f>
        <v>Prioridade</v>
      </c>
      <c r="AJ310" s="379"/>
      <c r="AK310" s="379"/>
      <c r="AL310" s="380" t="s">
        <v>336</v>
      </c>
      <c r="AM310" s="380"/>
      <c r="AN310" s="380"/>
      <c r="AO310" s="380"/>
      <c r="AP310" s="190"/>
      <c r="AQ310" s="190"/>
      <c r="AR310" s="190"/>
      <c r="AS310" s="190"/>
      <c r="AT310" s="190"/>
      <c r="AU310" s="190"/>
    </row>
    <row r="311" spans="1:48" ht="14.25"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RESULT_ESTIMAT_QUALIT!U311</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7">
        <f>CALCULO_RISCO!AG311</f>
        <v>0</v>
      </c>
      <c r="AI311" s="379" t="str">
        <f>AVALIAR_RISCO!AI311</f>
        <v>Prioridade</v>
      </c>
      <c r="AJ311" s="379"/>
      <c r="AK311" s="379"/>
      <c r="AL311" s="380" t="s">
        <v>336</v>
      </c>
      <c r="AM311" s="380"/>
      <c r="AN311" s="380"/>
      <c r="AO311" s="380"/>
      <c r="AP311" s="190"/>
      <c r="AQ311" s="190"/>
      <c r="AR311" s="190"/>
      <c r="AS311" s="190"/>
      <c r="AT311" s="190"/>
      <c r="AU311" s="190"/>
    </row>
    <row r="312" spans="1:48" ht="14.25"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RESULT_ESTIMAT_QUALIT!U312</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7">
        <f>CALCULO_RISCO!AG312</f>
        <v>0</v>
      </c>
      <c r="AI312" s="379" t="str">
        <f>AVALIAR_RISCO!AI312</f>
        <v>Prioridade</v>
      </c>
      <c r="AJ312" s="379"/>
      <c r="AK312" s="379"/>
      <c r="AL312" s="380" t="s">
        <v>336</v>
      </c>
      <c r="AM312" s="380"/>
      <c r="AN312" s="380"/>
      <c r="AO312" s="380"/>
      <c r="AP312" s="190"/>
      <c r="AQ312" s="190"/>
      <c r="AR312" s="190"/>
      <c r="AS312" s="190"/>
      <c r="AT312" s="190"/>
      <c r="AU312" s="190"/>
    </row>
    <row r="313" spans="1:48" ht="14.25"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RESULT_ESTIMAT_QUALIT!U313</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7">
        <f>CALCULO_RISCO!AG313</f>
        <v>0</v>
      </c>
      <c r="AI313" s="379" t="str">
        <f>AVALIAR_RISCO!AI313</f>
        <v>Prioridade</v>
      </c>
      <c r="AJ313" s="379"/>
      <c r="AK313" s="379"/>
      <c r="AL313" s="380" t="s">
        <v>336</v>
      </c>
      <c r="AM313" s="380"/>
      <c r="AN313" s="380"/>
      <c r="AO313" s="380"/>
      <c r="AP313" s="190"/>
      <c r="AQ313" s="190"/>
      <c r="AR313" s="190"/>
      <c r="AS313" s="190"/>
      <c r="AT313" s="190"/>
      <c r="AU313" s="190"/>
    </row>
    <row r="314" spans="1:48" ht="14.25"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RESULT_ESTIMAT_QUALIT!U314</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7">
        <f>CALCULO_RISCO!AG314</f>
        <v>0</v>
      </c>
      <c r="AI314" s="379" t="str">
        <f>AVALIAR_RISCO!AI314</f>
        <v>Prioridade</v>
      </c>
      <c r="AJ314" s="379"/>
      <c r="AK314" s="379"/>
      <c r="AL314" s="380" t="s">
        <v>336</v>
      </c>
      <c r="AM314" s="380"/>
      <c r="AN314" s="380"/>
      <c r="AO314" s="380"/>
      <c r="AP314" s="190"/>
      <c r="AQ314" s="190"/>
      <c r="AR314" s="190"/>
      <c r="AS314" s="190"/>
      <c r="AT314" s="190"/>
      <c r="AU314" s="190"/>
    </row>
    <row r="315" spans="1:48" ht="14.25"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RESULT_ESTIMAT_QUALIT!U315</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7">
        <f>CALCULO_RISCO!AG315</f>
        <v>0</v>
      </c>
      <c r="AI315" s="379" t="str">
        <f>AVALIAR_RISCO!AI315</f>
        <v>Prioridade</v>
      </c>
      <c r="AJ315" s="379"/>
      <c r="AK315" s="379"/>
      <c r="AL315" s="380" t="s">
        <v>336</v>
      </c>
      <c r="AM315" s="380"/>
      <c r="AN315" s="380"/>
      <c r="AO315" s="380"/>
      <c r="AP315" s="190"/>
      <c r="AQ315" s="190"/>
      <c r="AR315" s="190"/>
      <c r="AS315" s="190"/>
      <c r="AT315" s="190"/>
      <c r="AU315" s="190"/>
    </row>
    <row r="316" spans="1:48" ht="14.25"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RESULT_ESTIMAT_QUALIT!U316</f>
        <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7">
        <f>CALCULO_RISCO!AG316</f>
        <v>0</v>
      </c>
      <c r="AI316" s="379" t="str">
        <f>AVALIAR_RISCO!AI316</f>
        <v>Prioridade</v>
      </c>
      <c r="AJ316" s="379"/>
      <c r="AK316" s="379"/>
      <c r="AL316" s="380" t="s">
        <v>336</v>
      </c>
      <c r="AM316" s="380"/>
      <c r="AN316" s="380"/>
      <c r="AO316" s="380"/>
      <c r="AP316" s="190"/>
      <c r="AQ316" s="190"/>
      <c r="AR316" s="190"/>
      <c r="AS316" s="190"/>
      <c r="AT316" s="190"/>
      <c r="AU316" s="190"/>
    </row>
    <row r="317" spans="1:48" ht="14.25"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RESULT_ESTIMAT_QUALIT!U317</f>
        <v/>
      </c>
      <c r="V317" s="110" t="str">
        <f>RESULT_ESTIMAT_QUALIT!V316</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8">
        <f>CALCULO_RISCO!AG317</f>
        <v>0</v>
      </c>
      <c r="AI317" s="381" t="str">
        <f>AVALIAR_RISCO!AI317</f>
        <v>Prioridade</v>
      </c>
      <c r="AJ317" s="381"/>
      <c r="AK317" s="381"/>
      <c r="AL317" s="380" t="s">
        <v>336</v>
      </c>
      <c r="AM317" s="380"/>
      <c r="AN317" s="380"/>
      <c r="AO317" s="380"/>
      <c r="AP317" s="200"/>
      <c r="AQ317" s="200"/>
      <c r="AR317" s="200"/>
      <c r="AS317" s="200"/>
      <c r="AT317" s="200"/>
      <c r="AU317" s="200"/>
    </row>
    <row r="318" spans="1:48" s="3" customFormat="1" ht="18.75" x14ac:dyDescent="0.25">
      <c r="A318" s="9"/>
      <c r="B318" s="9"/>
      <c r="D318" s="9"/>
      <c r="G318" s="86"/>
      <c r="H318" s="9"/>
      <c r="I318" s="9"/>
      <c r="J318" s="9"/>
      <c r="K318" s="9"/>
      <c r="L318" s="9"/>
      <c r="M318" s="9"/>
      <c r="N318" s="9"/>
      <c r="O318" s="9"/>
      <c r="P318" s="9"/>
      <c r="Q318" s="105"/>
      <c r="R318" s="105"/>
      <c r="S318" s="105"/>
      <c r="T318" s="105"/>
      <c r="U318" s="105"/>
      <c r="V318" s="106"/>
      <c r="W318" s="9"/>
      <c r="X318" s="9"/>
      <c r="Y318" s="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c r="AV318" s="29"/>
    </row>
    <row r="319" spans="1:48" s="3" customFormat="1" x14ac:dyDescent="0.25">
      <c r="A319" s="9"/>
      <c r="B319" s="9"/>
      <c r="D319" s="9"/>
      <c r="G319" s="9"/>
      <c r="H319" s="9"/>
      <c r="K319" s="9"/>
      <c r="O319" s="9"/>
      <c r="P319" s="9"/>
      <c r="Q319" s="9"/>
      <c r="R319" s="9"/>
      <c r="S319" s="9"/>
      <c r="T319" s="9"/>
      <c r="U319" s="9"/>
      <c r="V319" s="9"/>
      <c r="W319" s="9"/>
      <c r="X319" s="9"/>
      <c r="Y319" s="9"/>
      <c r="Z319" s="9"/>
      <c r="AA319" s="9"/>
      <c r="AB319" s="9"/>
      <c r="AC319" s="9"/>
      <c r="AD319" s="9"/>
      <c r="AE319" s="9"/>
      <c r="AF319" s="9"/>
      <c r="AG319" s="9"/>
      <c r="AH319" s="9"/>
      <c r="AI319" s="9"/>
      <c r="AL319" s="9"/>
      <c r="AN319" s="29"/>
      <c r="AP319" s="9"/>
      <c r="AQ319" s="29"/>
      <c r="AR319" s="29"/>
      <c r="AS319" s="29"/>
      <c r="AT319" s="29"/>
      <c r="AU319" s="29"/>
      <c r="AV319" s="29"/>
    </row>
    <row r="326" spans="4:11" hidden="1" x14ac:dyDescent="0.25">
      <c r="D326" s="85"/>
      <c r="G326" s="88"/>
      <c r="H326" s="189"/>
      <c r="I326" s="189"/>
      <c r="K326" s="88"/>
    </row>
    <row r="10084" spans="11:11" ht="15.75" hidden="1" x14ac:dyDescent="0.25">
      <c r="K10084" s="70" t="s">
        <v>274</v>
      </c>
    </row>
    <row r="10085" spans="11:11" hidden="1" x14ac:dyDescent="0.25">
      <c r="K10085" s="6" t="s">
        <v>282</v>
      </c>
    </row>
    <row r="10086" spans="11:11" hidden="1" x14ac:dyDescent="0.25">
      <c r="K10086" s="6" t="s">
        <v>276</v>
      </c>
    </row>
    <row r="10087" spans="11:11" hidden="1" x14ac:dyDescent="0.25">
      <c r="K10087" s="6" t="s">
        <v>283</v>
      </c>
    </row>
    <row r="10088" spans="11:11" hidden="1" x14ac:dyDescent="0.25">
      <c r="K10088" s="6" t="s">
        <v>278</v>
      </c>
    </row>
    <row r="10089" spans="11:11" hidden="1" x14ac:dyDescent="0.25">
      <c r="K10089" s="6" t="s">
        <v>279</v>
      </c>
    </row>
    <row r="10090" spans="11:11" hidden="1" x14ac:dyDescent="0.25">
      <c r="K10090" s="6" t="s">
        <v>280</v>
      </c>
    </row>
  </sheetData>
  <sheetProtection selectLockedCells="1" selectUnlockedCells="1"/>
  <mergeCells count="2703">
    <mergeCell ref="AD19:AH19"/>
    <mergeCell ref="AI19:AK19"/>
    <mergeCell ref="AL19:AO19"/>
    <mergeCell ref="AP19:AU19"/>
    <mergeCell ref="A20:A27"/>
    <mergeCell ref="B20:C27"/>
    <mergeCell ref="D20:F23"/>
    <mergeCell ref="H20:J20"/>
    <mergeCell ref="K20:N20"/>
    <mergeCell ref="O20:P27"/>
    <mergeCell ref="A1:XFD2"/>
    <mergeCell ref="B4:Y16"/>
    <mergeCell ref="B19:C19"/>
    <mergeCell ref="D19:F19"/>
    <mergeCell ref="H19:J19"/>
    <mergeCell ref="K19:N19"/>
    <mergeCell ref="O19:Q19"/>
    <mergeCell ref="R19:U19"/>
    <mergeCell ref="V19:Y19"/>
    <mergeCell ref="Z19:AC19"/>
    <mergeCell ref="AL20:AO20"/>
    <mergeCell ref="AP20:AU20"/>
    <mergeCell ref="H21:J21"/>
    <mergeCell ref="K21:N21"/>
    <mergeCell ref="R21:T21"/>
    <mergeCell ref="W21:Y21"/>
    <mergeCell ref="Z21:AB21"/>
    <mergeCell ref="AE21:AG21"/>
    <mergeCell ref="AI21:AK21"/>
    <mergeCell ref="AL21:AO21"/>
    <mergeCell ref="Q20:Q27"/>
    <mergeCell ref="R20:T20"/>
    <mergeCell ref="W20:Y20"/>
    <mergeCell ref="Z20:AB20"/>
    <mergeCell ref="AE20:AG20"/>
    <mergeCell ref="AI20:AK20"/>
    <mergeCell ref="AI23:AK23"/>
    <mergeCell ref="AI27:AK27"/>
    <mergeCell ref="AL23:AO23"/>
    <mergeCell ref="AP23:AU23"/>
    <mergeCell ref="D24:F27"/>
    <mergeCell ref="H24:J24"/>
    <mergeCell ref="K24:N24"/>
    <mergeCell ref="R24:T24"/>
    <mergeCell ref="W24:Y24"/>
    <mergeCell ref="Z24:AB24"/>
    <mergeCell ref="AE24:AG24"/>
    <mergeCell ref="AI24:AK24"/>
    <mergeCell ref="H23:J23"/>
    <mergeCell ref="K23:N23"/>
    <mergeCell ref="R23:T23"/>
    <mergeCell ref="W23:Y23"/>
    <mergeCell ref="Z23:AB23"/>
    <mergeCell ref="AE23:AG23"/>
    <mergeCell ref="AP21:AU21"/>
    <mergeCell ref="H22:J22"/>
    <mergeCell ref="K22:N22"/>
    <mergeCell ref="R22:T22"/>
    <mergeCell ref="W22:Y22"/>
    <mergeCell ref="Z22:AB22"/>
    <mergeCell ref="AE22:AG22"/>
    <mergeCell ref="AI22:AK22"/>
    <mergeCell ref="AL22:AO22"/>
    <mergeCell ref="AP22:AU22"/>
    <mergeCell ref="AP25:AU25"/>
    <mergeCell ref="H26:J26"/>
    <mergeCell ref="K26:N26"/>
    <mergeCell ref="R26:T26"/>
    <mergeCell ref="W26:Y26"/>
    <mergeCell ref="Z26:AB26"/>
    <mergeCell ref="AE26:AG26"/>
    <mergeCell ref="AI26:AK26"/>
    <mergeCell ref="AL26:AO26"/>
    <mergeCell ref="AP26:AU26"/>
    <mergeCell ref="AL24:AO24"/>
    <mergeCell ref="AP24:AU24"/>
    <mergeCell ref="H25:J25"/>
    <mergeCell ref="K25:N25"/>
    <mergeCell ref="R25:T25"/>
    <mergeCell ref="W25:Y25"/>
    <mergeCell ref="Z25:AB25"/>
    <mergeCell ref="AE25:AG25"/>
    <mergeCell ref="AI25:AK25"/>
    <mergeCell ref="AL25:AO25"/>
    <mergeCell ref="AD29:AH29"/>
    <mergeCell ref="AI29:AK29"/>
    <mergeCell ref="AL29:AO29"/>
    <mergeCell ref="AP29:AU29"/>
    <mergeCell ref="A30:A37"/>
    <mergeCell ref="B30:C37"/>
    <mergeCell ref="D30:F33"/>
    <mergeCell ref="H30:J30"/>
    <mergeCell ref="K30:N30"/>
    <mergeCell ref="O30:P37"/>
    <mergeCell ref="AL27:AO27"/>
    <mergeCell ref="AP27:AU27"/>
    <mergeCell ref="B29:C29"/>
    <mergeCell ref="D29:F29"/>
    <mergeCell ref="H29:J29"/>
    <mergeCell ref="K29:N29"/>
    <mergeCell ref="O29:Q29"/>
    <mergeCell ref="R29:U29"/>
    <mergeCell ref="V29:Y29"/>
    <mergeCell ref="Z29:AC29"/>
    <mergeCell ref="H27:J27"/>
    <mergeCell ref="K27:N27"/>
    <mergeCell ref="R27:T27"/>
    <mergeCell ref="W27:Y27"/>
    <mergeCell ref="Z27:AB27"/>
    <mergeCell ref="AE27:AG27"/>
    <mergeCell ref="AL30:AO30"/>
    <mergeCell ref="AP30:AU30"/>
    <mergeCell ref="H31:J31"/>
    <mergeCell ref="K31:N31"/>
    <mergeCell ref="R31:T31"/>
    <mergeCell ref="W31:Y31"/>
    <mergeCell ref="Z31:AB31"/>
    <mergeCell ref="AE31:AG31"/>
    <mergeCell ref="AI31:AK31"/>
    <mergeCell ref="AL31:AO31"/>
    <mergeCell ref="Q30:Q37"/>
    <mergeCell ref="R30:T30"/>
    <mergeCell ref="W30:Y30"/>
    <mergeCell ref="Z30:AB30"/>
    <mergeCell ref="AE30:AG30"/>
    <mergeCell ref="AI30:AK30"/>
    <mergeCell ref="AI33:AK33"/>
    <mergeCell ref="AI37:AK37"/>
    <mergeCell ref="AL33:AO33"/>
    <mergeCell ref="AP33:AU33"/>
    <mergeCell ref="D34:F37"/>
    <mergeCell ref="H34:J34"/>
    <mergeCell ref="K34:N34"/>
    <mergeCell ref="R34:T34"/>
    <mergeCell ref="W34:Y34"/>
    <mergeCell ref="Z34:AB34"/>
    <mergeCell ref="AE34:AG34"/>
    <mergeCell ref="AI34:AK34"/>
    <mergeCell ref="H33:J33"/>
    <mergeCell ref="K33:N33"/>
    <mergeCell ref="R33:T33"/>
    <mergeCell ref="W33:Y33"/>
    <mergeCell ref="Z33:AB33"/>
    <mergeCell ref="AE33:AG33"/>
    <mergeCell ref="AP31:AU31"/>
    <mergeCell ref="H32:J32"/>
    <mergeCell ref="K32:N32"/>
    <mergeCell ref="R32:T32"/>
    <mergeCell ref="W32:Y32"/>
    <mergeCell ref="Z32:AB32"/>
    <mergeCell ref="AE32:AG32"/>
    <mergeCell ref="AI32:AK32"/>
    <mergeCell ref="AL32:AO32"/>
    <mergeCell ref="AP32:AU32"/>
    <mergeCell ref="AP35:AU35"/>
    <mergeCell ref="H36:J36"/>
    <mergeCell ref="K36:N36"/>
    <mergeCell ref="R36:T36"/>
    <mergeCell ref="W36:Y36"/>
    <mergeCell ref="Z36:AB36"/>
    <mergeCell ref="AE36:AG36"/>
    <mergeCell ref="AI36:AK36"/>
    <mergeCell ref="AL36:AO36"/>
    <mergeCell ref="AP36:AU36"/>
    <mergeCell ref="AL34:AO34"/>
    <mergeCell ref="AP34:AU34"/>
    <mergeCell ref="H35:J35"/>
    <mergeCell ref="K35:N35"/>
    <mergeCell ref="R35:T35"/>
    <mergeCell ref="W35:Y35"/>
    <mergeCell ref="Z35:AB35"/>
    <mergeCell ref="AE35:AG35"/>
    <mergeCell ref="AI35:AK35"/>
    <mergeCell ref="AL35:AO35"/>
    <mergeCell ref="AD39:AH39"/>
    <mergeCell ref="AI39:AK39"/>
    <mergeCell ref="AL39:AO39"/>
    <mergeCell ref="AP39:AU39"/>
    <mergeCell ref="A40:A47"/>
    <mergeCell ref="B40:C47"/>
    <mergeCell ref="D40:F43"/>
    <mergeCell ref="H40:J40"/>
    <mergeCell ref="K40:N40"/>
    <mergeCell ref="O40:P47"/>
    <mergeCell ref="AL37:AO37"/>
    <mergeCell ref="AP37:AU37"/>
    <mergeCell ref="B39:C39"/>
    <mergeCell ref="D39:F39"/>
    <mergeCell ref="H39:J39"/>
    <mergeCell ref="K39:N39"/>
    <mergeCell ref="O39:Q39"/>
    <mergeCell ref="R39:U39"/>
    <mergeCell ref="V39:Y39"/>
    <mergeCell ref="Z39:AC39"/>
    <mergeCell ref="H37:J37"/>
    <mergeCell ref="K37:N37"/>
    <mergeCell ref="R37:T37"/>
    <mergeCell ref="W37:Y37"/>
    <mergeCell ref="Z37:AB37"/>
    <mergeCell ref="AE37:AG37"/>
    <mergeCell ref="AL40:AO40"/>
    <mergeCell ref="AP40:AU40"/>
    <mergeCell ref="H41:J41"/>
    <mergeCell ref="K41:N41"/>
    <mergeCell ref="R41:T41"/>
    <mergeCell ref="W41:Y41"/>
    <mergeCell ref="Z41:AB41"/>
    <mergeCell ref="AE41:AG41"/>
    <mergeCell ref="AI41:AK41"/>
    <mergeCell ref="AL41:AO41"/>
    <mergeCell ref="Q40:Q47"/>
    <mergeCell ref="R40:T40"/>
    <mergeCell ref="W40:Y40"/>
    <mergeCell ref="Z40:AB40"/>
    <mergeCell ref="AE40:AG40"/>
    <mergeCell ref="AI40:AK40"/>
    <mergeCell ref="AI43:AK43"/>
    <mergeCell ref="AI47:AK47"/>
    <mergeCell ref="AL43:AO43"/>
    <mergeCell ref="AP43:AU43"/>
    <mergeCell ref="D44:F47"/>
    <mergeCell ref="H44:J44"/>
    <mergeCell ref="K44:N44"/>
    <mergeCell ref="R44:T44"/>
    <mergeCell ref="W44:Y44"/>
    <mergeCell ref="Z44:AB44"/>
    <mergeCell ref="AE44:AG44"/>
    <mergeCell ref="AI44:AK44"/>
    <mergeCell ref="H43:J43"/>
    <mergeCell ref="K43:N43"/>
    <mergeCell ref="R43:T43"/>
    <mergeCell ref="W43:Y43"/>
    <mergeCell ref="Z43:AB43"/>
    <mergeCell ref="AE43:AG43"/>
    <mergeCell ref="AP41:AU41"/>
    <mergeCell ref="H42:J42"/>
    <mergeCell ref="K42:N42"/>
    <mergeCell ref="R42:T42"/>
    <mergeCell ref="W42:Y42"/>
    <mergeCell ref="Z42:AB42"/>
    <mergeCell ref="AE42:AG42"/>
    <mergeCell ref="AI42:AK42"/>
    <mergeCell ref="AL42:AO42"/>
    <mergeCell ref="AP42:AU42"/>
    <mergeCell ref="AP45:AU45"/>
    <mergeCell ref="H46:J46"/>
    <mergeCell ref="K46:N46"/>
    <mergeCell ref="R46:T46"/>
    <mergeCell ref="W46:Y46"/>
    <mergeCell ref="Z46:AB46"/>
    <mergeCell ref="AE46:AG46"/>
    <mergeCell ref="AI46:AK46"/>
    <mergeCell ref="AL46:AO46"/>
    <mergeCell ref="AP46:AU46"/>
    <mergeCell ref="AL44:AO44"/>
    <mergeCell ref="AP44:AU44"/>
    <mergeCell ref="H45:J45"/>
    <mergeCell ref="K45:N45"/>
    <mergeCell ref="R45:T45"/>
    <mergeCell ref="W45:Y45"/>
    <mergeCell ref="Z45:AB45"/>
    <mergeCell ref="AE45:AG45"/>
    <mergeCell ref="AI45:AK45"/>
    <mergeCell ref="AL45:AO45"/>
    <mergeCell ref="AD49:AH49"/>
    <mergeCell ref="AI49:AK49"/>
    <mergeCell ref="AL49:AO49"/>
    <mergeCell ref="AP49:AU49"/>
    <mergeCell ref="A50:A57"/>
    <mergeCell ref="B50:C57"/>
    <mergeCell ref="D50:F53"/>
    <mergeCell ref="H50:J50"/>
    <mergeCell ref="K50:N50"/>
    <mergeCell ref="O50:P57"/>
    <mergeCell ref="AL47:AO47"/>
    <mergeCell ref="AP47:AU47"/>
    <mergeCell ref="B49:C49"/>
    <mergeCell ref="D49:F49"/>
    <mergeCell ref="H49:J49"/>
    <mergeCell ref="K49:N49"/>
    <mergeCell ref="O49:Q49"/>
    <mergeCell ref="R49:U49"/>
    <mergeCell ref="V49:Y49"/>
    <mergeCell ref="Z49:AC49"/>
    <mergeCell ref="H47:J47"/>
    <mergeCell ref="K47:N47"/>
    <mergeCell ref="R47:T47"/>
    <mergeCell ref="W47:Y47"/>
    <mergeCell ref="Z47:AB47"/>
    <mergeCell ref="AE47:AG47"/>
    <mergeCell ref="AL50:AO50"/>
    <mergeCell ref="AP50:AU50"/>
    <mergeCell ref="H51:J51"/>
    <mergeCell ref="K51:N51"/>
    <mergeCell ref="R51:T51"/>
    <mergeCell ref="W51:Y51"/>
    <mergeCell ref="Z51:AB51"/>
    <mergeCell ref="AE51:AG51"/>
    <mergeCell ref="AI51:AK51"/>
    <mergeCell ref="AL51:AO51"/>
    <mergeCell ref="Q50:Q57"/>
    <mergeCell ref="R50:T50"/>
    <mergeCell ref="W50:Y50"/>
    <mergeCell ref="Z50:AB50"/>
    <mergeCell ref="AE50:AG50"/>
    <mergeCell ref="AI50:AK50"/>
    <mergeCell ref="AI53:AK53"/>
    <mergeCell ref="AI57:AK57"/>
    <mergeCell ref="AL53:AO53"/>
    <mergeCell ref="AP53:AU53"/>
    <mergeCell ref="D54:F57"/>
    <mergeCell ref="H54:J54"/>
    <mergeCell ref="K54:N54"/>
    <mergeCell ref="R54:T54"/>
    <mergeCell ref="W54:Y54"/>
    <mergeCell ref="Z54:AB54"/>
    <mergeCell ref="AE54:AG54"/>
    <mergeCell ref="AI54:AK54"/>
    <mergeCell ref="H53:J53"/>
    <mergeCell ref="K53:N53"/>
    <mergeCell ref="R53:T53"/>
    <mergeCell ref="W53:Y53"/>
    <mergeCell ref="Z53:AB53"/>
    <mergeCell ref="AE53:AG53"/>
    <mergeCell ref="AP51:AU51"/>
    <mergeCell ref="H52:J52"/>
    <mergeCell ref="K52:N52"/>
    <mergeCell ref="R52:T52"/>
    <mergeCell ref="W52:Y52"/>
    <mergeCell ref="Z52:AB52"/>
    <mergeCell ref="AE52:AG52"/>
    <mergeCell ref="AI52:AK52"/>
    <mergeCell ref="AL52:AO52"/>
    <mergeCell ref="AP52:AU52"/>
    <mergeCell ref="AP55:AU55"/>
    <mergeCell ref="H56:J56"/>
    <mergeCell ref="K56:N56"/>
    <mergeCell ref="R56:T56"/>
    <mergeCell ref="W56:Y56"/>
    <mergeCell ref="Z56:AB56"/>
    <mergeCell ref="AE56:AG56"/>
    <mergeCell ref="AI56:AK56"/>
    <mergeCell ref="AL56:AO56"/>
    <mergeCell ref="AP56:AU56"/>
    <mergeCell ref="AL54:AO54"/>
    <mergeCell ref="AP54:AU54"/>
    <mergeCell ref="H55:J55"/>
    <mergeCell ref="K55:N55"/>
    <mergeCell ref="R55:T55"/>
    <mergeCell ref="W55:Y55"/>
    <mergeCell ref="Z55:AB55"/>
    <mergeCell ref="AE55:AG55"/>
    <mergeCell ref="AI55:AK55"/>
    <mergeCell ref="AL55:AO55"/>
    <mergeCell ref="AD59:AH59"/>
    <mergeCell ref="AI59:AK59"/>
    <mergeCell ref="AL59:AO59"/>
    <mergeCell ref="AP59:AU59"/>
    <mergeCell ref="A60:A67"/>
    <mergeCell ref="B60:C67"/>
    <mergeCell ref="D60:F63"/>
    <mergeCell ref="H60:J60"/>
    <mergeCell ref="K60:N60"/>
    <mergeCell ref="O60:P67"/>
    <mergeCell ref="AL57:AO57"/>
    <mergeCell ref="AP57:AU57"/>
    <mergeCell ref="B59:C59"/>
    <mergeCell ref="D59:F59"/>
    <mergeCell ref="H59:J59"/>
    <mergeCell ref="K59:N59"/>
    <mergeCell ref="O59:Q59"/>
    <mergeCell ref="R59:U59"/>
    <mergeCell ref="V59:Y59"/>
    <mergeCell ref="Z59:AC59"/>
    <mergeCell ref="H57:J57"/>
    <mergeCell ref="K57:N57"/>
    <mergeCell ref="R57:T57"/>
    <mergeCell ref="W57:Y57"/>
    <mergeCell ref="Z57:AB57"/>
    <mergeCell ref="AE57:AG57"/>
    <mergeCell ref="AL60:AO60"/>
    <mergeCell ref="AP60:AU60"/>
    <mergeCell ref="H61:J61"/>
    <mergeCell ref="K61:N61"/>
    <mergeCell ref="R61:T61"/>
    <mergeCell ref="W61:Y61"/>
    <mergeCell ref="Z61:AB61"/>
    <mergeCell ref="AE61:AG61"/>
    <mergeCell ref="AI61:AK61"/>
    <mergeCell ref="AL61:AO61"/>
    <mergeCell ref="Q60:Q67"/>
    <mergeCell ref="R60:T60"/>
    <mergeCell ref="W60:Y60"/>
    <mergeCell ref="Z60:AB60"/>
    <mergeCell ref="AE60:AG60"/>
    <mergeCell ref="AI60:AK60"/>
    <mergeCell ref="AI63:AK63"/>
    <mergeCell ref="AI67:AK67"/>
    <mergeCell ref="AL63:AO63"/>
    <mergeCell ref="AP63:AU63"/>
    <mergeCell ref="D64:F67"/>
    <mergeCell ref="H64:J64"/>
    <mergeCell ref="K64:N64"/>
    <mergeCell ref="R64:T64"/>
    <mergeCell ref="W64:Y64"/>
    <mergeCell ref="Z64:AB64"/>
    <mergeCell ref="AE64:AG64"/>
    <mergeCell ref="AI64:AK64"/>
    <mergeCell ref="H63:J63"/>
    <mergeCell ref="K63:N63"/>
    <mergeCell ref="R63:T63"/>
    <mergeCell ref="W63:Y63"/>
    <mergeCell ref="Z63:AB63"/>
    <mergeCell ref="AE63:AG63"/>
    <mergeCell ref="AP61:AU61"/>
    <mergeCell ref="H62:J62"/>
    <mergeCell ref="K62:N62"/>
    <mergeCell ref="R62:T62"/>
    <mergeCell ref="W62:Y62"/>
    <mergeCell ref="Z62:AB62"/>
    <mergeCell ref="AE62:AG62"/>
    <mergeCell ref="AI62:AK62"/>
    <mergeCell ref="AL62:AO62"/>
    <mergeCell ref="AP62:AU62"/>
    <mergeCell ref="AP65:AU65"/>
    <mergeCell ref="H66:J66"/>
    <mergeCell ref="K66:N66"/>
    <mergeCell ref="R66:T66"/>
    <mergeCell ref="W66:Y66"/>
    <mergeCell ref="Z66:AB66"/>
    <mergeCell ref="AE66:AG66"/>
    <mergeCell ref="AI66:AK66"/>
    <mergeCell ref="AL66:AO66"/>
    <mergeCell ref="AP66:AU66"/>
    <mergeCell ref="AL64:AO64"/>
    <mergeCell ref="AP64:AU64"/>
    <mergeCell ref="H65:J65"/>
    <mergeCell ref="K65:N65"/>
    <mergeCell ref="R65:T65"/>
    <mergeCell ref="W65:Y65"/>
    <mergeCell ref="Z65:AB65"/>
    <mergeCell ref="AE65:AG65"/>
    <mergeCell ref="AI65:AK65"/>
    <mergeCell ref="AL65:AO65"/>
    <mergeCell ref="AD69:AH69"/>
    <mergeCell ref="AI69:AK69"/>
    <mergeCell ref="AL69:AO69"/>
    <mergeCell ref="AP69:AU69"/>
    <mergeCell ref="A70:A77"/>
    <mergeCell ref="B70:C77"/>
    <mergeCell ref="D70:F73"/>
    <mergeCell ref="H70:J70"/>
    <mergeCell ref="K70:N70"/>
    <mergeCell ref="O70:P77"/>
    <mergeCell ref="AL67:AO67"/>
    <mergeCell ref="AP67:AU67"/>
    <mergeCell ref="B69:C69"/>
    <mergeCell ref="D69:F69"/>
    <mergeCell ref="H69:J69"/>
    <mergeCell ref="K69:N69"/>
    <mergeCell ref="O69:Q69"/>
    <mergeCell ref="R69:U69"/>
    <mergeCell ref="V69:Y69"/>
    <mergeCell ref="Z69:AC69"/>
    <mergeCell ref="H67:J67"/>
    <mergeCell ref="K67:N67"/>
    <mergeCell ref="R67:T67"/>
    <mergeCell ref="W67:Y67"/>
    <mergeCell ref="Z67:AB67"/>
    <mergeCell ref="AE67:AG67"/>
    <mergeCell ref="AL70:AO70"/>
    <mergeCell ref="AP70:AU70"/>
    <mergeCell ref="H71:J71"/>
    <mergeCell ref="K71:N71"/>
    <mergeCell ref="R71:T71"/>
    <mergeCell ref="W71:Y71"/>
    <mergeCell ref="Z71:AB71"/>
    <mergeCell ref="AE71:AG71"/>
    <mergeCell ref="AI71:AK71"/>
    <mergeCell ref="AL71:AO71"/>
    <mergeCell ref="Q70:Q77"/>
    <mergeCell ref="R70:T70"/>
    <mergeCell ref="W70:Y70"/>
    <mergeCell ref="Z70:AB70"/>
    <mergeCell ref="AE70:AG70"/>
    <mergeCell ref="AI70:AK70"/>
    <mergeCell ref="AI73:AK73"/>
    <mergeCell ref="AI77:AK77"/>
    <mergeCell ref="AL73:AO73"/>
    <mergeCell ref="AP73:AU73"/>
    <mergeCell ref="D74:F77"/>
    <mergeCell ref="H74:J74"/>
    <mergeCell ref="K74:N74"/>
    <mergeCell ref="R74:T74"/>
    <mergeCell ref="W74:Y74"/>
    <mergeCell ref="Z74:AB74"/>
    <mergeCell ref="AE74:AG74"/>
    <mergeCell ref="AI74:AK74"/>
    <mergeCell ref="H73:J73"/>
    <mergeCell ref="K73:N73"/>
    <mergeCell ref="R73:T73"/>
    <mergeCell ref="W73:Y73"/>
    <mergeCell ref="Z73:AB73"/>
    <mergeCell ref="AE73:AG73"/>
    <mergeCell ref="AP71:AU71"/>
    <mergeCell ref="H72:J72"/>
    <mergeCell ref="K72:N72"/>
    <mergeCell ref="R72:T72"/>
    <mergeCell ref="W72:Y72"/>
    <mergeCell ref="Z72:AB72"/>
    <mergeCell ref="AE72:AG72"/>
    <mergeCell ref="AI72:AK72"/>
    <mergeCell ref="AL72:AO72"/>
    <mergeCell ref="AP72:AU72"/>
    <mergeCell ref="AP75:AU75"/>
    <mergeCell ref="H76:J76"/>
    <mergeCell ref="K76:N76"/>
    <mergeCell ref="R76:T76"/>
    <mergeCell ref="W76:Y76"/>
    <mergeCell ref="Z76:AB76"/>
    <mergeCell ref="AE76:AG76"/>
    <mergeCell ref="AI76:AK76"/>
    <mergeCell ref="AL76:AO76"/>
    <mergeCell ref="AP76:AU76"/>
    <mergeCell ref="AL74:AO74"/>
    <mergeCell ref="AP74:AU74"/>
    <mergeCell ref="H75:J75"/>
    <mergeCell ref="K75:N75"/>
    <mergeCell ref="R75:T75"/>
    <mergeCell ref="W75:Y75"/>
    <mergeCell ref="Z75:AB75"/>
    <mergeCell ref="AE75:AG75"/>
    <mergeCell ref="AI75:AK75"/>
    <mergeCell ref="AL75:AO75"/>
    <mergeCell ref="AD79:AH79"/>
    <mergeCell ref="AI79:AK79"/>
    <mergeCell ref="AL79:AO79"/>
    <mergeCell ref="AP79:AU79"/>
    <mergeCell ref="A80:A87"/>
    <mergeCell ref="B80:C87"/>
    <mergeCell ref="D80:F83"/>
    <mergeCell ref="H80:J80"/>
    <mergeCell ref="K80:N80"/>
    <mergeCell ref="O80:P87"/>
    <mergeCell ref="AL77:AO77"/>
    <mergeCell ref="AP77:AU77"/>
    <mergeCell ref="B79:C79"/>
    <mergeCell ref="D79:F79"/>
    <mergeCell ref="H79:J79"/>
    <mergeCell ref="K79:N79"/>
    <mergeCell ref="O79:Q79"/>
    <mergeCell ref="R79:U79"/>
    <mergeCell ref="V79:Y79"/>
    <mergeCell ref="Z79:AC79"/>
    <mergeCell ref="H77:J77"/>
    <mergeCell ref="K77:N77"/>
    <mergeCell ref="R77:T77"/>
    <mergeCell ref="W77:Y77"/>
    <mergeCell ref="Z77:AB77"/>
    <mergeCell ref="AE77:AG77"/>
    <mergeCell ref="AL80:AO80"/>
    <mergeCell ref="AP80:AU80"/>
    <mergeCell ref="H81:J81"/>
    <mergeCell ref="K81:N81"/>
    <mergeCell ref="R81:T81"/>
    <mergeCell ref="W81:Y81"/>
    <mergeCell ref="Z81:AB81"/>
    <mergeCell ref="AE81:AG81"/>
    <mergeCell ref="AI81:AK81"/>
    <mergeCell ref="AL81:AO81"/>
    <mergeCell ref="Q80:Q87"/>
    <mergeCell ref="R80:T80"/>
    <mergeCell ref="W80:Y80"/>
    <mergeCell ref="Z80:AB80"/>
    <mergeCell ref="AE80:AG80"/>
    <mergeCell ref="AI80:AK80"/>
    <mergeCell ref="AI83:AK83"/>
    <mergeCell ref="AI87:AK87"/>
    <mergeCell ref="AL83:AO83"/>
    <mergeCell ref="AP83:AU83"/>
    <mergeCell ref="D84:F87"/>
    <mergeCell ref="H84:J84"/>
    <mergeCell ref="K84:N84"/>
    <mergeCell ref="R84:T84"/>
    <mergeCell ref="W84:Y84"/>
    <mergeCell ref="Z84:AB84"/>
    <mergeCell ref="AE84:AG84"/>
    <mergeCell ref="AI84:AK84"/>
    <mergeCell ref="H83:J83"/>
    <mergeCell ref="K83:N83"/>
    <mergeCell ref="R83:T83"/>
    <mergeCell ref="W83:Y83"/>
    <mergeCell ref="Z83:AB83"/>
    <mergeCell ref="AE83:AG83"/>
    <mergeCell ref="AP81:AU81"/>
    <mergeCell ref="H82:J82"/>
    <mergeCell ref="K82:N82"/>
    <mergeCell ref="R82:T82"/>
    <mergeCell ref="W82:Y82"/>
    <mergeCell ref="Z82:AB82"/>
    <mergeCell ref="AE82:AG82"/>
    <mergeCell ref="AI82:AK82"/>
    <mergeCell ref="AL82:AO82"/>
    <mergeCell ref="AP82:AU82"/>
    <mergeCell ref="AP85:AU85"/>
    <mergeCell ref="H86:J86"/>
    <mergeCell ref="K86:N86"/>
    <mergeCell ref="R86:T86"/>
    <mergeCell ref="W86:Y86"/>
    <mergeCell ref="Z86:AB86"/>
    <mergeCell ref="AE86:AG86"/>
    <mergeCell ref="AI86:AK86"/>
    <mergeCell ref="AL86:AO86"/>
    <mergeCell ref="AP86:AU86"/>
    <mergeCell ref="AL84:AO84"/>
    <mergeCell ref="AP84:AU84"/>
    <mergeCell ref="H85:J85"/>
    <mergeCell ref="K85:N85"/>
    <mergeCell ref="R85:T85"/>
    <mergeCell ref="W85:Y85"/>
    <mergeCell ref="Z85:AB85"/>
    <mergeCell ref="AE85:AG85"/>
    <mergeCell ref="AI85:AK85"/>
    <mergeCell ref="AL85:AO85"/>
    <mergeCell ref="AD89:AH89"/>
    <mergeCell ref="AI89:AK89"/>
    <mergeCell ref="AL89:AO89"/>
    <mergeCell ref="AP89:AU89"/>
    <mergeCell ref="A90:A97"/>
    <mergeCell ref="B90:C97"/>
    <mergeCell ref="D90:F93"/>
    <mergeCell ref="H90:J90"/>
    <mergeCell ref="K90:N90"/>
    <mergeCell ref="O90:P97"/>
    <mergeCell ref="AL87:AO87"/>
    <mergeCell ref="AP87:AU87"/>
    <mergeCell ref="B89:C89"/>
    <mergeCell ref="D89:F89"/>
    <mergeCell ref="H89:J89"/>
    <mergeCell ref="K89:N89"/>
    <mergeCell ref="O89:Q89"/>
    <mergeCell ref="R89:U89"/>
    <mergeCell ref="V89:Y89"/>
    <mergeCell ref="Z89:AC89"/>
    <mergeCell ref="H87:J87"/>
    <mergeCell ref="K87:N87"/>
    <mergeCell ref="R87:T87"/>
    <mergeCell ref="W87:Y87"/>
    <mergeCell ref="Z87:AB87"/>
    <mergeCell ref="AE87:AG87"/>
    <mergeCell ref="AL90:AO90"/>
    <mergeCell ref="AP90:AU90"/>
    <mergeCell ref="H91:J91"/>
    <mergeCell ref="K91:N91"/>
    <mergeCell ref="R91:T91"/>
    <mergeCell ref="W91:Y91"/>
    <mergeCell ref="Z91:AB91"/>
    <mergeCell ref="AE91:AG91"/>
    <mergeCell ref="AI91:AK91"/>
    <mergeCell ref="AL91:AO91"/>
    <mergeCell ref="Q90:Q97"/>
    <mergeCell ref="R90:T90"/>
    <mergeCell ref="W90:Y90"/>
    <mergeCell ref="Z90:AB90"/>
    <mergeCell ref="AE90:AG90"/>
    <mergeCell ref="AI90:AK90"/>
    <mergeCell ref="AI93:AK93"/>
    <mergeCell ref="AI97:AK97"/>
    <mergeCell ref="AL93:AO93"/>
    <mergeCell ref="AP93:AU93"/>
    <mergeCell ref="D94:F97"/>
    <mergeCell ref="H94:J94"/>
    <mergeCell ref="K94:N94"/>
    <mergeCell ref="R94:T94"/>
    <mergeCell ref="W94:Y94"/>
    <mergeCell ref="Z94:AB94"/>
    <mergeCell ref="AE94:AG94"/>
    <mergeCell ref="AI94:AK94"/>
    <mergeCell ref="H93:J93"/>
    <mergeCell ref="K93:N93"/>
    <mergeCell ref="R93:T93"/>
    <mergeCell ref="W93:Y93"/>
    <mergeCell ref="Z93:AB93"/>
    <mergeCell ref="AE93:AG93"/>
    <mergeCell ref="AP91:AU91"/>
    <mergeCell ref="H92:J92"/>
    <mergeCell ref="K92:N92"/>
    <mergeCell ref="R92:T92"/>
    <mergeCell ref="W92:Y92"/>
    <mergeCell ref="Z92:AB92"/>
    <mergeCell ref="AE92:AG92"/>
    <mergeCell ref="AI92:AK92"/>
    <mergeCell ref="AL92:AO92"/>
    <mergeCell ref="AP92:AU92"/>
    <mergeCell ref="AP95:AU95"/>
    <mergeCell ref="H96:J96"/>
    <mergeCell ref="K96:N96"/>
    <mergeCell ref="R96:T96"/>
    <mergeCell ref="W96:Y96"/>
    <mergeCell ref="Z96:AB96"/>
    <mergeCell ref="AE96:AG96"/>
    <mergeCell ref="AI96:AK96"/>
    <mergeCell ref="AL96:AO96"/>
    <mergeCell ref="AP96:AU96"/>
    <mergeCell ref="AL94:AO94"/>
    <mergeCell ref="AP94:AU94"/>
    <mergeCell ref="H95:J95"/>
    <mergeCell ref="K95:N95"/>
    <mergeCell ref="R95:T95"/>
    <mergeCell ref="W95:Y95"/>
    <mergeCell ref="Z95:AB95"/>
    <mergeCell ref="AE95:AG95"/>
    <mergeCell ref="AI95:AK95"/>
    <mergeCell ref="AL95:AO95"/>
    <mergeCell ref="AD99:AH99"/>
    <mergeCell ref="AI99:AK99"/>
    <mergeCell ref="AL99:AO99"/>
    <mergeCell ref="AP99:AU99"/>
    <mergeCell ref="A100:A107"/>
    <mergeCell ref="B100:C107"/>
    <mergeCell ref="D100:F103"/>
    <mergeCell ref="H100:J100"/>
    <mergeCell ref="K100:N100"/>
    <mergeCell ref="O100:P107"/>
    <mergeCell ref="AL97:AO97"/>
    <mergeCell ref="AP97:AU97"/>
    <mergeCell ref="B99:C99"/>
    <mergeCell ref="D99:F99"/>
    <mergeCell ref="H99:J99"/>
    <mergeCell ref="K99:N99"/>
    <mergeCell ref="O99:Q99"/>
    <mergeCell ref="R99:U99"/>
    <mergeCell ref="V99:Y99"/>
    <mergeCell ref="Z99:AC99"/>
    <mergeCell ref="H97:J97"/>
    <mergeCell ref="K97:N97"/>
    <mergeCell ref="R97:T97"/>
    <mergeCell ref="W97:Y97"/>
    <mergeCell ref="Z97:AB97"/>
    <mergeCell ref="AE97:AG97"/>
    <mergeCell ref="AL100:AO100"/>
    <mergeCell ref="AP100:AU100"/>
    <mergeCell ref="H101:J101"/>
    <mergeCell ref="K101:N101"/>
    <mergeCell ref="R101:T101"/>
    <mergeCell ref="W101:Y101"/>
    <mergeCell ref="Z101:AB101"/>
    <mergeCell ref="AE101:AG101"/>
    <mergeCell ref="AI101:AK101"/>
    <mergeCell ref="AL101:AO101"/>
    <mergeCell ref="Q100:Q107"/>
    <mergeCell ref="R100:T100"/>
    <mergeCell ref="W100:Y100"/>
    <mergeCell ref="Z100:AB100"/>
    <mergeCell ref="AE100:AG100"/>
    <mergeCell ref="AI100:AK100"/>
    <mergeCell ref="AI103:AK103"/>
    <mergeCell ref="AI107:AK107"/>
    <mergeCell ref="AL103:AO103"/>
    <mergeCell ref="AP103:AU103"/>
    <mergeCell ref="D104:F107"/>
    <mergeCell ref="H104:J104"/>
    <mergeCell ref="K104:N104"/>
    <mergeCell ref="R104:T104"/>
    <mergeCell ref="W104:Y104"/>
    <mergeCell ref="Z104:AB104"/>
    <mergeCell ref="AE104:AG104"/>
    <mergeCell ref="AI104:AK104"/>
    <mergeCell ref="H103:J103"/>
    <mergeCell ref="K103:N103"/>
    <mergeCell ref="R103:T103"/>
    <mergeCell ref="W103:Y103"/>
    <mergeCell ref="Z103:AB103"/>
    <mergeCell ref="AE103:AG103"/>
    <mergeCell ref="AP101:AU101"/>
    <mergeCell ref="H102:J102"/>
    <mergeCell ref="K102:N102"/>
    <mergeCell ref="R102:T102"/>
    <mergeCell ref="W102:Y102"/>
    <mergeCell ref="Z102:AB102"/>
    <mergeCell ref="AE102:AG102"/>
    <mergeCell ref="AI102:AK102"/>
    <mergeCell ref="AL102:AO102"/>
    <mergeCell ref="AP102:AU102"/>
    <mergeCell ref="AP105:AU105"/>
    <mergeCell ref="H106:J106"/>
    <mergeCell ref="K106:N106"/>
    <mergeCell ref="R106:T106"/>
    <mergeCell ref="W106:Y106"/>
    <mergeCell ref="Z106:AB106"/>
    <mergeCell ref="AE106:AG106"/>
    <mergeCell ref="AI106:AK106"/>
    <mergeCell ref="AL106:AO106"/>
    <mergeCell ref="AP106:AU106"/>
    <mergeCell ref="AL104:AO104"/>
    <mergeCell ref="AP104:AU104"/>
    <mergeCell ref="H105:J105"/>
    <mergeCell ref="K105:N105"/>
    <mergeCell ref="R105:T105"/>
    <mergeCell ref="W105:Y105"/>
    <mergeCell ref="Z105:AB105"/>
    <mergeCell ref="AE105:AG105"/>
    <mergeCell ref="AI105:AK105"/>
    <mergeCell ref="AL105:AO105"/>
    <mergeCell ref="AD109:AH109"/>
    <mergeCell ref="AI109:AK109"/>
    <mergeCell ref="AL109:AO109"/>
    <mergeCell ref="AP109:AU109"/>
    <mergeCell ref="A110:A117"/>
    <mergeCell ref="B110:C117"/>
    <mergeCell ref="D110:F113"/>
    <mergeCell ref="H110:J110"/>
    <mergeCell ref="K110:N110"/>
    <mergeCell ref="O110:P117"/>
    <mergeCell ref="AL107:AO107"/>
    <mergeCell ref="AP107:AU107"/>
    <mergeCell ref="B109:C109"/>
    <mergeCell ref="D109:F109"/>
    <mergeCell ref="H109:J109"/>
    <mergeCell ref="K109:N109"/>
    <mergeCell ref="O109:Q109"/>
    <mergeCell ref="R109:U109"/>
    <mergeCell ref="V109:Y109"/>
    <mergeCell ref="Z109:AC109"/>
    <mergeCell ref="H107:J107"/>
    <mergeCell ref="K107:N107"/>
    <mergeCell ref="R107:T107"/>
    <mergeCell ref="W107:Y107"/>
    <mergeCell ref="Z107:AB107"/>
    <mergeCell ref="AE107:AG107"/>
    <mergeCell ref="AL110:AO110"/>
    <mergeCell ref="AP110:AU110"/>
    <mergeCell ref="H111:J111"/>
    <mergeCell ref="K111:N111"/>
    <mergeCell ref="R111:T111"/>
    <mergeCell ref="W111:Y111"/>
    <mergeCell ref="Z111:AB111"/>
    <mergeCell ref="AE111:AG111"/>
    <mergeCell ref="AI111:AK111"/>
    <mergeCell ref="AL111:AO111"/>
    <mergeCell ref="Q110:Q117"/>
    <mergeCell ref="R110:T110"/>
    <mergeCell ref="W110:Y110"/>
    <mergeCell ref="Z110:AB110"/>
    <mergeCell ref="AE110:AG110"/>
    <mergeCell ref="AI110:AK110"/>
    <mergeCell ref="AI113:AK113"/>
    <mergeCell ref="AI117:AK117"/>
    <mergeCell ref="AL113:AO113"/>
    <mergeCell ref="AP113:AU113"/>
    <mergeCell ref="D114:F117"/>
    <mergeCell ref="H114:J114"/>
    <mergeCell ref="K114:N114"/>
    <mergeCell ref="R114:T114"/>
    <mergeCell ref="W114:Y114"/>
    <mergeCell ref="Z114:AB114"/>
    <mergeCell ref="AE114:AG114"/>
    <mergeCell ref="AI114:AK114"/>
    <mergeCell ref="H113:J113"/>
    <mergeCell ref="K113:N113"/>
    <mergeCell ref="R113:T113"/>
    <mergeCell ref="W113:Y113"/>
    <mergeCell ref="Z113:AB113"/>
    <mergeCell ref="AE113:AG113"/>
    <mergeCell ref="AP111:AU111"/>
    <mergeCell ref="H112:J112"/>
    <mergeCell ref="K112:N112"/>
    <mergeCell ref="R112:T112"/>
    <mergeCell ref="W112:Y112"/>
    <mergeCell ref="Z112:AB112"/>
    <mergeCell ref="AE112:AG112"/>
    <mergeCell ref="AI112:AK112"/>
    <mergeCell ref="AL112:AO112"/>
    <mergeCell ref="AP112:AU112"/>
    <mergeCell ref="AP115:AU115"/>
    <mergeCell ref="H116:J116"/>
    <mergeCell ref="K116:N116"/>
    <mergeCell ref="R116:T116"/>
    <mergeCell ref="W116:Y116"/>
    <mergeCell ref="Z116:AB116"/>
    <mergeCell ref="AE116:AG116"/>
    <mergeCell ref="AI116:AK116"/>
    <mergeCell ref="AL116:AO116"/>
    <mergeCell ref="AP116:AU116"/>
    <mergeCell ref="AL114:AO114"/>
    <mergeCell ref="AP114:AU114"/>
    <mergeCell ref="H115:J115"/>
    <mergeCell ref="K115:N115"/>
    <mergeCell ref="R115:T115"/>
    <mergeCell ref="W115:Y115"/>
    <mergeCell ref="Z115:AB115"/>
    <mergeCell ref="AE115:AG115"/>
    <mergeCell ref="AI115:AK115"/>
    <mergeCell ref="AL115:AO115"/>
    <mergeCell ref="AD119:AH119"/>
    <mergeCell ref="AI119:AK119"/>
    <mergeCell ref="AL119:AO119"/>
    <mergeCell ref="AP119:AU119"/>
    <mergeCell ref="A120:A127"/>
    <mergeCell ref="B120:C127"/>
    <mergeCell ref="D120:F123"/>
    <mergeCell ref="H120:J120"/>
    <mergeCell ref="K120:N120"/>
    <mergeCell ref="O120:P127"/>
    <mergeCell ref="AL117:AO117"/>
    <mergeCell ref="AP117:AU117"/>
    <mergeCell ref="B119:C119"/>
    <mergeCell ref="D119:F119"/>
    <mergeCell ref="H119:J119"/>
    <mergeCell ref="K119:N119"/>
    <mergeCell ref="O119:Q119"/>
    <mergeCell ref="R119:U119"/>
    <mergeCell ref="V119:Y119"/>
    <mergeCell ref="Z119:AC119"/>
    <mergeCell ref="H117:J117"/>
    <mergeCell ref="K117:N117"/>
    <mergeCell ref="R117:T117"/>
    <mergeCell ref="W117:Y117"/>
    <mergeCell ref="Z117:AB117"/>
    <mergeCell ref="AE117:AG117"/>
    <mergeCell ref="AL120:AO120"/>
    <mergeCell ref="AP120:AU120"/>
    <mergeCell ref="H121:J121"/>
    <mergeCell ref="K121:N121"/>
    <mergeCell ref="R121:T121"/>
    <mergeCell ref="W121:Y121"/>
    <mergeCell ref="Z121:AB121"/>
    <mergeCell ref="AE121:AG121"/>
    <mergeCell ref="AI121:AK121"/>
    <mergeCell ref="AL121:AO121"/>
    <mergeCell ref="Q120:Q127"/>
    <mergeCell ref="R120:T120"/>
    <mergeCell ref="W120:Y120"/>
    <mergeCell ref="Z120:AB120"/>
    <mergeCell ref="AE120:AG120"/>
    <mergeCell ref="AI120:AK120"/>
    <mergeCell ref="AI123:AK123"/>
    <mergeCell ref="AI127:AK127"/>
    <mergeCell ref="AL123:AO123"/>
    <mergeCell ref="AP123:AU123"/>
    <mergeCell ref="D124:F127"/>
    <mergeCell ref="H124:J124"/>
    <mergeCell ref="K124:N124"/>
    <mergeCell ref="R124:T124"/>
    <mergeCell ref="W124:Y124"/>
    <mergeCell ref="Z124:AB124"/>
    <mergeCell ref="AE124:AG124"/>
    <mergeCell ref="AI124:AK124"/>
    <mergeCell ref="H123:J123"/>
    <mergeCell ref="K123:N123"/>
    <mergeCell ref="R123:T123"/>
    <mergeCell ref="W123:Y123"/>
    <mergeCell ref="Z123:AB123"/>
    <mergeCell ref="AE123:AG123"/>
    <mergeCell ref="AP121:AU121"/>
    <mergeCell ref="H122:J122"/>
    <mergeCell ref="K122:N122"/>
    <mergeCell ref="R122:T122"/>
    <mergeCell ref="W122:Y122"/>
    <mergeCell ref="Z122:AB122"/>
    <mergeCell ref="AE122:AG122"/>
    <mergeCell ref="AI122:AK122"/>
    <mergeCell ref="AL122:AO122"/>
    <mergeCell ref="AP122:AU122"/>
    <mergeCell ref="AP125:AU125"/>
    <mergeCell ref="H126:J126"/>
    <mergeCell ref="K126:N126"/>
    <mergeCell ref="R126:T126"/>
    <mergeCell ref="W126:Y126"/>
    <mergeCell ref="Z126:AB126"/>
    <mergeCell ref="AE126:AG126"/>
    <mergeCell ref="AI126:AK126"/>
    <mergeCell ref="AL126:AO126"/>
    <mergeCell ref="AP126:AU126"/>
    <mergeCell ref="AL124:AO124"/>
    <mergeCell ref="AP124:AU124"/>
    <mergeCell ref="H125:J125"/>
    <mergeCell ref="K125:N125"/>
    <mergeCell ref="R125:T125"/>
    <mergeCell ref="W125:Y125"/>
    <mergeCell ref="Z125:AB125"/>
    <mergeCell ref="AE125:AG125"/>
    <mergeCell ref="AI125:AK125"/>
    <mergeCell ref="AL125:AO125"/>
    <mergeCell ref="AD129:AH129"/>
    <mergeCell ref="AI129:AK129"/>
    <mergeCell ref="AL129:AO129"/>
    <mergeCell ref="AP129:AU129"/>
    <mergeCell ref="A130:A137"/>
    <mergeCell ref="B130:C137"/>
    <mergeCell ref="D130:F133"/>
    <mergeCell ref="H130:J130"/>
    <mergeCell ref="K130:N130"/>
    <mergeCell ref="O130:P137"/>
    <mergeCell ref="AL127:AO127"/>
    <mergeCell ref="AP127:AU127"/>
    <mergeCell ref="B129:C129"/>
    <mergeCell ref="D129:F129"/>
    <mergeCell ref="H129:J129"/>
    <mergeCell ref="K129:N129"/>
    <mergeCell ref="O129:Q129"/>
    <mergeCell ref="R129:U129"/>
    <mergeCell ref="V129:Y129"/>
    <mergeCell ref="Z129:AC129"/>
    <mergeCell ref="H127:J127"/>
    <mergeCell ref="K127:N127"/>
    <mergeCell ref="R127:T127"/>
    <mergeCell ref="W127:Y127"/>
    <mergeCell ref="Z127:AB127"/>
    <mergeCell ref="AE127:AG127"/>
    <mergeCell ref="AL130:AO130"/>
    <mergeCell ref="AP130:AU130"/>
    <mergeCell ref="H131:J131"/>
    <mergeCell ref="K131:N131"/>
    <mergeCell ref="R131:T131"/>
    <mergeCell ref="W131:Y131"/>
    <mergeCell ref="Z131:AB131"/>
    <mergeCell ref="AE131:AG131"/>
    <mergeCell ref="AI131:AK131"/>
    <mergeCell ref="AL131:AO131"/>
    <mergeCell ref="Q130:Q137"/>
    <mergeCell ref="R130:T130"/>
    <mergeCell ref="W130:Y130"/>
    <mergeCell ref="Z130:AB130"/>
    <mergeCell ref="AE130:AG130"/>
    <mergeCell ref="AI130:AK130"/>
    <mergeCell ref="AI133:AK133"/>
    <mergeCell ref="AI137:AK137"/>
    <mergeCell ref="AL133:AO133"/>
    <mergeCell ref="AP133:AU133"/>
    <mergeCell ref="D134:F137"/>
    <mergeCell ref="H134:J134"/>
    <mergeCell ref="K134:N134"/>
    <mergeCell ref="R134:T134"/>
    <mergeCell ref="W134:Y134"/>
    <mergeCell ref="Z134:AB134"/>
    <mergeCell ref="AE134:AG134"/>
    <mergeCell ref="AI134:AK134"/>
    <mergeCell ref="H133:J133"/>
    <mergeCell ref="K133:N133"/>
    <mergeCell ref="R133:T133"/>
    <mergeCell ref="W133:Y133"/>
    <mergeCell ref="Z133:AB133"/>
    <mergeCell ref="AE133:AG133"/>
    <mergeCell ref="AP131:AU131"/>
    <mergeCell ref="H132:J132"/>
    <mergeCell ref="K132:N132"/>
    <mergeCell ref="R132:T132"/>
    <mergeCell ref="W132:Y132"/>
    <mergeCell ref="Z132:AB132"/>
    <mergeCell ref="AE132:AG132"/>
    <mergeCell ref="AI132:AK132"/>
    <mergeCell ref="AL132:AO132"/>
    <mergeCell ref="AP132:AU132"/>
    <mergeCell ref="AP135:AU135"/>
    <mergeCell ref="H136:J136"/>
    <mergeCell ref="K136:N136"/>
    <mergeCell ref="R136:T136"/>
    <mergeCell ref="W136:Y136"/>
    <mergeCell ref="Z136:AB136"/>
    <mergeCell ref="AE136:AG136"/>
    <mergeCell ref="AI136:AK136"/>
    <mergeCell ref="AL136:AO136"/>
    <mergeCell ref="AP136:AU136"/>
    <mergeCell ref="AL134:AO134"/>
    <mergeCell ref="AP134:AU134"/>
    <mergeCell ref="H135:J135"/>
    <mergeCell ref="K135:N135"/>
    <mergeCell ref="R135:T135"/>
    <mergeCell ref="W135:Y135"/>
    <mergeCell ref="Z135:AB135"/>
    <mergeCell ref="AE135:AG135"/>
    <mergeCell ref="AI135:AK135"/>
    <mergeCell ref="AL135:AO135"/>
    <mergeCell ref="AD139:AH139"/>
    <mergeCell ref="AI139:AK139"/>
    <mergeCell ref="AL139:AO139"/>
    <mergeCell ref="AP139:AU139"/>
    <mergeCell ref="A140:A147"/>
    <mergeCell ref="B140:C147"/>
    <mergeCell ref="D140:F143"/>
    <mergeCell ref="H140:J140"/>
    <mergeCell ref="K140:N140"/>
    <mergeCell ref="O140:P147"/>
    <mergeCell ref="AL137:AO137"/>
    <mergeCell ref="AP137:AU137"/>
    <mergeCell ref="B139:C139"/>
    <mergeCell ref="D139:F139"/>
    <mergeCell ref="H139:J139"/>
    <mergeCell ref="K139:N139"/>
    <mergeCell ref="O139:Q139"/>
    <mergeCell ref="R139:U139"/>
    <mergeCell ref="V139:Y139"/>
    <mergeCell ref="Z139:AC139"/>
    <mergeCell ref="H137:J137"/>
    <mergeCell ref="K137:N137"/>
    <mergeCell ref="R137:T137"/>
    <mergeCell ref="W137:Y137"/>
    <mergeCell ref="Z137:AB137"/>
    <mergeCell ref="AE137:AG137"/>
    <mergeCell ref="AL140:AO140"/>
    <mergeCell ref="AP140:AU140"/>
    <mergeCell ref="H141:J141"/>
    <mergeCell ref="K141:N141"/>
    <mergeCell ref="R141:T141"/>
    <mergeCell ref="W141:Y141"/>
    <mergeCell ref="Z141:AB141"/>
    <mergeCell ref="AE141:AG141"/>
    <mergeCell ref="AI141:AK141"/>
    <mergeCell ref="AL141:AO141"/>
    <mergeCell ref="Q140:Q147"/>
    <mergeCell ref="R140:T140"/>
    <mergeCell ref="W140:Y140"/>
    <mergeCell ref="Z140:AB140"/>
    <mergeCell ref="AE140:AG140"/>
    <mergeCell ref="AI140:AK140"/>
    <mergeCell ref="AI143:AK143"/>
    <mergeCell ref="AI147:AK147"/>
    <mergeCell ref="AL143:AO143"/>
    <mergeCell ref="AP143:AU143"/>
    <mergeCell ref="D144:F147"/>
    <mergeCell ref="H144:J144"/>
    <mergeCell ref="K144:N144"/>
    <mergeCell ref="R144:T144"/>
    <mergeCell ref="W144:Y144"/>
    <mergeCell ref="Z144:AB144"/>
    <mergeCell ref="AE144:AG144"/>
    <mergeCell ref="AI144:AK144"/>
    <mergeCell ref="H143:J143"/>
    <mergeCell ref="K143:N143"/>
    <mergeCell ref="R143:T143"/>
    <mergeCell ref="W143:Y143"/>
    <mergeCell ref="Z143:AB143"/>
    <mergeCell ref="AE143:AG143"/>
    <mergeCell ref="AP141:AU141"/>
    <mergeCell ref="H142:J142"/>
    <mergeCell ref="K142:N142"/>
    <mergeCell ref="R142:T142"/>
    <mergeCell ref="W142:Y142"/>
    <mergeCell ref="Z142:AB142"/>
    <mergeCell ref="AE142:AG142"/>
    <mergeCell ref="AI142:AK142"/>
    <mergeCell ref="AL142:AO142"/>
    <mergeCell ref="AP142:AU142"/>
    <mergeCell ref="AP145:AU145"/>
    <mergeCell ref="H146:J146"/>
    <mergeCell ref="K146:N146"/>
    <mergeCell ref="R146:T146"/>
    <mergeCell ref="W146:Y146"/>
    <mergeCell ref="Z146:AB146"/>
    <mergeCell ref="AE146:AG146"/>
    <mergeCell ref="AI146:AK146"/>
    <mergeCell ref="AL146:AO146"/>
    <mergeCell ref="AP146:AU146"/>
    <mergeCell ref="AL144:AO144"/>
    <mergeCell ref="AP144:AU144"/>
    <mergeCell ref="H145:J145"/>
    <mergeCell ref="K145:N145"/>
    <mergeCell ref="R145:T145"/>
    <mergeCell ref="W145:Y145"/>
    <mergeCell ref="Z145:AB145"/>
    <mergeCell ref="AE145:AG145"/>
    <mergeCell ref="AI145:AK145"/>
    <mergeCell ref="AL145:AO145"/>
    <mergeCell ref="AD149:AH149"/>
    <mergeCell ref="AI149:AK149"/>
    <mergeCell ref="AL149:AO149"/>
    <mergeCell ref="AP149:AU149"/>
    <mergeCell ref="A150:A157"/>
    <mergeCell ref="B150:C157"/>
    <mergeCell ref="D150:F153"/>
    <mergeCell ref="H150:J150"/>
    <mergeCell ref="K150:N150"/>
    <mergeCell ref="O150:P157"/>
    <mergeCell ref="AL147:AO147"/>
    <mergeCell ref="AP147:AU147"/>
    <mergeCell ref="B149:C149"/>
    <mergeCell ref="D149:F149"/>
    <mergeCell ref="H149:J149"/>
    <mergeCell ref="K149:N149"/>
    <mergeCell ref="O149:Q149"/>
    <mergeCell ref="R149:U149"/>
    <mergeCell ref="V149:Y149"/>
    <mergeCell ref="Z149:AC149"/>
    <mergeCell ref="H147:J147"/>
    <mergeCell ref="K147:N147"/>
    <mergeCell ref="R147:T147"/>
    <mergeCell ref="W147:Y147"/>
    <mergeCell ref="Z147:AB147"/>
    <mergeCell ref="AE147:AG147"/>
    <mergeCell ref="AL150:AO150"/>
    <mergeCell ref="AP150:AU150"/>
    <mergeCell ref="H151:J151"/>
    <mergeCell ref="K151:N151"/>
    <mergeCell ref="R151:T151"/>
    <mergeCell ref="W151:Y151"/>
    <mergeCell ref="Z151:AB151"/>
    <mergeCell ref="AE151:AG151"/>
    <mergeCell ref="AI151:AK151"/>
    <mergeCell ref="AL151:AO151"/>
    <mergeCell ref="Q150:Q157"/>
    <mergeCell ref="R150:T150"/>
    <mergeCell ref="W150:Y150"/>
    <mergeCell ref="Z150:AB150"/>
    <mergeCell ref="AE150:AG150"/>
    <mergeCell ref="AI150:AK150"/>
    <mergeCell ref="AI153:AK153"/>
    <mergeCell ref="AI157:AK157"/>
    <mergeCell ref="AL153:AO153"/>
    <mergeCell ref="AP153:AU153"/>
    <mergeCell ref="D154:F157"/>
    <mergeCell ref="H154:J154"/>
    <mergeCell ref="K154:N154"/>
    <mergeCell ref="R154:T154"/>
    <mergeCell ref="W154:Y154"/>
    <mergeCell ref="Z154:AB154"/>
    <mergeCell ref="AE154:AG154"/>
    <mergeCell ref="AI154:AK154"/>
    <mergeCell ref="H153:J153"/>
    <mergeCell ref="K153:N153"/>
    <mergeCell ref="R153:T153"/>
    <mergeCell ref="W153:Y153"/>
    <mergeCell ref="Z153:AB153"/>
    <mergeCell ref="AE153:AG153"/>
    <mergeCell ref="AP151:AU151"/>
    <mergeCell ref="H152:J152"/>
    <mergeCell ref="K152:N152"/>
    <mergeCell ref="R152:T152"/>
    <mergeCell ref="W152:Y152"/>
    <mergeCell ref="Z152:AB152"/>
    <mergeCell ref="AE152:AG152"/>
    <mergeCell ref="AI152:AK152"/>
    <mergeCell ref="AL152:AO152"/>
    <mergeCell ref="AP152:AU152"/>
    <mergeCell ref="AP155:AU155"/>
    <mergeCell ref="H156:J156"/>
    <mergeCell ref="K156:N156"/>
    <mergeCell ref="R156:T156"/>
    <mergeCell ref="W156:Y156"/>
    <mergeCell ref="Z156:AB156"/>
    <mergeCell ref="AE156:AG156"/>
    <mergeCell ref="AI156:AK156"/>
    <mergeCell ref="AL156:AO156"/>
    <mergeCell ref="AP156:AU156"/>
    <mergeCell ref="AL154:AO154"/>
    <mergeCell ref="AP154:AU154"/>
    <mergeCell ref="H155:J155"/>
    <mergeCell ref="K155:N155"/>
    <mergeCell ref="R155:T155"/>
    <mergeCell ref="W155:Y155"/>
    <mergeCell ref="Z155:AB155"/>
    <mergeCell ref="AE155:AG155"/>
    <mergeCell ref="AI155:AK155"/>
    <mergeCell ref="AL155:AO155"/>
    <mergeCell ref="AD159:AH159"/>
    <mergeCell ref="AI159:AK159"/>
    <mergeCell ref="AL159:AO159"/>
    <mergeCell ref="AP159:AU159"/>
    <mergeCell ref="A160:A167"/>
    <mergeCell ref="B160:C167"/>
    <mergeCell ref="D160:F163"/>
    <mergeCell ref="H160:J160"/>
    <mergeCell ref="K160:N160"/>
    <mergeCell ref="O160:P167"/>
    <mergeCell ref="AL157:AO157"/>
    <mergeCell ref="AP157:AU157"/>
    <mergeCell ref="B159:C159"/>
    <mergeCell ref="D159:F159"/>
    <mergeCell ref="H159:J159"/>
    <mergeCell ref="K159:N159"/>
    <mergeCell ref="O159:Q159"/>
    <mergeCell ref="R159:U159"/>
    <mergeCell ref="V159:Y159"/>
    <mergeCell ref="Z159:AC159"/>
    <mergeCell ref="H157:J157"/>
    <mergeCell ref="K157:N157"/>
    <mergeCell ref="R157:T157"/>
    <mergeCell ref="W157:Y157"/>
    <mergeCell ref="Z157:AB157"/>
    <mergeCell ref="AE157:AG157"/>
    <mergeCell ref="AL160:AO160"/>
    <mergeCell ref="AP160:AU160"/>
    <mergeCell ref="H161:J161"/>
    <mergeCell ref="K161:N161"/>
    <mergeCell ref="R161:T161"/>
    <mergeCell ref="W161:Y161"/>
    <mergeCell ref="Z161:AB161"/>
    <mergeCell ref="AE161:AG161"/>
    <mergeCell ref="AI161:AK161"/>
    <mergeCell ref="AL161:AO161"/>
    <mergeCell ref="Q160:Q167"/>
    <mergeCell ref="R160:T160"/>
    <mergeCell ref="W160:Y160"/>
    <mergeCell ref="Z160:AB160"/>
    <mergeCell ref="AE160:AG160"/>
    <mergeCell ref="AI160:AK160"/>
    <mergeCell ref="AI163:AK163"/>
    <mergeCell ref="AI167:AK167"/>
    <mergeCell ref="AL163:AO163"/>
    <mergeCell ref="AP163:AU163"/>
    <mergeCell ref="D164:F167"/>
    <mergeCell ref="H164:J164"/>
    <mergeCell ref="K164:N164"/>
    <mergeCell ref="R164:T164"/>
    <mergeCell ref="W164:Y164"/>
    <mergeCell ref="Z164:AB164"/>
    <mergeCell ref="AE164:AG164"/>
    <mergeCell ref="AI164:AK164"/>
    <mergeCell ref="H163:J163"/>
    <mergeCell ref="K163:N163"/>
    <mergeCell ref="R163:T163"/>
    <mergeCell ref="W163:Y163"/>
    <mergeCell ref="Z163:AB163"/>
    <mergeCell ref="AE163:AG163"/>
    <mergeCell ref="AP161:AU161"/>
    <mergeCell ref="H162:J162"/>
    <mergeCell ref="K162:N162"/>
    <mergeCell ref="R162:T162"/>
    <mergeCell ref="W162:Y162"/>
    <mergeCell ref="Z162:AB162"/>
    <mergeCell ref="AE162:AG162"/>
    <mergeCell ref="AI162:AK162"/>
    <mergeCell ref="AL162:AO162"/>
    <mergeCell ref="AP162:AU162"/>
    <mergeCell ref="AP165:AU165"/>
    <mergeCell ref="H166:J166"/>
    <mergeCell ref="K166:N166"/>
    <mergeCell ref="R166:T166"/>
    <mergeCell ref="W166:Y166"/>
    <mergeCell ref="Z166:AB166"/>
    <mergeCell ref="AE166:AG166"/>
    <mergeCell ref="AI166:AK166"/>
    <mergeCell ref="AL166:AO166"/>
    <mergeCell ref="AP166:AU166"/>
    <mergeCell ref="AL164:AO164"/>
    <mergeCell ref="AP164:AU164"/>
    <mergeCell ref="H165:J165"/>
    <mergeCell ref="K165:N165"/>
    <mergeCell ref="R165:T165"/>
    <mergeCell ref="W165:Y165"/>
    <mergeCell ref="Z165:AB165"/>
    <mergeCell ref="AE165:AG165"/>
    <mergeCell ref="AI165:AK165"/>
    <mergeCell ref="AL165:AO165"/>
    <mergeCell ref="AD169:AH169"/>
    <mergeCell ref="AI169:AK169"/>
    <mergeCell ref="AL169:AO169"/>
    <mergeCell ref="AP169:AU169"/>
    <mergeCell ref="A170:A177"/>
    <mergeCell ref="B170:C177"/>
    <mergeCell ref="D170:F173"/>
    <mergeCell ref="H170:J170"/>
    <mergeCell ref="K170:N170"/>
    <mergeCell ref="O170:P177"/>
    <mergeCell ref="AL167:AO167"/>
    <mergeCell ref="AP167:AU167"/>
    <mergeCell ref="B169:C169"/>
    <mergeCell ref="D169:F169"/>
    <mergeCell ref="H169:J169"/>
    <mergeCell ref="K169:N169"/>
    <mergeCell ref="O169:Q169"/>
    <mergeCell ref="R169:U169"/>
    <mergeCell ref="V169:Y169"/>
    <mergeCell ref="Z169:AC169"/>
    <mergeCell ref="H167:J167"/>
    <mergeCell ref="K167:N167"/>
    <mergeCell ref="R167:T167"/>
    <mergeCell ref="W167:Y167"/>
    <mergeCell ref="Z167:AB167"/>
    <mergeCell ref="AE167:AG167"/>
    <mergeCell ref="AL170:AO170"/>
    <mergeCell ref="AP170:AU170"/>
    <mergeCell ref="H171:J171"/>
    <mergeCell ref="K171:N171"/>
    <mergeCell ref="R171:T171"/>
    <mergeCell ref="W171:Y171"/>
    <mergeCell ref="Z171:AB171"/>
    <mergeCell ref="AE171:AG171"/>
    <mergeCell ref="AI171:AK171"/>
    <mergeCell ref="AL171:AO171"/>
    <mergeCell ref="Q170:Q177"/>
    <mergeCell ref="R170:T170"/>
    <mergeCell ref="W170:Y170"/>
    <mergeCell ref="Z170:AB170"/>
    <mergeCell ref="AE170:AG170"/>
    <mergeCell ref="AI170:AK170"/>
    <mergeCell ref="AI173:AK173"/>
    <mergeCell ref="AI177:AK177"/>
    <mergeCell ref="AL173:AO173"/>
    <mergeCell ref="AP173:AU173"/>
    <mergeCell ref="D174:F177"/>
    <mergeCell ref="H174:J174"/>
    <mergeCell ref="K174:N174"/>
    <mergeCell ref="R174:T174"/>
    <mergeCell ref="W174:Y174"/>
    <mergeCell ref="Z174:AB174"/>
    <mergeCell ref="AE174:AG174"/>
    <mergeCell ref="AI174:AK174"/>
    <mergeCell ref="H173:J173"/>
    <mergeCell ref="K173:N173"/>
    <mergeCell ref="R173:T173"/>
    <mergeCell ref="W173:Y173"/>
    <mergeCell ref="Z173:AB173"/>
    <mergeCell ref="AE173:AG173"/>
    <mergeCell ref="AP171:AU171"/>
    <mergeCell ref="H172:J172"/>
    <mergeCell ref="K172:N172"/>
    <mergeCell ref="R172:T172"/>
    <mergeCell ref="W172:Y172"/>
    <mergeCell ref="Z172:AB172"/>
    <mergeCell ref="AE172:AG172"/>
    <mergeCell ref="AI172:AK172"/>
    <mergeCell ref="AL172:AO172"/>
    <mergeCell ref="AP172:AU172"/>
    <mergeCell ref="AP175:AU175"/>
    <mergeCell ref="H176:J176"/>
    <mergeCell ref="K176:N176"/>
    <mergeCell ref="R176:T176"/>
    <mergeCell ref="W176:Y176"/>
    <mergeCell ref="Z176:AB176"/>
    <mergeCell ref="AE176:AG176"/>
    <mergeCell ref="AI176:AK176"/>
    <mergeCell ref="AL176:AO176"/>
    <mergeCell ref="AP176:AU176"/>
    <mergeCell ref="AL174:AO174"/>
    <mergeCell ref="AP174:AU174"/>
    <mergeCell ref="H175:J175"/>
    <mergeCell ref="K175:N175"/>
    <mergeCell ref="R175:T175"/>
    <mergeCell ref="W175:Y175"/>
    <mergeCell ref="Z175:AB175"/>
    <mergeCell ref="AE175:AG175"/>
    <mergeCell ref="AI175:AK175"/>
    <mergeCell ref="AL175:AO175"/>
    <mergeCell ref="AD179:AH179"/>
    <mergeCell ref="AI179:AK179"/>
    <mergeCell ref="AL179:AO179"/>
    <mergeCell ref="AP179:AU179"/>
    <mergeCell ref="A180:A187"/>
    <mergeCell ref="B180:C187"/>
    <mergeCell ref="D180:F183"/>
    <mergeCell ref="H180:J180"/>
    <mergeCell ref="K180:N180"/>
    <mergeCell ref="O180:P187"/>
    <mergeCell ref="AL177:AO177"/>
    <mergeCell ref="AP177:AU177"/>
    <mergeCell ref="B179:C179"/>
    <mergeCell ref="D179:F179"/>
    <mergeCell ref="H179:J179"/>
    <mergeCell ref="K179:N179"/>
    <mergeCell ref="O179:Q179"/>
    <mergeCell ref="R179:U179"/>
    <mergeCell ref="V179:Y179"/>
    <mergeCell ref="Z179:AC179"/>
    <mergeCell ref="H177:J177"/>
    <mergeCell ref="K177:N177"/>
    <mergeCell ref="R177:T177"/>
    <mergeCell ref="W177:Y177"/>
    <mergeCell ref="Z177:AB177"/>
    <mergeCell ref="AE177:AG177"/>
    <mergeCell ref="AL180:AO180"/>
    <mergeCell ref="AP180:AU180"/>
    <mergeCell ref="H181:J181"/>
    <mergeCell ref="K181:N181"/>
    <mergeCell ref="R181:T181"/>
    <mergeCell ref="W181:Y181"/>
    <mergeCell ref="Z181:AB181"/>
    <mergeCell ref="AE181:AG181"/>
    <mergeCell ref="AI181:AK181"/>
    <mergeCell ref="AL181:AO181"/>
    <mergeCell ref="Q180:Q187"/>
    <mergeCell ref="R180:T180"/>
    <mergeCell ref="W180:Y180"/>
    <mergeCell ref="Z180:AB180"/>
    <mergeCell ref="AE180:AG180"/>
    <mergeCell ref="AI180:AK180"/>
    <mergeCell ref="AI183:AK183"/>
    <mergeCell ref="AI187:AK187"/>
    <mergeCell ref="AL183:AO183"/>
    <mergeCell ref="AP183:AU183"/>
    <mergeCell ref="D184:F187"/>
    <mergeCell ref="H184:J184"/>
    <mergeCell ref="K184:N184"/>
    <mergeCell ref="R184:T184"/>
    <mergeCell ref="W184:Y184"/>
    <mergeCell ref="Z184:AB184"/>
    <mergeCell ref="AE184:AG184"/>
    <mergeCell ref="AI184:AK184"/>
    <mergeCell ref="H183:J183"/>
    <mergeCell ref="K183:N183"/>
    <mergeCell ref="R183:T183"/>
    <mergeCell ref="W183:Y183"/>
    <mergeCell ref="Z183:AB183"/>
    <mergeCell ref="AE183:AG183"/>
    <mergeCell ref="AP181:AU181"/>
    <mergeCell ref="H182:J182"/>
    <mergeCell ref="K182:N182"/>
    <mergeCell ref="R182:T182"/>
    <mergeCell ref="W182:Y182"/>
    <mergeCell ref="Z182:AB182"/>
    <mergeCell ref="AE182:AG182"/>
    <mergeCell ref="AI182:AK182"/>
    <mergeCell ref="AL182:AO182"/>
    <mergeCell ref="AP182:AU182"/>
    <mergeCell ref="AP185:AU185"/>
    <mergeCell ref="H186:J186"/>
    <mergeCell ref="K186:N186"/>
    <mergeCell ref="R186:T186"/>
    <mergeCell ref="W186:Y186"/>
    <mergeCell ref="Z186:AB186"/>
    <mergeCell ref="AE186:AG186"/>
    <mergeCell ref="AI186:AK186"/>
    <mergeCell ref="AL186:AO186"/>
    <mergeCell ref="AP186:AU186"/>
    <mergeCell ref="AL184:AO184"/>
    <mergeCell ref="AP184:AU184"/>
    <mergeCell ref="H185:J185"/>
    <mergeCell ref="K185:N185"/>
    <mergeCell ref="R185:T185"/>
    <mergeCell ref="W185:Y185"/>
    <mergeCell ref="Z185:AB185"/>
    <mergeCell ref="AE185:AG185"/>
    <mergeCell ref="AI185:AK185"/>
    <mergeCell ref="AL185:AO185"/>
    <mergeCell ref="AD189:AH189"/>
    <mergeCell ref="AI189:AK189"/>
    <mergeCell ref="AL189:AO189"/>
    <mergeCell ref="AP189:AU189"/>
    <mergeCell ref="A190:A197"/>
    <mergeCell ref="B190:C197"/>
    <mergeCell ref="D190:F193"/>
    <mergeCell ref="H190:J190"/>
    <mergeCell ref="K190:N190"/>
    <mergeCell ref="O190:P197"/>
    <mergeCell ref="AL187:AO187"/>
    <mergeCell ref="AP187:AU187"/>
    <mergeCell ref="B189:C189"/>
    <mergeCell ref="D189:F189"/>
    <mergeCell ref="H189:J189"/>
    <mergeCell ref="K189:N189"/>
    <mergeCell ref="O189:Q189"/>
    <mergeCell ref="R189:U189"/>
    <mergeCell ref="V189:Y189"/>
    <mergeCell ref="Z189:AC189"/>
    <mergeCell ref="H187:J187"/>
    <mergeCell ref="K187:N187"/>
    <mergeCell ref="R187:T187"/>
    <mergeCell ref="W187:Y187"/>
    <mergeCell ref="Z187:AB187"/>
    <mergeCell ref="AE187:AG187"/>
    <mergeCell ref="AL190:AO190"/>
    <mergeCell ref="AP190:AU190"/>
    <mergeCell ref="H191:J191"/>
    <mergeCell ref="K191:N191"/>
    <mergeCell ref="R191:T191"/>
    <mergeCell ref="W191:Y191"/>
    <mergeCell ref="Z191:AB191"/>
    <mergeCell ref="AE191:AG191"/>
    <mergeCell ref="AI191:AK191"/>
    <mergeCell ref="AL191:AO191"/>
    <mergeCell ref="Q190:Q197"/>
    <mergeCell ref="R190:T190"/>
    <mergeCell ref="W190:Y190"/>
    <mergeCell ref="Z190:AB190"/>
    <mergeCell ref="AE190:AG190"/>
    <mergeCell ref="AI190:AK190"/>
    <mergeCell ref="AI193:AK193"/>
    <mergeCell ref="AI197:AK197"/>
    <mergeCell ref="AL193:AO193"/>
    <mergeCell ref="AP193:AU193"/>
    <mergeCell ref="D194:F197"/>
    <mergeCell ref="H194:J194"/>
    <mergeCell ref="K194:N194"/>
    <mergeCell ref="R194:T194"/>
    <mergeCell ref="W194:Y194"/>
    <mergeCell ref="Z194:AB194"/>
    <mergeCell ref="AE194:AG194"/>
    <mergeCell ref="AI194:AK194"/>
    <mergeCell ref="H193:J193"/>
    <mergeCell ref="K193:N193"/>
    <mergeCell ref="R193:T193"/>
    <mergeCell ref="W193:Y193"/>
    <mergeCell ref="Z193:AB193"/>
    <mergeCell ref="AE193:AG193"/>
    <mergeCell ref="AP191:AU191"/>
    <mergeCell ref="H192:J192"/>
    <mergeCell ref="K192:N192"/>
    <mergeCell ref="R192:T192"/>
    <mergeCell ref="W192:Y192"/>
    <mergeCell ref="Z192:AB192"/>
    <mergeCell ref="AE192:AG192"/>
    <mergeCell ref="AI192:AK192"/>
    <mergeCell ref="AL192:AO192"/>
    <mergeCell ref="AP192:AU192"/>
    <mergeCell ref="AP195:AU195"/>
    <mergeCell ref="H196:J196"/>
    <mergeCell ref="K196:N196"/>
    <mergeCell ref="R196:T196"/>
    <mergeCell ref="W196:Y196"/>
    <mergeCell ref="Z196:AB196"/>
    <mergeCell ref="AE196:AG196"/>
    <mergeCell ref="AI196:AK196"/>
    <mergeCell ref="AL196:AO196"/>
    <mergeCell ref="AP196:AU196"/>
    <mergeCell ref="AL194:AO194"/>
    <mergeCell ref="AP194:AU194"/>
    <mergeCell ref="H195:J195"/>
    <mergeCell ref="K195:N195"/>
    <mergeCell ref="R195:T195"/>
    <mergeCell ref="W195:Y195"/>
    <mergeCell ref="Z195:AB195"/>
    <mergeCell ref="AE195:AG195"/>
    <mergeCell ref="AI195:AK195"/>
    <mergeCell ref="AL195:AO195"/>
    <mergeCell ref="AD199:AH199"/>
    <mergeCell ref="AI199:AK199"/>
    <mergeCell ref="AL199:AO199"/>
    <mergeCell ref="AP199:AU199"/>
    <mergeCell ref="A200:A207"/>
    <mergeCell ref="B200:C207"/>
    <mergeCell ref="D200:F203"/>
    <mergeCell ref="H200:J200"/>
    <mergeCell ref="K200:N200"/>
    <mergeCell ref="O200:P207"/>
    <mergeCell ref="AL197:AO197"/>
    <mergeCell ref="AP197:AU197"/>
    <mergeCell ref="B199:C199"/>
    <mergeCell ref="D199:F199"/>
    <mergeCell ref="H199:J199"/>
    <mergeCell ref="K199:N199"/>
    <mergeCell ref="O199:Q199"/>
    <mergeCell ref="R199:U199"/>
    <mergeCell ref="V199:Y199"/>
    <mergeCell ref="Z199:AC199"/>
    <mergeCell ref="H197:J197"/>
    <mergeCell ref="K197:N197"/>
    <mergeCell ref="R197:T197"/>
    <mergeCell ref="W197:Y197"/>
    <mergeCell ref="Z197:AB197"/>
    <mergeCell ref="AE197:AG197"/>
    <mergeCell ref="AL200:AO200"/>
    <mergeCell ref="AP200:AU200"/>
    <mergeCell ref="H201:J201"/>
    <mergeCell ref="K201:N201"/>
    <mergeCell ref="R201:T201"/>
    <mergeCell ref="W201:Y201"/>
    <mergeCell ref="Z201:AB201"/>
    <mergeCell ref="AE201:AG201"/>
    <mergeCell ref="AI201:AK201"/>
    <mergeCell ref="AL201:AO201"/>
    <mergeCell ref="Q200:Q207"/>
    <mergeCell ref="R200:T200"/>
    <mergeCell ref="W200:Y200"/>
    <mergeCell ref="Z200:AB200"/>
    <mergeCell ref="AE200:AG200"/>
    <mergeCell ref="AI200:AK200"/>
    <mergeCell ref="AI203:AK203"/>
    <mergeCell ref="AI207:AK207"/>
    <mergeCell ref="AL203:AO203"/>
    <mergeCell ref="AP203:AU203"/>
    <mergeCell ref="D204:F207"/>
    <mergeCell ref="H204:J204"/>
    <mergeCell ref="K204:N204"/>
    <mergeCell ref="R204:T204"/>
    <mergeCell ref="W204:Y204"/>
    <mergeCell ref="Z204:AB204"/>
    <mergeCell ref="AE204:AG204"/>
    <mergeCell ref="AI204:AK204"/>
    <mergeCell ref="H203:J203"/>
    <mergeCell ref="K203:N203"/>
    <mergeCell ref="R203:T203"/>
    <mergeCell ref="W203:Y203"/>
    <mergeCell ref="Z203:AB203"/>
    <mergeCell ref="AE203:AG203"/>
    <mergeCell ref="AP201:AU201"/>
    <mergeCell ref="H202:J202"/>
    <mergeCell ref="K202:N202"/>
    <mergeCell ref="R202:T202"/>
    <mergeCell ref="W202:Y202"/>
    <mergeCell ref="Z202:AB202"/>
    <mergeCell ref="AE202:AG202"/>
    <mergeCell ref="AI202:AK202"/>
    <mergeCell ref="AL202:AO202"/>
    <mergeCell ref="AP202:AU202"/>
    <mergeCell ref="AP205:AU205"/>
    <mergeCell ref="H206:J206"/>
    <mergeCell ref="K206:N206"/>
    <mergeCell ref="R206:T206"/>
    <mergeCell ref="W206:Y206"/>
    <mergeCell ref="Z206:AB206"/>
    <mergeCell ref="AE206:AG206"/>
    <mergeCell ref="AI206:AK206"/>
    <mergeCell ref="AL206:AO206"/>
    <mergeCell ref="AP206:AU206"/>
    <mergeCell ref="AL204:AO204"/>
    <mergeCell ref="AP204:AU204"/>
    <mergeCell ref="H205:J205"/>
    <mergeCell ref="K205:N205"/>
    <mergeCell ref="R205:T205"/>
    <mergeCell ref="W205:Y205"/>
    <mergeCell ref="Z205:AB205"/>
    <mergeCell ref="AE205:AG205"/>
    <mergeCell ref="AI205:AK205"/>
    <mergeCell ref="AL205:AO205"/>
    <mergeCell ref="AD209:AH209"/>
    <mergeCell ref="AI209:AK209"/>
    <mergeCell ref="AL209:AO209"/>
    <mergeCell ref="AP209:AU209"/>
    <mergeCell ref="A210:A217"/>
    <mergeCell ref="B210:C217"/>
    <mergeCell ref="D210:F213"/>
    <mergeCell ref="H210:J210"/>
    <mergeCell ref="K210:N210"/>
    <mergeCell ref="O210:P217"/>
    <mergeCell ref="AL207:AO207"/>
    <mergeCell ref="AP207:AU207"/>
    <mergeCell ref="B209:C209"/>
    <mergeCell ref="D209:F209"/>
    <mergeCell ref="H209:J209"/>
    <mergeCell ref="K209:N209"/>
    <mergeCell ref="O209:Q209"/>
    <mergeCell ref="R209:U209"/>
    <mergeCell ref="V209:Y209"/>
    <mergeCell ref="Z209:AC209"/>
    <mergeCell ref="H207:J207"/>
    <mergeCell ref="K207:N207"/>
    <mergeCell ref="R207:T207"/>
    <mergeCell ref="W207:Y207"/>
    <mergeCell ref="Z207:AB207"/>
    <mergeCell ref="AE207:AG207"/>
    <mergeCell ref="AL210:AO210"/>
    <mergeCell ref="AP210:AU210"/>
    <mergeCell ref="H211:J211"/>
    <mergeCell ref="K211:N211"/>
    <mergeCell ref="R211:T211"/>
    <mergeCell ref="W211:Y211"/>
    <mergeCell ref="Z211:AB211"/>
    <mergeCell ref="AE211:AG211"/>
    <mergeCell ref="AI211:AK211"/>
    <mergeCell ref="AL211:AO211"/>
    <mergeCell ref="Q210:Q217"/>
    <mergeCell ref="R210:T210"/>
    <mergeCell ref="W210:Y210"/>
    <mergeCell ref="Z210:AB210"/>
    <mergeCell ref="AE210:AG210"/>
    <mergeCell ref="AI210:AK210"/>
    <mergeCell ref="AI213:AK213"/>
    <mergeCell ref="AI217:AK217"/>
    <mergeCell ref="AL213:AO213"/>
    <mergeCell ref="AP213:AU213"/>
    <mergeCell ref="D214:F217"/>
    <mergeCell ref="H214:J214"/>
    <mergeCell ref="K214:N214"/>
    <mergeCell ref="R214:T214"/>
    <mergeCell ref="W214:Y214"/>
    <mergeCell ref="Z214:AB214"/>
    <mergeCell ref="AE214:AG214"/>
    <mergeCell ref="AI214:AK214"/>
    <mergeCell ref="H213:J213"/>
    <mergeCell ref="K213:N213"/>
    <mergeCell ref="R213:T213"/>
    <mergeCell ref="W213:Y213"/>
    <mergeCell ref="Z213:AB213"/>
    <mergeCell ref="AE213:AG213"/>
    <mergeCell ref="AP211:AU211"/>
    <mergeCell ref="H212:J212"/>
    <mergeCell ref="K212:N212"/>
    <mergeCell ref="R212:T212"/>
    <mergeCell ref="W212:Y212"/>
    <mergeCell ref="Z212:AB212"/>
    <mergeCell ref="AE212:AG212"/>
    <mergeCell ref="AI212:AK212"/>
    <mergeCell ref="AL212:AO212"/>
    <mergeCell ref="AP212:AU212"/>
    <mergeCell ref="AP215:AU215"/>
    <mergeCell ref="H216:J216"/>
    <mergeCell ref="K216:N216"/>
    <mergeCell ref="R216:T216"/>
    <mergeCell ref="W216:Y216"/>
    <mergeCell ref="Z216:AB216"/>
    <mergeCell ref="AE216:AG216"/>
    <mergeCell ref="AI216:AK216"/>
    <mergeCell ref="AL216:AO216"/>
    <mergeCell ref="AP216:AU216"/>
    <mergeCell ref="AL214:AO214"/>
    <mergeCell ref="AP214:AU214"/>
    <mergeCell ref="H215:J215"/>
    <mergeCell ref="K215:N215"/>
    <mergeCell ref="R215:T215"/>
    <mergeCell ref="W215:Y215"/>
    <mergeCell ref="Z215:AB215"/>
    <mergeCell ref="AE215:AG215"/>
    <mergeCell ref="AI215:AK215"/>
    <mergeCell ref="AL215:AO215"/>
    <mergeCell ref="AD219:AH219"/>
    <mergeCell ref="AI219:AK219"/>
    <mergeCell ref="AL219:AO219"/>
    <mergeCell ref="AP219:AU219"/>
    <mergeCell ref="A220:A227"/>
    <mergeCell ref="B220:C227"/>
    <mergeCell ref="D220:F223"/>
    <mergeCell ref="H220:J220"/>
    <mergeCell ref="K220:N220"/>
    <mergeCell ref="O220:P227"/>
    <mergeCell ref="AL217:AO217"/>
    <mergeCell ref="AP217:AU217"/>
    <mergeCell ref="B219:C219"/>
    <mergeCell ref="D219:F219"/>
    <mergeCell ref="H219:J219"/>
    <mergeCell ref="K219:N219"/>
    <mergeCell ref="O219:Q219"/>
    <mergeCell ref="R219:U219"/>
    <mergeCell ref="V219:Y219"/>
    <mergeCell ref="Z219:AC219"/>
    <mergeCell ref="H217:J217"/>
    <mergeCell ref="K217:N217"/>
    <mergeCell ref="R217:T217"/>
    <mergeCell ref="W217:Y217"/>
    <mergeCell ref="Z217:AB217"/>
    <mergeCell ref="AE217:AG217"/>
    <mergeCell ref="AL220:AO220"/>
    <mergeCell ref="AP220:AU220"/>
    <mergeCell ref="H221:J221"/>
    <mergeCell ref="K221:N221"/>
    <mergeCell ref="R221:T221"/>
    <mergeCell ref="W221:Y221"/>
    <mergeCell ref="Z221:AB221"/>
    <mergeCell ref="AE221:AG221"/>
    <mergeCell ref="AI221:AK221"/>
    <mergeCell ref="AL221:AO221"/>
    <mergeCell ref="Q220:Q227"/>
    <mergeCell ref="R220:T220"/>
    <mergeCell ref="W220:Y220"/>
    <mergeCell ref="Z220:AB220"/>
    <mergeCell ref="AE220:AG220"/>
    <mergeCell ref="AI220:AK220"/>
    <mergeCell ref="AI223:AK223"/>
    <mergeCell ref="AI227:AK227"/>
    <mergeCell ref="AL223:AO223"/>
    <mergeCell ref="AP223:AU223"/>
    <mergeCell ref="D224:F227"/>
    <mergeCell ref="H224:J224"/>
    <mergeCell ref="K224:N224"/>
    <mergeCell ref="R224:T224"/>
    <mergeCell ref="W224:Y224"/>
    <mergeCell ref="Z224:AB224"/>
    <mergeCell ref="AE224:AG224"/>
    <mergeCell ref="AI224:AK224"/>
    <mergeCell ref="H223:J223"/>
    <mergeCell ref="K223:N223"/>
    <mergeCell ref="R223:T223"/>
    <mergeCell ref="W223:Y223"/>
    <mergeCell ref="Z223:AB223"/>
    <mergeCell ref="AE223:AG223"/>
    <mergeCell ref="AP221:AU221"/>
    <mergeCell ref="H222:J222"/>
    <mergeCell ref="K222:N222"/>
    <mergeCell ref="R222:T222"/>
    <mergeCell ref="W222:Y222"/>
    <mergeCell ref="Z222:AB222"/>
    <mergeCell ref="AE222:AG222"/>
    <mergeCell ref="AI222:AK222"/>
    <mergeCell ref="AL222:AO222"/>
    <mergeCell ref="AP222:AU222"/>
    <mergeCell ref="AP225:AU225"/>
    <mergeCell ref="H226:J226"/>
    <mergeCell ref="K226:N226"/>
    <mergeCell ref="R226:T226"/>
    <mergeCell ref="W226:Y226"/>
    <mergeCell ref="Z226:AB226"/>
    <mergeCell ref="AE226:AG226"/>
    <mergeCell ref="AI226:AK226"/>
    <mergeCell ref="AL226:AO226"/>
    <mergeCell ref="AP226:AU226"/>
    <mergeCell ref="AL224:AO224"/>
    <mergeCell ref="AP224:AU224"/>
    <mergeCell ref="H225:J225"/>
    <mergeCell ref="K225:N225"/>
    <mergeCell ref="R225:T225"/>
    <mergeCell ref="W225:Y225"/>
    <mergeCell ref="Z225:AB225"/>
    <mergeCell ref="AE225:AG225"/>
    <mergeCell ref="AI225:AK225"/>
    <mergeCell ref="AL225:AO225"/>
    <mergeCell ref="AD229:AH229"/>
    <mergeCell ref="AI229:AK229"/>
    <mergeCell ref="AL229:AO229"/>
    <mergeCell ref="AP229:AU229"/>
    <mergeCell ref="A230:A237"/>
    <mergeCell ref="B230:C237"/>
    <mergeCell ref="D230:F233"/>
    <mergeCell ref="H230:J230"/>
    <mergeCell ref="K230:N230"/>
    <mergeCell ref="O230:P237"/>
    <mergeCell ref="AL227:AO227"/>
    <mergeCell ref="AP227:AU227"/>
    <mergeCell ref="B229:C229"/>
    <mergeCell ref="D229:F229"/>
    <mergeCell ref="H229:J229"/>
    <mergeCell ref="K229:N229"/>
    <mergeCell ref="O229:Q229"/>
    <mergeCell ref="R229:U229"/>
    <mergeCell ref="V229:Y229"/>
    <mergeCell ref="Z229:AC229"/>
    <mergeCell ref="H227:J227"/>
    <mergeCell ref="K227:N227"/>
    <mergeCell ref="R227:T227"/>
    <mergeCell ref="W227:Y227"/>
    <mergeCell ref="Z227:AB227"/>
    <mergeCell ref="AE227:AG227"/>
    <mergeCell ref="AL230:AO230"/>
    <mergeCell ref="AP230:AU230"/>
    <mergeCell ref="H231:J231"/>
    <mergeCell ref="K231:N231"/>
    <mergeCell ref="R231:T231"/>
    <mergeCell ref="W231:Y231"/>
    <mergeCell ref="Z231:AB231"/>
    <mergeCell ref="AE231:AG231"/>
    <mergeCell ref="AI231:AK231"/>
    <mergeCell ref="AL231:AO231"/>
    <mergeCell ref="Q230:Q237"/>
    <mergeCell ref="R230:T230"/>
    <mergeCell ref="W230:Y230"/>
    <mergeCell ref="Z230:AB230"/>
    <mergeCell ref="AE230:AG230"/>
    <mergeCell ref="AI230:AK230"/>
    <mergeCell ref="AI233:AK233"/>
    <mergeCell ref="AI237:AK237"/>
    <mergeCell ref="AL233:AO233"/>
    <mergeCell ref="AP233:AU233"/>
    <mergeCell ref="D234:F237"/>
    <mergeCell ref="H234:J234"/>
    <mergeCell ref="K234:N234"/>
    <mergeCell ref="R234:T234"/>
    <mergeCell ref="W234:Y234"/>
    <mergeCell ref="Z234:AB234"/>
    <mergeCell ref="AE234:AG234"/>
    <mergeCell ref="AI234:AK234"/>
    <mergeCell ref="H233:J233"/>
    <mergeCell ref="K233:N233"/>
    <mergeCell ref="R233:T233"/>
    <mergeCell ref="W233:Y233"/>
    <mergeCell ref="Z233:AB233"/>
    <mergeCell ref="AE233:AG233"/>
    <mergeCell ref="AP231:AU231"/>
    <mergeCell ref="H232:J232"/>
    <mergeCell ref="K232:N232"/>
    <mergeCell ref="R232:T232"/>
    <mergeCell ref="W232:Y232"/>
    <mergeCell ref="Z232:AB232"/>
    <mergeCell ref="AE232:AG232"/>
    <mergeCell ref="AI232:AK232"/>
    <mergeCell ref="AL232:AO232"/>
    <mergeCell ref="AP232:AU232"/>
    <mergeCell ref="AP235:AU235"/>
    <mergeCell ref="H236:J236"/>
    <mergeCell ref="K236:N236"/>
    <mergeCell ref="R236:T236"/>
    <mergeCell ref="W236:Y236"/>
    <mergeCell ref="Z236:AB236"/>
    <mergeCell ref="AE236:AG236"/>
    <mergeCell ref="AI236:AK236"/>
    <mergeCell ref="AL236:AO236"/>
    <mergeCell ref="AP236:AU236"/>
    <mergeCell ref="AL234:AO234"/>
    <mergeCell ref="AP234:AU234"/>
    <mergeCell ref="H235:J235"/>
    <mergeCell ref="K235:N235"/>
    <mergeCell ref="R235:T235"/>
    <mergeCell ref="W235:Y235"/>
    <mergeCell ref="Z235:AB235"/>
    <mergeCell ref="AE235:AG235"/>
    <mergeCell ref="AI235:AK235"/>
    <mergeCell ref="AL235:AO235"/>
    <mergeCell ref="AD239:AH239"/>
    <mergeCell ref="AI239:AK239"/>
    <mergeCell ref="AL239:AO239"/>
    <mergeCell ref="AP239:AU239"/>
    <mergeCell ref="A240:A247"/>
    <mergeCell ref="B240:C247"/>
    <mergeCell ref="D240:F243"/>
    <mergeCell ref="H240:J240"/>
    <mergeCell ref="K240:N240"/>
    <mergeCell ref="O240:P247"/>
    <mergeCell ref="AL237:AO237"/>
    <mergeCell ref="AP237:AU237"/>
    <mergeCell ref="B239:C239"/>
    <mergeCell ref="D239:F239"/>
    <mergeCell ref="H239:J239"/>
    <mergeCell ref="K239:N239"/>
    <mergeCell ref="O239:Q239"/>
    <mergeCell ref="R239:U239"/>
    <mergeCell ref="V239:Y239"/>
    <mergeCell ref="Z239:AC239"/>
    <mergeCell ref="H237:J237"/>
    <mergeCell ref="K237:N237"/>
    <mergeCell ref="R237:T237"/>
    <mergeCell ref="W237:Y237"/>
    <mergeCell ref="Z237:AB237"/>
    <mergeCell ref="AE237:AG237"/>
    <mergeCell ref="AL240:AO240"/>
    <mergeCell ref="AP240:AU240"/>
    <mergeCell ref="H241:J241"/>
    <mergeCell ref="K241:N241"/>
    <mergeCell ref="R241:T241"/>
    <mergeCell ref="W241:Y241"/>
    <mergeCell ref="Z241:AB241"/>
    <mergeCell ref="AE241:AG241"/>
    <mergeCell ref="AI241:AK241"/>
    <mergeCell ref="AL241:AO241"/>
    <mergeCell ref="Q240:Q247"/>
    <mergeCell ref="R240:T240"/>
    <mergeCell ref="W240:Y240"/>
    <mergeCell ref="Z240:AB240"/>
    <mergeCell ref="AE240:AG240"/>
    <mergeCell ref="AI240:AK240"/>
    <mergeCell ref="AI243:AK243"/>
    <mergeCell ref="AI247:AK247"/>
    <mergeCell ref="AL243:AO243"/>
    <mergeCell ref="AP243:AU243"/>
    <mergeCell ref="D244:F247"/>
    <mergeCell ref="H244:J244"/>
    <mergeCell ref="K244:N244"/>
    <mergeCell ref="R244:T244"/>
    <mergeCell ref="W244:Y244"/>
    <mergeCell ref="Z244:AB244"/>
    <mergeCell ref="AE244:AG244"/>
    <mergeCell ref="AI244:AK244"/>
    <mergeCell ref="H243:J243"/>
    <mergeCell ref="K243:N243"/>
    <mergeCell ref="R243:T243"/>
    <mergeCell ref="W243:Y243"/>
    <mergeCell ref="Z243:AB243"/>
    <mergeCell ref="AE243:AG243"/>
    <mergeCell ref="AP241:AU241"/>
    <mergeCell ref="H242:J242"/>
    <mergeCell ref="K242:N242"/>
    <mergeCell ref="R242:T242"/>
    <mergeCell ref="W242:Y242"/>
    <mergeCell ref="Z242:AB242"/>
    <mergeCell ref="AE242:AG242"/>
    <mergeCell ref="AI242:AK242"/>
    <mergeCell ref="AL242:AO242"/>
    <mergeCell ref="AP242:AU242"/>
    <mergeCell ref="AP245:AU245"/>
    <mergeCell ref="H246:J246"/>
    <mergeCell ref="K246:N246"/>
    <mergeCell ref="R246:T246"/>
    <mergeCell ref="W246:Y246"/>
    <mergeCell ref="Z246:AB246"/>
    <mergeCell ref="AE246:AG246"/>
    <mergeCell ref="AI246:AK246"/>
    <mergeCell ref="AL246:AO246"/>
    <mergeCell ref="AP246:AU246"/>
    <mergeCell ref="AL244:AO244"/>
    <mergeCell ref="AP244:AU244"/>
    <mergeCell ref="H245:J245"/>
    <mergeCell ref="K245:N245"/>
    <mergeCell ref="R245:T245"/>
    <mergeCell ref="W245:Y245"/>
    <mergeCell ref="Z245:AB245"/>
    <mergeCell ref="AE245:AG245"/>
    <mergeCell ref="AI245:AK245"/>
    <mergeCell ref="AL245:AO245"/>
    <mergeCell ref="AD249:AH249"/>
    <mergeCell ref="AI249:AK249"/>
    <mergeCell ref="AL249:AO249"/>
    <mergeCell ref="AP249:AU249"/>
    <mergeCell ref="A250:A257"/>
    <mergeCell ref="B250:C257"/>
    <mergeCell ref="D250:F253"/>
    <mergeCell ref="H250:J250"/>
    <mergeCell ref="K250:N250"/>
    <mergeCell ref="O250:P257"/>
    <mergeCell ref="AL247:AO247"/>
    <mergeCell ref="AP247:AU247"/>
    <mergeCell ref="B249:C249"/>
    <mergeCell ref="D249:F249"/>
    <mergeCell ref="H249:J249"/>
    <mergeCell ref="K249:N249"/>
    <mergeCell ref="O249:Q249"/>
    <mergeCell ref="R249:U249"/>
    <mergeCell ref="V249:Y249"/>
    <mergeCell ref="Z249:AC249"/>
    <mergeCell ref="H247:J247"/>
    <mergeCell ref="K247:N247"/>
    <mergeCell ref="R247:T247"/>
    <mergeCell ref="W247:Y247"/>
    <mergeCell ref="Z247:AB247"/>
    <mergeCell ref="AE247:AG247"/>
    <mergeCell ref="AL250:AO250"/>
    <mergeCell ref="AP250:AU250"/>
    <mergeCell ref="H251:J251"/>
    <mergeCell ref="K251:N251"/>
    <mergeCell ref="R251:T251"/>
    <mergeCell ref="W251:Y251"/>
    <mergeCell ref="Z251:AB251"/>
    <mergeCell ref="AE251:AG251"/>
    <mergeCell ref="AI251:AK251"/>
    <mergeCell ref="AL251:AO251"/>
    <mergeCell ref="Q250:Q257"/>
    <mergeCell ref="R250:T250"/>
    <mergeCell ref="W250:Y250"/>
    <mergeCell ref="Z250:AB250"/>
    <mergeCell ref="AE250:AG250"/>
    <mergeCell ref="AI250:AK250"/>
    <mergeCell ref="AI253:AK253"/>
    <mergeCell ref="AI257:AK257"/>
    <mergeCell ref="AL253:AO253"/>
    <mergeCell ref="AP253:AU253"/>
    <mergeCell ref="D254:F257"/>
    <mergeCell ref="H254:J254"/>
    <mergeCell ref="K254:N254"/>
    <mergeCell ref="R254:T254"/>
    <mergeCell ref="W254:Y254"/>
    <mergeCell ref="Z254:AB254"/>
    <mergeCell ref="AE254:AG254"/>
    <mergeCell ref="AI254:AK254"/>
    <mergeCell ref="H253:J253"/>
    <mergeCell ref="K253:N253"/>
    <mergeCell ref="R253:T253"/>
    <mergeCell ref="W253:Y253"/>
    <mergeCell ref="Z253:AB253"/>
    <mergeCell ref="AE253:AG253"/>
    <mergeCell ref="AP251:AU251"/>
    <mergeCell ref="H252:J252"/>
    <mergeCell ref="K252:N252"/>
    <mergeCell ref="R252:T252"/>
    <mergeCell ref="W252:Y252"/>
    <mergeCell ref="Z252:AB252"/>
    <mergeCell ref="AE252:AG252"/>
    <mergeCell ref="AI252:AK252"/>
    <mergeCell ref="AL252:AO252"/>
    <mergeCell ref="AP252:AU252"/>
    <mergeCell ref="AP255:AU255"/>
    <mergeCell ref="H256:J256"/>
    <mergeCell ref="K256:N256"/>
    <mergeCell ref="R256:T256"/>
    <mergeCell ref="W256:Y256"/>
    <mergeCell ref="Z256:AB256"/>
    <mergeCell ref="AE256:AG256"/>
    <mergeCell ref="AI256:AK256"/>
    <mergeCell ref="AL256:AO256"/>
    <mergeCell ref="AP256:AU256"/>
    <mergeCell ref="AL254:AO254"/>
    <mergeCell ref="AP254:AU254"/>
    <mergeCell ref="H255:J255"/>
    <mergeCell ref="K255:N255"/>
    <mergeCell ref="R255:T255"/>
    <mergeCell ref="W255:Y255"/>
    <mergeCell ref="Z255:AB255"/>
    <mergeCell ref="AE255:AG255"/>
    <mergeCell ref="AI255:AK255"/>
    <mergeCell ref="AL255:AO255"/>
    <mergeCell ref="AD259:AH259"/>
    <mergeCell ref="AI259:AK259"/>
    <mergeCell ref="AL259:AO259"/>
    <mergeCell ref="AP259:AU259"/>
    <mergeCell ref="A260:A267"/>
    <mergeCell ref="B260:C267"/>
    <mergeCell ref="D260:F263"/>
    <mergeCell ref="H260:J260"/>
    <mergeCell ref="K260:N260"/>
    <mergeCell ref="O260:P267"/>
    <mergeCell ref="AL257:AO257"/>
    <mergeCell ref="AP257:AU257"/>
    <mergeCell ref="B259:C259"/>
    <mergeCell ref="D259:F259"/>
    <mergeCell ref="H259:J259"/>
    <mergeCell ref="K259:N259"/>
    <mergeCell ref="O259:Q259"/>
    <mergeCell ref="R259:U259"/>
    <mergeCell ref="V259:Y259"/>
    <mergeCell ref="Z259:AC259"/>
    <mergeCell ref="H257:J257"/>
    <mergeCell ref="K257:N257"/>
    <mergeCell ref="R257:T257"/>
    <mergeCell ref="W257:Y257"/>
    <mergeCell ref="Z257:AB257"/>
    <mergeCell ref="AE257:AG257"/>
    <mergeCell ref="AL260:AO260"/>
    <mergeCell ref="AP260:AU260"/>
    <mergeCell ref="H261:J261"/>
    <mergeCell ref="K261:N261"/>
    <mergeCell ref="R261:T261"/>
    <mergeCell ref="W261:Y261"/>
    <mergeCell ref="Z261:AB261"/>
    <mergeCell ref="AE261:AG261"/>
    <mergeCell ref="AI261:AK261"/>
    <mergeCell ref="AL261:AO261"/>
    <mergeCell ref="Q260:Q267"/>
    <mergeCell ref="R260:T260"/>
    <mergeCell ref="W260:Y260"/>
    <mergeCell ref="Z260:AB260"/>
    <mergeCell ref="AE260:AG260"/>
    <mergeCell ref="AI260:AK260"/>
    <mergeCell ref="AI263:AK263"/>
    <mergeCell ref="AI267:AK267"/>
    <mergeCell ref="AL263:AO263"/>
    <mergeCell ref="AP263:AU263"/>
    <mergeCell ref="D264:F267"/>
    <mergeCell ref="H264:J264"/>
    <mergeCell ref="K264:N264"/>
    <mergeCell ref="R264:T264"/>
    <mergeCell ref="W264:Y264"/>
    <mergeCell ref="Z264:AB264"/>
    <mergeCell ref="AE264:AG264"/>
    <mergeCell ref="AI264:AK264"/>
    <mergeCell ref="H263:J263"/>
    <mergeCell ref="K263:N263"/>
    <mergeCell ref="R263:T263"/>
    <mergeCell ref="W263:Y263"/>
    <mergeCell ref="Z263:AB263"/>
    <mergeCell ref="AE263:AG263"/>
    <mergeCell ref="AP261:AU261"/>
    <mergeCell ref="H262:J262"/>
    <mergeCell ref="K262:N262"/>
    <mergeCell ref="R262:T262"/>
    <mergeCell ref="W262:Y262"/>
    <mergeCell ref="Z262:AB262"/>
    <mergeCell ref="AE262:AG262"/>
    <mergeCell ref="AI262:AK262"/>
    <mergeCell ref="AL262:AO262"/>
    <mergeCell ref="AP262:AU262"/>
    <mergeCell ref="AP265:AU265"/>
    <mergeCell ref="H266:J266"/>
    <mergeCell ref="K266:N266"/>
    <mergeCell ref="R266:T266"/>
    <mergeCell ref="W266:Y266"/>
    <mergeCell ref="Z266:AB266"/>
    <mergeCell ref="AE266:AG266"/>
    <mergeCell ref="AI266:AK266"/>
    <mergeCell ref="AL266:AO266"/>
    <mergeCell ref="AP266:AU266"/>
    <mergeCell ref="AL264:AO264"/>
    <mergeCell ref="AP264:AU264"/>
    <mergeCell ref="H265:J265"/>
    <mergeCell ref="K265:N265"/>
    <mergeCell ref="R265:T265"/>
    <mergeCell ref="W265:Y265"/>
    <mergeCell ref="Z265:AB265"/>
    <mergeCell ref="AE265:AG265"/>
    <mergeCell ref="AI265:AK265"/>
    <mergeCell ref="AL265:AO265"/>
    <mergeCell ref="AD269:AH269"/>
    <mergeCell ref="AI269:AK269"/>
    <mergeCell ref="AL269:AO269"/>
    <mergeCell ref="AP269:AU269"/>
    <mergeCell ref="A270:A277"/>
    <mergeCell ref="B270:C277"/>
    <mergeCell ref="D270:F273"/>
    <mergeCell ref="H270:J270"/>
    <mergeCell ref="K270:N270"/>
    <mergeCell ref="O270:P277"/>
    <mergeCell ref="AL267:AO267"/>
    <mergeCell ref="AP267:AU267"/>
    <mergeCell ref="B269:C269"/>
    <mergeCell ref="D269:F269"/>
    <mergeCell ref="H269:J269"/>
    <mergeCell ref="K269:N269"/>
    <mergeCell ref="O269:Q269"/>
    <mergeCell ref="R269:U269"/>
    <mergeCell ref="V269:Y269"/>
    <mergeCell ref="Z269:AC269"/>
    <mergeCell ref="H267:J267"/>
    <mergeCell ref="K267:N267"/>
    <mergeCell ref="R267:T267"/>
    <mergeCell ref="W267:Y267"/>
    <mergeCell ref="Z267:AB267"/>
    <mergeCell ref="AE267:AG267"/>
    <mergeCell ref="AL270:AO270"/>
    <mergeCell ref="AP270:AU270"/>
    <mergeCell ref="H271:J271"/>
    <mergeCell ref="K271:N271"/>
    <mergeCell ref="R271:T271"/>
    <mergeCell ref="W271:Y271"/>
    <mergeCell ref="Z271:AB271"/>
    <mergeCell ref="AE271:AG271"/>
    <mergeCell ref="AI271:AK271"/>
    <mergeCell ref="AL271:AO271"/>
    <mergeCell ref="Q270:Q277"/>
    <mergeCell ref="R270:T270"/>
    <mergeCell ref="W270:Y270"/>
    <mergeCell ref="Z270:AB270"/>
    <mergeCell ref="AE270:AG270"/>
    <mergeCell ref="AI270:AK270"/>
    <mergeCell ref="AI273:AK273"/>
    <mergeCell ref="AI277:AK277"/>
    <mergeCell ref="AL273:AO273"/>
    <mergeCell ref="AP273:AU273"/>
    <mergeCell ref="D274:F277"/>
    <mergeCell ref="H274:J274"/>
    <mergeCell ref="K274:N274"/>
    <mergeCell ref="R274:T274"/>
    <mergeCell ref="W274:Y274"/>
    <mergeCell ref="Z274:AB274"/>
    <mergeCell ref="AE274:AG274"/>
    <mergeCell ref="AI274:AK274"/>
    <mergeCell ref="H273:J273"/>
    <mergeCell ref="K273:N273"/>
    <mergeCell ref="R273:T273"/>
    <mergeCell ref="W273:Y273"/>
    <mergeCell ref="Z273:AB273"/>
    <mergeCell ref="AE273:AG273"/>
    <mergeCell ref="AP271:AU271"/>
    <mergeCell ref="H272:J272"/>
    <mergeCell ref="K272:N272"/>
    <mergeCell ref="R272:T272"/>
    <mergeCell ref="W272:Y272"/>
    <mergeCell ref="Z272:AB272"/>
    <mergeCell ref="AE272:AG272"/>
    <mergeCell ref="AI272:AK272"/>
    <mergeCell ref="AL272:AO272"/>
    <mergeCell ref="AP272:AU272"/>
    <mergeCell ref="AP275:AU275"/>
    <mergeCell ref="H276:J276"/>
    <mergeCell ref="K276:N276"/>
    <mergeCell ref="R276:T276"/>
    <mergeCell ref="W276:Y276"/>
    <mergeCell ref="Z276:AB276"/>
    <mergeCell ref="AE276:AG276"/>
    <mergeCell ref="AI276:AK276"/>
    <mergeCell ref="AL276:AO276"/>
    <mergeCell ref="AP276:AU276"/>
    <mergeCell ref="AL274:AO274"/>
    <mergeCell ref="AP274:AU274"/>
    <mergeCell ref="H275:J275"/>
    <mergeCell ref="K275:N275"/>
    <mergeCell ref="R275:T275"/>
    <mergeCell ref="W275:Y275"/>
    <mergeCell ref="Z275:AB275"/>
    <mergeCell ref="AE275:AG275"/>
    <mergeCell ref="AI275:AK275"/>
    <mergeCell ref="AL275:AO275"/>
    <mergeCell ref="AD279:AH279"/>
    <mergeCell ref="AI279:AK279"/>
    <mergeCell ref="AL279:AO279"/>
    <mergeCell ref="AP279:AU279"/>
    <mergeCell ref="A280:A287"/>
    <mergeCell ref="B280:C287"/>
    <mergeCell ref="D280:F283"/>
    <mergeCell ref="H280:J280"/>
    <mergeCell ref="K280:N280"/>
    <mergeCell ref="O280:P287"/>
    <mergeCell ref="AL277:AO277"/>
    <mergeCell ref="AP277:AU277"/>
    <mergeCell ref="B279:C279"/>
    <mergeCell ref="D279:F279"/>
    <mergeCell ref="H279:J279"/>
    <mergeCell ref="K279:N279"/>
    <mergeCell ref="O279:Q279"/>
    <mergeCell ref="R279:U279"/>
    <mergeCell ref="V279:Y279"/>
    <mergeCell ref="Z279:AC279"/>
    <mergeCell ref="H277:J277"/>
    <mergeCell ref="K277:N277"/>
    <mergeCell ref="R277:T277"/>
    <mergeCell ref="W277:Y277"/>
    <mergeCell ref="Z277:AB277"/>
    <mergeCell ref="AE277:AG277"/>
    <mergeCell ref="AL280:AO280"/>
    <mergeCell ref="AP280:AU280"/>
    <mergeCell ref="H281:J281"/>
    <mergeCell ref="K281:N281"/>
    <mergeCell ref="R281:T281"/>
    <mergeCell ref="W281:Y281"/>
    <mergeCell ref="Z281:AB281"/>
    <mergeCell ref="AE281:AG281"/>
    <mergeCell ref="AI281:AK281"/>
    <mergeCell ref="AL281:AO281"/>
    <mergeCell ref="Q280:Q287"/>
    <mergeCell ref="R280:T280"/>
    <mergeCell ref="W280:Y280"/>
    <mergeCell ref="Z280:AB280"/>
    <mergeCell ref="AE280:AG280"/>
    <mergeCell ref="AI280:AK280"/>
    <mergeCell ref="AI283:AK283"/>
    <mergeCell ref="AI287:AK287"/>
    <mergeCell ref="AL283:AO283"/>
    <mergeCell ref="AP283:AU283"/>
    <mergeCell ref="D284:F287"/>
    <mergeCell ref="H284:J284"/>
    <mergeCell ref="K284:N284"/>
    <mergeCell ref="R284:T284"/>
    <mergeCell ref="W284:Y284"/>
    <mergeCell ref="Z284:AB284"/>
    <mergeCell ref="AE284:AG284"/>
    <mergeCell ref="AI284:AK284"/>
    <mergeCell ref="H283:J283"/>
    <mergeCell ref="K283:N283"/>
    <mergeCell ref="R283:T283"/>
    <mergeCell ref="W283:Y283"/>
    <mergeCell ref="Z283:AB283"/>
    <mergeCell ref="AE283:AG283"/>
    <mergeCell ref="AP281:AU281"/>
    <mergeCell ref="H282:J282"/>
    <mergeCell ref="K282:N282"/>
    <mergeCell ref="R282:T282"/>
    <mergeCell ref="W282:Y282"/>
    <mergeCell ref="Z282:AB282"/>
    <mergeCell ref="AE282:AG282"/>
    <mergeCell ref="AI282:AK282"/>
    <mergeCell ref="AL282:AO282"/>
    <mergeCell ref="AP282:AU282"/>
    <mergeCell ref="AP285:AU285"/>
    <mergeCell ref="H286:J286"/>
    <mergeCell ref="K286:N286"/>
    <mergeCell ref="R286:T286"/>
    <mergeCell ref="W286:Y286"/>
    <mergeCell ref="Z286:AB286"/>
    <mergeCell ref="AE286:AG286"/>
    <mergeCell ref="AI286:AK286"/>
    <mergeCell ref="AL286:AO286"/>
    <mergeCell ref="AP286:AU286"/>
    <mergeCell ref="AL284:AO284"/>
    <mergeCell ref="AP284:AU284"/>
    <mergeCell ref="H285:J285"/>
    <mergeCell ref="K285:N285"/>
    <mergeCell ref="R285:T285"/>
    <mergeCell ref="W285:Y285"/>
    <mergeCell ref="Z285:AB285"/>
    <mergeCell ref="AE285:AG285"/>
    <mergeCell ref="AI285:AK285"/>
    <mergeCell ref="AL285:AO285"/>
    <mergeCell ref="AD289:AH289"/>
    <mergeCell ref="AI289:AK289"/>
    <mergeCell ref="AL289:AO289"/>
    <mergeCell ref="AP289:AU289"/>
    <mergeCell ref="A290:A297"/>
    <mergeCell ref="B290:C297"/>
    <mergeCell ref="D290:F293"/>
    <mergeCell ref="H290:J290"/>
    <mergeCell ref="K290:N290"/>
    <mergeCell ref="O290:P297"/>
    <mergeCell ref="AL287:AO287"/>
    <mergeCell ref="AP287:AU287"/>
    <mergeCell ref="B289:C289"/>
    <mergeCell ref="D289:F289"/>
    <mergeCell ref="H289:J289"/>
    <mergeCell ref="K289:N289"/>
    <mergeCell ref="O289:Q289"/>
    <mergeCell ref="R289:U289"/>
    <mergeCell ref="V289:Y289"/>
    <mergeCell ref="Z289:AC289"/>
    <mergeCell ref="H287:J287"/>
    <mergeCell ref="K287:N287"/>
    <mergeCell ref="R287:T287"/>
    <mergeCell ref="W287:Y287"/>
    <mergeCell ref="Z287:AB287"/>
    <mergeCell ref="AE287:AG287"/>
    <mergeCell ref="AL290:AO290"/>
    <mergeCell ref="AP290:AU290"/>
    <mergeCell ref="H291:J291"/>
    <mergeCell ref="K291:N291"/>
    <mergeCell ref="R291:T291"/>
    <mergeCell ref="W291:Y291"/>
    <mergeCell ref="Z291:AB291"/>
    <mergeCell ref="AE291:AG291"/>
    <mergeCell ref="AI291:AK291"/>
    <mergeCell ref="AL291:AO291"/>
    <mergeCell ref="Q290:Q297"/>
    <mergeCell ref="R290:T290"/>
    <mergeCell ref="W290:Y290"/>
    <mergeCell ref="Z290:AB290"/>
    <mergeCell ref="AE290:AG290"/>
    <mergeCell ref="AI290:AK290"/>
    <mergeCell ref="AI293:AK293"/>
    <mergeCell ref="AI297:AK297"/>
    <mergeCell ref="AL293:AO293"/>
    <mergeCell ref="AP293:AU293"/>
    <mergeCell ref="D294:F297"/>
    <mergeCell ref="H294:J294"/>
    <mergeCell ref="K294:N294"/>
    <mergeCell ref="R294:T294"/>
    <mergeCell ref="W294:Y294"/>
    <mergeCell ref="Z294:AB294"/>
    <mergeCell ref="AE294:AG294"/>
    <mergeCell ref="AI294:AK294"/>
    <mergeCell ref="H293:J293"/>
    <mergeCell ref="K293:N293"/>
    <mergeCell ref="R293:T293"/>
    <mergeCell ref="W293:Y293"/>
    <mergeCell ref="Z293:AB293"/>
    <mergeCell ref="AE293:AG293"/>
    <mergeCell ref="AP291:AU291"/>
    <mergeCell ref="H292:J292"/>
    <mergeCell ref="K292:N292"/>
    <mergeCell ref="R292:T292"/>
    <mergeCell ref="W292:Y292"/>
    <mergeCell ref="Z292:AB292"/>
    <mergeCell ref="AE292:AG292"/>
    <mergeCell ref="AI292:AK292"/>
    <mergeCell ref="AL292:AO292"/>
    <mergeCell ref="AP292:AU292"/>
    <mergeCell ref="AP295:AU295"/>
    <mergeCell ref="H296:J296"/>
    <mergeCell ref="K296:N296"/>
    <mergeCell ref="R296:T296"/>
    <mergeCell ref="W296:Y296"/>
    <mergeCell ref="Z296:AB296"/>
    <mergeCell ref="AE296:AG296"/>
    <mergeCell ref="AI296:AK296"/>
    <mergeCell ref="AL296:AO296"/>
    <mergeCell ref="AP296:AU296"/>
    <mergeCell ref="AL294:AO294"/>
    <mergeCell ref="AP294:AU294"/>
    <mergeCell ref="H295:J295"/>
    <mergeCell ref="K295:N295"/>
    <mergeCell ref="R295:T295"/>
    <mergeCell ref="W295:Y295"/>
    <mergeCell ref="Z295:AB295"/>
    <mergeCell ref="AE295:AG295"/>
    <mergeCell ref="AI295:AK295"/>
    <mergeCell ref="AL295:AO295"/>
    <mergeCell ref="AD299:AH299"/>
    <mergeCell ref="AI299:AK299"/>
    <mergeCell ref="AL299:AO299"/>
    <mergeCell ref="AP299:AU299"/>
    <mergeCell ref="A300:A307"/>
    <mergeCell ref="B300:C307"/>
    <mergeCell ref="D300:F303"/>
    <mergeCell ref="H300:J300"/>
    <mergeCell ref="K300:N300"/>
    <mergeCell ref="O300:P307"/>
    <mergeCell ref="AL297:AO297"/>
    <mergeCell ref="AP297:AU297"/>
    <mergeCell ref="B299:C299"/>
    <mergeCell ref="D299:F299"/>
    <mergeCell ref="H299:J299"/>
    <mergeCell ref="K299:N299"/>
    <mergeCell ref="O299:Q299"/>
    <mergeCell ref="R299:U299"/>
    <mergeCell ref="V299:Y299"/>
    <mergeCell ref="Z299:AC299"/>
    <mergeCell ref="H297:J297"/>
    <mergeCell ref="K297:N297"/>
    <mergeCell ref="R297:T297"/>
    <mergeCell ref="W297:Y297"/>
    <mergeCell ref="Z297:AB297"/>
    <mergeCell ref="AE297:AG297"/>
    <mergeCell ref="AL300:AO300"/>
    <mergeCell ref="AP300:AU300"/>
    <mergeCell ref="H301:J301"/>
    <mergeCell ref="K301:N301"/>
    <mergeCell ref="R301:T301"/>
    <mergeCell ref="W301:Y301"/>
    <mergeCell ref="Z301:AB301"/>
    <mergeCell ref="AE301:AG301"/>
    <mergeCell ref="AI301:AK301"/>
    <mergeCell ref="AL301:AO301"/>
    <mergeCell ref="Q300:Q307"/>
    <mergeCell ref="R300:T300"/>
    <mergeCell ref="W300:Y300"/>
    <mergeCell ref="Z300:AB300"/>
    <mergeCell ref="AE300:AG300"/>
    <mergeCell ref="AI300:AK300"/>
    <mergeCell ref="AI303:AK303"/>
    <mergeCell ref="AI307:AK307"/>
    <mergeCell ref="AL303:AO303"/>
    <mergeCell ref="AP303:AU303"/>
    <mergeCell ref="D304:F307"/>
    <mergeCell ref="H304:J304"/>
    <mergeCell ref="K304:N304"/>
    <mergeCell ref="R304:T304"/>
    <mergeCell ref="W304:Y304"/>
    <mergeCell ref="Z304:AB304"/>
    <mergeCell ref="AE304:AG304"/>
    <mergeCell ref="AI304:AK304"/>
    <mergeCell ref="H303:J303"/>
    <mergeCell ref="K303:N303"/>
    <mergeCell ref="R303:T303"/>
    <mergeCell ref="W303:Y303"/>
    <mergeCell ref="Z303:AB303"/>
    <mergeCell ref="AE303:AG303"/>
    <mergeCell ref="AP301:AU301"/>
    <mergeCell ref="H302:J302"/>
    <mergeCell ref="K302:N302"/>
    <mergeCell ref="R302:T302"/>
    <mergeCell ref="W302:Y302"/>
    <mergeCell ref="Z302:AB302"/>
    <mergeCell ref="AE302:AG302"/>
    <mergeCell ref="AI302:AK302"/>
    <mergeCell ref="AL302:AO302"/>
    <mergeCell ref="AP302:AU302"/>
    <mergeCell ref="AP305:AU305"/>
    <mergeCell ref="H306:J306"/>
    <mergeCell ref="K306:N306"/>
    <mergeCell ref="R306:T306"/>
    <mergeCell ref="W306:Y306"/>
    <mergeCell ref="Z306:AB306"/>
    <mergeCell ref="AE306:AG306"/>
    <mergeCell ref="AI306:AK306"/>
    <mergeCell ref="AL306:AO306"/>
    <mergeCell ref="AP306:AU306"/>
    <mergeCell ref="AL304:AO304"/>
    <mergeCell ref="AP304:AU304"/>
    <mergeCell ref="H305:J305"/>
    <mergeCell ref="K305:N305"/>
    <mergeCell ref="R305:T305"/>
    <mergeCell ref="W305:Y305"/>
    <mergeCell ref="Z305:AB305"/>
    <mergeCell ref="AE305:AG305"/>
    <mergeCell ref="AI305:AK305"/>
    <mergeCell ref="AL305:AO305"/>
    <mergeCell ref="AD309:AH309"/>
    <mergeCell ref="AI309:AK309"/>
    <mergeCell ref="AL309:AO309"/>
    <mergeCell ref="AP309:AU309"/>
    <mergeCell ref="A310:A317"/>
    <mergeCell ref="B310:C317"/>
    <mergeCell ref="D310:F313"/>
    <mergeCell ref="H310:J310"/>
    <mergeCell ref="K310:N310"/>
    <mergeCell ref="O310:P317"/>
    <mergeCell ref="AL307:AO307"/>
    <mergeCell ref="AP307:AU307"/>
    <mergeCell ref="B309:C309"/>
    <mergeCell ref="D309:F309"/>
    <mergeCell ref="H309:J309"/>
    <mergeCell ref="K309:N309"/>
    <mergeCell ref="O309:Q309"/>
    <mergeCell ref="R309:U309"/>
    <mergeCell ref="V309:Y309"/>
    <mergeCell ref="Z309:AC309"/>
    <mergeCell ref="H307:J307"/>
    <mergeCell ref="K307:N307"/>
    <mergeCell ref="R307:T307"/>
    <mergeCell ref="W307:Y307"/>
    <mergeCell ref="Z307:AB307"/>
    <mergeCell ref="AE307:AG307"/>
    <mergeCell ref="AP311:AU311"/>
    <mergeCell ref="H312:J312"/>
    <mergeCell ref="K312:N312"/>
    <mergeCell ref="R312:T312"/>
    <mergeCell ref="W312:Y312"/>
    <mergeCell ref="Z312:AB312"/>
    <mergeCell ref="AE312:AG312"/>
    <mergeCell ref="AI312:AK312"/>
    <mergeCell ref="AL312:AO312"/>
    <mergeCell ref="AP312:AU312"/>
    <mergeCell ref="AL310:AO310"/>
    <mergeCell ref="AP310:AU310"/>
    <mergeCell ref="H311:J311"/>
    <mergeCell ref="K311:N311"/>
    <mergeCell ref="R311:T311"/>
    <mergeCell ref="W311:Y311"/>
    <mergeCell ref="Z311:AB311"/>
    <mergeCell ref="AE311:AG311"/>
    <mergeCell ref="AI311:AK311"/>
    <mergeCell ref="AL311:AO311"/>
    <mergeCell ref="Q310:Q317"/>
    <mergeCell ref="R310:T310"/>
    <mergeCell ref="W310:Y310"/>
    <mergeCell ref="Z310:AB310"/>
    <mergeCell ref="AE310:AG310"/>
    <mergeCell ref="AI310:AK310"/>
    <mergeCell ref="AI313:AK313"/>
    <mergeCell ref="AI317:AK317"/>
    <mergeCell ref="AL314:AO314"/>
    <mergeCell ref="AP314:AU314"/>
    <mergeCell ref="H315:J315"/>
    <mergeCell ref="K315:N315"/>
    <mergeCell ref="R315:T315"/>
    <mergeCell ref="W315:Y315"/>
    <mergeCell ref="Z315:AB315"/>
    <mergeCell ref="AE315:AG315"/>
    <mergeCell ref="AI315:AK315"/>
    <mergeCell ref="AL315:AO315"/>
    <mergeCell ref="AL313:AO313"/>
    <mergeCell ref="AP313:AU313"/>
    <mergeCell ref="D314:F317"/>
    <mergeCell ref="H314:J314"/>
    <mergeCell ref="K314:N314"/>
    <mergeCell ref="R314:T314"/>
    <mergeCell ref="W314:Y314"/>
    <mergeCell ref="Z314:AB314"/>
    <mergeCell ref="AE314:AG314"/>
    <mergeCell ref="AI314:AK314"/>
    <mergeCell ref="H313:J313"/>
    <mergeCell ref="K313:N313"/>
    <mergeCell ref="R313:T313"/>
    <mergeCell ref="W313:Y313"/>
    <mergeCell ref="Z313:AB313"/>
    <mergeCell ref="AE313:AG313"/>
    <mergeCell ref="AL317:AO317"/>
    <mergeCell ref="AP317:AU317"/>
    <mergeCell ref="H326:I326"/>
    <mergeCell ref="H317:J317"/>
    <mergeCell ref="K317:N317"/>
    <mergeCell ref="R317:T317"/>
    <mergeCell ref="W317:Y317"/>
    <mergeCell ref="Z317:AB317"/>
    <mergeCell ref="AE317:AG317"/>
    <mergeCell ref="AP315:AU315"/>
    <mergeCell ref="H316:J316"/>
    <mergeCell ref="K316:N316"/>
    <mergeCell ref="R316:T316"/>
    <mergeCell ref="W316:Y316"/>
    <mergeCell ref="Z316:AB316"/>
    <mergeCell ref="AE316:AG316"/>
    <mergeCell ref="AI316:AK316"/>
    <mergeCell ref="AL316:AO316"/>
    <mergeCell ref="AP316:AU316"/>
  </mergeCells>
  <dataValidations count="1">
    <dataValidation type="list" operator="equal" allowBlank="1" showInputMessage="1" showErrorMessage="1" sqref="AL300:AL307 AL20:AL27 AL30:AL37 AL40:AL47 AL50:AL57 AL60:AL67 AL70:AL77 AL80:AL87 AL90:AL97 AL100:AL107 AL110:AL117 AL120:AL127 AL130:AL137 AL140:AL147 AL150:AL157 AL160:AL167 AL170:AL177 AL180:AL187 AL190:AL197 AL200:AL207 AL210:AL217 AL220:AL227 AL230:AL237 AL240:AL247 AL250:AL257 AL260:AL267 AL270:AL277 AL280:AL287 AL290:AL297 AL310:AL317" xr:uid="{00000000-0002-0000-1800-000000000000}">
      <formula1>"Escolha o Tratamento,Redução do Risco,Retenção do Risco,Ação de Evitar o Risco,Transferência do Risco"</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ilha26">
    <tabColor indexed="41"/>
  </sheetPr>
  <dimension ref="A1:BI319"/>
  <sheetViews>
    <sheetView zoomScaleSheetLayoutView="100" workbookViewId="0">
      <pane ySplit="18" topLeftCell="A19" activePane="bottomLeft" state="frozen"/>
      <selection pane="bottomLeft" sqref="A1:XFD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37" width="7.140625" customWidth="1"/>
    <col min="38" max="38" width="7.140625" style="119" customWidth="1"/>
    <col min="39" max="55" width="7.140625" customWidth="1"/>
    <col min="56" max="61" width="0" hidden="1" customWidth="1"/>
    <col min="62" max="16384" width="0" style="6" hidden="1"/>
  </cols>
  <sheetData>
    <row r="1" spans="1:25" s="212" customFormat="1" ht="14.85" customHeight="1" x14ac:dyDescent="0.2">
      <c r="A1" s="212" t="s">
        <v>341</v>
      </c>
    </row>
    <row r="2" spans="1:25" s="212" customFormat="1" ht="14.85" customHeight="1" x14ac:dyDescent="0.2"/>
    <row r="3" spans="1:25" s="29" customFormat="1" ht="17.649999999999999" hidden="1" customHeight="1" x14ac:dyDescent="0.25">
      <c r="A3" s="9"/>
      <c r="B3" s="9"/>
      <c r="C3" s="9"/>
      <c r="D3" s="9"/>
      <c r="E3" s="9"/>
      <c r="F3" s="9"/>
      <c r="G3" s="9"/>
      <c r="H3" s="9"/>
      <c r="I3" s="9"/>
      <c r="J3" s="9"/>
      <c r="K3" s="9"/>
      <c r="L3" s="9"/>
      <c r="M3" s="9"/>
      <c r="N3" s="9"/>
      <c r="O3" s="9"/>
      <c r="P3" s="9"/>
      <c r="Q3" s="9"/>
      <c r="R3" s="9"/>
      <c r="S3" s="9"/>
      <c r="T3" s="9"/>
      <c r="U3" s="9"/>
      <c r="V3" s="9"/>
      <c r="W3" s="9"/>
      <c r="X3" s="9"/>
      <c r="Y3" s="9"/>
    </row>
    <row r="4" spans="1:25" s="29" customFormat="1" ht="20.45" hidden="1" customHeight="1" x14ac:dyDescent="0.25">
      <c r="A4" s="9"/>
      <c r="B4" s="9"/>
      <c r="C4" s="9"/>
      <c r="D4" s="9"/>
      <c r="E4" s="9"/>
      <c r="F4" s="9"/>
      <c r="G4" s="9"/>
      <c r="H4" s="9"/>
      <c r="I4" s="9"/>
      <c r="J4" s="9"/>
      <c r="K4" s="9"/>
      <c r="L4" s="9"/>
      <c r="M4" s="9"/>
      <c r="N4" s="9"/>
      <c r="O4" s="9"/>
      <c r="P4" s="9"/>
      <c r="Q4" s="9"/>
      <c r="R4" s="9"/>
      <c r="S4" s="9"/>
      <c r="T4" s="9"/>
      <c r="U4" s="9"/>
      <c r="V4" s="9"/>
      <c r="W4" s="9"/>
      <c r="X4" s="9"/>
      <c r="Y4" s="9"/>
    </row>
    <row r="5" spans="1:25" s="29" customFormat="1" ht="20.45" hidden="1" customHeight="1" x14ac:dyDescent="0.25">
      <c r="A5" s="9"/>
      <c r="B5" s="9"/>
      <c r="C5" s="9"/>
      <c r="D5" s="9"/>
      <c r="E5" s="9"/>
      <c r="F5" s="9"/>
      <c r="G5" s="9"/>
      <c r="H5" s="9"/>
      <c r="I5" s="9"/>
      <c r="J5" s="9"/>
      <c r="K5" s="9"/>
      <c r="L5" s="9"/>
      <c r="M5" s="9"/>
      <c r="N5" s="9"/>
      <c r="O5" s="9"/>
      <c r="P5" s="9"/>
      <c r="Q5" s="9"/>
      <c r="R5" s="9"/>
      <c r="S5" s="9"/>
      <c r="T5" s="9"/>
      <c r="U5" s="9"/>
      <c r="V5" s="9"/>
      <c r="W5" s="9"/>
      <c r="X5" s="9"/>
      <c r="Y5" s="9"/>
    </row>
    <row r="6" spans="1:25" s="29" customFormat="1" ht="20.45" hidden="1" customHeight="1" x14ac:dyDescent="0.25">
      <c r="A6" s="86"/>
      <c r="B6" s="86"/>
      <c r="C6" s="86"/>
      <c r="D6" s="86"/>
      <c r="E6" s="86"/>
      <c r="F6" s="86"/>
      <c r="G6" s="86"/>
      <c r="H6" s="9"/>
      <c r="I6" s="9"/>
      <c r="J6" s="9"/>
      <c r="K6" s="9"/>
      <c r="L6" s="9"/>
      <c r="M6" s="9"/>
      <c r="N6" s="9"/>
      <c r="O6" s="9"/>
      <c r="P6" s="9"/>
      <c r="Q6" s="9"/>
      <c r="R6" s="9"/>
      <c r="S6" s="9"/>
      <c r="T6" s="9"/>
      <c r="U6" s="9"/>
      <c r="V6" s="9"/>
      <c r="W6" s="9"/>
      <c r="X6" s="9"/>
      <c r="Y6" s="9"/>
    </row>
    <row r="7" spans="1:25" s="29" customFormat="1" ht="20.45" hidden="1" customHeight="1" x14ac:dyDescent="0.25">
      <c r="A7" s="86"/>
      <c r="B7" s="86"/>
      <c r="C7" s="86"/>
      <c r="D7" s="86"/>
      <c r="E7" s="86"/>
      <c r="F7" s="86"/>
      <c r="G7" s="86"/>
      <c r="H7" s="9"/>
      <c r="I7" s="9"/>
      <c r="J7" s="9"/>
      <c r="K7" s="9"/>
      <c r="L7" s="9"/>
      <c r="M7" s="9"/>
      <c r="N7" s="9"/>
      <c r="O7" s="9"/>
      <c r="P7" s="9"/>
      <c r="Q7" s="9"/>
      <c r="R7" s="9"/>
      <c r="S7" s="9"/>
      <c r="T7" s="9"/>
      <c r="U7" s="9"/>
      <c r="V7" s="9"/>
      <c r="W7" s="9"/>
      <c r="X7" s="9"/>
      <c r="Y7" s="9"/>
    </row>
    <row r="8" spans="1:25" s="29" customFormat="1" ht="20.45" hidden="1" customHeight="1" x14ac:dyDescent="0.25">
      <c r="A8" s="86"/>
      <c r="B8" s="86"/>
      <c r="C8" s="86"/>
      <c r="D8" s="86"/>
      <c r="E8" s="86"/>
      <c r="F8" s="86"/>
      <c r="G8" s="86"/>
      <c r="H8" s="9"/>
      <c r="I8" s="9"/>
      <c r="J8" s="9"/>
      <c r="K8" s="9"/>
      <c r="L8" s="9"/>
      <c r="M8" s="9"/>
      <c r="N8" s="9"/>
      <c r="O8" s="9"/>
      <c r="P8" s="9"/>
      <c r="Q8" s="9"/>
      <c r="R8" s="9"/>
      <c r="S8" s="9"/>
      <c r="T8" s="9"/>
      <c r="U8" s="9"/>
      <c r="V8" s="9"/>
      <c r="W8" s="9"/>
      <c r="X8" s="9"/>
      <c r="Y8" s="9"/>
    </row>
    <row r="9" spans="1:25" s="29" customFormat="1" ht="20.45" hidden="1" customHeight="1" x14ac:dyDescent="0.25">
      <c r="A9" s="86"/>
      <c r="B9" s="86"/>
      <c r="C9" s="86"/>
      <c r="D9" s="86"/>
      <c r="E9" s="86"/>
      <c r="F9" s="86"/>
      <c r="G9" s="86"/>
      <c r="H9" s="9"/>
      <c r="I9" s="9"/>
      <c r="J9" s="9"/>
      <c r="K9" s="9"/>
      <c r="L9" s="9"/>
      <c r="M9" s="9"/>
      <c r="N9" s="9"/>
      <c r="O9" s="9"/>
      <c r="P9" s="9"/>
      <c r="Q9" s="9"/>
      <c r="R9" s="9"/>
      <c r="S9" s="9"/>
      <c r="T9" s="9"/>
      <c r="U9" s="9"/>
      <c r="V9" s="9"/>
      <c r="W9" s="9"/>
      <c r="X9" s="9"/>
      <c r="Y9" s="9"/>
    </row>
    <row r="10" spans="1:25" s="29" customFormat="1" ht="20.45" hidden="1" customHeight="1" x14ac:dyDescent="0.25">
      <c r="A10" s="86"/>
      <c r="B10" s="86"/>
      <c r="C10" s="86"/>
      <c r="D10" s="86"/>
      <c r="E10" s="86"/>
      <c r="F10" s="86"/>
      <c r="G10" s="86"/>
      <c r="H10" s="9"/>
      <c r="I10" s="9"/>
      <c r="J10" s="9"/>
      <c r="K10" s="9"/>
      <c r="L10" s="9"/>
      <c r="M10" s="9"/>
      <c r="N10" s="9"/>
      <c r="O10" s="9"/>
      <c r="P10" s="9"/>
      <c r="Q10" s="9"/>
      <c r="R10" s="9"/>
      <c r="S10" s="9"/>
      <c r="T10" s="9"/>
      <c r="U10" s="9"/>
      <c r="V10" s="9"/>
      <c r="W10" s="9"/>
      <c r="X10" s="9"/>
      <c r="Y10" s="9"/>
    </row>
    <row r="11" spans="1:25" s="29" customFormat="1" ht="20.45" hidden="1" customHeight="1" x14ac:dyDescent="0.25">
      <c r="A11" s="86"/>
      <c r="B11" s="86"/>
      <c r="C11" s="86"/>
      <c r="D11" s="86"/>
      <c r="E11" s="86"/>
      <c r="F11" s="86"/>
      <c r="G11" s="86"/>
      <c r="H11" s="9"/>
      <c r="I11" s="9"/>
      <c r="J11" s="9"/>
      <c r="K11" s="9"/>
      <c r="L11" s="9"/>
      <c r="M11" s="9"/>
      <c r="N11" s="45"/>
      <c r="O11" s="9"/>
      <c r="P11" s="9"/>
      <c r="Q11" s="9"/>
      <c r="R11" s="9"/>
      <c r="S11" s="9"/>
      <c r="T11" s="9"/>
      <c r="U11" s="9"/>
      <c r="V11" s="9"/>
      <c r="W11" s="9"/>
      <c r="X11" s="9"/>
      <c r="Y11" s="9"/>
    </row>
    <row r="12" spans="1:25" s="29" customFormat="1" ht="20.45" hidden="1" customHeight="1" x14ac:dyDescent="0.25">
      <c r="A12" s="86"/>
      <c r="B12" s="86"/>
      <c r="C12" s="86"/>
      <c r="D12" s="86"/>
      <c r="E12" s="86"/>
      <c r="F12" s="86"/>
      <c r="G12" s="86"/>
      <c r="H12" s="9"/>
      <c r="I12" s="9"/>
      <c r="J12" s="9"/>
      <c r="K12" s="9"/>
      <c r="L12" s="9"/>
      <c r="M12" s="9"/>
      <c r="N12" s="9"/>
      <c r="O12" s="9"/>
      <c r="P12" s="9"/>
      <c r="Q12" s="9"/>
      <c r="R12" s="9"/>
      <c r="S12" s="9"/>
      <c r="T12" s="9"/>
      <c r="U12" s="9"/>
      <c r="V12" s="9"/>
      <c r="W12" s="9"/>
      <c r="X12" s="9"/>
      <c r="Y12" s="9"/>
    </row>
    <row r="13" spans="1:25" s="29" customFormat="1" ht="20.45" hidden="1" customHeight="1" x14ac:dyDescent="0.25">
      <c r="A13" s="86"/>
      <c r="B13" s="86"/>
      <c r="C13" s="86"/>
      <c r="D13" s="86"/>
      <c r="E13" s="86"/>
      <c r="F13" s="86"/>
      <c r="G13" s="86"/>
      <c r="H13" s="9"/>
      <c r="I13" s="9"/>
      <c r="J13" s="9"/>
      <c r="K13" s="9"/>
      <c r="L13" s="9"/>
      <c r="M13" s="9"/>
      <c r="N13" s="9"/>
      <c r="O13" s="9"/>
      <c r="P13" s="9"/>
      <c r="Q13" s="9"/>
      <c r="R13" s="9"/>
      <c r="S13" s="9"/>
      <c r="T13" s="9"/>
      <c r="U13" s="9"/>
      <c r="V13" s="9"/>
      <c r="W13" s="9"/>
      <c r="X13" s="9"/>
      <c r="Y13" s="9"/>
    </row>
    <row r="14" spans="1:25" s="29" customFormat="1" ht="20.45" hidden="1" customHeight="1" x14ac:dyDescent="0.25">
      <c r="A14" s="86"/>
      <c r="B14" s="86"/>
      <c r="C14" s="86"/>
      <c r="D14" s="86"/>
      <c r="E14" s="86"/>
      <c r="F14" s="86"/>
      <c r="G14" s="86"/>
      <c r="H14" s="9"/>
      <c r="I14" s="9"/>
      <c r="J14" s="9"/>
      <c r="K14" s="9"/>
      <c r="L14" s="9"/>
      <c r="M14" s="9"/>
      <c r="N14" s="9"/>
      <c r="O14" s="9"/>
      <c r="P14" s="9"/>
      <c r="Q14" s="9"/>
      <c r="R14" s="9"/>
      <c r="S14" s="9"/>
      <c r="T14" s="9"/>
      <c r="U14" s="9"/>
      <c r="V14" s="9"/>
      <c r="W14" s="9"/>
      <c r="X14" s="9"/>
      <c r="Y14" s="9"/>
    </row>
    <row r="15" spans="1:25" s="29" customFormat="1" ht="20.45" customHeight="1" x14ac:dyDescent="0.25">
      <c r="A15" s="86"/>
      <c r="B15" s="86"/>
      <c r="C15" s="86"/>
      <c r="D15" s="86"/>
      <c r="E15" s="86"/>
      <c r="F15" s="86"/>
      <c r="G15" s="86"/>
      <c r="H15" s="9"/>
      <c r="I15" s="9"/>
      <c r="J15" s="9"/>
      <c r="K15" s="9"/>
      <c r="L15" s="9"/>
      <c r="M15" s="9"/>
      <c r="N15" s="9"/>
      <c r="O15" s="9"/>
      <c r="P15" s="9"/>
      <c r="Q15" s="9"/>
      <c r="R15" s="9"/>
      <c r="S15" s="9"/>
      <c r="T15" s="9"/>
      <c r="U15" s="9"/>
      <c r="V15" s="9"/>
      <c r="W15" s="9"/>
      <c r="X15" s="9"/>
      <c r="Y15" s="9"/>
    </row>
    <row r="16" spans="1:25" s="29" customFormat="1" ht="20.45" customHeight="1" x14ac:dyDescent="0.25">
      <c r="A16" s="86"/>
      <c r="B16" s="86"/>
      <c r="C16" s="86"/>
      <c r="D16" s="86"/>
      <c r="E16" s="86"/>
      <c r="F16" s="86"/>
      <c r="G16" s="86"/>
      <c r="H16" s="9"/>
      <c r="I16" s="9"/>
      <c r="J16" s="9"/>
      <c r="K16" s="9"/>
      <c r="L16" s="9"/>
      <c r="M16" s="9"/>
      <c r="N16" s="9"/>
      <c r="O16" s="9"/>
      <c r="P16" s="9"/>
      <c r="Q16" s="9"/>
      <c r="R16" s="9"/>
      <c r="S16" s="9"/>
      <c r="T16" s="9"/>
      <c r="U16" s="9"/>
      <c r="V16" s="9"/>
      <c r="W16" s="9"/>
      <c r="X16" s="9"/>
      <c r="Y16" s="9"/>
    </row>
    <row r="17" spans="1:55"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55" s="29" customFormat="1" ht="21.6"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row>
    <row r="19" spans="1:55" s="6" customFormat="1" ht="32.1"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334</v>
      </c>
      <c r="AM19" s="201"/>
      <c r="AN19" s="201"/>
      <c r="AO19" s="201"/>
      <c r="AP19" s="201" t="s">
        <v>342</v>
      </c>
      <c r="AQ19" s="201" t="s">
        <v>343</v>
      </c>
      <c r="AR19" s="201" t="s">
        <v>344</v>
      </c>
      <c r="AS19" s="201" t="s">
        <v>345</v>
      </c>
      <c r="AT19" s="201" t="s">
        <v>343</v>
      </c>
      <c r="AU19" s="201"/>
      <c r="AV19" s="201"/>
      <c r="AW19" s="201"/>
      <c r="AX19" s="201" t="s">
        <v>207</v>
      </c>
      <c r="AY19" s="201"/>
      <c r="AZ19" s="201"/>
      <c r="BA19" s="201"/>
      <c r="BB19" s="201"/>
      <c r="BC19" s="201"/>
    </row>
    <row r="20" spans="1:55" ht="17.10000000000000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7">
        <f>CALCULO_RISCO!AG20</f>
        <v>0</v>
      </c>
      <c r="AI20" s="379" t="str">
        <f>AVALIAR_RISCO!AI20</f>
        <v>Prioridade</v>
      </c>
      <c r="AJ20" s="379"/>
      <c r="AK20" s="379"/>
      <c r="AL20" s="385" t="str">
        <f>TRATAMENTO!AL20</f>
        <v>Escolha o Tratamento</v>
      </c>
      <c r="AM20" s="385"/>
      <c r="AN20" s="385"/>
      <c r="AO20" s="385"/>
      <c r="AP20" s="383"/>
      <c r="AQ20" s="383"/>
      <c r="AR20" s="383"/>
      <c r="AS20" s="383"/>
      <c r="AT20" s="383"/>
      <c r="AU20" s="383"/>
      <c r="AV20" s="383"/>
      <c r="AW20" s="383"/>
      <c r="AX20" s="190"/>
      <c r="AY20" s="190"/>
      <c r="AZ20" s="190"/>
      <c r="BA20" s="190"/>
      <c r="BB20" s="190"/>
      <c r="BC20" s="190"/>
    </row>
    <row r="21" spans="1:55" ht="17.100000000000001"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RESULT_ESTIMAT_QUALIT!U21</f>
        <v>4</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7">
        <f>CALCULO_RISCO!AG21</f>
        <v>0</v>
      </c>
      <c r="AI21" s="379" t="str">
        <f>AVALIAR_RISCO!AI21</f>
        <v>Prioridade</v>
      </c>
      <c r="AJ21" s="379"/>
      <c r="AK21" s="379"/>
      <c r="AL21" s="385" t="str">
        <f>TRATAMENTO!AL21</f>
        <v>Escolha o Tratamento</v>
      </c>
      <c r="AM21" s="385"/>
      <c r="AN21" s="385"/>
      <c r="AO21" s="385"/>
      <c r="AP21" s="383"/>
      <c r="AQ21" s="383"/>
      <c r="AR21" s="383"/>
      <c r="AS21" s="383"/>
      <c r="AT21" s="383"/>
      <c r="AU21" s="383"/>
      <c r="AV21" s="383"/>
      <c r="AW21" s="383"/>
      <c r="AX21" s="190"/>
      <c r="AY21" s="190"/>
      <c r="AZ21" s="190"/>
      <c r="BA21" s="190"/>
      <c r="BB21" s="190"/>
      <c r="BC21" s="190"/>
    </row>
    <row r="22" spans="1:55" ht="17.100000000000001"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RESULT_ESTIMAT_QUALIT!U22</f>
        <v>4</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7">
        <f>CALCULO_RISCO!AG22</f>
        <v>0</v>
      </c>
      <c r="AI22" s="379" t="str">
        <f>AVALIAR_RISCO!AI22</f>
        <v>Prioridade</v>
      </c>
      <c r="AJ22" s="379"/>
      <c r="AK22" s="379"/>
      <c r="AL22" s="385" t="str">
        <f>TRATAMENTO!AL22</f>
        <v>Escolha o Tratamento</v>
      </c>
      <c r="AM22" s="385"/>
      <c r="AN22" s="385"/>
      <c r="AO22" s="385"/>
      <c r="AP22" s="383"/>
      <c r="AQ22" s="383"/>
      <c r="AR22" s="383"/>
      <c r="AS22" s="383"/>
      <c r="AT22" s="383"/>
      <c r="AU22" s="383"/>
      <c r="AV22" s="383"/>
      <c r="AW22" s="383"/>
      <c r="AX22" s="190"/>
      <c r="AY22" s="190"/>
      <c r="AZ22" s="190"/>
      <c r="BA22" s="190"/>
      <c r="BB22" s="190"/>
      <c r="BC22" s="190"/>
    </row>
    <row r="23" spans="1:55" ht="17.100000000000001"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RESULT_ESTIMAT_QUALIT!U23</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7">
        <f>CALCULO_RISCO!AG23</f>
        <v>0</v>
      </c>
      <c r="AI23" s="379" t="str">
        <f>AVALIAR_RISCO!AI23</f>
        <v>Prioridade</v>
      </c>
      <c r="AJ23" s="379"/>
      <c r="AK23" s="379"/>
      <c r="AL23" s="385" t="str">
        <f>TRATAMENTO!AL23</f>
        <v>Escolha o Tratamento</v>
      </c>
      <c r="AM23" s="385"/>
      <c r="AN23" s="385"/>
      <c r="AO23" s="385"/>
      <c r="AP23" s="383"/>
      <c r="AQ23" s="383"/>
      <c r="AR23" s="383"/>
      <c r="AS23" s="383"/>
      <c r="AT23" s="383"/>
      <c r="AU23" s="383"/>
      <c r="AV23" s="383"/>
      <c r="AW23" s="383"/>
      <c r="AX23" s="190"/>
      <c r="AY23" s="190"/>
      <c r="AZ23" s="190"/>
      <c r="BA23" s="190"/>
      <c r="BB23" s="190"/>
      <c r="BC23" s="190"/>
    </row>
    <row r="24" spans="1:55" ht="17.100000000000001"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RESULT_ESTIMAT_QUALIT!U24</f>
        <v>5</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7">
        <f>CALCULO_RISCO!AG24</f>
        <v>0</v>
      </c>
      <c r="AI24" s="379" t="str">
        <f>AVALIAR_RISCO!AI24</f>
        <v>Prioridade</v>
      </c>
      <c r="AJ24" s="379"/>
      <c r="AK24" s="379"/>
      <c r="AL24" s="385" t="str">
        <f>TRATAMENTO!AL24</f>
        <v>Escolha o Tratamento</v>
      </c>
      <c r="AM24" s="385"/>
      <c r="AN24" s="385"/>
      <c r="AO24" s="385"/>
      <c r="AP24" s="383"/>
      <c r="AQ24" s="383"/>
      <c r="AR24" s="383"/>
      <c r="AS24" s="383"/>
      <c r="AT24" s="383"/>
      <c r="AU24" s="383"/>
      <c r="AV24" s="383"/>
      <c r="AW24" s="383"/>
      <c r="AX24" s="190"/>
      <c r="AY24" s="190"/>
      <c r="AZ24" s="190"/>
      <c r="BA24" s="190"/>
      <c r="BB24" s="190"/>
      <c r="BC24" s="190"/>
    </row>
    <row r="25" spans="1:55" ht="17.100000000000001"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RESULT_ESTIMAT_QUALIT!U25</f>
        <v>5</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7">
        <f>CALCULO_RISCO!AG25</f>
        <v>0</v>
      </c>
      <c r="AI25" s="379" t="str">
        <f>AVALIAR_RISCO!AI25</f>
        <v>Prioridade</v>
      </c>
      <c r="AJ25" s="379"/>
      <c r="AK25" s="379"/>
      <c r="AL25" s="385" t="str">
        <f>TRATAMENTO!AL25</f>
        <v>Escolha o Tratamento</v>
      </c>
      <c r="AM25" s="385"/>
      <c r="AN25" s="385"/>
      <c r="AO25" s="385"/>
      <c r="AP25" s="383"/>
      <c r="AQ25" s="383"/>
      <c r="AR25" s="383"/>
      <c r="AS25" s="383"/>
      <c r="AT25" s="383"/>
      <c r="AU25" s="383"/>
      <c r="AV25" s="383"/>
      <c r="AW25" s="383"/>
      <c r="AX25" s="190"/>
      <c r="AY25" s="190"/>
      <c r="AZ25" s="190"/>
      <c r="BA25" s="190"/>
      <c r="BB25" s="190"/>
      <c r="BC25" s="190"/>
    </row>
    <row r="26" spans="1:55" ht="17.10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RESULT_ESTIMAT_QUALIT!U26</f>
        <v>4</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7">
        <f>CALCULO_RISCO!AG26</f>
        <v>0</v>
      </c>
      <c r="AI26" s="379" t="str">
        <f>AVALIAR_RISCO!AI26</f>
        <v>Prioridade</v>
      </c>
      <c r="AJ26" s="379"/>
      <c r="AK26" s="379"/>
      <c r="AL26" s="385" t="str">
        <f>TRATAMENTO!AL26</f>
        <v>Escolha o Tratamento</v>
      </c>
      <c r="AM26" s="385"/>
      <c r="AN26" s="385"/>
      <c r="AO26" s="385"/>
      <c r="AP26" s="383"/>
      <c r="AQ26" s="383"/>
      <c r="AR26" s="383"/>
      <c r="AS26" s="383"/>
      <c r="AT26" s="383"/>
      <c r="AU26" s="383"/>
      <c r="AV26" s="383"/>
      <c r="AW26" s="383"/>
      <c r="AX26" s="190"/>
      <c r="AY26" s="190"/>
      <c r="AZ26" s="190"/>
      <c r="BA26" s="190"/>
      <c r="BB26" s="190"/>
      <c r="BC26" s="190"/>
    </row>
    <row r="27" spans="1:55" ht="17.100000000000001"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RESULT_ESTIMAT_QUALIT!U27</f>
        <v>4</v>
      </c>
      <c r="V27" s="110">
        <f>RESULT_ESTIMAT_QUALIT!V26</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8">
        <f>CALCULO_RISCO!AG27</f>
        <v>0</v>
      </c>
      <c r="AI27" s="381" t="str">
        <f>AVALIAR_RISCO!AI27</f>
        <v>Prioridade</v>
      </c>
      <c r="AJ27" s="381"/>
      <c r="AK27" s="381"/>
      <c r="AL27" s="384" t="str">
        <f>TRATAMENTO!AL27</f>
        <v>Escolha o Tratamento</v>
      </c>
      <c r="AM27" s="384"/>
      <c r="AN27" s="384"/>
      <c r="AO27" s="384"/>
      <c r="AP27" s="382"/>
      <c r="AQ27" s="382"/>
      <c r="AR27" s="382"/>
      <c r="AS27" s="382"/>
      <c r="AT27" s="382"/>
      <c r="AU27" s="382"/>
      <c r="AV27" s="382"/>
      <c r="AW27" s="382"/>
      <c r="AX27" s="200"/>
      <c r="AY27" s="200"/>
      <c r="AZ27" s="200"/>
      <c r="BA27" s="200"/>
      <c r="BB27" s="200"/>
      <c r="BC27" s="200"/>
    </row>
    <row r="28" spans="1:55" s="29" customFormat="1" ht="14.85"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row>
    <row r="29" spans="1:55" s="6" customFormat="1" ht="32.1"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334</v>
      </c>
      <c r="AM29" s="201"/>
      <c r="AN29" s="201"/>
      <c r="AO29" s="201"/>
      <c r="AP29" s="201" t="s">
        <v>342</v>
      </c>
      <c r="AQ29" s="201" t="s">
        <v>343</v>
      </c>
      <c r="AR29" s="201" t="s">
        <v>344</v>
      </c>
      <c r="AS29" s="201" t="s">
        <v>345</v>
      </c>
      <c r="AT29" s="201" t="s">
        <v>343</v>
      </c>
      <c r="AU29" s="201"/>
      <c r="AV29" s="201"/>
      <c r="AW29" s="201"/>
      <c r="AX29" s="201" t="s">
        <v>207</v>
      </c>
      <c r="AY29" s="201"/>
      <c r="AZ29" s="201"/>
      <c r="BA29" s="201"/>
      <c r="BB29" s="201"/>
      <c r="BC29" s="201"/>
    </row>
    <row r="30" spans="1:55" ht="17.100000000000001"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7">
        <f>CALCULO_RISCO!AG30</f>
        <v>0</v>
      </c>
      <c r="AI30" s="379" t="str">
        <f>AVALIAR_RISCO!AI30</f>
        <v>Prioridade</v>
      </c>
      <c r="AJ30" s="379"/>
      <c r="AK30" s="379"/>
      <c r="AL30" s="385" t="str">
        <f>TRATAMENTO!AL30</f>
        <v>Escolha o Tratamento</v>
      </c>
      <c r="AM30" s="385"/>
      <c r="AN30" s="385"/>
      <c r="AO30" s="385"/>
      <c r="AP30" s="383"/>
      <c r="AQ30" s="383"/>
      <c r="AR30" s="383"/>
      <c r="AS30" s="383"/>
      <c r="AT30" s="383"/>
      <c r="AU30" s="383"/>
      <c r="AV30" s="383"/>
      <c r="AW30" s="383"/>
      <c r="AX30" s="190"/>
      <c r="AY30" s="190"/>
      <c r="AZ30" s="190"/>
      <c r="BA30" s="190"/>
      <c r="BB30" s="190"/>
      <c r="BC30" s="190"/>
    </row>
    <row r="31" spans="1:55" ht="17.100000000000001"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RESULT_ESTIMAT_QUALIT!U31</f>
        <v>5</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7">
        <f>CALCULO_RISCO!AG31</f>
        <v>0</v>
      </c>
      <c r="AI31" s="379" t="str">
        <f>AVALIAR_RISCO!AI31</f>
        <v>Prioridade</v>
      </c>
      <c r="AJ31" s="379"/>
      <c r="AK31" s="379"/>
      <c r="AL31" s="385" t="str">
        <f>TRATAMENTO!AL31</f>
        <v>Escolha o Tratamento</v>
      </c>
      <c r="AM31" s="385"/>
      <c r="AN31" s="385"/>
      <c r="AO31" s="385"/>
      <c r="AP31" s="383"/>
      <c r="AQ31" s="383"/>
      <c r="AR31" s="383"/>
      <c r="AS31" s="383"/>
      <c r="AT31" s="383"/>
      <c r="AU31" s="383"/>
      <c r="AV31" s="383"/>
      <c r="AW31" s="383"/>
      <c r="AX31" s="190"/>
      <c r="AY31" s="190"/>
      <c r="AZ31" s="190"/>
      <c r="BA31" s="190"/>
      <c r="BB31" s="190"/>
      <c r="BC31" s="190"/>
    </row>
    <row r="32" spans="1:55" ht="17.100000000000001"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RESULT_ESTIMAT_QUALIT!U32</f>
        <v>3</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7">
        <f>CALCULO_RISCO!AG32</f>
        <v>0</v>
      </c>
      <c r="AI32" s="379" t="str">
        <f>AVALIAR_RISCO!AI32</f>
        <v>Prioridade</v>
      </c>
      <c r="AJ32" s="379"/>
      <c r="AK32" s="379"/>
      <c r="AL32" s="385" t="str">
        <f>TRATAMENTO!AL32</f>
        <v>Escolha o Tratamento</v>
      </c>
      <c r="AM32" s="385"/>
      <c r="AN32" s="385"/>
      <c r="AO32" s="385"/>
      <c r="AP32" s="383"/>
      <c r="AQ32" s="383"/>
      <c r="AR32" s="383"/>
      <c r="AS32" s="383"/>
      <c r="AT32" s="383"/>
      <c r="AU32" s="383"/>
      <c r="AV32" s="383"/>
      <c r="AW32" s="383"/>
      <c r="AX32" s="190"/>
      <c r="AY32" s="190"/>
      <c r="AZ32" s="190"/>
      <c r="BA32" s="190"/>
      <c r="BB32" s="190"/>
      <c r="BC32" s="190"/>
    </row>
    <row r="33" spans="1:55" ht="17.100000000000001"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RESULT_ESTIMAT_QUALIT!U33</f>
        <v>3</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7">
        <f>CALCULO_RISCO!AG33</f>
        <v>0</v>
      </c>
      <c r="AI33" s="379" t="str">
        <f>AVALIAR_RISCO!AI33</f>
        <v>Prioridade</v>
      </c>
      <c r="AJ33" s="379"/>
      <c r="AK33" s="379"/>
      <c r="AL33" s="385" t="str">
        <f>TRATAMENTO!AL33</f>
        <v>Escolha o Tratamento</v>
      </c>
      <c r="AM33" s="385"/>
      <c r="AN33" s="385"/>
      <c r="AO33" s="385"/>
      <c r="AP33" s="383"/>
      <c r="AQ33" s="383"/>
      <c r="AR33" s="383"/>
      <c r="AS33" s="383"/>
      <c r="AT33" s="383"/>
      <c r="AU33" s="383"/>
      <c r="AV33" s="383"/>
      <c r="AW33" s="383"/>
      <c r="AX33" s="190"/>
      <c r="AY33" s="190"/>
      <c r="AZ33" s="190"/>
      <c r="BA33" s="190"/>
      <c r="BB33" s="190"/>
      <c r="BC33" s="190"/>
    </row>
    <row r="34" spans="1:55" ht="17.100000000000001"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RESULT_ESTIMAT_QUALIT!U34</f>
        <v>4</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7">
        <f>CALCULO_RISCO!AG34</f>
        <v>0</v>
      </c>
      <c r="AI34" s="379" t="str">
        <f>AVALIAR_RISCO!AI34</f>
        <v>Prioridade</v>
      </c>
      <c r="AJ34" s="379"/>
      <c r="AK34" s="379"/>
      <c r="AL34" s="385" t="str">
        <f>TRATAMENTO!AL34</f>
        <v>Escolha o Tratamento</v>
      </c>
      <c r="AM34" s="385"/>
      <c r="AN34" s="385"/>
      <c r="AO34" s="385"/>
      <c r="AP34" s="383"/>
      <c r="AQ34" s="383"/>
      <c r="AR34" s="383"/>
      <c r="AS34" s="383"/>
      <c r="AT34" s="383"/>
      <c r="AU34" s="383"/>
      <c r="AV34" s="383"/>
      <c r="AW34" s="383"/>
      <c r="AX34" s="190"/>
      <c r="AY34" s="190"/>
      <c r="AZ34" s="190"/>
      <c r="BA34" s="190"/>
      <c r="BB34" s="190"/>
      <c r="BC34" s="190"/>
    </row>
    <row r="35" spans="1:55" ht="17.100000000000001"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RESULT_ESTIMAT_QUALIT!U35</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7">
        <f>CALCULO_RISCO!AG35</f>
        <v>0</v>
      </c>
      <c r="AI35" s="379" t="str">
        <f>AVALIAR_RISCO!AI35</f>
        <v>Prioridade</v>
      </c>
      <c r="AJ35" s="379"/>
      <c r="AK35" s="379"/>
      <c r="AL35" s="385" t="str">
        <f>TRATAMENTO!AL35</f>
        <v>Escolha o Tratamento</v>
      </c>
      <c r="AM35" s="385"/>
      <c r="AN35" s="385"/>
      <c r="AO35" s="385"/>
      <c r="AP35" s="383"/>
      <c r="AQ35" s="383"/>
      <c r="AR35" s="383"/>
      <c r="AS35" s="383"/>
      <c r="AT35" s="383"/>
      <c r="AU35" s="383"/>
      <c r="AV35" s="383"/>
      <c r="AW35" s="383"/>
      <c r="AX35" s="190"/>
      <c r="AY35" s="190"/>
      <c r="AZ35" s="190"/>
      <c r="BA35" s="190"/>
      <c r="BB35" s="190"/>
      <c r="BC35" s="190"/>
    </row>
    <row r="36" spans="1:55" ht="17.100000000000001"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RESULT_ESTIMAT_QUALIT!U36</f>
        <v>5</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7">
        <f>CALCULO_RISCO!AG36</f>
        <v>0</v>
      </c>
      <c r="AI36" s="379" t="str">
        <f>AVALIAR_RISCO!AI36</f>
        <v>Prioridade</v>
      </c>
      <c r="AJ36" s="379"/>
      <c r="AK36" s="379"/>
      <c r="AL36" s="385" t="str">
        <f>TRATAMENTO!AL36</f>
        <v>Escolha o Tratamento</v>
      </c>
      <c r="AM36" s="385"/>
      <c r="AN36" s="385"/>
      <c r="AO36" s="385"/>
      <c r="AP36" s="383"/>
      <c r="AQ36" s="383"/>
      <c r="AR36" s="383"/>
      <c r="AS36" s="383"/>
      <c r="AT36" s="383"/>
      <c r="AU36" s="383"/>
      <c r="AV36" s="383"/>
      <c r="AW36" s="383"/>
      <c r="AX36" s="190"/>
      <c r="AY36" s="190"/>
      <c r="AZ36" s="190"/>
      <c r="BA36" s="190"/>
      <c r="BB36" s="190"/>
      <c r="BC36" s="190"/>
    </row>
    <row r="37" spans="1:55" ht="17.100000000000001"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RESULT_ESTIMAT_QUALIT!U37</f>
        <v>5</v>
      </c>
      <c r="V37" s="110">
        <f>RESULT_ESTIMAT_QUALIT!V36</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8">
        <f>CALCULO_RISCO!AG37</f>
        <v>0</v>
      </c>
      <c r="AI37" s="381" t="str">
        <f>AVALIAR_RISCO!AI37</f>
        <v>Prioridade</v>
      </c>
      <c r="AJ37" s="381"/>
      <c r="AK37" s="381"/>
      <c r="AL37" s="384" t="str">
        <f>TRATAMENTO!AL37</f>
        <v>Escolha o Tratamento</v>
      </c>
      <c r="AM37" s="384"/>
      <c r="AN37" s="384"/>
      <c r="AO37" s="384"/>
      <c r="AP37" s="382"/>
      <c r="AQ37" s="382"/>
      <c r="AR37" s="382"/>
      <c r="AS37" s="382"/>
      <c r="AT37" s="382"/>
      <c r="AU37" s="382"/>
      <c r="AV37" s="382"/>
      <c r="AW37" s="382"/>
      <c r="AX37" s="200"/>
      <c r="AY37" s="200"/>
      <c r="AZ37" s="200"/>
      <c r="BA37" s="200"/>
      <c r="BB37" s="200"/>
      <c r="BC37" s="200"/>
    </row>
    <row r="38" spans="1:55" s="29" customFormat="1" ht="14.85"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row>
    <row r="39" spans="1:55" s="6" customFormat="1" ht="32.1"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334</v>
      </c>
      <c r="AM39" s="201"/>
      <c r="AN39" s="201"/>
      <c r="AO39" s="201"/>
      <c r="AP39" s="201" t="s">
        <v>342</v>
      </c>
      <c r="AQ39" s="201" t="s">
        <v>343</v>
      </c>
      <c r="AR39" s="201" t="s">
        <v>344</v>
      </c>
      <c r="AS39" s="201" t="s">
        <v>345</v>
      </c>
      <c r="AT39" s="201" t="s">
        <v>343</v>
      </c>
      <c r="AU39" s="201"/>
      <c r="AV39" s="201"/>
      <c r="AW39" s="201"/>
      <c r="AX39" s="201" t="s">
        <v>207</v>
      </c>
      <c r="AY39" s="201"/>
      <c r="AZ39" s="201"/>
      <c r="BA39" s="201"/>
      <c r="BB39" s="201"/>
      <c r="BC39" s="201"/>
    </row>
    <row r="40" spans="1:55" ht="17.100000000000001"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7">
        <f>CALCULO_RISCO!AG40</f>
        <v>0</v>
      </c>
      <c r="AI40" s="379" t="str">
        <f>AVALIAR_RISCO!AI40</f>
        <v>Prioridade</v>
      </c>
      <c r="AJ40" s="379"/>
      <c r="AK40" s="379"/>
      <c r="AL40" s="385" t="str">
        <f>TRATAMENTO!AL40</f>
        <v>Escolha o Tratamento</v>
      </c>
      <c r="AM40" s="385"/>
      <c r="AN40" s="385"/>
      <c r="AO40" s="385"/>
      <c r="AP40" s="383"/>
      <c r="AQ40" s="383"/>
      <c r="AR40" s="383"/>
      <c r="AS40" s="383"/>
      <c r="AT40" s="383"/>
      <c r="AU40" s="383"/>
      <c r="AV40" s="383"/>
      <c r="AW40" s="383"/>
      <c r="AX40" s="190"/>
      <c r="AY40" s="190"/>
      <c r="AZ40" s="190"/>
      <c r="BA40" s="190"/>
      <c r="BB40" s="190"/>
      <c r="BC40" s="190"/>
    </row>
    <row r="41" spans="1:55" ht="17.100000000000001"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RESULT_ESTIMAT_QUALIT!U41</f>
        <v>5</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7">
        <f>CALCULO_RISCO!AG41</f>
        <v>0</v>
      </c>
      <c r="AI41" s="379" t="str">
        <f>AVALIAR_RISCO!AI41</f>
        <v>Prioridade</v>
      </c>
      <c r="AJ41" s="379"/>
      <c r="AK41" s="379"/>
      <c r="AL41" s="385" t="str">
        <f>TRATAMENTO!AL41</f>
        <v>Escolha o Tratamento</v>
      </c>
      <c r="AM41" s="385"/>
      <c r="AN41" s="385"/>
      <c r="AO41" s="385"/>
      <c r="AP41" s="383"/>
      <c r="AQ41" s="383"/>
      <c r="AR41" s="383"/>
      <c r="AS41" s="383"/>
      <c r="AT41" s="383"/>
      <c r="AU41" s="383"/>
      <c r="AV41" s="383"/>
      <c r="AW41" s="383"/>
      <c r="AX41" s="190"/>
      <c r="AY41" s="190"/>
      <c r="AZ41" s="190"/>
      <c r="BA41" s="190"/>
      <c r="BB41" s="190"/>
      <c r="BC41" s="190"/>
    </row>
    <row r="42" spans="1:55" ht="17.100000000000001"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RESULT_ESTIMAT_QUALIT!U42</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7">
        <f>CALCULO_RISCO!AG42</f>
        <v>0</v>
      </c>
      <c r="AI42" s="379" t="str">
        <f>AVALIAR_RISCO!AI42</f>
        <v>Prioridade</v>
      </c>
      <c r="AJ42" s="379"/>
      <c r="AK42" s="379"/>
      <c r="AL42" s="385" t="str">
        <f>TRATAMENTO!AL42</f>
        <v>Escolha o Tratamento</v>
      </c>
      <c r="AM42" s="385"/>
      <c r="AN42" s="385"/>
      <c r="AO42" s="385"/>
      <c r="AP42" s="383"/>
      <c r="AQ42" s="383"/>
      <c r="AR42" s="383"/>
      <c r="AS42" s="383"/>
      <c r="AT42" s="383"/>
      <c r="AU42" s="383"/>
      <c r="AV42" s="383"/>
      <c r="AW42" s="383"/>
      <c r="AX42" s="190"/>
      <c r="AY42" s="190"/>
      <c r="AZ42" s="190"/>
      <c r="BA42" s="190"/>
      <c r="BB42" s="190"/>
      <c r="BC42" s="190"/>
    </row>
    <row r="43" spans="1:55" ht="17.100000000000001"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RESULT_ESTIMAT_QUALIT!U43</f>
        <v>4</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7">
        <f>CALCULO_RISCO!AG43</f>
        <v>0</v>
      </c>
      <c r="AI43" s="379" t="str">
        <f>AVALIAR_RISCO!AI43</f>
        <v>Prioridade</v>
      </c>
      <c r="AJ43" s="379"/>
      <c r="AK43" s="379"/>
      <c r="AL43" s="385" t="str">
        <f>TRATAMENTO!AL43</f>
        <v>Escolha o Tratamento</v>
      </c>
      <c r="AM43" s="385"/>
      <c r="AN43" s="385"/>
      <c r="AO43" s="385"/>
      <c r="AP43" s="383"/>
      <c r="AQ43" s="383"/>
      <c r="AR43" s="383"/>
      <c r="AS43" s="383"/>
      <c r="AT43" s="383"/>
      <c r="AU43" s="383"/>
      <c r="AV43" s="383"/>
      <c r="AW43" s="383"/>
      <c r="AX43" s="190"/>
      <c r="AY43" s="190"/>
      <c r="AZ43" s="190"/>
      <c r="BA43" s="190"/>
      <c r="BB43" s="190"/>
      <c r="BC43" s="190"/>
    </row>
    <row r="44" spans="1:55" ht="17.100000000000001"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RESULT_ESTIMAT_QUALIT!U44</f>
        <v>4</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7">
        <f>CALCULO_RISCO!AG44</f>
        <v>0</v>
      </c>
      <c r="AI44" s="379" t="str">
        <f>AVALIAR_RISCO!AI44</f>
        <v>Prioridade</v>
      </c>
      <c r="AJ44" s="379"/>
      <c r="AK44" s="379"/>
      <c r="AL44" s="385" t="str">
        <f>TRATAMENTO!AL44</f>
        <v>Escolha o Tratamento</v>
      </c>
      <c r="AM44" s="385"/>
      <c r="AN44" s="385"/>
      <c r="AO44" s="385"/>
      <c r="AP44" s="383"/>
      <c r="AQ44" s="383"/>
      <c r="AR44" s="383"/>
      <c r="AS44" s="383"/>
      <c r="AT44" s="383"/>
      <c r="AU44" s="383"/>
      <c r="AV44" s="383"/>
      <c r="AW44" s="383"/>
      <c r="AX44" s="190"/>
      <c r="AY44" s="190"/>
      <c r="AZ44" s="190"/>
      <c r="BA44" s="190"/>
      <c r="BB44" s="190"/>
      <c r="BC44" s="190"/>
    </row>
    <row r="45" spans="1:55" ht="17.100000000000001"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RESULT_ESTIMAT_QUALIT!U45</f>
        <v>5</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7">
        <f>CALCULO_RISCO!AG45</f>
        <v>0</v>
      </c>
      <c r="AI45" s="379" t="str">
        <f>AVALIAR_RISCO!AI45</f>
        <v>Prioridade</v>
      </c>
      <c r="AJ45" s="379"/>
      <c r="AK45" s="379"/>
      <c r="AL45" s="385" t="str">
        <f>TRATAMENTO!AL45</f>
        <v>Escolha o Tratamento</v>
      </c>
      <c r="AM45" s="385"/>
      <c r="AN45" s="385"/>
      <c r="AO45" s="385"/>
      <c r="AP45" s="383"/>
      <c r="AQ45" s="383"/>
      <c r="AR45" s="383"/>
      <c r="AS45" s="383"/>
      <c r="AT45" s="383"/>
      <c r="AU45" s="383"/>
      <c r="AV45" s="383"/>
      <c r="AW45" s="383"/>
      <c r="AX45" s="190"/>
      <c r="AY45" s="190"/>
      <c r="AZ45" s="190"/>
      <c r="BA45" s="190"/>
      <c r="BB45" s="190"/>
      <c r="BC45" s="190"/>
    </row>
    <row r="46" spans="1:55" ht="17.100000000000001"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RESULT_ESTIMAT_QUALIT!U46</f>
        <v>5</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7">
        <f>CALCULO_RISCO!AG46</f>
        <v>0</v>
      </c>
      <c r="AI46" s="379" t="str">
        <f>AVALIAR_RISCO!AI46</f>
        <v>Prioridade</v>
      </c>
      <c r="AJ46" s="379"/>
      <c r="AK46" s="379"/>
      <c r="AL46" s="385" t="str">
        <f>TRATAMENTO!AL46</f>
        <v>Escolha o Tratamento</v>
      </c>
      <c r="AM46" s="385"/>
      <c r="AN46" s="385"/>
      <c r="AO46" s="385"/>
      <c r="AP46" s="383"/>
      <c r="AQ46" s="383"/>
      <c r="AR46" s="383"/>
      <c r="AS46" s="383"/>
      <c r="AT46" s="383"/>
      <c r="AU46" s="383"/>
      <c r="AV46" s="383"/>
      <c r="AW46" s="383"/>
      <c r="AX46" s="190"/>
      <c r="AY46" s="190"/>
      <c r="AZ46" s="190"/>
      <c r="BA46" s="190"/>
      <c r="BB46" s="190"/>
      <c r="BC46" s="190"/>
    </row>
    <row r="47" spans="1:55" ht="17.100000000000001"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RESULT_ESTIMAT_QUALIT!U47</f>
        <v>3</v>
      </c>
      <c r="V47" s="110">
        <f>RESULT_ESTIMAT_QUALIT!V46</f>
        <v>20</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8">
        <f>CALCULO_RISCO!AG47</f>
        <v>0</v>
      </c>
      <c r="AI47" s="381" t="str">
        <f>AVALIAR_RISCO!AI47</f>
        <v>Prioridade</v>
      </c>
      <c r="AJ47" s="381"/>
      <c r="AK47" s="381"/>
      <c r="AL47" s="384" t="str">
        <f>TRATAMENTO!AL47</f>
        <v>Escolha o Tratamento</v>
      </c>
      <c r="AM47" s="384"/>
      <c r="AN47" s="384"/>
      <c r="AO47" s="384"/>
      <c r="AP47" s="382"/>
      <c r="AQ47" s="382"/>
      <c r="AR47" s="382"/>
      <c r="AS47" s="382"/>
      <c r="AT47" s="382"/>
      <c r="AU47" s="382"/>
      <c r="AV47" s="382"/>
      <c r="AW47" s="382"/>
      <c r="AX47" s="200"/>
      <c r="AY47" s="200"/>
      <c r="AZ47" s="200"/>
      <c r="BA47" s="200"/>
      <c r="BB47" s="200"/>
      <c r="BC47" s="200"/>
    </row>
    <row r="48" spans="1:55" s="29" customFormat="1" ht="14.85"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row>
    <row r="49" spans="1:55" s="6" customFormat="1" ht="32.1"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334</v>
      </c>
      <c r="AM49" s="201"/>
      <c r="AN49" s="201"/>
      <c r="AO49" s="201"/>
      <c r="AP49" s="201" t="s">
        <v>342</v>
      </c>
      <c r="AQ49" s="201" t="s">
        <v>343</v>
      </c>
      <c r="AR49" s="201" t="s">
        <v>344</v>
      </c>
      <c r="AS49" s="201" t="s">
        <v>345</v>
      </c>
      <c r="AT49" s="201" t="s">
        <v>343</v>
      </c>
      <c r="AU49" s="201"/>
      <c r="AV49" s="201"/>
      <c r="AW49" s="201"/>
      <c r="AX49" s="201" t="s">
        <v>207</v>
      </c>
      <c r="AY49" s="201"/>
      <c r="AZ49" s="201"/>
      <c r="BA49" s="201"/>
      <c r="BB49" s="201"/>
      <c r="BC49" s="201"/>
    </row>
    <row r="50" spans="1:55" ht="17.100000000000001"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7">
        <f>CALCULO_RISCO!AG50</f>
        <v>0</v>
      </c>
      <c r="AI50" s="379" t="str">
        <f>AVALIAR_RISCO!AI50</f>
        <v>Prioridade</v>
      </c>
      <c r="AJ50" s="379"/>
      <c r="AK50" s="379"/>
      <c r="AL50" s="385" t="str">
        <f>TRATAMENTO!AL50</f>
        <v>Escolha o Tratamento</v>
      </c>
      <c r="AM50" s="385"/>
      <c r="AN50" s="385"/>
      <c r="AO50" s="385"/>
      <c r="AP50" s="383"/>
      <c r="AQ50" s="383"/>
      <c r="AR50" s="383"/>
      <c r="AS50" s="383"/>
      <c r="AT50" s="383"/>
      <c r="AU50" s="383"/>
      <c r="AV50" s="383"/>
      <c r="AW50" s="383"/>
      <c r="AX50" s="190"/>
      <c r="AY50" s="190"/>
      <c r="AZ50" s="190"/>
      <c r="BA50" s="190"/>
      <c r="BB50" s="190"/>
      <c r="BC50" s="190"/>
    </row>
    <row r="51" spans="1:55" ht="17.100000000000001"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RESULT_ESTIMAT_QUALIT!U51</f>
        <v>5</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7">
        <f>CALCULO_RISCO!AG51</f>
        <v>0</v>
      </c>
      <c r="AI51" s="379" t="str">
        <f>AVALIAR_RISCO!AI51</f>
        <v>Prioridade</v>
      </c>
      <c r="AJ51" s="379"/>
      <c r="AK51" s="379"/>
      <c r="AL51" s="385" t="str">
        <f>TRATAMENTO!AL51</f>
        <v>Escolha o Tratamento</v>
      </c>
      <c r="AM51" s="385"/>
      <c r="AN51" s="385"/>
      <c r="AO51" s="385"/>
      <c r="AP51" s="383"/>
      <c r="AQ51" s="383"/>
      <c r="AR51" s="383"/>
      <c r="AS51" s="383"/>
      <c r="AT51" s="383"/>
      <c r="AU51" s="383"/>
      <c r="AV51" s="383"/>
      <c r="AW51" s="383"/>
      <c r="AX51" s="190"/>
      <c r="AY51" s="190"/>
      <c r="AZ51" s="190"/>
      <c r="BA51" s="190"/>
      <c r="BB51" s="190"/>
      <c r="BC51" s="190"/>
    </row>
    <row r="52" spans="1:55" ht="17.100000000000001"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RESULT_ESTIMAT_QUALIT!U52</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7">
        <f>CALCULO_RISCO!AG52</f>
        <v>0</v>
      </c>
      <c r="AI52" s="379" t="str">
        <f>AVALIAR_RISCO!AI52</f>
        <v>Prioridade</v>
      </c>
      <c r="AJ52" s="379"/>
      <c r="AK52" s="379"/>
      <c r="AL52" s="385" t="str">
        <f>TRATAMENTO!AL52</f>
        <v>Escolha o Tratamento</v>
      </c>
      <c r="AM52" s="385"/>
      <c r="AN52" s="385"/>
      <c r="AO52" s="385"/>
      <c r="AP52" s="383"/>
      <c r="AQ52" s="383"/>
      <c r="AR52" s="383"/>
      <c r="AS52" s="383"/>
      <c r="AT52" s="383"/>
      <c r="AU52" s="383"/>
      <c r="AV52" s="383"/>
      <c r="AW52" s="383"/>
      <c r="AX52" s="190"/>
      <c r="AY52" s="190"/>
      <c r="AZ52" s="190"/>
      <c r="BA52" s="190"/>
      <c r="BB52" s="190"/>
      <c r="BC52" s="190"/>
    </row>
    <row r="53" spans="1:55" ht="17.100000000000001"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RESULT_ESTIMAT_QUALIT!U53</f>
        <v>4</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7">
        <f>CALCULO_RISCO!AG53</f>
        <v>0</v>
      </c>
      <c r="AI53" s="379" t="str">
        <f>AVALIAR_RISCO!AI53</f>
        <v>Prioridade</v>
      </c>
      <c r="AJ53" s="379"/>
      <c r="AK53" s="379"/>
      <c r="AL53" s="385" t="str">
        <f>TRATAMENTO!AL53</f>
        <v>Escolha o Tratamento</v>
      </c>
      <c r="AM53" s="385"/>
      <c r="AN53" s="385"/>
      <c r="AO53" s="385"/>
      <c r="AP53" s="383"/>
      <c r="AQ53" s="383"/>
      <c r="AR53" s="383"/>
      <c r="AS53" s="383"/>
      <c r="AT53" s="383"/>
      <c r="AU53" s="383"/>
      <c r="AV53" s="383"/>
      <c r="AW53" s="383"/>
      <c r="AX53" s="190"/>
      <c r="AY53" s="190"/>
      <c r="AZ53" s="190"/>
      <c r="BA53" s="190"/>
      <c r="BB53" s="190"/>
      <c r="BC53" s="190"/>
    </row>
    <row r="54" spans="1:55" ht="17.100000000000001"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RESULT_ESTIMAT_QUALIT!U54</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7">
        <f>CALCULO_RISCO!AG54</f>
        <v>0</v>
      </c>
      <c r="AI54" s="379" t="str">
        <f>AVALIAR_RISCO!AI54</f>
        <v>Prioridade</v>
      </c>
      <c r="AJ54" s="379"/>
      <c r="AK54" s="379"/>
      <c r="AL54" s="385" t="str">
        <f>TRATAMENTO!AL54</f>
        <v>Escolha o Tratamento</v>
      </c>
      <c r="AM54" s="385"/>
      <c r="AN54" s="385"/>
      <c r="AO54" s="385"/>
      <c r="AP54" s="383"/>
      <c r="AQ54" s="383"/>
      <c r="AR54" s="383"/>
      <c r="AS54" s="383"/>
      <c r="AT54" s="383"/>
      <c r="AU54" s="383"/>
      <c r="AV54" s="383"/>
      <c r="AW54" s="383"/>
      <c r="AX54" s="190"/>
      <c r="AY54" s="190"/>
      <c r="AZ54" s="190"/>
      <c r="BA54" s="190"/>
      <c r="BB54" s="190"/>
      <c r="BC54" s="190"/>
    </row>
    <row r="55" spans="1:55" ht="17.100000000000001"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RESULT_ESTIMAT_QUALIT!U55</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7">
        <f>CALCULO_RISCO!AG55</f>
        <v>0</v>
      </c>
      <c r="AI55" s="379" t="str">
        <f>AVALIAR_RISCO!AI55</f>
        <v>Prioridade</v>
      </c>
      <c r="AJ55" s="379"/>
      <c r="AK55" s="379"/>
      <c r="AL55" s="385" t="str">
        <f>TRATAMENTO!AL55</f>
        <v>Escolha o Tratamento</v>
      </c>
      <c r="AM55" s="385"/>
      <c r="AN55" s="385"/>
      <c r="AO55" s="385"/>
      <c r="AP55" s="383"/>
      <c r="AQ55" s="383"/>
      <c r="AR55" s="383"/>
      <c r="AS55" s="383"/>
      <c r="AT55" s="383"/>
      <c r="AU55" s="383"/>
      <c r="AV55" s="383"/>
      <c r="AW55" s="383"/>
      <c r="AX55" s="190"/>
      <c r="AY55" s="190"/>
      <c r="AZ55" s="190"/>
      <c r="BA55" s="190"/>
      <c r="BB55" s="190"/>
      <c r="BC55" s="190"/>
    </row>
    <row r="56" spans="1:55" ht="17.100000000000001"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RESULT_ESTIMAT_QUALIT!U56</f>
        <v>4</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7">
        <f>CALCULO_RISCO!AG56</f>
        <v>0</v>
      </c>
      <c r="AI56" s="379" t="str">
        <f>AVALIAR_RISCO!AI56</f>
        <v>Prioridade</v>
      </c>
      <c r="AJ56" s="379"/>
      <c r="AK56" s="379"/>
      <c r="AL56" s="385" t="str">
        <f>TRATAMENTO!AL56</f>
        <v>Escolha o Tratamento</v>
      </c>
      <c r="AM56" s="385"/>
      <c r="AN56" s="385"/>
      <c r="AO56" s="385"/>
      <c r="AP56" s="383"/>
      <c r="AQ56" s="383"/>
      <c r="AR56" s="383"/>
      <c r="AS56" s="383"/>
      <c r="AT56" s="383"/>
      <c r="AU56" s="383"/>
      <c r="AV56" s="383"/>
      <c r="AW56" s="383"/>
      <c r="AX56" s="190"/>
      <c r="AY56" s="190"/>
      <c r="AZ56" s="190"/>
      <c r="BA56" s="190"/>
      <c r="BB56" s="190"/>
      <c r="BC56" s="190"/>
    </row>
    <row r="57" spans="1:55" ht="17.100000000000001"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RESULT_ESTIMAT_QUALIT!U57</f>
        <v>5</v>
      </c>
      <c r="V57" s="110">
        <f>RESULT_ESTIMAT_QUALIT!V56</f>
        <v>20</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8">
        <f>CALCULO_RISCO!AG57</f>
        <v>0</v>
      </c>
      <c r="AI57" s="381" t="str">
        <f>AVALIAR_RISCO!AI57</f>
        <v>Prioridade</v>
      </c>
      <c r="AJ57" s="381"/>
      <c r="AK57" s="381"/>
      <c r="AL57" s="384" t="str">
        <f>TRATAMENTO!AL57</f>
        <v>Escolha o Tratamento</v>
      </c>
      <c r="AM57" s="384"/>
      <c r="AN57" s="384"/>
      <c r="AO57" s="384"/>
      <c r="AP57" s="382"/>
      <c r="AQ57" s="382"/>
      <c r="AR57" s="382"/>
      <c r="AS57" s="382"/>
      <c r="AT57" s="382"/>
      <c r="AU57" s="382"/>
      <c r="AV57" s="382"/>
      <c r="AW57" s="382"/>
      <c r="AX57" s="200"/>
      <c r="AY57" s="200"/>
      <c r="AZ57" s="200"/>
      <c r="BA57" s="200"/>
      <c r="BB57" s="200"/>
      <c r="BC57" s="200"/>
    </row>
    <row r="58" spans="1:55" s="29" customFormat="1" ht="14.85"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row>
    <row r="59" spans="1:55" s="6" customFormat="1" ht="32.1"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334</v>
      </c>
      <c r="AM59" s="201"/>
      <c r="AN59" s="201"/>
      <c r="AO59" s="201"/>
      <c r="AP59" s="201" t="s">
        <v>342</v>
      </c>
      <c r="AQ59" s="201" t="s">
        <v>343</v>
      </c>
      <c r="AR59" s="201" t="s">
        <v>344</v>
      </c>
      <c r="AS59" s="201" t="s">
        <v>345</v>
      </c>
      <c r="AT59" s="201" t="s">
        <v>343</v>
      </c>
      <c r="AU59" s="201"/>
      <c r="AV59" s="201"/>
      <c r="AW59" s="201"/>
      <c r="AX59" s="201" t="s">
        <v>207</v>
      </c>
      <c r="AY59" s="201"/>
      <c r="AZ59" s="201"/>
      <c r="BA59" s="201"/>
      <c r="BB59" s="201"/>
      <c r="BC59" s="201"/>
    </row>
    <row r="60" spans="1:55" ht="17.100000000000001"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7">
        <f>CALCULO_RISCO!AG60</f>
        <v>0</v>
      </c>
      <c r="AI60" s="379" t="str">
        <f>AVALIAR_RISCO!AI60</f>
        <v>Prioridade</v>
      </c>
      <c r="AJ60" s="379"/>
      <c r="AK60" s="379"/>
      <c r="AL60" s="385" t="str">
        <f>TRATAMENTO!AL60</f>
        <v>Escolha o Tratamento</v>
      </c>
      <c r="AM60" s="385"/>
      <c r="AN60" s="385"/>
      <c r="AO60" s="385"/>
      <c r="AP60" s="383"/>
      <c r="AQ60" s="383"/>
      <c r="AR60" s="383"/>
      <c r="AS60" s="383"/>
      <c r="AT60" s="383"/>
      <c r="AU60" s="383"/>
      <c r="AV60" s="383"/>
      <c r="AW60" s="383"/>
      <c r="AX60" s="190"/>
      <c r="AY60" s="190"/>
      <c r="AZ60" s="190"/>
      <c r="BA60" s="190"/>
      <c r="BB60" s="190"/>
      <c r="BC60" s="190"/>
    </row>
    <row r="61" spans="1:55" ht="17.100000000000001"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RESULT_ESTIMAT_QUALIT!U61</f>
        <v>3</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7">
        <f>CALCULO_RISCO!AG61</f>
        <v>0</v>
      </c>
      <c r="AI61" s="379" t="str">
        <f>AVALIAR_RISCO!AI61</f>
        <v>Prioridade</v>
      </c>
      <c r="AJ61" s="379"/>
      <c r="AK61" s="379"/>
      <c r="AL61" s="385" t="str">
        <f>TRATAMENTO!AL61</f>
        <v>Escolha o Tratamento</v>
      </c>
      <c r="AM61" s="385"/>
      <c r="AN61" s="385"/>
      <c r="AO61" s="385"/>
      <c r="AP61" s="383"/>
      <c r="AQ61" s="383"/>
      <c r="AR61" s="383"/>
      <c r="AS61" s="383"/>
      <c r="AT61" s="383"/>
      <c r="AU61" s="383"/>
      <c r="AV61" s="383"/>
      <c r="AW61" s="383"/>
      <c r="AX61" s="190"/>
      <c r="AY61" s="190"/>
      <c r="AZ61" s="190"/>
      <c r="BA61" s="190"/>
      <c r="BB61" s="190"/>
      <c r="BC61" s="190"/>
    </row>
    <row r="62" spans="1:55" ht="17.100000000000001"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RESULT_ESTIMAT_QUALIT!U62</f>
        <v>3</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7">
        <f>CALCULO_RISCO!AG62</f>
        <v>0</v>
      </c>
      <c r="AI62" s="379" t="str">
        <f>AVALIAR_RISCO!AI62</f>
        <v>Prioridade</v>
      </c>
      <c r="AJ62" s="379"/>
      <c r="AK62" s="379"/>
      <c r="AL62" s="385" t="str">
        <f>TRATAMENTO!AL62</f>
        <v>Escolha o Tratamento</v>
      </c>
      <c r="AM62" s="385"/>
      <c r="AN62" s="385"/>
      <c r="AO62" s="385"/>
      <c r="AP62" s="383"/>
      <c r="AQ62" s="383"/>
      <c r="AR62" s="383"/>
      <c r="AS62" s="383"/>
      <c r="AT62" s="383"/>
      <c r="AU62" s="383"/>
      <c r="AV62" s="383"/>
      <c r="AW62" s="383"/>
      <c r="AX62" s="190"/>
      <c r="AY62" s="190"/>
      <c r="AZ62" s="190"/>
      <c r="BA62" s="190"/>
      <c r="BB62" s="190"/>
      <c r="BC62" s="190"/>
    </row>
    <row r="63" spans="1:55" ht="17.100000000000001"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RESULT_ESTIMAT_QUALIT!U63</f>
        <v>5</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7">
        <f>CALCULO_RISCO!AG63</f>
        <v>0</v>
      </c>
      <c r="AI63" s="379" t="str">
        <f>AVALIAR_RISCO!AI63</f>
        <v>Prioridade</v>
      </c>
      <c r="AJ63" s="379"/>
      <c r="AK63" s="379"/>
      <c r="AL63" s="385" t="str">
        <f>TRATAMENTO!AL63</f>
        <v>Escolha o Tratamento</v>
      </c>
      <c r="AM63" s="385"/>
      <c r="AN63" s="385"/>
      <c r="AO63" s="385"/>
      <c r="AP63" s="383"/>
      <c r="AQ63" s="383"/>
      <c r="AR63" s="383"/>
      <c r="AS63" s="383"/>
      <c r="AT63" s="383"/>
      <c r="AU63" s="383"/>
      <c r="AV63" s="383"/>
      <c r="AW63" s="383"/>
      <c r="AX63" s="190"/>
      <c r="AY63" s="190"/>
      <c r="AZ63" s="190"/>
      <c r="BA63" s="190"/>
      <c r="BB63" s="190"/>
      <c r="BC63" s="190"/>
    </row>
    <row r="64" spans="1:55" ht="17.100000000000001"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RESULT_ESTIMAT_QUALIT!U64</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7">
        <f>CALCULO_RISCO!AG64</f>
        <v>0</v>
      </c>
      <c r="AI64" s="379" t="str">
        <f>AVALIAR_RISCO!AI64</f>
        <v>Prioridade</v>
      </c>
      <c r="AJ64" s="379"/>
      <c r="AK64" s="379"/>
      <c r="AL64" s="385" t="str">
        <f>TRATAMENTO!AL64</f>
        <v>Escolha o Tratamento</v>
      </c>
      <c r="AM64" s="385"/>
      <c r="AN64" s="385"/>
      <c r="AO64" s="385"/>
      <c r="AP64" s="383"/>
      <c r="AQ64" s="383"/>
      <c r="AR64" s="383"/>
      <c r="AS64" s="383"/>
      <c r="AT64" s="383"/>
      <c r="AU64" s="383"/>
      <c r="AV64" s="383"/>
      <c r="AW64" s="383"/>
      <c r="AX64" s="190"/>
      <c r="AY64" s="190"/>
      <c r="AZ64" s="190"/>
      <c r="BA64" s="190"/>
      <c r="BB64" s="190"/>
      <c r="BC64" s="190"/>
    </row>
    <row r="65" spans="1:55" ht="17.100000000000001"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RESULT_ESTIMAT_QUALIT!U65</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7">
        <f>CALCULO_RISCO!AG65</f>
        <v>0</v>
      </c>
      <c r="AI65" s="379" t="str">
        <f>AVALIAR_RISCO!AI65</f>
        <v>Prioridade</v>
      </c>
      <c r="AJ65" s="379"/>
      <c r="AK65" s="379"/>
      <c r="AL65" s="385" t="str">
        <f>TRATAMENTO!AL65</f>
        <v>Escolha o Tratamento</v>
      </c>
      <c r="AM65" s="385"/>
      <c r="AN65" s="385"/>
      <c r="AO65" s="385"/>
      <c r="AP65" s="383"/>
      <c r="AQ65" s="383"/>
      <c r="AR65" s="383"/>
      <c r="AS65" s="383"/>
      <c r="AT65" s="383"/>
      <c r="AU65" s="383"/>
      <c r="AV65" s="383"/>
      <c r="AW65" s="383"/>
      <c r="AX65" s="190"/>
      <c r="AY65" s="190"/>
      <c r="AZ65" s="190"/>
      <c r="BA65" s="190"/>
      <c r="BB65" s="190"/>
      <c r="BC65" s="190"/>
    </row>
    <row r="66" spans="1:55" ht="17.100000000000001"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RESULT_ESTIMAT_QUALIT!U66</f>
        <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7">
        <f>CALCULO_RISCO!AG66</f>
        <v>0</v>
      </c>
      <c r="AI66" s="379" t="str">
        <f>AVALIAR_RISCO!AI66</f>
        <v>Prioridade</v>
      </c>
      <c r="AJ66" s="379"/>
      <c r="AK66" s="379"/>
      <c r="AL66" s="385" t="str">
        <f>TRATAMENTO!AL66</f>
        <v>Escolha o Tratamento</v>
      </c>
      <c r="AM66" s="385"/>
      <c r="AN66" s="385"/>
      <c r="AO66" s="385"/>
      <c r="AP66" s="383"/>
      <c r="AQ66" s="383"/>
      <c r="AR66" s="383"/>
      <c r="AS66" s="383"/>
      <c r="AT66" s="383"/>
      <c r="AU66" s="383"/>
      <c r="AV66" s="383"/>
      <c r="AW66" s="383"/>
      <c r="AX66" s="190"/>
      <c r="AY66" s="190"/>
      <c r="AZ66" s="190"/>
      <c r="BA66" s="190"/>
      <c r="BB66" s="190"/>
      <c r="BC66" s="190"/>
    </row>
    <row r="67" spans="1:55" ht="17.100000000000001"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RESULT_ESTIMAT_QUALIT!U67</f>
        <v/>
      </c>
      <c r="V67" s="110" t="str">
        <f>RESULT_ESTIMAT_QUALIT!V66</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8">
        <f>CALCULO_RISCO!AG67</f>
        <v>0</v>
      </c>
      <c r="AI67" s="381" t="str">
        <f>AVALIAR_RISCO!AI67</f>
        <v>Prioridade</v>
      </c>
      <c r="AJ67" s="381"/>
      <c r="AK67" s="381"/>
      <c r="AL67" s="384" t="str">
        <f>TRATAMENTO!AL67</f>
        <v>Escolha o Tratamento</v>
      </c>
      <c r="AM67" s="384"/>
      <c r="AN67" s="384"/>
      <c r="AO67" s="384"/>
      <c r="AP67" s="382"/>
      <c r="AQ67" s="382"/>
      <c r="AR67" s="382"/>
      <c r="AS67" s="382"/>
      <c r="AT67" s="382"/>
      <c r="AU67" s="382"/>
      <c r="AV67" s="382"/>
      <c r="AW67" s="382"/>
      <c r="AX67" s="200"/>
      <c r="AY67" s="200"/>
      <c r="AZ67" s="200"/>
      <c r="BA67" s="200"/>
      <c r="BB67" s="200"/>
      <c r="BC67" s="200"/>
    </row>
    <row r="68" spans="1:55" s="29" customFormat="1" ht="14.85"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row>
    <row r="69" spans="1:55" s="6" customFormat="1" ht="32.1"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334</v>
      </c>
      <c r="AM69" s="201"/>
      <c r="AN69" s="201"/>
      <c r="AO69" s="201"/>
      <c r="AP69" s="201" t="s">
        <v>342</v>
      </c>
      <c r="AQ69" s="201" t="s">
        <v>343</v>
      </c>
      <c r="AR69" s="201" t="s">
        <v>344</v>
      </c>
      <c r="AS69" s="201" t="s">
        <v>345</v>
      </c>
      <c r="AT69" s="201" t="s">
        <v>343</v>
      </c>
      <c r="AU69" s="201"/>
      <c r="AV69" s="201"/>
      <c r="AW69" s="201"/>
      <c r="AX69" s="201" t="s">
        <v>207</v>
      </c>
      <c r="AY69" s="201"/>
      <c r="AZ69" s="201"/>
      <c r="BA69" s="201"/>
      <c r="BB69" s="201"/>
      <c r="BC69" s="201"/>
    </row>
    <row r="70" spans="1:55" ht="17.100000000000001"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7">
        <f>CALCULO_RISCO!AG70</f>
        <v>0</v>
      </c>
      <c r="AI70" s="379" t="str">
        <f>AVALIAR_RISCO!AI70</f>
        <v>Prioridade</v>
      </c>
      <c r="AJ70" s="379"/>
      <c r="AK70" s="379"/>
      <c r="AL70" s="385" t="str">
        <f>TRATAMENTO!AL70</f>
        <v>Escolha o Tratamento</v>
      </c>
      <c r="AM70" s="385"/>
      <c r="AN70" s="385"/>
      <c r="AO70" s="385"/>
      <c r="AP70" s="383"/>
      <c r="AQ70" s="383"/>
      <c r="AR70" s="383"/>
      <c r="AS70" s="383"/>
      <c r="AT70" s="383"/>
      <c r="AU70" s="383"/>
      <c r="AV70" s="383"/>
      <c r="AW70" s="383"/>
      <c r="AX70" s="190"/>
      <c r="AY70" s="190"/>
      <c r="AZ70" s="190"/>
      <c r="BA70" s="190"/>
      <c r="BB70" s="190"/>
      <c r="BC70" s="190"/>
    </row>
    <row r="71" spans="1:55" ht="17.100000000000001"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RESULT_ESTIMAT_QUALIT!U71</f>
        <v>5</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7">
        <f>CALCULO_RISCO!AG71</f>
        <v>0</v>
      </c>
      <c r="AI71" s="379" t="str">
        <f>AVALIAR_RISCO!AI71</f>
        <v>Prioridade</v>
      </c>
      <c r="AJ71" s="379"/>
      <c r="AK71" s="379"/>
      <c r="AL71" s="385" t="str">
        <f>TRATAMENTO!AL71</f>
        <v>Escolha o Tratamento</v>
      </c>
      <c r="AM71" s="385"/>
      <c r="AN71" s="385"/>
      <c r="AO71" s="385"/>
      <c r="AP71" s="383"/>
      <c r="AQ71" s="383"/>
      <c r="AR71" s="383"/>
      <c r="AS71" s="383"/>
      <c r="AT71" s="383"/>
      <c r="AU71" s="383"/>
      <c r="AV71" s="383"/>
      <c r="AW71" s="383"/>
      <c r="AX71" s="190"/>
      <c r="AY71" s="190"/>
      <c r="AZ71" s="190"/>
      <c r="BA71" s="190"/>
      <c r="BB71" s="190"/>
      <c r="BC71" s="190"/>
    </row>
    <row r="72" spans="1:55" ht="17.100000000000001"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RESULT_ESTIMAT_QUALIT!U72</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7">
        <f>CALCULO_RISCO!AG72</f>
        <v>0</v>
      </c>
      <c r="AI72" s="379" t="str">
        <f>AVALIAR_RISCO!AI72</f>
        <v>Prioridade</v>
      </c>
      <c r="AJ72" s="379"/>
      <c r="AK72" s="379"/>
      <c r="AL72" s="385" t="str">
        <f>TRATAMENTO!AL72</f>
        <v>Escolha o Tratamento</v>
      </c>
      <c r="AM72" s="385"/>
      <c r="AN72" s="385"/>
      <c r="AO72" s="385"/>
      <c r="AP72" s="383"/>
      <c r="AQ72" s="383"/>
      <c r="AR72" s="383"/>
      <c r="AS72" s="383"/>
      <c r="AT72" s="383"/>
      <c r="AU72" s="383"/>
      <c r="AV72" s="383"/>
      <c r="AW72" s="383"/>
      <c r="AX72" s="190"/>
      <c r="AY72" s="190"/>
      <c r="AZ72" s="190"/>
      <c r="BA72" s="190"/>
      <c r="BB72" s="190"/>
      <c r="BC72" s="190"/>
    </row>
    <row r="73" spans="1:55" ht="17.100000000000001"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RESULT_ESTIMAT_QUALIT!U73</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7">
        <f>CALCULO_RISCO!AG73</f>
        <v>0</v>
      </c>
      <c r="AI73" s="379" t="str">
        <f>AVALIAR_RISCO!AI73</f>
        <v>Prioridade</v>
      </c>
      <c r="AJ73" s="379"/>
      <c r="AK73" s="379"/>
      <c r="AL73" s="385" t="str">
        <f>TRATAMENTO!AL73</f>
        <v>Escolha o Tratamento</v>
      </c>
      <c r="AM73" s="385"/>
      <c r="AN73" s="385"/>
      <c r="AO73" s="385"/>
      <c r="AP73" s="383"/>
      <c r="AQ73" s="383"/>
      <c r="AR73" s="383"/>
      <c r="AS73" s="383"/>
      <c r="AT73" s="383"/>
      <c r="AU73" s="383"/>
      <c r="AV73" s="383"/>
      <c r="AW73" s="383"/>
      <c r="AX73" s="190"/>
      <c r="AY73" s="190"/>
      <c r="AZ73" s="190"/>
      <c r="BA73" s="190"/>
      <c r="BB73" s="190"/>
      <c r="BC73" s="190"/>
    </row>
    <row r="74" spans="1:55" ht="17.100000000000001"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RESULT_ESTIMAT_QUALIT!U74</f>
        <v>3</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7">
        <f>CALCULO_RISCO!AG74</f>
        <v>0</v>
      </c>
      <c r="AI74" s="379" t="str">
        <f>AVALIAR_RISCO!AI74</f>
        <v>Prioridade</v>
      </c>
      <c r="AJ74" s="379"/>
      <c r="AK74" s="379"/>
      <c r="AL74" s="385" t="str">
        <f>TRATAMENTO!AL74</f>
        <v>Escolha o Tratamento</v>
      </c>
      <c r="AM74" s="385"/>
      <c r="AN74" s="385"/>
      <c r="AO74" s="385"/>
      <c r="AP74" s="383"/>
      <c r="AQ74" s="383"/>
      <c r="AR74" s="383"/>
      <c r="AS74" s="383"/>
      <c r="AT74" s="383"/>
      <c r="AU74" s="383"/>
      <c r="AV74" s="383"/>
      <c r="AW74" s="383"/>
      <c r="AX74" s="190"/>
      <c r="AY74" s="190"/>
      <c r="AZ74" s="190"/>
      <c r="BA74" s="190"/>
      <c r="BB74" s="190"/>
      <c r="BC74" s="190"/>
    </row>
    <row r="75" spans="1:55" ht="17.100000000000001"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RESULT_ESTIMAT_QUALIT!U75</f>
        <v>3</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7">
        <f>CALCULO_RISCO!AG75</f>
        <v>0</v>
      </c>
      <c r="AI75" s="379" t="str">
        <f>AVALIAR_RISCO!AI75</f>
        <v>Prioridade</v>
      </c>
      <c r="AJ75" s="379"/>
      <c r="AK75" s="379"/>
      <c r="AL75" s="385" t="str">
        <f>TRATAMENTO!AL75</f>
        <v>Escolha o Tratamento</v>
      </c>
      <c r="AM75" s="385"/>
      <c r="AN75" s="385"/>
      <c r="AO75" s="385"/>
      <c r="AP75" s="383"/>
      <c r="AQ75" s="383"/>
      <c r="AR75" s="383"/>
      <c r="AS75" s="383"/>
      <c r="AT75" s="383"/>
      <c r="AU75" s="383"/>
      <c r="AV75" s="383"/>
      <c r="AW75" s="383"/>
      <c r="AX75" s="190"/>
      <c r="AY75" s="190"/>
      <c r="AZ75" s="190"/>
      <c r="BA75" s="190"/>
      <c r="BB75" s="190"/>
      <c r="BC75" s="190"/>
    </row>
    <row r="76" spans="1:55" ht="17.100000000000001"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RESULT_ESTIMAT_QUALIT!U76</f>
        <v>4</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7">
        <f>CALCULO_RISCO!AG76</f>
        <v>0</v>
      </c>
      <c r="AI76" s="379" t="str">
        <f>AVALIAR_RISCO!AI76</f>
        <v>Prioridade</v>
      </c>
      <c r="AJ76" s="379"/>
      <c r="AK76" s="379"/>
      <c r="AL76" s="385" t="str">
        <f>TRATAMENTO!AL76</f>
        <v>Escolha o Tratamento</v>
      </c>
      <c r="AM76" s="385"/>
      <c r="AN76" s="385"/>
      <c r="AO76" s="385"/>
      <c r="AP76" s="383"/>
      <c r="AQ76" s="383"/>
      <c r="AR76" s="383"/>
      <c r="AS76" s="383"/>
      <c r="AT76" s="383"/>
      <c r="AU76" s="383"/>
      <c r="AV76" s="383"/>
      <c r="AW76" s="383"/>
      <c r="AX76" s="190"/>
      <c r="AY76" s="190"/>
      <c r="AZ76" s="190"/>
      <c r="BA76" s="190"/>
      <c r="BB76" s="190"/>
      <c r="BC76" s="190"/>
    </row>
    <row r="77" spans="1:55" ht="17.100000000000001"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RESULT_ESTIMAT_QUALIT!U77</f>
        <v>5</v>
      </c>
      <c r="V77" s="110">
        <f>RESULT_ESTIMAT_QUALIT!V76</f>
        <v>16</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8">
        <f>CALCULO_RISCO!AG77</f>
        <v>0</v>
      </c>
      <c r="AI77" s="381" t="str">
        <f>AVALIAR_RISCO!AI77</f>
        <v>Prioridade</v>
      </c>
      <c r="AJ77" s="381"/>
      <c r="AK77" s="381"/>
      <c r="AL77" s="384" t="str">
        <f>TRATAMENTO!AL77</f>
        <v>Escolha o Tratamento</v>
      </c>
      <c r="AM77" s="384"/>
      <c r="AN77" s="384"/>
      <c r="AO77" s="384"/>
      <c r="AP77" s="382"/>
      <c r="AQ77" s="382"/>
      <c r="AR77" s="382"/>
      <c r="AS77" s="382"/>
      <c r="AT77" s="382"/>
      <c r="AU77" s="382"/>
      <c r="AV77" s="382"/>
      <c r="AW77" s="382"/>
      <c r="AX77" s="200"/>
      <c r="AY77" s="200"/>
      <c r="AZ77" s="200"/>
      <c r="BA77" s="200"/>
      <c r="BB77" s="200"/>
      <c r="BC77" s="200"/>
    </row>
    <row r="78" spans="1:55" s="29" customFormat="1" ht="14.85"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row>
    <row r="79" spans="1:55" s="6" customFormat="1" ht="32.1"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334</v>
      </c>
      <c r="AM79" s="201"/>
      <c r="AN79" s="201"/>
      <c r="AO79" s="201"/>
      <c r="AP79" s="201" t="s">
        <v>342</v>
      </c>
      <c r="AQ79" s="201" t="s">
        <v>343</v>
      </c>
      <c r="AR79" s="201" t="s">
        <v>344</v>
      </c>
      <c r="AS79" s="201" t="s">
        <v>345</v>
      </c>
      <c r="AT79" s="201" t="s">
        <v>343</v>
      </c>
      <c r="AU79" s="201"/>
      <c r="AV79" s="201"/>
      <c r="AW79" s="201"/>
      <c r="AX79" s="201" t="s">
        <v>207</v>
      </c>
      <c r="AY79" s="201"/>
      <c r="AZ79" s="201"/>
      <c r="BA79" s="201"/>
      <c r="BB79" s="201"/>
      <c r="BC79" s="201"/>
    </row>
    <row r="80" spans="1:55" ht="17.100000000000001"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7">
        <f>CALCULO_RISCO!AG80</f>
        <v>0</v>
      </c>
      <c r="AI80" s="379" t="str">
        <f>AVALIAR_RISCO!AI80</f>
        <v>Prioridade</v>
      </c>
      <c r="AJ80" s="379"/>
      <c r="AK80" s="379"/>
      <c r="AL80" s="385" t="str">
        <f>TRATAMENTO!AL80</f>
        <v>Escolha o Tratamento</v>
      </c>
      <c r="AM80" s="385"/>
      <c r="AN80" s="385"/>
      <c r="AO80" s="385"/>
      <c r="AP80" s="383"/>
      <c r="AQ80" s="383"/>
      <c r="AR80" s="383"/>
      <c r="AS80" s="383"/>
      <c r="AT80" s="383"/>
      <c r="AU80" s="383"/>
      <c r="AV80" s="383"/>
      <c r="AW80" s="383"/>
      <c r="AX80" s="190"/>
      <c r="AY80" s="190"/>
      <c r="AZ80" s="190"/>
      <c r="BA80" s="190"/>
      <c r="BB80" s="190"/>
      <c r="BC80" s="190"/>
    </row>
    <row r="81" spans="1:55" ht="17.100000000000001"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RESULT_ESTIMAT_QUALIT!U81</f>
        <v>4</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7">
        <f>CALCULO_RISCO!AG81</f>
        <v>0</v>
      </c>
      <c r="AI81" s="379" t="str">
        <f>AVALIAR_RISCO!AI81</f>
        <v>Prioridade</v>
      </c>
      <c r="AJ81" s="379"/>
      <c r="AK81" s="379"/>
      <c r="AL81" s="385" t="str">
        <f>TRATAMENTO!AL81</f>
        <v>Escolha o Tratamento</v>
      </c>
      <c r="AM81" s="385"/>
      <c r="AN81" s="385"/>
      <c r="AO81" s="385"/>
      <c r="AP81" s="383"/>
      <c r="AQ81" s="383"/>
      <c r="AR81" s="383"/>
      <c r="AS81" s="383"/>
      <c r="AT81" s="383"/>
      <c r="AU81" s="383"/>
      <c r="AV81" s="383"/>
      <c r="AW81" s="383"/>
      <c r="AX81" s="190"/>
      <c r="AY81" s="190"/>
      <c r="AZ81" s="190"/>
      <c r="BA81" s="190"/>
      <c r="BB81" s="190"/>
      <c r="BC81" s="190"/>
    </row>
    <row r="82" spans="1:55" ht="17.100000000000001"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RESULT_ESTIMAT_QUALIT!U82</f>
        <v>4</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7">
        <f>CALCULO_RISCO!AG82</f>
        <v>0</v>
      </c>
      <c r="AI82" s="379" t="str">
        <f>AVALIAR_RISCO!AI82</f>
        <v>Prioridade</v>
      </c>
      <c r="AJ82" s="379"/>
      <c r="AK82" s="379"/>
      <c r="AL82" s="385" t="str">
        <f>TRATAMENTO!AL82</f>
        <v>Escolha o Tratamento</v>
      </c>
      <c r="AM82" s="385"/>
      <c r="AN82" s="385"/>
      <c r="AO82" s="385"/>
      <c r="AP82" s="383"/>
      <c r="AQ82" s="383"/>
      <c r="AR82" s="383"/>
      <c r="AS82" s="383"/>
      <c r="AT82" s="383"/>
      <c r="AU82" s="383"/>
      <c r="AV82" s="383"/>
      <c r="AW82" s="383"/>
      <c r="AX82" s="190"/>
      <c r="AY82" s="190"/>
      <c r="AZ82" s="190"/>
      <c r="BA82" s="190"/>
      <c r="BB82" s="190"/>
      <c r="BC82" s="190"/>
    </row>
    <row r="83" spans="1:55" ht="17.100000000000001"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RESULT_ESTIMAT_QUALIT!U83</f>
        <v>5</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7">
        <f>CALCULO_RISCO!AG83</f>
        <v>0</v>
      </c>
      <c r="AI83" s="379" t="str">
        <f>AVALIAR_RISCO!AI83</f>
        <v>Prioridade</v>
      </c>
      <c r="AJ83" s="379"/>
      <c r="AK83" s="379"/>
      <c r="AL83" s="385" t="str">
        <f>TRATAMENTO!AL83</f>
        <v>Escolha o Tratamento</v>
      </c>
      <c r="AM83" s="385"/>
      <c r="AN83" s="385"/>
      <c r="AO83" s="385"/>
      <c r="AP83" s="383"/>
      <c r="AQ83" s="383"/>
      <c r="AR83" s="383"/>
      <c r="AS83" s="383"/>
      <c r="AT83" s="383"/>
      <c r="AU83" s="383"/>
      <c r="AV83" s="383"/>
      <c r="AW83" s="383"/>
      <c r="AX83" s="190"/>
      <c r="AY83" s="190"/>
      <c r="AZ83" s="190"/>
      <c r="BA83" s="190"/>
      <c r="BB83" s="190"/>
      <c r="BC83" s="190"/>
    </row>
    <row r="84" spans="1:55" ht="17.100000000000001"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RESULT_ESTIMAT_QUALIT!U84</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7">
        <f>CALCULO_RISCO!AG84</f>
        <v>0</v>
      </c>
      <c r="AI84" s="379" t="str">
        <f>AVALIAR_RISCO!AI84</f>
        <v>Prioridade</v>
      </c>
      <c r="AJ84" s="379"/>
      <c r="AK84" s="379"/>
      <c r="AL84" s="385" t="str">
        <f>TRATAMENTO!AL84</f>
        <v>Escolha o Tratamento</v>
      </c>
      <c r="AM84" s="385"/>
      <c r="AN84" s="385"/>
      <c r="AO84" s="385"/>
      <c r="AP84" s="383"/>
      <c r="AQ84" s="383"/>
      <c r="AR84" s="383"/>
      <c r="AS84" s="383"/>
      <c r="AT84" s="383"/>
      <c r="AU84" s="383"/>
      <c r="AV84" s="383"/>
      <c r="AW84" s="383"/>
      <c r="AX84" s="190"/>
      <c r="AY84" s="190"/>
      <c r="AZ84" s="190"/>
      <c r="BA84" s="190"/>
      <c r="BB84" s="190"/>
      <c r="BC84" s="190"/>
    </row>
    <row r="85" spans="1:55" ht="17.100000000000001"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RESULT_ESTIMAT_QUALIT!U85</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7">
        <f>CALCULO_RISCO!AG85</f>
        <v>0</v>
      </c>
      <c r="AI85" s="379" t="str">
        <f>AVALIAR_RISCO!AI85</f>
        <v>Prioridade</v>
      </c>
      <c r="AJ85" s="379"/>
      <c r="AK85" s="379"/>
      <c r="AL85" s="385" t="str">
        <f>TRATAMENTO!AL85</f>
        <v>Escolha o Tratamento</v>
      </c>
      <c r="AM85" s="385"/>
      <c r="AN85" s="385"/>
      <c r="AO85" s="385"/>
      <c r="AP85" s="383"/>
      <c r="AQ85" s="383"/>
      <c r="AR85" s="383"/>
      <c r="AS85" s="383"/>
      <c r="AT85" s="383"/>
      <c r="AU85" s="383"/>
      <c r="AV85" s="383"/>
      <c r="AW85" s="383"/>
      <c r="AX85" s="190"/>
      <c r="AY85" s="190"/>
      <c r="AZ85" s="190"/>
      <c r="BA85" s="190"/>
      <c r="BB85" s="190"/>
      <c r="BC85" s="190"/>
    </row>
    <row r="86" spans="1:55" ht="17.100000000000001"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RESULT_ESTIMAT_QUALIT!U86</f>
        <v>5</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7">
        <f>CALCULO_RISCO!AG86</f>
        <v>0</v>
      </c>
      <c r="AI86" s="379" t="str">
        <f>AVALIAR_RISCO!AI86</f>
        <v>Prioridade</v>
      </c>
      <c r="AJ86" s="379"/>
      <c r="AK86" s="379"/>
      <c r="AL86" s="385" t="str">
        <f>TRATAMENTO!AL86</f>
        <v>Escolha o Tratamento</v>
      </c>
      <c r="AM86" s="385"/>
      <c r="AN86" s="385"/>
      <c r="AO86" s="385"/>
      <c r="AP86" s="383"/>
      <c r="AQ86" s="383"/>
      <c r="AR86" s="383"/>
      <c r="AS86" s="383"/>
      <c r="AT86" s="383"/>
      <c r="AU86" s="383"/>
      <c r="AV86" s="383"/>
      <c r="AW86" s="383"/>
      <c r="AX86" s="190"/>
      <c r="AY86" s="190"/>
      <c r="AZ86" s="190"/>
      <c r="BA86" s="190"/>
      <c r="BB86" s="190"/>
      <c r="BC86" s="190"/>
    </row>
    <row r="87" spans="1:55" ht="17.100000000000001"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RESULT_ESTIMAT_QUALIT!U87</f>
        <v>4</v>
      </c>
      <c r="V87" s="110">
        <f>RESULT_ESTIMAT_QUALIT!V86</f>
        <v>25</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8">
        <f>CALCULO_RISCO!AG87</f>
        <v>0</v>
      </c>
      <c r="AI87" s="381" t="str">
        <f>AVALIAR_RISCO!AI87</f>
        <v>Prioridade</v>
      </c>
      <c r="AJ87" s="381"/>
      <c r="AK87" s="381"/>
      <c r="AL87" s="384" t="str">
        <f>TRATAMENTO!AL87</f>
        <v>Escolha o Tratamento</v>
      </c>
      <c r="AM87" s="384"/>
      <c r="AN87" s="384"/>
      <c r="AO87" s="384"/>
      <c r="AP87" s="382"/>
      <c r="AQ87" s="382"/>
      <c r="AR87" s="382"/>
      <c r="AS87" s="382"/>
      <c r="AT87" s="382"/>
      <c r="AU87" s="382"/>
      <c r="AV87" s="382"/>
      <c r="AW87" s="382"/>
      <c r="AX87" s="200"/>
      <c r="AY87" s="200"/>
      <c r="AZ87" s="200"/>
      <c r="BA87" s="200"/>
      <c r="BB87" s="200"/>
      <c r="BC87" s="200"/>
    </row>
    <row r="88" spans="1:55" s="29" customFormat="1" ht="14.85"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row>
    <row r="89" spans="1:55" s="6" customFormat="1" ht="32.1"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334</v>
      </c>
      <c r="AM89" s="201"/>
      <c r="AN89" s="201"/>
      <c r="AO89" s="201"/>
      <c r="AP89" s="201" t="s">
        <v>342</v>
      </c>
      <c r="AQ89" s="201" t="s">
        <v>343</v>
      </c>
      <c r="AR89" s="201" t="s">
        <v>344</v>
      </c>
      <c r="AS89" s="201" t="s">
        <v>345</v>
      </c>
      <c r="AT89" s="201" t="s">
        <v>343</v>
      </c>
      <c r="AU89" s="201"/>
      <c r="AV89" s="201"/>
      <c r="AW89" s="201"/>
      <c r="AX89" s="201" t="s">
        <v>207</v>
      </c>
      <c r="AY89" s="201"/>
      <c r="AZ89" s="201"/>
      <c r="BA89" s="201"/>
      <c r="BB89" s="201"/>
      <c r="BC89" s="201"/>
    </row>
    <row r="90" spans="1:55" ht="17.100000000000001"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7">
        <f>CALCULO_RISCO!AG90</f>
        <v>0</v>
      </c>
      <c r="AI90" s="379" t="str">
        <f>AVALIAR_RISCO!AI90</f>
        <v>Prioridade</v>
      </c>
      <c r="AJ90" s="379"/>
      <c r="AK90" s="379"/>
      <c r="AL90" s="385" t="str">
        <f>TRATAMENTO!AL90</f>
        <v>Escolha o Tratamento</v>
      </c>
      <c r="AM90" s="385"/>
      <c r="AN90" s="385"/>
      <c r="AO90" s="385"/>
      <c r="AP90" s="383"/>
      <c r="AQ90" s="383"/>
      <c r="AR90" s="383"/>
      <c r="AS90" s="383"/>
      <c r="AT90" s="383"/>
      <c r="AU90" s="383"/>
      <c r="AV90" s="383"/>
      <c r="AW90" s="383"/>
      <c r="AX90" s="190"/>
      <c r="AY90" s="190"/>
      <c r="AZ90" s="190"/>
      <c r="BA90" s="190"/>
      <c r="BB90" s="190"/>
      <c r="BC90" s="190"/>
    </row>
    <row r="91" spans="1:55" ht="17.100000000000001"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RESULT_ESTIMAT_QUALIT!U91</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7">
        <f>CALCULO_RISCO!AG91</f>
        <v>0</v>
      </c>
      <c r="AI91" s="379" t="str">
        <f>AVALIAR_RISCO!AI91</f>
        <v>Prioridade</v>
      </c>
      <c r="AJ91" s="379"/>
      <c r="AK91" s="379"/>
      <c r="AL91" s="385" t="str">
        <f>TRATAMENTO!AL91</f>
        <v>Escolha o Tratamento</v>
      </c>
      <c r="AM91" s="385"/>
      <c r="AN91" s="385"/>
      <c r="AO91" s="385"/>
      <c r="AP91" s="383"/>
      <c r="AQ91" s="383"/>
      <c r="AR91" s="383"/>
      <c r="AS91" s="383"/>
      <c r="AT91" s="383"/>
      <c r="AU91" s="383"/>
      <c r="AV91" s="383"/>
      <c r="AW91" s="383"/>
      <c r="AX91" s="190"/>
      <c r="AY91" s="190"/>
      <c r="AZ91" s="190"/>
      <c r="BA91" s="190"/>
      <c r="BB91" s="190"/>
      <c r="BC91" s="190"/>
    </row>
    <row r="92" spans="1:55" ht="17.100000000000001"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RESULT_ESTIMAT_QUALIT!U92</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7">
        <f>CALCULO_RISCO!AG92</f>
        <v>0</v>
      </c>
      <c r="AI92" s="379" t="str">
        <f>AVALIAR_RISCO!AI92</f>
        <v>Prioridade</v>
      </c>
      <c r="AJ92" s="379"/>
      <c r="AK92" s="379"/>
      <c r="AL92" s="385" t="str">
        <f>TRATAMENTO!AL92</f>
        <v>Escolha o Tratamento</v>
      </c>
      <c r="AM92" s="385"/>
      <c r="AN92" s="385"/>
      <c r="AO92" s="385"/>
      <c r="AP92" s="383"/>
      <c r="AQ92" s="383"/>
      <c r="AR92" s="383"/>
      <c r="AS92" s="383"/>
      <c r="AT92" s="383"/>
      <c r="AU92" s="383"/>
      <c r="AV92" s="383"/>
      <c r="AW92" s="383"/>
      <c r="AX92" s="190"/>
      <c r="AY92" s="190"/>
      <c r="AZ92" s="190"/>
      <c r="BA92" s="190"/>
      <c r="BB92" s="190"/>
      <c r="BC92" s="190"/>
    </row>
    <row r="93" spans="1:55" ht="17.100000000000001"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RESULT_ESTIMAT_QUALIT!U93</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7">
        <f>CALCULO_RISCO!AG93</f>
        <v>0</v>
      </c>
      <c r="AI93" s="379" t="str">
        <f>AVALIAR_RISCO!AI93</f>
        <v>Prioridade</v>
      </c>
      <c r="AJ93" s="379"/>
      <c r="AK93" s="379"/>
      <c r="AL93" s="385" t="str">
        <f>TRATAMENTO!AL93</f>
        <v>Escolha o Tratamento</v>
      </c>
      <c r="AM93" s="385"/>
      <c r="AN93" s="385"/>
      <c r="AO93" s="385"/>
      <c r="AP93" s="383"/>
      <c r="AQ93" s="383"/>
      <c r="AR93" s="383"/>
      <c r="AS93" s="383"/>
      <c r="AT93" s="383"/>
      <c r="AU93" s="383"/>
      <c r="AV93" s="383"/>
      <c r="AW93" s="383"/>
      <c r="AX93" s="190"/>
      <c r="AY93" s="190"/>
      <c r="AZ93" s="190"/>
      <c r="BA93" s="190"/>
      <c r="BB93" s="190"/>
      <c r="BC93" s="190"/>
    </row>
    <row r="94" spans="1:55" ht="17.100000000000001"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RESULT_ESTIMAT_QUALIT!U94</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7">
        <f>CALCULO_RISCO!AG94</f>
        <v>0</v>
      </c>
      <c r="AI94" s="379" t="str">
        <f>AVALIAR_RISCO!AI94</f>
        <v>Prioridade</v>
      </c>
      <c r="AJ94" s="379"/>
      <c r="AK94" s="379"/>
      <c r="AL94" s="385" t="str">
        <f>TRATAMENTO!AL94</f>
        <v>Escolha o Tratamento</v>
      </c>
      <c r="AM94" s="385"/>
      <c r="AN94" s="385"/>
      <c r="AO94" s="385"/>
      <c r="AP94" s="383"/>
      <c r="AQ94" s="383"/>
      <c r="AR94" s="383"/>
      <c r="AS94" s="383"/>
      <c r="AT94" s="383"/>
      <c r="AU94" s="383"/>
      <c r="AV94" s="383"/>
      <c r="AW94" s="383"/>
      <c r="AX94" s="190"/>
      <c r="AY94" s="190"/>
      <c r="AZ94" s="190"/>
      <c r="BA94" s="190"/>
      <c r="BB94" s="190"/>
      <c r="BC94" s="190"/>
    </row>
    <row r="95" spans="1:55" ht="17.100000000000001"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RESULT_ESTIMAT_QUALIT!U95</f>
        <v>3</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7">
        <f>CALCULO_RISCO!AG95</f>
        <v>0</v>
      </c>
      <c r="AI95" s="379" t="str">
        <f>AVALIAR_RISCO!AI95</f>
        <v>Prioridade</v>
      </c>
      <c r="AJ95" s="379"/>
      <c r="AK95" s="379"/>
      <c r="AL95" s="385" t="str">
        <f>TRATAMENTO!AL95</f>
        <v>Escolha o Tratamento</v>
      </c>
      <c r="AM95" s="385"/>
      <c r="AN95" s="385"/>
      <c r="AO95" s="385"/>
      <c r="AP95" s="383"/>
      <c r="AQ95" s="383"/>
      <c r="AR95" s="383"/>
      <c r="AS95" s="383"/>
      <c r="AT95" s="383"/>
      <c r="AU95" s="383"/>
      <c r="AV95" s="383"/>
      <c r="AW95" s="383"/>
      <c r="AX95" s="190"/>
      <c r="AY95" s="190"/>
      <c r="AZ95" s="190"/>
      <c r="BA95" s="190"/>
      <c r="BB95" s="190"/>
      <c r="BC95" s="190"/>
    </row>
    <row r="96" spans="1:55" ht="17.100000000000001"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RESULT_ESTIMAT_QUALIT!U96</f>
        <v>3</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7">
        <f>CALCULO_RISCO!AG96</f>
        <v>0</v>
      </c>
      <c r="AI96" s="379" t="str">
        <f>AVALIAR_RISCO!AI96</f>
        <v>Prioridade</v>
      </c>
      <c r="AJ96" s="379"/>
      <c r="AK96" s="379"/>
      <c r="AL96" s="385" t="str">
        <f>TRATAMENTO!AL96</f>
        <v>Escolha o Tratamento</v>
      </c>
      <c r="AM96" s="385"/>
      <c r="AN96" s="385"/>
      <c r="AO96" s="385"/>
      <c r="AP96" s="383"/>
      <c r="AQ96" s="383"/>
      <c r="AR96" s="383"/>
      <c r="AS96" s="383"/>
      <c r="AT96" s="383"/>
      <c r="AU96" s="383"/>
      <c r="AV96" s="383"/>
      <c r="AW96" s="383"/>
      <c r="AX96" s="190"/>
      <c r="AY96" s="190"/>
      <c r="AZ96" s="190"/>
      <c r="BA96" s="190"/>
      <c r="BB96" s="190"/>
      <c r="BC96" s="190"/>
    </row>
    <row r="97" spans="1:55" ht="17.100000000000001"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RESULT_ESTIMAT_QUALIT!U97</f>
        <v>5</v>
      </c>
      <c r="V97" s="110">
        <f>RESULT_ESTIMAT_QUALIT!V96</f>
        <v>12</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8">
        <f>CALCULO_RISCO!AG97</f>
        <v>0</v>
      </c>
      <c r="AI97" s="381" t="str">
        <f>AVALIAR_RISCO!AI97</f>
        <v>Prioridade</v>
      </c>
      <c r="AJ97" s="381"/>
      <c r="AK97" s="381"/>
      <c r="AL97" s="384" t="str">
        <f>TRATAMENTO!AL97</f>
        <v>Escolha o Tratamento</v>
      </c>
      <c r="AM97" s="384"/>
      <c r="AN97" s="384"/>
      <c r="AO97" s="384"/>
      <c r="AP97" s="382"/>
      <c r="AQ97" s="382"/>
      <c r="AR97" s="382"/>
      <c r="AS97" s="382"/>
      <c r="AT97" s="382"/>
      <c r="AU97" s="382"/>
      <c r="AV97" s="382"/>
      <c r="AW97" s="382"/>
      <c r="AX97" s="200"/>
      <c r="AY97" s="200"/>
      <c r="AZ97" s="200"/>
      <c r="BA97" s="200"/>
      <c r="BB97" s="200"/>
      <c r="BC97" s="200"/>
    </row>
    <row r="98" spans="1:55" s="29" customFormat="1" ht="14.85"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row>
    <row r="99" spans="1:55" s="6" customFormat="1" ht="32.1"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334</v>
      </c>
      <c r="AM99" s="201"/>
      <c r="AN99" s="201"/>
      <c r="AO99" s="201"/>
      <c r="AP99" s="201" t="s">
        <v>342</v>
      </c>
      <c r="AQ99" s="201" t="s">
        <v>343</v>
      </c>
      <c r="AR99" s="201" t="s">
        <v>344</v>
      </c>
      <c r="AS99" s="201" t="s">
        <v>345</v>
      </c>
      <c r="AT99" s="201" t="s">
        <v>343</v>
      </c>
      <c r="AU99" s="201"/>
      <c r="AV99" s="201"/>
      <c r="AW99" s="201"/>
      <c r="AX99" s="201" t="s">
        <v>207</v>
      </c>
      <c r="AY99" s="201"/>
      <c r="AZ99" s="201"/>
      <c r="BA99" s="201"/>
      <c r="BB99" s="201"/>
      <c r="BC99" s="201"/>
    </row>
    <row r="100" spans="1:55" ht="17.100000000000001"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7">
        <f>CALCULO_RISCO!AG100</f>
        <v>0</v>
      </c>
      <c r="AI100" s="379" t="str">
        <f>AVALIAR_RISCO!AI100</f>
        <v>Prioridade</v>
      </c>
      <c r="AJ100" s="379"/>
      <c r="AK100" s="379"/>
      <c r="AL100" s="385" t="str">
        <f>TRATAMENTO!AL100</f>
        <v>Escolha o Tratamento</v>
      </c>
      <c r="AM100" s="385"/>
      <c r="AN100" s="385"/>
      <c r="AO100" s="385"/>
      <c r="AP100" s="383"/>
      <c r="AQ100" s="383"/>
      <c r="AR100" s="383"/>
      <c r="AS100" s="383"/>
      <c r="AT100" s="383"/>
      <c r="AU100" s="383"/>
      <c r="AV100" s="383"/>
      <c r="AW100" s="383"/>
      <c r="AX100" s="190"/>
      <c r="AY100" s="190"/>
      <c r="AZ100" s="190"/>
      <c r="BA100" s="190"/>
      <c r="BB100" s="190"/>
      <c r="BC100" s="190"/>
    </row>
    <row r="101" spans="1:55" ht="17.100000000000001"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RESULT_ESTIMAT_QUALIT!U101</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7">
        <f>CALCULO_RISCO!AG101</f>
        <v>0</v>
      </c>
      <c r="AI101" s="379" t="str">
        <f>AVALIAR_RISCO!AI101</f>
        <v>Prioridade</v>
      </c>
      <c r="AJ101" s="379"/>
      <c r="AK101" s="379"/>
      <c r="AL101" s="385" t="str">
        <f>TRATAMENTO!AL101</f>
        <v>Escolha o Tratamento</v>
      </c>
      <c r="AM101" s="385"/>
      <c r="AN101" s="385"/>
      <c r="AO101" s="385"/>
      <c r="AP101" s="383"/>
      <c r="AQ101" s="383"/>
      <c r="AR101" s="383"/>
      <c r="AS101" s="383"/>
      <c r="AT101" s="383"/>
      <c r="AU101" s="383"/>
      <c r="AV101" s="383"/>
      <c r="AW101" s="383"/>
      <c r="AX101" s="190"/>
      <c r="AY101" s="190"/>
      <c r="AZ101" s="190"/>
      <c r="BA101" s="190"/>
      <c r="BB101" s="190"/>
      <c r="BC101" s="190"/>
    </row>
    <row r="102" spans="1:55" ht="17.100000000000001"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RESULT_ESTIMAT_QUALIT!U102</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7">
        <f>CALCULO_RISCO!AG102</f>
        <v>0</v>
      </c>
      <c r="AI102" s="379" t="str">
        <f>AVALIAR_RISCO!AI102</f>
        <v>Prioridade</v>
      </c>
      <c r="AJ102" s="379"/>
      <c r="AK102" s="379"/>
      <c r="AL102" s="385" t="str">
        <f>TRATAMENTO!AL102</f>
        <v>Escolha o Tratamento</v>
      </c>
      <c r="AM102" s="385"/>
      <c r="AN102" s="385"/>
      <c r="AO102" s="385"/>
      <c r="AP102" s="383"/>
      <c r="AQ102" s="383"/>
      <c r="AR102" s="383"/>
      <c r="AS102" s="383"/>
      <c r="AT102" s="383"/>
      <c r="AU102" s="383"/>
      <c r="AV102" s="383"/>
      <c r="AW102" s="383"/>
      <c r="AX102" s="190"/>
      <c r="AY102" s="190"/>
      <c r="AZ102" s="190"/>
      <c r="BA102" s="190"/>
      <c r="BB102" s="190"/>
      <c r="BC102" s="190"/>
    </row>
    <row r="103" spans="1:55" ht="17.100000000000001"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RESULT_ESTIMAT_QUALIT!U103</f>
        <v>3</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7">
        <f>CALCULO_RISCO!AG103</f>
        <v>0</v>
      </c>
      <c r="AI103" s="379" t="str">
        <f>AVALIAR_RISCO!AI103</f>
        <v>Prioridade</v>
      </c>
      <c r="AJ103" s="379"/>
      <c r="AK103" s="379"/>
      <c r="AL103" s="385" t="str">
        <f>TRATAMENTO!AL103</f>
        <v>Escolha o Tratamento</v>
      </c>
      <c r="AM103" s="385"/>
      <c r="AN103" s="385"/>
      <c r="AO103" s="385"/>
      <c r="AP103" s="383"/>
      <c r="AQ103" s="383"/>
      <c r="AR103" s="383"/>
      <c r="AS103" s="383"/>
      <c r="AT103" s="383"/>
      <c r="AU103" s="383"/>
      <c r="AV103" s="383"/>
      <c r="AW103" s="383"/>
      <c r="AX103" s="190"/>
      <c r="AY103" s="190"/>
      <c r="AZ103" s="190"/>
      <c r="BA103" s="190"/>
      <c r="BB103" s="190"/>
      <c r="BC103" s="190"/>
    </row>
    <row r="104" spans="1:55" ht="17.100000000000001"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RESULT_ESTIMAT_QUALIT!U104</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7">
        <f>CALCULO_RISCO!AG104</f>
        <v>0</v>
      </c>
      <c r="AI104" s="379" t="str">
        <f>AVALIAR_RISCO!AI104</f>
        <v>Prioridade</v>
      </c>
      <c r="AJ104" s="379"/>
      <c r="AK104" s="379"/>
      <c r="AL104" s="385" t="str">
        <f>TRATAMENTO!AL104</f>
        <v>Escolha o Tratamento</v>
      </c>
      <c r="AM104" s="385"/>
      <c r="AN104" s="385"/>
      <c r="AO104" s="385"/>
      <c r="AP104" s="383"/>
      <c r="AQ104" s="383"/>
      <c r="AR104" s="383"/>
      <c r="AS104" s="383"/>
      <c r="AT104" s="383"/>
      <c r="AU104" s="383"/>
      <c r="AV104" s="383"/>
      <c r="AW104" s="383"/>
      <c r="AX104" s="190"/>
      <c r="AY104" s="190"/>
      <c r="AZ104" s="190"/>
      <c r="BA104" s="190"/>
      <c r="BB104" s="190"/>
      <c r="BC104" s="190"/>
    </row>
    <row r="105" spans="1:55" ht="17.100000000000001"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RESULT_ESTIMAT_QUALIT!U105</f>
        <v>5</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7">
        <f>CALCULO_RISCO!AG105</f>
        <v>0</v>
      </c>
      <c r="AI105" s="379" t="str">
        <f>AVALIAR_RISCO!AI105</f>
        <v>Prioridade</v>
      </c>
      <c r="AJ105" s="379"/>
      <c r="AK105" s="379"/>
      <c r="AL105" s="385" t="str">
        <f>TRATAMENTO!AL105</f>
        <v>Escolha o Tratamento</v>
      </c>
      <c r="AM105" s="385"/>
      <c r="AN105" s="385"/>
      <c r="AO105" s="385"/>
      <c r="AP105" s="383"/>
      <c r="AQ105" s="383"/>
      <c r="AR105" s="383"/>
      <c r="AS105" s="383"/>
      <c r="AT105" s="383"/>
      <c r="AU105" s="383"/>
      <c r="AV105" s="383"/>
      <c r="AW105" s="383"/>
      <c r="AX105" s="190"/>
      <c r="AY105" s="190"/>
      <c r="AZ105" s="190"/>
      <c r="BA105" s="190"/>
      <c r="BB105" s="190"/>
      <c r="BC105" s="190"/>
    </row>
    <row r="106" spans="1:55" ht="17.100000000000001"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RESULT_ESTIMAT_QUALIT!U106</f>
        <v>3</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7">
        <f>CALCULO_RISCO!AG106</f>
        <v>0</v>
      </c>
      <c r="AI106" s="379" t="str">
        <f>AVALIAR_RISCO!AI106</f>
        <v>Prioridade</v>
      </c>
      <c r="AJ106" s="379"/>
      <c r="AK106" s="379"/>
      <c r="AL106" s="385" t="str">
        <f>TRATAMENTO!AL106</f>
        <v>Escolha o Tratamento</v>
      </c>
      <c r="AM106" s="385"/>
      <c r="AN106" s="385"/>
      <c r="AO106" s="385"/>
      <c r="AP106" s="383"/>
      <c r="AQ106" s="383"/>
      <c r="AR106" s="383"/>
      <c r="AS106" s="383"/>
      <c r="AT106" s="383"/>
      <c r="AU106" s="383"/>
      <c r="AV106" s="383"/>
      <c r="AW106" s="383"/>
      <c r="AX106" s="190"/>
      <c r="AY106" s="190"/>
      <c r="AZ106" s="190"/>
      <c r="BA106" s="190"/>
      <c r="BB106" s="190"/>
      <c r="BC106" s="190"/>
    </row>
    <row r="107" spans="1:55" ht="17.100000000000001"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RESULT_ESTIMAT_QUALIT!U107</f>
        <v>3</v>
      </c>
      <c r="V107" s="110">
        <f>RESULT_ESTIMAT_QUALIT!V106</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8">
        <f>CALCULO_RISCO!AG107</f>
        <v>0</v>
      </c>
      <c r="AI107" s="381" t="str">
        <f>AVALIAR_RISCO!AI107</f>
        <v>Prioridade</v>
      </c>
      <c r="AJ107" s="381"/>
      <c r="AK107" s="381"/>
      <c r="AL107" s="384" t="str">
        <f>TRATAMENTO!AL107</f>
        <v>Escolha o Tratamento</v>
      </c>
      <c r="AM107" s="384"/>
      <c r="AN107" s="384"/>
      <c r="AO107" s="384"/>
      <c r="AP107" s="382"/>
      <c r="AQ107" s="382"/>
      <c r="AR107" s="382"/>
      <c r="AS107" s="382"/>
      <c r="AT107" s="382"/>
      <c r="AU107" s="382"/>
      <c r="AV107" s="382"/>
      <c r="AW107" s="382"/>
      <c r="AX107" s="200"/>
      <c r="AY107" s="200"/>
      <c r="AZ107" s="200"/>
      <c r="BA107" s="200"/>
      <c r="BB107" s="200"/>
      <c r="BC107" s="200"/>
    </row>
    <row r="108" spans="1:55" s="29" customFormat="1" ht="14.85"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row>
    <row r="109" spans="1:55" s="6" customFormat="1" ht="32.1"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334</v>
      </c>
      <c r="AM109" s="201"/>
      <c r="AN109" s="201"/>
      <c r="AO109" s="201"/>
      <c r="AP109" s="201" t="s">
        <v>342</v>
      </c>
      <c r="AQ109" s="201" t="s">
        <v>343</v>
      </c>
      <c r="AR109" s="201" t="s">
        <v>344</v>
      </c>
      <c r="AS109" s="201" t="s">
        <v>345</v>
      </c>
      <c r="AT109" s="201" t="s">
        <v>343</v>
      </c>
      <c r="AU109" s="201"/>
      <c r="AV109" s="201"/>
      <c r="AW109" s="201"/>
      <c r="AX109" s="201" t="s">
        <v>207</v>
      </c>
      <c r="AY109" s="201"/>
      <c r="AZ109" s="201"/>
      <c r="BA109" s="201"/>
      <c r="BB109" s="201"/>
      <c r="BC109" s="201"/>
    </row>
    <row r="110" spans="1:55" ht="17.100000000000001"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7">
        <f>CALCULO_RISCO!AG110</f>
        <v>0</v>
      </c>
      <c r="AI110" s="379" t="str">
        <f>AVALIAR_RISCO!AI110</f>
        <v>Prioridade</v>
      </c>
      <c r="AJ110" s="379"/>
      <c r="AK110" s="379"/>
      <c r="AL110" s="385" t="str">
        <f>TRATAMENTO!AL110</f>
        <v>Escolha o Tratamento</v>
      </c>
      <c r="AM110" s="385"/>
      <c r="AN110" s="385"/>
      <c r="AO110" s="385"/>
      <c r="AP110" s="383"/>
      <c r="AQ110" s="383"/>
      <c r="AR110" s="383"/>
      <c r="AS110" s="383"/>
      <c r="AT110" s="383"/>
      <c r="AU110" s="383"/>
      <c r="AV110" s="383"/>
      <c r="AW110" s="383"/>
      <c r="AX110" s="190"/>
      <c r="AY110" s="190"/>
      <c r="AZ110" s="190"/>
      <c r="BA110" s="190"/>
      <c r="BB110" s="190"/>
      <c r="BC110" s="190"/>
    </row>
    <row r="111" spans="1:55" ht="17.100000000000001"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RESULT_ESTIMAT_QUALIT!U111</f>
        <v>4</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7">
        <f>CALCULO_RISCO!AG111</f>
        <v>0</v>
      </c>
      <c r="AI111" s="379" t="str">
        <f>AVALIAR_RISCO!AI111</f>
        <v>Prioridade</v>
      </c>
      <c r="AJ111" s="379"/>
      <c r="AK111" s="379"/>
      <c r="AL111" s="385" t="str">
        <f>TRATAMENTO!AL111</f>
        <v>Escolha o Tratamento</v>
      </c>
      <c r="AM111" s="385"/>
      <c r="AN111" s="385"/>
      <c r="AO111" s="385"/>
      <c r="AP111" s="383"/>
      <c r="AQ111" s="383"/>
      <c r="AR111" s="383"/>
      <c r="AS111" s="383"/>
      <c r="AT111" s="383"/>
      <c r="AU111" s="383"/>
      <c r="AV111" s="383"/>
      <c r="AW111" s="383"/>
      <c r="AX111" s="190"/>
      <c r="AY111" s="190"/>
      <c r="AZ111" s="190"/>
      <c r="BA111" s="190"/>
      <c r="BB111" s="190"/>
      <c r="BC111" s="190"/>
    </row>
    <row r="112" spans="1:55" ht="17.100000000000001"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RESULT_ESTIMAT_QUALIT!U112</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7">
        <f>CALCULO_RISCO!AG112</f>
        <v>0</v>
      </c>
      <c r="AI112" s="379" t="str">
        <f>AVALIAR_RISCO!AI112</f>
        <v>Prioridade</v>
      </c>
      <c r="AJ112" s="379"/>
      <c r="AK112" s="379"/>
      <c r="AL112" s="385" t="str">
        <f>TRATAMENTO!AL112</f>
        <v>Escolha o Tratamento</v>
      </c>
      <c r="AM112" s="385"/>
      <c r="AN112" s="385"/>
      <c r="AO112" s="385"/>
      <c r="AP112" s="383"/>
      <c r="AQ112" s="383"/>
      <c r="AR112" s="383"/>
      <c r="AS112" s="383"/>
      <c r="AT112" s="383"/>
      <c r="AU112" s="383"/>
      <c r="AV112" s="383"/>
      <c r="AW112" s="383"/>
      <c r="AX112" s="190"/>
      <c r="AY112" s="190"/>
      <c r="AZ112" s="190"/>
      <c r="BA112" s="190"/>
      <c r="BB112" s="190"/>
      <c r="BC112" s="190"/>
    </row>
    <row r="113" spans="1:55" ht="17.100000000000001"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RESULT_ESTIMAT_QUALIT!U113</f>
        <v>5</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7">
        <f>CALCULO_RISCO!AG113</f>
        <v>0</v>
      </c>
      <c r="AI113" s="379" t="str">
        <f>AVALIAR_RISCO!AI113</f>
        <v>Prioridade</v>
      </c>
      <c r="AJ113" s="379"/>
      <c r="AK113" s="379"/>
      <c r="AL113" s="385" t="str">
        <f>TRATAMENTO!AL113</f>
        <v>Escolha o Tratamento</v>
      </c>
      <c r="AM113" s="385"/>
      <c r="AN113" s="385"/>
      <c r="AO113" s="385"/>
      <c r="AP113" s="383"/>
      <c r="AQ113" s="383"/>
      <c r="AR113" s="383"/>
      <c r="AS113" s="383"/>
      <c r="AT113" s="383"/>
      <c r="AU113" s="383"/>
      <c r="AV113" s="383"/>
      <c r="AW113" s="383"/>
      <c r="AX113" s="190"/>
      <c r="AY113" s="190"/>
      <c r="AZ113" s="190"/>
      <c r="BA113" s="190"/>
      <c r="BB113" s="190"/>
      <c r="BC113" s="190"/>
    </row>
    <row r="114" spans="1:55" ht="17.100000000000001"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RESULT_ESTIMAT_QUALIT!U114</f>
        <v>5</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7">
        <f>CALCULO_RISCO!AG114</f>
        <v>0</v>
      </c>
      <c r="AI114" s="379" t="str">
        <f>AVALIAR_RISCO!AI114</f>
        <v>Prioridade</v>
      </c>
      <c r="AJ114" s="379"/>
      <c r="AK114" s="379"/>
      <c r="AL114" s="385" t="str">
        <f>TRATAMENTO!AL114</f>
        <v>Escolha o Tratamento</v>
      </c>
      <c r="AM114" s="385"/>
      <c r="AN114" s="385"/>
      <c r="AO114" s="385"/>
      <c r="AP114" s="383"/>
      <c r="AQ114" s="383"/>
      <c r="AR114" s="383"/>
      <c r="AS114" s="383"/>
      <c r="AT114" s="383"/>
      <c r="AU114" s="383"/>
      <c r="AV114" s="383"/>
      <c r="AW114" s="383"/>
      <c r="AX114" s="190"/>
      <c r="AY114" s="190"/>
      <c r="AZ114" s="190"/>
      <c r="BA114" s="190"/>
      <c r="BB114" s="190"/>
      <c r="BC114" s="190"/>
    </row>
    <row r="115" spans="1:55" ht="17.100000000000001"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RESULT_ESTIMAT_QUALIT!U115</f>
        <v>4</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7">
        <f>CALCULO_RISCO!AG115</f>
        <v>0</v>
      </c>
      <c r="AI115" s="379" t="str">
        <f>AVALIAR_RISCO!AI115</f>
        <v>Prioridade</v>
      </c>
      <c r="AJ115" s="379"/>
      <c r="AK115" s="379"/>
      <c r="AL115" s="385" t="str">
        <f>TRATAMENTO!AL115</f>
        <v>Escolha o Tratamento</v>
      </c>
      <c r="AM115" s="385"/>
      <c r="AN115" s="385"/>
      <c r="AO115" s="385"/>
      <c r="AP115" s="383"/>
      <c r="AQ115" s="383"/>
      <c r="AR115" s="383"/>
      <c r="AS115" s="383"/>
      <c r="AT115" s="383"/>
      <c r="AU115" s="383"/>
      <c r="AV115" s="383"/>
      <c r="AW115" s="383"/>
      <c r="AX115" s="190"/>
      <c r="AY115" s="190"/>
      <c r="AZ115" s="190"/>
      <c r="BA115" s="190"/>
      <c r="BB115" s="190"/>
      <c r="BC115" s="190"/>
    </row>
    <row r="116" spans="1:55" ht="17.100000000000001"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RESULT_ESTIMAT_QUALIT!U116</f>
        <v>4</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7">
        <f>CALCULO_RISCO!AG116</f>
        <v>0</v>
      </c>
      <c r="AI116" s="379" t="str">
        <f>AVALIAR_RISCO!AI116</f>
        <v>Prioridade</v>
      </c>
      <c r="AJ116" s="379"/>
      <c r="AK116" s="379"/>
      <c r="AL116" s="385" t="str">
        <f>TRATAMENTO!AL116</f>
        <v>Escolha o Tratamento</v>
      </c>
      <c r="AM116" s="385"/>
      <c r="AN116" s="385"/>
      <c r="AO116" s="385"/>
      <c r="AP116" s="383"/>
      <c r="AQ116" s="383"/>
      <c r="AR116" s="383"/>
      <c r="AS116" s="383"/>
      <c r="AT116" s="383"/>
      <c r="AU116" s="383"/>
      <c r="AV116" s="383"/>
      <c r="AW116" s="383"/>
      <c r="AX116" s="190"/>
      <c r="AY116" s="190"/>
      <c r="AZ116" s="190"/>
      <c r="BA116" s="190"/>
      <c r="BB116" s="190"/>
      <c r="BC116" s="190"/>
    </row>
    <row r="117" spans="1:55" ht="17.100000000000001"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RESULT_ESTIMAT_QUALIT!U117</f>
        <v>5</v>
      </c>
      <c r="V117" s="110">
        <f>RESULT_ESTIMAT_QUALIT!V116</f>
        <v>20</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8">
        <f>CALCULO_RISCO!AG117</f>
        <v>0</v>
      </c>
      <c r="AI117" s="381" t="str">
        <f>AVALIAR_RISCO!AI117</f>
        <v>Prioridade</v>
      </c>
      <c r="AJ117" s="381"/>
      <c r="AK117" s="381"/>
      <c r="AL117" s="384" t="str">
        <f>TRATAMENTO!AL117</f>
        <v>Escolha o Tratamento</v>
      </c>
      <c r="AM117" s="384"/>
      <c r="AN117" s="384"/>
      <c r="AO117" s="384"/>
      <c r="AP117" s="382"/>
      <c r="AQ117" s="382"/>
      <c r="AR117" s="382"/>
      <c r="AS117" s="382"/>
      <c r="AT117" s="382"/>
      <c r="AU117" s="382"/>
      <c r="AV117" s="382"/>
      <c r="AW117" s="382"/>
      <c r="AX117" s="200"/>
      <c r="AY117" s="200"/>
      <c r="AZ117" s="200"/>
      <c r="BA117" s="200"/>
      <c r="BB117" s="200"/>
      <c r="BC117" s="200"/>
    </row>
    <row r="118" spans="1:55" s="29" customFormat="1" ht="14.85"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row>
    <row r="119" spans="1:55" s="6" customFormat="1" ht="32.1"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334</v>
      </c>
      <c r="AM119" s="201"/>
      <c r="AN119" s="201"/>
      <c r="AO119" s="201"/>
      <c r="AP119" s="201" t="s">
        <v>342</v>
      </c>
      <c r="AQ119" s="201" t="s">
        <v>343</v>
      </c>
      <c r="AR119" s="201" t="s">
        <v>344</v>
      </c>
      <c r="AS119" s="201" t="s">
        <v>345</v>
      </c>
      <c r="AT119" s="201" t="s">
        <v>343</v>
      </c>
      <c r="AU119" s="201"/>
      <c r="AV119" s="201"/>
      <c r="AW119" s="201"/>
      <c r="AX119" s="201" t="s">
        <v>207</v>
      </c>
      <c r="AY119" s="201"/>
      <c r="AZ119" s="201"/>
      <c r="BA119" s="201"/>
      <c r="BB119" s="201"/>
      <c r="BC119" s="201"/>
    </row>
    <row r="120" spans="1:55" ht="17.100000000000001"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7">
        <f>CALCULO_RISCO!AG120</f>
        <v>0</v>
      </c>
      <c r="AI120" s="379" t="str">
        <f>AVALIAR_RISCO!AI120</f>
        <v>Prioridade</v>
      </c>
      <c r="AJ120" s="379"/>
      <c r="AK120" s="379"/>
      <c r="AL120" s="385" t="str">
        <f>TRATAMENTO!AL120</f>
        <v>Escolha o Tratamento</v>
      </c>
      <c r="AM120" s="385"/>
      <c r="AN120" s="385"/>
      <c r="AO120" s="385"/>
      <c r="AP120" s="383"/>
      <c r="AQ120" s="383"/>
      <c r="AR120" s="383"/>
      <c r="AS120" s="383"/>
      <c r="AT120" s="383"/>
      <c r="AU120" s="383"/>
      <c r="AV120" s="383"/>
      <c r="AW120" s="383"/>
      <c r="AX120" s="190"/>
      <c r="AY120" s="190"/>
      <c r="AZ120" s="190"/>
      <c r="BA120" s="190"/>
      <c r="BB120" s="190"/>
      <c r="BC120" s="190"/>
    </row>
    <row r="121" spans="1:55" ht="17.100000000000001"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RESULT_ESTIMAT_QUALIT!U121</f>
        <v>4</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7">
        <f>CALCULO_RISCO!AG121</f>
        <v>0</v>
      </c>
      <c r="AI121" s="379" t="str">
        <f>AVALIAR_RISCO!AI121</f>
        <v>Prioridade</v>
      </c>
      <c r="AJ121" s="379"/>
      <c r="AK121" s="379"/>
      <c r="AL121" s="385" t="str">
        <f>TRATAMENTO!AL121</f>
        <v>Escolha o Tratamento</v>
      </c>
      <c r="AM121" s="385"/>
      <c r="AN121" s="385"/>
      <c r="AO121" s="385"/>
      <c r="AP121" s="383"/>
      <c r="AQ121" s="383"/>
      <c r="AR121" s="383"/>
      <c r="AS121" s="383"/>
      <c r="AT121" s="383"/>
      <c r="AU121" s="383"/>
      <c r="AV121" s="383"/>
      <c r="AW121" s="383"/>
      <c r="AX121" s="190"/>
      <c r="AY121" s="190"/>
      <c r="AZ121" s="190"/>
      <c r="BA121" s="190"/>
      <c r="BB121" s="190"/>
      <c r="BC121" s="190"/>
    </row>
    <row r="122" spans="1:55" ht="17.100000000000001"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RESULT_ESTIMAT_QUALIT!U122</f>
        <v>5</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7">
        <f>CALCULO_RISCO!AG122</f>
        <v>0</v>
      </c>
      <c r="AI122" s="379" t="str">
        <f>AVALIAR_RISCO!AI122</f>
        <v>Prioridade</v>
      </c>
      <c r="AJ122" s="379"/>
      <c r="AK122" s="379"/>
      <c r="AL122" s="385" t="str">
        <f>TRATAMENTO!AL122</f>
        <v>Escolha o Tratamento</v>
      </c>
      <c r="AM122" s="385"/>
      <c r="AN122" s="385"/>
      <c r="AO122" s="385"/>
      <c r="AP122" s="383"/>
      <c r="AQ122" s="383"/>
      <c r="AR122" s="383"/>
      <c r="AS122" s="383"/>
      <c r="AT122" s="383"/>
      <c r="AU122" s="383"/>
      <c r="AV122" s="383"/>
      <c r="AW122" s="383"/>
      <c r="AX122" s="190"/>
      <c r="AY122" s="190"/>
      <c r="AZ122" s="190"/>
      <c r="BA122" s="190"/>
      <c r="BB122" s="190"/>
      <c r="BC122" s="190"/>
    </row>
    <row r="123" spans="1:55" ht="17.100000000000001"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RESULT_ESTIMAT_QUALIT!U123</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7">
        <f>CALCULO_RISCO!AG123</f>
        <v>0</v>
      </c>
      <c r="AI123" s="379" t="str">
        <f>AVALIAR_RISCO!AI123</f>
        <v>Prioridade</v>
      </c>
      <c r="AJ123" s="379"/>
      <c r="AK123" s="379"/>
      <c r="AL123" s="385" t="str">
        <f>TRATAMENTO!AL123</f>
        <v>Escolha o Tratamento</v>
      </c>
      <c r="AM123" s="385"/>
      <c r="AN123" s="385"/>
      <c r="AO123" s="385"/>
      <c r="AP123" s="383"/>
      <c r="AQ123" s="383"/>
      <c r="AR123" s="383"/>
      <c r="AS123" s="383"/>
      <c r="AT123" s="383"/>
      <c r="AU123" s="383"/>
      <c r="AV123" s="383"/>
      <c r="AW123" s="383"/>
      <c r="AX123" s="190"/>
      <c r="AY123" s="190"/>
      <c r="AZ123" s="190"/>
      <c r="BA123" s="190"/>
      <c r="BB123" s="190"/>
      <c r="BC123" s="190"/>
    </row>
    <row r="124" spans="1:55" ht="17.100000000000001"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RESULT_ESTIMAT_QUALIT!U124</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7">
        <f>CALCULO_RISCO!AG124</f>
        <v>0</v>
      </c>
      <c r="AI124" s="379" t="str">
        <f>AVALIAR_RISCO!AI124</f>
        <v>Prioridade</v>
      </c>
      <c r="AJ124" s="379"/>
      <c r="AK124" s="379"/>
      <c r="AL124" s="385" t="str">
        <f>TRATAMENTO!AL124</f>
        <v>Escolha o Tratamento</v>
      </c>
      <c r="AM124" s="385"/>
      <c r="AN124" s="385"/>
      <c r="AO124" s="385"/>
      <c r="AP124" s="383"/>
      <c r="AQ124" s="383"/>
      <c r="AR124" s="383"/>
      <c r="AS124" s="383"/>
      <c r="AT124" s="383"/>
      <c r="AU124" s="383"/>
      <c r="AV124" s="383"/>
      <c r="AW124" s="383"/>
      <c r="AX124" s="190"/>
      <c r="AY124" s="190"/>
      <c r="AZ124" s="190"/>
      <c r="BA124" s="190"/>
      <c r="BB124" s="190"/>
      <c r="BC124" s="190"/>
    </row>
    <row r="125" spans="1:55" ht="17.100000000000001"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RESULT_ESTIMAT_QUALIT!U125</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7">
        <f>CALCULO_RISCO!AG125</f>
        <v>0</v>
      </c>
      <c r="AI125" s="379" t="str">
        <f>AVALIAR_RISCO!AI125</f>
        <v>Prioridade</v>
      </c>
      <c r="AJ125" s="379"/>
      <c r="AK125" s="379"/>
      <c r="AL125" s="385" t="str">
        <f>TRATAMENTO!AL125</f>
        <v>Escolha o Tratamento</v>
      </c>
      <c r="AM125" s="385"/>
      <c r="AN125" s="385"/>
      <c r="AO125" s="385"/>
      <c r="AP125" s="383"/>
      <c r="AQ125" s="383"/>
      <c r="AR125" s="383"/>
      <c r="AS125" s="383"/>
      <c r="AT125" s="383"/>
      <c r="AU125" s="383"/>
      <c r="AV125" s="383"/>
      <c r="AW125" s="383"/>
      <c r="AX125" s="190"/>
      <c r="AY125" s="190"/>
      <c r="AZ125" s="190"/>
      <c r="BA125" s="190"/>
      <c r="BB125" s="190"/>
      <c r="BC125" s="190"/>
    </row>
    <row r="126" spans="1:55" ht="17.100000000000001"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RESULT_ESTIMAT_QUALIT!U126</f>
        <v>3</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7">
        <f>CALCULO_RISCO!AG126</f>
        <v>0</v>
      </c>
      <c r="AI126" s="379" t="str">
        <f>AVALIAR_RISCO!AI126</f>
        <v>Prioridade</v>
      </c>
      <c r="AJ126" s="379"/>
      <c r="AK126" s="379"/>
      <c r="AL126" s="385" t="str">
        <f>TRATAMENTO!AL126</f>
        <v>Escolha o Tratamento</v>
      </c>
      <c r="AM126" s="385"/>
      <c r="AN126" s="385"/>
      <c r="AO126" s="385"/>
      <c r="AP126" s="383"/>
      <c r="AQ126" s="383"/>
      <c r="AR126" s="383"/>
      <c r="AS126" s="383"/>
      <c r="AT126" s="383"/>
      <c r="AU126" s="383"/>
      <c r="AV126" s="383"/>
      <c r="AW126" s="383"/>
      <c r="AX126" s="190"/>
      <c r="AY126" s="190"/>
      <c r="AZ126" s="190"/>
      <c r="BA126" s="190"/>
      <c r="BB126" s="190"/>
      <c r="BC126" s="190"/>
    </row>
    <row r="127" spans="1:55" ht="17.100000000000001"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RESULT_ESTIMAT_QUALIT!U127</f>
        <v>3</v>
      </c>
      <c r="V127" s="110">
        <f>RESULT_ESTIMAT_QUALIT!V126</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8">
        <f>CALCULO_RISCO!AG127</f>
        <v>0</v>
      </c>
      <c r="AI127" s="381" t="str">
        <f>AVALIAR_RISCO!AI127</f>
        <v>Prioridade</v>
      </c>
      <c r="AJ127" s="381"/>
      <c r="AK127" s="381"/>
      <c r="AL127" s="384" t="str">
        <f>TRATAMENTO!AL127</f>
        <v>Escolha o Tratamento</v>
      </c>
      <c r="AM127" s="384"/>
      <c r="AN127" s="384"/>
      <c r="AO127" s="384"/>
      <c r="AP127" s="382"/>
      <c r="AQ127" s="382"/>
      <c r="AR127" s="382"/>
      <c r="AS127" s="382"/>
      <c r="AT127" s="382"/>
      <c r="AU127" s="382"/>
      <c r="AV127" s="382"/>
      <c r="AW127" s="382"/>
      <c r="AX127" s="200"/>
      <c r="AY127" s="200"/>
      <c r="AZ127" s="200"/>
      <c r="BA127" s="200"/>
      <c r="BB127" s="200"/>
      <c r="BC127" s="200"/>
    </row>
    <row r="128" spans="1:55" s="29" customFormat="1" ht="14.85"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row>
    <row r="129" spans="1:55" s="6" customFormat="1" ht="32.1"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334</v>
      </c>
      <c r="AM129" s="201"/>
      <c r="AN129" s="201"/>
      <c r="AO129" s="201"/>
      <c r="AP129" s="201" t="s">
        <v>342</v>
      </c>
      <c r="AQ129" s="201" t="s">
        <v>343</v>
      </c>
      <c r="AR129" s="201" t="s">
        <v>344</v>
      </c>
      <c r="AS129" s="201" t="s">
        <v>345</v>
      </c>
      <c r="AT129" s="201" t="s">
        <v>343</v>
      </c>
      <c r="AU129" s="201"/>
      <c r="AV129" s="201"/>
      <c r="AW129" s="201"/>
      <c r="AX129" s="201" t="s">
        <v>207</v>
      </c>
      <c r="AY129" s="201"/>
      <c r="AZ129" s="201"/>
      <c r="BA129" s="201"/>
      <c r="BB129" s="201"/>
      <c r="BC129" s="201"/>
    </row>
    <row r="130" spans="1:55" ht="17.100000000000001"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7">
        <f>CALCULO_RISCO!AG130</f>
        <v>0</v>
      </c>
      <c r="AI130" s="379" t="str">
        <f>AVALIAR_RISCO!AI130</f>
        <v>Prioridade</v>
      </c>
      <c r="AJ130" s="379"/>
      <c r="AK130" s="379"/>
      <c r="AL130" s="385" t="str">
        <f>TRATAMENTO!AL130</f>
        <v>Escolha o Tratamento</v>
      </c>
      <c r="AM130" s="385"/>
      <c r="AN130" s="385"/>
      <c r="AO130" s="385"/>
      <c r="AP130" s="383"/>
      <c r="AQ130" s="383"/>
      <c r="AR130" s="383"/>
      <c r="AS130" s="383"/>
      <c r="AT130" s="383"/>
      <c r="AU130" s="383"/>
      <c r="AV130" s="383"/>
      <c r="AW130" s="383"/>
      <c r="AX130" s="190"/>
      <c r="AY130" s="190"/>
      <c r="AZ130" s="190"/>
      <c r="BA130" s="190"/>
      <c r="BB130" s="190"/>
      <c r="BC130" s="190"/>
    </row>
    <row r="131" spans="1:55" ht="17.100000000000001"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RESULT_ESTIMAT_QUALIT!U131</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7">
        <f>CALCULO_RISCO!AG131</f>
        <v>0</v>
      </c>
      <c r="AI131" s="379" t="str">
        <f>AVALIAR_RISCO!AI131</f>
        <v>Prioridade</v>
      </c>
      <c r="AJ131" s="379"/>
      <c r="AK131" s="379"/>
      <c r="AL131" s="385" t="str">
        <f>TRATAMENTO!AL131</f>
        <v>Escolha o Tratamento</v>
      </c>
      <c r="AM131" s="385"/>
      <c r="AN131" s="385"/>
      <c r="AO131" s="385"/>
      <c r="AP131" s="383"/>
      <c r="AQ131" s="383"/>
      <c r="AR131" s="383"/>
      <c r="AS131" s="383"/>
      <c r="AT131" s="383"/>
      <c r="AU131" s="383"/>
      <c r="AV131" s="383"/>
      <c r="AW131" s="383"/>
      <c r="AX131" s="190"/>
      <c r="AY131" s="190"/>
      <c r="AZ131" s="190"/>
      <c r="BA131" s="190"/>
      <c r="BB131" s="190"/>
      <c r="BC131" s="190"/>
    </row>
    <row r="132" spans="1:55" ht="17.100000000000001"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RESULT_ESTIMAT_QUALIT!U132</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7">
        <f>CALCULO_RISCO!AG132</f>
        <v>0</v>
      </c>
      <c r="AI132" s="379" t="str">
        <f>AVALIAR_RISCO!AI132</f>
        <v>Prioridade</v>
      </c>
      <c r="AJ132" s="379"/>
      <c r="AK132" s="379"/>
      <c r="AL132" s="385" t="str">
        <f>TRATAMENTO!AL132</f>
        <v>Escolha o Tratamento</v>
      </c>
      <c r="AM132" s="385"/>
      <c r="AN132" s="385"/>
      <c r="AO132" s="385"/>
      <c r="AP132" s="383"/>
      <c r="AQ132" s="383"/>
      <c r="AR132" s="383"/>
      <c r="AS132" s="383"/>
      <c r="AT132" s="383"/>
      <c r="AU132" s="383"/>
      <c r="AV132" s="383"/>
      <c r="AW132" s="383"/>
      <c r="AX132" s="190"/>
      <c r="AY132" s="190"/>
      <c r="AZ132" s="190"/>
      <c r="BA132" s="190"/>
      <c r="BB132" s="190"/>
      <c r="BC132" s="190"/>
    </row>
    <row r="133" spans="1:55" ht="17.100000000000001"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RESULT_ESTIMAT_QUALIT!U133</f>
        <v>5</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7">
        <f>CALCULO_RISCO!AG133</f>
        <v>0</v>
      </c>
      <c r="AI133" s="379" t="str">
        <f>AVALIAR_RISCO!AI133</f>
        <v>Prioridade</v>
      </c>
      <c r="AJ133" s="379"/>
      <c r="AK133" s="379"/>
      <c r="AL133" s="385" t="str">
        <f>TRATAMENTO!AL133</f>
        <v>Escolha o Tratamento</v>
      </c>
      <c r="AM133" s="385"/>
      <c r="AN133" s="385"/>
      <c r="AO133" s="385"/>
      <c r="AP133" s="383"/>
      <c r="AQ133" s="383"/>
      <c r="AR133" s="383"/>
      <c r="AS133" s="383"/>
      <c r="AT133" s="383"/>
      <c r="AU133" s="383"/>
      <c r="AV133" s="383"/>
      <c r="AW133" s="383"/>
      <c r="AX133" s="190"/>
      <c r="AY133" s="190"/>
      <c r="AZ133" s="190"/>
      <c r="BA133" s="190"/>
      <c r="BB133" s="190"/>
      <c r="BC133" s="190"/>
    </row>
    <row r="134" spans="1:55" ht="17.100000000000001"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RESULT_ESTIMAT_QUALIT!U134</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7">
        <f>CALCULO_RISCO!AG134</f>
        <v>0</v>
      </c>
      <c r="AI134" s="379" t="str">
        <f>AVALIAR_RISCO!AI134</f>
        <v>Prioridade</v>
      </c>
      <c r="AJ134" s="379"/>
      <c r="AK134" s="379"/>
      <c r="AL134" s="385" t="str">
        <f>TRATAMENTO!AL134</f>
        <v>Escolha o Tratamento</v>
      </c>
      <c r="AM134" s="385"/>
      <c r="AN134" s="385"/>
      <c r="AO134" s="385"/>
      <c r="AP134" s="383"/>
      <c r="AQ134" s="383"/>
      <c r="AR134" s="383"/>
      <c r="AS134" s="383"/>
      <c r="AT134" s="383"/>
      <c r="AU134" s="383"/>
      <c r="AV134" s="383"/>
      <c r="AW134" s="383"/>
      <c r="AX134" s="190"/>
      <c r="AY134" s="190"/>
      <c r="AZ134" s="190"/>
      <c r="BA134" s="190"/>
      <c r="BB134" s="190"/>
      <c r="BC134" s="190"/>
    </row>
    <row r="135" spans="1:55" ht="17.100000000000001"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RESULT_ESTIMAT_QUALIT!U135</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7">
        <f>CALCULO_RISCO!AG135</f>
        <v>0</v>
      </c>
      <c r="AI135" s="379" t="str">
        <f>AVALIAR_RISCO!AI135</f>
        <v>Prioridade</v>
      </c>
      <c r="AJ135" s="379"/>
      <c r="AK135" s="379"/>
      <c r="AL135" s="385" t="str">
        <f>TRATAMENTO!AL135</f>
        <v>Escolha o Tratamento</v>
      </c>
      <c r="AM135" s="385"/>
      <c r="AN135" s="385"/>
      <c r="AO135" s="385"/>
      <c r="AP135" s="383"/>
      <c r="AQ135" s="383"/>
      <c r="AR135" s="383"/>
      <c r="AS135" s="383"/>
      <c r="AT135" s="383"/>
      <c r="AU135" s="383"/>
      <c r="AV135" s="383"/>
      <c r="AW135" s="383"/>
      <c r="AX135" s="190"/>
      <c r="AY135" s="190"/>
      <c r="AZ135" s="190"/>
      <c r="BA135" s="190"/>
      <c r="BB135" s="190"/>
      <c r="BC135" s="190"/>
    </row>
    <row r="136" spans="1:55" ht="17.100000000000001"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RESULT_ESTIMAT_QUALIT!U136</f>
        <v>3</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7">
        <f>CALCULO_RISCO!AG136</f>
        <v>0</v>
      </c>
      <c r="AI136" s="379" t="str">
        <f>AVALIAR_RISCO!AI136</f>
        <v>Prioridade</v>
      </c>
      <c r="AJ136" s="379"/>
      <c r="AK136" s="379"/>
      <c r="AL136" s="385" t="str">
        <f>TRATAMENTO!AL136</f>
        <v>Escolha o Tratamento</v>
      </c>
      <c r="AM136" s="385"/>
      <c r="AN136" s="385"/>
      <c r="AO136" s="385"/>
      <c r="AP136" s="383"/>
      <c r="AQ136" s="383"/>
      <c r="AR136" s="383"/>
      <c r="AS136" s="383"/>
      <c r="AT136" s="383"/>
      <c r="AU136" s="383"/>
      <c r="AV136" s="383"/>
      <c r="AW136" s="383"/>
      <c r="AX136" s="190"/>
      <c r="AY136" s="190"/>
      <c r="AZ136" s="190"/>
      <c r="BA136" s="190"/>
      <c r="BB136" s="190"/>
      <c r="BC136" s="190"/>
    </row>
    <row r="137" spans="1:55" ht="17.100000000000001"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RESULT_ESTIMAT_QUALIT!U137</f>
        <v>3</v>
      </c>
      <c r="V137" s="110">
        <f>RESULT_ESTIMAT_QUALIT!V136</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8">
        <f>CALCULO_RISCO!AG137</f>
        <v>0</v>
      </c>
      <c r="AI137" s="381" t="str">
        <f>AVALIAR_RISCO!AI137</f>
        <v>Prioridade</v>
      </c>
      <c r="AJ137" s="381"/>
      <c r="AK137" s="381"/>
      <c r="AL137" s="384" t="str">
        <f>TRATAMENTO!AL137</f>
        <v>Escolha o Tratamento</v>
      </c>
      <c r="AM137" s="384"/>
      <c r="AN137" s="384"/>
      <c r="AO137" s="384"/>
      <c r="AP137" s="382"/>
      <c r="AQ137" s="382"/>
      <c r="AR137" s="382"/>
      <c r="AS137" s="382"/>
      <c r="AT137" s="382"/>
      <c r="AU137" s="382"/>
      <c r="AV137" s="382"/>
      <c r="AW137" s="382"/>
      <c r="AX137" s="200"/>
      <c r="AY137" s="200"/>
      <c r="AZ137" s="200"/>
      <c r="BA137" s="200"/>
      <c r="BB137" s="200"/>
      <c r="BC137" s="200"/>
    </row>
    <row r="138" spans="1:55" s="29" customFormat="1" ht="14.85"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row>
    <row r="139" spans="1:55" s="6" customFormat="1" ht="32.1"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334</v>
      </c>
      <c r="AM139" s="201"/>
      <c r="AN139" s="201"/>
      <c r="AO139" s="201"/>
      <c r="AP139" s="201" t="s">
        <v>342</v>
      </c>
      <c r="AQ139" s="201" t="s">
        <v>343</v>
      </c>
      <c r="AR139" s="201" t="s">
        <v>344</v>
      </c>
      <c r="AS139" s="201" t="s">
        <v>345</v>
      </c>
      <c r="AT139" s="201" t="s">
        <v>343</v>
      </c>
      <c r="AU139" s="201"/>
      <c r="AV139" s="201"/>
      <c r="AW139" s="201"/>
      <c r="AX139" s="201" t="s">
        <v>207</v>
      </c>
      <c r="AY139" s="201"/>
      <c r="AZ139" s="201"/>
      <c r="BA139" s="201"/>
      <c r="BB139" s="201"/>
      <c r="BC139" s="201"/>
    </row>
    <row r="140" spans="1:55" ht="17.100000000000001"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7">
        <f>CALCULO_RISCO!AG140</f>
        <v>0</v>
      </c>
      <c r="AI140" s="379" t="str">
        <f>AVALIAR_RISCO!AI140</f>
        <v>Prioridade</v>
      </c>
      <c r="AJ140" s="379"/>
      <c r="AK140" s="379"/>
      <c r="AL140" s="385" t="str">
        <f>TRATAMENTO!AL140</f>
        <v>Escolha o Tratamento</v>
      </c>
      <c r="AM140" s="385"/>
      <c r="AN140" s="385"/>
      <c r="AO140" s="385"/>
      <c r="AP140" s="383"/>
      <c r="AQ140" s="383"/>
      <c r="AR140" s="383"/>
      <c r="AS140" s="383"/>
      <c r="AT140" s="383"/>
      <c r="AU140" s="383"/>
      <c r="AV140" s="383"/>
      <c r="AW140" s="383"/>
      <c r="AX140" s="190"/>
      <c r="AY140" s="190"/>
      <c r="AZ140" s="190"/>
      <c r="BA140" s="190"/>
      <c r="BB140" s="190"/>
      <c r="BC140" s="190"/>
    </row>
    <row r="141" spans="1:55" ht="17.100000000000001"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RESULT_ESTIMAT_QUALIT!U141</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7">
        <f>CALCULO_RISCO!AG141</f>
        <v>0</v>
      </c>
      <c r="AI141" s="379" t="str">
        <f>AVALIAR_RISCO!AI141</f>
        <v>Prioridade</v>
      </c>
      <c r="AJ141" s="379"/>
      <c r="AK141" s="379"/>
      <c r="AL141" s="385" t="str">
        <f>TRATAMENTO!AL141</f>
        <v>Escolha o Tratamento</v>
      </c>
      <c r="AM141" s="385"/>
      <c r="AN141" s="385"/>
      <c r="AO141" s="385"/>
      <c r="AP141" s="383"/>
      <c r="AQ141" s="383"/>
      <c r="AR141" s="383"/>
      <c r="AS141" s="383"/>
      <c r="AT141" s="383"/>
      <c r="AU141" s="383"/>
      <c r="AV141" s="383"/>
      <c r="AW141" s="383"/>
      <c r="AX141" s="190"/>
      <c r="AY141" s="190"/>
      <c r="AZ141" s="190"/>
      <c r="BA141" s="190"/>
      <c r="BB141" s="190"/>
      <c r="BC141" s="190"/>
    </row>
    <row r="142" spans="1:55" ht="17.100000000000001"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RESULT_ESTIMAT_QUALIT!U142</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7">
        <f>CALCULO_RISCO!AG142</f>
        <v>0</v>
      </c>
      <c r="AI142" s="379" t="str">
        <f>AVALIAR_RISCO!AI142</f>
        <v>Prioridade</v>
      </c>
      <c r="AJ142" s="379"/>
      <c r="AK142" s="379"/>
      <c r="AL142" s="385" t="str">
        <f>TRATAMENTO!AL142</f>
        <v>Escolha o Tratamento</v>
      </c>
      <c r="AM142" s="385"/>
      <c r="AN142" s="385"/>
      <c r="AO142" s="385"/>
      <c r="AP142" s="383"/>
      <c r="AQ142" s="383"/>
      <c r="AR142" s="383"/>
      <c r="AS142" s="383"/>
      <c r="AT142" s="383"/>
      <c r="AU142" s="383"/>
      <c r="AV142" s="383"/>
      <c r="AW142" s="383"/>
      <c r="AX142" s="190"/>
      <c r="AY142" s="190"/>
      <c r="AZ142" s="190"/>
      <c r="BA142" s="190"/>
      <c r="BB142" s="190"/>
      <c r="BC142" s="190"/>
    </row>
    <row r="143" spans="1:55" ht="17.100000000000001"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RESULT_ESTIMAT_QUALIT!U143</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7">
        <f>CALCULO_RISCO!AG143</f>
        <v>0</v>
      </c>
      <c r="AI143" s="379" t="str">
        <f>AVALIAR_RISCO!AI143</f>
        <v>Prioridade</v>
      </c>
      <c r="AJ143" s="379"/>
      <c r="AK143" s="379"/>
      <c r="AL143" s="385" t="str">
        <f>TRATAMENTO!AL143</f>
        <v>Escolha o Tratamento</v>
      </c>
      <c r="AM143" s="385"/>
      <c r="AN143" s="385"/>
      <c r="AO143" s="385"/>
      <c r="AP143" s="383"/>
      <c r="AQ143" s="383"/>
      <c r="AR143" s="383"/>
      <c r="AS143" s="383"/>
      <c r="AT143" s="383"/>
      <c r="AU143" s="383"/>
      <c r="AV143" s="383"/>
      <c r="AW143" s="383"/>
      <c r="AX143" s="190"/>
      <c r="AY143" s="190"/>
      <c r="AZ143" s="190"/>
      <c r="BA143" s="190"/>
      <c r="BB143" s="190"/>
      <c r="BC143" s="190"/>
    </row>
    <row r="144" spans="1:55" ht="17.100000000000001"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RESULT_ESTIMAT_QUALIT!U144</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7">
        <f>CALCULO_RISCO!AG144</f>
        <v>0</v>
      </c>
      <c r="AI144" s="379" t="str">
        <f>AVALIAR_RISCO!AI144</f>
        <v>Prioridade</v>
      </c>
      <c r="AJ144" s="379"/>
      <c r="AK144" s="379"/>
      <c r="AL144" s="385" t="str">
        <f>TRATAMENTO!AL144</f>
        <v>Escolha o Tratamento</v>
      </c>
      <c r="AM144" s="385"/>
      <c r="AN144" s="385"/>
      <c r="AO144" s="385"/>
      <c r="AP144" s="383"/>
      <c r="AQ144" s="383"/>
      <c r="AR144" s="383"/>
      <c r="AS144" s="383"/>
      <c r="AT144" s="383"/>
      <c r="AU144" s="383"/>
      <c r="AV144" s="383"/>
      <c r="AW144" s="383"/>
      <c r="AX144" s="190"/>
      <c r="AY144" s="190"/>
      <c r="AZ144" s="190"/>
      <c r="BA144" s="190"/>
      <c r="BB144" s="190"/>
      <c r="BC144" s="190"/>
    </row>
    <row r="145" spans="1:55" ht="17.100000000000001"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RESULT_ESTIMAT_QUALIT!U145</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7">
        <f>CALCULO_RISCO!AG145</f>
        <v>0</v>
      </c>
      <c r="AI145" s="379" t="str">
        <f>AVALIAR_RISCO!AI145</f>
        <v>Prioridade</v>
      </c>
      <c r="AJ145" s="379"/>
      <c r="AK145" s="379"/>
      <c r="AL145" s="385" t="str">
        <f>TRATAMENTO!AL145</f>
        <v>Escolha o Tratamento</v>
      </c>
      <c r="AM145" s="385"/>
      <c r="AN145" s="385"/>
      <c r="AO145" s="385"/>
      <c r="AP145" s="383"/>
      <c r="AQ145" s="383"/>
      <c r="AR145" s="383"/>
      <c r="AS145" s="383"/>
      <c r="AT145" s="383"/>
      <c r="AU145" s="383"/>
      <c r="AV145" s="383"/>
      <c r="AW145" s="383"/>
      <c r="AX145" s="190"/>
      <c r="AY145" s="190"/>
      <c r="AZ145" s="190"/>
      <c r="BA145" s="190"/>
      <c r="BB145" s="190"/>
      <c r="BC145" s="190"/>
    </row>
    <row r="146" spans="1:55" ht="17.100000000000001"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RESULT_ESTIMAT_QUALIT!U146</f>
        <v>5</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7">
        <f>CALCULO_RISCO!AG146</f>
        <v>0</v>
      </c>
      <c r="AI146" s="379" t="str">
        <f>AVALIAR_RISCO!AI146</f>
        <v>Prioridade</v>
      </c>
      <c r="AJ146" s="379"/>
      <c r="AK146" s="379"/>
      <c r="AL146" s="385" t="str">
        <f>TRATAMENTO!AL146</f>
        <v>Escolha o Tratamento</v>
      </c>
      <c r="AM146" s="385"/>
      <c r="AN146" s="385"/>
      <c r="AO146" s="385"/>
      <c r="AP146" s="383"/>
      <c r="AQ146" s="383"/>
      <c r="AR146" s="383"/>
      <c r="AS146" s="383"/>
      <c r="AT146" s="383"/>
      <c r="AU146" s="383"/>
      <c r="AV146" s="383"/>
      <c r="AW146" s="383"/>
      <c r="AX146" s="190"/>
      <c r="AY146" s="190"/>
      <c r="AZ146" s="190"/>
      <c r="BA146" s="190"/>
      <c r="BB146" s="190"/>
      <c r="BC146" s="190"/>
    </row>
    <row r="147" spans="1:55" ht="17.100000000000001"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RESULT_ESTIMAT_QUALIT!U147</f>
        <v>5</v>
      </c>
      <c r="V147" s="110">
        <f>RESULT_ESTIMAT_QUALIT!V146</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8">
        <f>CALCULO_RISCO!AG147</f>
        <v>0</v>
      </c>
      <c r="AI147" s="381" t="str">
        <f>AVALIAR_RISCO!AI147</f>
        <v>Prioridade</v>
      </c>
      <c r="AJ147" s="381"/>
      <c r="AK147" s="381"/>
      <c r="AL147" s="384" t="str">
        <f>TRATAMENTO!AL147</f>
        <v>Escolha o Tratamento</v>
      </c>
      <c r="AM147" s="384"/>
      <c r="AN147" s="384"/>
      <c r="AO147" s="384"/>
      <c r="AP147" s="382"/>
      <c r="AQ147" s="382"/>
      <c r="AR147" s="382"/>
      <c r="AS147" s="382"/>
      <c r="AT147" s="382"/>
      <c r="AU147" s="382"/>
      <c r="AV147" s="382"/>
      <c r="AW147" s="382"/>
      <c r="AX147" s="200"/>
      <c r="AY147" s="200"/>
      <c r="AZ147" s="200"/>
      <c r="BA147" s="200"/>
      <c r="BB147" s="200"/>
      <c r="BC147" s="200"/>
    </row>
    <row r="148" spans="1:55" s="29" customFormat="1" ht="14.85"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row>
    <row r="149" spans="1:55" s="6" customFormat="1" ht="32.1"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334</v>
      </c>
      <c r="AM149" s="201"/>
      <c r="AN149" s="201"/>
      <c r="AO149" s="201"/>
      <c r="AP149" s="201" t="s">
        <v>342</v>
      </c>
      <c r="AQ149" s="201" t="s">
        <v>343</v>
      </c>
      <c r="AR149" s="201" t="s">
        <v>344</v>
      </c>
      <c r="AS149" s="201" t="s">
        <v>345</v>
      </c>
      <c r="AT149" s="201" t="s">
        <v>343</v>
      </c>
      <c r="AU149" s="201"/>
      <c r="AV149" s="201"/>
      <c r="AW149" s="201"/>
      <c r="AX149" s="201" t="s">
        <v>207</v>
      </c>
      <c r="AY149" s="201"/>
      <c r="AZ149" s="201"/>
      <c r="BA149" s="201"/>
      <c r="BB149" s="201"/>
      <c r="BC149" s="201"/>
    </row>
    <row r="150" spans="1:55" ht="17.100000000000001"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7">
        <f>CALCULO_RISCO!AG150</f>
        <v>0</v>
      </c>
      <c r="AI150" s="379" t="str">
        <f>AVALIAR_RISCO!AI150</f>
        <v>Prioridade</v>
      </c>
      <c r="AJ150" s="379"/>
      <c r="AK150" s="379"/>
      <c r="AL150" s="385" t="str">
        <f>TRATAMENTO!AL150</f>
        <v>Escolha o Tratamento</v>
      </c>
      <c r="AM150" s="385"/>
      <c r="AN150" s="385"/>
      <c r="AO150" s="385"/>
      <c r="AP150" s="383"/>
      <c r="AQ150" s="383"/>
      <c r="AR150" s="383"/>
      <c r="AS150" s="383"/>
      <c r="AT150" s="383"/>
      <c r="AU150" s="383"/>
      <c r="AV150" s="383"/>
      <c r="AW150" s="383"/>
      <c r="AX150" s="190"/>
      <c r="AY150" s="190"/>
      <c r="AZ150" s="190"/>
      <c r="BA150" s="190"/>
      <c r="BB150" s="190"/>
      <c r="BC150" s="190"/>
    </row>
    <row r="151" spans="1:55" ht="17.100000000000001"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RESULT_ESTIMAT_QUALIT!U151</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7">
        <f>CALCULO_RISCO!AG151</f>
        <v>0</v>
      </c>
      <c r="AI151" s="379" t="str">
        <f>AVALIAR_RISCO!AI151</f>
        <v>Prioridade</v>
      </c>
      <c r="AJ151" s="379"/>
      <c r="AK151" s="379"/>
      <c r="AL151" s="385" t="str">
        <f>TRATAMENTO!AL151</f>
        <v>Escolha o Tratamento</v>
      </c>
      <c r="AM151" s="385"/>
      <c r="AN151" s="385"/>
      <c r="AO151" s="385"/>
      <c r="AP151" s="383"/>
      <c r="AQ151" s="383"/>
      <c r="AR151" s="383"/>
      <c r="AS151" s="383"/>
      <c r="AT151" s="383"/>
      <c r="AU151" s="383"/>
      <c r="AV151" s="383"/>
      <c r="AW151" s="383"/>
      <c r="AX151" s="190"/>
      <c r="AY151" s="190"/>
      <c r="AZ151" s="190"/>
      <c r="BA151" s="190"/>
      <c r="BB151" s="190"/>
      <c r="BC151" s="190"/>
    </row>
    <row r="152" spans="1:55" ht="17.100000000000001"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RESULT_ESTIMAT_QUALIT!U152</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7">
        <f>CALCULO_RISCO!AG152</f>
        <v>0</v>
      </c>
      <c r="AI152" s="379" t="str">
        <f>AVALIAR_RISCO!AI152</f>
        <v>Prioridade</v>
      </c>
      <c r="AJ152" s="379"/>
      <c r="AK152" s="379"/>
      <c r="AL152" s="385" t="str">
        <f>TRATAMENTO!AL152</f>
        <v>Escolha o Tratamento</v>
      </c>
      <c r="AM152" s="385"/>
      <c r="AN152" s="385"/>
      <c r="AO152" s="385"/>
      <c r="AP152" s="383"/>
      <c r="AQ152" s="383"/>
      <c r="AR152" s="383"/>
      <c r="AS152" s="383"/>
      <c r="AT152" s="383"/>
      <c r="AU152" s="383"/>
      <c r="AV152" s="383"/>
      <c r="AW152" s="383"/>
      <c r="AX152" s="190"/>
      <c r="AY152" s="190"/>
      <c r="AZ152" s="190"/>
      <c r="BA152" s="190"/>
      <c r="BB152" s="190"/>
      <c r="BC152" s="190"/>
    </row>
    <row r="153" spans="1:55" ht="17.100000000000001"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RESULT_ESTIMAT_QUALIT!U153</f>
        <v>5</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7">
        <f>CALCULO_RISCO!AG153</f>
        <v>0</v>
      </c>
      <c r="AI153" s="379" t="str">
        <f>AVALIAR_RISCO!AI153</f>
        <v>Prioridade</v>
      </c>
      <c r="AJ153" s="379"/>
      <c r="AK153" s="379"/>
      <c r="AL153" s="385" t="str">
        <f>TRATAMENTO!AL153</f>
        <v>Escolha o Tratamento</v>
      </c>
      <c r="AM153" s="385"/>
      <c r="AN153" s="385"/>
      <c r="AO153" s="385"/>
      <c r="AP153" s="383"/>
      <c r="AQ153" s="383"/>
      <c r="AR153" s="383"/>
      <c r="AS153" s="383"/>
      <c r="AT153" s="383"/>
      <c r="AU153" s="383"/>
      <c r="AV153" s="383"/>
      <c r="AW153" s="383"/>
      <c r="AX153" s="190"/>
      <c r="AY153" s="190"/>
      <c r="AZ153" s="190"/>
      <c r="BA153" s="190"/>
      <c r="BB153" s="190"/>
      <c r="BC153" s="190"/>
    </row>
    <row r="154" spans="1:55" ht="17.100000000000001"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RESULT_ESTIMAT_QUALIT!U154</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7">
        <f>CALCULO_RISCO!AG154</f>
        <v>0</v>
      </c>
      <c r="AI154" s="379" t="str">
        <f>AVALIAR_RISCO!AI154</f>
        <v>Prioridade</v>
      </c>
      <c r="AJ154" s="379"/>
      <c r="AK154" s="379"/>
      <c r="AL154" s="385" t="str">
        <f>TRATAMENTO!AL154</f>
        <v>Escolha o Tratamento</v>
      </c>
      <c r="AM154" s="385"/>
      <c r="AN154" s="385"/>
      <c r="AO154" s="385"/>
      <c r="AP154" s="383"/>
      <c r="AQ154" s="383"/>
      <c r="AR154" s="383"/>
      <c r="AS154" s="383"/>
      <c r="AT154" s="383"/>
      <c r="AU154" s="383"/>
      <c r="AV154" s="383"/>
      <c r="AW154" s="383"/>
      <c r="AX154" s="190"/>
      <c r="AY154" s="190"/>
      <c r="AZ154" s="190"/>
      <c r="BA154" s="190"/>
      <c r="BB154" s="190"/>
      <c r="BC154" s="190"/>
    </row>
    <row r="155" spans="1:55" ht="17.100000000000001"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RESULT_ESTIMAT_QUALIT!U155</f>
        <v>3</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7">
        <f>CALCULO_RISCO!AG155</f>
        <v>0</v>
      </c>
      <c r="AI155" s="379" t="str">
        <f>AVALIAR_RISCO!AI155</f>
        <v>Prioridade</v>
      </c>
      <c r="AJ155" s="379"/>
      <c r="AK155" s="379"/>
      <c r="AL155" s="385" t="str">
        <f>TRATAMENTO!AL155</f>
        <v>Escolha o Tratamento</v>
      </c>
      <c r="AM155" s="385"/>
      <c r="AN155" s="385"/>
      <c r="AO155" s="385"/>
      <c r="AP155" s="383"/>
      <c r="AQ155" s="383"/>
      <c r="AR155" s="383"/>
      <c r="AS155" s="383"/>
      <c r="AT155" s="383"/>
      <c r="AU155" s="383"/>
      <c r="AV155" s="383"/>
      <c r="AW155" s="383"/>
      <c r="AX155" s="190"/>
      <c r="AY155" s="190"/>
      <c r="AZ155" s="190"/>
      <c r="BA155" s="190"/>
      <c r="BB155" s="190"/>
      <c r="BC155" s="190"/>
    </row>
    <row r="156" spans="1:55" ht="17.100000000000001"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RESULT_ESTIMAT_QUALIT!U156</f>
        <v>3</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7">
        <f>CALCULO_RISCO!AG156</f>
        <v>0</v>
      </c>
      <c r="AI156" s="379" t="str">
        <f>AVALIAR_RISCO!AI156</f>
        <v>Prioridade</v>
      </c>
      <c r="AJ156" s="379"/>
      <c r="AK156" s="379"/>
      <c r="AL156" s="385" t="str">
        <f>TRATAMENTO!AL156</f>
        <v>Escolha o Tratamento</v>
      </c>
      <c r="AM156" s="385"/>
      <c r="AN156" s="385"/>
      <c r="AO156" s="385"/>
      <c r="AP156" s="383"/>
      <c r="AQ156" s="383"/>
      <c r="AR156" s="383"/>
      <c r="AS156" s="383"/>
      <c r="AT156" s="383"/>
      <c r="AU156" s="383"/>
      <c r="AV156" s="383"/>
      <c r="AW156" s="383"/>
      <c r="AX156" s="190"/>
      <c r="AY156" s="190"/>
      <c r="AZ156" s="190"/>
      <c r="BA156" s="190"/>
      <c r="BB156" s="190"/>
      <c r="BC156" s="190"/>
    </row>
    <row r="157" spans="1:55" ht="17.100000000000001"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RESULT_ESTIMAT_QUALIT!U157</f>
        <v>5</v>
      </c>
      <c r="V157" s="110">
        <f>RESULT_ESTIMAT_QUALIT!V156</f>
        <v>12</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8">
        <f>CALCULO_RISCO!AG157</f>
        <v>0</v>
      </c>
      <c r="AI157" s="381" t="str">
        <f>AVALIAR_RISCO!AI157</f>
        <v>Prioridade</v>
      </c>
      <c r="AJ157" s="381"/>
      <c r="AK157" s="381"/>
      <c r="AL157" s="384" t="str">
        <f>TRATAMENTO!AL157</f>
        <v>Escolha o Tratamento</v>
      </c>
      <c r="AM157" s="384"/>
      <c r="AN157" s="384"/>
      <c r="AO157" s="384"/>
      <c r="AP157" s="382"/>
      <c r="AQ157" s="382"/>
      <c r="AR157" s="382"/>
      <c r="AS157" s="382"/>
      <c r="AT157" s="382"/>
      <c r="AU157" s="382"/>
      <c r="AV157" s="382"/>
      <c r="AW157" s="382"/>
      <c r="AX157" s="200"/>
      <c r="AY157" s="200"/>
      <c r="AZ157" s="200"/>
      <c r="BA157" s="200"/>
      <c r="BB157" s="200"/>
      <c r="BC157" s="200"/>
    </row>
    <row r="158" spans="1:55" s="29" customFormat="1" ht="14.85"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row>
    <row r="159" spans="1:55" s="6" customFormat="1" ht="32.1"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334</v>
      </c>
      <c r="AM159" s="201"/>
      <c r="AN159" s="201"/>
      <c r="AO159" s="201"/>
      <c r="AP159" s="201" t="s">
        <v>342</v>
      </c>
      <c r="AQ159" s="201" t="s">
        <v>343</v>
      </c>
      <c r="AR159" s="201" t="s">
        <v>344</v>
      </c>
      <c r="AS159" s="201" t="s">
        <v>345</v>
      </c>
      <c r="AT159" s="201" t="s">
        <v>343</v>
      </c>
      <c r="AU159" s="201"/>
      <c r="AV159" s="201"/>
      <c r="AW159" s="201"/>
      <c r="AX159" s="201" t="s">
        <v>207</v>
      </c>
      <c r="AY159" s="201"/>
      <c r="AZ159" s="201"/>
      <c r="BA159" s="201"/>
      <c r="BB159" s="201"/>
      <c r="BC159" s="201"/>
    </row>
    <row r="160" spans="1:55" ht="17.100000000000001"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7">
        <f>CALCULO_RISCO!AG160</f>
        <v>0</v>
      </c>
      <c r="AI160" s="379" t="str">
        <f>AVALIAR_RISCO!AI160</f>
        <v>Prioridade</v>
      </c>
      <c r="AJ160" s="379"/>
      <c r="AK160" s="379"/>
      <c r="AL160" s="385" t="str">
        <f>TRATAMENTO!AL160</f>
        <v>Escolha o Tratamento</v>
      </c>
      <c r="AM160" s="385"/>
      <c r="AN160" s="385"/>
      <c r="AO160" s="385"/>
      <c r="AP160" s="383"/>
      <c r="AQ160" s="383"/>
      <c r="AR160" s="383"/>
      <c r="AS160" s="383"/>
      <c r="AT160" s="383"/>
      <c r="AU160" s="383"/>
      <c r="AV160" s="383"/>
      <c r="AW160" s="383"/>
      <c r="AX160" s="190"/>
      <c r="AY160" s="190"/>
      <c r="AZ160" s="190"/>
      <c r="BA160" s="190"/>
      <c r="BB160" s="190"/>
      <c r="BC160" s="190"/>
    </row>
    <row r="161" spans="1:55" ht="17.100000000000001"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RESULT_ESTIMAT_QUALIT!U161</f>
        <v>5</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7">
        <f>CALCULO_RISCO!AG161</f>
        <v>0</v>
      </c>
      <c r="AI161" s="379" t="str">
        <f>AVALIAR_RISCO!AI161</f>
        <v>Prioridade</v>
      </c>
      <c r="AJ161" s="379"/>
      <c r="AK161" s="379"/>
      <c r="AL161" s="385" t="str">
        <f>TRATAMENTO!AL161</f>
        <v>Escolha o Tratamento</v>
      </c>
      <c r="AM161" s="385"/>
      <c r="AN161" s="385"/>
      <c r="AO161" s="385"/>
      <c r="AP161" s="383"/>
      <c r="AQ161" s="383"/>
      <c r="AR161" s="383"/>
      <c r="AS161" s="383"/>
      <c r="AT161" s="383"/>
      <c r="AU161" s="383"/>
      <c r="AV161" s="383"/>
      <c r="AW161" s="383"/>
      <c r="AX161" s="190"/>
      <c r="AY161" s="190"/>
      <c r="AZ161" s="190"/>
      <c r="BA161" s="190"/>
      <c r="BB161" s="190"/>
      <c r="BC161" s="190"/>
    </row>
    <row r="162" spans="1:55" ht="17.100000000000001"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RESULT_ESTIMAT_QUALIT!U162</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7">
        <f>CALCULO_RISCO!AG162</f>
        <v>0</v>
      </c>
      <c r="AI162" s="379" t="str">
        <f>AVALIAR_RISCO!AI162</f>
        <v>Prioridade</v>
      </c>
      <c r="AJ162" s="379"/>
      <c r="AK162" s="379"/>
      <c r="AL162" s="385" t="str">
        <f>TRATAMENTO!AL162</f>
        <v>Escolha o Tratamento</v>
      </c>
      <c r="AM162" s="385"/>
      <c r="AN162" s="385"/>
      <c r="AO162" s="385"/>
      <c r="AP162" s="383"/>
      <c r="AQ162" s="383"/>
      <c r="AR162" s="383"/>
      <c r="AS162" s="383"/>
      <c r="AT162" s="383"/>
      <c r="AU162" s="383"/>
      <c r="AV162" s="383"/>
      <c r="AW162" s="383"/>
      <c r="AX162" s="190"/>
      <c r="AY162" s="190"/>
      <c r="AZ162" s="190"/>
      <c r="BA162" s="190"/>
      <c r="BB162" s="190"/>
      <c r="BC162" s="190"/>
    </row>
    <row r="163" spans="1:55" ht="17.100000000000001"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RESULT_ESTIMAT_QUALIT!U163</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7">
        <f>CALCULO_RISCO!AG163</f>
        <v>0</v>
      </c>
      <c r="AI163" s="379" t="str">
        <f>AVALIAR_RISCO!AI163</f>
        <v>Prioridade</v>
      </c>
      <c r="AJ163" s="379"/>
      <c r="AK163" s="379"/>
      <c r="AL163" s="385" t="str">
        <f>TRATAMENTO!AL163</f>
        <v>Escolha o Tratamento</v>
      </c>
      <c r="AM163" s="385"/>
      <c r="AN163" s="385"/>
      <c r="AO163" s="385"/>
      <c r="AP163" s="383"/>
      <c r="AQ163" s="383"/>
      <c r="AR163" s="383"/>
      <c r="AS163" s="383"/>
      <c r="AT163" s="383"/>
      <c r="AU163" s="383"/>
      <c r="AV163" s="383"/>
      <c r="AW163" s="383"/>
      <c r="AX163" s="190"/>
      <c r="AY163" s="190"/>
      <c r="AZ163" s="190"/>
      <c r="BA163" s="190"/>
      <c r="BB163" s="190"/>
      <c r="BC163" s="190"/>
    </row>
    <row r="164" spans="1:55" ht="17.100000000000001"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RESULT_ESTIMAT_QUALIT!U164</f>
        <v>3</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7">
        <f>CALCULO_RISCO!AG164</f>
        <v>0</v>
      </c>
      <c r="AI164" s="379" t="str">
        <f>AVALIAR_RISCO!AI164</f>
        <v>Prioridade</v>
      </c>
      <c r="AJ164" s="379"/>
      <c r="AK164" s="379"/>
      <c r="AL164" s="385" t="str">
        <f>TRATAMENTO!AL164</f>
        <v>Escolha o Tratamento</v>
      </c>
      <c r="AM164" s="385"/>
      <c r="AN164" s="385"/>
      <c r="AO164" s="385"/>
      <c r="AP164" s="383"/>
      <c r="AQ164" s="383"/>
      <c r="AR164" s="383"/>
      <c r="AS164" s="383"/>
      <c r="AT164" s="383"/>
      <c r="AU164" s="383"/>
      <c r="AV164" s="383"/>
      <c r="AW164" s="383"/>
      <c r="AX164" s="190"/>
      <c r="AY164" s="190"/>
      <c r="AZ164" s="190"/>
      <c r="BA164" s="190"/>
      <c r="BB164" s="190"/>
      <c r="BC164" s="190"/>
    </row>
    <row r="165" spans="1:55" ht="17.100000000000001"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RESULT_ESTIMAT_QUALIT!U165</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7">
        <f>CALCULO_RISCO!AG165</f>
        <v>0</v>
      </c>
      <c r="AI165" s="379" t="str">
        <f>AVALIAR_RISCO!AI165</f>
        <v>Prioridade</v>
      </c>
      <c r="AJ165" s="379"/>
      <c r="AK165" s="379"/>
      <c r="AL165" s="385" t="str">
        <f>TRATAMENTO!AL165</f>
        <v>Escolha o Tratamento</v>
      </c>
      <c r="AM165" s="385"/>
      <c r="AN165" s="385"/>
      <c r="AO165" s="385"/>
      <c r="AP165" s="383"/>
      <c r="AQ165" s="383"/>
      <c r="AR165" s="383"/>
      <c r="AS165" s="383"/>
      <c r="AT165" s="383"/>
      <c r="AU165" s="383"/>
      <c r="AV165" s="383"/>
      <c r="AW165" s="383"/>
      <c r="AX165" s="190"/>
      <c r="AY165" s="190"/>
      <c r="AZ165" s="190"/>
      <c r="BA165" s="190"/>
      <c r="BB165" s="190"/>
      <c r="BC165" s="190"/>
    </row>
    <row r="166" spans="1:55" ht="17.100000000000001"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RESULT_ESTIMAT_QUALIT!U166</f>
        <v>4</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7">
        <f>CALCULO_RISCO!AG166</f>
        <v>0</v>
      </c>
      <c r="AI166" s="379" t="str">
        <f>AVALIAR_RISCO!AI166</f>
        <v>Prioridade</v>
      </c>
      <c r="AJ166" s="379"/>
      <c r="AK166" s="379"/>
      <c r="AL166" s="385" t="str">
        <f>TRATAMENTO!AL166</f>
        <v>Escolha o Tratamento</v>
      </c>
      <c r="AM166" s="385"/>
      <c r="AN166" s="385"/>
      <c r="AO166" s="385"/>
      <c r="AP166" s="383"/>
      <c r="AQ166" s="383"/>
      <c r="AR166" s="383"/>
      <c r="AS166" s="383"/>
      <c r="AT166" s="383"/>
      <c r="AU166" s="383"/>
      <c r="AV166" s="383"/>
      <c r="AW166" s="383"/>
      <c r="AX166" s="190"/>
      <c r="AY166" s="190"/>
      <c r="AZ166" s="190"/>
      <c r="BA166" s="190"/>
      <c r="BB166" s="190"/>
      <c r="BC166" s="190"/>
    </row>
    <row r="167" spans="1:55" ht="17.100000000000001"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RESULT_ESTIMAT_QUALIT!U167</f>
        <v>3</v>
      </c>
      <c r="V167" s="110">
        <f>RESULT_ESTIMAT_QUALIT!V166</f>
        <v>12</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8">
        <f>CALCULO_RISCO!AG167</f>
        <v>0</v>
      </c>
      <c r="AI167" s="381" t="str">
        <f>AVALIAR_RISCO!AI167</f>
        <v>Prioridade</v>
      </c>
      <c r="AJ167" s="381"/>
      <c r="AK167" s="381"/>
      <c r="AL167" s="384" t="str">
        <f>TRATAMENTO!AL167</f>
        <v>Escolha o Tratamento</v>
      </c>
      <c r="AM167" s="384"/>
      <c r="AN167" s="384"/>
      <c r="AO167" s="384"/>
      <c r="AP167" s="382"/>
      <c r="AQ167" s="382"/>
      <c r="AR167" s="382"/>
      <c r="AS167" s="382"/>
      <c r="AT167" s="382"/>
      <c r="AU167" s="382"/>
      <c r="AV167" s="382"/>
      <c r="AW167" s="382"/>
      <c r="AX167" s="200"/>
      <c r="AY167" s="200"/>
      <c r="AZ167" s="200"/>
      <c r="BA167" s="200"/>
      <c r="BB167" s="200"/>
      <c r="BC167" s="200"/>
    </row>
    <row r="168" spans="1:55" s="29" customFormat="1" ht="14.85"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row>
    <row r="169" spans="1:55" s="6" customFormat="1" ht="32.1"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334</v>
      </c>
      <c r="AM169" s="201"/>
      <c r="AN169" s="201"/>
      <c r="AO169" s="201"/>
      <c r="AP169" s="201" t="s">
        <v>342</v>
      </c>
      <c r="AQ169" s="201" t="s">
        <v>343</v>
      </c>
      <c r="AR169" s="201" t="s">
        <v>344</v>
      </c>
      <c r="AS169" s="201" t="s">
        <v>345</v>
      </c>
      <c r="AT169" s="201" t="s">
        <v>343</v>
      </c>
      <c r="AU169" s="201"/>
      <c r="AV169" s="201"/>
      <c r="AW169" s="201"/>
      <c r="AX169" s="201" t="s">
        <v>207</v>
      </c>
      <c r="AY169" s="201"/>
      <c r="AZ169" s="201"/>
      <c r="BA169" s="201"/>
      <c r="BB169" s="201"/>
      <c r="BC169" s="201"/>
    </row>
    <row r="170" spans="1:55" ht="17.100000000000001"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7">
        <f>CALCULO_RISCO!AG170</f>
        <v>0</v>
      </c>
      <c r="AI170" s="379" t="str">
        <f>AVALIAR_RISCO!AI170</f>
        <v>Prioridade</v>
      </c>
      <c r="AJ170" s="379"/>
      <c r="AK170" s="379"/>
      <c r="AL170" s="385" t="str">
        <f>TRATAMENTO!AL170</f>
        <v>Escolha o Tratamento</v>
      </c>
      <c r="AM170" s="385"/>
      <c r="AN170" s="385"/>
      <c r="AO170" s="385"/>
      <c r="AP170" s="383"/>
      <c r="AQ170" s="383"/>
      <c r="AR170" s="383"/>
      <c r="AS170" s="383"/>
      <c r="AT170" s="383"/>
      <c r="AU170" s="383"/>
      <c r="AV170" s="383"/>
      <c r="AW170" s="383"/>
      <c r="AX170" s="190"/>
      <c r="AY170" s="190"/>
      <c r="AZ170" s="190"/>
      <c r="BA170" s="190"/>
      <c r="BB170" s="190"/>
      <c r="BC170" s="190"/>
    </row>
    <row r="171" spans="1:55" ht="17.100000000000001"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RESULT_ESTIMAT_QUALIT!U171</f>
        <v>5</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7">
        <f>CALCULO_RISCO!AG171</f>
        <v>0</v>
      </c>
      <c r="AI171" s="379" t="str">
        <f>AVALIAR_RISCO!AI171</f>
        <v>Prioridade</v>
      </c>
      <c r="AJ171" s="379"/>
      <c r="AK171" s="379"/>
      <c r="AL171" s="385" t="str">
        <f>TRATAMENTO!AL171</f>
        <v>Escolha o Tratamento</v>
      </c>
      <c r="AM171" s="385"/>
      <c r="AN171" s="385"/>
      <c r="AO171" s="385"/>
      <c r="AP171" s="383"/>
      <c r="AQ171" s="383"/>
      <c r="AR171" s="383"/>
      <c r="AS171" s="383"/>
      <c r="AT171" s="383"/>
      <c r="AU171" s="383"/>
      <c r="AV171" s="383"/>
      <c r="AW171" s="383"/>
      <c r="AX171" s="190"/>
      <c r="AY171" s="190"/>
      <c r="AZ171" s="190"/>
      <c r="BA171" s="190"/>
      <c r="BB171" s="190"/>
      <c r="BC171" s="190"/>
    </row>
    <row r="172" spans="1:55" ht="17.100000000000001"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RESULT_ESTIMAT_QUALIT!U172</f>
        <v>3</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7">
        <f>CALCULO_RISCO!AG172</f>
        <v>0</v>
      </c>
      <c r="AI172" s="379" t="str">
        <f>AVALIAR_RISCO!AI172</f>
        <v>Prioridade</v>
      </c>
      <c r="AJ172" s="379"/>
      <c r="AK172" s="379"/>
      <c r="AL172" s="385" t="str">
        <f>TRATAMENTO!AL172</f>
        <v>Escolha o Tratamento</v>
      </c>
      <c r="AM172" s="385"/>
      <c r="AN172" s="385"/>
      <c r="AO172" s="385"/>
      <c r="AP172" s="383"/>
      <c r="AQ172" s="383"/>
      <c r="AR172" s="383"/>
      <c r="AS172" s="383"/>
      <c r="AT172" s="383"/>
      <c r="AU172" s="383"/>
      <c r="AV172" s="383"/>
      <c r="AW172" s="383"/>
      <c r="AX172" s="190"/>
      <c r="AY172" s="190"/>
      <c r="AZ172" s="190"/>
      <c r="BA172" s="190"/>
      <c r="BB172" s="190"/>
      <c r="BC172" s="190"/>
    </row>
    <row r="173" spans="1:55" ht="17.100000000000001"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RESULT_ESTIMAT_QUALIT!U173</f>
        <v>3</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7">
        <f>CALCULO_RISCO!AG173</f>
        <v>0</v>
      </c>
      <c r="AI173" s="379" t="str">
        <f>AVALIAR_RISCO!AI173</f>
        <v>Prioridade</v>
      </c>
      <c r="AJ173" s="379"/>
      <c r="AK173" s="379"/>
      <c r="AL173" s="385" t="str">
        <f>TRATAMENTO!AL173</f>
        <v>Escolha o Tratamento</v>
      </c>
      <c r="AM173" s="385"/>
      <c r="AN173" s="385"/>
      <c r="AO173" s="385"/>
      <c r="AP173" s="383"/>
      <c r="AQ173" s="383"/>
      <c r="AR173" s="383"/>
      <c r="AS173" s="383"/>
      <c r="AT173" s="383"/>
      <c r="AU173" s="383"/>
      <c r="AV173" s="383"/>
      <c r="AW173" s="383"/>
      <c r="AX173" s="190"/>
      <c r="AY173" s="190"/>
      <c r="AZ173" s="190"/>
      <c r="BA173" s="190"/>
      <c r="BB173" s="190"/>
      <c r="BC173" s="190"/>
    </row>
    <row r="174" spans="1:55" ht="17.100000000000001"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RESULT_ESTIMAT_QUALIT!U174</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7">
        <f>CALCULO_RISCO!AG174</f>
        <v>0</v>
      </c>
      <c r="AI174" s="379" t="str">
        <f>AVALIAR_RISCO!AI174</f>
        <v>Prioridade</v>
      </c>
      <c r="AJ174" s="379"/>
      <c r="AK174" s="379"/>
      <c r="AL174" s="385" t="str">
        <f>TRATAMENTO!AL174</f>
        <v>Escolha o Tratamento</v>
      </c>
      <c r="AM174" s="385"/>
      <c r="AN174" s="385"/>
      <c r="AO174" s="385"/>
      <c r="AP174" s="383"/>
      <c r="AQ174" s="383"/>
      <c r="AR174" s="383"/>
      <c r="AS174" s="383"/>
      <c r="AT174" s="383"/>
      <c r="AU174" s="383"/>
      <c r="AV174" s="383"/>
      <c r="AW174" s="383"/>
      <c r="AX174" s="190"/>
      <c r="AY174" s="190"/>
      <c r="AZ174" s="190"/>
      <c r="BA174" s="190"/>
      <c r="BB174" s="190"/>
      <c r="BC174" s="190"/>
    </row>
    <row r="175" spans="1:55" ht="17.100000000000001"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RESULT_ESTIMAT_QUALIT!U175</f>
        <v>5</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7">
        <f>CALCULO_RISCO!AG175</f>
        <v>0</v>
      </c>
      <c r="AI175" s="379" t="str">
        <f>AVALIAR_RISCO!AI175</f>
        <v>Prioridade</v>
      </c>
      <c r="AJ175" s="379"/>
      <c r="AK175" s="379"/>
      <c r="AL175" s="385" t="str">
        <f>TRATAMENTO!AL175</f>
        <v>Escolha o Tratamento</v>
      </c>
      <c r="AM175" s="385"/>
      <c r="AN175" s="385"/>
      <c r="AO175" s="385"/>
      <c r="AP175" s="383"/>
      <c r="AQ175" s="383"/>
      <c r="AR175" s="383"/>
      <c r="AS175" s="383"/>
      <c r="AT175" s="383"/>
      <c r="AU175" s="383"/>
      <c r="AV175" s="383"/>
      <c r="AW175" s="383"/>
      <c r="AX175" s="190"/>
      <c r="AY175" s="190"/>
      <c r="AZ175" s="190"/>
      <c r="BA175" s="190"/>
      <c r="BB175" s="190"/>
      <c r="BC175" s="190"/>
    </row>
    <row r="176" spans="1:55" ht="17.100000000000001"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RESULT_ESTIMAT_QUALIT!U176</f>
        <v>5</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7">
        <f>CALCULO_RISCO!AG176</f>
        <v>0</v>
      </c>
      <c r="AI176" s="379" t="str">
        <f>AVALIAR_RISCO!AI176</f>
        <v>Prioridade</v>
      </c>
      <c r="AJ176" s="379"/>
      <c r="AK176" s="379"/>
      <c r="AL176" s="385" t="str">
        <f>TRATAMENTO!AL176</f>
        <v>Escolha o Tratamento</v>
      </c>
      <c r="AM176" s="385"/>
      <c r="AN176" s="385"/>
      <c r="AO176" s="385"/>
      <c r="AP176" s="383"/>
      <c r="AQ176" s="383"/>
      <c r="AR176" s="383"/>
      <c r="AS176" s="383"/>
      <c r="AT176" s="383"/>
      <c r="AU176" s="383"/>
      <c r="AV176" s="383"/>
      <c r="AW176" s="383"/>
      <c r="AX176" s="190"/>
      <c r="AY176" s="190"/>
      <c r="AZ176" s="190"/>
      <c r="BA176" s="190"/>
      <c r="BB176" s="190"/>
      <c r="BC176" s="190"/>
    </row>
    <row r="177" spans="1:55" ht="17.100000000000001"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RESULT_ESTIMAT_QUALIT!U177</f>
        <v>3</v>
      </c>
      <c r="V177" s="110">
        <f>RESULT_ESTIMAT_QUALIT!V176</f>
        <v>20</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8">
        <f>CALCULO_RISCO!AG177</f>
        <v>0</v>
      </c>
      <c r="AI177" s="381" t="str">
        <f>AVALIAR_RISCO!AI177</f>
        <v>Prioridade</v>
      </c>
      <c r="AJ177" s="381"/>
      <c r="AK177" s="381"/>
      <c r="AL177" s="384" t="str">
        <f>TRATAMENTO!AL177</f>
        <v>Escolha o Tratamento</v>
      </c>
      <c r="AM177" s="384"/>
      <c r="AN177" s="384"/>
      <c r="AO177" s="384"/>
      <c r="AP177" s="382"/>
      <c r="AQ177" s="382"/>
      <c r="AR177" s="382"/>
      <c r="AS177" s="382"/>
      <c r="AT177" s="382"/>
      <c r="AU177" s="382"/>
      <c r="AV177" s="382"/>
      <c r="AW177" s="382"/>
      <c r="AX177" s="200"/>
      <c r="AY177" s="200"/>
      <c r="AZ177" s="200"/>
      <c r="BA177" s="200"/>
      <c r="BB177" s="200"/>
      <c r="BC177" s="200"/>
    </row>
    <row r="178" spans="1:55" s="29" customFormat="1" ht="14.85"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row>
    <row r="179" spans="1:55" s="6" customFormat="1" ht="32.1"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334</v>
      </c>
      <c r="AM179" s="201"/>
      <c r="AN179" s="201"/>
      <c r="AO179" s="201"/>
      <c r="AP179" s="201" t="s">
        <v>342</v>
      </c>
      <c r="AQ179" s="201" t="s">
        <v>343</v>
      </c>
      <c r="AR179" s="201" t="s">
        <v>344</v>
      </c>
      <c r="AS179" s="201" t="s">
        <v>345</v>
      </c>
      <c r="AT179" s="201" t="s">
        <v>343</v>
      </c>
      <c r="AU179" s="201"/>
      <c r="AV179" s="201"/>
      <c r="AW179" s="201"/>
      <c r="AX179" s="201" t="s">
        <v>207</v>
      </c>
      <c r="AY179" s="201"/>
      <c r="AZ179" s="201"/>
      <c r="BA179" s="201"/>
      <c r="BB179" s="201"/>
      <c r="BC179" s="201"/>
    </row>
    <row r="180" spans="1:55" ht="17.100000000000001"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7">
        <f>CALCULO_RISCO!AG180</f>
        <v>0</v>
      </c>
      <c r="AI180" s="379" t="str">
        <f>AVALIAR_RISCO!AI180</f>
        <v>Prioridade</v>
      </c>
      <c r="AJ180" s="379"/>
      <c r="AK180" s="379"/>
      <c r="AL180" s="385" t="str">
        <f>TRATAMENTO!AL180</f>
        <v>Escolha o Tratamento</v>
      </c>
      <c r="AM180" s="385"/>
      <c r="AN180" s="385"/>
      <c r="AO180" s="385"/>
      <c r="AP180" s="383"/>
      <c r="AQ180" s="383"/>
      <c r="AR180" s="383"/>
      <c r="AS180" s="383"/>
      <c r="AT180" s="383"/>
      <c r="AU180" s="383"/>
      <c r="AV180" s="383"/>
      <c r="AW180" s="383"/>
      <c r="AX180" s="190"/>
      <c r="AY180" s="190"/>
      <c r="AZ180" s="190"/>
      <c r="BA180" s="190"/>
      <c r="BB180" s="190"/>
      <c r="BC180" s="190"/>
    </row>
    <row r="181" spans="1:55" ht="17.100000000000001"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RESULT_ESTIMAT_QUALIT!U181</f>
        <v>4</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7">
        <f>CALCULO_RISCO!AG181</f>
        <v>0</v>
      </c>
      <c r="AI181" s="379" t="str">
        <f>AVALIAR_RISCO!AI181</f>
        <v>Prioridade</v>
      </c>
      <c r="AJ181" s="379"/>
      <c r="AK181" s="379"/>
      <c r="AL181" s="385" t="str">
        <f>TRATAMENTO!AL181</f>
        <v>Escolha o Tratamento</v>
      </c>
      <c r="AM181" s="385"/>
      <c r="AN181" s="385"/>
      <c r="AO181" s="385"/>
      <c r="AP181" s="383"/>
      <c r="AQ181" s="383"/>
      <c r="AR181" s="383"/>
      <c r="AS181" s="383"/>
      <c r="AT181" s="383"/>
      <c r="AU181" s="383"/>
      <c r="AV181" s="383"/>
      <c r="AW181" s="383"/>
      <c r="AX181" s="190"/>
      <c r="AY181" s="190"/>
      <c r="AZ181" s="190"/>
      <c r="BA181" s="190"/>
      <c r="BB181" s="190"/>
      <c r="BC181" s="190"/>
    </row>
    <row r="182" spans="1:55" ht="17.100000000000001"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RESULT_ESTIMAT_QUALIT!U182</f>
        <v>5</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7">
        <f>CALCULO_RISCO!AG182</f>
        <v>0</v>
      </c>
      <c r="AI182" s="379" t="str">
        <f>AVALIAR_RISCO!AI182</f>
        <v>Prioridade</v>
      </c>
      <c r="AJ182" s="379"/>
      <c r="AK182" s="379"/>
      <c r="AL182" s="385" t="str">
        <f>TRATAMENTO!AL182</f>
        <v>Escolha o Tratamento</v>
      </c>
      <c r="AM182" s="385"/>
      <c r="AN182" s="385"/>
      <c r="AO182" s="385"/>
      <c r="AP182" s="383"/>
      <c r="AQ182" s="383"/>
      <c r="AR182" s="383"/>
      <c r="AS182" s="383"/>
      <c r="AT182" s="383"/>
      <c r="AU182" s="383"/>
      <c r="AV182" s="383"/>
      <c r="AW182" s="383"/>
      <c r="AX182" s="190"/>
      <c r="AY182" s="190"/>
      <c r="AZ182" s="190"/>
      <c r="BA182" s="190"/>
      <c r="BB182" s="190"/>
      <c r="BC182" s="190"/>
    </row>
    <row r="183" spans="1:55" ht="17.100000000000001"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RESULT_ESTIMAT_QUALIT!U183</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7">
        <f>CALCULO_RISCO!AG183</f>
        <v>0</v>
      </c>
      <c r="AI183" s="379" t="str">
        <f>AVALIAR_RISCO!AI183</f>
        <v>Prioridade</v>
      </c>
      <c r="AJ183" s="379"/>
      <c r="AK183" s="379"/>
      <c r="AL183" s="385" t="str">
        <f>TRATAMENTO!AL183</f>
        <v>Escolha o Tratamento</v>
      </c>
      <c r="AM183" s="385"/>
      <c r="AN183" s="385"/>
      <c r="AO183" s="385"/>
      <c r="AP183" s="383"/>
      <c r="AQ183" s="383"/>
      <c r="AR183" s="383"/>
      <c r="AS183" s="383"/>
      <c r="AT183" s="383"/>
      <c r="AU183" s="383"/>
      <c r="AV183" s="383"/>
      <c r="AW183" s="383"/>
      <c r="AX183" s="190"/>
      <c r="AY183" s="190"/>
      <c r="AZ183" s="190"/>
      <c r="BA183" s="190"/>
      <c r="BB183" s="190"/>
      <c r="BC183" s="190"/>
    </row>
    <row r="184" spans="1:55" ht="17.100000000000001"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RESULT_ESTIMAT_QUALIT!U184</f>
        <v>4</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7">
        <f>CALCULO_RISCO!AG184</f>
        <v>0</v>
      </c>
      <c r="AI184" s="379" t="str">
        <f>AVALIAR_RISCO!AI184</f>
        <v>Prioridade</v>
      </c>
      <c r="AJ184" s="379"/>
      <c r="AK184" s="379"/>
      <c r="AL184" s="385" t="str">
        <f>TRATAMENTO!AL184</f>
        <v>Escolha o Tratamento</v>
      </c>
      <c r="AM184" s="385"/>
      <c r="AN184" s="385"/>
      <c r="AO184" s="385"/>
      <c r="AP184" s="383"/>
      <c r="AQ184" s="383"/>
      <c r="AR184" s="383"/>
      <c r="AS184" s="383"/>
      <c r="AT184" s="383"/>
      <c r="AU184" s="383"/>
      <c r="AV184" s="383"/>
      <c r="AW184" s="383"/>
      <c r="AX184" s="190"/>
      <c r="AY184" s="190"/>
      <c r="AZ184" s="190"/>
      <c r="BA184" s="190"/>
      <c r="BB184" s="190"/>
      <c r="BC184" s="190"/>
    </row>
    <row r="185" spans="1:55" ht="17.100000000000001"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RESULT_ESTIMAT_QUALIT!U185</f>
        <v>5</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7">
        <f>CALCULO_RISCO!AG185</f>
        <v>0</v>
      </c>
      <c r="AI185" s="379" t="str">
        <f>AVALIAR_RISCO!AI185</f>
        <v>Prioridade</v>
      </c>
      <c r="AJ185" s="379"/>
      <c r="AK185" s="379"/>
      <c r="AL185" s="385" t="str">
        <f>TRATAMENTO!AL185</f>
        <v>Escolha o Tratamento</v>
      </c>
      <c r="AM185" s="385"/>
      <c r="AN185" s="385"/>
      <c r="AO185" s="385"/>
      <c r="AP185" s="383"/>
      <c r="AQ185" s="383"/>
      <c r="AR185" s="383"/>
      <c r="AS185" s="383"/>
      <c r="AT185" s="383"/>
      <c r="AU185" s="383"/>
      <c r="AV185" s="383"/>
      <c r="AW185" s="383"/>
      <c r="AX185" s="190"/>
      <c r="AY185" s="190"/>
      <c r="AZ185" s="190"/>
      <c r="BA185" s="190"/>
      <c r="BB185" s="190"/>
      <c r="BC185" s="190"/>
    </row>
    <row r="186" spans="1:55" ht="17.100000000000001"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RESULT_ESTIMAT_QUALIT!U186</f>
        <v>5</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7">
        <f>CALCULO_RISCO!AG186</f>
        <v>0</v>
      </c>
      <c r="AI186" s="379" t="str">
        <f>AVALIAR_RISCO!AI186</f>
        <v>Prioridade</v>
      </c>
      <c r="AJ186" s="379"/>
      <c r="AK186" s="379"/>
      <c r="AL186" s="385" t="str">
        <f>TRATAMENTO!AL186</f>
        <v>Escolha o Tratamento</v>
      </c>
      <c r="AM186" s="385"/>
      <c r="AN186" s="385"/>
      <c r="AO186" s="385"/>
      <c r="AP186" s="383"/>
      <c r="AQ186" s="383"/>
      <c r="AR186" s="383"/>
      <c r="AS186" s="383"/>
      <c r="AT186" s="383"/>
      <c r="AU186" s="383"/>
      <c r="AV186" s="383"/>
      <c r="AW186" s="383"/>
      <c r="AX186" s="190"/>
      <c r="AY186" s="190"/>
      <c r="AZ186" s="190"/>
      <c r="BA186" s="190"/>
      <c r="BB186" s="190"/>
      <c r="BC186" s="190"/>
    </row>
    <row r="187" spans="1:55" ht="17.100000000000001"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RESULT_ESTIMAT_QUALIT!U187</f>
        <v>4</v>
      </c>
      <c r="V187" s="110">
        <f>RESULT_ESTIMAT_QUALIT!V186</f>
        <v>20</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8">
        <f>CALCULO_RISCO!AG187</f>
        <v>0</v>
      </c>
      <c r="AI187" s="381" t="str">
        <f>AVALIAR_RISCO!AI187</f>
        <v>Prioridade</v>
      </c>
      <c r="AJ187" s="381"/>
      <c r="AK187" s="381"/>
      <c r="AL187" s="384" t="str">
        <f>TRATAMENTO!AL187</f>
        <v>Escolha o Tratamento</v>
      </c>
      <c r="AM187" s="384"/>
      <c r="AN187" s="384"/>
      <c r="AO187" s="384"/>
      <c r="AP187" s="382"/>
      <c r="AQ187" s="382"/>
      <c r="AR187" s="382"/>
      <c r="AS187" s="382"/>
      <c r="AT187" s="382"/>
      <c r="AU187" s="382"/>
      <c r="AV187" s="382"/>
      <c r="AW187" s="382"/>
      <c r="AX187" s="200"/>
      <c r="AY187" s="200"/>
      <c r="AZ187" s="200"/>
      <c r="BA187" s="200"/>
      <c r="BB187" s="200"/>
      <c r="BC187" s="200"/>
    </row>
    <row r="188" spans="1:55" s="29" customFormat="1" ht="14.85"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row>
    <row r="189" spans="1:55" s="6" customFormat="1" ht="32.1"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334</v>
      </c>
      <c r="AM189" s="201"/>
      <c r="AN189" s="201"/>
      <c r="AO189" s="201"/>
      <c r="AP189" s="201" t="s">
        <v>342</v>
      </c>
      <c r="AQ189" s="201" t="s">
        <v>343</v>
      </c>
      <c r="AR189" s="201" t="s">
        <v>344</v>
      </c>
      <c r="AS189" s="201" t="s">
        <v>345</v>
      </c>
      <c r="AT189" s="201" t="s">
        <v>343</v>
      </c>
      <c r="AU189" s="201"/>
      <c r="AV189" s="201"/>
      <c r="AW189" s="201"/>
      <c r="AX189" s="201" t="s">
        <v>207</v>
      </c>
      <c r="AY189" s="201"/>
      <c r="AZ189" s="201"/>
      <c r="BA189" s="201"/>
      <c r="BB189" s="201"/>
      <c r="BC189" s="201"/>
    </row>
    <row r="190" spans="1:55" ht="17.100000000000001"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7">
        <f>CALCULO_RISCO!AG190</f>
        <v>0</v>
      </c>
      <c r="AI190" s="379" t="str">
        <f>AVALIAR_RISCO!AI190</f>
        <v>Prioridade</v>
      </c>
      <c r="AJ190" s="379"/>
      <c r="AK190" s="379"/>
      <c r="AL190" s="385" t="str">
        <f>TRATAMENTO!AL190</f>
        <v>Escolha o Tratamento</v>
      </c>
      <c r="AM190" s="385"/>
      <c r="AN190" s="385"/>
      <c r="AO190" s="385"/>
      <c r="AP190" s="383"/>
      <c r="AQ190" s="383"/>
      <c r="AR190" s="383"/>
      <c r="AS190" s="383"/>
      <c r="AT190" s="383"/>
      <c r="AU190" s="383"/>
      <c r="AV190" s="383"/>
      <c r="AW190" s="383"/>
      <c r="AX190" s="190"/>
      <c r="AY190" s="190"/>
      <c r="AZ190" s="190"/>
      <c r="BA190" s="190"/>
      <c r="BB190" s="190"/>
      <c r="BC190" s="190"/>
    </row>
    <row r="191" spans="1:55" ht="17.100000000000001"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RESULT_ESTIMAT_QUALIT!U191</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7">
        <f>CALCULO_RISCO!AG191</f>
        <v>0</v>
      </c>
      <c r="AI191" s="379" t="str">
        <f>AVALIAR_RISCO!AI191</f>
        <v>Prioridade</v>
      </c>
      <c r="AJ191" s="379"/>
      <c r="AK191" s="379"/>
      <c r="AL191" s="385" t="str">
        <f>TRATAMENTO!AL191</f>
        <v>Escolha o Tratamento</v>
      </c>
      <c r="AM191" s="385"/>
      <c r="AN191" s="385"/>
      <c r="AO191" s="385"/>
      <c r="AP191" s="383"/>
      <c r="AQ191" s="383"/>
      <c r="AR191" s="383"/>
      <c r="AS191" s="383"/>
      <c r="AT191" s="383"/>
      <c r="AU191" s="383"/>
      <c r="AV191" s="383"/>
      <c r="AW191" s="383"/>
      <c r="AX191" s="190"/>
      <c r="AY191" s="190"/>
      <c r="AZ191" s="190"/>
      <c r="BA191" s="190"/>
      <c r="BB191" s="190"/>
      <c r="BC191" s="190"/>
    </row>
    <row r="192" spans="1:55" ht="17.100000000000001"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RESULT_ESTIMAT_QUALIT!U192</f>
        <v>3</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7">
        <f>CALCULO_RISCO!AG192</f>
        <v>0</v>
      </c>
      <c r="AI192" s="379" t="str">
        <f>AVALIAR_RISCO!AI192</f>
        <v>Prioridade</v>
      </c>
      <c r="AJ192" s="379"/>
      <c r="AK192" s="379"/>
      <c r="AL192" s="385" t="str">
        <f>TRATAMENTO!AL192</f>
        <v>Escolha o Tratamento</v>
      </c>
      <c r="AM192" s="385"/>
      <c r="AN192" s="385"/>
      <c r="AO192" s="385"/>
      <c r="AP192" s="383"/>
      <c r="AQ192" s="383"/>
      <c r="AR192" s="383"/>
      <c r="AS192" s="383"/>
      <c r="AT192" s="383"/>
      <c r="AU192" s="383"/>
      <c r="AV192" s="383"/>
      <c r="AW192" s="383"/>
      <c r="AX192" s="190"/>
      <c r="AY192" s="190"/>
      <c r="AZ192" s="190"/>
      <c r="BA192" s="190"/>
      <c r="BB192" s="190"/>
      <c r="BC192" s="190"/>
    </row>
    <row r="193" spans="1:55" ht="17.100000000000001"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RESULT_ESTIMAT_QUALIT!U193</f>
        <v>3</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7">
        <f>CALCULO_RISCO!AG193</f>
        <v>0</v>
      </c>
      <c r="AI193" s="379" t="str">
        <f>AVALIAR_RISCO!AI193</f>
        <v>Prioridade</v>
      </c>
      <c r="AJ193" s="379"/>
      <c r="AK193" s="379"/>
      <c r="AL193" s="385" t="str">
        <f>TRATAMENTO!AL193</f>
        <v>Escolha o Tratamento</v>
      </c>
      <c r="AM193" s="385"/>
      <c r="AN193" s="385"/>
      <c r="AO193" s="385"/>
      <c r="AP193" s="383"/>
      <c r="AQ193" s="383"/>
      <c r="AR193" s="383"/>
      <c r="AS193" s="383"/>
      <c r="AT193" s="383"/>
      <c r="AU193" s="383"/>
      <c r="AV193" s="383"/>
      <c r="AW193" s="383"/>
      <c r="AX193" s="190"/>
      <c r="AY193" s="190"/>
      <c r="AZ193" s="190"/>
      <c r="BA193" s="190"/>
      <c r="BB193" s="190"/>
      <c r="BC193" s="190"/>
    </row>
    <row r="194" spans="1:55" ht="17.100000000000001"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RESULT_ESTIMAT_QUALIT!U194</f>
        <v>4</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7">
        <f>CALCULO_RISCO!AG194</f>
        <v>0</v>
      </c>
      <c r="AI194" s="379" t="str">
        <f>AVALIAR_RISCO!AI194</f>
        <v>Prioridade</v>
      </c>
      <c r="AJ194" s="379"/>
      <c r="AK194" s="379"/>
      <c r="AL194" s="385" t="str">
        <f>TRATAMENTO!AL194</f>
        <v>Escolha o Tratamento</v>
      </c>
      <c r="AM194" s="385"/>
      <c r="AN194" s="385"/>
      <c r="AO194" s="385"/>
      <c r="AP194" s="383"/>
      <c r="AQ194" s="383"/>
      <c r="AR194" s="383"/>
      <c r="AS194" s="383"/>
      <c r="AT194" s="383"/>
      <c r="AU194" s="383"/>
      <c r="AV194" s="383"/>
      <c r="AW194" s="383"/>
      <c r="AX194" s="190"/>
      <c r="AY194" s="190"/>
      <c r="AZ194" s="190"/>
      <c r="BA194" s="190"/>
      <c r="BB194" s="190"/>
      <c r="BC194" s="190"/>
    </row>
    <row r="195" spans="1:55" ht="17.100000000000001"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RESULT_ESTIMAT_QUALIT!U195</f>
        <v>4</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7">
        <f>CALCULO_RISCO!AG195</f>
        <v>0</v>
      </c>
      <c r="AI195" s="379" t="str">
        <f>AVALIAR_RISCO!AI195</f>
        <v>Prioridade</v>
      </c>
      <c r="AJ195" s="379"/>
      <c r="AK195" s="379"/>
      <c r="AL195" s="385" t="str">
        <f>TRATAMENTO!AL195</f>
        <v>Escolha o Tratamento</v>
      </c>
      <c r="AM195" s="385"/>
      <c r="AN195" s="385"/>
      <c r="AO195" s="385"/>
      <c r="AP195" s="383"/>
      <c r="AQ195" s="383"/>
      <c r="AR195" s="383"/>
      <c r="AS195" s="383"/>
      <c r="AT195" s="383"/>
      <c r="AU195" s="383"/>
      <c r="AV195" s="383"/>
      <c r="AW195" s="383"/>
      <c r="AX195" s="190"/>
      <c r="AY195" s="190"/>
      <c r="AZ195" s="190"/>
      <c r="BA195" s="190"/>
      <c r="BB195" s="190"/>
      <c r="BC195" s="190"/>
    </row>
    <row r="196" spans="1:55" ht="17.100000000000001"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RESULT_ESTIMAT_QUALIT!U196</f>
        <v>5</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7">
        <f>CALCULO_RISCO!AG196</f>
        <v>0</v>
      </c>
      <c r="AI196" s="379" t="str">
        <f>AVALIAR_RISCO!AI196</f>
        <v>Prioridade</v>
      </c>
      <c r="AJ196" s="379"/>
      <c r="AK196" s="379"/>
      <c r="AL196" s="385" t="str">
        <f>TRATAMENTO!AL196</f>
        <v>Escolha o Tratamento</v>
      </c>
      <c r="AM196" s="385"/>
      <c r="AN196" s="385"/>
      <c r="AO196" s="385"/>
      <c r="AP196" s="383"/>
      <c r="AQ196" s="383"/>
      <c r="AR196" s="383"/>
      <c r="AS196" s="383"/>
      <c r="AT196" s="383"/>
      <c r="AU196" s="383"/>
      <c r="AV196" s="383"/>
      <c r="AW196" s="383"/>
      <c r="AX196" s="190"/>
      <c r="AY196" s="190"/>
      <c r="AZ196" s="190"/>
      <c r="BA196" s="190"/>
      <c r="BB196" s="190"/>
      <c r="BC196" s="190"/>
    </row>
    <row r="197" spans="1:55" ht="17.100000000000001"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RESULT_ESTIMAT_QUALIT!U197</f>
        <v>5</v>
      </c>
      <c r="V197" s="110">
        <f>RESULT_ESTIMAT_QUALIT!V196</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8">
        <f>CALCULO_RISCO!AG197</f>
        <v>0</v>
      </c>
      <c r="AI197" s="381" t="str">
        <f>AVALIAR_RISCO!AI197</f>
        <v>Prioridade</v>
      </c>
      <c r="AJ197" s="381"/>
      <c r="AK197" s="381"/>
      <c r="AL197" s="384" t="str">
        <f>TRATAMENTO!AL197</f>
        <v>Escolha o Tratamento</v>
      </c>
      <c r="AM197" s="384"/>
      <c r="AN197" s="384"/>
      <c r="AO197" s="384"/>
      <c r="AP197" s="382"/>
      <c r="AQ197" s="382"/>
      <c r="AR197" s="382"/>
      <c r="AS197" s="382"/>
      <c r="AT197" s="382"/>
      <c r="AU197" s="382"/>
      <c r="AV197" s="382"/>
      <c r="AW197" s="382"/>
      <c r="AX197" s="200"/>
      <c r="AY197" s="200"/>
      <c r="AZ197" s="200"/>
      <c r="BA197" s="200"/>
      <c r="BB197" s="200"/>
      <c r="BC197" s="200"/>
    </row>
    <row r="198" spans="1:55" s="29" customFormat="1" ht="14.85"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row>
    <row r="199" spans="1:55" s="6" customFormat="1" ht="32.1"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334</v>
      </c>
      <c r="AM199" s="201"/>
      <c r="AN199" s="201"/>
      <c r="AO199" s="201"/>
      <c r="AP199" s="201" t="s">
        <v>342</v>
      </c>
      <c r="AQ199" s="201" t="s">
        <v>343</v>
      </c>
      <c r="AR199" s="201" t="s">
        <v>344</v>
      </c>
      <c r="AS199" s="201" t="s">
        <v>345</v>
      </c>
      <c r="AT199" s="201" t="s">
        <v>343</v>
      </c>
      <c r="AU199" s="201"/>
      <c r="AV199" s="201"/>
      <c r="AW199" s="201"/>
      <c r="AX199" s="201" t="s">
        <v>207</v>
      </c>
      <c r="AY199" s="201"/>
      <c r="AZ199" s="201"/>
      <c r="BA199" s="201"/>
      <c r="BB199" s="201"/>
      <c r="BC199" s="201"/>
    </row>
    <row r="200" spans="1:55" ht="17.100000000000001"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7">
        <f>CALCULO_RISCO!AG200</f>
        <v>0</v>
      </c>
      <c r="AI200" s="379" t="str">
        <f>AVALIAR_RISCO!AI200</f>
        <v>Prioridade</v>
      </c>
      <c r="AJ200" s="379"/>
      <c r="AK200" s="379"/>
      <c r="AL200" s="385" t="str">
        <f>TRATAMENTO!AL200</f>
        <v>Escolha o Tratamento</v>
      </c>
      <c r="AM200" s="385"/>
      <c r="AN200" s="385"/>
      <c r="AO200" s="385"/>
      <c r="AP200" s="383"/>
      <c r="AQ200" s="383"/>
      <c r="AR200" s="383"/>
      <c r="AS200" s="383"/>
      <c r="AT200" s="383"/>
      <c r="AU200" s="383"/>
      <c r="AV200" s="383"/>
      <c r="AW200" s="383"/>
      <c r="AX200" s="190"/>
      <c r="AY200" s="190"/>
      <c r="AZ200" s="190"/>
      <c r="BA200" s="190"/>
      <c r="BB200" s="190"/>
      <c r="BC200" s="190"/>
    </row>
    <row r="201" spans="1:55" ht="17.100000000000001"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RESULT_ESTIMAT_QUALIT!U201</f>
        <v>3</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7">
        <f>CALCULO_RISCO!AG201</f>
        <v>0</v>
      </c>
      <c r="AI201" s="379" t="str">
        <f>AVALIAR_RISCO!AI201</f>
        <v>Prioridade</v>
      </c>
      <c r="AJ201" s="379"/>
      <c r="AK201" s="379"/>
      <c r="AL201" s="385" t="str">
        <f>TRATAMENTO!AL201</f>
        <v>Escolha o Tratamento</v>
      </c>
      <c r="AM201" s="385"/>
      <c r="AN201" s="385"/>
      <c r="AO201" s="385"/>
      <c r="AP201" s="383"/>
      <c r="AQ201" s="383"/>
      <c r="AR201" s="383"/>
      <c r="AS201" s="383"/>
      <c r="AT201" s="383"/>
      <c r="AU201" s="383"/>
      <c r="AV201" s="383"/>
      <c r="AW201" s="383"/>
      <c r="AX201" s="190"/>
      <c r="AY201" s="190"/>
      <c r="AZ201" s="190"/>
      <c r="BA201" s="190"/>
      <c r="BB201" s="190"/>
      <c r="BC201" s="190"/>
    </row>
    <row r="202" spans="1:55" ht="17.100000000000001"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RESULT_ESTIMAT_QUALIT!U202</f>
        <v>3</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7">
        <f>CALCULO_RISCO!AG202</f>
        <v>0</v>
      </c>
      <c r="AI202" s="379" t="str">
        <f>AVALIAR_RISCO!AI202</f>
        <v>Prioridade</v>
      </c>
      <c r="AJ202" s="379"/>
      <c r="AK202" s="379"/>
      <c r="AL202" s="385" t="str">
        <f>TRATAMENTO!AL202</f>
        <v>Escolha o Tratamento</v>
      </c>
      <c r="AM202" s="385"/>
      <c r="AN202" s="385"/>
      <c r="AO202" s="385"/>
      <c r="AP202" s="383"/>
      <c r="AQ202" s="383"/>
      <c r="AR202" s="383"/>
      <c r="AS202" s="383"/>
      <c r="AT202" s="383"/>
      <c r="AU202" s="383"/>
      <c r="AV202" s="383"/>
      <c r="AW202" s="383"/>
      <c r="AX202" s="190"/>
      <c r="AY202" s="190"/>
      <c r="AZ202" s="190"/>
      <c r="BA202" s="190"/>
      <c r="BB202" s="190"/>
      <c r="BC202" s="190"/>
    </row>
    <row r="203" spans="1:55" ht="17.100000000000001"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RESULT_ESTIMAT_QUALIT!U203</f>
        <v>5</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7">
        <f>CALCULO_RISCO!AG203</f>
        <v>0</v>
      </c>
      <c r="AI203" s="379" t="str">
        <f>AVALIAR_RISCO!AI203</f>
        <v>Prioridade</v>
      </c>
      <c r="AJ203" s="379"/>
      <c r="AK203" s="379"/>
      <c r="AL203" s="385" t="str">
        <f>TRATAMENTO!AL203</f>
        <v>Escolha o Tratamento</v>
      </c>
      <c r="AM203" s="385"/>
      <c r="AN203" s="385"/>
      <c r="AO203" s="385"/>
      <c r="AP203" s="383"/>
      <c r="AQ203" s="383"/>
      <c r="AR203" s="383"/>
      <c r="AS203" s="383"/>
      <c r="AT203" s="383"/>
      <c r="AU203" s="383"/>
      <c r="AV203" s="383"/>
      <c r="AW203" s="383"/>
      <c r="AX203" s="190"/>
      <c r="AY203" s="190"/>
      <c r="AZ203" s="190"/>
      <c r="BA203" s="190"/>
      <c r="BB203" s="190"/>
      <c r="BC203" s="190"/>
    </row>
    <row r="204" spans="1:55" ht="17.100000000000001"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RESULT_ESTIMAT_QUALIT!U204</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7">
        <f>CALCULO_RISCO!AG204</f>
        <v>0</v>
      </c>
      <c r="AI204" s="379" t="str">
        <f>AVALIAR_RISCO!AI204</f>
        <v>Prioridade</v>
      </c>
      <c r="AJ204" s="379"/>
      <c r="AK204" s="379"/>
      <c r="AL204" s="385" t="str">
        <f>TRATAMENTO!AL204</f>
        <v>Escolha o Tratamento</v>
      </c>
      <c r="AM204" s="385"/>
      <c r="AN204" s="385"/>
      <c r="AO204" s="385"/>
      <c r="AP204" s="383"/>
      <c r="AQ204" s="383"/>
      <c r="AR204" s="383"/>
      <c r="AS204" s="383"/>
      <c r="AT204" s="383"/>
      <c r="AU204" s="383"/>
      <c r="AV204" s="383"/>
      <c r="AW204" s="383"/>
      <c r="AX204" s="190"/>
      <c r="AY204" s="190"/>
      <c r="AZ204" s="190"/>
      <c r="BA204" s="190"/>
      <c r="BB204" s="190"/>
      <c r="BC204" s="190"/>
    </row>
    <row r="205" spans="1:55" ht="17.100000000000001"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RESULT_ESTIMAT_QUALIT!U205</f>
        <v>4</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7">
        <f>CALCULO_RISCO!AG205</f>
        <v>0</v>
      </c>
      <c r="AI205" s="379" t="str">
        <f>AVALIAR_RISCO!AI205</f>
        <v>Prioridade</v>
      </c>
      <c r="AJ205" s="379"/>
      <c r="AK205" s="379"/>
      <c r="AL205" s="385" t="str">
        <f>TRATAMENTO!AL205</f>
        <v>Escolha o Tratamento</v>
      </c>
      <c r="AM205" s="385"/>
      <c r="AN205" s="385"/>
      <c r="AO205" s="385"/>
      <c r="AP205" s="383"/>
      <c r="AQ205" s="383"/>
      <c r="AR205" s="383"/>
      <c r="AS205" s="383"/>
      <c r="AT205" s="383"/>
      <c r="AU205" s="383"/>
      <c r="AV205" s="383"/>
      <c r="AW205" s="383"/>
      <c r="AX205" s="190"/>
      <c r="AY205" s="190"/>
      <c r="AZ205" s="190"/>
      <c r="BA205" s="190"/>
      <c r="BB205" s="190"/>
      <c r="BC205" s="190"/>
    </row>
    <row r="206" spans="1:55" ht="17.100000000000001"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RESULT_ESTIMAT_QUALIT!U206</f>
        <v>5</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7">
        <f>CALCULO_RISCO!AG206</f>
        <v>0</v>
      </c>
      <c r="AI206" s="379" t="str">
        <f>AVALIAR_RISCO!AI206</f>
        <v>Prioridade</v>
      </c>
      <c r="AJ206" s="379"/>
      <c r="AK206" s="379"/>
      <c r="AL206" s="385" t="str">
        <f>TRATAMENTO!AL206</f>
        <v>Escolha o Tratamento</v>
      </c>
      <c r="AM206" s="385"/>
      <c r="AN206" s="385"/>
      <c r="AO206" s="385"/>
      <c r="AP206" s="383"/>
      <c r="AQ206" s="383"/>
      <c r="AR206" s="383"/>
      <c r="AS206" s="383"/>
      <c r="AT206" s="383"/>
      <c r="AU206" s="383"/>
      <c r="AV206" s="383"/>
      <c r="AW206" s="383"/>
      <c r="AX206" s="190"/>
      <c r="AY206" s="190"/>
      <c r="AZ206" s="190"/>
      <c r="BA206" s="190"/>
      <c r="BB206" s="190"/>
      <c r="BC206" s="190"/>
    </row>
    <row r="207" spans="1:55" ht="17.100000000000001"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RESULT_ESTIMAT_QUALIT!U207</f>
        <v>3</v>
      </c>
      <c r="V207" s="110">
        <f>RESULT_ESTIMAT_QUALIT!V206</f>
        <v>20</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8">
        <f>CALCULO_RISCO!AG207</f>
        <v>0</v>
      </c>
      <c r="AI207" s="381" t="str">
        <f>AVALIAR_RISCO!AI207</f>
        <v>Prioridade</v>
      </c>
      <c r="AJ207" s="381"/>
      <c r="AK207" s="381"/>
      <c r="AL207" s="384" t="str">
        <f>TRATAMENTO!AL207</f>
        <v>Escolha o Tratamento</v>
      </c>
      <c r="AM207" s="384"/>
      <c r="AN207" s="384"/>
      <c r="AO207" s="384"/>
      <c r="AP207" s="382"/>
      <c r="AQ207" s="382"/>
      <c r="AR207" s="382"/>
      <c r="AS207" s="382"/>
      <c r="AT207" s="382"/>
      <c r="AU207" s="382"/>
      <c r="AV207" s="382"/>
      <c r="AW207" s="382"/>
      <c r="AX207" s="200"/>
      <c r="AY207" s="200"/>
      <c r="AZ207" s="200"/>
      <c r="BA207" s="200"/>
      <c r="BB207" s="200"/>
      <c r="BC207" s="200"/>
    </row>
    <row r="208" spans="1:55" s="29" customFormat="1" ht="14.85"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row>
    <row r="209" spans="1:55" s="6" customFormat="1" ht="32.1"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334</v>
      </c>
      <c r="AM209" s="201"/>
      <c r="AN209" s="201"/>
      <c r="AO209" s="201"/>
      <c r="AP209" s="201" t="s">
        <v>342</v>
      </c>
      <c r="AQ209" s="201" t="s">
        <v>343</v>
      </c>
      <c r="AR209" s="201" t="s">
        <v>344</v>
      </c>
      <c r="AS209" s="201" t="s">
        <v>345</v>
      </c>
      <c r="AT209" s="201" t="s">
        <v>343</v>
      </c>
      <c r="AU209" s="201"/>
      <c r="AV209" s="201"/>
      <c r="AW209" s="201"/>
      <c r="AX209" s="201" t="s">
        <v>207</v>
      </c>
      <c r="AY209" s="201"/>
      <c r="AZ209" s="201"/>
      <c r="BA209" s="201"/>
      <c r="BB209" s="201"/>
      <c r="BC209" s="201"/>
    </row>
    <row r="210" spans="1:55" ht="17.100000000000001"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7">
        <f>CALCULO_RISCO!AG210</f>
        <v>0</v>
      </c>
      <c r="AI210" s="379" t="str">
        <f>AVALIAR_RISCO!AI210</f>
        <v>Prioridade</v>
      </c>
      <c r="AJ210" s="379"/>
      <c r="AK210" s="379"/>
      <c r="AL210" s="385" t="str">
        <f>TRATAMENTO!AL210</f>
        <v>Escolha o Tratamento</v>
      </c>
      <c r="AM210" s="385"/>
      <c r="AN210" s="385"/>
      <c r="AO210" s="385"/>
      <c r="AP210" s="383"/>
      <c r="AQ210" s="383"/>
      <c r="AR210" s="383"/>
      <c r="AS210" s="383"/>
      <c r="AT210" s="383"/>
      <c r="AU210" s="383"/>
      <c r="AV210" s="383"/>
      <c r="AW210" s="383"/>
      <c r="AX210" s="190"/>
      <c r="AY210" s="190"/>
      <c r="AZ210" s="190"/>
      <c r="BA210" s="190"/>
      <c r="BB210" s="190"/>
      <c r="BC210" s="190"/>
    </row>
    <row r="211" spans="1:55" ht="17.100000000000001"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RESULT_ESTIMAT_QUALIT!U211</f>
        <v>4</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7">
        <f>CALCULO_RISCO!AG211</f>
        <v>0</v>
      </c>
      <c r="AI211" s="379" t="str">
        <f>AVALIAR_RISCO!AI211</f>
        <v>Prioridade</v>
      </c>
      <c r="AJ211" s="379"/>
      <c r="AK211" s="379"/>
      <c r="AL211" s="385" t="str">
        <f>TRATAMENTO!AL211</f>
        <v>Escolha o Tratamento</v>
      </c>
      <c r="AM211" s="385"/>
      <c r="AN211" s="385"/>
      <c r="AO211" s="385"/>
      <c r="AP211" s="383"/>
      <c r="AQ211" s="383"/>
      <c r="AR211" s="383"/>
      <c r="AS211" s="383"/>
      <c r="AT211" s="383"/>
      <c r="AU211" s="383"/>
      <c r="AV211" s="383"/>
      <c r="AW211" s="383"/>
      <c r="AX211" s="190"/>
      <c r="AY211" s="190"/>
      <c r="AZ211" s="190"/>
      <c r="BA211" s="190"/>
      <c r="BB211" s="190"/>
      <c r="BC211" s="190"/>
    </row>
    <row r="212" spans="1:55" ht="17.100000000000001"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RESULT_ESTIMAT_QUALIT!U212</f>
        <v>5</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7">
        <f>CALCULO_RISCO!AG212</f>
        <v>0</v>
      </c>
      <c r="AI212" s="379" t="str">
        <f>AVALIAR_RISCO!AI212</f>
        <v>Prioridade</v>
      </c>
      <c r="AJ212" s="379"/>
      <c r="AK212" s="379"/>
      <c r="AL212" s="385" t="str">
        <f>TRATAMENTO!AL212</f>
        <v>Escolha o Tratamento</v>
      </c>
      <c r="AM212" s="385"/>
      <c r="AN212" s="385"/>
      <c r="AO212" s="385"/>
      <c r="AP212" s="383"/>
      <c r="AQ212" s="383"/>
      <c r="AR212" s="383"/>
      <c r="AS212" s="383"/>
      <c r="AT212" s="383"/>
      <c r="AU212" s="383"/>
      <c r="AV212" s="383"/>
      <c r="AW212" s="383"/>
      <c r="AX212" s="190"/>
      <c r="AY212" s="190"/>
      <c r="AZ212" s="190"/>
      <c r="BA212" s="190"/>
      <c r="BB212" s="190"/>
      <c r="BC212" s="190"/>
    </row>
    <row r="213" spans="1:55" ht="17.100000000000001"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RESULT_ESTIMAT_QUALIT!U213</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7">
        <f>CALCULO_RISCO!AG213</f>
        <v>0</v>
      </c>
      <c r="AI213" s="379" t="str">
        <f>AVALIAR_RISCO!AI213</f>
        <v>Prioridade</v>
      </c>
      <c r="AJ213" s="379"/>
      <c r="AK213" s="379"/>
      <c r="AL213" s="385" t="str">
        <f>TRATAMENTO!AL213</f>
        <v>Escolha o Tratamento</v>
      </c>
      <c r="AM213" s="385"/>
      <c r="AN213" s="385"/>
      <c r="AO213" s="385"/>
      <c r="AP213" s="383"/>
      <c r="AQ213" s="383"/>
      <c r="AR213" s="383"/>
      <c r="AS213" s="383"/>
      <c r="AT213" s="383"/>
      <c r="AU213" s="383"/>
      <c r="AV213" s="383"/>
      <c r="AW213" s="383"/>
      <c r="AX213" s="190"/>
      <c r="AY213" s="190"/>
      <c r="AZ213" s="190"/>
      <c r="BA213" s="190"/>
      <c r="BB213" s="190"/>
      <c r="BC213" s="190"/>
    </row>
    <row r="214" spans="1:55" ht="17.100000000000001"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RESULT_ESTIMAT_QUALIT!U214</f>
        <v>4</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7">
        <f>CALCULO_RISCO!AG214</f>
        <v>0</v>
      </c>
      <c r="AI214" s="379" t="str">
        <f>AVALIAR_RISCO!AI214</f>
        <v>Prioridade</v>
      </c>
      <c r="AJ214" s="379"/>
      <c r="AK214" s="379"/>
      <c r="AL214" s="385" t="str">
        <f>TRATAMENTO!AL214</f>
        <v>Escolha o Tratamento</v>
      </c>
      <c r="AM214" s="385"/>
      <c r="AN214" s="385"/>
      <c r="AO214" s="385"/>
      <c r="AP214" s="383"/>
      <c r="AQ214" s="383"/>
      <c r="AR214" s="383"/>
      <c r="AS214" s="383"/>
      <c r="AT214" s="383"/>
      <c r="AU214" s="383"/>
      <c r="AV214" s="383"/>
      <c r="AW214" s="383"/>
      <c r="AX214" s="190"/>
      <c r="AY214" s="190"/>
      <c r="AZ214" s="190"/>
      <c r="BA214" s="190"/>
      <c r="BB214" s="190"/>
      <c r="BC214" s="190"/>
    </row>
    <row r="215" spans="1:55" ht="17.100000000000001"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RESULT_ESTIMAT_QUALIT!U215</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7">
        <f>CALCULO_RISCO!AG215</f>
        <v>0</v>
      </c>
      <c r="AI215" s="379" t="str">
        <f>AVALIAR_RISCO!AI215</f>
        <v>Prioridade</v>
      </c>
      <c r="AJ215" s="379"/>
      <c r="AK215" s="379"/>
      <c r="AL215" s="385" t="str">
        <f>TRATAMENTO!AL215</f>
        <v>Escolha o Tratamento</v>
      </c>
      <c r="AM215" s="385"/>
      <c r="AN215" s="385"/>
      <c r="AO215" s="385"/>
      <c r="AP215" s="383"/>
      <c r="AQ215" s="383"/>
      <c r="AR215" s="383"/>
      <c r="AS215" s="383"/>
      <c r="AT215" s="383"/>
      <c r="AU215" s="383"/>
      <c r="AV215" s="383"/>
      <c r="AW215" s="383"/>
      <c r="AX215" s="190"/>
      <c r="AY215" s="190"/>
      <c r="AZ215" s="190"/>
      <c r="BA215" s="190"/>
      <c r="BB215" s="190"/>
      <c r="BC215" s="190"/>
    </row>
    <row r="216" spans="1:55" ht="17.100000000000001"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RESULT_ESTIMAT_QUALIT!U216</f>
        <v>3</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7">
        <f>CALCULO_RISCO!AG216</f>
        <v>0</v>
      </c>
      <c r="AI216" s="379" t="str">
        <f>AVALIAR_RISCO!AI216</f>
        <v>Prioridade</v>
      </c>
      <c r="AJ216" s="379"/>
      <c r="AK216" s="379"/>
      <c r="AL216" s="385" t="str">
        <f>TRATAMENTO!AL216</f>
        <v>Escolha o Tratamento</v>
      </c>
      <c r="AM216" s="385"/>
      <c r="AN216" s="385"/>
      <c r="AO216" s="385"/>
      <c r="AP216" s="383"/>
      <c r="AQ216" s="383"/>
      <c r="AR216" s="383"/>
      <c r="AS216" s="383"/>
      <c r="AT216" s="383"/>
      <c r="AU216" s="383"/>
      <c r="AV216" s="383"/>
      <c r="AW216" s="383"/>
      <c r="AX216" s="190"/>
      <c r="AY216" s="190"/>
      <c r="AZ216" s="190"/>
      <c r="BA216" s="190"/>
      <c r="BB216" s="190"/>
      <c r="BC216" s="190"/>
    </row>
    <row r="217" spans="1:55" ht="17.100000000000001"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RESULT_ESTIMAT_QUALIT!U217</f>
        <v>5</v>
      </c>
      <c r="V217" s="110">
        <f>RESULT_ESTIMAT_QUALIT!V216</f>
        <v>15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8">
        <f>CALCULO_RISCO!AG217</f>
        <v>0</v>
      </c>
      <c r="AI217" s="381" t="str">
        <f>AVALIAR_RISCO!AI217</f>
        <v>Prioridade</v>
      </c>
      <c r="AJ217" s="381"/>
      <c r="AK217" s="381"/>
      <c r="AL217" s="384" t="str">
        <f>TRATAMENTO!AL217</f>
        <v>Escolha o Tratamento</v>
      </c>
      <c r="AM217" s="384"/>
      <c r="AN217" s="384"/>
      <c r="AO217" s="384"/>
      <c r="AP217" s="382"/>
      <c r="AQ217" s="382"/>
      <c r="AR217" s="382"/>
      <c r="AS217" s="382"/>
      <c r="AT217" s="382"/>
      <c r="AU217" s="382"/>
      <c r="AV217" s="382"/>
      <c r="AW217" s="382"/>
      <c r="AX217" s="200"/>
      <c r="AY217" s="200"/>
      <c r="AZ217" s="200"/>
      <c r="BA217" s="200"/>
      <c r="BB217" s="200"/>
      <c r="BC217" s="200"/>
    </row>
    <row r="218" spans="1:55" s="29" customFormat="1" ht="14.85"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row>
    <row r="219" spans="1:55" s="6" customFormat="1" ht="32.1"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334</v>
      </c>
      <c r="AM219" s="201"/>
      <c r="AN219" s="201"/>
      <c r="AO219" s="201"/>
      <c r="AP219" s="201" t="s">
        <v>342</v>
      </c>
      <c r="AQ219" s="201" t="s">
        <v>343</v>
      </c>
      <c r="AR219" s="201" t="s">
        <v>344</v>
      </c>
      <c r="AS219" s="201" t="s">
        <v>345</v>
      </c>
      <c r="AT219" s="201" t="s">
        <v>343</v>
      </c>
      <c r="AU219" s="201"/>
      <c r="AV219" s="201"/>
      <c r="AW219" s="201"/>
      <c r="AX219" s="201" t="s">
        <v>207</v>
      </c>
      <c r="AY219" s="201"/>
      <c r="AZ219" s="201"/>
      <c r="BA219" s="201"/>
      <c r="BB219" s="201"/>
      <c r="BC219" s="201"/>
    </row>
    <row r="220" spans="1:55" ht="17.100000000000001"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7">
        <f>CALCULO_RISCO!AG220</f>
        <v>0</v>
      </c>
      <c r="AI220" s="379" t="str">
        <f>AVALIAR_RISCO!AI220</f>
        <v>Prioridade</v>
      </c>
      <c r="AJ220" s="379"/>
      <c r="AK220" s="379"/>
      <c r="AL220" s="385" t="str">
        <f>TRATAMENTO!AL220</f>
        <v>Escolha o Tratamento</v>
      </c>
      <c r="AM220" s="385"/>
      <c r="AN220" s="385"/>
      <c r="AO220" s="385"/>
      <c r="AP220" s="383"/>
      <c r="AQ220" s="383"/>
      <c r="AR220" s="383"/>
      <c r="AS220" s="383"/>
      <c r="AT220" s="383"/>
      <c r="AU220" s="383"/>
      <c r="AV220" s="383"/>
      <c r="AW220" s="383"/>
      <c r="AX220" s="190"/>
      <c r="AY220" s="190"/>
      <c r="AZ220" s="190"/>
      <c r="BA220" s="190"/>
      <c r="BB220" s="190"/>
      <c r="BC220" s="190"/>
    </row>
    <row r="221" spans="1:55" ht="17.100000000000001"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RESULT_ESTIMAT_QUALIT!U221</f>
        <v>4</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7">
        <f>CALCULO_RISCO!AG221</f>
        <v>0</v>
      </c>
      <c r="AI221" s="379" t="str">
        <f>AVALIAR_RISCO!AI221</f>
        <v>Prioridade</v>
      </c>
      <c r="AJ221" s="379"/>
      <c r="AK221" s="379"/>
      <c r="AL221" s="385" t="str">
        <f>TRATAMENTO!AL221</f>
        <v>Escolha o Tratamento</v>
      </c>
      <c r="AM221" s="385"/>
      <c r="AN221" s="385"/>
      <c r="AO221" s="385"/>
      <c r="AP221" s="383"/>
      <c r="AQ221" s="383"/>
      <c r="AR221" s="383"/>
      <c r="AS221" s="383"/>
      <c r="AT221" s="383"/>
      <c r="AU221" s="383"/>
      <c r="AV221" s="383"/>
      <c r="AW221" s="383"/>
      <c r="AX221" s="190"/>
      <c r="AY221" s="190"/>
      <c r="AZ221" s="190"/>
      <c r="BA221" s="190"/>
      <c r="BB221" s="190"/>
      <c r="BC221" s="190"/>
    </row>
    <row r="222" spans="1:55" ht="17.100000000000001"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RESULT_ESTIMAT_QUALIT!U222</f>
        <v>5</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7">
        <f>CALCULO_RISCO!AG222</f>
        <v>0</v>
      </c>
      <c r="AI222" s="379" t="str">
        <f>AVALIAR_RISCO!AI222</f>
        <v>Prioridade</v>
      </c>
      <c r="AJ222" s="379"/>
      <c r="AK222" s="379"/>
      <c r="AL222" s="385" t="str">
        <f>TRATAMENTO!AL222</f>
        <v>Escolha o Tratamento</v>
      </c>
      <c r="AM222" s="385"/>
      <c r="AN222" s="385"/>
      <c r="AO222" s="385"/>
      <c r="AP222" s="383"/>
      <c r="AQ222" s="383"/>
      <c r="AR222" s="383"/>
      <c r="AS222" s="383"/>
      <c r="AT222" s="383"/>
      <c r="AU222" s="383"/>
      <c r="AV222" s="383"/>
      <c r="AW222" s="383"/>
      <c r="AX222" s="190"/>
      <c r="AY222" s="190"/>
      <c r="AZ222" s="190"/>
      <c r="BA222" s="190"/>
      <c r="BB222" s="190"/>
      <c r="BC222" s="190"/>
    </row>
    <row r="223" spans="1:55" ht="17.100000000000001"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RESULT_ESTIMAT_QUALIT!U223</f>
        <v>3</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7">
        <f>CALCULO_RISCO!AG223</f>
        <v>0</v>
      </c>
      <c r="AI223" s="379" t="str">
        <f>AVALIAR_RISCO!AI223</f>
        <v>Prioridade</v>
      </c>
      <c r="AJ223" s="379"/>
      <c r="AK223" s="379"/>
      <c r="AL223" s="385" t="str">
        <f>TRATAMENTO!AL223</f>
        <v>Escolha o Tratamento</v>
      </c>
      <c r="AM223" s="385"/>
      <c r="AN223" s="385"/>
      <c r="AO223" s="385"/>
      <c r="AP223" s="383"/>
      <c r="AQ223" s="383"/>
      <c r="AR223" s="383"/>
      <c r="AS223" s="383"/>
      <c r="AT223" s="383"/>
      <c r="AU223" s="383"/>
      <c r="AV223" s="383"/>
      <c r="AW223" s="383"/>
      <c r="AX223" s="190"/>
      <c r="AY223" s="190"/>
      <c r="AZ223" s="190"/>
      <c r="BA223" s="190"/>
      <c r="BB223" s="190"/>
      <c r="BC223" s="190"/>
    </row>
    <row r="224" spans="1:55" ht="17.100000000000001"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RESULT_ESTIMAT_QUALIT!U224</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7">
        <f>CALCULO_RISCO!AG224</f>
        <v>0</v>
      </c>
      <c r="AI224" s="379" t="str">
        <f>AVALIAR_RISCO!AI224</f>
        <v>Prioridade</v>
      </c>
      <c r="AJ224" s="379"/>
      <c r="AK224" s="379"/>
      <c r="AL224" s="385" t="str">
        <f>TRATAMENTO!AL224</f>
        <v>Escolha o Tratamento</v>
      </c>
      <c r="AM224" s="385"/>
      <c r="AN224" s="385"/>
      <c r="AO224" s="385"/>
      <c r="AP224" s="383"/>
      <c r="AQ224" s="383"/>
      <c r="AR224" s="383"/>
      <c r="AS224" s="383"/>
      <c r="AT224" s="383"/>
      <c r="AU224" s="383"/>
      <c r="AV224" s="383"/>
      <c r="AW224" s="383"/>
      <c r="AX224" s="190"/>
      <c r="AY224" s="190"/>
      <c r="AZ224" s="190"/>
      <c r="BA224" s="190"/>
      <c r="BB224" s="190"/>
      <c r="BC224" s="190"/>
    </row>
    <row r="225" spans="1:55" ht="17.100000000000001"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RESULT_ESTIMAT_QUALIT!U225</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7">
        <f>CALCULO_RISCO!AG225</f>
        <v>0</v>
      </c>
      <c r="AI225" s="379" t="str">
        <f>AVALIAR_RISCO!AI225</f>
        <v>Prioridade</v>
      </c>
      <c r="AJ225" s="379"/>
      <c r="AK225" s="379"/>
      <c r="AL225" s="385" t="str">
        <f>TRATAMENTO!AL225</f>
        <v>Escolha o Tratamento</v>
      </c>
      <c r="AM225" s="385"/>
      <c r="AN225" s="385"/>
      <c r="AO225" s="385"/>
      <c r="AP225" s="383"/>
      <c r="AQ225" s="383"/>
      <c r="AR225" s="383"/>
      <c r="AS225" s="383"/>
      <c r="AT225" s="383"/>
      <c r="AU225" s="383"/>
      <c r="AV225" s="383"/>
      <c r="AW225" s="383"/>
      <c r="AX225" s="190"/>
      <c r="AY225" s="190"/>
      <c r="AZ225" s="190"/>
      <c r="BA225" s="190"/>
      <c r="BB225" s="190"/>
      <c r="BC225" s="190"/>
    </row>
    <row r="226" spans="1:55" ht="17.100000000000001"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RESULT_ESTIMAT_QUALIT!U226</f>
        <v>4</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7">
        <f>CALCULO_RISCO!AG226</f>
        <v>0</v>
      </c>
      <c r="AI226" s="379" t="str">
        <f>AVALIAR_RISCO!AI226</f>
        <v>Prioridade</v>
      </c>
      <c r="AJ226" s="379"/>
      <c r="AK226" s="379"/>
      <c r="AL226" s="385" t="str">
        <f>TRATAMENTO!AL226</f>
        <v>Escolha o Tratamento</v>
      </c>
      <c r="AM226" s="385"/>
      <c r="AN226" s="385"/>
      <c r="AO226" s="385"/>
      <c r="AP226" s="383"/>
      <c r="AQ226" s="383"/>
      <c r="AR226" s="383"/>
      <c r="AS226" s="383"/>
      <c r="AT226" s="383"/>
      <c r="AU226" s="383"/>
      <c r="AV226" s="383"/>
      <c r="AW226" s="383"/>
      <c r="AX226" s="190"/>
      <c r="AY226" s="190"/>
      <c r="AZ226" s="190"/>
      <c r="BA226" s="190"/>
      <c r="BB226" s="190"/>
      <c r="BC226" s="190"/>
    </row>
    <row r="227" spans="1:55" ht="17.100000000000001"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RESULT_ESTIMAT_QUALIT!U227</f>
        <v>5</v>
      </c>
      <c r="V227" s="110">
        <f>RESULT_ESTIMAT_QUALIT!V226</f>
        <v>20</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8">
        <f>CALCULO_RISCO!AG227</f>
        <v>0</v>
      </c>
      <c r="AI227" s="381" t="str">
        <f>AVALIAR_RISCO!AI227</f>
        <v>Prioridade</v>
      </c>
      <c r="AJ227" s="381"/>
      <c r="AK227" s="381"/>
      <c r="AL227" s="384" t="str">
        <f>TRATAMENTO!AL227</f>
        <v>Escolha o Tratamento</v>
      </c>
      <c r="AM227" s="384"/>
      <c r="AN227" s="384"/>
      <c r="AO227" s="384"/>
      <c r="AP227" s="382"/>
      <c r="AQ227" s="382"/>
      <c r="AR227" s="382"/>
      <c r="AS227" s="382"/>
      <c r="AT227" s="382"/>
      <c r="AU227" s="382"/>
      <c r="AV227" s="382"/>
      <c r="AW227" s="382"/>
      <c r="AX227" s="200"/>
      <c r="AY227" s="200"/>
      <c r="AZ227" s="200"/>
      <c r="BA227" s="200"/>
      <c r="BB227" s="200"/>
      <c r="BC227" s="200"/>
    </row>
    <row r="228" spans="1:55" s="29" customFormat="1" ht="14.85"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row>
    <row r="229" spans="1:55" s="6" customFormat="1" ht="32.1"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334</v>
      </c>
      <c r="AM229" s="201"/>
      <c r="AN229" s="201"/>
      <c r="AO229" s="201"/>
      <c r="AP229" s="201" t="s">
        <v>342</v>
      </c>
      <c r="AQ229" s="201" t="s">
        <v>343</v>
      </c>
      <c r="AR229" s="201" t="s">
        <v>344</v>
      </c>
      <c r="AS229" s="201" t="s">
        <v>345</v>
      </c>
      <c r="AT229" s="201" t="s">
        <v>343</v>
      </c>
      <c r="AU229" s="201"/>
      <c r="AV229" s="201"/>
      <c r="AW229" s="201"/>
      <c r="AX229" s="201" t="s">
        <v>207</v>
      </c>
      <c r="AY229" s="201"/>
      <c r="AZ229" s="201"/>
      <c r="BA229" s="201"/>
      <c r="BB229" s="201"/>
      <c r="BC229" s="201"/>
    </row>
    <row r="230" spans="1:55" ht="17.100000000000001"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7">
        <f>CALCULO_RISCO!AG230</f>
        <v>0</v>
      </c>
      <c r="AI230" s="379" t="str">
        <f>AVALIAR_RISCO!AI230</f>
        <v>Prioridade</v>
      </c>
      <c r="AJ230" s="379"/>
      <c r="AK230" s="379"/>
      <c r="AL230" s="385" t="str">
        <f>TRATAMENTO!AL230</f>
        <v>Escolha o Tratamento</v>
      </c>
      <c r="AM230" s="385"/>
      <c r="AN230" s="385"/>
      <c r="AO230" s="385"/>
      <c r="AP230" s="383"/>
      <c r="AQ230" s="383"/>
      <c r="AR230" s="383"/>
      <c r="AS230" s="383"/>
      <c r="AT230" s="383"/>
      <c r="AU230" s="383"/>
      <c r="AV230" s="383"/>
      <c r="AW230" s="383"/>
      <c r="AX230" s="190"/>
      <c r="AY230" s="190"/>
      <c r="AZ230" s="190"/>
      <c r="BA230" s="190"/>
      <c r="BB230" s="190"/>
      <c r="BC230" s="190"/>
    </row>
    <row r="231" spans="1:55" ht="17.100000000000001"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RESULT_ESTIMAT_QUALIT!U231</f>
        <v>4</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7">
        <f>CALCULO_RISCO!AG231</f>
        <v>0</v>
      </c>
      <c r="AI231" s="379" t="str">
        <f>AVALIAR_RISCO!AI231</f>
        <v>Prioridade</v>
      </c>
      <c r="AJ231" s="379"/>
      <c r="AK231" s="379"/>
      <c r="AL231" s="385" t="str">
        <f>TRATAMENTO!AL231</f>
        <v>Escolha o Tratamento</v>
      </c>
      <c r="AM231" s="385"/>
      <c r="AN231" s="385"/>
      <c r="AO231" s="385"/>
      <c r="AP231" s="383"/>
      <c r="AQ231" s="383"/>
      <c r="AR231" s="383"/>
      <c r="AS231" s="383"/>
      <c r="AT231" s="383"/>
      <c r="AU231" s="383"/>
      <c r="AV231" s="383"/>
      <c r="AW231" s="383"/>
      <c r="AX231" s="190"/>
      <c r="AY231" s="190"/>
      <c r="AZ231" s="190"/>
      <c r="BA231" s="190"/>
      <c r="BB231" s="190"/>
      <c r="BC231" s="190"/>
    </row>
    <row r="232" spans="1:55" ht="17.100000000000001"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RESULT_ESTIMAT_QUALIT!U232</f>
        <v>5</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7">
        <f>CALCULO_RISCO!AG232</f>
        <v>0</v>
      </c>
      <c r="AI232" s="379" t="str">
        <f>AVALIAR_RISCO!AI232</f>
        <v>Prioridade</v>
      </c>
      <c r="AJ232" s="379"/>
      <c r="AK232" s="379"/>
      <c r="AL232" s="385" t="str">
        <f>TRATAMENTO!AL232</f>
        <v>Escolha o Tratamento</v>
      </c>
      <c r="AM232" s="385"/>
      <c r="AN232" s="385"/>
      <c r="AO232" s="385"/>
      <c r="AP232" s="383"/>
      <c r="AQ232" s="383"/>
      <c r="AR232" s="383"/>
      <c r="AS232" s="383"/>
      <c r="AT232" s="383"/>
      <c r="AU232" s="383"/>
      <c r="AV232" s="383"/>
      <c r="AW232" s="383"/>
      <c r="AX232" s="190"/>
      <c r="AY232" s="190"/>
      <c r="AZ232" s="190"/>
      <c r="BA232" s="190"/>
      <c r="BB232" s="190"/>
      <c r="BC232" s="190"/>
    </row>
    <row r="233" spans="1:55" ht="17.100000000000001"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RESULT_ESTIMAT_QUALIT!U233</f>
        <v>5</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7">
        <f>CALCULO_RISCO!AG233</f>
        <v>0</v>
      </c>
      <c r="AI233" s="379" t="str">
        <f>AVALIAR_RISCO!AI233</f>
        <v>Prioridade</v>
      </c>
      <c r="AJ233" s="379"/>
      <c r="AK233" s="379"/>
      <c r="AL233" s="385" t="str">
        <f>TRATAMENTO!AL233</f>
        <v>Escolha o Tratamento</v>
      </c>
      <c r="AM233" s="385"/>
      <c r="AN233" s="385"/>
      <c r="AO233" s="385"/>
      <c r="AP233" s="383"/>
      <c r="AQ233" s="383"/>
      <c r="AR233" s="383"/>
      <c r="AS233" s="383"/>
      <c r="AT233" s="383"/>
      <c r="AU233" s="383"/>
      <c r="AV233" s="383"/>
      <c r="AW233" s="383"/>
      <c r="AX233" s="190"/>
      <c r="AY233" s="190"/>
      <c r="AZ233" s="190"/>
      <c r="BA233" s="190"/>
      <c r="BB233" s="190"/>
      <c r="BC233" s="190"/>
    </row>
    <row r="234" spans="1:55" ht="17.100000000000001"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RESULT_ESTIMAT_QUALIT!U234</f>
        <v>3</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7">
        <f>CALCULO_RISCO!AG234</f>
        <v>0</v>
      </c>
      <c r="AI234" s="379" t="str">
        <f>AVALIAR_RISCO!AI234</f>
        <v>Prioridade</v>
      </c>
      <c r="AJ234" s="379"/>
      <c r="AK234" s="379"/>
      <c r="AL234" s="385" t="str">
        <f>TRATAMENTO!AL234</f>
        <v>Escolha o Tratamento</v>
      </c>
      <c r="AM234" s="385"/>
      <c r="AN234" s="385"/>
      <c r="AO234" s="385"/>
      <c r="AP234" s="383"/>
      <c r="AQ234" s="383"/>
      <c r="AR234" s="383"/>
      <c r="AS234" s="383"/>
      <c r="AT234" s="383"/>
      <c r="AU234" s="383"/>
      <c r="AV234" s="383"/>
      <c r="AW234" s="383"/>
      <c r="AX234" s="190"/>
      <c r="AY234" s="190"/>
      <c r="AZ234" s="190"/>
      <c r="BA234" s="190"/>
      <c r="BB234" s="190"/>
      <c r="BC234" s="190"/>
    </row>
    <row r="235" spans="1:55" ht="17.100000000000001"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RESULT_ESTIMAT_QUALIT!U235</f>
        <v>4</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7">
        <f>CALCULO_RISCO!AG235</f>
        <v>0</v>
      </c>
      <c r="AI235" s="379" t="str">
        <f>AVALIAR_RISCO!AI235</f>
        <v>Prioridade</v>
      </c>
      <c r="AJ235" s="379"/>
      <c r="AK235" s="379"/>
      <c r="AL235" s="385" t="str">
        <f>TRATAMENTO!AL235</f>
        <v>Escolha o Tratamento</v>
      </c>
      <c r="AM235" s="385"/>
      <c r="AN235" s="385"/>
      <c r="AO235" s="385"/>
      <c r="AP235" s="383"/>
      <c r="AQ235" s="383"/>
      <c r="AR235" s="383"/>
      <c r="AS235" s="383"/>
      <c r="AT235" s="383"/>
      <c r="AU235" s="383"/>
      <c r="AV235" s="383"/>
      <c r="AW235" s="383"/>
      <c r="AX235" s="190"/>
      <c r="AY235" s="190"/>
      <c r="AZ235" s="190"/>
      <c r="BA235" s="190"/>
      <c r="BB235" s="190"/>
      <c r="BC235" s="190"/>
    </row>
    <row r="236" spans="1:55" ht="17.100000000000001"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RESULT_ESTIMAT_QUALIT!U236</f>
        <v>5</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7">
        <f>CALCULO_RISCO!AG236</f>
        <v>0</v>
      </c>
      <c r="AI236" s="379" t="str">
        <f>AVALIAR_RISCO!AI236</f>
        <v>Prioridade</v>
      </c>
      <c r="AJ236" s="379"/>
      <c r="AK236" s="379"/>
      <c r="AL236" s="385" t="str">
        <f>TRATAMENTO!AL236</f>
        <v>Escolha o Tratamento</v>
      </c>
      <c r="AM236" s="385"/>
      <c r="AN236" s="385"/>
      <c r="AO236" s="385"/>
      <c r="AP236" s="383"/>
      <c r="AQ236" s="383"/>
      <c r="AR236" s="383"/>
      <c r="AS236" s="383"/>
      <c r="AT236" s="383"/>
      <c r="AU236" s="383"/>
      <c r="AV236" s="383"/>
      <c r="AW236" s="383"/>
      <c r="AX236" s="190"/>
      <c r="AY236" s="190"/>
      <c r="AZ236" s="190"/>
      <c r="BA236" s="190"/>
      <c r="BB236" s="190"/>
      <c r="BC236" s="190"/>
    </row>
    <row r="237" spans="1:55" ht="17.100000000000001"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RESULT_ESTIMAT_QUALIT!U237</f>
        <v>3</v>
      </c>
      <c r="V237" s="110">
        <f>RESULT_ESTIMAT_QUALIT!V236</f>
        <v>25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8">
        <f>CALCULO_RISCO!AG237</f>
        <v>0</v>
      </c>
      <c r="AI237" s="381" t="str">
        <f>AVALIAR_RISCO!AI237</f>
        <v>Prioridade</v>
      </c>
      <c r="AJ237" s="381"/>
      <c r="AK237" s="381"/>
      <c r="AL237" s="384" t="str">
        <f>TRATAMENTO!AL237</f>
        <v>Escolha o Tratamento</v>
      </c>
      <c r="AM237" s="384"/>
      <c r="AN237" s="384"/>
      <c r="AO237" s="384"/>
      <c r="AP237" s="382"/>
      <c r="AQ237" s="382"/>
      <c r="AR237" s="382"/>
      <c r="AS237" s="382"/>
      <c r="AT237" s="382"/>
      <c r="AU237" s="382"/>
      <c r="AV237" s="382"/>
      <c r="AW237" s="382"/>
      <c r="AX237" s="200"/>
      <c r="AY237" s="200"/>
      <c r="AZ237" s="200"/>
      <c r="BA237" s="200"/>
      <c r="BB237" s="200"/>
      <c r="BC237" s="200"/>
    </row>
    <row r="238" spans="1:55" s="29" customFormat="1" ht="14.85"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row>
    <row r="239" spans="1:55" s="6" customFormat="1" ht="32.1"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334</v>
      </c>
      <c r="AM239" s="201"/>
      <c r="AN239" s="201"/>
      <c r="AO239" s="201"/>
      <c r="AP239" s="201" t="s">
        <v>342</v>
      </c>
      <c r="AQ239" s="201" t="s">
        <v>343</v>
      </c>
      <c r="AR239" s="201" t="s">
        <v>344</v>
      </c>
      <c r="AS239" s="201" t="s">
        <v>345</v>
      </c>
      <c r="AT239" s="201" t="s">
        <v>343</v>
      </c>
      <c r="AU239" s="201"/>
      <c r="AV239" s="201"/>
      <c r="AW239" s="201"/>
      <c r="AX239" s="201" t="s">
        <v>207</v>
      </c>
      <c r="AY239" s="201"/>
      <c r="AZ239" s="201"/>
      <c r="BA239" s="201"/>
      <c r="BB239" s="201"/>
      <c r="BC239" s="201"/>
    </row>
    <row r="240" spans="1:55" ht="17.100000000000001"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7">
        <f>CALCULO_RISCO!AG240</f>
        <v>0</v>
      </c>
      <c r="AI240" s="379" t="str">
        <f>AVALIAR_RISCO!AI240</f>
        <v>Prioridade</v>
      </c>
      <c r="AJ240" s="379"/>
      <c r="AK240" s="379"/>
      <c r="AL240" s="385" t="str">
        <f>TRATAMENTO!AL240</f>
        <v>Escolha o Tratamento</v>
      </c>
      <c r="AM240" s="385"/>
      <c r="AN240" s="385"/>
      <c r="AO240" s="385"/>
      <c r="AP240" s="383"/>
      <c r="AQ240" s="383"/>
      <c r="AR240" s="383"/>
      <c r="AS240" s="383"/>
      <c r="AT240" s="383"/>
      <c r="AU240" s="383"/>
      <c r="AV240" s="383"/>
      <c r="AW240" s="383"/>
      <c r="AX240" s="190"/>
      <c r="AY240" s="190"/>
      <c r="AZ240" s="190"/>
      <c r="BA240" s="190"/>
      <c r="BB240" s="190"/>
      <c r="BC240" s="190"/>
    </row>
    <row r="241" spans="1:55" ht="17.100000000000001"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RESULT_ESTIMAT_QUALIT!U241</f>
        <v>4</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7">
        <f>CALCULO_RISCO!AG241</f>
        <v>0</v>
      </c>
      <c r="AI241" s="379" t="str">
        <f>AVALIAR_RISCO!AI241</f>
        <v>Prioridade</v>
      </c>
      <c r="AJ241" s="379"/>
      <c r="AK241" s="379"/>
      <c r="AL241" s="385" t="str">
        <f>TRATAMENTO!AL241</f>
        <v>Escolha o Tratamento</v>
      </c>
      <c r="AM241" s="385"/>
      <c r="AN241" s="385"/>
      <c r="AO241" s="385"/>
      <c r="AP241" s="383"/>
      <c r="AQ241" s="383"/>
      <c r="AR241" s="383"/>
      <c r="AS241" s="383"/>
      <c r="AT241" s="383"/>
      <c r="AU241" s="383"/>
      <c r="AV241" s="383"/>
      <c r="AW241" s="383"/>
      <c r="AX241" s="190"/>
      <c r="AY241" s="190"/>
      <c r="AZ241" s="190"/>
      <c r="BA241" s="190"/>
      <c r="BB241" s="190"/>
      <c r="BC241" s="190"/>
    </row>
    <row r="242" spans="1:55" ht="17.100000000000001"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RESULT_ESTIMAT_QUALIT!U242</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7">
        <f>CALCULO_RISCO!AG242</f>
        <v>0</v>
      </c>
      <c r="AI242" s="379" t="str">
        <f>AVALIAR_RISCO!AI242</f>
        <v>Prioridade</v>
      </c>
      <c r="AJ242" s="379"/>
      <c r="AK242" s="379"/>
      <c r="AL242" s="385" t="str">
        <f>TRATAMENTO!AL242</f>
        <v>Escolha o Tratamento</v>
      </c>
      <c r="AM242" s="385"/>
      <c r="AN242" s="385"/>
      <c r="AO242" s="385"/>
      <c r="AP242" s="383"/>
      <c r="AQ242" s="383"/>
      <c r="AR242" s="383"/>
      <c r="AS242" s="383"/>
      <c r="AT242" s="383"/>
      <c r="AU242" s="383"/>
      <c r="AV242" s="383"/>
      <c r="AW242" s="383"/>
      <c r="AX242" s="190"/>
      <c r="AY242" s="190"/>
      <c r="AZ242" s="190"/>
      <c r="BA242" s="190"/>
      <c r="BB242" s="190"/>
      <c r="BC242" s="190"/>
    </row>
    <row r="243" spans="1:55" ht="17.100000000000001"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RESULT_ESTIMAT_QUALIT!U243</f>
        <v>5</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7">
        <f>CALCULO_RISCO!AG243</f>
        <v>0</v>
      </c>
      <c r="AI243" s="379" t="str">
        <f>AVALIAR_RISCO!AI243</f>
        <v>Prioridade</v>
      </c>
      <c r="AJ243" s="379"/>
      <c r="AK243" s="379"/>
      <c r="AL243" s="385" t="str">
        <f>TRATAMENTO!AL243</f>
        <v>Escolha o Tratamento</v>
      </c>
      <c r="AM243" s="385"/>
      <c r="AN243" s="385"/>
      <c r="AO243" s="385"/>
      <c r="AP243" s="383"/>
      <c r="AQ243" s="383"/>
      <c r="AR243" s="383"/>
      <c r="AS243" s="383"/>
      <c r="AT243" s="383"/>
      <c r="AU243" s="383"/>
      <c r="AV243" s="383"/>
      <c r="AW243" s="383"/>
      <c r="AX243" s="190"/>
      <c r="AY243" s="190"/>
      <c r="AZ243" s="190"/>
      <c r="BA243" s="190"/>
      <c r="BB243" s="190"/>
      <c r="BC243" s="190"/>
    </row>
    <row r="244" spans="1:55" ht="17.100000000000001"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RESULT_ESTIMAT_QUALIT!U244</f>
        <v>4</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7">
        <f>CALCULO_RISCO!AG244</f>
        <v>0</v>
      </c>
      <c r="AI244" s="379" t="str">
        <f>AVALIAR_RISCO!AI244</f>
        <v>Prioridade</v>
      </c>
      <c r="AJ244" s="379"/>
      <c r="AK244" s="379"/>
      <c r="AL244" s="385" t="str">
        <f>TRATAMENTO!AL244</f>
        <v>Escolha o Tratamento</v>
      </c>
      <c r="AM244" s="385"/>
      <c r="AN244" s="385"/>
      <c r="AO244" s="385"/>
      <c r="AP244" s="383"/>
      <c r="AQ244" s="383"/>
      <c r="AR244" s="383"/>
      <c r="AS244" s="383"/>
      <c r="AT244" s="383"/>
      <c r="AU244" s="383"/>
      <c r="AV244" s="383"/>
      <c r="AW244" s="383"/>
      <c r="AX244" s="190"/>
      <c r="AY244" s="190"/>
      <c r="AZ244" s="190"/>
      <c r="BA244" s="190"/>
      <c r="BB244" s="190"/>
      <c r="BC244" s="190"/>
    </row>
    <row r="245" spans="1:55" ht="17.100000000000001"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RESULT_ESTIMAT_QUALIT!U245</f>
        <v>4</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7">
        <f>CALCULO_RISCO!AG245</f>
        <v>0</v>
      </c>
      <c r="AI245" s="379" t="str">
        <f>AVALIAR_RISCO!AI245</f>
        <v>Prioridade</v>
      </c>
      <c r="AJ245" s="379"/>
      <c r="AK245" s="379"/>
      <c r="AL245" s="385" t="str">
        <f>TRATAMENTO!AL245</f>
        <v>Escolha o Tratamento</v>
      </c>
      <c r="AM245" s="385"/>
      <c r="AN245" s="385"/>
      <c r="AO245" s="385"/>
      <c r="AP245" s="383"/>
      <c r="AQ245" s="383"/>
      <c r="AR245" s="383"/>
      <c r="AS245" s="383"/>
      <c r="AT245" s="383"/>
      <c r="AU245" s="383"/>
      <c r="AV245" s="383"/>
      <c r="AW245" s="383"/>
      <c r="AX245" s="190"/>
      <c r="AY245" s="190"/>
      <c r="AZ245" s="190"/>
      <c r="BA245" s="190"/>
      <c r="BB245" s="190"/>
      <c r="BC245" s="190"/>
    </row>
    <row r="246" spans="1:55" ht="17.100000000000001"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RESULT_ESTIMAT_QUALIT!U246</f>
        <v>5</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7">
        <f>CALCULO_RISCO!AG246</f>
        <v>0</v>
      </c>
      <c r="AI246" s="379" t="str">
        <f>AVALIAR_RISCO!AI246</f>
        <v>Prioridade</v>
      </c>
      <c r="AJ246" s="379"/>
      <c r="AK246" s="379"/>
      <c r="AL246" s="385" t="str">
        <f>TRATAMENTO!AL246</f>
        <v>Escolha o Tratamento</v>
      </c>
      <c r="AM246" s="385"/>
      <c r="AN246" s="385"/>
      <c r="AO246" s="385"/>
      <c r="AP246" s="383"/>
      <c r="AQ246" s="383"/>
      <c r="AR246" s="383"/>
      <c r="AS246" s="383"/>
      <c r="AT246" s="383"/>
      <c r="AU246" s="383"/>
      <c r="AV246" s="383"/>
      <c r="AW246" s="383"/>
      <c r="AX246" s="190"/>
      <c r="AY246" s="190"/>
      <c r="AZ246" s="190"/>
      <c r="BA246" s="190"/>
      <c r="BB246" s="190"/>
      <c r="BC246" s="190"/>
    </row>
    <row r="247" spans="1:55" ht="17.100000000000001"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RESULT_ESTIMAT_QUALIT!U247</f>
        <v>5</v>
      </c>
      <c r="V247" s="110">
        <f>RESULT_ESTIMAT_QUALIT!V246</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8">
        <f>CALCULO_RISCO!AG247</f>
        <v>0</v>
      </c>
      <c r="AI247" s="381" t="str">
        <f>AVALIAR_RISCO!AI247</f>
        <v>Prioridade</v>
      </c>
      <c r="AJ247" s="381"/>
      <c r="AK247" s="381"/>
      <c r="AL247" s="384" t="str">
        <f>TRATAMENTO!AL247</f>
        <v>Escolha o Tratamento</v>
      </c>
      <c r="AM247" s="384"/>
      <c r="AN247" s="384"/>
      <c r="AO247" s="384"/>
      <c r="AP247" s="382"/>
      <c r="AQ247" s="382"/>
      <c r="AR247" s="382"/>
      <c r="AS247" s="382"/>
      <c r="AT247" s="382"/>
      <c r="AU247" s="382"/>
      <c r="AV247" s="382"/>
      <c r="AW247" s="382"/>
      <c r="AX247" s="200"/>
      <c r="AY247" s="200"/>
      <c r="AZ247" s="200"/>
      <c r="BA247" s="200"/>
      <c r="BB247" s="200"/>
      <c r="BC247" s="200"/>
    </row>
    <row r="248" spans="1:55" s="29" customFormat="1" ht="14.85"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row>
    <row r="249" spans="1:55" s="6" customFormat="1" ht="32.1"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334</v>
      </c>
      <c r="AM249" s="201"/>
      <c r="AN249" s="201"/>
      <c r="AO249" s="201"/>
      <c r="AP249" s="201" t="s">
        <v>342</v>
      </c>
      <c r="AQ249" s="201" t="s">
        <v>343</v>
      </c>
      <c r="AR249" s="201" t="s">
        <v>344</v>
      </c>
      <c r="AS249" s="201" t="s">
        <v>345</v>
      </c>
      <c r="AT249" s="201" t="s">
        <v>343</v>
      </c>
      <c r="AU249" s="201"/>
      <c r="AV249" s="201"/>
      <c r="AW249" s="201"/>
      <c r="AX249" s="201" t="s">
        <v>207</v>
      </c>
      <c r="AY249" s="201"/>
      <c r="AZ249" s="201"/>
      <c r="BA249" s="201"/>
      <c r="BB249" s="201"/>
      <c r="BC249" s="201"/>
    </row>
    <row r="250" spans="1:55" ht="17.100000000000001"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7">
        <f>CALCULO_RISCO!AG250</f>
        <v>0</v>
      </c>
      <c r="AI250" s="379" t="str">
        <f>AVALIAR_RISCO!AI250</f>
        <v>Prioridade</v>
      </c>
      <c r="AJ250" s="379"/>
      <c r="AK250" s="379"/>
      <c r="AL250" s="385" t="str">
        <f>TRATAMENTO!AL250</f>
        <v>Escolha o Tratamento</v>
      </c>
      <c r="AM250" s="385"/>
      <c r="AN250" s="385"/>
      <c r="AO250" s="385"/>
      <c r="AP250" s="383"/>
      <c r="AQ250" s="383"/>
      <c r="AR250" s="383"/>
      <c r="AS250" s="383"/>
      <c r="AT250" s="383"/>
      <c r="AU250" s="383"/>
      <c r="AV250" s="383"/>
      <c r="AW250" s="383"/>
      <c r="AX250" s="190"/>
      <c r="AY250" s="190"/>
      <c r="AZ250" s="190"/>
      <c r="BA250" s="190"/>
      <c r="BB250" s="190"/>
      <c r="BC250" s="190"/>
    </row>
    <row r="251" spans="1:55" ht="17.100000000000001"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RESULT_ESTIMAT_QUALIT!U251</f>
        <v>5</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7">
        <f>CALCULO_RISCO!AG251</f>
        <v>0</v>
      </c>
      <c r="AI251" s="379" t="str">
        <f>AVALIAR_RISCO!AI251</f>
        <v>Prioridade</v>
      </c>
      <c r="AJ251" s="379"/>
      <c r="AK251" s="379"/>
      <c r="AL251" s="385" t="str">
        <f>TRATAMENTO!AL251</f>
        <v>Escolha o Tratamento</v>
      </c>
      <c r="AM251" s="385"/>
      <c r="AN251" s="385"/>
      <c r="AO251" s="385"/>
      <c r="AP251" s="383"/>
      <c r="AQ251" s="383"/>
      <c r="AR251" s="383"/>
      <c r="AS251" s="383"/>
      <c r="AT251" s="383"/>
      <c r="AU251" s="383"/>
      <c r="AV251" s="383"/>
      <c r="AW251" s="383"/>
      <c r="AX251" s="190"/>
      <c r="AY251" s="190"/>
      <c r="AZ251" s="190"/>
      <c r="BA251" s="190"/>
      <c r="BB251" s="190"/>
      <c r="BC251" s="190"/>
    </row>
    <row r="252" spans="1:55" ht="17.100000000000001"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RESULT_ESTIMAT_QUALIT!U252</f>
        <v>4</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7">
        <f>CALCULO_RISCO!AG252</f>
        <v>0</v>
      </c>
      <c r="AI252" s="379" t="str">
        <f>AVALIAR_RISCO!AI252</f>
        <v>Prioridade</v>
      </c>
      <c r="AJ252" s="379"/>
      <c r="AK252" s="379"/>
      <c r="AL252" s="385" t="str">
        <f>TRATAMENTO!AL252</f>
        <v>Escolha o Tratamento</v>
      </c>
      <c r="AM252" s="385"/>
      <c r="AN252" s="385"/>
      <c r="AO252" s="385"/>
      <c r="AP252" s="383"/>
      <c r="AQ252" s="383"/>
      <c r="AR252" s="383"/>
      <c r="AS252" s="383"/>
      <c r="AT252" s="383"/>
      <c r="AU252" s="383"/>
      <c r="AV252" s="383"/>
      <c r="AW252" s="383"/>
      <c r="AX252" s="190"/>
      <c r="AY252" s="190"/>
      <c r="AZ252" s="190"/>
      <c r="BA252" s="190"/>
      <c r="BB252" s="190"/>
      <c r="BC252" s="190"/>
    </row>
    <row r="253" spans="1:55" ht="17.100000000000001"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RESULT_ESTIMAT_QUALIT!U253</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7">
        <f>CALCULO_RISCO!AG253</f>
        <v>0</v>
      </c>
      <c r="AI253" s="379" t="str">
        <f>AVALIAR_RISCO!AI253</f>
        <v>Prioridade</v>
      </c>
      <c r="AJ253" s="379"/>
      <c r="AK253" s="379"/>
      <c r="AL253" s="385" t="str">
        <f>TRATAMENTO!AL253</f>
        <v>Escolha o Tratamento</v>
      </c>
      <c r="AM253" s="385"/>
      <c r="AN253" s="385"/>
      <c r="AO253" s="385"/>
      <c r="AP253" s="383"/>
      <c r="AQ253" s="383"/>
      <c r="AR253" s="383"/>
      <c r="AS253" s="383"/>
      <c r="AT253" s="383"/>
      <c r="AU253" s="383"/>
      <c r="AV253" s="383"/>
      <c r="AW253" s="383"/>
      <c r="AX253" s="190"/>
      <c r="AY253" s="190"/>
      <c r="AZ253" s="190"/>
      <c r="BA253" s="190"/>
      <c r="BB253" s="190"/>
      <c r="BC253" s="190"/>
    </row>
    <row r="254" spans="1:55" ht="17.100000000000001"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RESULT_ESTIMAT_QUALIT!U254</f>
        <v>5</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7">
        <f>CALCULO_RISCO!AG254</f>
        <v>0</v>
      </c>
      <c r="AI254" s="379" t="str">
        <f>AVALIAR_RISCO!AI254</f>
        <v>Prioridade</v>
      </c>
      <c r="AJ254" s="379"/>
      <c r="AK254" s="379"/>
      <c r="AL254" s="385" t="str">
        <f>TRATAMENTO!AL254</f>
        <v>Escolha o Tratamento</v>
      </c>
      <c r="AM254" s="385"/>
      <c r="AN254" s="385"/>
      <c r="AO254" s="385"/>
      <c r="AP254" s="383"/>
      <c r="AQ254" s="383"/>
      <c r="AR254" s="383"/>
      <c r="AS254" s="383"/>
      <c r="AT254" s="383"/>
      <c r="AU254" s="383"/>
      <c r="AV254" s="383"/>
      <c r="AW254" s="383"/>
      <c r="AX254" s="190"/>
      <c r="AY254" s="190"/>
      <c r="AZ254" s="190"/>
      <c r="BA254" s="190"/>
      <c r="BB254" s="190"/>
      <c r="BC254" s="190"/>
    </row>
    <row r="255" spans="1:55" ht="17.100000000000001"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RESULT_ESTIMAT_QUALIT!U255</f>
        <v>3</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7">
        <f>CALCULO_RISCO!AG255</f>
        <v>0</v>
      </c>
      <c r="AI255" s="379" t="str">
        <f>AVALIAR_RISCO!AI255</f>
        <v>Prioridade</v>
      </c>
      <c r="AJ255" s="379"/>
      <c r="AK255" s="379"/>
      <c r="AL255" s="385" t="str">
        <f>TRATAMENTO!AL255</f>
        <v>Escolha o Tratamento</v>
      </c>
      <c r="AM255" s="385"/>
      <c r="AN255" s="385"/>
      <c r="AO255" s="385"/>
      <c r="AP255" s="383"/>
      <c r="AQ255" s="383"/>
      <c r="AR255" s="383"/>
      <c r="AS255" s="383"/>
      <c r="AT255" s="383"/>
      <c r="AU255" s="383"/>
      <c r="AV255" s="383"/>
      <c r="AW255" s="383"/>
      <c r="AX255" s="190"/>
      <c r="AY255" s="190"/>
      <c r="AZ255" s="190"/>
      <c r="BA255" s="190"/>
      <c r="BB255" s="190"/>
      <c r="BC255" s="190"/>
    </row>
    <row r="256" spans="1:55" ht="17.100000000000001"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RESULT_ESTIMAT_QUALIT!U256</f>
        <v>3</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7">
        <f>CALCULO_RISCO!AG256</f>
        <v>0</v>
      </c>
      <c r="AI256" s="379" t="str">
        <f>AVALIAR_RISCO!AI256</f>
        <v>Prioridade</v>
      </c>
      <c r="AJ256" s="379"/>
      <c r="AK256" s="379"/>
      <c r="AL256" s="385" t="str">
        <f>TRATAMENTO!AL256</f>
        <v>Escolha o Tratamento</v>
      </c>
      <c r="AM256" s="385"/>
      <c r="AN256" s="385"/>
      <c r="AO256" s="385"/>
      <c r="AP256" s="383"/>
      <c r="AQ256" s="383"/>
      <c r="AR256" s="383"/>
      <c r="AS256" s="383"/>
      <c r="AT256" s="383"/>
      <c r="AU256" s="383"/>
      <c r="AV256" s="383"/>
      <c r="AW256" s="383"/>
      <c r="AX256" s="190"/>
      <c r="AY256" s="190"/>
      <c r="AZ256" s="190"/>
      <c r="BA256" s="190"/>
      <c r="BB256" s="190"/>
      <c r="BC256" s="190"/>
    </row>
    <row r="257" spans="1:55" ht="17.100000000000001"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RESULT_ESTIMAT_QUALIT!U257</f>
        <v>5</v>
      </c>
      <c r="V257" s="110">
        <f>RESULT_ESTIMAT_QUALIT!V256</f>
        <v>15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8">
        <f>CALCULO_RISCO!AG257</f>
        <v>0</v>
      </c>
      <c r="AI257" s="381" t="str">
        <f>AVALIAR_RISCO!AI257</f>
        <v>Prioridade</v>
      </c>
      <c r="AJ257" s="381"/>
      <c r="AK257" s="381"/>
      <c r="AL257" s="384" t="str">
        <f>TRATAMENTO!AL257</f>
        <v>Escolha o Tratamento</v>
      </c>
      <c r="AM257" s="384"/>
      <c r="AN257" s="384"/>
      <c r="AO257" s="384"/>
      <c r="AP257" s="382"/>
      <c r="AQ257" s="382"/>
      <c r="AR257" s="382"/>
      <c r="AS257" s="382"/>
      <c r="AT257" s="382"/>
      <c r="AU257" s="382"/>
      <c r="AV257" s="382"/>
      <c r="AW257" s="382"/>
      <c r="AX257" s="200"/>
      <c r="AY257" s="200"/>
      <c r="AZ257" s="200"/>
      <c r="BA257" s="200"/>
      <c r="BB257" s="200"/>
      <c r="BC257" s="200"/>
    </row>
    <row r="258" spans="1:55" s="29" customFormat="1" ht="14.85"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row>
    <row r="259" spans="1:55" s="6" customFormat="1" ht="32.1"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334</v>
      </c>
      <c r="AM259" s="201"/>
      <c r="AN259" s="201"/>
      <c r="AO259" s="201"/>
      <c r="AP259" s="201" t="s">
        <v>342</v>
      </c>
      <c r="AQ259" s="201" t="s">
        <v>343</v>
      </c>
      <c r="AR259" s="201" t="s">
        <v>344</v>
      </c>
      <c r="AS259" s="201" t="s">
        <v>345</v>
      </c>
      <c r="AT259" s="201" t="s">
        <v>343</v>
      </c>
      <c r="AU259" s="201"/>
      <c r="AV259" s="201"/>
      <c r="AW259" s="201"/>
      <c r="AX259" s="201" t="s">
        <v>207</v>
      </c>
      <c r="AY259" s="201"/>
      <c r="AZ259" s="201"/>
      <c r="BA259" s="201"/>
      <c r="BB259" s="201"/>
      <c r="BC259" s="201"/>
    </row>
    <row r="260" spans="1:55" ht="17.100000000000001"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7">
        <f>CALCULO_RISCO!AG260</f>
        <v>0</v>
      </c>
      <c r="AI260" s="379" t="str">
        <f>AVALIAR_RISCO!AI260</f>
        <v>Prioridade</v>
      </c>
      <c r="AJ260" s="379"/>
      <c r="AK260" s="379"/>
      <c r="AL260" s="385" t="str">
        <f>TRATAMENTO!AL260</f>
        <v>Escolha o Tratamento</v>
      </c>
      <c r="AM260" s="385"/>
      <c r="AN260" s="385"/>
      <c r="AO260" s="385"/>
      <c r="AP260" s="383"/>
      <c r="AQ260" s="383"/>
      <c r="AR260" s="383"/>
      <c r="AS260" s="383"/>
      <c r="AT260" s="383"/>
      <c r="AU260" s="383"/>
      <c r="AV260" s="383"/>
      <c r="AW260" s="383"/>
      <c r="AX260" s="190"/>
      <c r="AY260" s="190"/>
      <c r="AZ260" s="190"/>
      <c r="BA260" s="190"/>
      <c r="BB260" s="190"/>
      <c r="BC260" s="190"/>
    </row>
    <row r="261" spans="1:55" ht="17.100000000000001"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RESULT_ESTIMAT_QUALIT!U261</f>
        <v>3</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7">
        <f>CALCULO_RISCO!AG261</f>
        <v>0</v>
      </c>
      <c r="AI261" s="379" t="str">
        <f>AVALIAR_RISCO!AI261</f>
        <v>Prioridade</v>
      </c>
      <c r="AJ261" s="379"/>
      <c r="AK261" s="379"/>
      <c r="AL261" s="385" t="str">
        <f>TRATAMENTO!AL261</f>
        <v>Escolha o Tratamento</v>
      </c>
      <c r="AM261" s="385"/>
      <c r="AN261" s="385"/>
      <c r="AO261" s="385"/>
      <c r="AP261" s="383"/>
      <c r="AQ261" s="383"/>
      <c r="AR261" s="383"/>
      <c r="AS261" s="383"/>
      <c r="AT261" s="383"/>
      <c r="AU261" s="383"/>
      <c r="AV261" s="383"/>
      <c r="AW261" s="383"/>
      <c r="AX261" s="190"/>
      <c r="AY261" s="190"/>
      <c r="AZ261" s="190"/>
      <c r="BA261" s="190"/>
      <c r="BB261" s="190"/>
      <c r="BC261" s="190"/>
    </row>
    <row r="262" spans="1:55" ht="17.100000000000001"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RESULT_ESTIMAT_QUALIT!U262</f>
        <v>3</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7">
        <f>CALCULO_RISCO!AG262</f>
        <v>0</v>
      </c>
      <c r="AI262" s="379" t="str">
        <f>AVALIAR_RISCO!AI262</f>
        <v>Prioridade</v>
      </c>
      <c r="AJ262" s="379"/>
      <c r="AK262" s="379"/>
      <c r="AL262" s="385" t="str">
        <f>TRATAMENTO!AL262</f>
        <v>Escolha o Tratamento</v>
      </c>
      <c r="AM262" s="385"/>
      <c r="AN262" s="385"/>
      <c r="AO262" s="385"/>
      <c r="AP262" s="383"/>
      <c r="AQ262" s="383"/>
      <c r="AR262" s="383"/>
      <c r="AS262" s="383"/>
      <c r="AT262" s="383"/>
      <c r="AU262" s="383"/>
      <c r="AV262" s="383"/>
      <c r="AW262" s="383"/>
      <c r="AX262" s="190"/>
      <c r="AY262" s="190"/>
      <c r="AZ262" s="190"/>
      <c r="BA262" s="190"/>
      <c r="BB262" s="190"/>
      <c r="BC262" s="190"/>
    </row>
    <row r="263" spans="1:55" ht="17.100000000000001"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RESULT_ESTIMAT_QUALIT!U263</f>
        <v>5</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7">
        <f>CALCULO_RISCO!AG263</f>
        <v>0</v>
      </c>
      <c r="AI263" s="379" t="str">
        <f>AVALIAR_RISCO!AI263</f>
        <v>Prioridade</v>
      </c>
      <c r="AJ263" s="379"/>
      <c r="AK263" s="379"/>
      <c r="AL263" s="385" t="str">
        <f>TRATAMENTO!AL263</f>
        <v>Escolha o Tratamento</v>
      </c>
      <c r="AM263" s="385"/>
      <c r="AN263" s="385"/>
      <c r="AO263" s="385"/>
      <c r="AP263" s="383"/>
      <c r="AQ263" s="383"/>
      <c r="AR263" s="383"/>
      <c r="AS263" s="383"/>
      <c r="AT263" s="383"/>
      <c r="AU263" s="383"/>
      <c r="AV263" s="383"/>
      <c r="AW263" s="383"/>
      <c r="AX263" s="190"/>
      <c r="AY263" s="190"/>
      <c r="AZ263" s="190"/>
      <c r="BA263" s="190"/>
      <c r="BB263" s="190"/>
      <c r="BC263" s="190"/>
    </row>
    <row r="264" spans="1:55" ht="17.100000000000001"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RESULT_ESTIMAT_QUALIT!U264</f>
        <v>5</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7">
        <f>CALCULO_RISCO!AG264</f>
        <v>0</v>
      </c>
      <c r="AI264" s="379" t="str">
        <f>AVALIAR_RISCO!AI264</f>
        <v>Prioridade</v>
      </c>
      <c r="AJ264" s="379"/>
      <c r="AK264" s="379"/>
      <c r="AL264" s="385" t="str">
        <f>TRATAMENTO!AL264</f>
        <v>Escolha o Tratamento</v>
      </c>
      <c r="AM264" s="385"/>
      <c r="AN264" s="385"/>
      <c r="AO264" s="385"/>
      <c r="AP264" s="383"/>
      <c r="AQ264" s="383"/>
      <c r="AR264" s="383"/>
      <c r="AS264" s="383"/>
      <c r="AT264" s="383"/>
      <c r="AU264" s="383"/>
      <c r="AV264" s="383"/>
      <c r="AW264" s="383"/>
      <c r="AX264" s="190"/>
      <c r="AY264" s="190"/>
      <c r="AZ264" s="190"/>
      <c r="BA264" s="190"/>
      <c r="BB264" s="190"/>
      <c r="BC264" s="190"/>
    </row>
    <row r="265" spans="1:55" ht="17.100000000000001"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RESULT_ESTIMAT_QUALIT!U265</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7">
        <f>CALCULO_RISCO!AG265</f>
        <v>0</v>
      </c>
      <c r="AI265" s="379" t="str">
        <f>AVALIAR_RISCO!AI265</f>
        <v>Prioridade</v>
      </c>
      <c r="AJ265" s="379"/>
      <c r="AK265" s="379"/>
      <c r="AL265" s="385" t="str">
        <f>TRATAMENTO!AL265</f>
        <v>Escolha o Tratamento</v>
      </c>
      <c r="AM265" s="385"/>
      <c r="AN265" s="385"/>
      <c r="AO265" s="385"/>
      <c r="AP265" s="383"/>
      <c r="AQ265" s="383"/>
      <c r="AR265" s="383"/>
      <c r="AS265" s="383"/>
      <c r="AT265" s="383"/>
      <c r="AU265" s="383"/>
      <c r="AV265" s="383"/>
      <c r="AW265" s="383"/>
      <c r="AX265" s="190"/>
      <c r="AY265" s="190"/>
      <c r="AZ265" s="190"/>
      <c r="BA265" s="190"/>
      <c r="BB265" s="190"/>
      <c r="BC265" s="190"/>
    </row>
    <row r="266" spans="1:55" ht="17.100000000000001"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RESULT_ESTIMAT_QUALIT!U266</f>
        <v>3</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7">
        <f>CALCULO_RISCO!AG266</f>
        <v>0</v>
      </c>
      <c r="AI266" s="379" t="str">
        <f>AVALIAR_RISCO!AI266</f>
        <v>Prioridade</v>
      </c>
      <c r="AJ266" s="379"/>
      <c r="AK266" s="379"/>
      <c r="AL266" s="385" t="str">
        <f>TRATAMENTO!AL266</f>
        <v>Escolha o Tratamento</v>
      </c>
      <c r="AM266" s="385"/>
      <c r="AN266" s="385"/>
      <c r="AO266" s="385"/>
      <c r="AP266" s="383"/>
      <c r="AQ266" s="383"/>
      <c r="AR266" s="383"/>
      <c r="AS266" s="383"/>
      <c r="AT266" s="383"/>
      <c r="AU266" s="383"/>
      <c r="AV266" s="383"/>
      <c r="AW266" s="383"/>
      <c r="AX266" s="190"/>
      <c r="AY266" s="190"/>
      <c r="AZ266" s="190"/>
      <c r="BA266" s="190"/>
      <c r="BB266" s="190"/>
      <c r="BC266" s="190"/>
    </row>
    <row r="267" spans="1:55" ht="17.100000000000001"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RESULT_ESTIMAT_QUALIT!U267</f>
        <v>3</v>
      </c>
      <c r="V267" s="110">
        <f>RESULT_ESTIMAT_QUALIT!V266</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8">
        <f>CALCULO_RISCO!AG267</f>
        <v>0</v>
      </c>
      <c r="AI267" s="381" t="str">
        <f>AVALIAR_RISCO!AI267</f>
        <v>Prioridade</v>
      </c>
      <c r="AJ267" s="381"/>
      <c r="AK267" s="381"/>
      <c r="AL267" s="384" t="str">
        <f>TRATAMENTO!AL267</f>
        <v>Escolha o Tratamento</v>
      </c>
      <c r="AM267" s="384"/>
      <c r="AN267" s="384"/>
      <c r="AO267" s="384"/>
      <c r="AP267" s="382"/>
      <c r="AQ267" s="382"/>
      <c r="AR267" s="382"/>
      <c r="AS267" s="382"/>
      <c r="AT267" s="382"/>
      <c r="AU267" s="382"/>
      <c r="AV267" s="382"/>
      <c r="AW267" s="382"/>
      <c r="AX267" s="200"/>
      <c r="AY267" s="200"/>
      <c r="AZ267" s="200"/>
      <c r="BA267" s="200"/>
      <c r="BB267" s="200"/>
      <c r="BC267" s="200"/>
    </row>
    <row r="268" spans="1:55" s="29" customFormat="1" ht="14.85"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row>
    <row r="269" spans="1:55" s="6" customFormat="1" ht="32.1"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334</v>
      </c>
      <c r="AM269" s="201"/>
      <c r="AN269" s="201"/>
      <c r="AO269" s="201"/>
      <c r="AP269" s="201" t="s">
        <v>342</v>
      </c>
      <c r="AQ269" s="201" t="s">
        <v>343</v>
      </c>
      <c r="AR269" s="201" t="s">
        <v>344</v>
      </c>
      <c r="AS269" s="201" t="s">
        <v>345</v>
      </c>
      <c r="AT269" s="201" t="s">
        <v>343</v>
      </c>
      <c r="AU269" s="201"/>
      <c r="AV269" s="201"/>
      <c r="AW269" s="201"/>
      <c r="AX269" s="201" t="s">
        <v>207</v>
      </c>
      <c r="AY269" s="201"/>
      <c r="AZ269" s="201"/>
      <c r="BA269" s="201"/>
      <c r="BB269" s="201"/>
      <c r="BC269" s="201"/>
    </row>
    <row r="270" spans="1:55" ht="17.100000000000001"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7">
        <f>CALCULO_RISCO!AG270</f>
        <v>0</v>
      </c>
      <c r="AI270" s="379" t="str">
        <f>AVALIAR_RISCO!AI270</f>
        <v>Prioridade</v>
      </c>
      <c r="AJ270" s="379"/>
      <c r="AK270" s="379"/>
      <c r="AL270" s="385" t="str">
        <f>TRATAMENTO!AL270</f>
        <v>Escolha o Tratamento</v>
      </c>
      <c r="AM270" s="385"/>
      <c r="AN270" s="385"/>
      <c r="AO270" s="385"/>
      <c r="AP270" s="383"/>
      <c r="AQ270" s="383"/>
      <c r="AR270" s="383"/>
      <c r="AS270" s="383"/>
      <c r="AT270" s="383"/>
      <c r="AU270" s="383"/>
      <c r="AV270" s="383"/>
      <c r="AW270" s="383"/>
      <c r="AX270" s="190"/>
      <c r="AY270" s="190"/>
      <c r="AZ270" s="190"/>
      <c r="BA270" s="190"/>
      <c r="BB270" s="190"/>
      <c r="BC270" s="190"/>
    </row>
    <row r="271" spans="1:55" ht="17.100000000000001"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RESULT_ESTIMAT_QUALIT!U271</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7">
        <f>CALCULO_RISCO!AG271</f>
        <v>0</v>
      </c>
      <c r="AI271" s="379" t="str">
        <f>AVALIAR_RISCO!AI271</f>
        <v>Prioridade</v>
      </c>
      <c r="AJ271" s="379"/>
      <c r="AK271" s="379"/>
      <c r="AL271" s="385" t="str">
        <f>TRATAMENTO!AL271</f>
        <v>Escolha o Tratamento</v>
      </c>
      <c r="AM271" s="385"/>
      <c r="AN271" s="385"/>
      <c r="AO271" s="385"/>
      <c r="AP271" s="383"/>
      <c r="AQ271" s="383"/>
      <c r="AR271" s="383"/>
      <c r="AS271" s="383"/>
      <c r="AT271" s="383"/>
      <c r="AU271" s="383"/>
      <c r="AV271" s="383"/>
      <c r="AW271" s="383"/>
      <c r="AX271" s="190"/>
      <c r="AY271" s="190"/>
      <c r="AZ271" s="190"/>
      <c r="BA271" s="190"/>
      <c r="BB271" s="190"/>
      <c r="BC271" s="190"/>
    </row>
    <row r="272" spans="1:55" ht="17.100000000000001"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RESULT_ESTIMAT_QUALIT!U272</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7">
        <f>CALCULO_RISCO!AG272</f>
        <v>0</v>
      </c>
      <c r="AI272" s="379" t="str">
        <f>AVALIAR_RISCO!AI272</f>
        <v>Prioridade</v>
      </c>
      <c r="AJ272" s="379"/>
      <c r="AK272" s="379"/>
      <c r="AL272" s="385" t="str">
        <f>TRATAMENTO!AL272</f>
        <v>Escolha o Tratamento</v>
      </c>
      <c r="AM272" s="385"/>
      <c r="AN272" s="385"/>
      <c r="AO272" s="385"/>
      <c r="AP272" s="383"/>
      <c r="AQ272" s="383"/>
      <c r="AR272" s="383"/>
      <c r="AS272" s="383"/>
      <c r="AT272" s="383"/>
      <c r="AU272" s="383"/>
      <c r="AV272" s="383"/>
      <c r="AW272" s="383"/>
      <c r="AX272" s="190"/>
      <c r="AY272" s="190"/>
      <c r="AZ272" s="190"/>
      <c r="BA272" s="190"/>
      <c r="BB272" s="190"/>
      <c r="BC272" s="190"/>
    </row>
    <row r="273" spans="1:55" ht="17.100000000000001"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RESULT_ESTIMAT_QUALIT!U273</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7">
        <f>CALCULO_RISCO!AG273</f>
        <v>0</v>
      </c>
      <c r="AI273" s="379" t="str">
        <f>AVALIAR_RISCO!AI273</f>
        <v>Prioridade</v>
      </c>
      <c r="AJ273" s="379"/>
      <c r="AK273" s="379"/>
      <c r="AL273" s="385" t="str">
        <f>TRATAMENTO!AL273</f>
        <v>Escolha o Tratamento</v>
      </c>
      <c r="AM273" s="385"/>
      <c r="AN273" s="385"/>
      <c r="AO273" s="385"/>
      <c r="AP273" s="383"/>
      <c r="AQ273" s="383"/>
      <c r="AR273" s="383"/>
      <c r="AS273" s="383"/>
      <c r="AT273" s="383"/>
      <c r="AU273" s="383"/>
      <c r="AV273" s="383"/>
      <c r="AW273" s="383"/>
      <c r="AX273" s="190"/>
      <c r="AY273" s="190"/>
      <c r="AZ273" s="190"/>
      <c r="BA273" s="190"/>
      <c r="BB273" s="190"/>
      <c r="BC273" s="190"/>
    </row>
    <row r="274" spans="1:55" ht="17.100000000000001"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RESULT_ESTIMAT_QUALIT!U274</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7">
        <f>CALCULO_RISCO!AG274</f>
        <v>0</v>
      </c>
      <c r="AI274" s="379" t="str">
        <f>AVALIAR_RISCO!AI274</f>
        <v>Prioridade</v>
      </c>
      <c r="AJ274" s="379"/>
      <c r="AK274" s="379"/>
      <c r="AL274" s="385" t="str">
        <f>TRATAMENTO!AL274</f>
        <v>Escolha o Tratamento</v>
      </c>
      <c r="AM274" s="385"/>
      <c r="AN274" s="385"/>
      <c r="AO274" s="385"/>
      <c r="AP274" s="383"/>
      <c r="AQ274" s="383"/>
      <c r="AR274" s="383"/>
      <c r="AS274" s="383"/>
      <c r="AT274" s="383"/>
      <c r="AU274" s="383"/>
      <c r="AV274" s="383"/>
      <c r="AW274" s="383"/>
      <c r="AX274" s="190"/>
      <c r="AY274" s="190"/>
      <c r="AZ274" s="190"/>
      <c r="BA274" s="190"/>
      <c r="BB274" s="190"/>
      <c r="BC274" s="190"/>
    </row>
    <row r="275" spans="1:55" ht="17.100000000000001"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RESULT_ESTIMAT_QUALIT!U275</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7">
        <f>CALCULO_RISCO!AG275</f>
        <v>0</v>
      </c>
      <c r="AI275" s="379" t="str">
        <f>AVALIAR_RISCO!AI275</f>
        <v>Prioridade</v>
      </c>
      <c r="AJ275" s="379"/>
      <c r="AK275" s="379"/>
      <c r="AL275" s="385" t="str">
        <f>TRATAMENTO!AL275</f>
        <v>Escolha o Tratamento</v>
      </c>
      <c r="AM275" s="385"/>
      <c r="AN275" s="385"/>
      <c r="AO275" s="385"/>
      <c r="AP275" s="383"/>
      <c r="AQ275" s="383"/>
      <c r="AR275" s="383"/>
      <c r="AS275" s="383"/>
      <c r="AT275" s="383"/>
      <c r="AU275" s="383"/>
      <c r="AV275" s="383"/>
      <c r="AW275" s="383"/>
      <c r="AX275" s="190"/>
      <c r="AY275" s="190"/>
      <c r="AZ275" s="190"/>
      <c r="BA275" s="190"/>
      <c r="BB275" s="190"/>
      <c r="BC275" s="190"/>
    </row>
    <row r="276" spans="1:55" ht="17.100000000000001"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RESULT_ESTIMAT_QUALIT!U276</f>
        <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7">
        <f>CALCULO_RISCO!AG276</f>
        <v>0</v>
      </c>
      <c r="AI276" s="379" t="str">
        <f>AVALIAR_RISCO!AI276</f>
        <v>Prioridade</v>
      </c>
      <c r="AJ276" s="379"/>
      <c r="AK276" s="379"/>
      <c r="AL276" s="385" t="str">
        <f>TRATAMENTO!AL276</f>
        <v>Escolha o Tratamento</v>
      </c>
      <c r="AM276" s="385"/>
      <c r="AN276" s="385"/>
      <c r="AO276" s="385"/>
      <c r="AP276" s="383"/>
      <c r="AQ276" s="383"/>
      <c r="AR276" s="383"/>
      <c r="AS276" s="383"/>
      <c r="AT276" s="383"/>
      <c r="AU276" s="383"/>
      <c r="AV276" s="383"/>
      <c r="AW276" s="383"/>
      <c r="AX276" s="190"/>
      <c r="AY276" s="190"/>
      <c r="AZ276" s="190"/>
      <c r="BA276" s="190"/>
      <c r="BB276" s="190"/>
      <c r="BC276" s="190"/>
    </row>
    <row r="277" spans="1:55" ht="17.100000000000001"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RESULT_ESTIMAT_QUALIT!U277</f>
        <v/>
      </c>
      <c r="V277" s="110" t="str">
        <f>RESULT_ESTIMAT_QUALIT!V276</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8">
        <f>CALCULO_RISCO!AG277</f>
        <v>0</v>
      </c>
      <c r="AI277" s="381" t="str">
        <f>AVALIAR_RISCO!AI277</f>
        <v>Prioridade</v>
      </c>
      <c r="AJ277" s="381"/>
      <c r="AK277" s="381"/>
      <c r="AL277" s="384" t="str">
        <f>TRATAMENTO!AL277</f>
        <v>Escolha o Tratamento</v>
      </c>
      <c r="AM277" s="384"/>
      <c r="AN277" s="384"/>
      <c r="AO277" s="384"/>
      <c r="AP277" s="382"/>
      <c r="AQ277" s="382"/>
      <c r="AR277" s="382"/>
      <c r="AS277" s="382"/>
      <c r="AT277" s="382"/>
      <c r="AU277" s="382"/>
      <c r="AV277" s="382"/>
      <c r="AW277" s="382"/>
      <c r="AX277" s="200"/>
      <c r="AY277" s="200"/>
      <c r="AZ277" s="200"/>
      <c r="BA277" s="200"/>
      <c r="BB277" s="200"/>
      <c r="BC277" s="200"/>
    </row>
    <row r="278" spans="1:55" s="29" customFormat="1" ht="14.85"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row>
    <row r="279" spans="1:55" s="6" customFormat="1" ht="32.1"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334</v>
      </c>
      <c r="AM279" s="201"/>
      <c r="AN279" s="201"/>
      <c r="AO279" s="201"/>
      <c r="AP279" s="201" t="s">
        <v>342</v>
      </c>
      <c r="AQ279" s="201" t="s">
        <v>343</v>
      </c>
      <c r="AR279" s="201" t="s">
        <v>344</v>
      </c>
      <c r="AS279" s="201" t="s">
        <v>345</v>
      </c>
      <c r="AT279" s="201" t="s">
        <v>343</v>
      </c>
      <c r="AU279" s="201"/>
      <c r="AV279" s="201"/>
      <c r="AW279" s="201"/>
      <c r="AX279" s="201" t="s">
        <v>207</v>
      </c>
      <c r="AY279" s="201"/>
      <c r="AZ279" s="201"/>
      <c r="BA279" s="201"/>
      <c r="BB279" s="201"/>
      <c r="BC279" s="201"/>
    </row>
    <row r="280" spans="1:55" ht="17.100000000000001"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7">
        <f>CALCULO_RISCO!AG280</f>
        <v>0</v>
      </c>
      <c r="AI280" s="379" t="str">
        <f>AVALIAR_RISCO!AI280</f>
        <v>Prioridade</v>
      </c>
      <c r="AJ280" s="379"/>
      <c r="AK280" s="379"/>
      <c r="AL280" s="385" t="str">
        <f>TRATAMENTO!AL280</f>
        <v>Escolha o Tratamento</v>
      </c>
      <c r="AM280" s="385"/>
      <c r="AN280" s="385"/>
      <c r="AO280" s="385"/>
      <c r="AP280" s="383"/>
      <c r="AQ280" s="383"/>
      <c r="AR280" s="383"/>
      <c r="AS280" s="383"/>
      <c r="AT280" s="383"/>
      <c r="AU280" s="383"/>
      <c r="AV280" s="383"/>
      <c r="AW280" s="383"/>
      <c r="AX280" s="190"/>
      <c r="AY280" s="190"/>
      <c r="AZ280" s="190"/>
      <c r="BA280" s="190"/>
      <c r="BB280" s="190"/>
      <c r="BC280" s="190"/>
    </row>
    <row r="281" spans="1:55" ht="17.100000000000001"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RESULT_ESTIMAT_QUALIT!U281</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7">
        <f>CALCULO_RISCO!AG281</f>
        <v>0</v>
      </c>
      <c r="AI281" s="379" t="str">
        <f>AVALIAR_RISCO!AI281</f>
        <v>Prioridade</v>
      </c>
      <c r="AJ281" s="379"/>
      <c r="AK281" s="379"/>
      <c r="AL281" s="385" t="str">
        <f>TRATAMENTO!AL281</f>
        <v>Escolha o Tratamento</v>
      </c>
      <c r="AM281" s="385"/>
      <c r="AN281" s="385"/>
      <c r="AO281" s="385"/>
      <c r="AP281" s="383"/>
      <c r="AQ281" s="383"/>
      <c r="AR281" s="383"/>
      <c r="AS281" s="383"/>
      <c r="AT281" s="383"/>
      <c r="AU281" s="383"/>
      <c r="AV281" s="383"/>
      <c r="AW281" s="383"/>
      <c r="AX281" s="190"/>
      <c r="AY281" s="190"/>
      <c r="AZ281" s="190"/>
      <c r="BA281" s="190"/>
      <c r="BB281" s="190"/>
      <c r="BC281" s="190"/>
    </row>
    <row r="282" spans="1:55" ht="17.100000000000001"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RESULT_ESTIMAT_QUALIT!U282</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7">
        <f>CALCULO_RISCO!AG282</f>
        <v>0</v>
      </c>
      <c r="AI282" s="379" t="str">
        <f>AVALIAR_RISCO!AI282</f>
        <v>Prioridade</v>
      </c>
      <c r="AJ282" s="379"/>
      <c r="AK282" s="379"/>
      <c r="AL282" s="385" t="str">
        <f>TRATAMENTO!AL282</f>
        <v>Escolha o Tratamento</v>
      </c>
      <c r="AM282" s="385"/>
      <c r="AN282" s="385"/>
      <c r="AO282" s="385"/>
      <c r="AP282" s="383"/>
      <c r="AQ282" s="383"/>
      <c r="AR282" s="383"/>
      <c r="AS282" s="383"/>
      <c r="AT282" s="383"/>
      <c r="AU282" s="383"/>
      <c r="AV282" s="383"/>
      <c r="AW282" s="383"/>
      <c r="AX282" s="190"/>
      <c r="AY282" s="190"/>
      <c r="AZ282" s="190"/>
      <c r="BA282" s="190"/>
      <c r="BB282" s="190"/>
      <c r="BC282" s="190"/>
    </row>
    <row r="283" spans="1:55" ht="17.100000000000001"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RESULT_ESTIMAT_QUALIT!U283</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7">
        <f>CALCULO_RISCO!AG283</f>
        <v>0</v>
      </c>
      <c r="AI283" s="379" t="str">
        <f>AVALIAR_RISCO!AI283</f>
        <v>Prioridade</v>
      </c>
      <c r="AJ283" s="379"/>
      <c r="AK283" s="379"/>
      <c r="AL283" s="385" t="str">
        <f>TRATAMENTO!AL283</f>
        <v>Escolha o Tratamento</v>
      </c>
      <c r="AM283" s="385"/>
      <c r="AN283" s="385"/>
      <c r="AO283" s="385"/>
      <c r="AP283" s="383"/>
      <c r="AQ283" s="383"/>
      <c r="AR283" s="383"/>
      <c r="AS283" s="383"/>
      <c r="AT283" s="383"/>
      <c r="AU283" s="383"/>
      <c r="AV283" s="383"/>
      <c r="AW283" s="383"/>
      <c r="AX283" s="190"/>
      <c r="AY283" s="190"/>
      <c r="AZ283" s="190"/>
      <c r="BA283" s="190"/>
      <c r="BB283" s="190"/>
      <c r="BC283" s="190"/>
    </row>
    <row r="284" spans="1:55" ht="17.100000000000001"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RESULT_ESTIMAT_QUALIT!U284</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7">
        <f>CALCULO_RISCO!AG284</f>
        <v>0</v>
      </c>
      <c r="AI284" s="379" t="str">
        <f>AVALIAR_RISCO!AI284</f>
        <v>Prioridade</v>
      </c>
      <c r="AJ284" s="379"/>
      <c r="AK284" s="379"/>
      <c r="AL284" s="385" t="str">
        <f>TRATAMENTO!AL284</f>
        <v>Escolha o Tratamento</v>
      </c>
      <c r="AM284" s="385"/>
      <c r="AN284" s="385"/>
      <c r="AO284" s="385"/>
      <c r="AP284" s="383"/>
      <c r="AQ284" s="383"/>
      <c r="AR284" s="383"/>
      <c r="AS284" s="383"/>
      <c r="AT284" s="383"/>
      <c r="AU284" s="383"/>
      <c r="AV284" s="383"/>
      <c r="AW284" s="383"/>
      <c r="AX284" s="190"/>
      <c r="AY284" s="190"/>
      <c r="AZ284" s="190"/>
      <c r="BA284" s="190"/>
      <c r="BB284" s="190"/>
      <c r="BC284" s="190"/>
    </row>
    <row r="285" spans="1:55" ht="17.100000000000001"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RESULT_ESTIMAT_QUALIT!U285</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7">
        <f>CALCULO_RISCO!AG285</f>
        <v>0</v>
      </c>
      <c r="AI285" s="379" t="str">
        <f>AVALIAR_RISCO!AI285</f>
        <v>Prioridade</v>
      </c>
      <c r="AJ285" s="379"/>
      <c r="AK285" s="379"/>
      <c r="AL285" s="385" t="str">
        <f>TRATAMENTO!AL285</f>
        <v>Escolha o Tratamento</v>
      </c>
      <c r="AM285" s="385"/>
      <c r="AN285" s="385"/>
      <c r="AO285" s="385"/>
      <c r="AP285" s="383"/>
      <c r="AQ285" s="383"/>
      <c r="AR285" s="383"/>
      <c r="AS285" s="383"/>
      <c r="AT285" s="383"/>
      <c r="AU285" s="383"/>
      <c r="AV285" s="383"/>
      <c r="AW285" s="383"/>
      <c r="AX285" s="190"/>
      <c r="AY285" s="190"/>
      <c r="AZ285" s="190"/>
      <c r="BA285" s="190"/>
      <c r="BB285" s="190"/>
      <c r="BC285" s="190"/>
    </row>
    <row r="286" spans="1:55" ht="17.100000000000001"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RESULT_ESTIMAT_QUALIT!U286</f>
        <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7">
        <f>CALCULO_RISCO!AG286</f>
        <v>0</v>
      </c>
      <c r="AI286" s="379" t="str">
        <f>AVALIAR_RISCO!AI286</f>
        <v>Prioridade</v>
      </c>
      <c r="AJ286" s="379"/>
      <c r="AK286" s="379"/>
      <c r="AL286" s="385" t="str">
        <f>TRATAMENTO!AL286</f>
        <v>Escolha o Tratamento</v>
      </c>
      <c r="AM286" s="385"/>
      <c r="AN286" s="385"/>
      <c r="AO286" s="385"/>
      <c r="AP286" s="383"/>
      <c r="AQ286" s="383"/>
      <c r="AR286" s="383"/>
      <c r="AS286" s="383"/>
      <c r="AT286" s="383"/>
      <c r="AU286" s="383"/>
      <c r="AV286" s="383"/>
      <c r="AW286" s="383"/>
      <c r="AX286" s="190"/>
      <c r="AY286" s="190"/>
      <c r="AZ286" s="190"/>
      <c r="BA286" s="190"/>
      <c r="BB286" s="190"/>
      <c r="BC286" s="190"/>
    </row>
    <row r="287" spans="1:55" ht="17.100000000000001"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RESULT_ESTIMAT_QUALIT!U287</f>
        <v/>
      </c>
      <c r="V287" s="110" t="str">
        <f>RESULT_ESTIMAT_QUALIT!V286</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8">
        <f>CALCULO_RISCO!AG287</f>
        <v>0</v>
      </c>
      <c r="AI287" s="381" t="str">
        <f>AVALIAR_RISCO!AI287</f>
        <v>Prioridade</v>
      </c>
      <c r="AJ287" s="381"/>
      <c r="AK287" s="381"/>
      <c r="AL287" s="384" t="str">
        <f>TRATAMENTO!AL287</f>
        <v>Escolha o Tratamento</v>
      </c>
      <c r="AM287" s="384"/>
      <c r="AN287" s="384"/>
      <c r="AO287" s="384"/>
      <c r="AP287" s="382"/>
      <c r="AQ287" s="382"/>
      <c r="AR287" s="382"/>
      <c r="AS287" s="382"/>
      <c r="AT287" s="382"/>
      <c r="AU287" s="382"/>
      <c r="AV287" s="382"/>
      <c r="AW287" s="382"/>
      <c r="AX287" s="200"/>
      <c r="AY287" s="200"/>
      <c r="AZ287" s="200"/>
      <c r="BA287" s="200"/>
      <c r="BB287" s="200"/>
      <c r="BC287" s="200"/>
    </row>
    <row r="288" spans="1:55" s="29" customFormat="1" ht="14.85"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row>
    <row r="289" spans="1:55" s="6" customFormat="1" ht="32.1"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334</v>
      </c>
      <c r="AM289" s="201"/>
      <c r="AN289" s="201"/>
      <c r="AO289" s="201"/>
      <c r="AP289" s="201" t="s">
        <v>342</v>
      </c>
      <c r="AQ289" s="201" t="s">
        <v>343</v>
      </c>
      <c r="AR289" s="201" t="s">
        <v>344</v>
      </c>
      <c r="AS289" s="201" t="s">
        <v>345</v>
      </c>
      <c r="AT289" s="201" t="s">
        <v>343</v>
      </c>
      <c r="AU289" s="201"/>
      <c r="AV289" s="201"/>
      <c r="AW289" s="201"/>
      <c r="AX289" s="201" t="s">
        <v>207</v>
      </c>
      <c r="AY289" s="201"/>
      <c r="AZ289" s="201"/>
      <c r="BA289" s="201"/>
      <c r="BB289" s="201"/>
      <c r="BC289" s="201"/>
    </row>
    <row r="290" spans="1:55" ht="17.100000000000001"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7">
        <f>CALCULO_RISCO!AG290</f>
        <v>0</v>
      </c>
      <c r="AI290" s="379" t="str">
        <f>AVALIAR_RISCO!AI290</f>
        <v>Prioridade</v>
      </c>
      <c r="AJ290" s="379"/>
      <c r="AK290" s="379"/>
      <c r="AL290" s="385" t="str">
        <f>TRATAMENTO!AL290</f>
        <v>Escolha o Tratamento</v>
      </c>
      <c r="AM290" s="385"/>
      <c r="AN290" s="385"/>
      <c r="AO290" s="385"/>
      <c r="AP290" s="383"/>
      <c r="AQ290" s="383"/>
      <c r="AR290" s="383"/>
      <c r="AS290" s="383"/>
      <c r="AT290" s="383"/>
      <c r="AU290" s="383"/>
      <c r="AV290" s="383"/>
      <c r="AW290" s="383"/>
      <c r="AX290" s="190"/>
      <c r="AY290" s="190"/>
      <c r="AZ290" s="190"/>
      <c r="BA290" s="190"/>
      <c r="BB290" s="190"/>
      <c r="BC290" s="190"/>
    </row>
    <row r="291" spans="1:55" ht="17.100000000000001"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RESULT_ESTIMAT_QUALIT!U291</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7">
        <f>CALCULO_RISCO!AG291</f>
        <v>0</v>
      </c>
      <c r="AI291" s="379" t="str">
        <f>AVALIAR_RISCO!AI291</f>
        <v>Prioridade</v>
      </c>
      <c r="AJ291" s="379"/>
      <c r="AK291" s="379"/>
      <c r="AL291" s="385" t="str">
        <f>TRATAMENTO!AL291</f>
        <v>Escolha o Tratamento</v>
      </c>
      <c r="AM291" s="385"/>
      <c r="AN291" s="385"/>
      <c r="AO291" s="385"/>
      <c r="AP291" s="383"/>
      <c r="AQ291" s="383"/>
      <c r="AR291" s="383"/>
      <c r="AS291" s="383"/>
      <c r="AT291" s="383"/>
      <c r="AU291" s="383"/>
      <c r="AV291" s="383"/>
      <c r="AW291" s="383"/>
      <c r="AX291" s="190"/>
      <c r="AY291" s="190"/>
      <c r="AZ291" s="190"/>
      <c r="BA291" s="190"/>
      <c r="BB291" s="190"/>
      <c r="BC291" s="190"/>
    </row>
    <row r="292" spans="1:55" ht="17.100000000000001"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RESULT_ESTIMAT_QUALIT!U292</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7">
        <f>CALCULO_RISCO!AG292</f>
        <v>0</v>
      </c>
      <c r="AI292" s="379" t="str">
        <f>AVALIAR_RISCO!AI292</f>
        <v>Prioridade</v>
      </c>
      <c r="AJ292" s="379"/>
      <c r="AK292" s="379"/>
      <c r="AL292" s="385" t="str">
        <f>TRATAMENTO!AL292</f>
        <v>Escolha o Tratamento</v>
      </c>
      <c r="AM292" s="385"/>
      <c r="AN292" s="385"/>
      <c r="AO292" s="385"/>
      <c r="AP292" s="383"/>
      <c r="AQ292" s="383"/>
      <c r="AR292" s="383"/>
      <c r="AS292" s="383"/>
      <c r="AT292" s="383"/>
      <c r="AU292" s="383"/>
      <c r="AV292" s="383"/>
      <c r="AW292" s="383"/>
      <c r="AX292" s="190"/>
      <c r="AY292" s="190"/>
      <c r="AZ292" s="190"/>
      <c r="BA292" s="190"/>
      <c r="BB292" s="190"/>
      <c r="BC292" s="190"/>
    </row>
    <row r="293" spans="1:55" ht="17.100000000000001"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RESULT_ESTIMAT_QUALIT!U293</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7">
        <f>CALCULO_RISCO!AG293</f>
        <v>0</v>
      </c>
      <c r="AI293" s="379" t="str">
        <f>AVALIAR_RISCO!AI293</f>
        <v>Prioridade</v>
      </c>
      <c r="AJ293" s="379"/>
      <c r="AK293" s="379"/>
      <c r="AL293" s="385" t="str">
        <f>TRATAMENTO!AL293</f>
        <v>Escolha o Tratamento</v>
      </c>
      <c r="AM293" s="385"/>
      <c r="AN293" s="385"/>
      <c r="AO293" s="385"/>
      <c r="AP293" s="383"/>
      <c r="AQ293" s="383"/>
      <c r="AR293" s="383"/>
      <c r="AS293" s="383"/>
      <c r="AT293" s="383"/>
      <c r="AU293" s="383"/>
      <c r="AV293" s="383"/>
      <c r="AW293" s="383"/>
      <c r="AX293" s="190"/>
      <c r="AY293" s="190"/>
      <c r="AZ293" s="190"/>
      <c r="BA293" s="190"/>
      <c r="BB293" s="190"/>
      <c r="BC293" s="190"/>
    </row>
    <row r="294" spans="1:55" ht="17.100000000000001"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RESULT_ESTIMAT_QUALIT!U294</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7">
        <f>CALCULO_RISCO!AG294</f>
        <v>0</v>
      </c>
      <c r="AI294" s="379" t="str">
        <f>AVALIAR_RISCO!AI294</f>
        <v>Prioridade</v>
      </c>
      <c r="AJ294" s="379"/>
      <c r="AK294" s="379"/>
      <c r="AL294" s="385" t="str">
        <f>TRATAMENTO!AL294</f>
        <v>Escolha o Tratamento</v>
      </c>
      <c r="AM294" s="385"/>
      <c r="AN294" s="385"/>
      <c r="AO294" s="385"/>
      <c r="AP294" s="383"/>
      <c r="AQ294" s="383"/>
      <c r="AR294" s="383"/>
      <c r="AS294" s="383"/>
      <c r="AT294" s="383"/>
      <c r="AU294" s="383"/>
      <c r="AV294" s="383"/>
      <c r="AW294" s="383"/>
      <c r="AX294" s="190"/>
      <c r="AY294" s="190"/>
      <c r="AZ294" s="190"/>
      <c r="BA294" s="190"/>
      <c r="BB294" s="190"/>
      <c r="BC294" s="190"/>
    </row>
    <row r="295" spans="1:55" ht="17.100000000000001"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RESULT_ESTIMAT_QUALIT!U295</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7">
        <f>CALCULO_RISCO!AG295</f>
        <v>0</v>
      </c>
      <c r="AI295" s="379" t="str">
        <f>AVALIAR_RISCO!AI295</f>
        <v>Prioridade</v>
      </c>
      <c r="AJ295" s="379"/>
      <c r="AK295" s="379"/>
      <c r="AL295" s="385" t="str">
        <f>TRATAMENTO!AL295</f>
        <v>Escolha o Tratamento</v>
      </c>
      <c r="AM295" s="385"/>
      <c r="AN295" s="385"/>
      <c r="AO295" s="385"/>
      <c r="AP295" s="383"/>
      <c r="AQ295" s="383"/>
      <c r="AR295" s="383"/>
      <c r="AS295" s="383"/>
      <c r="AT295" s="383"/>
      <c r="AU295" s="383"/>
      <c r="AV295" s="383"/>
      <c r="AW295" s="383"/>
      <c r="AX295" s="190"/>
      <c r="AY295" s="190"/>
      <c r="AZ295" s="190"/>
      <c r="BA295" s="190"/>
      <c r="BB295" s="190"/>
      <c r="BC295" s="190"/>
    </row>
    <row r="296" spans="1:55" ht="17.100000000000001"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RESULT_ESTIMAT_QUALIT!U296</f>
        <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7">
        <f>CALCULO_RISCO!AG296</f>
        <v>0</v>
      </c>
      <c r="AI296" s="379" t="str">
        <f>AVALIAR_RISCO!AI296</f>
        <v>Prioridade</v>
      </c>
      <c r="AJ296" s="379"/>
      <c r="AK296" s="379"/>
      <c r="AL296" s="385" t="str">
        <f>TRATAMENTO!AL296</f>
        <v>Escolha o Tratamento</v>
      </c>
      <c r="AM296" s="385"/>
      <c r="AN296" s="385"/>
      <c r="AO296" s="385"/>
      <c r="AP296" s="383"/>
      <c r="AQ296" s="383"/>
      <c r="AR296" s="383"/>
      <c r="AS296" s="383"/>
      <c r="AT296" s="383"/>
      <c r="AU296" s="383"/>
      <c r="AV296" s="383"/>
      <c r="AW296" s="383"/>
      <c r="AX296" s="190"/>
      <c r="AY296" s="190"/>
      <c r="AZ296" s="190"/>
      <c r="BA296" s="190"/>
      <c r="BB296" s="190"/>
      <c r="BC296" s="190"/>
    </row>
    <row r="297" spans="1:55" ht="17.100000000000001"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RESULT_ESTIMAT_QUALIT!U297</f>
        <v/>
      </c>
      <c r="V297" s="110" t="str">
        <f>RESULT_ESTIMAT_QUALIT!V296</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8">
        <f>CALCULO_RISCO!AG297</f>
        <v>0</v>
      </c>
      <c r="AI297" s="381" t="str">
        <f>AVALIAR_RISCO!AI297</f>
        <v>Prioridade</v>
      </c>
      <c r="AJ297" s="381"/>
      <c r="AK297" s="381"/>
      <c r="AL297" s="384" t="str">
        <f>TRATAMENTO!AL297</f>
        <v>Escolha o Tratamento</v>
      </c>
      <c r="AM297" s="384"/>
      <c r="AN297" s="384"/>
      <c r="AO297" s="384"/>
      <c r="AP297" s="382"/>
      <c r="AQ297" s="382"/>
      <c r="AR297" s="382"/>
      <c r="AS297" s="382"/>
      <c r="AT297" s="382"/>
      <c r="AU297" s="382"/>
      <c r="AV297" s="382"/>
      <c r="AW297" s="382"/>
      <c r="AX297" s="200"/>
      <c r="AY297" s="200"/>
      <c r="AZ297" s="200"/>
      <c r="BA297" s="200"/>
      <c r="BB297" s="200"/>
      <c r="BC297" s="200"/>
    </row>
    <row r="298" spans="1:55" s="29" customFormat="1" ht="14.85"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row>
    <row r="299" spans="1:55" s="6" customFormat="1" ht="32.1"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334</v>
      </c>
      <c r="AM299" s="201"/>
      <c r="AN299" s="201"/>
      <c r="AO299" s="201"/>
      <c r="AP299" s="201" t="s">
        <v>342</v>
      </c>
      <c r="AQ299" s="201" t="s">
        <v>343</v>
      </c>
      <c r="AR299" s="201" t="s">
        <v>344</v>
      </c>
      <c r="AS299" s="201" t="s">
        <v>345</v>
      </c>
      <c r="AT299" s="201" t="s">
        <v>343</v>
      </c>
      <c r="AU299" s="201"/>
      <c r="AV299" s="201"/>
      <c r="AW299" s="201"/>
      <c r="AX299" s="201" t="s">
        <v>207</v>
      </c>
      <c r="AY299" s="201"/>
      <c r="AZ299" s="201"/>
      <c r="BA299" s="201"/>
      <c r="BB299" s="201"/>
      <c r="BC299" s="201"/>
    </row>
    <row r="300" spans="1:55" ht="17.100000000000001"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7">
        <f>CALCULO_RISCO!AG300</f>
        <v>0</v>
      </c>
      <c r="AI300" s="379" t="str">
        <f>AVALIAR_RISCO!AI300</f>
        <v>Prioridade</v>
      </c>
      <c r="AJ300" s="379"/>
      <c r="AK300" s="379"/>
      <c r="AL300" s="385" t="str">
        <f>TRATAMENTO!AL300</f>
        <v>Escolha o Tratamento</v>
      </c>
      <c r="AM300" s="385"/>
      <c r="AN300" s="385"/>
      <c r="AO300" s="385"/>
      <c r="AP300" s="383"/>
      <c r="AQ300" s="383"/>
      <c r="AR300" s="383"/>
      <c r="AS300" s="383"/>
      <c r="AT300" s="383"/>
      <c r="AU300" s="383"/>
      <c r="AV300" s="383"/>
      <c r="AW300" s="383"/>
      <c r="AX300" s="190"/>
      <c r="AY300" s="190"/>
      <c r="AZ300" s="190"/>
      <c r="BA300" s="190"/>
      <c r="BB300" s="190"/>
      <c r="BC300" s="190"/>
    </row>
    <row r="301" spans="1:55" ht="17.100000000000001"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RESULT_ESTIMAT_QUALIT!U301</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7">
        <f>CALCULO_RISCO!AG301</f>
        <v>0</v>
      </c>
      <c r="AI301" s="379" t="str">
        <f>AVALIAR_RISCO!AI301</f>
        <v>Prioridade</v>
      </c>
      <c r="AJ301" s="379"/>
      <c r="AK301" s="379"/>
      <c r="AL301" s="385" t="str">
        <f>TRATAMENTO!AL301</f>
        <v>Escolha o Tratamento</v>
      </c>
      <c r="AM301" s="385"/>
      <c r="AN301" s="385"/>
      <c r="AO301" s="385"/>
      <c r="AP301" s="383"/>
      <c r="AQ301" s="383"/>
      <c r="AR301" s="383"/>
      <c r="AS301" s="383"/>
      <c r="AT301" s="383"/>
      <c r="AU301" s="383"/>
      <c r="AV301" s="383"/>
      <c r="AW301" s="383"/>
      <c r="AX301" s="190"/>
      <c r="AY301" s="190"/>
      <c r="AZ301" s="190"/>
      <c r="BA301" s="190"/>
      <c r="BB301" s="190"/>
      <c r="BC301" s="190"/>
    </row>
    <row r="302" spans="1:55" ht="17.100000000000001"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RESULT_ESTIMAT_QUALIT!U302</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7">
        <f>CALCULO_RISCO!AG302</f>
        <v>0</v>
      </c>
      <c r="AI302" s="379" t="str">
        <f>AVALIAR_RISCO!AI302</f>
        <v>Prioridade</v>
      </c>
      <c r="AJ302" s="379"/>
      <c r="AK302" s="379"/>
      <c r="AL302" s="385" t="str">
        <f>TRATAMENTO!AL302</f>
        <v>Escolha o Tratamento</v>
      </c>
      <c r="AM302" s="385"/>
      <c r="AN302" s="385"/>
      <c r="AO302" s="385"/>
      <c r="AP302" s="383"/>
      <c r="AQ302" s="383"/>
      <c r="AR302" s="383"/>
      <c r="AS302" s="383"/>
      <c r="AT302" s="383"/>
      <c r="AU302" s="383"/>
      <c r="AV302" s="383"/>
      <c r="AW302" s="383"/>
      <c r="AX302" s="190"/>
      <c r="AY302" s="190"/>
      <c r="AZ302" s="190"/>
      <c r="BA302" s="190"/>
      <c r="BB302" s="190"/>
      <c r="BC302" s="190"/>
    </row>
    <row r="303" spans="1:55" ht="17.100000000000001"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RESULT_ESTIMAT_QUALIT!U303</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7">
        <f>CALCULO_RISCO!AG303</f>
        <v>0</v>
      </c>
      <c r="AI303" s="379" t="str">
        <f>AVALIAR_RISCO!AI303</f>
        <v>Prioridade</v>
      </c>
      <c r="AJ303" s="379"/>
      <c r="AK303" s="379"/>
      <c r="AL303" s="385" t="str">
        <f>TRATAMENTO!AL303</f>
        <v>Escolha o Tratamento</v>
      </c>
      <c r="AM303" s="385"/>
      <c r="AN303" s="385"/>
      <c r="AO303" s="385"/>
      <c r="AP303" s="383"/>
      <c r="AQ303" s="383"/>
      <c r="AR303" s="383"/>
      <c r="AS303" s="383"/>
      <c r="AT303" s="383"/>
      <c r="AU303" s="383"/>
      <c r="AV303" s="383"/>
      <c r="AW303" s="383"/>
      <c r="AX303" s="190"/>
      <c r="AY303" s="190"/>
      <c r="AZ303" s="190"/>
      <c r="BA303" s="190"/>
      <c r="BB303" s="190"/>
      <c r="BC303" s="190"/>
    </row>
    <row r="304" spans="1:55" ht="17.100000000000001"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RESULT_ESTIMAT_QUALIT!U304</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7">
        <f>CALCULO_RISCO!AG304</f>
        <v>0</v>
      </c>
      <c r="AI304" s="379" t="str">
        <f>AVALIAR_RISCO!AI304</f>
        <v>Prioridade</v>
      </c>
      <c r="AJ304" s="379"/>
      <c r="AK304" s="379"/>
      <c r="AL304" s="385" t="str">
        <f>TRATAMENTO!AL304</f>
        <v>Escolha o Tratamento</v>
      </c>
      <c r="AM304" s="385"/>
      <c r="AN304" s="385"/>
      <c r="AO304" s="385"/>
      <c r="AP304" s="383"/>
      <c r="AQ304" s="383"/>
      <c r="AR304" s="383"/>
      <c r="AS304" s="383"/>
      <c r="AT304" s="383"/>
      <c r="AU304" s="383"/>
      <c r="AV304" s="383"/>
      <c r="AW304" s="383"/>
      <c r="AX304" s="190"/>
      <c r="AY304" s="190"/>
      <c r="AZ304" s="190"/>
      <c r="BA304" s="190"/>
      <c r="BB304" s="190"/>
      <c r="BC304" s="190"/>
    </row>
    <row r="305" spans="1:61" ht="17.100000000000001"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RESULT_ESTIMAT_QUALIT!U305</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7">
        <f>CALCULO_RISCO!AG305</f>
        <v>0</v>
      </c>
      <c r="AI305" s="379" t="str">
        <f>AVALIAR_RISCO!AI305</f>
        <v>Prioridade</v>
      </c>
      <c r="AJ305" s="379"/>
      <c r="AK305" s="379"/>
      <c r="AL305" s="385" t="str">
        <f>TRATAMENTO!AL305</f>
        <v>Escolha o Tratamento</v>
      </c>
      <c r="AM305" s="385"/>
      <c r="AN305" s="385"/>
      <c r="AO305" s="385"/>
      <c r="AP305" s="383"/>
      <c r="AQ305" s="383"/>
      <c r="AR305" s="383"/>
      <c r="AS305" s="383"/>
      <c r="AT305" s="383"/>
      <c r="AU305" s="383"/>
      <c r="AV305" s="383"/>
      <c r="AW305" s="383"/>
      <c r="AX305" s="190"/>
      <c r="AY305" s="190"/>
      <c r="AZ305" s="190"/>
      <c r="BA305" s="190"/>
      <c r="BB305" s="190"/>
      <c r="BC305" s="190"/>
    </row>
    <row r="306" spans="1:61" ht="17.100000000000001"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RESULT_ESTIMAT_QUALIT!U306</f>
        <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7">
        <f>CALCULO_RISCO!AG306</f>
        <v>0</v>
      </c>
      <c r="AI306" s="379" t="str">
        <f>AVALIAR_RISCO!AI306</f>
        <v>Prioridade</v>
      </c>
      <c r="AJ306" s="379"/>
      <c r="AK306" s="379"/>
      <c r="AL306" s="385" t="str">
        <f>TRATAMENTO!AL306</f>
        <v>Escolha o Tratamento</v>
      </c>
      <c r="AM306" s="385"/>
      <c r="AN306" s="385"/>
      <c r="AO306" s="385"/>
      <c r="AP306" s="383"/>
      <c r="AQ306" s="383"/>
      <c r="AR306" s="383"/>
      <c r="AS306" s="383"/>
      <c r="AT306" s="383"/>
      <c r="AU306" s="383"/>
      <c r="AV306" s="383"/>
      <c r="AW306" s="383"/>
      <c r="AX306" s="190"/>
      <c r="AY306" s="190"/>
      <c r="AZ306" s="190"/>
      <c r="BA306" s="190"/>
      <c r="BB306" s="190"/>
      <c r="BC306" s="190"/>
    </row>
    <row r="307" spans="1:61" ht="17.100000000000001"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RESULT_ESTIMAT_QUALIT!U307</f>
        <v/>
      </c>
      <c r="V307" s="110" t="str">
        <f>RESULT_ESTIMAT_QUALIT!V306</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8">
        <f>CALCULO_RISCO!AG307</f>
        <v>0</v>
      </c>
      <c r="AI307" s="381" t="str">
        <f>AVALIAR_RISCO!AI307</f>
        <v>Prioridade</v>
      </c>
      <c r="AJ307" s="381"/>
      <c r="AK307" s="381"/>
      <c r="AL307" s="384" t="str">
        <f>TRATAMENTO!AL307</f>
        <v>Escolha o Tratamento</v>
      </c>
      <c r="AM307" s="384"/>
      <c r="AN307" s="384"/>
      <c r="AO307" s="384"/>
      <c r="AP307" s="382"/>
      <c r="AQ307" s="382"/>
      <c r="AR307" s="382"/>
      <c r="AS307" s="382"/>
      <c r="AT307" s="382"/>
      <c r="AU307" s="382"/>
      <c r="AV307" s="382"/>
      <c r="AW307" s="382"/>
      <c r="AX307" s="200"/>
      <c r="AY307" s="200"/>
      <c r="AZ307" s="200"/>
      <c r="BA307" s="200"/>
      <c r="BB307" s="200"/>
      <c r="BC307" s="200"/>
    </row>
    <row r="308" spans="1:61" s="29" customFormat="1" ht="14.85"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row>
    <row r="309" spans="1:61" ht="32.1"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334</v>
      </c>
      <c r="AM309" s="201"/>
      <c r="AN309" s="201"/>
      <c r="AO309" s="201"/>
      <c r="AP309" s="201" t="s">
        <v>342</v>
      </c>
      <c r="AQ309" s="201" t="s">
        <v>343</v>
      </c>
      <c r="AR309" s="201" t="s">
        <v>344</v>
      </c>
      <c r="AS309" s="201" t="s">
        <v>345</v>
      </c>
      <c r="AT309" s="201" t="s">
        <v>343</v>
      </c>
      <c r="AU309" s="201"/>
      <c r="AV309" s="201"/>
      <c r="AW309" s="201"/>
      <c r="AX309" s="201" t="s">
        <v>207</v>
      </c>
      <c r="AY309" s="201"/>
      <c r="AZ309" s="201"/>
      <c r="BA309" s="201"/>
      <c r="BB309" s="201"/>
      <c r="BC309" s="201"/>
      <c r="BD309" s="6"/>
      <c r="BE309" s="6"/>
      <c r="BF309" s="6"/>
      <c r="BG309" s="6"/>
      <c r="BH309" s="6"/>
      <c r="BI309" s="6"/>
    </row>
    <row r="310" spans="1:61" ht="17.100000000000001"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7">
        <f>CALCULO_RISCO!AG310</f>
        <v>0</v>
      </c>
      <c r="AI310" s="379" t="str">
        <f>AVALIAR_RISCO!AI310</f>
        <v>Prioridade</v>
      </c>
      <c r="AJ310" s="379"/>
      <c r="AK310" s="379"/>
      <c r="AL310" s="385" t="str">
        <f>TRATAMENTO!AL310</f>
        <v>Escolha o Tratamento</v>
      </c>
      <c r="AM310" s="385"/>
      <c r="AN310" s="385"/>
      <c r="AO310" s="385"/>
      <c r="AP310" s="383"/>
      <c r="AQ310" s="383"/>
      <c r="AR310" s="383"/>
      <c r="AS310" s="383"/>
      <c r="AT310" s="383"/>
      <c r="AU310" s="383"/>
      <c r="AV310" s="383"/>
      <c r="AW310" s="383"/>
      <c r="AX310" s="190"/>
      <c r="AY310" s="190"/>
      <c r="AZ310" s="190"/>
      <c r="BA310" s="190"/>
      <c r="BB310" s="190"/>
      <c r="BC310" s="190"/>
    </row>
    <row r="311" spans="1:61" ht="17.100000000000001"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RESULT_ESTIMAT_QUALIT!U311</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7">
        <f>CALCULO_RISCO!AG311</f>
        <v>0</v>
      </c>
      <c r="AI311" s="379" t="str">
        <f>AVALIAR_RISCO!AI311</f>
        <v>Prioridade</v>
      </c>
      <c r="AJ311" s="379"/>
      <c r="AK311" s="379"/>
      <c r="AL311" s="385" t="str">
        <f>TRATAMENTO!AL311</f>
        <v>Escolha o Tratamento</v>
      </c>
      <c r="AM311" s="385"/>
      <c r="AN311" s="385"/>
      <c r="AO311" s="385"/>
      <c r="AP311" s="383"/>
      <c r="AQ311" s="383"/>
      <c r="AR311" s="383"/>
      <c r="AS311" s="383"/>
      <c r="AT311" s="383"/>
      <c r="AU311" s="383"/>
      <c r="AV311" s="383"/>
      <c r="AW311" s="383"/>
      <c r="AX311" s="190"/>
      <c r="AY311" s="190"/>
      <c r="AZ311" s="190"/>
      <c r="BA311" s="190"/>
      <c r="BB311" s="190"/>
      <c r="BC311" s="190"/>
    </row>
    <row r="312" spans="1:61" ht="17.100000000000001"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RESULT_ESTIMAT_QUALIT!U312</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7">
        <f>CALCULO_RISCO!AG312</f>
        <v>0</v>
      </c>
      <c r="AI312" s="379" t="str">
        <f>AVALIAR_RISCO!AI312</f>
        <v>Prioridade</v>
      </c>
      <c r="AJ312" s="379"/>
      <c r="AK312" s="379"/>
      <c r="AL312" s="385" t="str">
        <f>TRATAMENTO!AL312</f>
        <v>Escolha o Tratamento</v>
      </c>
      <c r="AM312" s="385"/>
      <c r="AN312" s="385"/>
      <c r="AO312" s="385"/>
      <c r="AP312" s="383"/>
      <c r="AQ312" s="383"/>
      <c r="AR312" s="383"/>
      <c r="AS312" s="383"/>
      <c r="AT312" s="383"/>
      <c r="AU312" s="383"/>
      <c r="AV312" s="383"/>
      <c r="AW312" s="383"/>
      <c r="AX312" s="190"/>
      <c r="AY312" s="190"/>
      <c r="AZ312" s="190"/>
      <c r="BA312" s="190"/>
      <c r="BB312" s="190"/>
      <c r="BC312" s="190"/>
    </row>
    <row r="313" spans="1:61" ht="17.100000000000001"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RESULT_ESTIMAT_QUALIT!U313</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7">
        <f>CALCULO_RISCO!AG313</f>
        <v>0</v>
      </c>
      <c r="AI313" s="379" t="str">
        <f>AVALIAR_RISCO!AI313</f>
        <v>Prioridade</v>
      </c>
      <c r="AJ313" s="379"/>
      <c r="AK313" s="379"/>
      <c r="AL313" s="385" t="str">
        <f>TRATAMENTO!AL313</f>
        <v>Escolha o Tratamento</v>
      </c>
      <c r="AM313" s="385"/>
      <c r="AN313" s="385"/>
      <c r="AO313" s="385"/>
      <c r="AP313" s="383"/>
      <c r="AQ313" s="383"/>
      <c r="AR313" s="383"/>
      <c r="AS313" s="383"/>
      <c r="AT313" s="383"/>
      <c r="AU313" s="383"/>
      <c r="AV313" s="383"/>
      <c r="AW313" s="383"/>
      <c r="AX313" s="190"/>
      <c r="AY313" s="190"/>
      <c r="AZ313" s="190"/>
      <c r="BA313" s="190"/>
      <c r="BB313" s="190"/>
      <c r="BC313" s="190"/>
    </row>
    <row r="314" spans="1:61" ht="17.100000000000001"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RESULT_ESTIMAT_QUALIT!U314</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7">
        <f>CALCULO_RISCO!AG314</f>
        <v>0</v>
      </c>
      <c r="AI314" s="379" t="str">
        <f>AVALIAR_RISCO!AI314</f>
        <v>Prioridade</v>
      </c>
      <c r="AJ314" s="379"/>
      <c r="AK314" s="379"/>
      <c r="AL314" s="385" t="str">
        <f>TRATAMENTO!AL314</f>
        <v>Escolha o Tratamento</v>
      </c>
      <c r="AM314" s="385"/>
      <c r="AN314" s="385"/>
      <c r="AO314" s="385"/>
      <c r="AP314" s="383"/>
      <c r="AQ314" s="383"/>
      <c r="AR314" s="383"/>
      <c r="AS314" s="383"/>
      <c r="AT314" s="383"/>
      <c r="AU314" s="383"/>
      <c r="AV314" s="383"/>
      <c r="AW314" s="383"/>
      <c r="AX314" s="190"/>
      <c r="AY314" s="190"/>
      <c r="AZ314" s="190"/>
      <c r="BA314" s="190"/>
      <c r="BB314" s="190"/>
      <c r="BC314" s="190"/>
    </row>
    <row r="315" spans="1:61" ht="17.100000000000001"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RESULT_ESTIMAT_QUALIT!U315</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7">
        <f>CALCULO_RISCO!AG315</f>
        <v>0</v>
      </c>
      <c r="AI315" s="379" t="str">
        <f>AVALIAR_RISCO!AI315</f>
        <v>Prioridade</v>
      </c>
      <c r="AJ315" s="379"/>
      <c r="AK315" s="379"/>
      <c r="AL315" s="385" t="str">
        <f>TRATAMENTO!AL315</f>
        <v>Escolha o Tratamento</v>
      </c>
      <c r="AM315" s="385"/>
      <c r="AN315" s="385"/>
      <c r="AO315" s="385"/>
      <c r="AP315" s="383"/>
      <c r="AQ315" s="383"/>
      <c r="AR315" s="383"/>
      <c r="AS315" s="383"/>
      <c r="AT315" s="383"/>
      <c r="AU315" s="383"/>
      <c r="AV315" s="383"/>
      <c r="AW315" s="383"/>
      <c r="AX315" s="190"/>
      <c r="AY315" s="190"/>
      <c r="AZ315" s="190"/>
      <c r="BA315" s="190"/>
      <c r="BB315" s="190"/>
      <c r="BC315" s="190"/>
    </row>
    <row r="316" spans="1:61" ht="17.100000000000001"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RESULT_ESTIMAT_QUALIT!U316</f>
        <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7">
        <f>CALCULO_RISCO!AG316</f>
        <v>0</v>
      </c>
      <c r="AI316" s="379" t="str">
        <f>AVALIAR_RISCO!AI316</f>
        <v>Prioridade</v>
      </c>
      <c r="AJ316" s="379"/>
      <c r="AK316" s="379"/>
      <c r="AL316" s="385" t="str">
        <f>TRATAMENTO!AL316</f>
        <v>Escolha o Tratamento</v>
      </c>
      <c r="AM316" s="385"/>
      <c r="AN316" s="385"/>
      <c r="AO316" s="385"/>
      <c r="AP316" s="383"/>
      <c r="AQ316" s="383"/>
      <c r="AR316" s="383"/>
      <c r="AS316" s="383"/>
      <c r="AT316" s="383"/>
      <c r="AU316" s="383"/>
      <c r="AV316" s="383"/>
      <c r="AW316" s="383"/>
      <c r="AX316" s="190"/>
      <c r="AY316" s="190"/>
      <c r="AZ316" s="190"/>
      <c r="BA316" s="190"/>
      <c r="BB316" s="190"/>
      <c r="BC316" s="190"/>
    </row>
    <row r="317" spans="1:61" ht="17.100000000000001"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RESULT_ESTIMAT_QUALIT!U317</f>
        <v/>
      </c>
      <c r="V317" s="110" t="str">
        <f>RESULT_ESTIMAT_QUALIT!V316</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8">
        <f>CALCULO_RISCO!AG317</f>
        <v>0</v>
      </c>
      <c r="AI317" s="381" t="str">
        <f>AVALIAR_RISCO!AI317</f>
        <v>Prioridade</v>
      </c>
      <c r="AJ317" s="381"/>
      <c r="AK317" s="381"/>
      <c r="AL317" s="384" t="str">
        <f>TRATAMENTO!AL317</f>
        <v>Escolha o Tratamento</v>
      </c>
      <c r="AM317" s="384"/>
      <c r="AN317" s="384"/>
      <c r="AO317" s="384"/>
      <c r="AP317" s="382"/>
      <c r="AQ317" s="382"/>
      <c r="AR317" s="382"/>
      <c r="AS317" s="382"/>
      <c r="AT317" s="382"/>
      <c r="AU317" s="382"/>
      <c r="AV317" s="382"/>
      <c r="AW317" s="382"/>
      <c r="AX317" s="200"/>
      <c r="AY317" s="200"/>
      <c r="AZ317" s="200"/>
      <c r="BA317" s="200"/>
      <c r="BB317" s="200"/>
      <c r="BC317" s="200"/>
    </row>
    <row r="318" spans="1:61" s="9" customFormat="1" ht="17.10000000000000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120"/>
      <c r="AM318" s="3"/>
      <c r="AN318" s="3"/>
      <c r="AO318" s="3"/>
      <c r="AP318" s="3"/>
      <c r="AQ318" s="3"/>
      <c r="AR318" s="3"/>
      <c r="AS318" s="3"/>
      <c r="AT318" s="3"/>
      <c r="AU318" s="3"/>
      <c r="AV318" s="3"/>
      <c r="AW318" s="3"/>
      <c r="AX318" s="3"/>
      <c r="AY318" s="3"/>
      <c r="AZ318" s="3"/>
      <c r="BA318" s="3"/>
      <c r="BB318" s="3"/>
      <c r="BC318" s="3"/>
      <c r="BD318" s="3"/>
      <c r="BE318" s="3"/>
      <c r="BF318" s="3"/>
      <c r="BG318" s="3"/>
      <c r="BH318" s="3"/>
      <c r="BI318" s="3"/>
    </row>
    <row r="319" spans="1:61"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120"/>
      <c r="AM319" s="3"/>
      <c r="AN319" s="3"/>
      <c r="AO319" s="3"/>
      <c r="AP319" s="3"/>
      <c r="AQ319" s="3"/>
      <c r="AR319" s="3"/>
      <c r="AS319" s="3"/>
      <c r="AT319" s="3"/>
      <c r="AU319" s="3"/>
      <c r="AV319" s="3"/>
      <c r="AW319" s="3"/>
      <c r="AX319" s="3"/>
      <c r="AY319" s="3"/>
      <c r="AZ319" s="3"/>
      <c r="BA319" s="3"/>
      <c r="BB319" s="3"/>
      <c r="BC319" s="3"/>
      <c r="BD319" s="3"/>
      <c r="BE319" s="3"/>
      <c r="BF319" s="3"/>
      <c r="BG319" s="3"/>
      <c r="BH319" s="3"/>
      <c r="BI319" s="3"/>
    </row>
  </sheetData>
  <sheetProtection selectLockedCells="1" selectUnlockedCells="1"/>
  <mergeCells count="3241">
    <mergeCell ref="AI19:AK19"/>
    <mergeCell ref="AL19:AO19"/>
    <mergeCell ref="AP19:AS19"/>
    <mergeCell ref="AT19:AW19"/>
    <mergeCell ref="AX19:BC19"/>
    <mergeCell ref="A20:A27"/>
    <mergeCell ref="B20:C27"/>
    <mergeCell ref="D20:F23"/>
    <mergeCell ref="H20:J20"/>
    <mergeCell ref="K20:N20"/>
    <mergeCell ref="A1:XFD2"/>
    <mergeCell ref="B19:C19"/>
    <mergeCell ref="D19:F19"/>
    <mergeCell ref="H19:J19"/>
    <mergeCell ref="K19:N19"/>
    <mergeCell ref="O19:Q19"/>
    <mergeCell ref="R19:U19"/>
    <mergeCell ref="V19:Y19"/>
    <mergeCell ref="Z19:AC19"/>
    <mergeCell ref="AD19:AH19"/>
    <mergeCell ref="AI21:AK21"/>
    <mergeCell ref="AL21:AO21"/>
    <mergeCell ref="AP21:AS21"/>
    <mergeCell ref="AT21:AW21"/>
    <mergeCell ref="AX21:BC21"/>
    <mergeCell ref="H22:J22"/>
    <mergeCell ref="K22:N22"/>
    <mergeCell ref="R22:T22"/>
    <mergeCell ref="W22:Y22"/>
    <mergeCell ref="Z22:AB22"/>
    <mergeCell ref="AI20:AK20"/>
    <mergeCell ref="AL20:AO20"/>
    <mergeCell ref="AP20:AS20"/>
    <mergeCell ref="AT20:AW20"/>
    <mergeCell ref="AX20:BC20"/>
    <mergeCell ref="H21:J21"/>
    <mergeCell ref="K21:N21"/>
    <mergeCell ref="R21:T21"/>
    <mergeCell ref="W21:Y21"/>
    <mergeCell ref="Z21:AB21"/>
    <mergeCell ref="O20:P27"/>
    <mergeCell ref="Q20:Q27"/>
    <mergeCell ref="R20:T20"/>
    <mergeCell ref="W20:Y20"/>
    <mergeCell ref="Z20:AB20"/>
    <mergeCell ref="AE20:AG20"/>
    <mergeCell ref="AE21:AG21"/>
    <mergeCell ref="AE22:AG22"/>
    <mergeCell ref="AE23:AG23"/>
    <mergeCell ref="Z24:AB24"/>
    <mergeCell ref="AI23:AK23"/>
    <mergeCell ref="AL23:AO23"/>
    <mergeCell ref="AP23:AS23"/>
    <mergeCell ref="AT23:AW23"/>
    <mergeCell ref="AX23:BC23"/>
    <mergeCell ref="AI24:AK24"/>
    <mergeCell ref="AL24:AO24"/>
    <mergeCell ref="AP24:AS24"/>
    <mergeCell ref="AT24:AW24"/>
    <mergeCell ref="AX24:BC24"/>
    <mergeCell ref="AI27:AK27"/>
    <mergeCell ref="AL27:AO27"/>
    <mergeCell ref="AP27:AS27"/>
    <mergeCell ref="AT27:AW27"/>
    <mergeCell ref="AI22:AK22"/>
    <mergeCell ref="AL22:AO22"/>
    <mergeCell ref="AP22:AS22"/>
    <mergeCell ref="AT22:AW22"/>
    <mergeCell ref="AX22:BC22"/>
    <mergeCell ref="H23:J23"/>
    <mergeCell ref="K23:N23"/>
    <mergeCell ref="R23:T23"/>
    <mergeCell ref="W23:Y23"/>
    <mergeCell ref="Z23:AB23"/>
    <mergeCell ref="AI25:AK25"/>
    <mergeCell ref="AL25:AO25"/>
    <mergeCell ref="AP25:AS25"/>
    <mergeCell ref="AT25:AW25"/>
    <mergeCell ref="AX25:BC25"/>
    <mergeCell ref="H26:J26"/>
    <mergeCell ref="K26:N26"/>
    <mergeCell ref="R26:T26"/>
    <mergeCell ref="W26:Y26"/>
    <mergeCell ref="Z26:AB26"/>
    <mergeCell ref="H25:J25"/>
    <mergeCell ref="K25:N25"/>
    <mergeCell ref="R25:T25"/>
    <mergeCell ref="W25:Y25"/>
    <mergeCell ref="Z25:AB25"/>
    <mergeCell ref="AE25:AG25"/>
    <mergeCell ref="AE24:AG24"/>
    <mergeCell ref="AX27:BC27"/>
    <mergeCell ref="B29:C29"/>
    <mergeCell ref="D29:F29"/>
    <mergeCell ref="H29:J29"/>
    <mergeCell ref="K29:N29"/>
    <mergeCell ref="O29:Q29"/>
    <mergeCell ref="H27:J27"/>
    <mergeCell ref="K27:N27"/>
    <mergeCell ref="R27:T27"/>
    <mergeCell ref="W27:Y27"/>
    <mergeCell ref="Z27:AB27"/>
    <mergeCell ref="AE27:AG27"/>
    <mergeCell ref="AE26:AG26"/>
    <mergeCell ref="AI26:AK26"/>
    <mergeCell ref="AL26:AO26"/>
    <mergeCell ref="AP26:AS26"/>
    <mergeCell ref="AT26:AW26"/>
    <mergeCell ref="AX26:BC26"/>
    <mergeCell ref="D24:F27"/>
    <mergeCell ref="H24:J24"/>
    <mergeCell ref="K24:N24"/>
    <mergeCell ref="R24:T24"/>
    <mergeCell ref="W24:Y24"/>
    <mergeCell ref="AP30:AS30"/>
    <mergeCell ref="AT30:AW30"/>
    <mergeCell ref="AX30:BC30"/>
    <mergeCell ref="H31:J31"/>
    <mergeCell ref="K31:N31"/>
    <mergeCell ref="R31:T31"/>
    <mergeCell ref="W31:Y31"/>
    <mergeCell ref="Z31:AB31"/>
    <mergeCell ref="AE31:AG31"/>
    <mergeCell ref="AI31:AK31"/>
    <mergeCell ref="R30:T30"/>
    <mergeCell ref="W30:Y30"/>
    <mergeCell ref="Z30:AB30"/>
    <mergeCell ref="AE30:AG30"/>
    <mergeCell ref="AI30:AK30"/>
    <mergeCell ref="AL30:AO30"/>
    <mergeCell ref="AP29:AS29"/>
    <mergeCell ref="AT29:AW29"/>
    <mergeCell ref="AX29:BC29"/>
    <mergeCell ref="H30:J30"/>
    <mergeCell ref="K30:N30"/>
    <mergeCell ref="O30:P37"/>
    <mergeCell ref="Q30:Q37"/>
    <mergeCell ref="R29:U29"/>
    <mergeCell ref="V29:Y29"/>
    <mergeCell ref="Z29:AC29"/>
    <mergeCell ref="AD29:AH29"/>
    <mergeCell ref="AI29:AK29"/>
    <mergeCell ref="AL29:AO29"/>
    <mergeCell ref="AI32:AK32"/>
    <mergeCell ref="AL32:AO32"/>
    <mergeCell ref="AP32:AS32"/>
    <mergeCell ref="AT32:AW32"/>
    <mergeCell ref="AX32:BC32"/>
    <mergeCell ref="H33:J33"/>
    <mergeCell ref="K33:N33"/>
    <mergeCell ref="R33:T33"/>
    <mergeCell ref="W33:Y33"/>
    <mergeCell ref="Z33:AB33"/>
    <mergeCell ref="AL31:AO31"/>
    <mergeCell ref="AP31:AS31"/>
    <mergeCell ref="AT31:AW31"/>
    <mergeCell ref="AX31:BC31"/>
    <mergeCell ref="H32:J32"/>
    <mergeCell ref="K32:N32"/>
    <mergeCell ref="R32:T32"/>
    <mergeCell ref="W32:Y32"/>
    <mergeCell ref="Z32:AB32"/>
    <mergeCell ref="AE32:AG32"/>
    <mergeCell ref="AE34:AG34"/>
    <mergeCell ref="AI34:AK34"/>
    <mergeCell ref="AL34:AO34"/>
    <mergeCell ref="AP34:AS34"/>
    <mergeCell ref="AT34:AW34"/>
    <mergeCell ref="AX34:BC34"/>
    <mergeCell ref="D34:F37"/>
    <mergeCell ref="H34:J34"/>
    <mergeCell ref="K34:N34"/>
    <mergeCell ref="R34:T34"/>
    <mergeCell ref="W34:Y34"/>
    <mergeCell ref="Z34:AB34"/>
    <mergeCell ref="H35:J35"/>
    <mergeCell ref="K35:N35"/>
    <mergeCell ref="R35:T35"/>
    <mergeCell ref="W35:Y35"/>
    <mergeCell ref="AE33:AG33"/>
    <mergeCell ref="AI33:AK33"/>
    <mergeCell ref="AL33:AO33"/>
    <mergeCell ref="AP33:AS33"/>
    <mergeCell ref="AT33:AW33"/>
    <mergeCell ref="AX33:BC33"/>
    <mergeCell ref="D30:F33"/>
    <mergeCell ref="AT36:AW36"/>
    <mergeCell ref="AX36:BC36"/>
    <mergeCell ref="H37:J37"/>
    <mergeCell ref="K37:N37"/>
    <mergeCell ref="R37:T37"/>
    <mergeCell ref="W37:Y37"/>
    <mergeCell ref="Z37:AB37"/>
    <mergeCell ref="AE37:AG37"/>
    <mergeCell ref="AI37:AK37"/>
    <mergeCell ref="AL37:AO37"/>
    <mergeCell ref="AX35:BC35"/>
    <mergeCell ref="H36:J36"/>
    <mergeCell ref="K36:N36"/>
    <mergeCell ref="R36:T36"/>
    <mergeCell ref="W36:Y36"/>
    <mergeCell ref="Z36:AB36"/>
    <mergeCell ref="AE36:AG36"/>
    <mergeCell ref="AI36:AK36"/>
    <mergeCell ref="AL36:AO36"/>
    <mergeCell ref="AP36:AS36"/>
    <mergeCell ref="Z35:AB35"/>
    <mergeCell ref="AE35:AG35"/>
    <mergeCell ref="AI35:AK35"/>
    <mergeCell ref="AL35:AO35"/>
    <mergeCell ref="AP35:AS35"/>
    <mergeCell ref="AT35:AW35"/>
    <mergeCell ref="AX39:BC39"/>
    <mergeCell ref="A40:A47"/>
    <mergeCell ref="B40:C47"/>
    <mergeCell ref="D40:F43"/>
    <mergeCell ref="H40:J40"/>
    <mergeCell ref="K40:N40"/>
    <mergeCell ref="O40:P47"/>
    <mergeCell ref="Q40:Q47"/>
    <mergeCell ref="R40:T40"/>
    <mergeCell ref="W40:Y40"/>
    <mergeCell ref="Z39:AC39"/>
    <mergeCell ref="AD39:AH39"/>
    <mergeCell ref="AI39:AK39"/>
    <mergeCell ref="AL39:AO39"/>
    <mergeCell ref="AP39:AS39"/>
    <mergeCell ref="AT39:AW39"/>
    <mergeCell ref="AP37:AS37"/>
    <mergeCell ref="AT37:AW37"/>
    <mergeCell ref="AX37:BC37"/>
    <mergeCell ref="B39:C39"/>
    <mergeCell ref="D39:F39"/>
    <mergeCell ref="H39:J39"/>
    <mergeCell ref="K39:N39"/>
    <mergeCell ref="O39:Q39"/>
    <mergeCell ref="R39:U39"/>
    <mergeCell ref="V39:Y39"/>
    <mergeCell ref="A30:A37"/>
    <mergeCell ref="B30:C37"/>
    <mergeCell ref="AT41:AW41"/>
    <mergeCell ref="AX41:BC41"/>
    <mergeCell ref="H42:J42"/>
    <mergeCell ref="K42:N42"/>
    <mergeCell ref="R42:T42"/>
    <mergeCell ref="W42:Y42"/>
    <mergeCell ref="Z42:AB42"/>
    <mergeCell ref="AE42:AG42"/>
    <mergeCell ref="AI42:AK42"/>
    <mergeCell ref="AL42:AO42"/>
    <mergeCell ref="AX40:BC40"/>
    <mergeCell ref="H41:J41"/>
    <mergeCell ref="K41:N41"/>
    <mergeCell ref="R41:T41"/>
    <mergeCell ref="W41:Y41"/>
    <mergeCell ref="Z41:AB41"/>
    <mergeCell ref="AE41:AG41"/>
    <mergeCell ref="AI41:AK41"/>
    <mergeCell ref="AL41:AO41"/>
    <mergeCell ref="AP41:AS41"/>
    <mergeCell ref="Z40:AB40"/>
    <mergeCell ref="AE40:AG40"/>
    <mergeCell ref="AI40:AK40"/>
    <mergeCell ref="AL40:AO40"/>
    <mergeCell ref="AP40:AS40"/>
    <mergeCell ref="AT40:AW40"/>
    <mergeCell ref="AL43:AO43"/>
    <mergeCell ref="AP43:AS43"/>
    <mergeCell ref="AT43:AW43"/>
    <mergeCell ref="AX43:BC43"/>
    <mergeCell ref="D44:F47"/>
    <mergeCell ref="H44:J44"/>
    <mergeCell ref="K44:N44"/>
    <mergeCell ref="R44:T44"/>
    <mergeCell ref="W44:Y44"/>
    <mergeCell ref="Z44:AB44"/>
    <mergeCell ref="AP42:AS42"/>
    <mergeCell ref="AT42:AW42"/>
    <mergeCell ref="AX42:BC42"/>
    <mergeCell ref="H43:J43"/>
    <mergeCell ref="K43:N43"/>
    <mergeCell ref="R43:T43"/>
    <mergeCell ref="W43:Y43"/>
    <mergeCell ref="Z43:AB43"/>
    <mergeCell ref="AE43:AG43"/>
    <mergeCell ref="AI43:AK43"/>
    <mergeCell ref="AI45:AK45"/>
    <mergeCell ref="AL45:AO45"/>
    <mergeCell ref="AP45:AS45"/>
    <mergeCell ref="AT45:AW45"/>
    <mergeCell ref="AX45:BC45"/>
    <mergeCell ref="H46:J46"/>
    <mergeCell ref="K46:N46"/>
    <mergeCell ref="R46:T46"/>
    <mergeCell ref="W46:Y46"/>
    <mergeCell ref="Z46:AB46"/>
    <mergeCell ref="H45:J45"/>
    <mergeCell ref="K45:N45"/>
    <mergeCell ref="R45:T45"/>
    <mergeCell ref="W45:Y45"/>
    <mergeCell ref="Z45:AB45"/>
    <mergeCell ref="AE45:AG45"/>
    <mergeCell ref="AE44:AG44"/>
    <mergeCell ref="AI44:AK44"/>
    <mergeCell ref="AL44:AO44"/>
    <mergeCell ref="AP44:AS44"/>
    <mergeCell ref="AT44:AW44"/>
    <mergeCell ref="AX44:BC44"/>
    <mergeCell ref="AI47:AK47"/>
    <mergeCell ref="AL47:AO47"/>
    <mergeCell ref="AP47:AS47"/>
    <mergeCell ref="AT47:AW47"/>
    <mergeCell ref="AX47:BC47"/>
    <mergeCell ref="B49:C49"/>
    <mergeCell ref="D49:F49"/>
    <mergeCell ref="H49:J49"/>
    <mergeCell ref="K49:N49"/>
    <mergeCell ref="O49:Q49"/>
    <mergeCell ref="H47:J47"/>
    <mergeCell ref="K47:N47"/>
    <mergeCell ref="R47:T47"/>
    <mergeCell ref="W47:Y47"/>
    <mergeCell ref="Z47:AB47"/>
    <mergeCell ref="AE47:AG47"/>
    <mergeCell ref="AE46:AG46"/>
    <mergeCell ref="AI46:AK46"/>
    <mergeCell ref="AL46:AO46"/>
    <mergeCell ref="AP46:AS46"/>
    <mergeCell ref="AT46:AW46"/>
    <mergeCell ref="AX46:BC46"/>
    <mergeCell ref="AP50:AS50"/>
    <mergeCell ref="AT50:AW50"/>
    <mergeCell ref="AX50:BC50"/>
    <mergeCell ref="H51:J51"/>
    <mergeCell ref="K51:N51"/>
    <mergeCell ref="R51:T51"/>
    <mergeCell ref="W51:Y51"/>
    <mergeCell ref="Z51:AB51"/>
    <mergeCell ref="AE51:AG51"/>
    <mergeCell ref="AI51:AK51"/>
    <mergeCell ref="R50:T50"/>
    <mergeCell ref="W50:Y50"/>
    <mergeCell ref="Z50:AB50"/>
    <mergeCell ref="AE50:AG50"/>
    <mergeCell ref="AI50:AK50"/>
    <mergeCell ref="AL50:AO50"/>
    <mergeCell ref="AP49:AS49"/>
    <mergeCell ref="AT49:AW49"/>
    <mergeCell ref="AX49:BC49"/>
    <mergeCell ref="H50:J50"/>
    <mergeCell ref="K50:N50"/>
    <mergeCell ref="O50:P57"/>
    <mergeCell ref="Q50:Q57"/>
    <mergeCell ref="R49:U49"/>
    <mergeCell ref="V49:Y49"/>
    <mergeCell ref="Z49:AC49"/>
    <mergeCell ref="AD49:AH49"/>
    <mergeCell ref="AI49:AK49"/>
    <mergeCell ref="AL49:AO49"/>
    <mergeCell ref="AI52:AK52"/>
    <mergeCell ref="AL52:AO52"/>
    <mergeCell ref="AP52:AS52"/>
    <mergeCell ref="AT52:AW52"/>
    <mergeCell ref="AX52:BC52"/>
    <mergeCell ref="H53:J53"/>
    <mergeCell ref="K53:N53"/>
    <mergeCell ref="R53:T53"/>
    <mergeCell ref="W53:Y53"/>
    <mergeCell ref="Z53:AB53"/>
    <mergeCell ref="AL51:AO51"/>
    <mergeCell ref="AP51:AS51"/>
    <mergeCell ref="AT51:AW51"/>
    <mergeCell ref="AX51:BC51"/>
    <mergeCell ref="H52:J52"/>
    <mergeCell ref="K52:N52"/>
    <mergeCell ref="R52:T52"/>
    <mergeCell ref="W52:Y52"/>
    <mergeCell ref="Z52:AB52"/>
    <mergeCell ref="AE52:AG52"/>
    <mergeCell ref="AE54:AG54"/>
    <mergeCell ref="AI54:AK54"/>
    <mergeCell ref="AL54:AO54"/>
    <mergeCell ref="AP54:AS54"/>
    <mergeCell ref="AT54:AW54"/>
    <mergeCell ref="AX54:BC54"/>
    <mergeCell ref="D54:F57"/>
    <mergeCell ref="H54:J54"/>
    <mergeCell ref="K54:N54"/>
    <mergeCell ref="R54:T54"/>
    <mergeCell ref="W54:Y54"/>
    <mergeCell ref="Z54:AB54"/>
    <mergeCell ref="H55:J55"/>
    <mergeCell ref="K55:N55"/>
    <mergeCell ref="R55:T55"/>
    <mergeCell ref="W55:Y55"/>
    <mergeCell ref="AE53:AG53"/>
    <mergeCell ref="AI53:AK53"/>
    <mergeCell ref="AL53:AO53"/>
    <mergeCell ref="AP53:AS53"/>
    <mergeCell ref="AT53:AW53"/>
    <mergeCell ref="AX53:BC53"/>
    <mergeCell ref="D50:F53"/>
    <mergeCell ref="AT56:AW56"/>
    <mergeCell ref="AX56:BC56"/>
    <mergeCell ref="H57:J57"/>
    <mergeCell ref="K57:N57"/>
    <mergeCell ref="R57:T57"/>
    <mergeCell ref="W57:Y57"/>
    <mergeCell ref="Z57:AB57"/>
    <mergeCell ref="AE57:AG57"/>
    <mergeCell ref="AI57:AK57"/>
    <mergeCell ref="AL57:AO57"/>
    <mergeCell ref="AX55:BC55"/>
    <mergeCell ref="H56:J56"/>
    <mergeCell ref="K56:N56"/>
    <mergeCell ref="R56:T56"/>
    <mergeCell ref="W56:Y56"/>
    <mergeCell ref="Z56:AB56"/>
    <mergeCell ref="AE56:AG56"/>
    <mergeCell ref="AI56:AK56"/>
    <mergeCell ref="AL56:AO56"/>
    <mergeCell ref="AP56:AS56"/>
    <mergeCell ref="Z55:AB55"/>
    <mergeCell ref="AE55:AG55"/>
    <mergeCell ref="AI55:AK55"/>
    <mergeCell ref="AL55:AO55"/>
    <mergeCell ref="AP55:AS55"/>
    <mergeCell ref="AT55:AW55"/>
    <mergeCell ref="AX59:BC59"/>
    <mergeCell ref="A60:A67"/>
    <mergeCell ref="B60:C67"/>
    <mergeCell ref="D60:F63"/>
    <mergeCell ref="H60:J60"/>
    <mergeCell ref="K60:N60"/>
    <mergeCell ref="O60:P67"/>
    <mergeCell ref="Q60:Q67"/>
    <mergeCell ref="R60:T60"/>
    <mergeCell ref="W60:Y60"/>
    <mergeCell ref="Z59:AC59"/>
    <mergeCell ref="AD59:AH59"/>
    <mergeCell ref="AI59:AK59"/>
    <mergeCell ref="AL59:AO59"/>
    <mergeCell ref="AP59:AS59"/>
    <mergeCell ref="AT59:AW59"/>
    <mergeCell ref="AP57:AS57"/>
    <mergeCell ref="AT57:AW57"/>
    <mergeCell ref="AX57:BC57"/>
    <mergeCell ref="B59:C59"/>
    <mergeCell ref="D59:F59"/>
    <mergeCell ref="H59:J59"/>
    <mergeCell ref="K59:N59"/>
    <mergeCell ref="O59:Q59"/>
    <mergeCell ref="R59:U59"/>
    <mergeCell ref="V59:Y59"/>
    <mergeCell ref="A50:A57"/>
    <mergeCell ref="B50:C57"/>
    <mergeCell ref="AT61:AW61"/>
    <mergeCell ref="AX61:BC61"/>
    <mergeCell ref="H62:J62"/>
    <mergeCell ref="K62:N62"/>
    <mergeCell ref="R62:T62"/>
    <mergeCell ref="W62:Y62"/>
    <mergeCell ref="Z62:AB62"/>
    <mergeCell ref="AE62:AG62"/>
    <mergeCell ref="AI62:AK62"/>
    <mergeCell ref="AL62:AO62"/>
    <mergeCell ref="AX60:BC60"/>
    <mergeCell ref="H61:J61"/>
    <mergeCell ref="K61:N61"/>
    <mergeCell ref="R61:T61"/>
    <mergeCell ref="W61:Y61"/>
    <mergeCell ref="Z61:AB61"/>
    <mergeCell ref="AE61:AG61"/>
    <mergeCell ref="AI61:AK61"/>
    <mergeCell ref="AL61:AO61"/>
    <mergeCell ref="AP61:AS61"/>
    <mergeCell ref="Z60:AB60"/>
    <mergeCell ref="AE60:AG60"/>
    <mergeCell ref="AI60:AK60"/>
    <mergeCell ref="AL60:AO60"/>
    <mergeCell ref="AP60:AS60"/>
    <mergeCell ref="AT60:AW60"/>
    <mergeCell ref="AL63:AO63"/>
    <mergeCell ref="AP63:AS63"/>
    <mergeCell ref="AT63:AW63"/>
    <mergeCell ref="AX63:BC63"/>
    <mergeCell ref="D64:F67"/>
    <mergeCell ref="H64:J64"/>
    <mergeCell ref="K64:N64"/>
    <mergeCell ref="R64:T64"/>
    <mergeCell ref="W64:Y64"/>
    <mergeCell ref="Z64:AB64"/>
    <mergeCell ref="AP62:AS62"/>
    <mergeCell ref="AT62:AW62"/>
    <mergeCell ref="AX62:BC62"/>
    <mergeCell ref="H63:J63"/>
    <mergeCell ref="K63:N63"/>
    <mergeCell ref="R63:T63"/>
    <mergeCell ref="W63:Y63"/>
    <mergeCell ref="Z63:AB63"/>
    <mergeCell ref="AE63:AG63"/>
    <mergeCell ref="AI63:AK63"/>
    <mergeCell ref="AI65:AK65"/>
    <mergeCell ref="AL65:AO65"/>
    <mergeCell ref="AP65:AS65"/>
    <mergeCell ref="AT65:AW65"/>
    <mergeCell ref="AX65:BC65"/>
    <mergeCell ref="H66:J66"/>
    <mergeCell ref="K66:N66"/>
    <mergeCell ref="R66:T66"/>
    <mergeCell ref="W66:Y66"/>
    <mergeCell ref="Z66:AB66"/>
    <mergeCell ref="H65:J65"/>
    <mergeCell ref="K65:N65"/>
    <mergeCell ref="R65:T65"/>
    <mergeCell ref="W65:Y65"/>
    <mergeCell ref="Z65:AB65"/>
    <mergeCell ref="AE65:AG65"/>
    <mergeCell ref="AE64:AG64"/>
    <mergeCell ref="AI64:AK64"/>
    <mergeCell ref="AL64:AO64"/>
    <mergeCell ref="AP64:AS64"/>
    <mergeCell ref="AT64:AW64"/>
    <mergeCell ref="AX64:BC64"/>
    <mergeCell ref="AI67:AK67"/>
    <mergeCell ref="AL67:AO67"/>
    <mergeCell ref="AP67:AS67"/>
    <mergeCell ref="AT67:AW67"/>
    <mergeCell ref="AX67:BC67"/>
    <mergeCell ref="B69:C69"/>
    <mergeCell ref="D69:F69"/>
    <mergeCell ref="H69:J69"/>
    <mergeCell ref="K69:N69"/>
    <mergeCell ref="O69:Q69"/>
    <mergeCell ref="H67:J67"/>
    <mergeCell ref="K67:N67"/>
    <mergeCell ref="R67:T67"/>
    <mergeCell ref="W67:Y67"/>
    <mergeCell ref="Z67:AB67"/>
    <mergeCell ref="AE67:AG67"/>
    <mergeCell ref="AE66:AG66"/>
    <mergeCell ref="AI66:AK66"/>
    <mergeCell ref="AL66:AO66"/>
    <mergeCell ref="AP66:AS66"/>
    <mergeCell ref="AT66:AW66"/>
    <mergeCell ref="AX66:BC66"/>
    <mergeCell ref="AP70:AS70"/>
    <mergeCell ref="AT70:AW70"/>
    <mergeCell ref="AX70:BC70"/>
    <mergeCell ref="H71:J71"/>
    <mergeCell ref="K71:N71"/>
    <mergeCell ref="R71:T71"/>
    <mergeCell ref="W71:Y71"/>
    <mergeCell ref="Z71:AB71"/>
    <mergeCell ref="AE71:AG71"/>
    <mergeCell ref="AI71:AK71"/>
    <mergeCell ref="R70:T70"/>
    <mergeCell ref="W70:Y70"/>
    <mergeCell ref="Z70:AB70"/>
    <mergeCell ref="AE70:AG70"/>
    <mergeCell ref="AI70:AK70"/>
    <mergeCell ref="AL70:AO70"/>
    <mergeCell ref="AP69:AS69"/>
    <mergeCell ref="AT69:AW69"/>
    <mergeCell ref="AX69:BC69"/>
    <mergeCell ref="H70:J70"/>
    <mergeCell ref="K70:N70"/>
    <mergeCell ref="O70:P77"/>
    <mergeCell ref="Q70:Q77"/>
    <mergeCell ref="R69:U69"/>
    <mergeCell ref="V69:Y69"/>
    <mergeCell ref="Z69:AC69"/>
    <mergeCell ref="AD69:AH69"/>
    <mergeCell ref="AI69:AK69"/>
    <mergeCell ref="AL69:AO69"/>
    <mergeCell ref="AI72:AK72"/>
    <mergeCell ref="AL72:AO72"/>
    <mergeCell ref="AP72:AS72"/>
    <mergeCell ref="AT72:AW72"/>
    <mergeCell ref="AX72:BC72"/>
    <mergeCell ref="H73:J73"/>
    <mergeCell ref="K73:N73"/>
    <mergeCell ref="R73:T73"/>
    <mergeCell ref="W73:Y73"/>
    <mergeCell ref="Z73:AB73"/>
    <mergeCell ref="AL71:AO71"/>
    <mergeCell ref="AP71:AS71"/>
    <mergeCell ref="AT71:AW71"/>
    <mergeCell ref="AX71:BC71"/>
    <mergeCell ref="H72:J72"/>
    <mergeCell ref="K72:N72"/>
    <mergeCell ref="R72:T72"/>
    <mergeCell ref="W72:Y72"/>
    <mergeCell ref="Z72:AB72"/>
    <mergeCell ref="AE72:AG72"/>
    <mergeCell ref="AE74:AG74"/>
    <mergeCell ref="AI74:AK74"/>
    <mergeCell ref="AL74:AO74"/>
    <mergeCell ref="AP74:AS74"/>
    <mergeCell ref="AT74:AW74"/>
    <mergeCell ref="AX74:BC74"/>
    <mergeCell ref="D74:F77"/>
    <mergeCell ref="H74:J74"/>
    <mergeCell ref="K74:N74"/>
    <mergeCell ref="R74:T74"/>
    <mergeCell ref="W74:Y74"/>
    <mergeCell ref="Z74:AB74"/>
    <mergeCell ref="H75:J75"/>
    <mergeCell ref="K75:N75"/>
    <mergeCell ref="R75:T75"/>
    <mergeCell ref="W75:Y75"/>
    <mergeCell ref="AE73:AG73"/>
    <mergeCell ref="AI73:AK73"/>
    <mergeCell ref="AL73:AO73"/>
    <mergeCell ref="AP73:AS73"/>
    <mergeCell ref="AT73:AW73"/>
    <mergeCell ref="AX73:BC73"/>
    <mergeCell ref="D70:F73"/>
    <mergeCell ref="AT76:AW76"/>
    <mergeCell ref="AX76:BC76"/>
    <mergeCell ref="H77:J77"/>
    <mergeCell ref="K77:N77"/>
    <mergeCell ref="R77:T77"/>
    <mergeCell ref="W77:Y77"/>
    <mergeCell ref="Z77:AB77"/>
    <mergeCell ref="AE77:AG77"/>
    <mergeCell ref="AI77:AK77"/>
    <mergeCell ref="AL77:AO77"/>
    <mergeCell ref="AX75:BC75"/>
    <mergeCell ref="H76:J76"/>
    <mergeCell ref="K76:N76"/>
    <mergeCell ref="R76:T76"/>
    <mergeCell ref="W76:Y76"/>
    <mergeCell ref="Z76:AB76"/>
    <mergeCell ref="AE76:AG76"/>
    <mergeCell ref="AI76:AK76"/>
    <mergeCell ref="AL76:AO76"/>
    <mergeCell ref="AP76:AS76"/>
    <mergeCell ref="Z75:AB75"/>
    <mergeCell ref="AE75:AG75"/>
    <mergeCell ref="AI75:AK75"/>
    <mergeCell ref="AL75:AO75"/>
    <mergeCell ref="AP75:AS75"/>
    <mergeCell ref="AT75:AW75"/>
    <mergeCell ref="AX79:BC79"/>
    <mergeCell ref="A80:A87"/>
    <mergeCell ref="B80:C87"/>
    <mergeCell ref="D80:F83"/>
    <mergeCell ref="H80:J80"/>
    <mergeCell ref="K80:N80"/>
    <mergeCell ref="O80:P87"/>
    <mergeCell ref="Q80:Q87"/>
    <mergeCell ref="R80:T80"/>
    <mergeCell ref="W80:Y80"/>
    <mergeCell ref="Z79:AC79"/>
    <mergeCell ref="AD79:AH79"/>
    <mergeCell ref="AI79:AK79"/>
    <mergeCell ref="AL79:AO79"/>
    <mergeCell ref="AP79:AS79"/>
    <mergeCell ref="AT79:AW79"/>
    <mergeCell ref="AP77:AS77"/>
    <mergeCell ref="AT77:AW77"/>
    <mergeCell ref="AX77:BC77"/>
    <mergeCell ref="B79:C79"/>
    <mergeCell ref="D79:F79"/>
    <mergeCell ref="H79:J79"/>
    <mergeCell ref="K79:N79"/>
    <mergeCell ref="O79:Q79"/>
    <mergeCell ref="R79:U79"/>
    <mergeCell ref="V79:Y79"/>
    <mergeCell ref="A70:A77"/>
    <mergeCell ref="B70:C77"/>
    <mergeCell ref="AT81:AW81"/>
    <mergeCell ref="AX81:BC81"/>
    <mergeCell ref="H82:J82"/>
    <mergeCell ref="K82:N82"/>
    <mergeCell ref="R82:T82"/>
    <mergeCell ref="W82:Y82"/>
    <mergeCell ref="Z82:AB82"/>
    <mergeCell ref="AE82:AG82"/>
    <mergeCell ref="AI82:AK82"/>
    <mergeCell ref="AL82:AO82"/>
    <mergeCell ref="AX80:BC80"/>
    <mergeCell ref="H81:J81"/>
    <mergeCell ref="K81:N81"/>
    <mergeCell ref="R81:T81"/>
    <mergeCell ref="W81:Y81"/>
    <mergeCell ref="Z81:AB81"/>
    <mergeCell ref="AE81:AG81"/>
    <mergeCell ref="AI81:AK81"/>
    <mergeCell ref="AL81:AO81"/>
    <mergeCell ref="AP81:AS81"/>
    <mergeCell ref="Z80:AB80"/>
    <mergeCell ref="AE80:AG80"/>
    <mergeCell ref="AI80:AK80"/>
    <mergeCell ref="AL80:AO80"/>
    <mergeCell ref="AP80:AS80"/>
    <mergeCell ref="AT80:AW80"/>
    <mergeCell ref="AL83:AO83"/>
    <mergeCell ref="AP83:AS83"/>
    <mergeCell ref="AT83:AW83"/>
    <mergeCell ref="AX83:BC83"/>
    <mergeCell ref="D84:F87"/>
    <mergeCell ref="H84:J84"/>
    <mergeCell ref="K84:N84"/>
    <mergeCell ref="R84:T84"/>
    <mergeCell ref="W84:Y84"/>
    <mergeCell ref="Z84:AB84"/>
    <mergeCell ref="AP82:AS82"/>
    <mergeCell ref="AT82:AW82"/>
    <mergeCell ref="AX82:BC82"/>
    <mergeCell ref="H83:J83"/>
    <mergeCell ref="K83:N83"/>
    <mergeCell ref="R83:T83"/>
    <mergeCell ref="W83:Y83"/>
    <mergeCell ref="Z83:AB83"/>
    <mergeCell ref="AE83:AG83"/>
    <mergeCell ref="AI83:AK83"/>
    <mergeCell ref="AI85:AK85"/>
    <mergeCell ref="AL85:AO85"/>
    <mergeCell ref="AP85:AS85"/>
    <mergeCell ref="AT85:AW85"/>
    <mergeCell ref="AX85:BC85"/>
    <mergeCell ref="H86:J86"/>
    <mergeCell ref="K86:N86"/>
    <mergeCell ref="R86:T86"/>
    <mergeCell ref="W86:Y86"/>
    <mergeCell ref="Z86:AB86"/>
    <mergeCell ref="H85:J85"/>
    <mergeCell ref="K85:N85"/>
    <mergeCell ref="R85:T85"/>
    <mergeCell ref="W85:Y85"/>
    <mergeCell ref="Z85:AB85"/>
    <mergeCell ref="AE85:AG85"/>
    <mergeCell ref="AE84:AG84"/>
    <mergeCell ref="AI84:AK84"/>
    <mergeCell ref="AL84:AO84"/>
    <mergeCell ref="AP84:AS84"/>
    <mergeCell ref="AT84:AW84"/>
    <mergeCell ref="AX84:BC84"/>
    <mergeCell ref="AI87:AK87"/>
    <mergeCell ref="AL87:AO87"/>
    <mergeCell ref="AP87:AS87"/>
    <mergeCell ref="AT87:AW87"/>
    <mergeCell ref="AX87:BC87"/>
    <mergeCell ref="B89:C89"/>
    <mergeCell ref="D89:F89"/>
    <mergeCell ref="H89:J89"/>
    <mergeCell ref="K89:N89"/>
    <mergeCell ref="O89:Q89"/>
    <mergeCell ref="H87:J87"/>
    <mergeCell ref="K87:N87"/>
    <mergeCell ref="R87:T87"/>
    <mergeCell ref="W87:Y87"/>
    <mergeCell ref="Z87:AB87"/>
    <mergeCell ref="AE87:AG87"/>
    <mergeCell ref="AE86:AG86"/>
    <mergeCell ref="AI86:AK86"/>
    <mergeCell ref="AL86:AO86"/>
    <mergeCell ref="AP86:AS86"/>
    <mergeCell ref="AT86:AW86"/>
    <mergeCell ref="AX86:BC86"/>
    <mergeCell ref="AP90:AS90"/>
    <mergeCell ref="AT90:AW90"/>
    <mergeCell ref="AX90:BC90"/>
    <mergeCell ref="H91:J91"/>
    <mergeCell ref="K91:N91"/>
    <mergeCell ref="R91:T91"/>
    <mergeCell ref="W91:Y91"/>
    <mergeCell ref="Z91:AB91"/>
    <mergeCell ref="AE91:AG91"/>
    <mergeCell ref="AI91:AK91"/>
    <mergeCell ref="R90:T90"/>
    <mergeCell ref="W90:Y90"/>
    <mergeCell ref="Z90:AB90"/>
    <mergeCell ref="AE90:AG90"/>
    <mergeCell ref="AI90:AK90"/>
    <mergeCell ref="AL90:AO90"/>
    <mergeCell ref="AP89:AS89"/>
    <mergeCell ref="AT89:AW89"/>
    <mergeCell ref="AX89:BC89"/>
    <mergeCell ref="H90:J90"/>
    <mergeCell ref="K90:N90"/>
    <mergeCell ref="O90:P97"/>
    <mergeCell ref="Q90:Q97"/>
    <mergeCell ref="R89:U89"/>
    <mergeCell ref="V89:Y89"/>
    <mergeCell ref="Z89:AC89"/>
    <mergeCell ref="AD89:AH89"/>
    <mergeCell ref="AI89:AK89"/>
    <mergeCell ref="AL89:AO89"/>
    <mergeCell ref="AI92:AK92"/>
    <mergeCell ref="AL92:AO92"/>
    <mergeCell ref="AP92:AS92"/>
    <mergeCell ref="AT92:AW92"/>
    <mergeCell ref="AX92:BC92"/>
    <mergeCell ref="H93:J93"/>
    <mergeCell ref="K93:N93"/>
    <mergeCell ref="R93:T93"/>
    <mergeCell ref="W93:Y93"/>
    <mergeCell ref="Z93:AB93"/>
    <mergeCell ref="AL91:AO91"/>
    <mergeCell ref="AP91:AS91"/>
    <mergeCell ref="AT91:AW91"/>
    <mergeCell ref="AX91:BC91"/>
    <mergeCell ref="H92:J92"/>
    <mergeCell ref="K92:N92"/>
    <mergeCell ref="R92:T92"/>
    <mergeCell ref="W92:Y92"/>
    <mergeCell ref="Z92:AB92"/>
    <mergeCell ref="AE92:AG92"/>
    <mergeCell ref="AE94:AG94"/>
    <mergeCell ref="AI94:AK94"/>
    <mergeCell ref="AL94:AO94"/>
    <mergeCell ref="AP94:AS94"/>
    <mergeCell ref="AT94:AW94"/>
    <mergeCell ref="AX94:BC94"/>
    <mergeCell ref="D94:F97"/>
    <mergeCell ref="H94:J94"/>
    <mergeCell ref="K94:N94"/>
    <mergeCell ref="R94:T94"/>
    <mergeCell ref="W94:Y94"/>
    <mergeCell ref="Z94:AB94"/>
    <mergeCell ref="H95:J95"/>
    <mergeCell ref="K95:N95"/>
    <mergeCell ref="R95:T95"/>
    <mergeCell ref="W95:Y95"/>
    <mergeCell ref="AE93:AG93"/>
    <mergeCell ref="AI93:AK93"/>
    <mergeCell ref="AL93:AO93"/>
    <mergeCell ref="AP93:AS93"/>
    <mergeCell ref="AT93:AW93"/>
    <mergeCell ref="AX93:BC93"/>
    <mergeCell ref="D90:F93"/>
    <mergeCell ref="AT96:AW96"/>
    <mergeCell ref="AX96:BC96"/>
    <mergeCell ref="H97:J97"/>
    <mergeCell ref="K97:N97"/>
    <mergeCell ref="R97:T97"/>
    <mergeCell ref="W97:Y97"/>
    <mergeCell ref="Z97:AB97"/>
    <mergeCell ref="AE97:AG97"/>
    <mergeCell ref="AI97:AK97"/>
    <mergeCell ref="AL97:AO97"/>
    <mergeCell ref="AX95:BC95"/>
    <mergeCell ref="H96:J96"/>
    <mergeCell ref="K96:N96"/>
    <mergeCell ref="R96:T96"/>
    <mergeCell ref="W96:Y96"/>
    <mergeCell ref="Z96:AB96"/>
    <mergeCell ref="AE96:AG96"/>
    <mergeCell ref="AI96:AK96"/>
    <mergeCell ref="AL96:AO96"/>
    <mergeCell ref="AP96:AS96"/>
    <mergeCell ref="Z95:AB95"/>
    <mergeCell ref="AE95:AG95"/>
    <mergeCell ref="AI95:AK95"/>
    <mergeCell ref="AL95:AO95"/>
    <mergeCell ref="AP95:AS95"/>
    <mergeCell ref="AT95:AW95"/>
    <mergeCell ref="AX99:BC99"/>
    <mergeCell ref="A100:A107"/>
    <mergeCell ref="B100:C107"/>
    <mergeCell ref="D100:F103"/>
    <mergeCell ref="H100:J100"/>
    <mergeCell ref="K100:N100"/>
    <mergeCell ref="O100:P107"/>
    <mergeCell ref="Q100:Q107"/>
    <mergeCell ref="R100:T100"/>
    <mergeCell ref="W100:Y100"/>
    <mergeCell ref="Z99:AC99"/>
    <mergeCell ref="AD99:AH99"/>
    <mergeCell ref="AI99:AK99"/>
    <mergeCell ref="AL99:AO99"/>
    <mergeCell ref="AP99:AS99"/>
    <mergeCell ref="AT99:AW99"/>
    <mergeCell ref="AP97:AS97"/>
    <mergeCell ref="AT97:AW97"/>
    <mergeCell ref="AX97:BC97"/>
    <mergeCell ref="B99:C99"/>
    <mergeCell ref="D99:F99"/>
    <mergeCell ref="H99:J99"/>
    <mergeCell ref="K99:N99"/>
    <mergeCell ref="O99:Q99"/>
    <mergeCell ref="R99:U99"/>
    <mergeCell ref="V99:Y99"/>
    <mergeCell ref="A90:A97"/>
    <mergeCell ref="B90:C97"/>
    <mergeCell ref="AT101:AW101"/>
    <mergeCell ref="AX101:BC101"/>
    <mergeCell ref="H102:J102"/>
    <mergeCell ref="K102:N102"/>
    <mergeCell ref="R102:T102"/>
    <mergeCell ref="W102:Y102"/>
    <mergeCell ref="Z102:AB102"/>
    <mergeCell ref="AE102:AG102"/>
    <mergeCell ref="AI102:AK102"/>
    <mergeCell ref="AL102:AO102"/>
    <mergeCell ref="AX100:BC100"/>
    <mergeCell ref="H101:J101"/>
    <mergeCell ref="K101:N101"/>
    <mergeCell ref="R101:T101"/>
    <mergeCell ref="W101:Y101"/>
    <mergeCell ref="Z101:AB101"/>
    <mergeCell ref="AE101:AG101"/>
    <mergeCell ref="AI101:AK101"/>
    <mergeCell ref="AL101:AO101"/>
    <mergeCell ref="AP101:AS101"/>
    <mergeCell ref="Z100:AB100"/>
    <mergeCell ref="AE100:AG100"/>
    <mergeCell ref="AI100:AK100"/>
    <mergeCell ref="AL100:AO100"/>
    <mergeCell ref="AP100:AS100"/>
    <mergeCell ref="AT100:AW100"/>
    <mergeCell ref="AL103:AO103"/>
    <mergeCell ref="AP103:AS103"/>
    <mergeCell ref="AT103:AW103"/>
    <mergeCell ref="AX103:BC103"/>
    <mergeCell ref="D104:F107"/>
    <mergeCell ref="H104:J104"/>
    <mergeCell ref="K104:N104"/>
    <mergeCell ref="R104:T104"/>
    <mergeCell ref="W104:Y104"/>
    <mergeCell ref="Z104:AB104"/>
    <mergeCell ref="AP102:AS102"/>
    <mergeCell ref="AT102:AW102"/>
    <mergeCell ref="AX102:BC102"/>
    <mergeCell ref="H103:J103"/>
    <mergeCell ref="K103:N103"/>
    <mergeCell ref="R103:T103"/>
    <mergeCell ref="W103:Y103"/>
    <mergeCell ref="Z103:AB103"/>
    <mergeCell ref="AE103:AG103"/>
    <mergeCell ref="AI103:AK103"/>
    <mergeCell ref="AI105:AK105"/>
    <mergeCell ref="AL105:AO105"/>
    <mergeCell ref="AP105:AS105"/>
    <mergeCell ref="AT105:AW105"/>
    <mergeCell ref="AX105:BC105"/>
    <mergeCell ref="H106:J106"/>
    <mergeCell ref="K106:N106"/>
    <mergeCell ref="R106:T106"/>
    <mergeCell ref="W106:Y106"/>
    <mergeCell ref="Z106:AB106"/>
    <mergeCell ref="H105:J105"/>
    <mergeCell ref="K105:N105"/>
    <mergeCell ref="R105:T105"/>
    <mergeCell ref="W105:Y105"/>
    <mergeCell ref="Z105:AB105"/>
    <mergeCell ref="AE105:AG105"/>
    <mergeCell ref="AE104:AG104"/>
    <mergeCell ref="AI104:AK104"/>
    <mergeCell ref="AL104:AO104"/>
    <mergeCell ref="AP104:AS104"/>
    <mergeCell ref="AT104:AW104"/>
    <mergeCell ref="AX104:BC104"/>
    <mergeCell ref="AI107:AK107"/>
    <mergeCell ref="AL107:AO107"/>
    <mergeCell ref="AP107:AS107"/>
    <mergeCell ref="AT107:AW107"/>
    <mergeCell ref="AX107:BC107"/>
    <mergeCell ref="B109:C109"/>
    <mergeCell ref="D109:F109"/>
    <mergeCell ref="H109:J109"/>
    <mergeCell ref="K109:N109"/>
    <mergeCell ref="O109:Q109"/>
    <mergeCell ref="H107:J107"/>
    <mergeCell ref="K107:N107"/>
    <mergeCell ref="R107:T107"/>
    <mergeCell ref="W107:Y107"/>
    <mergeCell ref="Z107:AB107"/>
    <mergeCell ref="AE107:AG107"/>
    <mergeCell ref="AE106:AG106"/>
    <mergeCell ref="AI106:AK106"/>
    <mergeCell ref="AL106:AO106"/>
    <mergeCell ref="AP106:AS106"/>
    <mergeCell ref="AT106:AW106"/>
    <mergeCell ref="AX106:BC106"/>
    <mergeCell ref="AP110:AS110"/>
    <mergeCell ref="AT110:AW110"/>
    <mergeCell ref="AX110:BC110"/>
    <mergeCell ref="H111:J111"/>
    <mergeCell ref="K111:N111"/>
    <mergeCell ref="R111:T111"/>
    <mergeCell ref="W111:Y111"/>
    <mergeCell ref="Z111:AB111"/>
    <mergeCell ref="AE111:AG111"/>
    <mergeCell ref="AI111:AK111"/>
    <mergeCell ref="R110:T110"/>
    <mergeCell ref="W110:Y110"/>
    <mergeCell ref="Z110:AB110"/>
    <mergeCell ref="AE110:AG110"/>
    <mergeCell ref="AI110:AK110"/>
    <mergeCell ref="AL110:AO110"/>
    <mergeCell ref="AP109:AS109"/>
    <mergeCell ref="AT109:AW109"/>
    <mergeCell ref="AX109:BC109"/>
    <mergeCell ref="H110:J110"/>
    <mergeCell ref="K110:N110"/>
    <mergeCell ref="O110:P117"/>
    <mergeCell ref="Q110:Q117"/>
    <mergeCell ref="R109:U109"/>
    <mergeCell ref="V109:Y109"/>
    <mergeCell ref="Z109:AC109"/>
    <mergeCell ref="AD109:AH109"/>
    <mergeCell ref="AI109:AK109"/>
    <mergeCell ref="AL109:AO109"/>
    <mergeCell ref="AI112:AK112"/>
    <mergeCell ref="AL112:AO112"/>
    <mergeCell ref="AP112:AS112"/>
    <mergeCell ref="AT112:AW112"/>
    <mergeCell ref="AX112:BC112"/>
    <mergeCell ref="H113:J113"/>
    <mergeCell ref="K113:N113"/>
    <mergeCell ref="R113:T113"/>
    <mergeCell ref="W113:Y113"/>
    <mergeCell ref="Z113:AB113"/>
    <mergeCell ref="AL111:AO111"/>
    <mergeCell ref="AP111:AS111"/>
    <mergeCell ref="AT111:AW111"/>
    <mergeCell ref="AX111:BC111"/>
    <mergeCell ref="H112:J112"/>
    <mergeCell ref="K112:N112"/>
    <mergeCell ref="R112:T112"/>
    <mergeCell ref="W112:Y112"/>
    <mergeCell ref="Z112:AB112"/>
    <mergeCell ref="AE112:AG112"/>
    <mergeCell ref="AE114:AG114"/>
    <mergeCell ref="AI114:AK114"/>
    <mergeCell ref="AL114:AO114"/>
    <mergeCell ref="AP114:AS114"/>
    <mergeCell ref="AT114:AW114"/>
    <mergeCell ref="AX114:BC114"/>
    <mergeCell ref="D114:F117"/>
    <mergeCell ref="H114:J114"/>
    <mergeCell ref="K114:N114"/>
    <mergeCell ref="R114:T114"/>
    <mergeCell ref="W114:Y114"/>
    <mergeCell ref="Z114:AB114"/>
    <mergeCell ref="H115:J115"/>
    <mergeCell ref="K115:N115"/>
    <mergeCell ref="R115:T115"/>
    <mergeCell ref="W115:Y115"/>
    <mergeCell ref="AE113:AG113"/>
    <mergeCell ref="AI113:AK113"/>
    <mergeCell ref="AL113:AO113"/>
    <mergeCell ref="AP113:AS113"/>
    <mergeCell ref="AT113:AW113"/>
    <mergeCell ref="AX113:BC113"/>
    <mergeCell ref="D110:F113"/>
    <mergeCell ref="AT116:AW116"/>
    <mergeCell ref="AX116:BC116"/>
    <mergeCell ref="H117:J117"/>
    <mergeCell ref="K117:N117"/>
    <mergeCell ref="R117:T117"/>
    <mergeCell ref="W117:Y117"/>
    <mergeCell ref="Z117:AB117"/>
    <mergeCell ref="AE117:AG117"/>
    <mergeCell ref="AI117:AK117"/>
    <mergeCell ref="AL117:AO117"/>
    <mergeCell ref="AX115:BC115"/>
    <mergeCell ref="H116:J116"/>
    <mergeCell ref="K116:N116"/>
    <mergeCell ref="R116:T116"/>
    <mergeCell ref="W116:Y116"/>
    <mergeCell ref="Z116:AB116"/>
    <mergeCell ref="AE116:AG116"/>
    <mergeCell ref="AI116:AK116"/>
    <mergeCell ref="AL116:AO116"/>
    <mergeCell ref="AP116:AS116"/>
    <mergeCell ref="Z115:AB115"/>
    <mergeCell ref="AE115:AG115"/>
    <mergeCell ref="AI115:AK115"/>
    <mergeCell ref="AL115:AO115"/>
    <mergeCell ref="AP115:AS115"/>
    <mergeCell ref="AT115:AW115"/>
    <mergeCell ref="AX119:BC119"/>
    <mergeCell ref="A120:A127"/>
    <mergeCell ref="B120:C127"/>
    <mergeCell ref="D120:F123"/>
    <mergeCell ref="H120:J120"/>
    <mergeCell ref="K120:N120"/>
    <mergeCell ref="O120:P127"/>
    <mergeCell ref="Q120:Q127"/>
    <mergeCell ref="R120:T120"/>
    <mergeCell ref="W120:Y120"/>
    <mergeCell ref="Z119:AC119"/>
    <mergeCell ref="AD119:AH119"/>
    <mergeCell ref="AI119:AK119"/>
    <mergeCell ref="AL119:AO119"/>
    <mergeCell ref="AP119:AS119"/>
    <mergeCell ref="AT119:AW119"/>
    <mergeCell ref="AP117:AS117"/>
    <mergeCell ref="AT117:AW117"/>
    <mergeCell ref="AX117:BC117"/>
    <mergeCell ref="B119:C119"/>
    <mergeCell ref="D119:F119"/>
    <mergeCell ref="H119:J119"/>
    <mergeCell ref="K119:N119"/>
    <mergeCell ref="O119:Q119"/>
    <mergeCell ref="R119:U119"/>
    <mergeCell ref="V119:Y119"/>
    <mergeCell ref="A110:A117"/>
    <mergeCell ref="B110:C117"/>
    <mergeCell ref="AT121:AW121"/>
    <mergeCell ref="AX121:BC121"/>
    <mergeCell ref="H122:J122"/>
    <mergeCell ref="K122:N122"/>
    <mergeCell ref="R122:T122"/>
    <mergeCell ref="W122:Y122"/>
    <mergeCell ref="Z122:AB122"/>
    <mergeCell ref="AE122:AG122"/>
    <mergeCell ref="AI122:AK122"/>
    <mergeCell ref="AL122:AO122"/>
    <mergeCell ref="AX120:BC120"/>
    <mergeCell ref="H121:J121"/>
    <mergeCell ref="K121:N121"/>
    <mergeCell ref="R121:T121"/>
    <mergeCell ref="W121:Y121"/>
    <mergeCell ref="Z121:AB121"/>
    <mergeCell ref="AE121:AG121"/>
    <mergeCell ref="AI121:AK121"/>
    <mergeCell ref="AL121:AO121"/>
    <mergeCell ref="AP121:AS121"/>
    <mergeCell ref="Z120:AB120"/>
    <mergeCell ref="AE120:AG120"/>
    <mergeCell ref="AI120:AK120"/>
    <mergeCell ref="AL120:AO120"/>
    <mergeCell ref="AP120:AS120"/>
    <mergeCell ref="AT120:AW120"/>
    <mergeCell ref="AL123:AO123"/>
    <mergeCell ref="AP123:AS123"/>
    <mergeCell ref="AT123:AW123"/>
    <mergeCell ref="AX123:BC123"/>
    <mergeCell ref="D124:F127"/>
    <mergeCell ref="H124:J124"/>
    <mergeCell ref="K124:N124"/>
    <mergeCell ref="R124:T124"/>
    <mergeCell ref="W124:Y124"/>
    <mergeCell ref="Z124:AB124"/>
    <mergeCell ref="AP122:AS122"/>
    <mergeCell ref="AT122:AW122"/>
    <mergeCell ref="AX122:BC122"/>
    <mergeCell ref="H123:J123"/>
    <mergeCell ref="K123:N123"/>
    <mergeCell ref="R123:T123"/>
    <mergeCell ref="W123:Y123"/>
    <mergeCell ref="Z123:AB123"/>
    <mergeCell ref="AE123:AG123"/>
    <mergeCell ref="AI123:AK123"/>
    <mergeCell ref="AI125:AK125"/>
    <mergeCell ref="AL125:AO125"/>
    <mergeCell ref="AP125:AS125"/>
    <mergeCell ref="AT125:AW125"/>
    <mergeCell ref="AX125:BC125"/>
    <mergeCell ref="H126:J126"/>
    <mergeCell ref="K126:N126"/>
    <mergeCell ref="R126:T126"/>
    <mergeCell ref="W126:Y126"/>
    <mergeCell ref="Z126:AB126"/>
    <mergeCell ref="H125:J125"/>
    <mergeCell ref="K125:N125"/>
    <mergeCell ref="R125:T125"/>
    <mergeCell ref="W125:Y125"/>
    <mergeCell ref="Z125:AB125"/>
    <mergeCell ref="AE125:AG125"/>
    <mergeCell ref="AE124:AG124"/>
    <mergeCell ref="AI124:AK124"/>
    <mergeCell ref="AL124:AO124"/>
    <mergeCell ref="AP124:AS124"/>
    <mergeCell ref="AT124:AW124"/>
    <mergeCell ref="AX124:BC124"/>
    <mergeCell ref="AI127:AK127"/>
    <mergeCell ref="AL127:AO127"/>
    <mergeCell ref="AP127:AS127"/>
    <mergeCell ref="AT127:AW127"/>
    <mergeCell ref="AX127:BC127"/>
    <mergeCell ref="B129:C129"/>
    <mergeCell ref="D129:F129"/>
    <mergeCell ref="H129:J129"/>
    <mergeCell ref="K129:N129"/>
    <mergeCell ref="O129:Q129"/>
    <mergeCell ref="H127:J127"/>
    <mergeCell ref="K127:N127"/>
    <mergeCell ref="R127:T127"/>
    <mergeCell ref="W127:Y127"/>
    <mergeCell ref="Z127:AB127"/>
    <mergeCell ref="AE127:AG127"/>
    <mergeCell ref="AE126:AG126"/>
    <mergeCell ref="AI126:AK126"/>
    <mergeCell ref="AL126:AO126"/>
    <mergeCell ref="AP126:AS126"/>
    <mergeCell ref="AT126:AW126"/>
    <mergeCell ref="AX126:BC126"/>
    <mergeCell ref="AP130:AS130"/>
    <mergeCell ref="AT130:AW130"/>
    <mergeCell ref="AX130:BC130"/>
    <mergeCell ref="H131:J131"/>
    <mergeCell ref="K131:N131"/>
    <mergeCell ref="R131:T131"/>
    <mergeCell ref="W131:Y131"/>
    <mergeCell ref="Z131:AB131"/>
    <mergeCell ref="AE131:AG131"/>
    <mergeCell ref="AI131:AK131"/>
    <mergeCell ref="R130:T130"/>
    <mergeCell ref="W130:Y130"/>
    <mergeCell ref="Z130:AB130"/>
    <mergeCell ref="AE130:AG130"/>
    <mergeCell ref="AI130:AK130"/>
    <mergeCell ref="AL130:AO130"/>
    <mergeCell ref="AP129:AS129"/>
    <mergeCell ref="AT129:AW129"/>
    <mergeCell ref="AX129:BC129"/>
    <mergeCell ref="H130:J130"/>
    <mergeCell ref="K130:N130"/>
    <mergeCell ref="O130:P137"/>
    <mergeCell ref="Q130:Q137"/>
    <mergeCell ref="R129:U129"/>
    <mergeCell ref="V129:Y129"/>
    <mergeCell ref="Z129:AC129"/>
    <mergeCell ref="AD129:AH129"/>
    <mergeCell ref="AI129:AK129"/>
    <mergeCell ref="AL129:AO129"/>
    <mergeCell ref="AI132:AK132"/>
    <mergeCell ref="AL132:AO132"/>
    <mergeCell ref="AP132:AS132"/>
    <mergeCell ref="AT132:AW132"/>
    <mergeCell ref="AX132:BC132"/>
    <mergeCell ref="H133:J133"/>
    <mergeCell ref="K133:N133"/>
    <mergeCell ref="R133:T133"/>
    <mergeCell ref="W133:Y133"/>
    <mergeCell ref="Z133:AB133"/>
    <mergeCell ref="AL131:AO131"/>
    <mergeCell ref="AP131:AS131"/>
    <mergeCell ref="AT131:AW131"/>
    <mergeCell ref="AX131:BC131"/>
    <mergeCell ref="H132:J132"/>
    <mergeCell ref="K132:N132"/>
    <mergeCell ref="R132:T132"/>
    <mergeCell ref="W132:Y132"/>
    <mergeCell ref="Z132:AB132"/>
    <mergeCell ref="AE132:AG132"/>
    <mergeCell ref="AE134:AG134"/>
    <mergeCell ref="AI134:AK134"/>
    <mergeCell ref="AL134:AO134"/>
    <mergeCell ref="AP134:AS134"/>
    <mergeCell ref="AT134:AW134"/>
    <mergeCell ref="AX134:BC134"/>
    <mergeCell ref="D134:F137"/>
    <mergeCell ref="H134:J134"/>
    <mergeCell ref="K134:N134"/>
    <mergeCell ref="R134:T134"/>
    <mergeCell ref="W134:Y134"/>
    <mergeCell ref="Z134:AB134"/>
    <mergeCell ref="H135:J135"/>
    <mergeCell ref="K135:N135"/>
    <mergeCell ref="R135:T135"/>
    <mergeCell ref="W135:Y135"/>
    <mergeCell ref="AE133:AG133"/>
    <mergeCell ref="AI133:AK133"/>
    <mergeCell ref="AL133:AO133"/>
    <mergeCell ref="AP133:AS133"/>
    <mergeCell ref="AT133:AW133"/>
    <mergeCell ref="AX133:BC133"/>
    <mergeCell ref="D130:F133"/>
    <mergeCell ref="AT136:AW136"/>
    <mergeCell ref="AX136:BC136"/>
    <mergeCell ref="H137:J137"/>
    <mergeCell ref="K137:N137"/>
    <mergeCell ref="R137:T137"/>
    <mergeCell ref="W137:Y137"/>
    <mergeCell ref="Z137:AB137"/>
    <mergeCell ref="AE137:AG137"/>
    <mergeCell ref="AI137:AK137"/>
    <mergeCell ref="AL137:AO137"/>
    <mergeCell ref="AX135:BC135"/>
    <mergeCell ref="H136:J136"/>
    <mergeCell ref="K136:N136"/>
    <mergeCell ref="R136:T136"/>
    <mergeCell ref="W136:Y136"/>
    <mergeCell ref="Z136:AB136"/>
    <mergeCell ref="AE136:AG136"/>
    <mergeCell ref="AI136:AK136"/>
    <mergeCell ref="AL136:AO136"/>
    <mergeCell ref="AP136:AS136"/>
    <mergeCell ref="Z135:AB135"/>
    <mergeCell ref="AE135:AG135"/>
    <mergeCell ref="AI135:AK135"/>
    <mergeCell ref="AL135:AO135"/>
    <mergeCell ref="AP135:AS135"/>
    <mergeCell ref="AT135:AW135"/>
    <mergeCell ref="AX139:BC139"/>
    <mergeCell ref="A140:A147"/>
    <mergeCell ref="B140:C147"/>
    <mergeCell ref="D140:F143"/>
    <mergeCell ref="H140:J140"/>
    <mergeCell ref="K140:N140"/>
    <mergeCell ref="O140:P147"/>
    <mergeCell ref="Q140:Q147"/>
    <mergeCell ref="R140:T140"/>
    <mergeCell ref="W140:Y140"/>
    <mergeCell ref="Z139:AC139"/>
    <mergeCell ref="AD139:AH139"/>
    <mergeCell ref="AI139:AK139"/>
    <mergeCell ref="AL139:AO139"/>
    <mergeCell ref="AP139:AS139"/>
    <mergeCell ref="AT139:AW139"/>
    <mergeCell ref="AP137:AS137"/>
    <mergeCell ref="AT137:AW137"/>
    <mergeCell ref="AX137:BC137"/>
    <mergeCell ref="B139:C139"/>
    <mergeCell ref="D139:F139"/>
    <mergeCell ref="H139:J139"/>
    <mergeCell ref="K139:N139"/>
    <mergeCell ref="O139:Q139"/>
    <mergeCell ref="R139:U139"/>
    <mergeCell ref="V139:Y139"/>
    <mergeCell ref="A130:A137"/>
    <mergeCell ref="B130:C137"/>
    <mergeCell ref="AT141:AW141"/>
    <mergeCell ref="AX141:BC141"/>
    <mergeCell ref="H142:J142"/>
    <mergeCell ref="K142:N142"/>
    <mergeCell ref="R142:T142"/>
    <mergeCell ref="W142:Y142"/>
    <mergeCell ref="Z142:AB142"/>
    <mergeCell ref="AE142:AG142"/>
    <mergeCell ref="AI142:AK142"/>
    <mergeCell ref="AL142:AO142"/>
    <mergeCell ref="AX140:BC140"/>
    <mergeCell ref="H141:J141"/>
    <mergeCell ref="K141:N141"/>
    <mergeCell ref="R141:T141"/>
    <mergeCell ref="W141:Y141"/>
    <mergeCell ref="Z141:AB141"/>
    <mergeCell ref="AE141:AG141"/>
    <mergeCell ref="AI141:AK141"/>
    <mergeCell ref="AL141:AO141"/>
    <mergeCell ref="AP141:AS141"/>
    <mergeCell ref="Z140:AB140"/>
    <mergeCell ref="AE140:AG140"/>
    <mergeCell ref="AI140:AK140"/>
    <mergeCell ref="AL140:AO140"/>
    <mergeCell ref="AP140:AS140"/>
    <mergeCell ref="AT140:AW140"/>
    <mergeCell ref="AL143:AO143"/>
    <mergeCell ref="AP143:AS143"/>
    <mergeCell ref="AT143:AW143"/>
    <mergeCell ref="AX143:BC143"/>
    <mergeCell ref="D144:F147"/>
    <mergeCell ref="H144:J144"/>
    <mergeCell ref="K144:N144"/>
    <mergeCell ref="R144:T144"/>
    <mergeCell ref="W144:Y144"/>
    <mergeCell ref="Z144:AB144"/>
    <mergeCell ref="AP142:AS142"/>
    <mergeCell ref="AT142:AW142"/>
    <mergeCell ref="AX142:BC142"/>
    <mergeCell ref="H143:J143"/>
    <mergeCell ref="K143:N143"/>
    <mergeCell ref="R143:T143"/>
    <mergeCell ref="W143:Y143"/>
    <mergeCell ref="Z143:AB143"/>
    <mergeCell ref="AE143:AG143"/>
    <mergeCell ref="AI143:AK143"/>
    <mergeCell ref="AI145:AK145"/>
    <mergeCell ref="AL145:AO145"/>
    <mergeCell ref="AP145:AS145"/>
    <mergeCell ref="AT145:AW145"/>
    <mergeCell ref="AX145:BC145"/>
    <mergeCell ref="H146:J146"/>
    <mergeCell ref="K146:N146"/>
    <mergeCell ref="R146:T146"/>
    <mergeCell ref="W146:Y146"/>
    <mergeCell ref="Z146:AB146"/>
    <mergeCell ref="H145:J145"/>
    <mergeCell ref="K145:N145"/>
    <mergeCell ref="R145:T145"/>
    <mergeCell ref="W145:Y145"/>
    <mergeCell ref="Z145:AB145"/>
    <mergeCell ref="AE145:AG145"/>
    <mergeCell ref="AE144:AG144"/>
    <mergeCell ref="AI144:AK144"/>
    <mergeCell ref="AL144:AO144"/>
    <mergeCell ref="AP144:AS144"/>
    <mergeCell ref="AT144:AW144"/>
    <mergeCell ref="AX144:BC144"/>
    <mergeCell ref="AI147:AK147"/>
    <mergeCell ref="AL147:AO147"/>
    <mergeCell ref="AP147:AS147"/>
    <mergeCell ref="AT147:AW147"/>
    <mergeCell ref="AX147:BC147"/>
    <mergeCell ref="B149:C149"/>
    <mergeCell ref="D149:F149"/>
    <mergeCell ref="H149:J149"/>
    <mergeCell ref="K149:N149"/>
    <mergeCell ref="O149:Q149"/>
    <mergeCell ref="H147:J147"/>
    <mergeCell ref="K147:N147"/>
    <mergeCell ref="R147:T147"/>
    <mergeCell ref="W147:Y147"/>
    <mergeCell ref="Z147:AB147"/>
    <mergeCell ref="AE147:AG147"/>
    <mergeCell ref="AE146:AG146"/>
    <mergeCell ref="AI146:AK146"/>
    <mergeCell ref="AL146:AO146"/>
    <mergeCell ref="AP146:AS146"/>
    <mergeCell ref="AT146:AW146"/>
    <mergeCell ref="AX146:BC146"/>
    <mergeCell ref="AP150:AS150"/>
    <mergeCell ref="AT150:AW150"/>
    <mergeCell ref="AX150:BC150"/>
    <mergeCell ref="H151:J151"/>
    <mergeCell ref="K151:N151"/>
    <mergeCell ref="R151:T151"/>
    <mergeCell ref="W151:Y151"/>
    <mergeCell ref="Z151:AB151"/>
    <mergeCell ref="AE151:AG151"/>
    <mergeCell ref="AI151:AK151"/>
    <mergeCell ref="R150:T150"/>
    <mergeCell ref="W150:Y150"/>
    <mergeCell ref="Z150:AB150"/>
    <mergeCell ref="AE150:AG150"/>
    <mergeCell ref="AI150:AK150"/>
    <mergeCell ref="AL150:AO150"/>
    <mergeCell ref="AP149:AS149"/>
    <mergeCell ref="AT149:AW149"/>
    <mergeCell ref="AX149:BC149"/>
    <mergeCell ref="H150:J150"/>
    <mergeCell ref="K150:N150"/>
    <mergeCell ref="O150:P157"/>
    <mergeCell ref="Q150:Q157"/>
    <mergeCell ref="R149:U149"/>
    <mergeCell ref="V149:Y149"/>
    <mergeCell ref="Z149:AC149"/>
    <mergeCell ref="AD149:AH149"/>
    <mergeCell ref="AI149:AK149"/>
    <mergeCell ref="AL149:AO149"/>
    <mergeCell ref="AI152:AK152"/>
    <mergeCell ref="AL152:AO152"/>
    <mergeCell ref="AP152:AS152"/>
    <mergeCell ref="AT152:AW152"/>
    <mergeCell ref="AX152:BC152"/>
    <mergeCell ref="H153:J153"/>
    <mergeCell ref="K153:N153"/>
    <mergeCell ref="R153:T153"/>
    <mergeCell ref="W153:Y153"/>
    <mergeCell ref="Z153:AB153"/>
    <mergeCell ref="AL151:AO151"/>
    <mergeCell ref="AP151:AS151"/>
    <mergeCell ref="AT151:AW151"/>
    <mergeCell ref="AX151:BC151"/>
    <mergeCell ref="H152:J152"/>
    <mergeCell ref="K152:N152"/>
    <mergeCell ref="R152:T152"/>
    <mergeCell ref="W152:Y152"/>
    <mergeCell ref="Z152:AB152"/>
    <mergeCell ref="AE152:AG152"/>
    <mergeCell ref="AE154:AG154"/>
    <mergeCell ref="AI154:AK154"/>
    <mergeCell ref="AL154:AO154"/>
    <mergeCell ref="AP154:AS154"/>
    <mergeCell ref="AT154:AW154"/>
    <mergeCell ref="AX154:BC154"/>
    <mergeCell ref="D154:F157"/>
    <mergeCell ref="H154:J154"/>
    <mergeCell ref="K154:N154"/>
    <mergeCell ref="R154:T154"/>
    <mergeCell ref="W154:Y154"/>
    <mergeCell ref="Z154:AB154"/>
    <mergeCell ref="H155:J155"/>
    <mergeCell ref="K155:N155"/>
    <mergeCell ref="R155:T155"/>
    <mergeCell ref="W155:Y155"/>
    <mergeCell ref="AE153:AG153"/>
    <mergeCell ref="AI153:AK153"/>
    <mergeCell ref="AL153:AO153"/>
    <mergeCell ref="AP153:AS153"/>
    <mergeCell ref="AT153:AW153"/>
    <mergeCell ref="AX153:BC153"/>
    <mergeCell ref="D150:F153"/>
    <mergeCell ref="AT156:AW156"/>
    <mergeCell ref="AX156:BC156"/>
    <mergeCell ref="H157:J157"/>
    <mergeCell ref="K157:N157"/>
    <mergeCell ref="R157:T157"/>
    <mergeCell ref="W157:Y157"/>
    <mergeCell ref="Z157:AB157"/>
    <mergeCell ref="AE157:AG157"/>
    <mergeCell ref="AI157:AK157"/>
    <mergeCell ref="AL157:AO157"/>
    <mergeCell ref="AX155:BC155"/>
    <mergeCell ref="H156:J156"/>
    <mergeCell ref="K156:N156"/>
    <mergeCell ref="R156:T156"/>
    <mergeCell ref="W156:Y156"/>
    <mergeCell ref="Z156:AB156"/>
    <mergeCell ref="AE156:AG156"/>
    <mergeCell ref="AI156:AK156"/>
    <mergeCell ref="AL156:AO156"/>
    <mergeCell ref="AP156:AS156"/>
    <mergeCell ref="Z155:AB155"/>
    <mergeCell ref="AE155:AG155"/>
    <mergeCell ref="AI155:AK155"/>
    <mergeCell ref="AL155:AO155"/>
    <mergeCell ref="AP155:AS155"/>
    <mergeCell ref="AT155:AW155"/>
    <mergeCell ref="AX159:BC159"/>
    <mergeCell ref="A160:A167"/>
    <mergeCell ref="B160:C167"/>
    <mergeCell ref="D160:F163"/>
    <mergeCell ref="H160:J160"/>
    <mergeCell ref="K160:N160"/>
    <mergeCell ref="O160:P167"/>
    <mergeCell ref="Q160:Q167"/>
    <mergeCell ref="R160:T160"/>
    <mergeCell ref="W160:Y160"/>
    <mergeCell ref="Z159:AC159"/>
    <mergeCell ref="AD159:AH159"/>
    <mergeCell ref="AI159:AK159"/>
    <mergeCell ref="AL159:AO159"/>
    <mergeCell ref="AP159:AS159"/>
    <mergeCell ref="AT159:AW159"/>
    <mergeCell ref="AP157:AS157"/>
    <mergeCell ref="AT157:AW157"/>
    <mergeCell ref="AX157:BC157"/>
    <mergeCell ref="B159:C159"/>
    <mergeCell ref="D159:F159"/>
    <mergeCell ref="H159:J159"/>
    <mergeCell ref="K159:N159"/>
    <mergeCell ref="O159:Q159"/>
    <mergeCell ref="R159:U159"/>
    <mergeCell ref="V159:Y159"/>
    <mergeCell ref="A150:A157"/>
    <mergeCell ref="B150:C157"/>
    <mergeCell ref="AT161:AW161"/>
    <mergeCell ref="AX161:BC161"/>
    <mergeCell ref="H162:J162"/>
    <mergeCell ref="K162:N162"/>
    <mergeCell ref="R162:T162"/>
    <mergeCell ref="W162:Y162"/>
    <mergeCell ref="Z162:AB162"/>
    <mergeCell ref="AE162:AG162"/>
    <mergeCell ref="AI162:AK162"/>
    <mergeCell ref="AL162:AO162"/>
    <mergeCell ref="AX160:BC160"/>
    <mergeCell ref="H161:J161"/>
    <mergeCell ref="K161:N161"/>
    <mergeCell ref="R161:T161"/>
    <mergeCell ref="W161:Y161"/>
    <mergeCell ref="Z161:AB161"/>
    <mergeCell ref="AE161:AG161"/>
    <mergeCell ref="AI161:AK161"/>
    <mergeCell ref="AL161:AO161"/>
    <mergeCell ref="AP161:AS161"/>
    <mergeCell ref="Z160:AB160"/>
    <mergeCell ref="AE160:AG160"/>
    <mergeCell ref="AI160:AK160"/>
    <mergeCell ref="AL160:AO160"/>
    <mergeCell ref="AP160:AS160"/>
    <mergeCell ref="AT160:AW160"/>
    <mergeCell ref="AL163:AO163"/>
    <mergeCell ref="AP163:AS163"/>
    <mergeCell ref="AT163:AW163"/>
    <mergeCell ref="AX163:BC163"/>
    <mergeCell ref="D164:F167"/>
    <mergeCell ref="H164:J164"/>
    <mergeCell ref="K164:N164"/>
    <mergeCell ref="R164:T164"/>
    <mergeCell ref="W164:Y164"/>
    <mergeCell ref="Z164:AB164"/>
    <mergeCell ref="AP162:AS162"/>
    <mergeCell ref="AT162:AW162"/>
    <mergeCell ref="AX162:BC162"/>
    <mergeCell ref="H163:J163"/>
    <mergeCell ref="K163:N163"/>
    <mergeCell ref="R163:T163"/>
    <mergeCell ref="W163:Y163"/>
    <mergeCell ref="Z163:AB163"/>
    <mergeCell ref="AE163:AG163"/>
    <mergeCell ref="AI163:AK163"/>
    <mergeCell ref="AI165:AK165"/>
    <mergeCell ref="AL165:AO165"/>
    <mergeCell ref="AP165:AS165"/>
    <mergeCell ref="AT165:AW165"/>
    <mergeCell ref="AX165:BC165"/>
    <mergeCell ref="H166:J166"/>
    <mergeCell ref="K166:N166"/>
    <mergeCell ref="R166:T166"/>
    <mergeCell ref="W166:Y166"/>
    <mergeCell ref="Z166:AB166"/>
    <mergeCell ref="H165:J165"/>
    <mergeCell ref="K165:N165"/>
    <mergeCell ref="R165:T165"/>
    <mergeCell ref="W165:Y165"/>
    <mergeCell ref="Z165:AB165"/>
    <mergeCell ref="AE165:AG165"/>
    <mergeCell ref="AE164:AG164"/>
    <mergeCell ref="AI164:AK164"/>
    <mergeCell ref="AL164:AO164"/>
    <mergeCell ref="AP164:AS164"/>
    <mergeCell ref="AT164:AW164"/>
    <mergeCell ref="AX164:BC164"/>
    <mergeCell ref="AI167:AK167"/>
    <mergeCell ref="AL167:AO167"/>
    <mergeCell ref="AP167:AS167"/>
    <mergeCell ref="AT167:AW167"/>
    <mergeCell ref="AX167:BC167"/>
    <mergeCell ref="B169:C169"/>
    <mergeCell ref="D169:F169"/>
    <mergeCell ref="H169:J169"/>
    <mergeCell ref="K169:N169"/>
    <mergeCell ref="O169:Q169"/>
    <mergeCell ref="H167:J167"/>
    <mergeCell ref="K167:N167"/>
    <mergeCell ref="R167:T167"/>
    <mergeCell ref="W167:Y167"/>
    <mergeCell ref="Z167:AB167"/>
    <mergeCell ref="AE167:AG167"/>
    <mergeCell ref="AE166:AG166"/>
    <mergeCell ref="AI166:AK166"/>
    <mergeCell ref="AL166:AO166"/>
    <mergeCell ref="AP166:AS166"/>
    <mergeCell ref="AT166:AW166"/>
    <mergeCell ref="AX166:BC166"/>
    <mergeCell ref="AP170:AS170"/>
    <mergeCell ref="AT170:AW170"/>
    <mergeCell ref="AX170:BC170"/>
    <mergeCell ref="H171:J171"/>
    <mergeCell ref="K171:N171"/>
    <mergeCell ref="R171:T171"/>
    <mergeCell ref="W171:Y171"/>
    <mergeCell ref="Z171:AB171"/>
    <mergeCell ref="AE171:AG171"/>
    <mergeCell ref="AI171:AK171"/>
    <mergeCell ref="R170:T170"/>
    <mergeCell ref="W170:Y170"/>
    <mergeCell ref="Z170:AB170"/>
    <mergeCell ref="AE170:AG170"/>
    <mergeCell ref="AI170:AK170"/>
    <mergeCell ref="AL170:AO170"/>
    <mergeCell ref="AP169:AS169"/>
    <mergeCell ref="AT169:AW169"/>
    <mergeCell ref="AX169:BC169"/>
    <mergeCell ref="H170:J170"/>
    <mergeCell ref="K170:N170"/>
    <mergeCell ref="O170:P177"/>
    <mergeCell ref="Q170:Q177"/>
    <mergeCell ref="R169:U169"/>
    <mergeCell ref="V169:Y169"/>
    <mergeCell ref="Z169:AC169"/>
    <mergeCell ref="AD169:AH169"/>
    <mergeCell ref="AI169:AK169"/>
    <mergeCell ref="AL169:AO169"/>
    <mergeCell ref="AI172:AK172"/>
    <mergeCell ref="AL172:AO172"/>
    <mergeCell ref="AP172:AS172"/>
    <mergeCell ref="AT172:AW172"/>
    <mergeCell ref="AX172:BC172"/>
    <mergeCell ref="H173:J173"/>
    <mergeCell ref="K173:N173"/>
    <mergeCell ref="R173:T173"/>
    <mergeCell ref="W173:Y173"/>
    <mergeCell ref="Z173:AB173"/>
    <mergeCell ref="AL171:AO171"/>
    <mergeCell ref="AP171:AS171"/>
    <mergeCell ref="AT171:AW171"/>
    <mergeCell ref="AX171:BC171"/>
    <mergeCell ref="H172:J172"/>
    <mergeCell ref="K172:N172"/>
    <mergeCell ref="R172:T172"/>
    <mergeCell ref="W172:Y172"/>
    <mergeCell ref="Z172:AB172"/>
    <mergeCell ref="AE172:AG172"/>
    <mergeCell ref="AE174:AG174"/>
    <mergeCell ref="AI174:AK174"/>
    <mergeCell ref="AL174:AO174"/>
    <mergeCell ref="AP174:AS174"/>
    <mergeCell ref="AT174:AW174"/>
    <mergeCell ref="AX174:BC174"/>
    <mergeCell ref="D174:F177"/>
    <mergeCell ref="H174:J174"/>
    <mergeCell ref="K174:N174"/>
    <mergeCell ref="R174:T174"/>
    <mergeCell ref="W174:Y174"/>
    <mergeCell ref="Z174:AB174"/>
    <mergeCell ref="H175:J175"/>
    <mergeCell ref="K175:N175"/>
    <mergeCell ref="R175:T175"/>
    <mergeCell ref="W175:Y175"/>
    <mergeCell ref="AE173:AG173"/>
    <mergeCell ref="AI173:AK173"/>
    <mergeCell ref="AL173:AO173"/>
    <mergeCell ref="AP173:AS173"/>
    <mergeCell ref="AT173:AW173"/>
    <mergeCell ref="AX173:BC173"/>
    <mergeCell ref="D170:F173"/>
    <mergeCell ref="AT176:AW176"/>
    <mergeCell ref="AX176:BC176"/>
    <mergeCell ref="H177:J177"/>
    <mergeCell ref="K177:N177"/>
    <mergeCell ref="R177:T177"/>
    <mergeCell ref="W177:Y177"/>
    <mergeCell ref="Z177:AB177"/>
    <mergeCell ref="AE177:AG177"/>
    <mergeCell ref="AI177:AK177"/>
    <mergeCell ref="AL177:AO177"/>
    <mergeCell ref="AX175:BC175"/>
    <mergeCell ref="H176:J176"/>
    <mergeCell ref="K176:N176"/>
    <mergeCell ref="R176:T176"/>
    <mergeCell ref="W176:Y176"/>
    <mergeCell ref="Z176:AB176"/>
    <mergeCell ref="AE176:AG176"/>
    <mergeCell ref="AI176:AK176"/>
    <mergeCell ref="AL176:AO176"/>
    <mergeCell ref="AP176:AS176"/>
    <mergeCell ref="Z175:AB175"/>
    <mergeCell ref="AE175:AG175"/>
    <mergeCell ref="AI175:AK175"/>
    <mergeCell ref="AL175:AO175"/>
    <mergeCell ref="AP175:AS175"/>
    <mergeCell ref="AT175:AW175"/>
    <mergeCell ref="AX179:BC179"/>
    <mergeCell ref="A180:A187"/>
    <mergeCell ref="B180:C187"/>
    <mergeCell ref="D180:F183"/>
    <mergeCell ref="H180:J180"/>
    <mergeCell ref="K180:N180"/>
    <mergeCell ref="O180:P187"/>
    <mergeCell ref="Q180:Q187"/>
    <mergeCell ref="R180:T180"/>
    <mergeCell ref="W180:Y180"/>
    <mergeCell ref="Z179:AC179"/>
    <mergeCell ref="AD179:AH179"/>
    <mergeCell ref="AI179:AK179"/>
    <mergeCell ref="AL179:AO179"/>
    <mergeCell ref="AP179:AS179"/>
    <mergeCell ref="AT179:AW179"/>
    <mergeCell ref="AP177:AS177"/>
    <mergeCell ref="AT177:AW177"/>
    <mergeCell ref="AX177:BC177"/>
    <mergeCell ref="B179:C179"/>
    <mergeCell ref="D179:F179"/>
    <mergeCell ref="H179:J179"/>
    <mergeCell ref="K179:N179"/>
    <mergeCell ref="O179:Q179"/>
    <mergeCell ref="R179:U179"/>
    <mergeCell ref="V179:Y179"/>
    <mergeCell ref="A170:A177"/>
    <mergeCell ref="B170:C177"/>
    <mergeCell ref="AT181:AW181"/>
    <mergeCell ref="AX181:BC181"/>
    <mergeCell ref="H182:J182"/>
    <mergeCell ref="K182:N182"/>
    <mergeCell ref="R182:T182"/>
    <mergeCell ref="W182:Y182"/>
    <mergeCell ref="Z182:AB182"/>
    <mergeCell ref="AE182:AG182"/>
    <mergeCell ref="AI182:AK182"/>
    <mergeCell ref="AL182:AO182"/>
    <mergeCell ref="AX180:BC180"/>
    <mergeCell ref="H181:J181"/>
    <mergeCell ref="K181:N181"/>
    <mergeCell ref="R181:T181"/>
    <mergeCell ref="W181:Y181"/>
    <mergeCell ref="Z181:AB181"/>
    <mergeCell ref="AE181:AG181"/>
    <mergeCell ref="AI181:AK181"/>
    <mergeCell ref="AL181:AO181"/>
    <mergeCell ref="AP181:AS181"/>
    <mergeCell ref="Z180:AB180"/>
    <mergeCell ref="AE180:AG180"/>
    <mergeCell ref="AI180:AK180"/>
    <mergeCell ref="AL180:AO180"/>
    <mergeCell ref="AP180:AS180"/>
    <mergeCell ref="AT180:AW180"/>
    <mergeCell ref="AL183:AO183"/>
    <mergeCell ref="AP183:AS183"/>
    <mergeCell ref="AT183:AW183"/>
    <mergeCell ref="AX183:BC183"/>
    <mergeCell ref="D184:F187"/>
    <mergeCell ref="H184:J184"/>
    <mergeCell ref="K184:N184"/>
    <mergeCell ref="R184:T184"/>
    <mergeCell ref="W184:Y184"/>
    <mergeCell ref="Z184:AB184"/>
    <mergeCell ref="AP182:AS182"/>
    <mergeCell ref="AT182:AW182"/>
    <mergeCell ref="AX182:BC182"/>
    <mergeCell ref="H183:J183"/>
    <mergeCell ref="K183:N183"/>
    <mergeCell ref="R183:T183"/>
    <mergeCell ref="W183:Y183"/>
    <mergeCell ref="Z183:AB183"/>
    <mergeCell ref="AE183:AG183"/>
    <mergeCell ref="AI183:AK183"/>
    <mergeCell ref="AI185:AK185"/>
    <mergeCell ref="AL185:AO185"/>
    <mergeCell ref="AP185:AS185"/>
    <mergeCell ref="AT185:AW185"/>
    <mergeCell ref="AX185:BC185"/>
    <mergeCell ref="H186:J186"/>
    <mergeCell ref="K186:N186"/>
    <mergeCell ref="R186:T186"/>
    <mergeCell ref="W186:Y186"/>
    <mergeCell ref="Z186:AB186"/>
    <mergeCell ref="H185:J185"/>
    <mergeCell ref="K185:N185"/>
    <mergeCell ref="R185:T185"/>
    <mergeCell ref="W185:Y185"/>
    <mergeCell ref="Z185:AB185"/>
    <mergeCell ref="AE185:AG185"/>
    <mergeCell ref="AE184:AG184"/>
    <mergeCell ref="AI184:AK184"/>
    <mergeCell ref="AL184:AO184"/>
    <mergeCell ref="AP184:AS184"/>
    <mergeCell ref="AT184:AW184"/>
    <mergeCell ref="AX184:BC184"/>
    <mergeCell ref="AI187:AK187"/>
    <mergeCell ref="AL187:AO187"/>
    <mergeCell ref="AP187:AS187"/>
    <mergeCell ref="AT187:AW187"/>
    <mergeCell ref="AX187:BC187"/>
    <mergeCell ref="B189:C189"/>
    <mergeCell ref="D189:F189"/>
    <mergeCell ref="H189:J189"/>
    <mergeCell ref="K189:N189"/>
    <mergeCell ref="O189:Q189"/>
    <mergeCell ref="H187:J187"/>
    <mergeCell ref="K187:N187"/>
    <mergeCell ref="R187:T187"/>
    <mergeCell ref="W187:Y187"/>
    <mergeCell ref="Z187:AB187"/>
    <mergeCell ref="AE187:AG187"/>
    <mergeCell ref="AE186:AG186"/>
    <mergeCell ref="AI186:AK186"/>
    <mergeCell ref="AL186:AO186"/>
    <mergeCell ref="AP186:AS186"/>
    <mergeCell ref="AT186:AW186"/>
    <mergeCell ref="AX186:BC186"/>
    <mergeCell ref="AP190:AS190"/>
    <mergeCell ref="AT190:AW190"/>
    <mergeCell ref="AX190:BC190"/>
    <mergeCell ref="H191:J191"/>
    <mergeCell ref="K191:N191"/>
    <mergeCell ref="R191:T191"/>
    <mergeCell ref="W191:Y191"/>
    <mergeCell ref="Z191:AB191"/>
    <mergeCell ref="AE191:AG191"/>
    <mergeCell ref="AI191:AK191"/>
    <mergeCell ref="R190:T190"/>
    <mergeCell ref="W190:Y190"/>
    <mergeCell ref="Z190:AB190"/>
    <mergeCell ref="AE190:AG190"/>
    <mergeCell ref="AI190:AK190"/>
    <mergeCell ref="AL190:AO190"/>
    <mergeCell ref="AP189:AS189"/>
    <mergeCell ref="AT189:AW189"/>
    <mergeCell ref="AX189:BC189"/>
    <mergeCell ref="H190:J190"/>
    <mergeCell ref="K190:N190"/>
    <mergeCell ref="O190:P197"/>
    <mergeCell ref="Q190:Q197"/>
    <mergeCell ref="R189:U189"/>
    <mergeCell ref="V189:Y189"/>
    <mergeCell ref="Z189:AC189"/>
    <mergeCell ref="AD189:AH189"/>
    <mergeCell ref="AI189:AK189"/>
    <mergeCell ref="AL189:AO189"/>
    <mergeCell ref="AI192:AK192"/>
    <mergeCell ref="AL192:AO192"/>
    <mergeCell ref="AP192:AS192"/>
    <mergeCell ref="AT192:AW192"/>
    <mergeCell ref="AX192:BC192"/>
    <mergeCell ref="H193:J193"/>
    <mergeCell ref="K193:N193"/>
    <mergeCell ref="R193:T193"/>
    <mergeCell ref="W193:Y193"/>
    <mergeCell ref="Z193:AB193"/>
    <mergeCell ref="AL191:AO191"/>
    <mergeCell ref="AP191:AS191"/>
    <mergeCell ref="AT191:AW191"/>
    <mergeCell ref="AX191:BC191"/>
    <mergeCell ref="H192:J192"/>
    <mergeCell ref="K192:N192"/>
    <mergeCell ref="R192:T192"/>
    <mergeCell ref="W192:Y192"/>
    <mergeCell ref="Z192:AB192"/>
    <mergeCell ref="AE192:AG192"/>
    <mergeCell ref="AE194:AG194"/>
    <mergeCell ref="AI194:AK194"/>
    <mergeCell ref="AL194:AO194"/>
    <mergeCell ref="AP194:AS194"/>
    <mergeCell ref="AT194:AW194"/>
    <mergeCell ref="AX194:BC194"/>
    <mergeCell ref="D194:F197"/>
    <mergeCell ref="H194:J194"/>
    <mergeCell ref="K194:N194"/>
    <mergeCell ref="R194:T194"/>
    <mergeCell ref="W194:Y194"/>
    <mergeCell ref="Z194:AB194"/>
    <mergeCell ref="H195:J195"/>
    <mergeCell ref="K195:N195"/>
    <mergeCell ref="R195:T195"/>
    <mergeCell ref="W195:Y195"/>
    <mergeCell ref="AE193:AG193"/>
    <mergeCell ref="AI193:AK193"/>
    <mergeCell ref="AL193:AO193"/>
    <mergeCell ref="AP193:AS193"/>
    <mergeCell ref="AT193:AW193"/>
    <mergeCell ref="AX193:BC193"/>
    <mergeCell ref="D190:F193"/>
    <mergeCell ref="AT196:AW196"/>
    <mergeCell ref="AX196:BC196"/>
    <mergeCell ref="H197:J197"/>
    <mergeCell ref="K197:N197"/>
    <mergeCell ref="R197:T197"/>
    <mergeCell ref="W197:Y197"/>
    <mergeCell ref="Z197:AB197"/>
    <mergeCell ref="AE197:AG197"/>
    <mergeCell ref="AI197:AK197"/>
    <mergeCell ref="AL197:AO197"/>
    <mergeCell ref="AX195:BC195"/>
    <mergeCell ref="H196:J196"/>
    <mergeCell ref="K196:N196"/>
    <mergeCell ref="R196:T196"/>
    <mergeCell ref="W196:Y196"/>
    <mergeCell ref="Z196:AB196"/>
    <mergeCell ref="AE196:AG196"/>
    <mergeCell ref="AI196:AK196"/>
    <mergeCell ref="AL196:AO196"/>
    <mergeCell ref="AP196:AS196"/>
    <mergeCell ref="Z195:AB195"/>
    <mergeCell ref="AE195:AG195"/>
    <mergeCell ref="AI195:AK195"/>
    <mergeCell ref="AL195:AO195"/>
    <mergeCell ref="AP195:AS195"/>
    <mergeCell ref="AT195:AW195"/>
    <mergeCell ref="AX199:BC199"/>
    <mergeCell ref="A200:A207"/>
    <mergeCell ref="B200:C207"/>
    <mergeCell ref="D200:F203"/>
    <mergeCell ref="H200:J200"/>
    <mergeCell ref="K200:N200"/>
    <mergeCell ref="O200:P207"/>
    <mergeCell ref="Q200:Q207"/>
    <mergeCell ref="R200:T200"/>
    <mergeCell ref="W200:Y200"/>
    <mergeCell ref="Z199:AC199"/>
    <mergeCell ref="AD199:AH199"/>
    <mergeCell ref="AI199:AK199"/>
    <mergeCell ref="AL199:AO199"/>
    <mergeCell ref="AP199:AS199"/>
    <mergeCell ref="AT199:AW199"/>
    <mergeCell ref="AP197:AS197"/>
    <mergeCell ref="AT197:AW197"/>
    <mergeCell ref="AX197:BC197"/>
    <mergeCell ref="B199:C199"/>
    <mergeCell ref="D199:F199"/>
    <mergeCell ref="H199:J199"/>
    <mergeCell ref="K199:N199"/>
    <mergeCell ref="O199:Q199"/>
    <mergeCell ref="R199:U199"/>
    <mergeCell ref="V199:Y199"/>
    <mergeCell ref="A190:A197"/>
    <mergeCell ref="B190:C197"/>
    <mergeCell ref="AT201:AW201"/>
    <mergeCell ref="AX201:BC201"/>
    <mergeCell ref="H202:J202"/>
    <mergeCell ref="K202:N202"/>
    <mergeCell ref="R202:T202"/>
    <mergeCell ref="W202:Y202"/>
    <mergeCell ref="Z202:AB202"/>
    <mergeCell ref="AE202:AG202"/>
    <mergeCell ref="AI202:AK202"/>
    <mergeCell ref="AL202:AO202"/>
    <mergeCell ref="AX200:BC200"/>
    <mergeCell ref="H201:J201"/>
    <mergeCell ref="K201:N201"/>
    <mergeCell ref="R201:T201"/>
    <mergeCell ref="W201:Y201"/>
    <mergeCell ref="Z201:AB201"/>
    <mergeCell ref="AE201:AG201"/>
    <mergeCell ref="AI201:AK201"/>
    <mergeCell ref="AL201:AO201"/>
    <mergeCell ref="AP201:AS201"/>
    <mergeCell ref="Z200:AB200"/>
    <mergeCell ref="AE200:AG200"/>
    <mergeCell ref="AI200:AK200"/>
    <mergeCell ref="AL200:AO200"/>
    <mergeCell ref="AP200:AS200"/>
    <mergeCell ref="AT200:AW200"/>
    <mergeCell ref="AL203:AO203"/>
    <mergeCell ref="AP203:AS203"/>
    <mergeCell ref="AT203:AW203"/>
    <mergeCell ref="AX203:BC203"/>
    <mergeCell ref="D204:F207"/>
    <mergeCell ref="H204:J204"/>
    <mergeCell ref="K204:N204"/>
    <mergeCell ref="R204:T204"/>
    <mergeCell ref="W204:Y204"/>
    <mergeCell ref="Z204:AB204"/>
    <mergeCell ref="AP202:AS202"/>
    <mergeCell ref="AT202:AW202"/>
    <mergeCell ref="AX202:BC202"/>
    <mergeCell ref="H203:J203"/>
    <mergeCell ref="K203:N203"/>
    <mergeCell ref="R203:T203"/>
    <mergeCell ref="W203:Y203"/>
    <mergeCell ref="Z203:AB203"/>
    <mergeCell ref="AE203:AG203"/>
    <mergeCell ref="AI203:AK203"/>
    <mergeCell ref="AI205:AK205"/>
    <mergeCell ref="AL205:AO205"/>
    <mergeCell ref="AP205:AS205"/>
    <mergeCell ref="AT205:AW205"/>
    <mergeCell ref="AX205:BC205"/>
    <mergeCell ref="H206:J206"/>
    <mergeCell ref="K206:N206"/>
    <mergeCell ref="R206:T206"/>
    <mergeCell ref="W206:Y206"/>
    <mergeCell ref="Z206:AB206"/>
    <mergeCell ref="H205:J205"/>
    <mergeCell ref="K205:N205"/>
    <mergeCell ref="R205:T205"/>
    <mergeCell ref="W205:Y205"/>
    <mergeCell ref="Z205:AB205"/>
    <mergeCell ref="AE205:AG205"/>
    <mergeCell ref="AE204:AG204"/>
    <mergeCell ref="AI204:AK204"/>
    <mergeCell ref="AL204:AO204"/>
    <mergeCell ref="AP204:AS204"/>
    <mergeCell ref="AT204:AW204"/>
    <mergeCell ref="AX204:BC204"/>
    <mergeCell ref="AI207:AK207"/>
    <mergeCell ref="AL207:AO207"/>
    <mergeCell ref="AP207:AS207"/>
    <mergeCell ref="AT207:AW207"/>
    <mergeCell ref="AX207:BC207"/>
    <mergeCell ref="B209:C209"/>
    <mergeCell ref="D209:F209"/>
    <mergeCell ref="H209:J209"/>
    <mergeCell ref="K209:N209"/>
    <mergeCell ref="O209:Q209"/>
    <mergeCell ref="H207:J207"/>
    <mergeCell ref="K207:N207"/>
    <mergeCell ref="R207:T207"/>
    <mergeCell ref="W207:Y207"/>
    <mergeCell ref="Z207:AB207"/>
    <mergeCell ref="AE207:AG207"/>
    <mergeCell ref="AE206:AG206"/>
    <mergeCell ref="AI206:AK206"/>
    <mergeCell ref="AL206:AO206"/>
    <mergeCell ref="AP206:AS206"/>
    <mergeCell ref="AT206:AW206"/>
    <mergeCell ref="AX206:BC206"/>
    <mergeCell ref="AP210:AS210"/>
    <mergeCell ref="AT210:AW210"/>
    <mergeCell ref="AX210:BC210"/>
    <mergeCell ref="H211:J211"/>
    <mergeCell ref="K211:N211"/>
    <mergeCell ref="R211:T211"/>
    <mergeCell ref="W211:Y211"/>
    <mergeCell ref="Z211:AB211"/>
    <mergeCell ref="AE211:AG211"/>
    <mergeCell ref="AI211:AK211"/>
    <mergeCell ref="R210:T210"/>
    <mergeCell ref="W210:Y210"/>
    <mergeCell ref="Z210:AB210"/>
    <mergeCell ref="AE210:AG210"/>
    <mergeCell ref="AI210:AK210"/>
    <mergeCell ref="AL210:AO210"/>
    <mergeCell ref="AP209:AS209"/>
    <mergeCell ref="AT209:AW209"/>
    <mergeCell ref="AX209:BC209"/>
    <mergeCell ref="H210:J210"/>
    <mergeCell ref="K210:N210"/>
    <mergeCell ref="O210:P217"/>
    <mergeCell ref="Q210:Q217"/>
    <mergeCell ref="R209:U209"/>
    <mergeCell ref="V209:Y209"/>
    <mergeCell ref="Z209:AC209"/>
    <mergeCell ref="AD209:AH209"/>
    <mergeCell ref="AI209:AK209"/>
    <mergeCell ref="AL209:AO209"/>
    <mergeCell ref="AI212:AK212"/>
    <mergeCell ref="AL212:AO212"/>
    <mergeCell ref="AP212:AS212"/>
    <mergeCell ref="AT212:AW212"/>
    <mergeCell ref="AX212:BC212"/>
    <mergeCell ref="H213:J213"/>
    <mergeCell ref="K213:N213"/>
    <mergeCell ref="R213:T213"/>
    <mergeCell ref="W213:Y213"/>
    <mergeCell ref="Z213:AB213"/>
    <mergeCell ref="AL211:AO211"/>
    <mergeCell ref="AP211:AS211"/>
    <mergeCell ref="AT211:AW211"/>
    <mergeCell ref="AX211:BC211"/>
    <mergeCell ref="H212:J212"/>
    <mergeCell ref="K212:N212"/>
    <mergeCell ref="R212:T212"/>
    <mergeCell ref="W212:Y212"/>
    <mergeCell ref="Z212:AB212"/>
    <mergeCell ref="AE212:AG212"/>
    <mergeCell ref="AE214:AG214"/>
    <mergeCell ref="AI214:AK214"/>
    <mergeCell ref="AL214:AO214"/>
    <mergeCell ref="AP214:AS214"/>
    <mergeCell ref="AT214:AW214"/>
    <mergeCell ref="AX214:BC214"/>
    <mergeCell ref="D214:F217"/>
    <mergeCell ref="H214:J214"/>
    <mergeCell ref="K214:N214"/>
    <mergeCell ref="R214:T214"/>
    <mergeCell ref="W214:Y214"/>
    <mergeCell ref="Z214:AB214"/>
    <mergeCell ref="H215:J215"/>
    <mergeCell ref="K215:N215"/>
    <mergeCell ref="R215:T215"/>
    <mergeCell ref="W215:Y215"/>
    <mergeCell ref="AE213:AG213"/>
    <mergeCell ref="AI213:AK213"/>
    <mergeCell ref="AL213:AO213"/>
    <mergeCell ref="AP213:AS213"/>
    <mergeCell ref="AT213:AW213"/>
    <mergeCell ref="AX213:BC213"/>
    <mergeCell ref="D210:F213"/>
    <mergeCell ref="AT216:AW216"/>
    <mergeCell ref="AX216:BC216"/>
    <mergeCell ref="H217:J217"/>
    <mergeCell ref="K217:N217"/>
    <mergeCell ref="R217:T217"/>
    <mergeCell ref="W217:Y217"/>
    <mergeCell ref="Z217:AB217"/>
    <mergeCell ref="AE217:AG217"/>
    <mergeCell ref="AI217:AK217"/>
    <mergeCell ref="AL217:AO217"/>
    <mergeCell ref="AX215:BC215"/>
    <mergeCell ref="H216:J216"/>
    <mergeCell ref="K216:N216"/>
    <mergeCell ref="R216:T216"/>
    <mergeCell ref="W216:Y216"/>
    <mergeCell ref="Z216:AB216"/>
    <mergeCell ref="AE216:AG216"/>
    <mergeCell ref="AI216:AK216"/>
    <mergeCell ref="AL216:AO216"/>
    <mergeCell ref="AP216:AS216"/>
    <mergeCell ref="Z215:AB215"/>
    <mergeCell ref="AE215:AG215"/>
    <mergeCell ref="AI215:AK215"/>
    <mergeCell ref="AL215:AO215"/>
    <mergeCell ref="AP215:AS215"/>
    <mergeCell ref="AT215:AW215"/>
    <mergeCell ref="AX219:BC219"/>
    <mergeCell ref="A220:A227"/>
    <mergeCell ref="B220:C227"/>
    <mergeCell ref="D220:F223"/>
    <mergeCell ref="H220:J220"/>
    <mergeCell ref="K220:N220"/>
    <mergeCell ref="O220:P227"/>
    <mergeCell ref="Q220:Q227"/>
    <mergeCell ref="R220:T220"/>
    <mergeCell ref="W220:Y220"/>
    <mergeCell ref="Z219:AC219"/>
    <mergeCell ref="AD219:AH219"/>
    <mergeCell ref="AI219:AK219"/>
    <mergeCell ref="AL219:AO219"/>
    <mergeCell ref="AP219:AS219"/>
    <mergeCell ref="AT219:AW219"/>
    <mergeCell ref="AP217:AS217"/>
    <mergeCell ref="AT217:AW217"/>
    <mergeCell ref="AX217:BC217"/>
    <mergeCell ref="B219:C219"/>
    <mergeCell ref="D219:F219"/>
    <mergeCell ref="H219:J219"/>
    <mergeCell ref="K219:N219"/>
    <mergeCell ref="O219:Q219"/>
    <mergeCell ref="R219:U219"/>
    <mergeCell ref="V219:Y219"/>
    <mergeCell ref="A210:A217"/>
    <mergeCell ref="B210:C217"/>
    <mergeCell ref="AT221:AW221"/>
    <mergeCell ref="AX221:BC221"/>
    <mergeCell ref="H222:J222"/>
    <mergeCell ref="K222:N222"/>
    <mergeCell ref="R222:T222"/>
    <mergeCell ref="W222:Y222"/>
    <mergeCell ref="Z222:AB222"/>
    <mergeCell ref="AE222:AG222"/>
    <mergeCell ref="AI222:AK222"/>
    <mergeCell ref="AL222:AO222"/>
    <mergeCell ref="AX220:BC220"/>
    <mergeCell ref="H221:J221"/>
    <mergeCell ref="K221:N221"/>
    <mergeCell ref="R221:T221"/>
    <mergeCell ref="W221:Y221"/>
    <mergeCell ref="Z221:AB221"/>
    <mergeCell ref="AE221:AG221"/>
    <mergeCell ref="AI221:AK221"/>
    <mergeCell ref="AL221:AO221"/>
    <mergeCell ref="AP221:AS221"/>
    <mergeCell ref="Z220:AB220"/>
    <mergeCell ref="AE220:AG220"/>
    <mergeCell ref="AI220:AK220"/>
    <mergeCell ref="AL220:AO220"/>
    <mergeCell ref="AP220:AS220"/>
    <mergeCell ref="AT220:AW220"/>
    <mergeCell ref="AL223:AO223"/>
    <mergeCell ref="AP223:AS223"/>
    <mergeCell ref="AT223:AW223"/>
    <mergeCell ref="AX223:BC223"/>
    <mergeCell ref="D224:F227"/>
    <mergeCell ref="H224:J224"/>
    <mergeCell ref="K224:N224"/>
    <mergeCell ref="R224:T224"/>
    <mergeCell ref="W224:Y224"/>
    <mergeCell ref="Z224:AB224"/>
    <mergeCell ref="AP222:AS222"/>
    <mergeCell ref="AT222:AW222"/>
    <mergeCell ref="AX222:BC222"/>
    <mergeCell ref="H223:J223"/>
    <mergeCell ref="K223:N223"/>
    <mergeCell ref="R223:T223"/>
    <mergeCell ref="W223:Y223"/>
    <mergeCell ref="Z223:AB223"/>
    <mergeCell ref="AE223:AG223"/>
    <mergeCell ref="AI223:AK223"/>
    <mergeCell ref="AI225:AK225"/>
    <mergeCell ref="AL225:AO225"/>
    <mergeCell ref="AP225:AS225"/>
    <mergeCell ref="AT225:AW225"/>
    <mergeCell ref="AX225:BC225"/>
    <mergeCell ref="H226:J226"/>
    <mergeCell ref="K226:N226"/>
    <mergeCell ref="R226:T226"/>
    <mergeCell ref="W226:Y226"/>
    <mergeCell ref="Z226:AB226"/>
    <mergeCell ref="H225:J225"/>
    <mergeCell ref="K225:N225"/>
    <mergeCell ref="R225:T225"/>
    <mergeCell ref="W225:Y225"/>
    <mergeCell ref="Z225:AB225"/>
    <mergeCell ref="AE225:AG225"/>
    <mergeCell ref="AE224:AG224"/>
    <mergeCell ref="AI224:AK224"/>
    <mergeCell ref="AL224:AO224"/>
    <mergeCell ref="AP224:AS224"/>
    <mergeCell ref="AT224:AW224"/>
    <mergeCell ref="AX224:BC224"/>
    <mergeCell ref="AI227:AK227"/>
    <mergeCell ref="AL227:AO227"/>
    <mergeCell ref="AP227:AS227"/>
    <mergeCell ref="AT227:AW227"/>
    <mergeCell ref="AX227:BC227"/>
    <mergeCell ref="B229:C229"/>
    <mergeCell ref="D229:F229"/>
    <mergeCell ref="H229:J229"/>
    <mergeCell ref="K229:N229"/>
    <mergeCell ref="O229:Q229"/>
    <mergeCell ref="H227:J227"/>
    <mergeCell ref="K227:N227"/>
    <mergeCell ref="R227:T227"/>
    <mergeCell ref="W227:Y227"/>
    <mergeCell ref="Z227:AB227"/>
    <mergeCell ref="AE227:AG227"/>
    <mergeCell ref="AE226:AG226"/>
    <mergeCell ref="AI226:AK226"/>
    <mergeCell ref="AL226:AO226"/>
    <mergeCell ref="AP226:AS226"/>
    <mergeCell ref="AT226:AW226"/>
    <mergeCell ref="AX226:BC226"/>
    <mergeCell ref="AP230:AS230"/>
    <mergeCell ref="AT230:AW230"/>
    <mergeCell ref="AX230:BC230"/>
    <mergeCell ref="H231:J231"/>
    <mergeCell ref="K231:N231"/>
    <mergeCell ref="R231:T231"/>
    <mergeCell ref="W231:Y231"/>
    <mergeCell ref="Z231:AB231"/>
    <mergeCell ref="AE231:AG231"/>
    <mergeCell ref="AI231:AK231"/>
    <mergeCell ref="R230:T230"/>
    <mergeCell ref="W230:Y230"/>
    <mergeCell ref="Z230:AB230"/>
    <mergeCell ref="AE230:AG230"/>
    <mergeCell ref="AI230:AK230"/>
    <mergeCell ref="AL230:AO230"/>
    <mergeCell ref="AP229:AS229"/>
    <mergeCell ref="AT229:AW229"/>
    <mergeCell ref="AX229:BC229"/>
    <mergeCell ref="H230:J230"/>
    <mergeCell ref="K230:N230"/>
    <mergeCell ref="O230:P237"/>
    <mergeCell ref="Q230:Q237"/>
    <mergeCell ref="R229:U229"/>
    <mergeCell ref="V229:Y229"/>
    <mergeCell ref="Z229:AC229"/>
    <mergeCell ref="AD229:AH229"/>
    <mergeCell ref="AI229:AK229"/>
    <mergeCell ref="AL229:AO229"/>
    <mergeCell ref="AI232:AK232"/>
    <mergeCell ref="AL232:AO232"/>
    <mergeCell ref="AP232:AS232"/>
    <mergeCell ref="AT232:AW232"/>
    <mergeCell ref="AX232:BC232"/>
    <mergeCell ref="H233:J233"/>
    <mergeCell ref="K233:N233"/>
    <mergeCell ref="R233:T233"/>
    <mergeCell ref="W233:Y233"/>
    <mergeCell ref="Z233:AB233"/>
    <mergeCell ref="AL231:AO231"/>
    <mergeCell ref="AP231:AS231"/>
    <mergeCell ref="AT231:AW231"/>
    <mergeCell ref="AX231:BC231"/>
    <mergeCell ref="H232:J232"/>
    <mergeCell ref="K232:N232"/>
    <mergeCell ref="R232:T232"/>
    <mergeCell ref="W232:Y232"/>
    <mergeCell ref="Z232:AB232"/>
    <mergeCell ref="AE232:AG232"/>
    <mergeCell ref="AE234:AG234"/>
    <mergeCell ref="AI234:AK234"/>
    <mergeCell ref="AL234:AO234"/>
    <mergeCell ref="AP234:AS234"/>
    <mergeCell ref="AT234:AW234"/>
    <mergeCell ref="AX234:BC234"/>
    <mergeCell ref="D234:F237"/>
    <mergeCell ref="H234:J234"/>
    <mergeCell ref="K234:N234"/>
    <mergeCell ref="R234:T234"/>
    <mergeCell ref="W234:Y234"/>
    <mergeCell ref="Z234:AB234"/>
    <mergeCell ref="H235:J235"/>
    <mergeCell ref="K235:N235"/>
    <mergeCell ref="R235:T235"/>
    <mergeCell ref="W235:Y235"/>
    <mergeCell ref="AE233:AG233"/>
    <mergeCell ref="AI233:AK233"/>
    <mergeCell ref="AL233:AO233"/>
    <mergeCell ref="AP233:AS233"/>
    <mergeCell ref="AT233:AW233"/>
    <mergeCell ref="AX233:BC233"/>
    <mergeCell ref="D230:F233"/>
    <mergeCell ref="AT236:AW236"/>
    <mergeCell ref="AX236:BC236"/>
    <mergeCell ref="H237:J237"/>
    <mergeCell ref="K237:N237"/>
    <mergeCell ref="R237:T237"/>
    <mergeCell ref="W237:Y237"/>
    <mergeCell ref="Z237:AB237"/>
    <mergeCell ref="AE237:AG237"/>
    <mergeCell ref="AI237:AK237"/>
    <mergeCell ref="AL237:AO237"/>
    <mergeCell ref="AX235:BC235"/>
    <mergeCell ref="H236:J236"/>
    <mergeCell ref="K236:N236"/>
    <mergeCell ref="R236:T236"/>
    <mergeCell ref="W236:Y236"/>
    <mergeCell ref="Z236:AB236"/>
    <mergeCell ref="AE236:AG236"/>
    <mergeCell ref="AI236:AK236"/>
    <mergeCell ref="AL236:AO236"/>
    <mergeCell ref="AP236:AS236"/>
    <mergeCell ref="Z235:AB235"/>
    <mergeCell ref="AE235:AG235"/>
    <mergeCell ref="AI235:AK235"/>
    <mergeCell ref="AL235:AO235"/>
    <mergeCell ref="AP235:AS235"/>
    <mergeCell ref="AT235:AW235"/>
    <mergeCell ref="AX239:BC239"/>
    <mergeCell ref="A240:A247"/>
    <mergeCell ref="B240:C247"/>
    <mergeCell ref="D240:F243"/>
    <mergeCell ref="H240:J240"/>
    <mergeCell ref="K240:N240"/>
    <mergeCell ref="O240:P247"/>
    <mergeCell ref="Q240:Q247"/>
    <mergeCell ref="R240:T240"/>
    <mergeCell ref="W240:Y240"/>
    <mergeCell ref="Z239:AC239"/>
    <mergeCell ref="AD239:AH239"/>
    <mergeCell ref="AI239:AK239"/>
    <mergeCell ref="AL239:AO239"/>
    <mergeCell ref="AP239:AS239"/>
    <mergeCell ref="AT239:AW239"/>
    <mergeCell ref="AP237:AS237"/>
    <mergeCell ref="AT237:AW237"/>
    <mergeCell ref="AX237:BC237"/>
    <mergeCell ref="B239:C239"/>
    <mergeCell ref="D239:F239"/>
    <mergeCell ref="H239:J239"/>
    <mergeCell ref="K239:N239"/>
    <mergeCell ref="O239:Q239"/>
    <mergeCell ref="R239:U239"/>
    <mergeCell ref="V239:Y239"/>
    <mergeCell ref="A230:A237"/>
    <mergeCell ref="B230:C237"/>
    <mergeCell ref="AT241:AW241"/>
    <mergeCell ref="AX241:BC241"/>
    <mergeCell ref="H242:J242"/>
    <mergeCell ref="K242:N242"/>
    <mergeCell ref="R242:T242"/>
    <mergeCell ref="W242:Y242"/>
    <mergeCell ref="Z242:AB242"/>
    <mergeCell ref="AE242:AG242"/>
    <mergeCell ref="AI242:AK242"/>
    <mergeCell ref="AL242:AO242"/>
    <mergeCell ref="AX240:BC240"/>
    <mergeCell ref="H241:J241"/>
    <mergeCell ref="K241:N241"/>
    <mergeCell ref="R241:T241"/>
    <mergeCell ref="W241:Y241"/>
    <mergeCell ref="Z241:AB241"/>
    <mergeCell ref="AE241:AG241"/>
    <mergeCell ref="AI241:AK241"/>
    <mergeCell ref="AL241:AO241"/>
    <mergeCell ref="AP241:AS241"/>
    <mergeCell ref="Z240:AB240"/>
    <mergeCell ref="AE240:AG240"/>
    <mergeCell ref="AI240:AK240"/>
    <mergeCell ref="AL240:AO240"/>
    <mergeCell ref="AP240:AS240"/>
    <mergeCell ref="AT240:AW240"/>
    <mergeCell ref="AL243:AO243"/>
    <mergeCell ref="AP243:AS243"/>
    <mergeCell ref="AT243:AW243"/>
    <mergeCell ref="AX243:BC243"/>
    <mergeCell ref="D244:F247"/>
    <mergeCell ref="H244:J244"/>
    <mergeCell ref="K244:N244"/>
    <mergeCell ref="R244:T244"/>
    <mergeCell ref="W244:Y244"/>
    <mergeCell ref="Z244:AB244"/>
    <mergeCell ref="AP242:AS242"/>
    <mergeCell ref="AT242:AW242"/>
    <mergeCell ref="AX242:BC242"/>
    <mergeCell ref="H243:J243"/>
    <mergeCell ref="K243:N243"/>
    <mergeCell ref="R243:T243"/>
    <mergeCell ref="W243:Y243"/>
    <mergeCell ref="Z243:AB243"/>
    <mergeCell ref="AE243:AG243"/>
    <mergeCell ref="AI243:AK243"/>
    <mergeCell ref="AI245:AK245"/>
    <mergeCell ref="AL245:AO245"/>
    <mergeCell ref="AP245:AS245"/>
    <mergeCell ref="AT245:AW245"/>
    <mergeCell ref="AX245:BC245"/>
    <mergeCell ref="H246:J246"/>
    <mergeCell ref="K246:N246"/>
    <mergeCell ref="R246:T246"/>
    <mergeCell ref="W246:Y246"/>
    <mergeCell ref="Z246:AB246"/>
    <mergeCell ref="H245:J245"/>
    <mergeCell ref="K245:N245"/>
    <mergeCell ref="R245:T245"/>
    <mergeCell ref="W245:Y245"/>
    <mergeCell ref="Z245:AB245"/>
    <mergeCell ref="AE245:AG245"/>
    <mergeCell ref="AE244:AG244"/>
    <mergeCell ref="AI244:AK244"/>
    <mergeCell ref="AL244:AO244"/>
    <mergeCell ref="AP244:AS244"/>
    <mergeCell ref="AT244:AW244"/>
    <mergeCell ref="AX244:BC244"/>
    <mergeCell ref="AI247:AK247"/>
    <mergeCell ref="AL247:AO247"/>
    <mergeCell ref="AP247:AS247"/>
    <mergeCell ref="AT247:AW247"/>
    <mergeCell ref="AX247:BC247"/>
    <mergeCell ref="B249:C249"/>
    <mergeCell ref="D249:F249"/>
    <mergeCell ref="H249:J249"/>
    <mergeCell ref="K249:N249"/>
    <mergeCell ref="O249:Q249"/>
    <mergeCell ref="H247:J247"/>
    <mergeCell ref="K247:N247"/>
    <mergeCell ref="R247:T247"/>
    <mergeCell ref="W247:Y247"/>
    <mergeCell ref="Z247:AB247"/>
    <mergeCell ref="AE247:AG247"/>
    <mergeCell ref="AE246:AG246"/>
    <mergeCell ref="AI246:AK246"/>
    <mergeCell ref="AL246:AO246"/>
    <mergeCell ref="AP246:AS246"/>
    <mergeCell ref="AT246:AW246"/>
    <mergeCell ref="AX246:BC246"/>
    <mergeCell ref="AP250:AS250"/>
    <mergeCell ref="AT250:AW250"/>
    <mergeCell ref="AX250:BC250"/>
    <mergeCell ref="H251:J251"/>
    <mergeCell ref="K251:N251"/>
    <mergeCell ref="R251:T251"/>
    <mergeCell ref="W251:Y251"/>
    <mergeCell ref="Z251:AB251"/>
    <mergeCell ref="AE251:AG251"/>
    <mergeCell ref="AI251:AK251"/>
    <mergeCell ref="R250:T250"/>
    <mergeCell ref="W250:Y250"/>
    <mergeCell ref="Z250:AB250"/>
    <mergeCell ref="AE250:AG250"/>
    <mergeCell ref="AI250:AK250"/>
    <mergeCell ref="AL250:AO250"/>
    <mergeCell ref="AP249:AS249"/>
    <mergeCell ref="AT249:AW249"/>
    <mergeCell ref="AX249:BC249"/>
    <mergeCell ref="H250:J250"/>
    <mergeCell ref="K250:N250"/>
    <mergeCell ref="O250:P257"/>
    <mergeCell ref="Q250:Q257"/>
    <mergeCell ref="R249:U249"/>
    <mergeCell ref="V249:Y249"/>
    <mergeCell ref="Z249:AC249"/>
    <mergeCell ref="AD249:AH249"/>
    <mergeCell ref="AI249:AK249"/>
    <mergeCell ref="AL249:AO249"/>
    <mergeCell ref="AI252:AK252"/>
    <mergeCell ref="AL252:AO252"/>
    <mergeCell ref="AP252:AS252"/>
    <mergeCell ref="AT252:AW252"/>
    <mergeCell ref="AX252:BC252"/>
    <mergeCell ref="H253:J253"/>
    <mergeCell ref="K253:N253"/>
    <mergeCell ref="R253:T253"/>
    <mergeCell ref="W253:Y253"/>
    <mergeCell ref="Z253:AB253"/>
    <mergeCell ref="AL251:AO251"/>
    <mergeCell ref="AP251:AS251"/>
    <mergeCell ref="AT251:AW251"/>
    <mergeCell ref="AX251:BC251"/>
    <mergeCell ref="H252:J252"/>
    <mergeCell ref="K252:N252"/>
    <mergeCell ref="R252:T252"/>
    <mergeCell ref="W252:Y252"/>
    <mergeCell ref="Z252:AB252"/>
    <mergeCell ref="AE252:AG252"/>
    <mergeCell ref="AE254:AG254"/>
    <mergeCell ref="AI254:AK254"/>
    <mergeCell ref="AL254:AO254"/>
    <mergeCell ref="AP254:AS254"/>
    <mergeCell ref="AT254:AW254"/>
    <mergeCell ref="AX254:BC254"/>
    <mergeCell ref="D254:F257"/>
    <mergeCell ref="H254:J254"/>
    <mergeCell ref="K254:N254"/>
    <mergeCell ref="R254:T254"/>
    <mergeCell ref="W254:Y254"/>
    <mergeCell ref="Z254:AB254"/>
    <mergeCell ref="H255:J255"/>
    <mergeCell ref="K255:N255"/>
    <mergeCell ref="R255:T255"/>
    <mergeCell ref="W255:Y255"/>
    <mergeCell ref="AE253:AG253"/>
    <mergeCell ref="AI253:AK253"/>
    <mergeCell ref="AL253:AO253"/>
    <mergeCell ref="AP253:AS253"/>
    <mergeCell ref="AT253:AW253"/>
    <mergeCell ref="AX253:BC253"/>
    <mergeCell ref="D250:F253"/>
    <mergeCell ref="AT256:AW256"/>
    <mergeCell ref="AX256:BC256"/>
    <mergeCell ref="H257:J257"/>
    <mergeCell ref="K257:N257"/>
    <mergeCell ref="R257:T257"/>
    <mergeCell ref="W257:Y257"/>
    <mergeCell ref="Z257:AB257"/>
    <mergeCell ref="AE257:AG257"/>
    <mergeCell ref="AI257:AK257"/>
    <mergeCell ref="AL257:AO257"/>
    <mergeCell ref="AX255:BC255"/>
    <mergeCell ref="H256:J256"/>
    <mergeCell ref="K256:N256"/>
    <mergeCell ref="R256:T256"/>
    <mergeCell ref="W256:Y256"/>
    <mergeCell ref="Z256:AB256"/>
    <mergeCell ref="AE256:AG256"/>
    <mergeCell ref="AI256:AK256"/>
    <mergeCell ref="AL256:AO256"/>
    <mergeCell ref="AP256:AS256"/>
    <mergeCell ref="Z255:AB255"/>
    <mergeCell ref="AE255:AG255"/>
    <mergeCell ref="AI255:AK255"/>
    <mergeCell ref="AL255:AO255"/>
    <mergeCell ref="AP255:AS255"/>
    <mergeCell ref="AT255:AW255"/>
    <mergeCell ref="AX259:BC259"/>
    <mergeCell ref="A260:A267"/>
    <mergeCell ref="B260:C267"/>
    <mergeCell ref="D260:F263"/>
    <mergeCell ref="H260:J260"/>
    <mergeCell ref="K260:N260"/>
    <mergeCell ref="O260:P267"/>
    <mergeCell ref="Q260:Q267"/>
    <mergeCell ref="R260:T260"/>
    <mergeCell ref="W260:Y260"/>
    <mergeCell ref="Z259:AC259"/>
    <mergeCell ref="AD259:AH259"/>
    <mergeCell ref="AI259:AK259"/>
    <mergeCell ref="AL259:AO259"/>
    <mergeCell ref="AP259:AS259"/>
    <mergeCell ref="AT259:AW259"/>
    <mergeCell ref="AP257:AS257"/>
    <mergeCell ref="AT257:AW257"/>
    <mergeCell ref="AX257:BC257"/>
    <mergeCell ref="B259:C259"/>
    <mergeCell ref="D259:F259"/>
    <mergeCell ref="H259:J259"/>
    <mergeCell ref="K259:N259"/>
    <mergeCell ref="O259:Q259"/>
    <mergeCell ref="R259:U259"/>
    <mergeCell ref="V259:Y259"/>
    <mergeCell ref="A250:A257"/>
    <mergeCell ref="B250:C257"/>
    <mergeCell ref="AT261:AW261"/>
    <mergeCell ref="AX261:BC261"/>
    <mergeCell ref="H262:J262"/>
    <mergeCell ref="K262:N262"/>
    <mergeCell ref="R262:T262"/>
    <mergeCell ref="W262:Y262"/>
    <mergeCell ref="Z262:AB262"/>
    <mergeCell ref="AE262:AG262"/>
    <mergeCell ref="AI262:AK262"/>
    <mergeCell ref="AL262:AO262"/>
    <mergeCell ref="AX260:BC260"/>
    <mergeCell ref="H261:J261"/>
    <mergeCell ref="K261:N261"/>
    <mergeCell ref="R261:T261"/>
    <mergeCell ref="W261:Y261"/>
    <mergeCell ref="Z261:AB261"/>
    <mergeCell ref="AE261:AG261"/>
    <mergeCell ref="AI261:AK261"/>
    <mergeCell ref="AL261:AO261"/>
    <mergeCell ref="AP261:AS261"/>
    <mergeCell ref="Z260:AB260"/>
    <mergeCell ref="AE260:AG260"/>
    <mergeCell ref="AI260:AK260"/>
    <mergeCell ref="AL260:AO260"/>
    <mergeCell ref="AP260:AS260"/>
    <mergeCell ref="AT260:AW260"/>
    <mergeCell ref="AL263:AO263"/>
    <mergeCell ref="AP263:AS263"/>
    <mergeCell ref="AT263:AW263"/>
    <mergeCell ref="AX263:BC263"/>
    <mergeCell ref="D264:F267"/>
    <mergeCell ref="H264:J264"/>
    <mergeCell ref="K264:N264"/>
    <mergeCell ref="R264:T264"/>
    <mergeCell ref="W264:Y264"/>
    <mergeCell ref="Z264:AB264"/>
    <mergeCell ref="AP262:AS262"/>
    <mergeCell ref="AT262:AW262"/>
    <mergeCell ref="AX262:BC262"/>
    <mergeCell ref="H263:J263"/>
    <mergeCell ref="K263:N263"/>
    <mergeCell ref="R263:T263"/>
    <mergeCell ref="W263:Y263"/>
    <mergeCell ref="Z263:AB263"/>
    <mergeCell ref="AE263:AG263"/>
    <mergeCell ref="AI263:AK263"/>
    <mergeCell ref="AI265:AK265"/>
    <mergeCell ref="AL265:AO265"/>
    <mergeCell ref="AP265:AS265"/>
    <mergeCell ref="AT265:AW265"/>
    <mergeCell ref="AX265:BC265"/>
    <mergeCell ref="H266:J266"/>
    <mergeCell ref="K266:N266"/>
    <mergeCell ref="R266:T266"/>
    <mergeCell ref="W266:Y266"/>
    <mergeCell ref="Z266:AB266"/>
    <mergeCell ref="H265:J265"/>
    <mergeCell ref="K265:N265"/>
    <mergeCell ref="R265:T265"/>
    <mergeCell ref="W265:Y265"/>
    <mergeCell ref="Z265:AB265"/>
    <mergeCell ref="AE265:AG265"/>
    <mergeCell ref="AE264:AG264"/>
    <mergeCell ref="AI264:AK264"/>
    <mergeCell ref="AL264:AO264"/>
    <mergeCell ref="AP264:AS264"/>
    <mergeCell ref="AT264:AW264"/>
    <mergeCell ref="AX264:BC264"/>
    <mergeCell ref="AI267:AK267"/>
    <mergeCell ref="AL267:AO267"/>
    <mergeCell ref="AP267:AS267"/>
    <mergeCell ref="AT267:AW267"/>
    <mergeCell ref="AX267:BC267"/>
    <mergeCell ref="B269:C269"/>
    <mergeCell ref="D269:F269"/>
    <mergeCell ref="H269:J269"/>
    <mergeCell ref="K269:N269"/>
    <mergeCell ref="O269:Q269"/>
    <mergeCell ref="H267:J267"/>
    <mergeCell ref="K267:N267"/>
    <mergeCell ref="R267:T267"/>
    <mergeCell ref="W267:Y267"/>
    <mergeCell ref="Z267:AB267"/>
    <mergeCell ref="AE267:AG267"/>
    <mergeCell ref="AE266:AG266"/>
    <mergeCell ref="AI266:AK266"/>
    <mergeCell ref="AL266:AO266"/>
    <mergeCell ref="AP266:AS266"/>
    <mergeCell ref="AT266:AW266"/>
    <mergeCell ref="AX266:BC266"/>
    <mergeCell ref="AP270:AS270"/>
    <mergeCell ref="AT270:AW270"/>
    <mergeCell ref="AX270:BC270"/>
    <mergeCell ref="H271:J271"/>
    <mergeCell ref="K271:N271"/>
    <mergeCell ref="R271:T271"/>
    <mergeCell ref="W271:Y271"/>
    <mergeCell ref="Z271:AB271"/>
    <mergeCell ref="AE271:AG271"/>
    <mergeCell ref="AI271:AK271"/>
    <mergeCell ref="R270:T270"/>
    <mergeCell ref="W270:Y270"/>
    <mergeCell ref="Z270:AB270"/>
    <mergeCell ref="AE270:AG270"/>
    <mergeCell ref="AI270:AK270"/>
    <mergeCell ref="AL270:AO270"/>
    <mergeCell ref="AP269:AS269"/>
    <mergeCell ref="AT269:AW269"/>
    <mergeCell ref="AX269:BC269"/>
    <mergeCell ref="H270:J270"/>
    <mergeCell ref="K270:N270"/>
    <mergeCell ref="O270:P277"/>
    <mergeCell ref="Q270:Q277"/>
    <mergeCell ref="R269:U269"/>
    <mergeCell ref="V269:Y269"/>
    <mergeCell ref="Z269:AC269"/>
    <mergeCell ref="AD269:AH269"/>
    <mergeCell ref="AI269:AK269"/>
    <mergeCell ref="AL269:AO269"/>
    <mergeCell ref="AI272:AK272"/>
    <mergeCell ref="AL272:AO272"/>
    <mergeCell ref="AP272:AS272"/>
    <mergeCell ref="AT272:AW272"/>
    <mergeCell ref="AX272:BC272"/>
    <mergeCell ref="H273:J273"/>
    <mergeCell ref="K273:N273"/>
    <mergeCell ref="R273:T273"/>
    <mergeCell ref="W273:Y273"/>
    <mergeCell ref="Z273:AB273"/>
    <mergeCell ref="AL271:AO271"/>
    <mergeCell ref="AP271:AS271"/>
    <mergeCell ref="AT271:AW271"/>
    <mergeCell ref="AX271:BC271"/>
    <mergeCell ref="H272:J272"/>
    <mergeCell ref="K272:N272"/>
    <mergeCell ref="R272:T272"/>
    <mergeCell ref="W272:Y272"/>
    <mergeCell ref="Z272:AB272"/>
    <mergeCell ref="AE272:AG272"/>
    <mergeCell ref="AE274:AG274"/>
    <mergeCell ref="AI274:AK274"/>
    <mergeCell ref="AL274:AO274"/>
    <mergeCell ref="AP274:AS274"/>
    <mergeCell ref="AT274:AW274"/>
    <mergeCell ref="AX274:BC274"/>
    <mergeCell ref="D274:F277"/>
    <mergeCell ref="H274:J274"/>
    <mergeCell ref="K274:N274"/>
    <mergeCell ref="R274:T274"/>
    <mergeCell ref="W274:Y274"/>
    <mergeCell ref="Z274:AB274"/>
    <mergeCell ref="H275:J275"/>
    <mergeCell ref="K275:N275"/>
    <mergeCell ref="R275:T275"/>
    <mergeCell ref="W275:Y275"/>
    <mergeCell ref="AE273:AG273"/>
    <mergeCell ref="AI273:AK273"/>
    <mergeCell ref="AL273:AO273"/>
    <mergeCell ref="AP273:AS273"/>
    <mergeCell ref="AT273:AW273"/>
    <mergeCell ref="AX273:BC273"/>
    <mergeCell ref="D270:F273"/>
    <mergeCell ref="AT276:AW276"/>
    <mergeCell ref="AX276:BC276"/>
    <mergeCell ref="H277:J277"/>
    <mergeCell ref="K277:N277"/>
    <mergeCell ref="R277:T277"/>
    <mergeCell ref="W277:Y277"/>
    <mergeCell ref="Z277:AB277"/>
    <mergeCell ref="AE277:AG277"/>
    <mergeCell ref="AI277:AK277"/>
    <mergeCell ref="AL277:AO277"/>
    <mergeCell ref="AX275:BC275"/>
    <mergeCell ref="H276:J276"/>
    <mergeCell ref="K276:N276"/>
    <mergeCell ref="R276:T276"/>
    <mergeCell ref="W276:Y276"/>
    <mergeCell ref="Z276:AB276"/>
    <mergeCell ref="AE276:AG276"/>
    <mergeCell ref="AI276:AK276"/>
    <mergeCell ref="AL276:AO276"/>
    <mergeCell ref="AP276:AS276"/>
    <mergeCell ref="Z275:AB275"/>
    <mergeCell ref="AE275:AG275"/>
    <mergeCell ref="AI275:AK275"/>
    <mergeCell ref="AL275:AO275"/>
    <mergeCell ref="AP275:AS275"/>
    <mergeCell ref="AT275:AW275"/>
    <mergeCell ref="AX279:BC279"/>
    <mergeCell ref="A280:A287"/>
    <mergeCell ref="B280:C287"/>
    <mergeCell ref="D280:F283"/>
    <mergeCell ref="H280:J280"/>
    <mergeCell ref="K280:N280"/>
    <mergeCell ref="O280:P287"/>
    <mergeCell ref="Q280:Q287"/>
    <mergeCell ref="R280:T280"/>
    <mergeCell ref="W280:Y280"/>
    <mergeCell ref="Z279:AC279"/>
    <mergeCell ref="AD279:AH279"/>
    <mergeCell ref="AI279:AK279"/>
    <mergeCell ref="AL279:AO279"/>
    <mergeCell ref="AP279:AS279"/>
    <mergeCell ref="AT279:AW279"/>
    <mergeCell ref="AP277:AS277"/>
    <mergeCell ref="AT277:AW277"/>
    <mergeCell ref="AX277:BC277"/>
    <mergeCell ref="B279:C279"/>
    <mergeCell ref="D279:F279"/>
    <mergeCell ref="H279:J279"/>
    <mergeCell ref="K279:N279"/>
    <mergeCell ref="O279:Q279"/>
    <mergeCell ref="R279:U279"/>
    <mergeCell ref="V279:Y279"/>
    <mergeCell ref="A270:A277"/>
    <mergeCell ref="B270:C277"/>
    <mergeCell ref="AT281:AW281"/>
    <mergeCell ref="AX281:BC281"/>
    <mergeCell ref="H282:J282"/>
    <mergeCell ref="K282:N282"/>
    <mergeCell ref="R282:T282"/>
    <mergeCell ref="W282:Y282"/>
    <mergeCell ref="Z282:AB282"/>
    <mergeCell ref="AE282:AG282"/>
    <mergeCell ref="AI282:AK282"/>
    <mergeCell ref="AL282:AO282"/>
    <mergeCell ref="AX280:BC280"/>
    <mergeCell ref="H281:J281"/>
    <mergeCell ref="K281:N281"/>
    <mergeCell ref="R281:T281"/>
    <mergeCell ref="W281:Y281"/>
    <mergeCell ref="Z281:AB281"/>
    <mergeCell ref="AE281:AG281"/>
    <mergeCell ref="AI281:AK281"/>
    <mergeCell ref="AL281:AO281"/>
    <mergeCell ref="AP281:AS281"/>
    <mergeCell ref="Z280:AB280"/>
    <mergeCell ref="AE280:AG280"/>
    <mergeCell ref="AI280:AK280"/>
    <mergeCell ref="AL280:AO280"/>
    <mergeCell ref="AP280:AS280"/>
    <mergeCell ref="AT280:AW280"/>
    <mergeCell ref="AL283:AO283"/>
    <mergeCell ref="AP283:AS283"/>
    <mergeCell ref="AT283:AW283"/>
    <mergeCell ref="AX283:BC283"/>
    <mergeCell ref="D284:F287"/>
    <mergeCell ref="H284:J284"/>
    <mergeCell ref="K284:N284"/>
    <mergeCell ref="R284:T284"/>
    <mergeCell ref="W284:Y284"/>
    <mergeCell ref="Z284:AB284"/>
    <mergeCell ref="AP282:AS282"/>
    <mergeCell ref="AT282:AW282"/>
    <mergeCell ref="AX282:BC282"/>
    <mergeCell ref="H283:J283"/>
    <mergeCell ref="K283:N283"/>
    <mergeCell ref="R283:T283"/>
    <mergeCell ref="W283:Y283"/>
    <mergeCell ref="Z283:AB283"/>
    <mergeCell ref="AE283:AG283"/>
    <mergeCell ref="AI283:AK283"/>
    <mergeCell ref="AI285:AK285"/>
    <mergeCell ref="AL285:AO285"/>
    <mergeCell ref="AP285:AS285"/>
    <mergeCell ref="AT285:AW285"/>
    <mergeCell ref="AX285:BC285"/>
    <mergeCell ref="H286:J286"/>
    <mergeCell ref="K286:N286"/>
    <mergeCell ref="R286:T286"/>
    <mergeCell ref="W286:Y286"/>
    <mergeCell ref="Z286:AB286"/>
    <mergeCell ref="H285:J285"/>
    <mergeCell ref="K285:N285"/>
    <mergeCell ref="R285:T285"/>
    <mergeCell ref="W285:Y285"/>
    <mergeCell ref="Z285:AB285"/>
    <mergeCell ref="AE285:AG285"/>
    <mergeCell ref="AE284:AG284"/>
    <mergeCell ref="AI284:AK284"/>
    <mergeCell ref="AL284:AO284"/>
    <mergeCell ref="AP284:AS284"/>
    <mergeCell ref="AT284:AW284"/>
    <mergeCell ref="AX284:BC284"/>
    <mergeCell ref="AI287:AK287"/>
    <mergeCell ref="AL287:AO287"/>
    <mergeCell ref="AP287:AS287"/>
    <mergeCell ref="AT287:AW287"/>
    <mergeCell ref="AX287:BC287"/>
    <mergeCell ref="B289:C289"/>
    <mergeCell ref="D289:F289"/>
    <mergeCell ref="H289:J289"/>
    <mergeCell ref="K289:N289"/>
    <mergeCell ref="O289:Q289"/>
    <mergeCell ref="H287:J287"/>
    <mergeCell ref="K287:N287"/>
    <mergeCell ref="R287:T287"/>
    <mergeCell ref="W287:Y287"/>
    <mergeCell ref="Z287:AB287"/>
    <mergeCell ref="AE287:AG287"/>
    <mergeCell ref="AE286:AG286"/>
    <mergeCell ref="AI286:AK286"/>
    <mergeCell ref="AL286:AO286"/>
    <mergeCell ref="AP286:AS286"/>
    <mergeCell ref="AT286:AW286"/>
    <mergeCell ref="AX286:BC286"/>
    <mergeCell ref="AP290:AS290"/>
    <mergeCell ref="AT290:AW290"/>
    <mergeCell ref="AX290:BC290"/>
    <mergeCell ref="H291:J291"/>
    <mergeCell ref="K291:N291"/>
    <mergeCell ref="R291:T291"/>
    <mergeCell ref="W291:Y291"/>
    <mergeCell ref="Z291:AB291"/>
    <mergeCell ref="AE291:AG291"/>
    <mergeCell ref="AI291:AK291"/>
    <mergeCell ref="R290:T290"/>
    <mergeCell ref="W290:Y290"/>
    <mergeCell ref="Z290:AB290"/>
    <mergeCell ref="AE290:AG290"/>
    <mergeCell ref="AI290:AK290"/>
    <mergeCell ref="AL290:AO290"/>
    <mergeCell ref="AP289:AS289"/>
    <mergeCell ref="AT289:AW289"/>
    <mergeCell ref="AX289:BC289"/>
    <mergeCell ref="H290:J290"/>
    <mergeCell ref="K290:N290"/>
    <mergeCell ref="O290:P297"/>
    <mergeCell ref="Q290:Q297"/>
    <mergeCell ref="R289:U289"/>
    <mergeCell ref="V289:Y289"/>
    <mergeCell ref="Z289:AC289"/>
    <mergeCell ref="AD289:AH289"/>
    <mergeCell ref="AI289:AK289"/>
    <mergeCell ref="AL289:AO289"/>
    <mergeCell ref="AI292:AK292"/>
    <mergeCell ref="AL292:AO292"/>
    <mergeCell ref="AP292:AS292"/>
    <mergeCell ref="AT292:AW292"/>
    <mergeCell ref="AX292:BC292"/>
    <mergeCell ref="H293:J293"/>
    <mergeCell ref="K293:N293"/>
    <mergeCell ref="R293:T293"/>
    <mergeCell ref="W293:Y293"/>
    <mergeCell ref="Z293:AB293"/>
    <mergeCell ref="AL291:AO291"/>
    <mergeCell ref="AP291:AS291"/>
    <mergeCell ref="AT291:AW291"/>
    <mergeCell ref="AX291:BC291"/>
    <mergeCell ref="H292:J292"/>
    <mergeCell ref="K292:N292"/>
    <mergeCell ref="R292:T292"/>
    <mergeCell ref="W292:Y292"/>
    <mergeCell ref="Z292:AB292"/>
    <mergeCell ref="AE292:AG292"/>
    <mergeCell ref="AE294:AG294"/>
    <mergeCell ref="AI294:AK294"/>
    <mergeCell ref="AL294:AO294"/>
    <mergeCell ref="AP294:AS294"/>
    <mergeCell ref="AT294:AW294"/>
    <mergeCell ref="AX294:BC294"/>
    <mergeCell ref="D294:F297"/>
    <mergeCell ref="H294:J294"/>
    <mergeCell ref="K294:N294"/>
    <mergeCell ref="R294:T294"/>
    <mergeCell ref="W294:Y294"/>
    <mergeCell ref="Z294:AB294"/>
    <mergeCell ref="H295:J295"/>
    <mergeCell ref="K295:N295"/>
    <mergeCell ref="R295:T295"/>
    <mergeCell ref="W295:Y295"/>
    <mergeCell ref="AE293:AG293"/>
    <mergeCell ref="AI293:AK293"/>
    <mergeCell ref="AL293:AO293"/>
    <mergeCell ref="AP293:AS293"/>
    <mergeCell ref="AT293:AW293"/>
    <mergeCell ref="AX293:BC293"/>
    <mergeCell ref="D290:F293"/>
    <mergeCell ref="AT296:AW296"/>
    <mergeCell ref="AX296:BC296"/>
    <mergeCell ref="H297:J297"/>
    <mergeCell ref="K297:N297"/>
    <mergeCell ref="R297:T297"/>
    <mergeCell ref="W297:Y297"/>
    <mergeCell ref="Z297:AB297"/>
    <mergeCell ref="AE297:AG297"/>
    <mergeCell ref="AI297:AK297"/>
    <mergeCell ref="AL297:AO297"/>
    <mergeCell ref="AX295:BC295"/>
    <mergeCell ref="H296:J296"/>
    <mergeCell ref="K296:N296"/>
    <mergeCell ref="R296:T296"/>
    <mergeCell ref="W296:Y296"/>
    <mergeCell ref="Z296:AB296"/>
    <mergeCell ref="AE296:AG296"/>
    <mergeCell ref="AI296:AK296"/>
    <mergeCell ref="AL296:AO296"/>
    <mergeCell ref="AP296:AS296"/>
    <mergeCell ref="Z295:AB295"/>
    <mergeCell ref="AE295:AG295"/>
    <mergeCell ref="AI295:AK295"/>
    <mergeCell ref="AL295:AO295"/>
    <mergeCell ref="AP295:AS295"/>
    <mergeCell ref="AT295:AW295"/>
    <mergeCell ref="AX299:BC299"/>
    <mergeCell ref="A300:A307"/>
    <mergeCell ref="B300:C307"/>
    <mergeCell ref="D300:F303"/>
    <mergeCell ref="H300:J300"/>
    <mergeCell ref="K300:N300"/>
    <mergeCell ref="O300:P307"/>
    <mergeCell ref="Q300:Q307"/>
    <mergeCell ref="R300:T300"/>
    <mergeCell ref="W300:Y300"/>
    <mergeCell ref="Z299:AC299"/>
    <mergeCell ref="AD299:AH299"/>
    <mergeCell ref="AI299:AK299"/>
    <mergeCell ref="AL299:AO299"/>
    <mergeCell ref="AP299:AS299"/>
    <mergeCell ref="AT299:AW299"/>
    <mergeCell ref="AP297:AS297"/>
    <mergeCell ref="AT297:AW297"/>
    <mergeCell ref="AX297:BC297"/>
    <mergeCell ref="B299:C299"/>
    <mergeCell ref="D299:F299"/>
    <mergeCell ref="H299:J299"/>
    <mergeCell ref="K299:N299"/>
    <mergeCell ref="O299:Q299"/>
    <mergeCell ref="R299:U299"/>
    <mergeCell ref="V299:Y299"/>
    <mergeCell ref="A290:A297"/>
    <mergeCell ref="B290:C297"/>
    <mergeCell ref="AT301:AW301"/>
    <mergeCell ref="AX301:BC301"/>
    <mergeCell ref="H302:J302"/>
    <mergeCell ref="K302:N302"/>
    <mergeCell ref="R302:T302"/>
    <mergeCell ref="W302:Y302"/>
    <mergeCell ref="Z302:AB302"/>
    <mergeCell ref="AE302:AG302"/>
    <mergeCell ref="AI302:AK302"/>
    <mergeCell ref="AL302:AO302"/>
    <mergeCell ref="AX300:BC300"/>
    <mergeCell ref="H301:J301"/>
    <mergeCell ref="K301:N301"/>
    <mergeCell ref="R301:T301"/>
    <mergeCell ref="W301:Y301"/>
    <mergeCell ref="Z301:AB301"/>
    <mergeCell ref="AE301:AG301"/>
    <mergeCell ref="AI301:AK301"/>
    <mergeCell ref="AL301:AO301"/>
    <mergeCell ref="AP301:AS301"/>
    <mergeCell ref="Z300:AB300"/>
    <mergeCell ref="AE300:AG300"/>
    <mergeCell ref="AI300:AK300"/>
    <mergeCell ref="AL300:AO300"/>
    <mergeCell ref="AP300:AS300"/>
    <mergeCell ref="AT300:AW300"/>
    <mergeCell ref="AL303:AO303"/>
    <mergeCell ref="AP303:AS303"/>
    <mergeCell ref="AT303:AW303"/>
    <mergeCell ref="AX303:BC303"/>
    <mergeCell ref="D304:F307"/>
    <mergeCell ref="H304:J304"/>
    <mergeCell ref="K304:N304"/>
    <mergeCell ref="R304:T304"/>
    <mergeCell ref="W304:Y304"/>
    <mergeCell ref="Z304:AB304"/>
    <mergeCell ref="AP302:AS302"/>
    <mergeCell ref="AT302:AW302"/>
    <mergeCell ref="AX302:BC302"/>
    <mergeCell ref="H303:J303"/>
    <mergeCell ref="K303:N303"/>
    <mergeCell ref="R303:T303"/>
    <mergeCell ref="W303:Y303"/>
    <mergeCell ref="Z303:AB303"/>
    <mergeCell ref="AE303:AG303"/>
    <mergeCell ref="AI303:AK303"/>
    <mergeCell ref="AI305:AK305"/>
    <mergeCell ref="AL305:AO305"/>
    <mergeCell ref="AP305:AS305"/>
    <mergeCell ref="AT305:AW305"/>
    <mergeCell ref="AX305:BC305"/>
    <mergeCell ref="H306:J306"/>
    <mergeCell ref="K306:N306"/>
    <mergeCell ref="R306:T306"/>
    <mergeCell ref="W306:Y306"/>
    <mergeCell ref="Z306:AB306"/>
    <mergeCell ref="H305:J305"/>
    <mergeCell ref="K305:N305"/>
    <mergeCell ref="R305:T305"/>
    <mergeCell ref="W305:Y305"/>
    <mergeCell ref="Z305:AB305"/>
    <mergeCell ref="AE305:AG305"/>
    <mergeCell ref="AE304:AG304"/>
    <mergeCell ref="AI304:AK304"/>
    <mergeCell ref="AL304:AO304"/>
    <mergeCell ref="AP304:AS304"/>
    <mergeCell ref="AT304:AW304"/>
    <mergeCell ref="AX304:BC304"/>
    <mergeCell ref="AX307:BC307"/>
    <mergeCell ref="B309:C309"/>
    <mergeCell ref="D309:F309"/>
    <mergeCell ref="H309:J309"/>
    <mergeCell ref="K309:N309"/>
    <mergeCell ref="O309:Q309"/>
    <mergeCell ref="H307:J307"/>
    <mergeCell ref="K307:N307"/>
    <mergeCell ref="R307:T307"/>
    <mergeCell ref="W307:Y307"/>
    <mergeCell ref="Z307:AB307"/>
    <mergeCell ref="AE307:AG307"/>
    <mergeCell ref="AE306:AG306"/>
    <mergeCell ref="AI306:AK306"/>
    <mergeCell ref="AL306:AO306"/>
    <mergeCell ref="AP306:AS306"/>
    <mergeCell ref="AT306:AW306"/>
    <mergeCell ref="AX306:BC306"/>
    <mergeCell ref="A310:A317"/>
    <mergeCell ref="B310:C317"/>
    <mergeCell ref="D310:F313"/>
    <mergeCell ref="H310:J310"/>
    <mergeCell ref="K310:N310"/>
    <mergeCell ref="O310:P317"/>
    <mergeCell ref="Q310:Q317"/>
    <mergeCell ref="R309:U309"/>
    <mergeCell ref="V309:Y309"/>
    <mergeCell ref="Z309:AC309"/>
    <mergeCell ref="AD309:AH309"/>
    <mergeCell ref="AI309:AK309"/>
    <mergeCell ref="AL309:AO309"/>
    <mergeCell ref="AI307:AK307"/>
    <mergeCell ref="AL307:AO307"/>
    <mergeCell ref="AP307:AS307"/>
    <mergeCell ref="AT307:AW307"/>
    <mergeCell ref="AP310:AS310"/>
    <mergeCell ref="AT310:AW310"/>
    <mergeCell ref="AI312:AK312"/>
    <mergeCell ref="AL312:AO312"/>
    <mergeCell ref="AP312:AS312"/>
    <mergeCell ref="AT312:AW312"/>
    <mergeCell ref="D314:F317"/>
    <mergeCell ref="H315:J315"/>
    <mergeCell ref="K315:N315"/>
    <mergeCell ref="R315:T315"/>
    <mergeCell ref="W315:Y315"/>
    <mergeCell ref="AX310:BC310"/>
    <mergeCell ref="H311:J311"/>
    <mergeCell ref="K311:N311"/>
    <mergeCell ref="R311:T311"/>
    <mergeCell ref="W311:Y311"/>
    <mergeCell ref="Z311:AB311"/>
    <mergeCell ref="AE311:AG311"/>
    <mergeCell ref="AI311:AK311"/>
    <mergeCell ref="R310:T310"/>
    <mergeCell ref="W310:Y310"/>
    <mergeCell ref="Z310:AB310"/>
    <mergeCell ref="AE310:AG310"/>
    <mergeCell ref="AI310:AK310"/>
    <mergeCell ref="AL310:AO310"/>
    <mergeCell ref="AP309:AS309"/>
    <mergeCell ref="AT309:AW309"/>
    <mergeCell ref="AX309:BC309"/>
    <mergeCell ref="AX312:BC312"/>
    <mergeCell ref="H313:J313"/>
    <mergeCell ref="K313:N313"/>
    <mergeCell ref="R313:T313"/>
    <mergeCell ref="W313:Y313"/>
    <mergeCell ref="Z313:AB313"/>
    <mergeCell ref="AL311:AO311"/>
    <mergeCell ref="AP311:AS311"/>
    <mergeCell ref="AT311:AW311"/>
    <mergeCell ref="AX311:BC311"/>
    <mergeCell ref="H312:J312"/>
    <mergeCell ref="K312:N312"/>
    <mergeCell ref="R312:T312"/>
    <mergeCell ref="W312:Y312"/>
    <mergeCell ref="Z312:AB312"/>
    <mergeCell ref="AE312:AG312"/>
    <mergeCell ref="AE314:AG314"/>
    <mergeCell ref="AI314:AK314"/>
    <mergeCell ref="AL314:AO314"/>
    <mergeCell ref="AP314:AS314"/>
    <mergeCell ref="AT314:AW314"/>
    <mergeCell ref="AX314:BC314"/>
    <mergeCell ref="H314:J314"/>
    <mergeCell ref="K314:N314"/>
    <mergeCell ref="R314:T314"/>
    <mergeCell ref="W314:Y314"/>
    <mergeCell ref="Z314:AB314"/>
    <mergeCell ref="AE313:AG313"/>
    <mergeCell ref="AI313:AK313"/>
    <mergeCell ref="AL313:AO313"/>
    <mergeCell ref="AP313:AS313"/>
    <mergeCell ref="AT313:AW313"/>
    <mergeCell ref="AX313:BC313"/>
    <mergeCell ref="AP317:AS317"/>
    <mergeCell ref="AT317:AW317"/>
    <mergeCell ref="AX317:BC317"/>
    <mergeCell ref="AT316:AW316"/>
    <mergeCell ref="AX316:BC316"/>
    <mergeCell ref="H317:J317"/>
    <mergeCell ref="K317:N317"/>
    <mergeCell ref="R317:T317"/>
    <mergeCell ref="W317:Y317"/>
    <mergeCell ref="Z317:AB317"/>
    <mergeCell ref="AE317:AG317"/>
    <mergeCell ref="AI317:AK317"/>
    <mergeCell ref="AL317:AO317"/>
    <mergeCell ref="AX315:BC315"/>
    <mergeCell ref="H316:J316"/>
    <mergeCell ref="K316:N316"/>
    <mergeCell ref="R316:T316"/>
    <mergeCell ref="W316:Y316"/>
    <mergeCell ref="Z316:AB316"/>
    <mergeCell ref="AE316:AG316"/>
    <mergeCell ref="AI316:AK316"/>
    <mergeCell ref="AL316:AO316"/>
    <mergeCell ref="AP316:AS316"/>
    <mergeCell ref="Z315:AB315"/>
    <mergeCell ref="AE315:AG315"/>
    <mergeCell ref="AI315:AK315"/>
    <mergeCell ref="AL315:AO315"/>
    <mergeCell ref="AP315:AS315"/>
    <mergeCell ref="AT315:AW315"/>
  </mergeCell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ilha27">
    <tabColor indexed="41"/>
  </sheetPr>
  <dimension ref="A1:IV319"/>
  <sheetViews>
    <sheetView zoomScaleSheetLayoutView="100" workbookViewId="0">
      <pane ySplit="18" topLeftCell="A19" activePane="bottomLeft" state="frozen"/>
      <selection pane="bottomLeft" sqref="A1:BT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49" width="7.140625" customWidth="1"/>
    <col min="50" max="50" width="7.140625" style="6" customWidth="1"/>
    <col min="51" max="55" width="7.140625" customWidth="1"/>
    <col min="56" max="57" width="7.140625" style="6" customWidth="1"/>
    <col min="58" max="63" width="7.140625" customWidth="1"/>
    <col min="64" max="64" width="7.140625" style="6" customWidth="1"/>
    <col min="65" max="65" width="7.140625" customWidth="1"/>
    <col min="66" max="67" width="7.140625" style="6" customWidth="1"/>
    <col min="68" max="68" width="7.140625" customWidth="1"/>
    <col min="69" max="70" width="7.140625" style="6" customWidth="1"/>
    <col min="71" max="71" width="19.5703125" style="6" customWidth="1"/>
    <col min="72" max="72" width="34.5703125" style="6" customWidth="1"/>
    <col min="73" max="16384" width="0" style="6" hidden="1"/>
  </cols>
  <sheetData>
    <row r="1" spans="1:256" ht="14.85" customHeight="1" x14ac:dyDescent="0.25">
      <c r="A1" s="212" t="s">
        <v>346</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100000000000001" hidden="1" customHeight="1" x14ac:dyDescent="0.25">
      <c r="A3" s="9"/>
      <c r="B3" s="9"/>
      <c r="C3" s="9"/>
      <c r="D3" s="9"/>
      <c r="E3" s="9"/>
      <c r="F3" s="9"/>
      <c r="G3" s="9"/>
      <c r="H3" s="9"/>
      <c r="I3" s="9"/>
      <c r="J3" s="9"/>
      <c r="K3" s="9"/>
      <c r="L3" s="9"/>
      <c r="M3" s="9"/>
      <c r="N3" s="9"/>
      <c r="O3" s="9"/>
      <c r="P3" s="9"/>
      <c r="Q3" s="9"/>
      <c r="R3" s="9"/>
      <c r="S3" s="9"/>
      <c r="T3" s="9"/>
      <c r="U3" s="9"/>
      <c r="V3" s="9"/>
      <c r="W3" s="9"/>
      <c r="X3" s="9"/>
      <c r="Y3" s="9"/>
      <c r="AY3"/>
      <c r="AZ3"/>
      <c r="BA3"/>
      <c r="BB3"/>
      <c r="BC3"/>
      <c r="BF3"/>
      <c r="BG3"/>
      <c r="BH3"/>
      <c r="BI3"/>
      <c r="BJ3"/>
      <c r="BK3"/>
      <c r="BM3"/>
      <c r="BP3"/>
    </row>
    <row r="4" spans="1:256" s="29" customFormat="1" ht="17.100000000000001" hidden="1" customHeight="1" x14ac:dyDescent="0.25">
      <c r="A4" s="9"/>
      <c r="B4" s="9"/>
      <c r="C4" s="9"/>
      <c r="D4" s="9"/>
      <c r="E4" s="9"/>
      <c r="F4" s="9"/>
      <c r="G4" s="9"/>
      <c r="H4" s="9"/>
      <c r="I4" s="9"/>
      <c r="J4" s="9"/>
      <c r="K4" s="9"/>
      <c r="L4" s="9"/>
      <c r="M4" s="9"/>
      <c r="N4" s="9"/>
      <c r="O4" s="9"/>
      <c r="P4" s="9"/>
      <c r="Q4" s="9"/>
      <c r="R4" s="9"/>
      <c r="S4" s="9"/>
      <c r="T4" s="9"/>
      <c r="U4" s="9"/>
      <c r="V4" s="9"/>
      <c r="W4" s="9"/>
      <c r="X4" s="9"/>
      <c r="Y4" s="9"/>
      <c r="AY4"/>
      <c r="AZ4"/>
      <c r="BA4"/>
      <c r="BB4"/>
      <c r="BC4"/>
      <c r="BF4"/>
      <c r="BG4"/>
      <c r="BH4"/>
      <c r="BI4"/>
      <c r="BJ4"/>
      <c r="BK4"/>
      <c r="BM4"/>
      <c r="BP4"/>
    </row>
    <row r="5" spans="1:256" s="29" customFormat="1" ht="17.100000000000001" hidden="1" customHeight="1" x14ac:dyDescent="0.25">
      <c r="A5" s="9"/>
      <c r="B5" s="9"/>
      <c r="C5" s="9"/>
      <c r="D5" s="9"/>
      <c r="E5" s="9"/>
      <c r="F5" s="9"/>
      <c r="G5" s="9"/>
      <c r="H5" s="9"/>
      <c r="I5" s="9"/>
      <c r="J5" s="9"/>
      <c r="K5" s="9"/>
      <c r="L5" s="9"/>
      <c r="M5" s="9"/>
      <c r="N5" s="9"/>
      <c r="O5" s="9"/>
      <c r="P5" s="9"/>
      <c r="Q5" s="9"/>
      <c r="R5" s="9"/>
      <c r="S5" s="9"/>
      <c r="T5" s="9"/>
      <c r="U5" s="9"/>
      <c r="V5" s="9"/>
      <c r="W5" s="9"/>
      <c r="X5" s="9"/>
      <c r="Y5" s="9"/>
      <c r="AY5"/>
      <c r="AZ5"/>
      <c r="BA5"/>
      <c r="BB5"/>
      <c r="BC5"/>
      <c r="BF5"/>
      <c r="BG5"/>
      <c r="BH5"/>
      <c r="BI5"/>
      <c r="BJ5"/>
      <c r="BK5"/>
      <c r="BM5"/>
      <c r="BP5"/>
    </row>
    <row r="6" spans="1:256" s="29" customFormat="1" ht="17.100000000000001" hidden="1" customHeight="1" x14ac:dyDescent="0.25">
      <c r="A6" s="86"/>
      <c r="B6" s="86"/>
      <c r="C6" s="86"/>
      <c r="D6" s="86"/>
      <c r="E6" s="86"/>
      <c r="F6" s="86"/>
      <c r="G6" s="86"/>
      <c r="H6" s="9"/>
      <c r="I6" s="9"/>
      <c r="J6" s="9"/>
      <c r="K6" s="9"/>
      <c r="L6" s="9"/>
      <c r="M6" s="9"/>
      <c r="N6" s="9"/>
      <c r="O6" s="9"/>
      <c r="P6" s="9"/>
      <c r="Q6" s="9"/>
      <c r="R6" s="9"/>
      <c r="S6" s="9"/>
      <c r="T6" s="9"/>
      <c r="U6" s="9"/>
      <c r="V6" s="9"/>
      <c r="W6" s="9"/>
      <c r="X6" s="9"/>
      <c r="Y6" s="9"/>
      <c r="AY6"/>
      <c r="AZ6"/>
      <c r="BA6"/>
      <c r="BB6"/>
      <c r="BC6"/>
      <c r="BF6"/>
      <c r="BG6"/>
      <c r="BH6"/>
      <c r="BI6"/>
      <c r="BJ6"/>
      <c r="BK6"/>
      <c r="BM6"/>
      <c r="BP6"/>
    </row>
    <row r="7" spans="1:256" s="29" customFormat="1" ht="17.100000000000001" hidden="1" customHeight="1" x14ac:dyDescent="0.25">
      <c r="A7" s="86"/>
      <c r="B7" s="86"/>
      <c r="C7" s="86"/>
      <c r="D7" s="86"/>
      <c r="E7" s="86"/>
      <c r="F7" s="86"/>
      <c r="G7" s="86"/>
      <c r="H7" s="9"/>
      <c r="I7" s="9"/>
      <c r="J7" s="9"/>
      <c r="K7" s="9"/>
      <c r="L7" s="9"/>
      <c r="M7" s="9"/>
      <c r="N7" s="9"/>
      <c r="O7" s="9"/>
      <c r="P7" s="9"/>
      <c r="Q7" s="9"/>
      <c r="R7" s="9"/>
      <c r="S7" s="9"/>
      <c r="T7" s="9"/>
      <c r="U7" s="9"/>
      <c r="V7" s="9"/>
      <c r="W7" s="9"/>
      <c r="X7" s="9"/>
      <c r="Y7" s="9"/>
      <c r="AY7"/>
      <c r="AZ7"/>
      <c r="BA7"/>
      <c r="BB7"/>
      <c r="BC7"/>
      <c r="BF7"/>
      <c r="BG7"/>
      <c r="BH7"/>
      <c r="BI7"/>
      <c r="BJ7"/>
      <c r="BK7"/>
      <c r="BM7"/>
      <c r="BP7"/>
    </row>
    <row r="8" spans="1:256" s="29" customFormat="1" ht="17.100000000000001" hidden="1" customHeight="1" x14ac:dyDescent="0.25">
      <c r="A8" s="86"/>
      <c r="B8" s="86"/>
      <c r="C8" s="86"/>
      <c r="D8" s="86"/>
      <c r="E8" s="86"/>
      <c r="F8" s="86"/>
      <c r="G8" s="86"/>
      <c r="H8" s="9"/>
      <c r="I8" s="9"/>
      <c r="J8" s="9"/>
      <c r="K8" s="9"/>
      <c r="L8" s="9"/>
      <c r="M8" s="9"/>
      <c r="N8" s="9"/>
      <c r="O8" s="9"/>
      <c r="P8" s="9"/>
      <c r="Q8" s="9"/>
      <c r="R8" s="9"/>
      <c r="S8" s="9"/>
      <c r="T8" s="9"/>
      <c r="U8" s="9"/>
      <c r="V8" s="9"/>
      <c r="W8" s="9"/>
      <c r="X8" s="9"/>
      <c r="Y8" s="9"/>
      <c r="AY8"/>
      <c r="AZ8"/>
      <c r="BA8"/>
      <c r="BB8"/>
      <c r="BC8"/>
      <c r="BF8"/>
      <c r="BG8"/>
      <c r="BH8"/>
      <c r="BI8"/>
      <c r="BJ8"/>
      <c r="BK8"/>
      <c r="BM8"/>
      <c r="BP8"/>
    </row>
    <row r="9" spans="1:256" s="29" customFormat="1" ht="17.100000000000001" hidden="1" customHeight="1" x14ac:dyDescent="0.25">
      <c r="A9" s="86"/>
      <c r="B9" s="86"/>
      <c r="C9" s="86"/>
      <c r="D9" s="86"/>
      <c r="E9" s="86"/>
      <c r="F9" s="86"/>
      <c r="G9" s="86"/>
      <c r="H9" s="9"/>
      <c r="I9" s="9"/>
      <c r="J9" s="9"/>
      <c r="K9" s="9"/>
      <c r="L9" s="9"/>
      <c r="M9" s="9"/>
      <c r="N9" s="9"/>
      <c r="O9" s="9"/>
      <c r="P9" s="9"/>
      <c r="Q9" s="9"/>
      <c r="R9" s="9"/>
      <c r="S9" s="9"/>
      <c r="T9" s="9"/>
      <c r="U9" s="9"/>
      <c r="V9" s="9"/>
      <c r="W9" s="9"/>
      <c r="X9" s="9"/>
      <c r="Y9" s="9"/>
      <c r="AY9"/>
      <c r="AZ9"/>
      <c r="BA9"/>
      <c r="BB9"/>
      <c r="BC9"/>
      <c r="BF9"/>
      <c r="BG9"/>
      <c r="BH9"/>
      <c r="BI9"/>
      <c r="BJ9"/>
      <c r="BK9"/>
      <c r="BM9"/>
      <c r="BP9"/>
    </row>
    <row r="10" spans="1:256" s="29" customFormat="1" ht="17.100000000000001" hidden="1" customHeight="1" x14ac:dyDescent="0.25">
      <c r="A10" s="86"/>
      <c r="B10" s="86"/>
      <c r="C10" s="86"/>
      <c r="D10" s="86"/>
      <c r="E10" s="86"/>
      <c r="F10" s="86"/>
      <c r="G10" s="86"/>
      <c r="H10" s="9"/>
      <c r="I10" s="9"/>
      <c r="J10" s="9"/>
      <c r="K10" s="9"/>
      <c r="L10" s="9"/>
      <c r="M10" s="9"/>
      <c r="N10" s="9"/>
      <c r="O10" s="9"/>
      <c r="P10" s="9"/>
      <c r="Q10" s="9"/>
      <c r="R10" s="9"/>
      <c r="S10" s="9"/>
      <c r="T10" s="9"/>
      <c r="U10" s="9"/>
      <c r="V10" s="9"/>
      <c r="W10" s="9"/>
      <c r="X10" s="9"/>
      <c r="Y10" s="9"/>
      <c r="AY10"/>
      <c r="AZ10"/>
      <c r="BA10"/>
      <c r="BB10"/>
      <c r="BC10"/>
      <c r="BF10"/>
      <c r="BG10"/>
      <c r="BH10"/>
      <c r="BI10"/>
      <c r="BJ10"/>
      <c r="BK10"/>
      <c r="BM10"/>
      <c r="BP10"/>
    </row>
    <row r="11" spans="1:256" s="29" customFormat="1" ht="17.100000000000001" hidden="1" customHeight="1" x14ac:dyDescent="0.25">
      <c r="A11" s="86"/>
      <c r="B11" s="86"/>
      <c r="C11" s="86"/>
      <c r="D11" s="86"/>
      <c r="E11" s="86"/>
      <c r="F11" s="86"/>
      <c r="G11" s="86"/>
      <c r="H11" s="9"/>
      <c r="I11" s="9"/>
      <c r="J11" s="9"/>
      <c r="K11" s="9"/>
      <c r="L11" s="9"/>
      <c r="M11" s="9"/>
      <c r="N11" s="45"/>
      <c r="O11" s="9"/>
      <c r="P11" s="9"/>
      <c r="Q11" s="9"/>
      <c r="R11" s="9"/>
      <c r="S11" s="9"/>
      <c r="T11" s="9"/>
      <c r="U11" s="9"/>
      <c r="V11" s="9"/>
      <c r="W11" s="9"/>
      <c r="X11" s="9"/>
      <c r="Y11" s="9"/>
      <c r="AY11"/>
      <c r="AZ11"/>
      <c r="BA11"/>
      <c r="BB11"/>
      <c r="BC11"/>
      <c r="BF11"/>
      <c r="BG11"/>
      <c r="BH11"/>
      <c r="BI11"/>
      <c r="BJ11"/>
      <c r="BK11"/>
      <c r="BM11"/>
      <c r="BP11"/>
    </row>
    <row r="12" spans="1:256" s="29" customFormat="1" ht="17.100000000000001" hidden="1" customHeight="1" x14ac:dyDescent="0.25">
      <c r="A12" s="86"/>
      <c r="B12" s="86"/>
      <c r="C12" s="86"/>
      <c r="D12" s="86"/>
      <c r="E12" s="86"/>
      <c r="F12" s="86"/>
      <c r="G12" s="86"/>
      <c r="H12" s="9"/>
      <c r="I12" s="9"/>
      <c r="J12" s="9"/>
      <c r="K12" s="9"/>
      <c r="L12" s="9"/>
      <c r="M12" s="9"/>
      <c r="N12" s="9"/>
      <c r="O12" s="9"/>
      <c r="P12" s="9"/>
      <c r="Q12" s="9"/>
      <c r="R12" s="9"/>
      <c r="S12" s="9"/>
      <c r="T12" s="9"/>
      <c r="U12" s="9"/>
      <c r="V12" s="9"/>
      <c r="W12" s="9"/>
      <c r="X12" s="9"/>
      <c r="Y12" s="9"/>
      <c r="AY12"/>
      <c r="AZ12"/>
      <c r="BA12"/>
      <c r="BB12"/>
      <c r="BC12"/>
      <c r="BF12"/>
      <c r="BG12"/>
      <c r="BH12"/>
      <c r="BI12"/>
      <c r="BJ12"/>
      <c r="BK12"/>
      <c r="BM12"/>
      <c r="BP12"/>
    </row>
    <row r="13" spans="1:256" s="29" customFormat="1" ht="17.100000000000001" hidden="1" customHeight="1" x14ac:dyDescent="0.25">
      <c r="A13" s="86"/>
      <c r="B13" s="86"/>
      <c r="C13" s="86"/>
      <c r="D13" s="86"/>
      <c r="E13" s="86"/>
      <c r="F13" s="86"/>
      <c r="G13" s="86"/>
      <c r="H13" s="9"/>
      <c r="I13" s="9"/>
      <c r="J13" s="9"/>
      <c r="K13" s="9"/>
      <c r="L13" s="9"/>
      <c r="M13" s="9"/>
      <c r="N13" s="9"/>
      <c r="O13" s="9"/>
      <c r="P13" s="9"/>
      <c r="Q13" s="9"/>
      <c r="R13" s="9"/>
      <c r="S13" s="9"/>
      <c r="T13" s="9"/>
      <c r="U13" s="9"/>
      <c r="V13" s="9"/>
      <c r="W13" s="9"/>
      <c r="X13" s="9"/>
      <c r="Y13" s="9"/>
      <c r="AY13"/>
      <c r="AZ13"/>
      <c r="BA13"/>
      <c r="BB13"/>
      <c r="BC13"/>
      <c r="BF13"/>
      <c r="BG13"/>
      <c r="BH13"/>
      <c r="BI13"/>
      <c r="BJ13"/>
      <c r="BK13"/>
      <c r="BM13"/>
      <c r="BP13"/>
    </row>
    <row r="14" spans="1:256" s="29" customFormat="1" ht="17.100000000000001" hidden="1" customHeight="1" x14ac:dyDescent="0.25">
      <c r="A14" s="86"/>
      <c r="B14" s="86"/>
      <c r="C14" s="86"/>
      <c r="D14" s="86"/>
      <c r="E14" s="86"/>
      <c r="F14" s="86"/>
      <c r="G14" s="86"/>
      <c r="H14" s="9"/>
      <c r="I14" s="9"/>
      <c r="J14" s="9"/>
      <c r="K14" s="9"/>
      <c r="L14" s="9"/>
      <c r="M14" s="9"/>
      <c r="N14" s="9"/>
      <c r="O14" s="9"/>
      <c r="P14" s="9"/>
      <c r="Q14" s="9"/>
      <c r="R14" s="9"/>
      <c r="S14" s="9"/>
      <c r="T14" s="9"/>
      <c r="U14" s="9"/>
      <c r="V14" s="9"/>
      <c r="W14" s="9"/>
      <c r="X14" s="9"/>
      <c r="Y14" s="9"/>
      <c r="AY14"/>
      <c r="AZ14"/>
      <c r="BA14"/>
      <c r="BB14"/>
      <c r="BC14"/>
      <c r="BF14"/>
      <c r="BG14"/>
      <c r="BH14"/>
      <c r="BI14"/>
      <c r="BJ14"/>
      <c r="BK14"/>
      <c r="BM14"/>
      <c r="BP14"/>
    </row>
    <row r="15" spans="1:256" s="29" customFormat="1" ht="17.100000000000001" customHeight="1" x14ac:dyDescent="0.25">
      <c r="A15" s="86"/>
      <c r="B15" s="86"/>
      <c r="C15" s="86"/>
      <c r="D15" s="86"/>
      <c r="E15" s="86"/>
      <c r="F15" s="86"/>
      <c r="G15" s="86"/>
      <c r="H15" s="9"/>
      <c r="I15" s="9"/>
      <c r="J15" s="9"/>
      <c r="K15" s="9"/>
      <c r="L15" s="9"/>
      <c r="M15" s="9"/>
      <c r="N15" s="9"/>
      <c r="O15" s="9"/>
      <c r="P15" s="9"/>
      <c r="Q15" s="9"/>
      <c r="R15" s="9"/>
      <c r="S15" s="9"/>
      <c r="T15" s="9"/>
      <c r="U15" s="9"/>
      <c r="V15" s="9"/>
      <c r="W15" s="9"/>
      <c r="X15" s="9"/>
      <c r="Y15" s="9"/>
      <c r="AY15" s="3"/>
      <c r="AZ15" s="3"/>
      <c r="BA15" s="3"/>
      <c r="BB15" s="3"/>
      <c r="BC15" s="3"/>
      <c r="BF15" s="3"/>
      <c r="BG15" s="3"/>
      <c r="BH15" s="3"/>
      <c r="BI15" s="3"/>
      <c r="BJ15" s="3"/>
      <c r="BK15" s="3"/>
      <c r="BM15" s="3"/>
      <c r="BP15" s="3"/>
    </row>
    <row r="16" spans="1:256" s="29" customFormat="1" ht="17.100000000000001" customHeight="1" x14ac:dyDescent="0.25">
      <c r="A16" s="86"/>
      <c r="B16" s="86"/>
      <c r="C16" s="86"/>
      <c r="D16" s="86"/>
      <c r="E16" s="86"/>
      <c r="F16" s="86"/>
      <c r="G16" s="86"/>
      <c r="H16" s="9"/>
      <c r="I16" s="9"/>
      <c r="J16" s="9"/>
      <c r="K16" s="9"/>
      <c r="L16" s="9"/>
      <c r="M16" s="9"/>
      <c r="N16" s="9"/>
      <c r="O16" s="9"/>
      <c r="P16" s="9"/>
      <c r="Q16" s="9"/>
      <c r="R16" s="9"/>
      <c r="S16" s="9"/>
      <c r="T16" s="9"/>
      <c r="U16" s="9"/>
      <c r="V16" s="9"/>
      <c r="W16" s="9"/>
      <c r="X16" s="9"/>
      <c r="Y16" s="9"/>
      <c r="AY16" s="3"/>
      <c r="AZ16" s="3"/>
      <c r="BA16" s="3"/>
      <c r="BB16" s="3"/>
      <c r="BC16" s="3"/>
      <c r="BF16" s="3"/>
      <c r="BG16" s="3"/>
      <c r="BH16" s="3"/>
      <c r="BI16" s="3"/>
      <c r="BJ16" s="3"/>
      <c r="BK16" s="3"/>
      <c r="BM16" s="3"/>
      <c r="BP16" s="3"/>
    </row>
    <row r="17" spans="1:73" s="29" customFormat="1" ht="17.100000000000001"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c r="AY17" s="3"/>
      <c r="AZ17" s="3"/>
      <c r="BA17" s="3"/>
      <c r="BB17" s="3"/>
      <c r="BC17" s="3"/>
      <c r="BF17" s="3"/>
      <c r="BG17" s="3"/>
      <c r="BH17" s="3"/>
      <c r="BI17" s="3"/>
      <c r="BJ17" s="3"/>
      <c r="BK17" s="3"/>
      <c r="BM17" s="3"/>
      <c r="BP17" s="3"/>
    </row>
    <row r="18" spans="1:73" s="29" customFormat="1" ht="19.7"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AY18" s="3"/>
      <c r="AZ18" s="3"/>
      <c r="BA18" s="3"/>
      <c r="BB18" s="3"/>
      <c r="BC18" s="3"/>
      <c r="BF18" s="3"/>
      <c r="BG18" s="3"/>
      <c r="BH18" s="3"/>
      <c r="BI18" s="3"/>
      <c r="BJ18" s="3"/>
      <c r="BK18" s="3"/>
      <c r="BM18" s="3"/>
      <c r="BP18" s="3"/>
    </row>
    <row r="19" spans="1:73" ht="34.15"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334</v>
      </c>
      <c r="AM19" s="201"/>
      <c r="AN19" s="201"/>
      <c r="AO19" s="201"/>
      <c r="AP19" s="201" t="s">
        <v>342</v>
      </c>
      <c r="AQ19" s="201" t="s">
        <v>343</v>
      </c>
      <c r="AR19" s="201" t="s">
        <v>344</v>
      </c>
      <c r="AS19" s="201" t="s">
        <v>345</v>
      </c>
      <c r="AT19" s="201" t="s">
        <v>343</v>
      </c>
      <c r="AU19" s="201"/>
      <c r="AV19" s="201"/>
      <c r="AW19" s="201"/>
      <c r="AX19" s="201" t="s">
        <v>347</v>
      </c>
      <c r="AY19" s="201"/>
      <c r="AZ19" s="201"/>
      <c r="BA19" s="201"/>
      <c r="BB19" s="201" t="s">
        <v>348</v>
      </c>
      <c r="BC19" s="201"/>
      <c r="BD19" s="201"/>
      <c r="BE19" s="201"/>
      <c r="BF19" s="201" t="s">
        <v>207</v>
      </c>
      <c r="BG19" s="201"/>
      <c r="BH19" s="201"/>
      <c r="BI19" s="201"/>
      <c r="BJ19" s="201"/>
      <c r="BK19" s="201"/>
      <c r="BL19" s="394" t="s">
        <v>349</v>
      </c>
      <c r="BM19" s="394"/>
      <c r="BN19" s="394"/>
      <c r="BO19" s="394" t="s">
        <v>350</v>
      </c>
      <c r="BP19" s="394"/>
      <c r="BQ19" s="394"/>
      <c r="BR19" s="201" t="s">
        <v>351</v>
      </c>
      <c r="BS19" s="201"/>
      <c r="BT19" s="201"/>
      <c r="BU19" s="201"/>
    </row>
    <row r="20" spans="1:73" ht="17.100000000000001" customHeight="1" thickBot="1" x14ac:dyDescent="0.3">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7">
        <f>CALCULO_RISCO!AG20</f>
        <v>0</v>
      </c>
      <c r="AI20" s="379" t="str">
        <f>AVALIAR_RISCO!AI20</f>
        <v>Prioridade</v>
      </c>
      <c r="AJ20" s="379"/>
      <c r="AK20" s="379"/>
      <c r="AL20" s="393" t="str">
        <f>TRATAMENTO!AL20</f>
        <v>Escolha o Tratamento</v>
      </c>
      <c r="AM20" s="393"/>
      <c r="AN20" s="393"/>
      <c r="AO20" s="393"/>
      <c r="AP20" s="391">
        <f>CONTROLES_PLANO!AP20</f>
        <v>0</v>
      </c>
      <c r="AQ20" s="391">
        <f>CONTROLES_PLANO!AQ20</f>
        <v>0</v>
      </c>
      <c r="AR20" s="391">
        <f>CONTROLES_PLANO!AR20</f>
        <v>0</v>
      </c>
      <c r="AS20" s="391">
        <f>CONTROLES_PLANO!AS20</f>
        <v>0</v>
      </c>
      <c r="AT20" s="391">
        <f>CONTROLES_PLANO!AT20</f>
        <v>0</v>
      </c>
      <c r="AU20" s="391"/>
      <c r="AV20" s="391"/>
      <c r="AW20" s="391"/>
      <c r="AX20" s="387" t="s">
        <v>352</v>
      </c>
      <c r="AY20" s="387"/>
      <c r="AZ20" s="387"/>
      <c r="BA20" s="387"/>
      <c r="BB20" s="392"/>
      <c r="BC20" s="392"/>
      <c r="BD20" s="392"/>
      <c r="BE20" s="392"/>
      <c r="BF20" s="190"/>
      <c r="BG20" s="190"/>
      <c r="BH20" s="190"/>
      <c r="BI20" s="190"/>
      <c r="BJ20" s="190"/>
      <c r="BK20" s="190"/>
      <c r="BL20" s="389" t="s">
        <v>69</v>
      </c>
      <c r="BM20" s="389"/>
      <c r="BN20" s="121" t="str">
        <f>IF(ISERROR(IF(BL20=ESTIMATIVA!$C$39,ESTIMATIVA!$O$39,IF(BL20=ESTIMATIVA!$C$40,ESTIMATIVA!$O$40,IF(BL20=ESTIMATIVA!$C$41,ESTIMATIVA!$O$41,IF(BL20=ESTIMATIVA!$C$42,ESTIMATIVA!$O$42,IF(BL20=ESTIMATIVA!$C$43,ESTIMATIVA!$O$43,"")))))),"",IF(BL20=ESTIMATIVA!$C$39,ESTIMATIVA!$O$39,IF(BL20=ESTIMATIVA!$C$40,ESTIMATIVA!$O$40,IF(BL20=ESTIMATIVA!$C$41,ESTIMATIVA!$O$41,IF(BL20=ESTIMATIVA!$C$42,ESTIMATIVA!$O$42,IF(BL20=ESTIMATIVA!$C$43,ESTIMATIVA!$O$43,""))))))</f>
        <v/>
      </c>
      <c r="BO20" s="389" t="s">
        <v>69</v>
      </c>
      <c r="BP20" s="389"/>
      <c r="BQ20" s="121" t="str">
        <f>IF(ISERROR(IF(BO20=ESTIMATIVA!$C$23,ESTIMATIVA!$O$23,IF(BO20=ESTIMATIVA!$C$24,ESTIMATIVA!$O$24,IF(BO20=ESTIMATIVA!$C$25,ESTIMATIVA!$O$25,IF(BO20=ESTIMATIVA!$C$26,ESTIMATIVA!$O$26,IF(BO20=ESTIMATIVA!$C$27,ESTIMATIVA!$O$27,"")))))),"",IF(BO20=ESTIMATIVA!$C$23,ESTIMATIVA!$O$23,IF(BO20=ESTIMATIVA!$C$24,ESTIMATIVA!$O$24,IF(BO20=ESTIMATIVA!$C$25,ESTIMATIVA!$O$25,IF(BO20=ESTIMATIVA!$C$26,ESTIMATIVA!$O$26,IF(BO20=ESTIMATIVA!$C$27,ESTIMATIVA!$O$27,""))))))</f>
        <v/>
      </c>
      <c r="BR20" s="122" t="str">
        <f>IF(ISERROR((BN20*$Q$20)*BQ20),"",(BN20*$Q$20)*BQ20)</f>
        <v/>
      </c>
      <c r="BS20" s="123" t="str">
        <f>IF(ISERROR(IF(BR20&gt;=ESTIMATIVA!$O$55,ESTIMATIVA!$C$55,IF(BR20&gt;=ESTIMATIVA!$O$56,ESTIMATIVA!$C$56,IF(BR20&gt;=ESTIMATIVA!$O$57,ESTIMATIVA!$C$57,IF(BR20&gt;=ESTIMATIVA!$O$58,ESTIMATIVA!$C$58,ESTIMATIVA!$C$59))))),"",IF(BR20&gt;=ESTIMATIVA!$O$55,ESTIMATIVA!$C$55,IF(BR20&gt;=ESTIMATIVA!$O$56,ESTIMATIVA!$C$56,IF(BR20&gt;=ESTIMATIVA!$O$57,ESTIMATIVA!$C$57,IF(BR20&gt;=ESTIMATIVA!$O$58,ESTIMATIVA!$C$58,ESTIMATIVA!$C$59)))))</f>
        <v>Extremo</v>
      </c>
      <c r="BT20" s="124" t="str">
        <f>IF(BS20=AE20,"ERRO - RISCO DEVERIA SER MENOR!!!",IF(BL20=R20,"ERRO - SEVERIDADE DEVERIA SER MENOR!!!",""))</f>
        <v/>
      </c>
      <c r="BU20" s="125"/>
    </row>
    <row r="21" spans="1:73" ht="17.100000000000001" customHeight="1" thickBot="1" x14ac:dyDescent="0.3">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RESULT_ESTIMAT_QUALIT!U21</f>
        <v>4</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7">
        <f>CALCULO_RISCO!AG21</f>
        <v>0</v>
      </c>
      <c r="AI21" s="379" t="str">
        <f>AVALIAR_RISCO!AI21</f>
        <v>Prioridade</v>
      </c>
      <c r="AJ21" s="379"/>
      <c r="AK21" s="379"/>
      <c r="AL21" s="393" t="str">
        <f>TRATAMENTO!AL21</f>
        <v>Escolha o Tratamento</v>
      </c>
      <c r="AM21" s="393"/>
      <c r="AN21" s="393"/>
      <c r="AO21" s="393"/>
      <c r="AP21" s="391">
        <f>CONTROLES_PLANO!AP21</f>
        <v>0</v>
      </c>
      <c r="AQ21" s="391"/>
      <c r="AR21" s="391"/>
      <c r="AS21" s="391"/>
      <c r="AT21" s="391">
        <f>CONTROLES_PLANO!AT21</f>
        <v>0</v>
      </c>
      <c r="AU21" s="391"/>
      <c r="AV21" s="391"/>
      <c r="AW21" s="391"/>
      <c r="AX21" s="387" t="s">
        <v>352</v>
      </c>
      <c r="AY21" s="387"/>
      <c r="AZ21" s="387"/>
      <c r="BA21" s="387"/>
      <c r="BB21" s="392"/>
      <c r="BC21" s="392"/>
      <c r="BD21" s="392"/>
      <c r="BE21" s="392"/>
      <c r="BF21" s="190"/>
      <c r="BG21" s="190"/>
      <c r="BH21" s="190"/>
      <c r="BI21" s="190"/>
      <c r="BJ21" s="190"/>
      <c r="BK21" s="190"/>
      <c r="BL21" s="389" t="s">
        <v>69</v>
      </c>
      <c r="BM21" s="389"/>
      <c r="BN21" s="121" t="str">
        <f>IF(ISERROR(IF(BL21=ESTIMATIVA!$C$39,ESTIMATIVA!$O$39,IF(BL21=ESTIMATIVA!$C$40,ESTIMATIVA!$O$40,IF(BL21=ESTIMATIVA!$C$41,ESTIMATIVA!$O$41,IF(BL21=ESTIMATIVA!$C$42,ESTIMATIVA!$O$42,IF(BL21=ESTIMATIVA!$C$43,ESTIMATIVA!$O$43,"")))))),"",IF(BL21=ESTIMATIVA!$C$39,ESTIMATIVA!$O$39,IF(BL21=ESTIMATIVA!$C$40,ESTIMATIVA!$O$40,IF(BL21=ESTIMATIVA!$C$41,ESTIMATIVA!$O$41,IF(BL21=ESTIMATIVA!$C$42,ESTIMATIVA!$O$42,IF(BL21=ESTIMATIVA!$C$43,ESTIMATIVA!$O$43,""))))))</f>
        <v/>
      </c>
      <c r="BO21" s="389" t="s">
        <v>69</v>
      </c>
      <c r="BP21" s="389"/>
      <c r="BQ21" s="121" t="str">
        <f>IF(ISERROR(IF(BO21=ESTIMATIVA!$C$23,ESTIMATIVA!$O$23,IF(BO21=ESTIMATIVA!$C$24,ESTIMATIVA!$O$24,IF(BO21=ESTIMATIVA!$C$25,ESTIMATIVA!$O$25,IF(BO21=ESTIMATIVA!$C$26,ESTIMATIVA!$O$26,IF(BO21=ESTIMATIVA!$C$27,ESTIMATIVA!$O$27,"")))))),"",IF(BO21=ESTIMATIVA!$C$23,ESTIMATIVA!$O$23,IF(BO21=ESTIMATIVA!$C$24,ESTIMATIVA!$O$24,IF(BO21=ESTIMATIVA!$C$25,ESTIMATIVA!$O$25,IF(BO21=ESTIMATIVA!$C$26,ESTIMATIVA!$O$26,IF(BO21=ESTIMATIVA!$C$27,ESTIMATIVA!$O$27,""))))))</f>
        <v/>
      </c>
      <c r="BR21" s="122" t="str">
        <f t="shared" ref="BR21:BR25" si="0">IF(ISERROR((BN21*$Q$20)*BQ21),"",(BN21*$Q$20)*BQ21)</f>
        <v/>
      </c>
      <c r="BS21" s="123" t="str">
        <f>IF(ISERROR(IF(BR21&gt;=ESTIMATIVA!$O$55,ESTIMATIVA!$C$55,IF(BR21&gt;=ESTIMATIVA!$O$56,ESTIMATIVA!$C$56,IF(BR21&gt;=ESTIMATIVA!$O$57,ESTIMATIVA!$C$57,IF(BR21&gt;=ESTIMATIVA!$O$58,ESTIMATIVA!$C$58,ESTIMATIVA!$C$59))))),"",IF(BR21&gt;=ESTIMATIVA!$O$55,ESTIMATIVA!$C$55,IF(BR21&gt;=ESTIMATIVA!$O$56,ESTIMATIVA!$C$56,IF(BR21&gt;=ESTIMATIVA!$O$57,ESTIMATIVA!$C$57,IF(BR21&gt;=ESTIMATIVA!$O$58,ESTIMATIVA!$C$58,ESTIMATIVA!$C$59)))))</f>
        <v>Extremo</v>
      </c>
      <c r="BT21" s="124" t="str">
        <f t="shared" ref="BT21:BT26" si="1">IF(BS21=AE21,"ERRO - RISCO DEVERIA SER MENOR!!!",IF(BL21=R21,"ERRO - SEVERIDADE DEVERIA SER MENOR!!!",""))</f>
        <v/>
      </c>
      <c r="BU21" s="125"/>
    </row>
    <row r="22" spans="1:73" ht="17.100000000000001" customHeight="1" thickBot="1" x14ac:dyDescent="0.3">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RESULT_ESTIMAT_QUALIT!U22</f>
        <v>4</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7">
        <f>CALCULO_RISCO!AG22</f>
        <v>0</v>
      </c>
      <c r="AI22" s="379" t="str">
        <f>AVALIAR_RISCO!AI22</f>
        <v>Prioridade</v>
      </c>
      <c r="AJ22" s="379"/>
      <c r="AK22" s="379"/>
      <c r="AL22" s="393" t="str">
        <f>TRATAMENTO!AL22</f>
        <v>Escolha o Tratamento</v>
      </c>
      <c r="AM22" s="393"/>
      <c r="AN22" s="393"/>
      <c r="AO22" s="393"/>
      <c r="AP22" s="391">
        <f>CONTROLES_PLANO!AP22</f>
        <v>0</v>
      </c>
      <c r="AQ22" s="391"/>
      <c r="AR22" s="391"/>
      <c r="AS22" s="391"/>
      <c r="AT22" s="391">
        <f>CONTROLES_PLANO!AT22</f>
        <v>0</v>
      </c>
      <c r="AU22" s="391"/>
      <c r="AV22" s="391"/>
      <c r="AW22" s="391"/>
      <c r="AX22" s="387" t="s">
        <v>352</v>
      </c>
      <c r="AY22" s="387"/>
      <c r="AZ22" s="387"/>
      <c r="BA22" s="387"/>
      <c r="BB22" s="392"/>
      <c r="BC22" s="392"/>
      <c r="BD22" s="392"/>
      <c r="BE22" s="392"/>
      <c r="BF22" s="190"/>
      <c r="BG22" s="190"/>
      <c r="BH22" s="190"/>
      <c r="BI22" s="190"/>
      <c r="BJ22" s="190"/>
      <c r="BK22" s="190"/>
      <c r="BL22" s="389" t="s">
        <v>69</v>
      </c>
      <c r="BM22" s="389"/>
      <c r="BN22" s="121" t="str">
        <f>IF(ISERROR(IF(BL22=ESTIMATIVA!$C$39,ESTIMATIVA!$O$39,IF(BL22=ESTIMATIVA!$C$40,ESTIMATIVA!$O$40,IF(BL22=ESTIMATIVA!$C$41,ESTIMATIVA!$O$41,IF(BL22=ESTIMATIVA!$C$42,ESTIMATIVA!$O$42,IF(BL22=ESTIMATIVA!$C$43,ESTIMATIVA!$O$43,"")))))),"",IF(BL22=ESTIMATIVA!$C$39,ESTIMATIVA!$O$39,IF(BL22=ESTIMATIVA!$C$40,ESTIMATIVA!$O$40,IF(BL22=ESTIMATIVA!$C$41,ESTIMATIVA!$O$41,IF(BL22=ESTIMATIVA!$C$42,ESTIMATIVA!$O$42,IF(BL22=ESTIMATIVA!$C$43,ESTIMATIVA!$O$43,""))))))</f>
        <v/>
      </c>
      <c r="BO22" s="389" t="s">
        <v>69</v>
      </c>
      <c r="BP22" s="389"/>
      <c r="BQ22" s="121" t="str">
        <f>IF(ISERROR(IF(BO22=ESTIMATIVA!$C$23,ESTIMATIVA!$O$23,IF(BO22=ESTIMATIVA!$C$24,ESTIMATIVA!$O$24,IF(BO22=ESTIMATIVA!$C$25,ESTIMATIVA!$O$25,IF(BO22=ESTIMATIVA!$C$26,ESTIMATIVA!$O$26,IF(BO22=ESTIMATIVA!$C$27,ESTIMATIVA!$O$27,"")))))),"",IF(BO22=ESTIMATIVA!$C$23,ESTIMATIVA!$O$23,IF(BO22=ESTIMATIVA!$C$24,ESTIMATIVA!$O$24,IF(BO22=ESTIMATIVA!$C$25,ESTIMATIVA!$O$25,IF(BO22=ESTIMATIVA!$C$26,ESTIMATIVA!$O$26,IF(BO22=ESTIMATIVA!$C$27,ESTIMATIVA!$O$27,""))))))</f>
        <v/>
      </c>
      <c r="BR22" s="122" t="str">
        <f t="shared" si="0"/>
        <v/>
      </c>
      <c r="BS22" s="123" t="str">
        <f>IF(ISERROR(IF(BR22&gt;=ESTIMATIVA!$O$55,ESTIMATIVA!$C$55,IF(BR22&gt;=ESTIMATIVA!$O$56,ESTIMATIVA!$C$56,IF(BR22&gt;=ESTIMATIVA!$O$57,ESTIMATIVA!$C$57,IF(BR22&gt;=ESTIMATIVA!$O$58,ESTIMATIVA!$C$58,ESTIMATIVA!$C$59))))),"",IF(BR22&gt;=ESTIMATIVA!$O$55,ESTIMATIVA!$C$55,IF(BR22&gt;=ESTIMATIVA!$O$56,ESTIMATIVA!$C$56,IF(BR22&gt;=ESTIMATIVA!$O$57,ESTIMATIVA!$C$57,IF(BR22&gt;=ESTIMATIVA!$O$58,ESTIMATIVA!$C$58,ESTIMATIVA!$C$59)))))</f>
        <v>Extremo</v>
      </c>
      <c r="BT22" s="124" t="str">
        <f t="shared" si="1"/>
        <v/>
      </c>
      <c r="BU22" s="125"/>
    </row>
    <row r="23" spans="1:73" ht="17.100000000000001" customHeight="1" thickBot="1" x14ac:dyDescent="0.3">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RESULT_ESTIMAT_QUALIT!U23</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7">
        <f>CALCULO_RISCO!AG23</f>
        <v>0</v>
      </c>
      <c r="AI23" s="379" t="str">
        <f>AVALIAR_RISCO!AI23</f>
        <v>Prioridade</v>
      </c>
      <c r="AJ23" s="379"/>
      <c r="AK23" s="379"/>
      <c r="AL23" s="393" t="str">
        <f>TRATAMENTO!AL23</f>
        <v>Escolha o Tratamento</v>
      </c>
      <c r="AM23" s="393"/>
      <c r="AN23" s="393"/>
      <c r="AO23" s="393"/>
      <c r="AP23" s="391">
        <f>CONTROLES_PLANO!AP23</f>
        <v>0</v>
      </c>
      <c r="AQ23" s="391"/>
      <c r="AR23" s="391"/>
      <c r="AS23" s="391"/>
      <c r="AT23" s="391">
        <f>CONTROLES_PLANO!AT23</f>
        <v>0</v>
      </c>
      <c r="AU23" s="391"/>
      <c r="AV23" s="391"/>
      <c r="AW23" s="391"/>
      <c r="AX23" s="387" t="s">
        <v>352</v>
      </c>
      <c r="AY23" s="387"/>
      <c r="AZ23" s="387"/>
      <c r="BA23" s="387"/>
      <c r="BB23" s="392"/>
      <c r="BC23" s="392"/>
      <c r="BD23" s="392"/>
      <c r="BE23" s="392"/>
      <c r="BF23" s="190"/>
      <c r="BG23" s="190"/>
      <c r="BH23" s="190"/>
      <c r="BI23" s="190"/>
      <c r="BJ23" s="190"/>
      <c r="BK23" s="190"/>
      <c r="BL23" s="389" t="s">
        <v>69</v>
      </c>
      <c r="BM23" s="389"/>
      <c r="BN23" s="121" t="str">
        <f>IF(ISERROR(IF(BL23=ESTIMATIVA!$C$39,ESTIMATIVA!$O$39,IF(BL23=ESTIMATIVA!$C$40,ESTIMATIVA!$O$40,IF(BL23=ESTIMATIVA!$C$41,ESTIMATIVA!$O$41,IF(BL23=ESTIMATIVA!$C$42,ESTIMATIVA!$O$42,IF(BL23=ESTIMATIVA!$C$43,ESTIMATIVA!$O$43,"")))))),"",IF(BL23=ESTIMATIVA!$C$39,ESTIMATIVA!$O$39,IF(BL23=ESTIMATIVA!$C$40,ESTIMATIVA!$O$40,IF(BL23=ESTIMATIVA!$C$41,ESTIMATIVA!$O$41,IF(BL23=ESTIMATIVA!$C$42,ESTIMATIVA!$O$42,IF(BL23=ESTIMATIVA!$C$43,ESTIMATIVA!$O$43,""))))))</f>
        <v/>
      </c>
      <c r="BO23" s="389" t="s">
        <v>69</v>
      </c>
      <c r="BP23" s="389"/>
      <c r="BQ23" s="121" t="str">
        <f>IF(ISERROR(IF(BO23=ESTIMATIVA!$C$23,ESTIMATIVA!$O$23,IF(BO23=ESTIMATIVA!$C$24,ESTIMATIVA!$O$24,IF(BO23=ESTIMATIVA!$C$25,ESTIMATIVA!$O$25,IF(BO23=ESTIMATIVA!$C$26,ESTIMATIVA!$O$26,IF(BO23=ESTIMATIVA!$C$27,ESTIMATIVA!$O$27,"")))))),"",IF(BO23=ESTIMATIVA!$C$23,ESTIMATIVA!$O$23,IF(BO23=ESTIMATIVA!$C$24,ESTIMATIVA!$O$24,IF(BO23=ESTIMATIVA!$C$25,ESTIMATIVA!$O$25,IF(BO23=ESTIMATIVA!$C$26,ESTIMATIVA!$O$26,IF(BO23=ESTIMATIVA!$C$27,ESTIMATIVA!$O$27,""))))))</f>
        <v/>
      </c>
      <c r="BR23" s="122" t="str">
        <f t="shared" si="0"/>
        <v/>
      </c>
      <c r="BS23" s="123" t="str">
        <f>IF(ISERROR(IF(BR23&gt;=ESTIMATIVA!$O$55,ESTIMATIVA!$C$55,IF(BR23&gt;=ESTIMATIVA!$O$56,ESTIMATIVA!$C$56,IF(BR23&gt;=ESTIMATIVA!$O$57,ESTIMATIVA!$C$57,IF(BR23&gt;=ESTIMATIVA!$O$58,ESTIMATIVA!$C$58,ESTIMATIVA!$C$59))))),"",IF(BR23&gt;=ESTIMATIVA!$O$55,ESTIMATIVA!$C$55,IF(BR23&gt;=ESTIMATIVA!$O$56,ESTIMATIVA!$C$56,IF(BR23&gt;=ESTIMATIVA!$O$57,ESTIMATIVA!$C$57,IF(BR23&gt;=ESTIMATIVA!$O$58,ESTIMATIVA!$C$58,ESTIMATIVA!$C$59)))))</f>
        <v>Extremo</v>
      </c>
      <c r="BT23" s="124" t="str">
        <f t="shared" si="1"/>
        <v/>
      </c>
      <c r="BU23" s="125"/>
    </row>
    <row r="24" spans="1:73" ht="17.100000000000001" customHeight="1" thickBot="1" x14ac:dyDescent="0.3">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RESULT_ESTIMAT_QUALIT!U24</f>
        <v>5</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7">
        <f>CALCULO_RISCO!AG24</f>
        <v>0</v>
      </c>
      <c r="AI24" s="379" t="str">
        <f>AVALIAR_RISCO!AI24</f>
        <v>Prioridade</v>
      </c>
      <c r="AJ24" s="379"/>
      <c r="AK24" s="379"/>
      <c r="AL24" s="393" t="str">
        <f>TRATAMENTO!AL24</f>
        <v>Escolha o Tratamento</v>
      </c>
      <c r="AM24" s="393"/>
      <c r="AN24" s="393"/>
      <c r="AO24" s="393"/>
      <c r="AP24" s="391">
        <f>CONTROLES_PLANO!AP24</f>
        <v>0</v>
      </c>
      <c r="AQ24" s="391"/>
      <c r="AR24" s="391"/>
      <c r="AS24" s="391"/>
      <c r="AT24" s="391">
        <f>CONTROLES_PLANO!AT24</f>
        <v>0</v>
      </c>
      <c r="AU24" s="391"/>
      <c r="AV24" s="391"/>
      <c r="AW24" s="391"/>
      <c r="AX24" s="387" t="s">
        <v>352</v>
      </c>
      <c r="AY24" s="387"/>
      <c r="AZ24" s="387"/>
      <c r="BA24" s="387"/>
      <c r="BB24" s="392"/>
      <c r="BC24" s="392"/>
      <c r="BD24" s="392"/>
      <c r="BE24" s="392"/>
      <c r="BF24" s="190"/>
      <c r="BG24" s="190"/>
      <c r="BH24" s="190"/>
      <c r="BI24" s="190"/>
      <c r="BJ24" s="190"/>
      <c r="BK24" s="190"/>
      <c r="BL24" s="389" t="s">
        <v>69</v>
      </c>
      <c r="BM24" s="389"/>
      <c r="BN24" s="121" t="str">
        <f>IF(ISERROR(IF(BL24=ESTIMATIVA!$C$39,ESTIMATIVA!$O$39,IF(BL24=ESTIMATIVA!$C$40,ESTIMATIVA!$O$40,IF(BL24=ESTIMATIVA!$C$41,ESTIMATIVA!$O$41,IF(BL24=ESTIMATIVA!$C$42,ESTIMATIVA!$O$42,IF(BL24=ESTIMATIVA!$C$43,ESTIMATIVA!$O$43,"")))))),"",IF(BL24=ESTIMATIVA!$C$39,ESTIMATIVA!$O$39,IF(BL24=ESTIMATIVA!$C$40,ESTIMATIVA!$O$40,IF(BL24=ESTIMATIVA!$C$41,ESTIMATIVA!$O$41,IF(BL24=ESTIMATIVA!$C$42,ESTIMATIVA!$O$42,IF(BL24=ESTIMATIVA!$C$43,ESTIMATIVA!$O$43,""))))))</f>
        <v/>
      </c>
      <c r="BO24" s="389" t="s">
        <v>69</v>
      </c>
      <c r="BP24" s="389"/>
      <c r="BQ24" s="121" t="str">
        <f>IF(ISERROR(IF(BO24=ESTIMATIVA!$C$23,ESTIMATIVA!$O$23,IF(BO24=ESTIMATIVA!$C$24,ESTIMATIVA!$O$24,IF(BO24=ESTIMATIVA!$C$25,ESTIMATIVA!$O$25,IF(BO24=ESTIMATIVA!$C$26,ESTIMATIVA!$O$26,IF(BO24=ESTIMATIVA!$C$27,ESTIMATIVA!$O$27,"")))))),"",IF(BO24=ESTIMATIVA!$C$23,ESTIMATIVA!$O$23,IF(BO24=ESTIMATIVA!$C$24,ESTIMATIVA!$O$24,IF(BO24=ESTIMATIVA!$C$25,ESTIMATIVA!$O$25,IF(BO24=ESTIMATIVA!$C$26,ESTIMATIVA!$O$26,IF(BO24=ESTIMATIVA!$C$27,ESTIMATIVA!$O$27,""))))))</f>
        <v/>
      </c>
      <c r="BR24" s="122" t="str">
        <f t="shared" si="0"/>
        <v/>
      </c>
      <c r="BS24" s="123" t="str">
        <f>IF(ISERROR(IF(BR24&gt;=ESTIMATIVA!$O$55,ESTIMATIVA!$C$55,IF(BR24&gt;=ESTIMATIVA!$O$56,ESTIMATIVA!$C$56,IF(BR24&gt;=ESTIMATIVA!$O$57,ESTIMATIVA!$C$57,IF(BR24&gt;=ESTIMATIVA!$O$58,ESTIMATIVA!$C$58,ESTIMATIVA!$C$59))))),"",IF(BR24&gt;=ESTIMATIVA!$O$55,ESTIMATIVA!$C$55,IF(BR24&gt;=ESTIMATIVA!$O$56,ESTIMATIVA!$C$56,IF(BR24&gt;=ESTIMATIVA!$O$57,ESTIMATIVA!$C$57,IF(BR24&gt;=ESTIMATIVA!$O$58,ESTIMATIVA!$C$58,ESTIMATIVA!$C$59)))))</f>
        <v>Extremo</v>
      </c>
      <c r="BT24" s="124" t="str">
        <f t="shared" si="1"/>
        <v/>
      </c>
      <c r="BU24" s="125"/>
    </row>
    <row r="25" spans="1:73" ht="17.100000000000001" customHeight="1" thickBot="1" x14ac:dyDescent="0.3">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RESULT_ESTIMAT_QUALIT!U25</f>
        <v>5</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7">
        <f>CALCULO_RISCO!AG25</f>
        <v>0</v>
      </c>
      <c r="AI25" s="379" t="str">
        <f>AVALIAR_RISCO!AI25</f>
        <v>Prioridade</v>
      </c>
      <c r="AJ25" s="379"/>
      <c r="AK25" s="379"/>
      <c r="AL25" s="393" t="str">
        <f>TRATAMENTO!AL25</f>
        <v>Escolha o Tratamento</v>
      </c>
      <c r="AM25" s="393"/>
      <c r="AN25" s="393"/>
      <c r="AO25" s="393"/>
      <c r="AP25" s="391">
        <f>CONTROLES_PLANO!AP25</f>
        <v>0</v>
      </c>
      <c r="AQ25" s="391"/>
      <c r="AR25" s="391"/>
      <c r="AS25" s="391"/>
      <c r="AT25" s="391">
        <f>CONTROLES_PLANO!AT25</f>
        <v>0</v>
      </c>
      <c r="AU25" s="391"/>
      <c r="AV25" s="391"/>
      <c r="AW25" s="391"/>
      <c r="AX25" s="387" t="s">
        <v>352</v>
      </c>
      <c r="AY25" s="387"/>
      <c r="AZ25" s="387"/>
      <c r="BA25" s="387"/>
      <c r="BB25" s="392"/>
      <c r="BC25" s="392"/>
      <c r="BD25" s="392"/>
      <c r="BE25" s="392"/>
      <c r="BF25" s="190"/>
      <c r="BG25" s="190"/>
      <c r="BH25" s="190"/>
      <c r="BI25" s="190"/>
      <c r="BJ25" s="190"/>
      <c r="BK25" s="190"/>
      <c r="BL25" s="389" t="s">
        <v>69</v>
      </c>
      <c r="BM25" s="389"/>
      <c r="BN25" s="121" t="str">
        <f>IF(ISERROR(IF(BL25=ESTIMATIVA!$C$39,ESTIMATIVA!$O$39,IF(BL25=ESTIMATIVA!$C$40,ESTIMATIVA!$O$40,IF(BL25=ESTIMATIVA!$C$41,ESTIMATIVA!$O$41,IF(BL25=ESTIMATIVA!$C$42,ESTIMATIVA!$O$42,IF(BL25=ESTIMATIVA!$C$43,ESTIMATIVA!$O$43,"")))))),"",IF(BL25=ESTIMATIVA!$C$39,ESTIMATIVA!$O$39,IF(BL25=ESTIMATIVA!$C$40,ESTIMATIVA!$O$40,IF(BL25=ESTIMATIVA!$C$41,ESTIMATIVA!$O$41,IF(BL25=ESTIMATIVA!$C$42,ESTIMATIVA!$O$42,IF(BL25=ESTIMATIVA!$C$43,ESTIMATIVA!$O$43,""))))))</f>
        <v/>
      </c>
      <c r="BO25" s="389" t="s">
        <v>69</v>
      </c>
      <c r="BP25" s="389"/>
      <c r="BQ25" s="121" t="str">
        <f>IF(ISERROR(IF(BO25=ESTIMATIVA!$C$23,ESTIMATIVA!$O$23,IF(BO25=ESTIMATIVA!$C$24,ESTIMATIVA!$O$24,IF(BO25=ESTIMATIVA!$C$25,ESTIMATIVA!$O$25,IF(BO25=ESTIMATIVA!$C$26,ESTIMATIVA!$O$26,IF(BO25=ESTIMATIVA!$C$27,ESTIMATIVA!$O$27,"")))))),"",IF(BO25=ESTIMATIVA!$C$23,ESTIMATIVA!$O$23,IF(BO25=ESTIMATIVA!$C$24,ESTIMATIVA!$O$24,IF(BO25=ESTIMATIVA!$C$25,ESTIMATIVA!$O$25,IF(BO25=ESTIMATIVA!$C$26,ESTIMATIVA!$O$26,IF(BO25=ESTIMATIVA!$C$27,ESTIMATIVA!$O$27,""))))))</f>
        <v/>
      </c>
      <c r="BR25" s="122" t="str">
        <f t="shared" si="0"/>
        <v/>
      </c>
      <c r="BS25" s="123" t="str">
        <f>IF(ISERROR(IF(BR25&gt;=ESTIMATIVA!$O$55,ESTIMATIVA!$C$55,IF(BR25&gt;=ESTIMATIVA!$O$56,ESTIMATIVA!$C$56,IF(BR25&gt;=ESTIMATIVA!$O$57,ESTIMATIVA!$C$57,IF(BR25&gt;=ESTIMATIVA!$O$58,ESTIMATIVA!$C$58,ESTIMATIVA!$C$59))))),"",IF(BR25&gt;=ESTIMATIVA!$O$55,ESTIMATIVA!$C$55,IF(BR25&gt;=ESTIMATIVA!$O$56,ESTIMATIVA!$C$56,IF(BR25&gt;=ESTIMATIVA!$O$57,ESTIMATIVA!$C$57,IF(BR25&gt;=ESTIMATIVA!$O$58,ESTIMATIVA!$C$58,ESTIMATIVA!$C$59)))))</f>
        <v>Extremo</v>
      </c>
      <c r="BT25" s="124" t="str">
        <f t="shared" si="1"/>
        <v/>
      </c>
      <c r="BU25" s="125"/>
    </row>
    <row r="26" spans="1:73" ht="17.100000000000001" customHeight="1" thickBot="1" x14ac:dyDescent="0.3">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RESULT_ESTIMAT_QUALIT!U26</f>
        <v>4</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7">
        <f>CALCULO_RISCO!AG26</f>
        <v>0</v>
      </c>
      <c r="AI26" s="379" t="str">
        <f>AVALIAR_RISCO!AI26</f>
        <v>Prioridade</v>
      </c>
      <c r="AJ26" s="379"/>
      <c r="AK26" s="379"/>
      <c r="AL26" s="393" t="str">
        <f>TRATAMENTO!AL26</f>
        <v>Escolha o Tratamento</v>
      </c>
      <c r="AM26" s="393"/>
      <c r="AN26" s="393"/>
      <c r="AO26" s="393"/>
      <c r="AP26" s="391">
        <f>CONTROLES_PLANO!AP26</f>
        <v>0</v>
      </c>
      <c r="AQ26" s="391"/>
      <c r="AR26" s="391"/>
      <c r="AS26" s="391"/>
      <c r="AT26" s="391">
        <f>CONTROLES_PLANO!AT26</f>
        <v>0</v>
      </c>
      <c r="AU26" s="391"/>
      <c r="AV26" s="391"/>
      <c r="AW26" s="391"/>
      <c r="AX26" s="387" t="s">
        <v>352</v>
      </c>
      <c r="AY26" s="387"/>
      <c r="AZ26" s="387"/>
      <c r="BA26" s="387"/>
      <c r="BB26" s="392"/>
      <c r="BC26" s="392"/>
      <c r="BD26" s="392"/>
      <c r="BE26" s="392"/>
      <c r="BF26" s="190"/>
      <c r="BG26" s="190"/>
      <c r="BH26" s="190"/>
      <c r="BI26" s="190"/>
      <c r="BJ26" s="190"/>
      <c r="BK26" s="190"/>
      <c r="BL26" s="389" t="s">
        <v>69</v>
      </c>
      <c r="BM26" s="389"/>
      <c r="BN26" s="121" t="str">
        <f>IF(ISERROR(IF(BL26=ESTIMATIVA!$C$39,ESTIMATIVA!$O$39,IF(BL26=ESTIMATIVA!$C$40,ESTIMATIVA!$O$40,IF(BL26=ESTIMATIVA!$C$41,ESTIMATIVA!$O$41,IF(BL26=ESTIMATIVA!$C$42,ESTIMATIVA!$O$42,IF(BL26=ESTIMATIVA!$C$43,ESTIMATIVA!$O$43,"")))))),"",IF(BL26=ESTIMATIVA!$C$39,ESTIMATIVA!$O$39,IF(BL26=ESTIMATIVA!$C$40,ESTIMATIVA!$O$40,IF(BL26=ESTIMATIVA!$C$41,ESTIMATIVA!$O$41,IF(BL26=ESTIMATIVA!$C$42,ESTIMATIVA!$O$42,IF(BL26=ESTIMATIVA!$C$43,ESTIMATIVA!$O$43,""))))))</f>
        <v/>
      </c>
      <c r="BO26" s="389" t="s">
        <v>69</v>
      </c>
      <c r="BP26" s="389"/>
      <c r="BQ26" s="121" t="str">
        <f>IF(ISERROR(IF(BO26=ESTIMATIVA!$C$23,ESTIMATIVA!$O$23,IF(BO26=ESTIMATIVA!$C$24,ESTIMATIVA!$O$24,IF(BO26=ESTIMATIVA!$C$25,ESTIMATIVA!$O$25,IF(BO26=ESTIMATIVA!$C$26,ESTIMATIVA!$O$26,IF(BO26=ESTIMATIVA!$C$27,ESTIMATIVA!$O$27,"")))))),"",IF(BO26=ESTIMATIVA!$C$23,ESTIMATIVA!$O$23,IF(BO26=ESTIMATIVA!$C$24,ESTIMATIVA!$O$24,IF(BO26=ESTIMATIVA!$C$25,ESTIMATIVA!$O$25,IF(BO26=ESTIMATIVA!$C$26,ESTIMATIVA!$O$26,IF(BO26=ESTIMATIVA!$C$27,ESTIMATIVA!$O$27,""))))))</f>
        <v/>
      </c>
      <c r="BR26" s="122" t="str">
        <f>IF(ISERROR((BN26*$Q$20)*BQ26),"",(BN26*$Q$20)*BQ26)</f>
        <v/>
      </c>
      <c r="BS26" s="123" t="str">
        <f>IF(ISERROR(IF(BR26&gt;=ESTIMATIVA!$O$55,ESTIMATIVA!$C$55,IF(BR26&gt;=ESTIMATIVA!$O$56,ESTIMATIVA!$C$56,IF(BR26&gt;=ESTIMATIVA!$O$57,ESTIMATIVA!$C$57,IF(BR26&gt;=ESTIMATIVA!$O$58,ESTIMATIVA!$C$58,ESTIMATIVA!$C$59))))),"",IF(BR26&gt;=ESTIMATIVA!$O$55,ESTIMATIVA!$C$55,IF(BR26&gt;=ESTIMATIVA!$O$56,ESTIMATIVA!$C$56,IF(BR26&gt;=ESTIMATIVA!$O$57,ESTIMATIVA!$C$57,IF(BR26&gt;=ESTIMATIVA!$O$58,ESTIMATIVA!$C$58,ESTIMATIVA!$C$59)))))</f>
        <v>Extremo</v>
      </c>
      <c r="BT26" s="124" t="str">
        <f t="shared" si="1"/>
        <v/>
      </c>
      <c r="BU26" s="125"/>
    </row>
    <row r="27" spans="1:73" ht="17.100000000000001" customHeight="1" thickBot="1" x14ac:dyDescent="0.3">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RESULT_ESTIMAT_QUALIT!U27</f>
        <v>4</v>
      </c>
      <c r="V27" s="110">
        <f>RESULT_ESTIMAT_QUALIT!V26</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8">
        <f>CALCULO_RISCO!AG27</f>
        <v>0</v>
      </c>
      <c r="AI27" s="381" t="str">
        <f>AVALIAR_RISCO!AI27</f>
        <v>Prioridade</v>
      </c>
      <c r="AJ27" s="381"/>
      <c r="AK27" s="381"/>
      <c r="AL27" s="390" t="str">
        <f>TRATAMENTO!AL27</f>
        <v>Escolha o Tratamento</v>
      </c>
      <c r="AM27" s="390"/>
      <c r="AN27" s="390"/>
      <c r="AO27" s="390"/>
      <c r="AP27" s="386">
        <f>CONTROLES_PLANO!AP27</f>
        <v>0</v>
      </c>
      <c r="AQ27" s="386"/>
      <c r="AR27" s="386"/>
      <c r="AS27" s="386"/>
      <c r="AT27" s="386">
        <f>CONTROLES_PLANO!AT27</f>
        <v>0</v>
      </c>
      <c r="AU27" s="386"/>
      <c r="AV27" s="386"/>
      <c r="AW27" s="386"/>
      <c r="AX27" s="387" t="s">
        <v>352</v>
      </c>
      <c r="AY27" s="387"/>
      <c r="AZ27" s="387"/>
      <c r="BA27" s="387"/>
      <c r="BB27" s="388"/>
      <c r="BC27" s="388"/>
      <c r="BD27" s="388"/>
      <c r="BE27" s="388"/>
      <c r="BF27" s="200"/>
      <c r="BG27" s="200"/>
      <c r="BH27" s="200"/>
      <c r="BI27" s="200"/>
      <c r="BJ27" s="200"/>
      <c r="BK27" s="200"/>
      <c r="BL27" s="389" t="s">
        <v>69</v>
      </c>
      <c r="BM27" s="389"/>
      <c r="BN27" s="126" t="str">
        <f>IF(ISERROR(IF(BL27=ESTIMATIVA!$C$39,ESTIMATIVA!$O$39,IF(BL27=ESTIMATIVA!$C$40,ESTIMATIVA!$O$40,IF(BL27=ESTIMATIVA!$C$41,ESTIMATIVA!$O$41,IF(BL27=ESTIMATIVA!$C$42,ESTIMATIVA!$O$42,IF(BL27=ESTIMATIVA!$C$43,ESTIMATIVA!$O$43,"")))))),"",IF(BL27=ESTIMATIVA!$C$39,ESTIMATIVA!$O$39,IF(BL27=ESTIMATIVA!$C$40,ESTIMATIVA!$O$40,IF(BL27=ESTIMATIVA!$C$41,ESTIMATIVA!$O$41,IF(BL27=ESTIMATIVA!$C$42,ESTIMATIVA!$O$42,IF(BL27=ESTIMATIVA!$C$43,ESTIMATIVA!$O$43,""))))))</f>
        <v/>
      </c>
      <c r="BO27" s="389" t="s">
        <v>69</v>
      </c>
      <c r="BP27" s="389"/>
      <c r="BQ27" s="126" t="str">
        <f>IF(ISERROR(IF(BO27=ESTIMATIVA!$C$23,ESTIMATIVA!$O$23,IF(BO27=ESTIMATIVA!$C$24,ESTIMATIVA!$O$24,IF(BO27=ESTIMATIVA!$C$25,ESTIMATIVA!$O$25,IF(BO27=ESTIMATIVA!$C$26,ESTIMATIVA!$O$26,IF(BO27=ESTIMATIVA!$C$27,ESTIMATIVA!$O$27,"")))))),"",IF(BO27=ESTIMATIVA!$C$23,ESTIMATIVA!$O$23,IF(BO27=ESTIMATIVA!$C$24,ESTIMATIVA!$O$24,IF(BO27=ESTIMATIVA!$C$25,ESTIMATIVA!$O$25,IF(BO27=ESTIMATIVA!$C$26,ESTIMATIVA!$O$26,IF(BO27=ESTIMATIVA!$C$27,ESTIMATIVA!$O$27,""))))))</f>
        <v/>
      </c>
      <c r="BR27" s="122" t="str">
        <f>IF(ISERROR((BN27*$Q$20)*BQ27),"",(BN27*$Q$20)*BQ27)</f>
        <v/>
      </c>
      <c r="BS27" s="127" t="str">
        <f>IF(ISERROR(IF(BR27&gt;=ESTIMATIVA!$O$55,ESTIMATIVA!$C$55,IF(BR27&gt;=ESTIMATIVA!$O$56,ESTIMATIVA!$C$56,IF(BR27&gt;=ESTIMATIVA!$O$57,ESTIMATIVA!$C$57,IF(BR27&gt;=ESTIMATIVA!$O$58,ESTIMATIVA!$C$58,ESTIMATIVA!$C$59))))),"",IF(BR27&gt;=ESTIMATIVA!$O$55,ESTIMATIVA!$C$55,IF(BR27&gt;=ESTIMATIVA!$O$56,ESTIMATIVA!$C$56,IF(BR27&gt;=ESTIMATIVA!$O$57,ESTIMATIVA!$C$57,IF(BR27&gt;=ESTIMATIVA!$O$58,ESTIMATIVA!$C$58,ESTIMATIVA!$C$59)))))</f>
        <v>Extremo</v>
      </c>
      <c r="BT27" s="128" t="str">
        <f>IF(BS27=AE27,"ERRO - RISCO DEVERIA SER MENOR!!!",IF(BL27=R27,"ERRO - SEVERIDADE DEVERIA SER MENOR!!!",""))</f>
        <v/>
      </c>
      <c r="BU27" s="125"/>
    </row>
    <row r="28" spans="1:73"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c r="AY28" s="3"/>
      <c r="AZ28" s="3"/>
      <c r="BA28" s="3"/>
      <c r="BB28" s="3"/>
      <c r="BC28" s="3"/>
      <c r="BF28" s="3"/>
      <c r="BG28" s="3"/>
      <c r="BH28" s="3"/>
      <c r="BI28" s="3"/>
      <c r="BJ28" s="3"/>
      <c r="BK28" s="3"/>
      <c r="BM28" s="3"/>
      <c r="BP28" s="3"/>
    </row>
    <row r="29" spans="1:73" ht="34.15"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334</v>
      </c>
      <c r="AM29" s="201"/>
      <c r="AN29" s="201"/>
      <c r="AO29" s="201"/>
      <c r="AP29" s="201" t="s">
        <v>342</v>
      </c>
      <c r="AQ29" s="201" t="s">
        <v>343</v>
      </c>
      <c r="AR29" s="201" t="s">
        <v>344</v>
      </c>
      <c r="AS29" s="201" t="s">
        <v>345</v>
      </c>
      <c r="AT29" s="201" t="s">
        <v>343</v>
      </c>
      <c r="AU29" s="201"/>
      <c r="AV29" s="201"/>
      <c r="AW29" s="201"/>
      <c r="AX29" s="201" t="s">
        <v>347</v>
      </c>
      <c r="AY29" s="201"/>
      <c r="AZ29" s="201"/>
      <c r="BA29" s="201"/>
      <c r="BB29" s="201" t="s">
        <v>348</v>
      </c>
      <c r="BC29" s="201"/>
      <c r="BD29" s="201"/>
      <c r="BE29" s="201"/>
      <c r="BF29" s="201" t="s">
        <v>207</v>
      </c>
      <c r="BG29" s="201"/>
      <c r="BH29" s="201"/>
      <c r="BI29" s="201"/>
      <c r="BJ29" s="201"/>
      <c r="BK29" s="201"/>
      <c r="BL29" s="394" t="s">
        <v>349</v>
      </c>
      <c r="BM29" s="394"/>
      <c r="BN29" s="394"/>
      <c r="BO29" s="394" t="s">
        <v>350</v>
      </c>
      <c r="BP29" s="394"/>
      <c r="BQ29" s="394"/>
      <c r="BR29" s="201" t="s">
        <v>351</v>
      </c>
      <c r="BS29" s="201"/>
      <c r="BT29" s="201"/>
      <c r="BU29" s="201"/>
    </row>
    <row r="30" spans="1:73" ht="17.100000000000001" customHeight="1" thickBot="1" x14ac:dyDescent="0.3">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7">
        <f>CALCULO_RISCO!AG30</f>
        <v>0</v>
      </c>
      <c r="AI30" s="379" t="str">
        <f>AVALIAR_RISCO!AI30</f>
        <v>Prioridade</v>
      </c>
      <c r="AJ30" s="379"/>
      <c r="AK30" s="379"/>
      <c r="AL30" s="393" t="str">
        <f>TRATAMENTO!AL30</f>
        <v>Escolha o Tratamento</v>
      </c>
      <c r="AM30" s="393"/>
      <c r="AN30" s="393"/>
      <c r="AO30" s="393"/>
      <c r="AP30" s="391">
        <f>CONTROLES_PLANO!AP30</f>
        <v>0</v>
      </c>
      <c r="AQ30" s="391">
        <f>CONTROLES_PLANO!AQ30</f>
        <v>0</v>
      </c>
      <c r="AR30" s="391">
        <f>CONTROLES_PLANO!AR30</f>
        <v>0</v>
      </c>
      <c r="AS30" s="391">
        <f>CONTROLES_PLANO!AS30</f>
        <v>0</v>
      </c>
      <c r="AT30" s="391">
        <f>CONTROLES_PLANO!AT30</f>
        <v>0</v>
      </c>
      <c r="AU30" s="391"/>
      <c r="AV30" s="391"/>
      <c r="AW30" s="391"/>
      <c r="AX30" s="387" t="s">
        <v>352</v>
      </c>
      <c r="AY30" s="387"/>
      <c r="AZ30" s="387"/>
      <c r="BA30" s="387"/>
      <c r="BB30" s="392"/>
      <c r="BC30" s="392"/>
      <c r="BD30" s="392"/>
      <c r="BE30" s="392"/>
      <c r="BF30" s="190"/>
      <c r="BG30" s="190"/>
      <c r="BH30" s="190"/>
      <c r="BI30" s="190"/>
      <c r="BJ30" s="190"/>
      <c r="BK30" s="190"/>
      <c r="BL30" s="389" t="s">
        <v>69</v>
      </c>
      <c r="BM30" s="389"/>
      <c r="BN30" s="121" t="str">
        <f>IF(ISERROR(IF(BL30=ESTIMATIVA!$C$39,ESTIMATIVA!$O$39,IF(BL30=ESTIMATIVA!$C$40,ESTIMATIVA!$O$40,IF(BL30=ESTIMATIVA!$C$41,ESTIMATIVA!$O$41,IF(BL30=ESTIMATIVA!$C$42,ESTIMATIVA!$O$42,IF(BL30=ESTIMATIVA!$C$43,ESTIMATIVA!$O$43,"")))))),"",IF(BL30=ESTIMATIVA!$C$39,ESTIMATIVA!$O$39,IF(BL30=ESTIMATIVA!$C$40,ESTIMATIVA!$O$40,IF(BL30=ESTIMATIVA!$C$41,ESTIMATIVA!$O$41,IF(BL30=ESTIMATIVA!$C$42,ESTIMATIVA!$O$42,IF(BL30=ESTIMATIVA!$C$43,ESTIMATIVA!$O$43,""))))))</f>
        <v/>
      </c>
      <c r="BO30" s="389" t="s">
        <v>69</v>
      </c>
      <c r="BP30" s="389"/>
      <c r="BQ30" s="121" t="str">
        <f>IF(ISERROR(IF(BO30=ESTIMATIVA!$C$23,ESTIMATIVA!$O$23,IF(BO30=ESTIMATIVA!$C$24,ESTIMATIVA!$O$24,IF(BO30=ESTIMATIVA!$C$25,ESTIMATIVA!$O$25,IF(BO30=ESTIMATIVA!$C$26,ESTIMATIVA!$O$26,IF(BO30=ESTIMATIVA!$C$27,ESTIMATIVA!$O$27,"")))))),"",IF(BO30=ESTIMATIVA!$C$23,ESTIMATIVA!$O$23,IF(BO30=ESTIMATIVA!$C$24,ESTIMATIVA!$O$24,IF(BO30=ESTIMATIVA!$C$25,ESTIMATIVA!$O$25,IF(BO30=ESTIMATIVA!$C$26,ESTIMATIVA!$O$26,IF(BO30=ESTIMATIVA!$C$27,ESTIMATIVA!$O$27,""))))))</f>
        <v/>
      </c>
      <c r="BR30" s="122" t="str">
        <f>IF(ISERROR((BN30*$Q$30)*BQ30),"",(BN30*$Q$30)*BQ30)</f>
        <v/>
      </c>
      <c r="BS30" s="123" t="str">
        <f>IF(ISERROR(IF(BR30&gt;=ESTIMATIVA!$O$55,ESTIMATIVA!$C$55,IF(BR30&gt;=ESTIMATIVA!$O$56,ESTIMATIVA!$C$56,IF(BR30&gt;=ESTIMATIVA!$O$57,ESTIMATIVA!$C$57,IF(BR30&gt;=ESTIMATIVA!$O$58,ESTIMATIVA!$C$58,ESTIMATIVA!$C$59))))),"",IF(BR30&gt;=ESTIMATIVA!$O$55,ESTIMATIVA!$C$55,IF(BR30&gt;=ESTIMATIVA!$O$56,ESTIMATIVA!$C$56,IF(BR30&gt;=ESTIMATIVA!$O$57,ESTIMATIVA!$C$57,IF(BR30&gt;=ESTIMATIVA!$O$58,ESTIMATIVA!$C$58,ESTIMATIVA!$C$59)))))</f>
        <v>Extremo</v>
      </c>
      <c r="BT30" s="124" t="str">
        <f t="shared" ref="BT30:BT37" si="2">IF(BS30=AE30,"ERRO - RISCO DEVERIA SER MENOR!!!",IF(BL30=R30,"ERRO - SEVERIDADE DEVERIA SER MENOR!!!",""))</f>
        <v/>
      </c>
      <c r="BU30" s="125"/>
    </row>
    <row r="31" spans="1:73" ht="17.100000000000001" customHeight="1" thickBot="1" x14ac:dyDescent="0.3">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RESULT_ESTIMAT_QUALIT!U31</f>
        <v>5</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7">
        <f>CALCULO_RISCO!AG31</f>
        <v>0</v>
      </c>
      <c r="AI31" s="379" t="str">
        <f>AVALIAR_RISCO!AI31</f>
        <v>Prioridade</v>
      </c>
      <c r="AJ31" s="379"/>
      <c r="AK31" s="379"/>
      <c r="AL31" s="393" t="str">
        <f>TRATAMENTO!AL31</f>
        <v>Escolha o Tratamento</v>
      </c>
      <c r="AM31" s="393"/>
      <c r="AN31" s="393"/>
      <c r="AO31" s="393"/>
      <c r="AP31" s="391">
        <f>CONTROLES_PLANO!AP31</f>
        <v>0</v>
      </c>
      <c r="AQ31" s="391"/>
      <c r="AR31" s="391"/>
      <c r="AS31" s="391"/>
      <c r="AT31" s="391">
        <f>CONTROLES_PLANO!AT31</f>
        <v>0</v>
      </c>
      <c r="AU31" s="391"/>
      <c r="AV31" s="391"/>
      <c r="AW31" s="391"/>
      <c r="AX31" s="387" t="s">
        <v>352</v>
      </c>
      <c r="AY31" s="387"/>
      <c r="AZ31" s="387"/>
      <c r="BA31" s="387"/>
      <c r="BB31" s="392"/>
      <c r="BC31" s="392"/>
      <c r="BD31" s="392"/>
      <c r="BE31" s="392"/>
      <c r="BF31" s="190"/>
      <c r="BG31" s="190"/>
      <c r="BH31" s="190"/>
      <c r="BI31" s="190"/>
      <c r="BJ31" s="190"/>
      <c r="BK31" s="190"/>
      <c r="BL31" s="389" t="s">
        <v>69</v>
      </c>
      <c r="BM31" s="389"/>
      <c r="BN31" s="121" t="str">
        <f>IF(ISERROR(IF(BL31=ESTIMATIVA!$C$39,ESTIMATIVA!$O$39,IF(BL31=ESTIMATIVA!$C$40,ESTIMATIVA!$O$40,IF(BL31=ESTIMATIVA!$C$41,ESTIMATIVA!$O$41,IF(BL31=ESTIMATIVA!$C$42,ESTIMATIVA!$O$42,IF(BL31=ESTIMATIVA!$C$43,ESTIMATIVA!$O$43,"")))))),"",IF(BL31=ESTIMATIVA!$C$39,ESTIMATIVA!$O$39,IF(BL31=ESTIMATIVA!$C$40,ESTIMATIVA!$O$40,IF(BL31=ESTIMATIVA!$C$41,ESTIMATIVA!$O$41,IF(BL31=ESTIMATIVA!$C$42,ESTIMATIVA!$O$42,IF(BL31=ESTIMATIVA!$C$43,ESTIMATIVA!$O$43,""))))))</f>
        <v/>
      </c>
      <c r="BO31" s="389" t="s">
        <v>69</v>
      </c>
      <c r="BP31" s="389"/>
      <c r="BQ31" s="121" t="str">
        <f>IF(ISERROR(IF(BO31=ESTIMATIVA!$C$23,ESTIMATIVA!$O$23,IF(BO31=ESTIMATIVA!$C$24,ESTIMATIVA!$O$24,IF(BO31=ESTIMATIVA!$C$25,ESTIMATIVA!$O$25,IF(BO31=ESTIMATIVA!$C$26,ESTIMATIVA!$O$26,IF(BO31=ESTIMATIVA!$C$27,ESTIMATIVA!$O$27,"")))))),"",IF(BO31=ESTIMATIVA!$C$23,ESTIMATIVA!$O$23,IF(BO31=ESTIMATIVA!$C$24,ESTIMATIVA!$O$24,IF(BO31=ESTIMATIVA!$C$25,ESTIMATIVA!$O$25,IF(BO31=ESTIMATIVA!$C$26,ESTIMATIVA!$O$26,IF(BO31=ESTIMATIVA!$C$27,ESTIMATIVA!$O$27,""))))))</f>
        <v/>
      </c>
      <c r="BR31" s="122" t="str">
        <f t="shared" ref="BR31:BR37" si="3">IF(ISERROR((BN31*$Q$30)*BQ31),"",(BN31*$Q$30)*BQ31)</f>
        <v/>
      </c>
      <c r="BS31" s="123" t="str">
        <f>IF(ISERROR(IF(BR31&gt;=ESTIMATIVA!$O$55,ESTIMATIVA!$C$55,IF(BR31&gt;=ESTIMATIVA!$O$56,ESTIMATIVA!$C$56,IF(BR31&gt;=ESTIMATIVA!$O$57,ESTIMATIVA!$C$57,IF(BR31&gt;=ESTIMATIVA!$O$58,ESTIMATIVA!$C$58,ESTIMATIVA!$C$59))))),"",IF(BR31&gt;=ESTIMATIVA!$O$55,ESTIMATIVA!$C$55,IF(BR31&gt;=ESTIMATIVA!$O$56,ESTIMATIVA!$C$56,IF(BR31&gt;=ESTIMATIVA!$O$57,ESTIMATIVA!$C$57,IF(BR31&gt;=ESTIMATIVA!$O$58,ESTIMATIVA!$C$58,ESTIMATIVA!$C$59)))))</f>
        <v>Extremo</v>
      </c>
      <c r="BT31" s="124" t="str">
        <f t="shared" si="2"/>
        <v/>
      </c>
      <c r="BU31" s="125"/>
    </row>
    <row r="32" spans="1:73" ht="17.100000000000001" customHeight="1" thickBot="1" x14ac:dyDescent="0.3">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RESULT_ESTIMAT_QUALIT!U32</f>
        <v>3</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7">
        <f>CALCULO_RISCO!AG32</f>
        <v>0</v>
      </c>
      <c r="AI32" s="379" t="str">
        <f>AVALIAR_RISCO!AI32</f>
        <v>Prioridade</v>
      </c>
      <c r="AJ32" s="379"/>
      <c r="AK32" s="379"/>
      <c r="AL32" s="393" t="str">
        <f>TRATAMENTO!AL32</f>
        <v>Escolha o Tratamento</v>
      </c>
      <c r="AM32" s="393"/>
      <c r="AN32" s="393"/>
      <c r="AO32" s="393"/>
      <c r="AP32" s="391">
        <f>CONTROLES_PLANO!AP32</f>
        <v>0</v>
      </c>
      <c r="AQ32" s="391"/>
      <c r="AR32" s="391"/>
      <c r="AS32" s="391"/>
      <c r="AT32" s="391">
        <f>CONTROLES_PLANO!AT32</f>
        <v>0</v>
      </c>
      <c r="AU32" s="391"/>
      <c r="AV32" s="391"/>
      <c r="AW32" s="391"/>
      <c r="AX32" s="387" t="s">
        <v>352</v>
      </c>
      <c r="AY32" s="387"/>
      <c r="AZ32" s="387"/>
      <c r="BA32" s="387"/>
      <c r="BB32" s="392"/>
      <c r="BC32" s="392"/>
      <c r="BD32" s="392"/>
      <c r="BE32" s="392"/>
      <c r="BF32" s="190"/>
      <c r="BG32" s="190"/>
      <c r="BH32" s="190"/>
      <c r="BI32" s="190"/>
      <c r="BJ32" s="190"/>
      <c r="BK32" s="190"/>
      <c r="BL32" s="389" t="s">
        <v>69</v>
      </c>
      <c r="BM32" s="389"/>
      <c r="BN32" s="121" t="str">
        <f>IF(ISERROR(IF(BL32=ESTIMATIVA!$C$39,ESTIMATIVA!$O$39,IF(BL32=ESTIMATIVA!$C$40,ESTIMATIVA!$O$40,IF(BL32=ESTIMATIVA!$C$41,ESTIMATIVA!$O$41,IF(BL32=ESTIMATIVA!$C$42,ESTIMATIVA!$O$42,IF(BL32=ESTIMATIVA!$C$43,ESTIMATIVA!$O$43,"")))))),"",IF(BL32=ESTIMATIVA!$C$39,ESTIMATIVA!$O$39,IF(BL32=ESTIMATIVA!$C$40,ESTIMATIVA!$O$40,IF(BL32=ESTIMATIVA!$C$41,ESTIMATIVA!$O$41,IF(BL32=ESTIMATIVA!$C$42,ESTIMATIVA!$O$42,IF(BL32=ESTIMATIVA!$C$43,ESTIMATIVA!$O$43,""))))))</f>
        <v/>
      </c>
      <c r="BO32" s="389" t="s">
        <v>69</v>
      </c>
      <c r="BP32" s="389"/>
      <c r="BQ32" s="121" t="str">
        <f>IF(ISERROR(IF(BO32=ESTIMATIVA!$C$23,ESTIMATIVA!$O$23,IF(BO32=ESTIMATIVA!$C$24,ESTIMATIVA!$O$24,IF(BO32=ESTIMATIVA!$C$25,ESTIMATIVA!$O$25,IF(BO32=ESTIMATIVA!$C$26,ESTIMATIVA!$O$26,IF(BO32=ESTIMATIVA!$C$27,ESTIMATIVA!$O$27,"")))))),"",IF(BO32=ESTIMATIVA!$C$23,ESTIMATIVA!$O$23,IF(BO32=ESTIMATIVA!$C$24,ESTIMATIVA!$O$24,IF(BO32=ESTIMATIVA!$C$25,ESTIMATIVA!$O$25,IF(BO32=ESTIMATIVA!$C$26,ESTIMATIVA!$O$26,IF(BO32=ESTIMATIVA!$C$27,ESTIMATIVA!$O$27,""))))))</f>
        <v/>
      </c>
      <c r="BR32" s="122" t="str">
        <f t="shared" si="3"/>
        <v/>
      </c>
      <c r="BS32" s="123" t="str">
        <f>IF(ISERROR(IF(BR32&gt;=ESTIMATIVA!$O$55,ESTIMATIVA!$C$55,IF(BR32&gt;=ESTIMATIVA!$O$56,ESTIMATIVA!$C$56,IF(BR32&gt;=ESTIMATIVA!$O$57,ESTIMATIVA!$C$57,IF(BR32&gt;=ESTIMATIVA!$O$58,ESTIMATIVA!$C$58,ESTIMATIVA!$C$59))))),"",IF(BR32&gt;=ESTIMATIVA!$O$55,ESTIMATIVA!$C$55,IF(BR32&gt;=ESTIMATIVA!$O$56,ESTIMATIVA!$C$56,IF(BR32&gt;=ESTIMATIVA!$O$57,ESTIMATIVA!$C$57,IF(BR32&gt;=ESTIMATIVA!$O$58,ESTIMATIVA!$C$58,ESTIMATIVA!$C$59)))))</f>
        <v>Extremo</v>
      </c>
      <c r="BT32" s="124" t="str">
        <f t="shared" si="2"/>
        <v/>
      </c>
      <c r="BU32" s="125"/>
    </row>
    <row r="33" spans="1:73" ht="17.100000000000001" customHeight="1" thickBot="1" x14ac:dyDescent="0.3">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RESULT_ESTIMAT_QUALIT!U33</f>
        <v>3</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7">
        <f>CALCULO_RISCO!AG33</f>
        <v>0</v>
      </c>
      <c r="AI33" s="379" t="str">
        <f>AVALIAR_RISCO!AI33</f>
        <v>Prioridade</v>
      </c>
      <c r="AJ33" s="379"/>
      <c r="AK33" s="379"/>
      <c r="AL33" s="393" t="str">
        <f>TRATAMENTO!AL33</f>
        <v>Escolha o Tratamento</v>
      </c>
      <c r="AM33" s="393"/>
      <c r="AN33" s="393"/>
      <c r="AO33" s="393"/>
      <c r="AP33" s="391">
        <f>CONTROLES_PLANO!AP33</f>
        <v>0</v>
      </c>
      <c r="AQ33" s="391"/>
      <c r="AR33" s="391"/>
      <c r="AS33" s="391"/>
      <c r="AT33" s="391">
        <f>CONTROLES_PLANO!AT33</f>
        <v>0</v>
      </c>
      <c r="AU33" s="391"/>
      <c r="AV33" s="391"/>
      <c r="AW33" s="391"/>
      <c r="AX33" s="387" t="s">
        <v>352</v>
      </c>
      <c r="AY33" s="387"/>
      <c r="AZ33" s="387"/>
      <c r="BA33" s="387"/>
      <c r="BB33" s="392"/>
      <c r="BC33" s="392"/>
      <c r="BD33" s="392"/>
      <c r="BE33" s="392"/>
      <c r="BF33" s="190"/>
      <c r="BG33" s="190"/>
      <c r="BH33" s="190"/>
      <c r="BI33" s="190"/>
      <c r="BJ33" s="190"/>
      <c r="BK33" s="190"/>
      <c r="BL33" s="389" t="s">
        <v>69</v>
      </c>
      <c r="BM33" s="389"/>
      <c r="BN33" s="121" t="str">
        <f>IF(ISERROR(IF(BL33=ESTIMATIVA!$C$39,ESTIMATIVA!$O$39,IF(BL33=ESTIMATIVA!$C$40,ESTIMATIVA!$O$40,IF(BL33=ESTIMATIVA!$C$41,ESTIMATIVA!$O$41,IF(BL33=ESTIMATIVA!$C$42,ESTIMATIVA!$O$42,IF(BL33=ESTIMATIVA!$C$43,ESTIMATIVA!$O$43,"")))))),"",IF(BL33=ESTIMATIVA!$C$39,ESTIMATIVA!$O$39,IF(BL33=ESTIMATIVA!$C$40,ESTIMATIVA!$O$40,IF(BL33=ESTIMATIVA!$C$41,ESTIMATIVA!$O$41,IF(BL33=ESTIMATIVA!$C$42,ESTIMATIVA!$O$42,IF(BL33=ESTIMATIVA!$C$43,ESTIMATIVA!$O$43,""))))))</f>
        <v/>
      </c>
      <c r="BO33" s="389" t="s">
        <v>69</v>
      </c>
      <c r="BP33" s="389"/>
      <c r="BQ33" s="121" t="str">
        <f>IF(ISERROR(IF(BO33=ESTIMATIVA!$C$23,ESTIMATIVA!$O$23,IF(BO33=ESTIMATIVA!$C$24,ESTIMATIVA!$O$24,IF(BO33=ESTIMATIVA!$C$25,ESTIMATIVA!$O$25,IF(BO33=ESTIMATIVA!$C$26,ESTIMATIVA!$O$26,IF(BO33=ESTIMATIVA!$C$27,ESTIMATIVA!$O$27,"")))))),"",IF(BO33=ESTIMATIVA!$C$23,ESTIMATIVA!$O$23,IF(BO33=ESTIMATIVA!$C$24,ESTIMATIVA!$O$24,IF(BO33=ESTIMATIVA!$C$25,ESTIMATIVA!$O$25,IF(BO33=ESTIMATIVA!$C$26,ESTIMATIVA!$O$26,IF(BO33=ESTIMATIVA!$C$27,ESTIMATIVA!$O$27,""))))))</f>
        <v/>
      </c>
      <c r="BR33" s="122" t="str">
        <f t="shared" si="3"/>
        <v/>
      </c>
      <c r="BS33" s="123" t="str">
        <f>IF(ISERROR(IF(BR33&gt;=ESTIMATIVA!$O$55,ESTIMATIVA!$C$55,IF(BR33&gt;=ESTIMATIVA!$O$56,ESTIMATIVA!$C$56,IF(BR33&gt;=ESTIMATIVA!$O$57,ESTIMATIVA!$C$57,IF(BR33&gt;=ESTIMATIVA!$O$58,ESTIMATIVA!$C$58,ESTIMATIVA!$C$59))))),"",IF(BR33&gt;=ESTIMATIVA!$O$55,ESTIMATIVA!$C$55,IF(BR33&gt;=ESTIMATIVA!$O$56,ESTIMATIVA!$C$56,IF(BR33&gt;=ESTIMATIVA!$O$57,ESTIMATIVA!$C$57,IF(BR33&gt;=ESTIMATIVA!$O$58,ESTIMATIVA!$C$58,ESTIMATIVA!$C$59)))))</f>
        <v>Extremo</v>
      </c>
      <c r="BT33" s="124" t="str">
        <f t="shared" si="2"/>
        <v/>
      </c>
      <c r="BU33" s="125"/>
    </row>
    <row r="34" spans="1:73" ht="17.100000000000001" customHeight="1" thickBot="1" x14ac:dyDescent="0.3">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RESULT_ESTIMAT_QUALIT!U34</f>
        <v>4</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7">
        <f>CALCULO_RISCO!AG34</f>
        <v>0</v>
      </c>
      <c r="AI34" s="379" t="str">
        <f>AVALIAR_RISCO!AI34</f>
        <v>Prioridade</v>
      </c>
      <c r="AJ34" s="379"/>
      <c r="AK34" s="379"/>
      <c r="AL34" s="393" t="str">
        <f>TRATAMENTO!AL34</f>
        <v>Escolha o Tratamento</v>
      </c>
      <c r="AM34" s="393"/>
      <c r="AN34" s="393"/>
      <c r="AO34" s="393"/>
      <c r="AP34" s="391">
        <f>CONTROLES_PLANO!AP34</f>
        <v>0</v>
      </c>
      <c r="AQ34" s="391"/>
      <c r="AR34" s="391"/>
      <c r="AS34" s="391"/>
      <c r="AT34" s="391">
        <f>CONTROLES_PLANO!AT34</f>
        <v>0</v>
      </c>
      <c r="AU34" s="391"/>
      <c r="AV34" s="391"/>
      <c r="AW34" s="391"/>
      <c r="AX34" s="387" t="s">
        <v>352</v>
      </c>
      <c r="AY34" s="387"/>
      <c r="AZ34" s="387"/>
      <c r="BA34" s="387"/>
      <c r="BB34" s="392"/>
      <c r="BC34" s="392"/>
      <c r="BD34" s="392"/>
      <c r="BE34" s="392"/>
      <c r="BF34" s="190"/>
      <c r="BG34" s="190"/>
      <c r="BH34" s="190"/>
      <c r="BI34" s="190"/>
      <c r="BJ34" s="190"/>
      <c r="BK34" s="190"/>
      <c r="BL34" s="389" t="s">
        <v>69</v>
      </c>
      <c r="BM34" s="389"/>
      <c r="BN34" s="121" t="str">
        <f>IF(ISERROR(IF(BL34=ESTIMATIVA!$C$39,ESTIMATIVA!$O$39,IF(BL34=ESTIMATIVA!$C$40,ESTIMATIVA!$O$40,IF(BL34=ESTIMATIVA!$C$41,ESTIMATIVA!$O$41,IF(BL34=ESTIMATIVA!$C$42,ESTIMATIVA!$O$42,IF(BL34=ESTIMATIVA!$C$43,ESTIMATIVA!$O$43,"")))))),"",IF(BL34=ESTIMATIVA!$C$39,ESTIMATIVA!$O$39,IF(BL34=ESTIMATIVA!$C$40,ESTIMATIVA!$O$40,IF(BL34=ESTIMATIVA!$C$41,ESTIMATIVA!$O$41,IF(BL34=ESTIMATIVA!$C$42,ESTIMATIVA!$O$42,IF(BL34=ESTIMATIVA!$C$43,ESTIMATIVA!$O$43,""))))))</f>
        <v/>
      </c>
      <c r="BO34" s="389" t="s">
        <v>69</v>
      </c>
      <c r="BP34" s="389"/>
      <c r="BQ34" s="121" t="str">
        <f>IF(ISERROR(IF(BO34=ESTIMATIVA!$C$23,ESTIMATIVA!$O$23,IF(BO34=ESTIMATIVA!$C$24,ESTIMATIVA!$O$24,IF(BO34=ESTIMATIVA!$C$25,ESTIMATIVA!$O$25,IF(BO34=ESTIMATIVA!$C$26,ESTIMATIVA!$O$26,IF(BO34=ESTIMATIVA!$C$27,ESTIMATIVA!$O$27,"")))))),"",IF(BO34=ESTIMATIVA!$C$23,ESTIMATIVA!$O$23,IF(BO34=ESTIMATIVA!$C$24,ESTIMATIVA!$O$24,IF(BO34=ESTIMATIVA!$C$25,ESTIMATIVA!$O$25,IF(BO34=ESTIMATIVA!$C$26,ESTIMATIVA!$O$26,IF(BO34=ESTIMATIVA!$C$27,ESTIMATIVA!$O$27,""))))))</f>
        <v/>
      </c>
      <c r="BR34" s="122" t="str">
        <f t="shared" si="3"/>
        <v/>
      </c>
      <c r="BS34" s="123" t="str">
        <f>IF(ISERROR(IF(BR34&gt;=ESTIMATIVA!$O$55,ESTIMATIVA!$C$55,IF(BR34&gt;=ESTIMATIVA!$O$56,ESTIMATIVA!$C$56,IF(BR34&gt;=ESTIMATIVA!$O$57,ESTIMATIVA!$C$57,IF(BR34&gt;=ESTIMATIVA!$O$58,ESTIMATIVA!$C$58,ESTIMATIVA!$C$59))))),"",IF(BR34&gt;=ESTIMATIVA!$O$55,ESTIMATIVA!$C$55,IF(BR34&gt;=ESTIMATIVA!$O$56,ESTIMATIVA!$C$56,IF(BR34&gt;=ESTIMATIVA!$O$57,ESTIMATIVA!$C$57,IF(BR34&gt;=ESTIMATIVA!$O$58,ESTIMATIVA!$C$58,ESTIMATIVA!$C$59)))))</f>
        <v>Extremo</v>
      </c>
      <c r="BT34" s="124" t="str">
        <f t="shared" si="2"/>
        <v/>
      </c>
      <c r="BU34" s="125"/>
    </row>
    <row r="35" spans="1:73" ht="17.100000000000001" customHeight="1" thickBot="1" x14ac:dyDescent="0.3">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RESULT_ESTIMAT_QUALIT!U35</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7">
        <f>CALCULO_RISCO!AG35</f>
        <v>0</v>
      </c>
      <c r="AI35" s="379" t="str">
        <f>AVALIAR_RISCO!AI35</f>
        <v>Prioridade</v>
      </c>
      <c r="AJ35" s="379"/>
      <c r="AK35" s="379"/>
      <c r="AL35" s="393" t="str">
        <f>TRATAMENTO!AL35</f>
        <v>Escolha o Tratamento</v>
      </c>
      <c r="AM35" s="393"/>
      <c r="AN35" s="393"/>
      <c r="AO35" s="393"/>
      <c r="AP35" s="391">
        <f>CONTROLES_PLANO!AP35</f>
        <v>0</v>
      </c>
      <c r="AQ35" s="391"/>
      <c r="AR35" s="391"/>
      <c r="AS35" s="391"/>
      <c r="AT35" s="391">
        <f>CONTROLES_PLANO!AT35</f>
        <v>0</v>
      </c>
      <c r="AU35" s="391"/>
      <c r="AV35" s="391"/>
      <c r="AW35" s="391"/>
      <c r="AX35" s="387" t="s">
        <v>352</v>
      </c>
      <c r="AY35" s="387"/>
      <c r="AZ35" s="387"/>
      <c r="BA35" s="387"/>
      <c r="BB35" s="392"/>
      <c r="BC35" s="392"/>
      <c r="BD35" s="392"/>
      <c r="BE35" s="392"/>
      <c r="BF35" s="190"/>
      <c r="BG35" s="190"/>
      <c r="BH35" s="190"/>
      <c r="BI35" s="190"/>
      <c r="BJ35" s="190"/>
      <c r="BK35" s="190"/>
      <c r="BL35" s="389" t="s">
        <v>69</v>
      </c>
      <c r="BM35" s="389"/>
      <c r="BN35" s="121" t="str">
        <f>IF(ISERROR(IF(BL35=ESTIMATIVA!$C$39,ESTIMATIVA!$O$39,IF(BL35=ESTIMATIVA!$C$40,ESTIMATIVA!$O$40,IF(BL35=ESTIMATIVA!$C$41,ESTIMATIVA!$O$41,IF(BL35=ESTIMATIVA!$C$42,ESTIMATIVA!$O$42,IF(BL35=ESTIMATIVA!$C$43,ESTIMATIVA!$O$43,"")))))),"",IF(BL35=ESTIMATIVA!$C$39,ESTIMATIVA!$O$39,IF(BL35=ESTIMATIVA!$C$40,ESTIMATIVA!$O$40,IF(BL35=ESTIMATIVA!$C$41,ESTIMATIVA!$O$41,IF(BL35=ESTIMATIVA!$C$42,ESTIMATIVA!$O$42,IF(BL35=ESTIMATIVA!$C$43,ESTIMATIVA!$O$43,""))))))</f>
        <v/>
      </c>
      <c r="BO35" s="389" t="s">
        <v>69</v>
      </c>
      <c r="BP35" s="389"/>
      <c r="BQ35" s="121" t="str">
        <f>IF(ISERROR(IF(BO35=ESTIMATIVA!$C$23,ESTIMATIVA!$O$23,IF(BO35=ESTIMATIVA!$C$24,ESTIMATIVA!$O$24,IF(BO35=ESTIMATIVA!$C$25,ESTIMATIVA!$O$25,IF(BO35=ESTIMATIVA!$C$26,ESTIMATIVA!$O$26,IF(BO35=ESTIMATIVA!$C$27,ESTIMATIVA!$O$27,"")))))),"",IF(BO35=ESTIMATIVA!$C$23,ESTIMATIVA!$O$23,IF(BO35=ESTIMATIVA!$C$24,ESTIMATIVA!$O$24,IF(BO35=ESTIMATIVA!$C$25,ESTIMATIVA!$O$25,IF(BO35=ESTIMATIVA!$C$26,ESTIMATIVA!$O$26,IF(BO35=ESTIMATIVA!$C$27,ESTIMATIVA!$O$27,""))))))</f>
        <v/>
      </c>
      <c r="BR35" s="122" t="str">
        <f t="shared" si="3"/>
        <v/>
      </c>
      <c r="BS35" s="123" t="str">
        <f>IF(ISERROR(IF(BR35&gt;=ESTIMATIVA!$O$55,ESTIMATIVA!$C$55,IF(BR35&gt;=ESTIMATIVA!$O$56,ESTIMATIVA!$C$56,IF(BR35&gt;=ESTIMATIVA!$O$57,ESTIMATIVA!$C$57,IF(BR35&gt;=ESTIMATIVA!$O$58,ESTIMATIVA!$C$58,ESTIMATIVA!$C$59))))),"",IF(BR35&gt;=ESTIMATIVA!$O$55,ESTIMATIVA!$C$55,IF(BR35&gt;=ESTIMATIVA!$O$56,ESTIMATIVA!$C$56,IF(BR35&gt;=ESTIMATIVA!$O$57,ESTIMATIVA!$C$57,IF(BR35&gt;=ESTIMATIVA!$O$58,ESTIMATIVA!$C$58,ESTIMATIVA!$C$59)))))</f>
        <v>Extremo</v>
      </c>
      <c r="BT35" s="124" t="str">
        <f t="shared" si="2"/>
        <v/>
      </c>
      <c r="BU35" s="125"/>
    </row>
    <row r="36" spans="1:73" ht="17.100000000000001" customHeight="1" thickBot="1" x14ac:dyDescent="0.3">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RESULT_ESTIMAT_QUALIT!U36</f>
        <v>5</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7">
        <f>CALCULO_RISCO!AG36</f>
        <v>0</v>
      </c>
      <c r="AI36" s="379" t="str">
        <f>AVALIAR_RISCO!AI36</f>
        <v>Prioridade</v>
      </c>
      <c r="AJ36" s="379"/>
      <c r="AK36" s="379"/>
      <c r="AL36" s="393" t="str">
        <f>TRATAMENTO!AL36</f>
        <v>Escolha o Tratamento</v>
      </c>
      <c r="AM36" s="393"/>
      <c r="AN36" s="393"/>
      <c r="AO36" s="393"/>
      <c r="AP36" s="391">
        <f>CONTROLES_PLANO!AP36</f>
        <v>0</v>
      </c>
      <c r="AQ36" s="391"/>
      <c r="AR36" s="391"/>
      <c r="AS36" s="391"/>
      <c r="AT36" s="391">
        <f>CONTROLES_PLANO!AT36</f>
        <v>0</v>
      </c>
      <c r="AU36" s="391"/>
      <c r="AV36" s="391"/>
      <c r="AW36" s="391"/>
      <c r="AX36" s="387" t="s">
        <v>352</v>
      </c>
      <c r="AY36" s="387"/>
      <c r="AZ36" s="387"/>
      <c r="BA36" s="387"/>
      <c r="BB36" s="392"/>
      <c r="BC36" s="392"/>
      <c r="BD36" s="392"/>
      <c r="BE36" s="392"/>
      <c r="BF36" s="190"/>
      <c r="BG36" s="190"/>
      <c r="BH36" s="190"/>
      <c r="BI36" s="190"/>
      <c r="BJ36" s="190"/>
      <c r="BK36" s="190"/>
      <c r="BL36" s="389" t="s">
        <v>69</v>
      </c>
      <c r="BM36" s="389"/>
      <c r="BN36" s="121" t="str">
        <f>IF(ISERROR(IF(BL36=ESTIMATIVA!$C$39,ESTIMATIVA!$O$39,IF(BL36=ESTIMATIVA!$C$40,ESTIMATIVA!$O$40,IF(BL36=ESTIMATIVA!$C$41,ESTIMATIVA!$O$41,IF(BL36=ESTIMATIVA!$C$42,ESTIMATIVA!$O$42,IF(BL36=ESTIMATIVA!$C$43,ESTIMATIVA!$O$43,"")))))),"",IF(BL36=ESTIMATIVA!$C$39,ESTIMATIVA!$O$39,IF(BL36=ESTIMATIVA!$C$40,ESTIMATIVA!$O$40,IF(BL36=ESTIMATIVA!$C$41,ESTIMATIVA!$O$41,IF(BL36=ESTIMATIVA!$C$42,ESTIMATIVA!$O$42,IF(BL36=ESTIMATIVA!$C$43,ESTIMATIVA!$O$43,""))))))</f>
        <v/>
      </c>
      <c r="BO36" s="389" t="s">
        <v>69</v>
      </c>
      <c r="BP36" s="389"/>
      <c r="BQ36" s="121" t="str">
        <f>IF(ISERROR(IF(BO36=ESTIMATIVA!$C$23,ESTIMATIVA!$O$23,IF(BO36=ESTIMATIVA!$C$24,ESTIMATIVA!$O$24,IF(BO36=ESTIMATIVA!$C$25,ESTIMATIVA!$O$25,IF(BO36=ESTIMATIVA!$C$26,ESTIMATIVA!$O$26,IF(BO36=ESTIMATIVA!$C$27,ESTIMATIVA!$O$27,"")))))),"",IF(BO36=ESTIMATIVA!$C$23,ESTIMATIVA!$O$23,IF(BO36=ESTIMATIVA!$C$24,ESTIMATIVA!$O$24,IF(BO36=ESTIMATIVA!$C$25,ESTIMATIVA!$O$25,IF(BO36=ESTIMATIVA!$C$26,ESTIMATIVA!$O$26,IF(BO36=ESTIMATIVA!$C$27,ESTIMATIVA!$O$27,""))))))</f>
        <v/>
      </c>
      <c r="BR36" s="122" t="str">
        <f t="shared" si="3"/>
        <v/>
      </c>
      <c r="BS36" s="123" t="str">
        <f>IF(ISERROR(IF(BR36&gt;=ESTIMATIVA!$O$55,ESTIMATIVA!$C$55,IF(BR36&gt;=ESTIMATIVA!$O$56,ESTIMATIVA!$C$56,IF(BR36&gt;=ESTIMATIVA!$O$57,ESTIMATIVA!$C$57,IF(BR36&gt;=ESTIMATIVA!$O$58,ESTIMATIVA!$C$58,ESTIMATIVA!$C$59))))),"",IF(BR36&gt;=ESTIMATIVA!$O$55,ESTIMATIVA!$C$55,IF(BR36&gt;=ESTIMATIVA!$O$56,ESTIMATIVA!$C$56,IF(BR36&gt;=ESTIMATIVA!$O$57,ESTIMATIVA!$C$57,IF(BR36&gt;=ESTIMATIVA!$O$58,ESTIMATIVA!$C$58,ESTIMATIVA!$C$59)))))</f>
        <v>Extremo</v>
      </c>
      <c r="BT36" s="124" t="str">
        <f t="shared" si="2"/>
        <v>ERRO - RISCO DEVERIA SER MENOR!!!</v>
      </c>
      <c r="BU36" s="125"/>
    </row>
    <row r="37" spans="1:73" ht="17.100000000000001" customHeight="1" thickBot="1" x14ac:dyDescent="0.3">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RESULT_ESTIMAT_QUALIT!U37</f>
        <v>5</v>
      </c>
      <c r="V37" s="110">
        <f>RESULT_ESTIMAT_QUALIT!V36</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8">
        <f>CALCULO_RISCO!AG37</f>
        <v>0</v>
      </c>
      <c r="AI37" s="381" t="str">
        <f>AVALIAR_RISCO!AI37</f>
        <v>Prioridade</v>
      </c>
      <c r="AJ37" s="381"/>
      <c r="AK37" s="381"/>
      <c r="AL37" s="390" t="str">
        <f>TRATAMENTO!AL37</f>
        <v>Escolha o Tratamento</v>
      </c>
      <c r="AM37" s="390"/>
      <c r="AN37" s="390"/>
      <c r="AO37" s="390"/>
      <c r="AP37" s="386">
        <f>CONTROLES_PLANO!AP37</f>
        <v>0</v>
      </c>
      <c r="AQ37" s="386"/>
      <c r="AR37" s="386"/>
      <c r="AS37" s="386"/>
      <c r="AT37" s="386">
        <f>CONTROLES_PLANO!AT37</f>
        <v>0</v>
      </c>
      <c r="AU37" s="386"/>
      <c r="AV37" s="386"/>
      <c r="AW37" s="386"/>
      <c r="AX37" s="387" t="s">
        <v>352</v>
      </c>
      <c r="AY37" s="387"/>
      <c r="AZ37" s="387"/>
      <c r="BA37" s="387"/>
      <c r="BB37" s="388"/>
      <c r="BC37" s="388"/>
      <c r="BD37" s="388"/>
      <c r="BE37" s="388"/>
      <c r="BF37" s="200"/>
      <c r="BG37" s="200"/>
      <c r="BH37" s="200"/>
      <c r="BI37" s="200"/>
      <c r="BJ37" s="200"/>
      <c r="BK37" s="200"/>
      <c r="BL37" s="389" t="s">
        <v>69</v>
      </c>
      <c r="BM37" s="389"/>
      <c r="BN37" s="126" t="str">
        <f>IF(ISERROR(IF(BL37=ESTIMATIVA!$C$39,ESTIMATIVA!$O$39,IF(BL37=ESTIMATIVA!$C$40,ESTIMATIVA!$O$40,IF(BL37=ESTIMATIVA!$C$41,ESTIMATIVA!$O$41,IF(BL37=ESTIMATIVA!$C$42,ESTIMATIVA!$O$42,IF(BL37=ESTIMATIVA!$C$43,ESTIMATIVA!$O$43,"")))))),"",IF(BL37=ESTIMATIVA!$C$39,ESTIMATIVA!$O$39,IF(BL37=ESTIMATIVA!$C$40,ESTIMATIVA!$O$40,IF(BL37=ESTIMATIVA!$C$41,ESTIMATIVA!$O$41,IF(BL37=ESTIMATIVA!$C$42,ESTIMATIVA!$O$42,IF(BL37=ESTIMATIVA!$C$43,ESTIMATIVA!$O$43,""))))))</f>
        <v/>
      </c>
      <c r="BO37" s="389" t="s">
        <v>69</v>
      </c>
      <c r="BP37" s="389"/>
      <c r="BQ37" s="126" t="str">
        <f>IF(ISERROR(IF(BO37=ESTIMATIVA!$C$23,ESTIMATIVA!$O$23,IF(BO37=ESTIMATIVA!$C$24,ESTIMATIVA!$O$24,IF(BO37=ESTIMATIVA!$C$25,ESTIMATIVA!$O$25,IF(BO37=ESTIMATIVA!$C$26,ESTIMATIVA!$O$26,IF(BO37=ESTIMATIVA!$C$27,ESTIMATIVA!$O$27,"")))))),"",IF(BO37=ESTIMATIVA!$C$23,ESTIMATIVA!$O$23,IF(BO37=ESTIMATIVA!$C$24,ESTIMATIVA!$O$24,IF(BO37=ESTIMATIVA!$C$25,ESTIMATIVA!$O$25,IF(BO37=ESTIMATIVA!$C$26,ESTIMATIVA!$O$26,IF(BO37=ESTIMATIVA!$C$27,ESTIMATIVA!$O$27,""))))))</f>
        <v/>
      </c>
      <c r="BR37" s="122" t="str">
        <f t="shared" si="3"/>
        <v/>
      </c>
      <c r="BS37" s="127" t="str">
        <f>IF(ISERROR(IF(BR37&gt;=ESTIMATIVA!$O$55,ESTIMATIVA!$C$55,IF(BR37&gt;=ESTIMATIVA!$O$56,ESTIMATIVA!$C$56,IF(BR37&gt;=ESTIMATIVA!$O$57,ESTIMATIVA!$C$57,IF(BR37&gt;=ESTIMATIVA!$O$58,ESTIMATIVA!$C$58,ESTIMATIVA!$C$59))))),"",IF(BR37&gt;=ESTIMATIVA!$O$55,ESTIMATIVA!$C$55,IF(BR37&gt;=ESTIMATIVA!$O$56,ESTIMATIVA!$C$56,IF(BR37&gt;=ESTIMATIVA!$O$57,ESTIMATIVA!$C$57,IF(BR37&gt;=ESTIMATIVA!$O$58,ESTIMATIVA!$C$58,ESTIMATIVA!$C$59)))))</f>
        <v>Extremo</v>
      </c>
      <c r="BT37" s="128" t="str">
        <f t="shared" si="2"/>
        <v/>
      </c>
      <c r="BU37" s="125"/>
    </row>
    <row r="38" spans="1:73"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c r="AY38" s="3"/>
      <c r="AZ38" s="3"/>
      <c r="BA38" s="3"/>
      <c r="BB38" s="3"/>
      <c r="BC38" s="3"/>
      <c r="BF38" s="3"/>
      <c r="BG38" s="3"/>
      <c r="BH38" s="3"/>
      <c r="BI38" s="3"/>
      <c r="BJ38" s="3"/>
      <c r="BK38" s="3"/>
      <c r="BM38" s="3"/>
      <c r="BP38" s="3"/>
    </row>
    <row r="39" spans="1:73" ht="34.15"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334</v>
      </c>
      <c r="AM39" s="201"/>
      <c r="AN39" s="201"/>
      <c r="AO39" s="201"/>
      <c r="AP39" s="201" t="s">
        <v>342</v>
      </c>
      <c r="AQ39" s="201" t="s">
        <v>343</v>
      </c>
      <c r="AR39" s="201" t="s">
        <v>344</v>
      </c>
      <c r="AS39" s="201" t="s">
        <v>345</v>
      </c>
      <c r="AT39" s="201" t="s">
        <v>343</v>
      </c>
      <c r="AU39" s="201"/>
      <c r="AV39" s="201"/>
      <c r="AW39" s="201"/>
      <c r="AX39" s="201" t="s">
        <v>347</v>
      </c>
      <c r="AY39" s="201"/>
      <c r="AZ39" s="201"/>
      <c r="BA39" s="201"/>
      <c r="BB39" s="201" t="s">
        <v>348</v>
      </c>
      <c r="BC39" s="201"/>
      <c r="BD39" s="201"/>
      <c r="BE39" s="201"/>
      <c r="BF39" s="201" t="s">
        <v>207</v>
      </c>
      <c r="BG39" s="201"/>
      <c r="BH39" s="201"/>
      <c r="BI39" s="201"/>
      <c r="BJ39" s="201"/>
      <c r="BK39" s="201"/>
      <c r="BL39" s="394" t="s">
        <v>349</v>
      </c>
      <c r="BM39" s="394"/>
      <c r="BN39" s="394"/>
      <c r="BO39" s="394" t="s">
        <v>350</v>
      </c>
      <c r="BP39" s="394"/>
      <c r="BQ39" s="394"/>
      <c r="BR39" s="201" t="s">
        <v>351</v>
      </c>
      <c r="BS39" s="201"/>
      <c r="BT39" s="201"/>
      <c r="BU39" s="201"/>
    </row>
    <row r="40" spans="1:73" ht="17.100000000000001" customHeight="1" thickBot="1" x14ac:dyDescent="0.3">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7">
        <f>CALCULO_RISCO!AG40</f>
        <v>0</v>
      </c>
      <c r="AI40" s="379" t="str">
        <f>AVALIAR_RISCO!AI40</f>
        <v>Prioridade</v>
      </c>
      <c r="AJ40" s="379"/>
      <c r="AK40" s="379"/>
      <c r="AL40" s="393" t="str">
        <f>TRATAMENTO!AL40</f>
        <v>Escolha o Tratamento</v>
      </c>
      <c r="AM40" s="393"/>
      <c r="AN40" s="393"/>
      <c r="AO40" s="393"/>
      <c r="AP40" s="391">
        <f>CONTROLES_PLANO!AP40</f>
        <v>0</v>
      </c>
      <c r="AQ40" s="391">
        <f>CONTROLES_PLANO!AQ40</f>
        <v>0</v>
      </c>
      <c r="AR40" s="391">
        <f>CONTROLES_PLANO!AR40</f>
        <v>0</v>
      </c>
      <c r="AS40" s="391">
        <f>CONTROLES_PLANO!AS40</f>
        <v>0</v>
      </c>
      <c r="AT40" s="391">
        <f>CONTROLES_PLANO!AT40</f>
        <v>0</v>
      </c>
      <c r="AU40" s="391"/>
      <c r="AV40" s="391"/>
      <c r="AW40" s="391"/>
      <c r="AX40" s="387" t="s">
        <v>352</v>
      </c>
      <c r="AY40" s="387"/>
      <c r="AZ40" s="387"/>
      <c r="BA40" s="387"/>
      <c r="BB40" s="392"/>
      <c r="BC40" s="392"/>
      <c r="BD40" s="392"/>
      <c r="BE40" s="392"/>
      <c r="BF40" s="190"/>
      <c r="BG40" s="190"/>
      <c r="BH40" s="190"/>
      <c r="BI40" s="190"/>
      <c r="BJ40" s="190"/>
      <c r="BK40" s="190"/>
      <c r="BL40" s="389" t="s">
        <v>69</v>
      </c>
      <c r="BM40" s="389"/>
      <c r="BN40" s="121" t="str">
        <f>IF(ISERROR(IF(BL40=ESTIMATIVA!$C$39,ESTIMATIVA!$O$39,IF(BL40=ESTIMATIVA!$C$40,ESTIMATIVA!$O$40,IF(BL40=ESTIMATIVA!$C$41,ESTIMATIVA!$O$41,IF(BL40=ESTIMATIVA!$C$42,ESTIMATIVA!$O$42,IF(BL40=ESTIMATIVA!$C$43,ESTIMATIVA!$O$43,"")))))),"",IF(BL40=ESTIMATIVA!$C$39,ESTIMATIVA!$O$39,IF(BL40=ESTIMATIVA!$C$40,ESTIMATIVA!$O$40,IF(BL40=ESTIMATIVA!$C$41,ESTIMATIVA!$O$41,IF(BL40=ESTIMATIVA!$C$42,ESTIMATIVA!$O$42,IF(BL40=ESTIMATIVA!$C$43,ESTIMATIVA!$O$43,""))))))</f>
        <v/>
      </c>
      <c r="BO40" s="389" t="s">
        <v>69</v>
      </c>
      <c r="BP40" s="389"/>
      <c r="BQ40" s="121" t="str">
        <f>IF(ISERROR(IF(BO40=ESTIMATIVA!$C$23,ESTIMATIVA!$O$23,IF(BO40=ESTIMATIVA!$C$24,ESTIMATIVA!$O$24,IF(BO40=ESTIMATIVA!$C$25,ESTIMATIVA!$O$25,IF(BO40=ESTIMATIVA!$C$26,ESTIMATIVA!$O$26,IF(BO40=ESTIMATIVA!$C$27,ESTIMATIVA!$O$27,"")))))),"",IF(BO40=ESTIMATIVA!$C$23,ESTIMATIVA!$O$23,IF(BO40=ESTIMATIVA!$C$24,ESTIMATIVA!$O$24,IF(BO40=ESTIMATIVA!$C$25,ESTIMATIVA!$O$25,IF(BO40=ESTIMATIVA!$C$26,ESTIMATIVA!$O$26,IF(BO40=ESTIMATIVA!$C$27,ESTIMATIVA!$O$27,""))))))</f>
        <v/>
      </c>
      <c r="BR40" s="122" t="str">
        <f>IF(ISERROR((BN40*$Q$40)*BQ40),"",(BN40*$Q$40)*BQ40)</f>
        <v/>
      </c>
      <c r="BS40" s="123" t="str">
        <f>IF(ISERROR(IF(BR40&gt;=ESTIMATIVA!$O$55,ESTIMATIVA!$C$55,IF(BR40&gt;=ESTIMATIVA!$O$56,ESTIMATIVA!$C$56,IF(BR40&gt;=ESTIMATIVA!$O$57,ESTIMATIVA!$C$57,IF(BR40&gt;=ESTIMATIVA!$O$58,ESTIMATIVA!$C$58,ESTIMATIVA!$C$59))))),"",IF(BR40&gt;=ESTIMATIVA!$O$55,ESTIMATIVA!$C$55,IF(BR40&gt;=ESTIMATIVA!$O$56,ESTIMATIVA!$C$56,IF(BR40&gt;=ESTIMATIVA!$O$57,ESTIMATIVA!$C$57,IF(BR40&gt;=ESTIMATIVA!$O$58,ESTIMATIVA!$C$58,ESTIMATIVA!$C$59)))))</f>
        <v>Extremo</v>
      </c>
      <c r="BT40" s="124" t="str">
        <f t="shared" ref="BT40:BT47" si="4">IF(BS40=AE40,"ERRO - RISCO DEVERIA SER MENOR!!!",IF(BL40=R40,"ERRO - SEVERIDADE DEVERIA SER MENOR!!!",""))</f>
        <v/>
      </c>
      <c r="BU40" s="125"/>
    </row>
    <row r="41" spans="1:73" ht="17.100000000000001" customHeight="1" thickBot="1" x14ac:dyDescent="0.3">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RESULT_ESTIMAT_QUALIT!U41</f>
        <v>5</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7">
        <f>CALCULO_RISCO!AG41</f>
        <v>0</v>
      </c>
      <c r="AI41" s="379" t="str">
        <f>AVALIAR_RISCO!AI41</f>
        <v>Prioridade</v>
      </c>
      <c r="AJ41" s="379"/>
      <c r="AK41" s="379"/>
      <c r="AL41" s="393" t="str">
        <f>TRATAMENTO!AL41</f>
        <v>Escolha o Tratamento</v>
      </c>
      <c r="AM41" s="393"/>
      <c r="AN41" s="393"/>
      <c r="AO41" s="393"/>
      <c r="AP41" s="391">
        <f>CONTROLES_PLANO!AP41</f>
        <v>0</v>
      </c>
      <c r="AQ41" s="391"/>
      <c r="AR41" s="391"/>
      <c r="AS41" s="391"/>
      <c r="AT41" s="391">
        <f>CONTROLES_PLANO!AT41</f>
        <v>0</v>
      </c>
      <c r="AU41" s="391"/>
      <c r="AV41" s="391"/>
      <c r="AW41" s="391"/>
      <c r="AX41" s="387" t="s">
        <v>352</v>
      </c>
      <c r="AY41" s="387"/>
      <c r="AZ41" s="387"/>
      <c r="BA41" s="387"/>
      <c r="BB41" s="392"/>
      <c r="BC41" s="392"/>
      <c r="BD41" s="392"/>
      <c r="BE41" s="392"/>
      <c r="BF41" s="190"/>
      <c r="BG41" s="190"/>
      <c r="BH41" s="190"/>
      <c r="BI41" s="190"/>
      <c r="BJ41" s="190"/>
      <c r="BK41" s="190"/>
      <c r="BL41" s="389" t="s">
        <v>69</v>
      </c>
      <c r="BM41" s="389"/>
      <c r="BN41" s="121" t="str">
        <f>IF(ISERROR(IF(BL41=ESTIMATIVA!$C$39,ESTIMATIVA!$O$39,IF(BL41=ESTIMATIVA!$C$40,ESTIMATIVA!$O$40,IF(BL41=ESTIMATIVA!$C$41,ESTIMATIVA!$O$41,IF(BL41=ESTIMATIVA!$C$42,ESTIMATIVA!$O$42,IF(BL41=ESTIMATIVA!$C$43,ESTIMATIVA!$O$43,"")))))),"",IF(BL41=ESTIMATIVA!$C$39,ESTIMATIVA!$O$39,IF(BL41=ESTIMATIVA!$C$40,ESTIMATIVA!$O$40,IF(BL41=ESTIMATIVA!$C$41,ESTIMATIVA!$O$41,IF(BL41=ESTIMATIVA!$C$42,ESTIMATIVA!$O$42,IF(BL41=ESTIMATIVA!$C$43,ESTIMATIVA!$O$43,""))))))</f>
        <v/>
      </c>
      <c r="BO41" s="389" t="s">
        <v>69</v>
      </c>
      <c r="BP41" s="389"/>
      <c r="BQ41" s="121" t="str">
        <f>IF(ISERROR(IF(BO41=ESTIMATIVA!$C$23,ESTIMATIVA!$O$23,IF(BO41=ESTIMATIVA!$C$24,ESTIMATIVA!$O$24,IF(BO41=ESTIMATIVA!$C$25,ESTIMATIVA!$O$25,IF(BO41=ESTIMATIVA!$C$26,ESTIMATIVA!$O$26,IF(BO41=ESTIMATIVA!$C$27,ESTIMATIVA!$O$27,"")))))),"",IF(BO41=ESTIMATIVA!$C$23,ESTIMATIVA!$O$23,IF(BO41=ESTIMATIVA!$C$24,ESTIMATIVA!$O$24,IF(BO41=ESTIMATIVA!$C$25,ESTIMATIVA!$O$25,IF(BO41=ESTIMATIVA!$C$26,ESTIMATIVA!$O$26,IF(BO41=ESTIMATIVA!$C$27,ESTIMATIVA!$O$27,""))))))</f>
        <v/>
      </c>
      <c r="BR41" s="122" t="str">
        <f t="shared" ref="BR41:BR47" si="5">IF(ISERROR((BN41*$Q$40)*BQ41),"",(BN41*$Q$40)*BQ41)</f>
        <v/>
      </c>
      <c r="BS41" s="123" t="str">
        <f>IF(ISERROR(IF(BR41&gt;=ESTIMATIVA!$O$55,ESTIMATIVA!$C$55,IF(BR41&gt;=ESTIMATIVA!$O$56,ESTIMATIVA!$C$56,IF(BR41&gt;=ESTIMATIVA!$O$57,ESTIMATIVA!$C$57,IF(BR41&gt;=ESTIMATIVA!$O$58,ESTIMATIVA!$C$58,ESTIMATIVA!$C$59))))),"",IF(BR41&gt;=ESTIMATIVA!$O$55,ESTIMATIVA!$C$55,IF(BR41&gt;=ESTIMATIVA!$O$56,ESTIMATIVA!$C$56,IF(BR41&gt;=ESTIMATIVA!$O$57,ESTIMATIVA!$C$57,IF(BR41&gt;=ESTIMATIVA!$O$58,ESTIMATIVA!$C$58,ESTIMATIVA!$C$59)))))</f>
        <v>Extremo</v>
      </c>
      <c r="BT41" s="124" t="str">
        <f t="shared" si="4"/>
        <v/>
      </c>
      <c r="BU41" s="125"/>
    </row>
    <row r="42" spans="1:73" ht="17.100000000000001" customHeight="1" thickBot="1" x14ac:dyDescent="0.3">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RESULT_ESTIMAT_QUALIT!U42</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7">
        <f>CALCULO_RISCO!AG42</f>
        <v>0</v>
      </c>
      <c r="AI42" s="379" t="str">
        <f>AVALIAR_RISCO!AI42</f>
        <v>Prioridade</v>
      </c>
      <c r="AJ42" s="379"/>
      <c r="AK42" s="379"/>
      <c r="AL42" s="393" t="str">
        <f>TRATAMENTO!AL42</f>
        <v>Escolha o Tratamento</v>
      </c>
      <c r="AM42" s="393"/>
      <c r="AN42" s="393"/>
      <c r="AO42" s="393"/>
      <c r="AP42" s="391">
        <f>CONTROLES_PLANO!AP42</f>
        <v>0</v>
      </c>
      <c r="AQ42" s="391"/>
      <c r="AR42" s="391"/>
      <c r="AS42" s="391"/>
      <c r="AT42" s="391">
        <f>CONTROLES_PLANO!AT42</f>
        <v>0</v>
      </c>
      <c r="AU42" s="391"/>
      <c r="AV42" s="391"/>
      <c r="AW42" s="391"/>
      <c r="AX42" s="387" t="s">
        <v>352</v>
      </c>
      <c r="AY42" s="387"/>
      <c r="AZ42" s="387"/>
      <c r="BA42" s="387"/>
      <c r="BB42" s="392"/>
      <c r="BC42" s="392"/>
      <c r="BD42" s="392"/>
      <c r="BE42" s="392"/>
      <c r="BF42" s="190"/>
      <c r="BG42" s="190"/>
      <c r="BH42" s="190"/>
      <c r="BI42" s="190"/>
      <c r="BJ42" s="190"/>
      <c r="BK42" s="190"/>
      <c r="BL42" s="389" t="s">
        <v>69</v>
      </c>
      <c r="BM42" s="389"/>
      <c r="BN42" s="121" t="str">
        <f>IF(ISERROR(IF(BL42=ESTIMATIVA!$C$39,ESTIMATIVA!$O$39,IF(BL42=ESTIMATIVA!$C$40,ESTIMATIVA!$O$40,IF(BL42=ESTIMATIVA!$C$41,ESTIMATIVA!$O$41,IF(BL42=ESTIMATIVA!$C$42,ESTIMATIVA!$O$42,IF(BL42=ESTIMATIVA!$C$43,ESTIMATIVA!$O$43,"")))))),"",IF(BL42=ESTIMATIVA!$C$39,ESTIMATIVA!$O$39,IF(BL42=ESTIMATIVA!$C$40,ESTIMATIVA!$O$40,IF(BL42=ESTIMATIVA!$C$41,ESTIMATIVA!$O$41,IF(BL42=ESTIMATIVA!$C$42,ESTIMATIVA!$O$42,IF(BL42=ESTIMATIVA!$C$43,ESTIMATIVA!$O$43,""))))))</f>
        <v/>
      </c>
      <c r="BO42" s="389" t="s">
        <v>69</v>
      </c>
      <c r="BP42" s="389"/>
      <c r="BQ42" s="121" t="str">
        <f>IF(ISERROR(IF(BO42=ESTIMATIVA!$C$23,ESTIMATIVA!$O$23,IF(BO42=ESTIMATIVA!$C$24,ESTIMATIVA!$O$24,IF(BO42=ESTIMATIVA!$C$25,ESTIMATIVA!$O$25,IF(BO42=ESTIMATIVA!$C$26,ESTIMATIVA!$O$26,IF(BO42=ESTIMATIVA!$C$27,ESTIMATIVA!$O$27,"")))))),"",IF(BO42=ESTIMATIVA!$C$23,ESTIMATIVA!$O$23,IF(BO42=ESTIMATIVA!$C$24,ESTIMATIVA!$O$24,IF(BO42=ESTIMATIVA!$C$25,ESTIMATIVA!$O$25,IF(BO42=ESTIMATIVA!$C$26,ESTIMATIVA!$O$26,IF(BO42=ESTIMATIVA!$C$27,ESTIMATIVA!$O$27,""))))))</f>
        <v/>
      </c>
      <c r="BR42" s="122" t="str">
        <f t="shared" si="5"/>
        <v/>
      </c>
      <c r="BS42" s="123" t="str">
        <f>IF(ISERROR(IF(BR42&gt;=ESTIMATIVA!$O$55,ESTIMATIVA!$C$55,IF(BR42&gt;=ESTIMATIVA!$O$56,ESTIMATIVA!$C$56,IF(BR42&gt;=ESTIMATIVA!$O$57,ESTIMATIVA!$C$57,IF(BR42&gt;=ESTIMATIVA!$O$58,ESTIMATIVA!$C$58,ESTIMATIVA!$C$59))))),"",IF(BR42&gt;=ESTIMATIVA!$O$55,ESTIMATIVA!$C$55,IF(BR42&gt;=ESTIMATIVA!$O$56,ESTIMATIVA!$C$56,IF(BR42&gt;=ESTIMATIVA!$O$57,ESTIMATIVA!$C$57,IF(BR42&gt;=ESTIMATIVA!$O$58,ESTIMATIVA!$C$58,ESTIMATIVA!$C$59)))))</f>
        <v>Extremo</v>
      </c>
      <c r="BT42" s="124" t="str">
        <f t="shared" si="4"/>
        <v/>
      </c>
      <c r="BU42" s="125"/>
    </row>
    <row r="43" spans="1:73" ht="17.100000000000001" customHeight="1" thickBot="1" x14ac:dyDescent="0.3">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RESULT_ESTIMAT_QUALIT!U43</f>
        <v>4</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7">
        <f>CALCULO_RISCO!AG43</f>
        <v>0</v>
      </c>
      <c r="AI43" s="379" t="str">
        <f>AVALIAR_RISCO!AI43</f>
        <v>Prioridade</v>
      </c>
      <c r="AJ43" s="379"/>
      <c r="AK43" s="379"/>
      <c r="AL43" s="393" t="str">
        <f>TRATAMENTO!AL43</f>
        <v>Escolha o Tratamento</v>
      </c>
      <c r="AM43" s="393"/>
      <c r="AN43" s="393"/>
      <c r="AO43" s="393"/>
      <c r="AP43" s="391">
        <f>CONTROLES_PLANO!AP43</f>
        <v>0</v>
      </c>
      <c r="AQ43" s="391"/>
      <c r="AR43" s="391"/>
      <c r="AS43" s="391"/>
      <c r="AT43" s="391">
        <f>CONTROLES_PLANO!AT43</f>
        <v>0</v>
      </c>
      <c r="AU43" s="391"/>
      <c r="AV43" s="391"/>
      <c r="AW43" s="391"/>
      <c r="AX43" s="387" t="s">
        <v>352</v>
      </c>
      <c r="AY43" s="387"/>
      <c r="AZ43" s="387"/>
      <c r="BA43" s="387"/>
      <c r="BB43" s="392"/>
      <c r="BC43" s="392"/>
      <c r="BD43" s="392"/>
      <c r="BE43" s="392"/>
      <c r="BF43" s="190"/>
      <c r="BG43" s="190"/>
      <c r="BH43" s="190"/>
      <c r="BI43" s="190"/>
      <c r="BJ43" s="190"/>
      <c r="BK43" s="190"/>
      <c r="BL43" s="389" t="s">
        <v>69</v>
      </c>
      <c r="BM43" s="389"/>
      <c r="BN43" s="121" t="str">
        <f>IF(ISERROR(IF(BL43=ESTIMATIVA!$C$39,ESTIMATIVA!$O$39,IF(BL43=ESTIMATIVA!$C$40,ESTIMATIVA!$O$40,IF(BL43=ESTIMATIVA!$C$41,ESTIMATIVA!$O$41,IF(BL43=ESTIMATIVA!$C$42,ESTIMATIVA!$O$42,IF(BL43=ESTIMATIVA!$C$43,ESTIMATIVA!$O$43,"")))))),"",IF(BL43=ESTIMATIVA!$C$39,ESTIMATIVA!$O$39,IF(BL43=ESTIMATIVA!$C$40,ESTIMATIVA!$O$40,IF(BL43=ESTIMATIVA!$C$41,ESTIMATIVA!$O$41,IF(BL43=ESTIMATIVA!$C$42,ESTIMATIVA!$O$42,IF(BL43=ESTIMATIVA!$C$43,ESTIMATIVA!$O$43,""))))))</f>
        <v/>
      </c>
      <c r="BO43" s="389" t="s">
        <v>69</v>
      </c>
      <c r="BP43" s="389"/>
      <c r="BQ43" s="121" t="str">
        <f>IF(ISERROR(IF(BO43=ESTIMATIVA!$C$23,ESTIMATIVA!$O$23,IF(BO43=ESTIMATIVA!$C$24,ESTIMATIVA!$O$24,IF(BO43=ESTIMATIVA!$C$25,ESTIMATIVA!$O$25,IF(BO43=ESTIMATIVA!$C$26,ESTIMATIVA!$O$26,IF(BO43=ESTIMATIVA!$C$27,ESTIMATIVA!$O$27,"")))))),"",IF(BO43=ESTIMATIVA!$C$23,ESTIMATIVA!$O$23,IF(BO43=ESTIMATIVA!$C$24,ESTIMATIVA!$O$24,IF(BO43=ESTIMATIVA!$C$25,ESTIMATIVA!$O$25,IF(BO43=ESTIMATIVA!$C$26,ESTIMATIVA!$O$26,IF(BO43=ESTIMATIVA!$C$27,ESTIMATIVA!$O$27,""))))))</f>
        <v/>
      </c>
      <c r="BR43" s="122" t="str">
        <f t="shared" si="5"/>
        <v/>
      </c>
      <c r="BS43" s="123" t="str">
        <f>IF(ISERROR(IF(BR43&gt;=ESTIMATIVA!$O$55,ESTIMATIVA!$C$55,IF(BR43&gt;=ESTIMATIVA!$O$56,ESTIMATIVA!$C$56,IF(BR43&gt;=ESTIMATIVA!$O$57,ESTIMATIVA!$C$57,IF(BR43&gt;=ESTIMATIVA!$O$58,ESTIMATIVA!$C$58,ESTIMATIVA!$C$59))))),"",IF(BR43&gt;=ESTIMATIVA!$O$55,ESTIMATIVA!$C$55,IF(BR43&gt;=ESTIMATIVA!$O$56,ESTIMATIVA!$C$56,IF(BR43&gt;=ESTIMATIVA!$O$57,ESTIMATIVA!$C$57,IF(BR43&gt;=ESTIMATIVA!$O$58,ESTIMATIVA!$C$58,ESTIMATIVA!$C$59)))))</f>
        <v>Extremo</v>
      </c>
      <c r="BT43" s="124" t="str">
        <f t="shared" si="4"/>
        <v/>
      </c>
      <c r="BU43" s="125"/>
    </row>
    <row r="44" spans="1:73" ht="17.100000000000001" customHeight="1" thickBot="1" x14ac:dyDescent="0.3">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RESULT_ESTIMAT_QUALIT!U44</f>
        <v>4</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7">
        <f>CALCULO_RISCO!AG44</f>
        <v>0</v>
      </c>
      <c r="AI44" s="379" t="str">
        <f>AVALIAR_RISCO!AI44</f>
        <v>Prioridade</v>
      </c>
      <c r="AJ44" s="379"/>
      <c r="AK44" s="379"/>
      <c r="AL44" s="393" t="str">
        <f>TRATAMENTO!AL44</f>
        <v>Escolha o Tratamento</v>
      </c>
      <c r="AM44" s="393"/>
      <c r="AN44" s="393"/>
      <c r="AO44" s="393"/>
      <c r="AP44" s="391">
        <f>CONTROLES_PLANO!AP44</f>
        <v>0</v>
      </c>
      <c r="AQ44" s="391"/>
      <c r="AR44" s="391"/>
      <c r="AS44" s="391"/>
      <c r="AT44" s="391">
        <f>CONTROLES_PLANO!AT44</f>
        <v>0</v>
      </c>
      <c r="AU44" s="391"/>
      <c r="AV44" s="391"/>
      <c r="AW44" s="391"/>
      <c r="AX44" s="387" t="s">
        <v>352</v>
      </c>
      <c r="AY44" s="387"/>
      <c r="AZ44" s="387"/>
      <c r="BA44" s="387"/>
      <c r="BB44" s="392"/>
      <c r="BC44" s="392"/>
      <c r="BD44" s="392"/>
      <c r="BE44" s="392"/>
      <c r="BF44" s="190"/>
      <c r="BG44" s="190"/>
      <c r="BH44" s="190"/>
      <c r="BI44" s="190"/>
      <c r="BJ44" s="190"/>
      <c r="BK44" s="190"/>
      <c r="BL44" s="389" t="s">
        <v>69</v>
      </c>
      <c r="BM44" s="389"/>
      <c r="BN44" s="121" t="str">
        <f>IF(ISERROR(IF(BL44=ESTIMATIVA!$C$39,ESTIMATIVA!$O$39,IF(BL44=ESTIMATIVA!$C$40,ESTIMATIVA!$O$40,IF(BL44=ESTIMATIVA!$C$41,ESTIMATIVA!$O$41,IF(BL44=ESTIMATIVA!$C$42,ESTIMATIVA!$O$42,IF(BL44=ESTIMATIVA!$C$43,ESTIMATIVA!$O$43,"")))))),"",IF(BL44=ESTIMATIVA!$C$39,ESTIMATIVA!$O$39,IF(BL44=ESTIMATIVA!$C$40,ESTIMATIVA!$O$40,IF(BL44=ESTIMATIVA!$C$41,ESTIMATIVA!$O$41,IF(BL44=ESTIMATIVA!$C$42,ESTIMATIVA!$O$42,IF(BL44=ESTIMATIVA!$C$43,ESTIMATIVA!$O$43,""))))))</f>
        <v/>
      </c>
      <c r="BO44" s="389" t="s">
        <v>69</v>
      </c>
      <c r="BP44" s="389"/>
      <c r="BQ44" s="121" t="str">
        <f>IF(ISERROR(IF(BO44=ESTIMATIVA!$C$23,ESTIMATIVA!$O$23,IF(BO44=ESTIMATIVA!$C$24,ESTIMATIVA!$O$24,IF(BO44=ESTIMATIVA!$C$25,ESTIMATIVA!$O$25,IF(BO44=ESTIMATIVA!$C$26,ESTIMATIVA!$O$26,IF(BO44=ESTIMATIVA!$C$27,ESTIMATIVA!$O$27,"")))))),"",IF(BO44=ESTIMATIVA!$C$23,ESTIMATIVA!$O$23,IF(BO44=ESTIMATIVA!$C$24,ESTIMATIVA!$O$24,IF(BO44=ESTIMATIVA!$C$25,ESTIMATIVA!$O$25,IF(BO44=ESTIMATIVA!$C$26,ESTIMATIVA!$O$26,IF(BO44=ESTIMATIVA!$C$27,ESTIMATIVA!$O$27,""))))))</f>
        <v/>
      </c>
      <c r="BR44" s="122" t="str">
        <f t="shared" si="5"/>
        <v/>
      </c>
      <c r="BS44" s="123" t="str">
        <f>IF(ISERROR(IF(BR44&gt;=ESTIMATIVA!$O$55,ESTIMATIVA!$C$55,IF(BR44&gt;=ESTIMATIVA!$O$56,ESTIMATIVA!$C$56,IF(BR44&gt;=ESTIMATIVA!$O$57,ESTIMATIVA!$C$57,IF(BR44&gt;=ESTIMATIVA!$O$58,ESTIMATIVA!$C$58,ESTIMATIVA!$C$59))))),"",IF(BR44&gt;=ESTIMATIVA!$O$55,ESTIMATIVA!$C$55,IF(BR44&gt;=ESTIMATIVA!$O$56,ESTIMATIVA!$C$56,IF(BR44&gt;=ESTIMATIVA!$O$57,ESTIMATIVA!$C$57,IF(BR44&gt;=ESTIMATIVA!$O$58,ESTIMATIVA!$C$58,ESTIMATIVA!$C$59)))))</f>
        <v>Extremo</v>
      </c>
      <c r="BT44" s="124" t="str">
        <f t="shared" si="4"/>
        <v/>
      </c>
      <c r="BU44" s="125"/>
    </row>
    <row r="45" spans="1:73" ht="17.100000000000001" customHeight="1" thickBot="1" x14ac:dyDescent="0.3">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RESULT_ESTIMAT_QUALIT!U45</f>
        <v>5</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7">
        <f>CALCULO_RISCO!AG45</f>
        <v>0</v>
      </c>
      <c r="AI45" s="379" t="str">
        <f>AVALIAR_RISCO!AI45</f>
        <v>Prioridade</v>
      </c>
      <c r="AJ45" s="379"/>
      <c r="AK45" s="379"/>
      <c r="AL45" s="393" t="str">
        <f>TRATAMENTO!AL45</f>
        <v>Escolha o Tratamento</v>
      </c>
      <c r="AM45" s="393"/>
      <c r="AN45" s="393"/>
      <c r="AO45" s="393"/>
      <c r="AP45" s="391">
        <f>CONTROLES_PLANO!AP45</f>
        <v>0</v>
      </c>
      <c r="AQ45" s="391"/>
      <c r="AR45" s="391"/>
      <c r="AS45" s="391"/>
      <c r="AT45" s="391">
        <f>CONTROLES_PLANO!AT45</f>
        <v>0</v>
      </c>
      <c r="AU45" s="391"/>
      <c r="AV45" s="391"/>
      <c r="AW45" s="391"/>
      <c r="AX45" s="387" t="s">
        <v>352</v>
      </c>
      <c r="AY45" s="387"/>
      <c r="AZ45" s="387"/>
      <c r="BA45" s="387"/>
      <c r="BB45" s="392"/>
      <c r="BC45" s="392"/>
      <c r="BD45" s="392"/>
      <c r="BE45" s="392"/>
      <c r="BF45" s="190"/>
      <c r="BG45" s="190"/>
      <c r="BH45" s="190"/>
      <c r="BI45" s="190"/>
      <c r="BJ45" s="190"/>
      <c r="BK45" s="190"/>
      <c r="BL45" s="389" t="s">
        <v>69</v>
      </c>
      <c r="BM45" s="389"/>
      <c r="BN45" s="121" t="str">
        <f>IF(ISERROR(IF(BL45=ESTIMATIVA!$C$39,ESTIMATIVA!$O$39,IF(BL45=ESTIMATIVA!$C$40,ESTIMATIVA!$O$40,IF(BL45=ESTIMATIVA!$C$41,ESTIMATIVA!$O$41,IF(BL45=ESTIMATIVA!$C$42,ESTIMATIVA!$O$42,IF(BL45=ESTIMATIVA!$C$43,ESTIMATIVA!$O$43,"")))))),"",IF(BL45=ESTIMATIVA!$C$39,ESTIMATIVA!$O$39,IF(BL45=ESTIMATIVA!$C$40,ESTIMATIVA!$O$40,IF(BL45=ESTIMATIVA!$C$41,ESTIMATIVA!$O$41,IF(BL45=ESTIMATIVA!$C$42,ESTIMATIVA!$O$42,IF(BL45=ESTIMATIVA!$C$43,ESTIMATIVA!$O$43,""))))))</f>
        <v/>
      </c>
      <c r="BO45" s="389" t="s">
        <v>69</v>
      </c>
      <c r="BP45" s="389"/>
      <c r="BQ45" s="121" t="str">
        <f>IF(ISERROR(IF(BO45=ESTIMATIVA!$C$23,ESTIMATIVA!$O$23,IF(BO45=ESTIMATIVA!$C$24,ESTIMATIVA!$O$24,IF(BO45=ESTIMATIVA!$C$25,ESTIMATIVA!$O$25,IF(BO45=ESTIMATIVA!$C$26,ESTIMATIVA!$O$26,IF(BO45=ESTIMATIVA!$C$27,ESTIMATIVA!$O$27,"")))))),"",IF(BO45=ESTIMATIVA!$C$23,ESTIMATIVA!$O$23,IF(BO45=ESTIMATIVA!$C$24,ESTIMATIVA!$O$24,IF(BO45=ESTIMATIVA!$C$25,ESTIMATIVA!$O$25,IF(BO45=ESTIMATIVA!$C$26,ESTIMATIVA!$O$26,IF(BO45=ESTIMATIVA!$C$27,ESTIMATIVA!$O$27,""))))))</f>
        <v/>
      </c>
      <c r="BR45" s="122" t="str">
        <f t="shared" si="5"/>
        <v/>
      </c>
      <c r="BS45" s="123" t="str">
        <f>IF(ISERROR(IF(BR45&gt;=ESTIMATIVA!$O$55,ESTIMATIVA!$C$55,IF(BR45&gt;=ESTIMATIVA!$O$56,ESTIMATIVA!$C$56,IF(BR45&gt;=ESTIMATIVA!$O$57,ESTIMATIVA!$C$57,IF(BR45&gt;=ESTIMATIVA!$O$58,ESTIMATIVA!$C$58,ESTIMATIVA!$C$59))))),"",IF(BR45&gt;=ESTIMATIVA!$O$55,ESTIMATIVA!$C$55,IF(BR45&gt;=ESTIMATIVA!$O$56,ESTIMATIVA!$C$56,IF(BR45&gt;=ESTIMATIVA!$O$57,ESTIMATIVA!$C$57,IF(BR45&gt;=ESTIMATIVA!$O$58,ESTIMATIVA!$C$58,ESTIMATIVA!$C$59)))))</f>
        <v>Extremo</v>
      </c>
      <c r="BT45" s="124" t="str">
        <f t="shared" si="4"/>
        <v/>
      </c>
      <c r="BU45" s="125"/>
    </row>
    <row r="46" spans="1:73" ht="17.100000000000001" customHeight="1" thickBot="1" x14ac:dyDescent="0.3">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RESULT_ESTIMAT_QUALIT!U46</f>
        <v>5</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7">
        <f>CALCULO_RISCO!AG46</f>
        <v>0</v>
      </c>
      <c r="AI46" s="379" t="str">
        <f>AVALIAR_RISCO!AI46</f>
        <v>Prioridade</v>
      </c>
      <c r="AJ46" s="379"/>
      <c r="AK46" s="379"/>
      <c r="AL46" s="393" t="str">
        <f>TRATAMENTO!AL46</f>
        <v>Escolha o Tratamento</v>
      </c>
      <c r="AM46" s="393"/>
      <c r="AN46" s="393"/>
      <c r="AO46" s="393"/>
      <c r="AP46" s="391">
        <f>CONTROLES_PLANO!AP46</f>
        <v>0</v>
      </c>
      <c r="AQ46" s="391"/>
      <c r="AR46" s="391"/>
      <c r="AS46" s="391"/>
      <c r="AT46" s="391">
        <f>CONTROLES_PLANO!AT46</f>
        <v>0</v>
      </c>
      <c r="AU46" s="391"/>
      <c r="AV46" s="391"/>
      <c r="AW46" s="391"/>
      <c r="AX46" s="387" t="s">
        <v>352</v>
      </c>
      <c r="AY46" s="387"/>
      <c r="AZ46" s="387"/>
      <c r="BA46" s="387"/>
      <c r="BB46" s="392"/>
      <c r="BC46" s="392"/>
      <c r="BD46" s="392"/>
      <c r="BE46" s="392"/>
      <c r="BF46" s="190"/>
      <c r="BG46" s="190"/>
      <c r="BH46" s="190"/>
      <c r="BI46" s="190"/>
      <c r="BJ46" s="190"/>
      <c r="BK46" s="190"/>
      <c r="BL46" s="389" t="s">
        <v>69</v>
      </c>
      <c r="BM46" s="389"/>
      <c r="BN46" s="121" t="str">
        <f>IF(ISERROR(IF(BL46=ESTIMATIVA!$C$39,ESTIMATIVA!$O$39,IF(BL46=ESTIMATIVA!$C$40,ESTIMATIVA!$O$40,IF(BL46=ESTIMATIVA!$C$41,ESTIMATIVA!$O$41,IF(BL46=ESTIMATIVA!$C$42,ESTIMATIVA!$O$42,IF(BL46=ESTIMATIVA!$C$43,ESTIMATIVA!$O$43,"")))))),"",IF(BL46=ESTIMATIVA!$C$39,ESTIMATIVA!$O$39,IF(BL46=ESTIMATIVA!$C$40,ESTIMATIVA!$O$40,IF(BL46=ESTIMATIVA!$C$41,ESTIMATIVA!$O$41,IF(BL46=ESTIMATIVA!$C$42,ESTIMATIVA!$O$42,IF(BL46=ESTIMATIVA!$C$43,ESTIMATIVA!$O$43,""))))))</f>
        <v/>
      </c>
      <c r="BO46" s="389" t="s">
        <v>69</v>
      </c>
      <c r="BP46" s="389"/>
      <c r="BQ46" s="121" t="str">
        <f>IF(ISERROR(IF(BO46=ESTIMATIVA!$C$23,ESTIMATIVA!$O$23,IF(BO46=ESTIMATIVA!$C$24,ESTIMATIVA!$O$24,IF(BO46=ESTIMATIVA!$C$25,ESTIMATIVA!$O$25,IF(BO46=ESTIMATIVA!$C$26,ESTIMATIVA!$O$26,IF(BO46=ESTIMATIVA!$C$27,ESTIMATIVA!$O$27,"")))))),"",IF(BO46=ESTIMATIVA!$C$23,ESTIMATIVA!$O$23,IF(BO46=ESTIMATIVA!$C$24,ESTIMATIVA!$O$24,IF(BO46=ESTIMATIVA!$C$25,ESTIMATIVA!$O$25,IF(BO46=ESTIMATIVA!$C$26,ESTIMATIVA!$O$26,IF(BO46=ESTIMATIVA!$C$27,ESTIMATIVA!$O$27,""))))))</f>
        <v/>
      </c>
      <c r="BR46" s="122" t="str">
        <f t="shared" si="5"/>
        <v/>
      </c>
      <c r="BS46" s="123" t="str">
        <f>IF(ISERROR(IF(BR46&gt;=ESTIMATIVA!$O$55,ESTIMATIVA!$C$55,IF(BR46&gt;=ESTIMATIVA!$O$56,ESTIMATIVA!$C$56,IF(BR46&gt;=ESTIMATIVA!$O$57,ESTIMATIVA!$C$57,IF(BR46&gt;=ESTIMATIVA!$O$58,ESTIMATIVA!$C$58,ESTIMATIVA!$C$59))))),"",IF(BR46&gt;=ESTIMATIVA!$O$55,ESTIMATIVA!$C$55,IF(BR46&gt;=ESTIMATIVA!$O$56,ESTIMATIVA!$C$56,IF(BR46&gt;=ESTIMATIVA!$O$57,ESTIMATIVA!$C$57,IF(BR46&gt;=ESTIMATIVA!$O$58,ESTIMATIVA!$C$58,ESTIMATIVA!$C$59)))))</f>
        <v>Extremo</v>
      </c>
      <c r="BT46" s="124" t="str">
        <f t="shared" si="4"/>
        <v/>
      </c>
      <c r="BU46" s="125"/>
    </row>
    <row r="47" spans="1:73" ht="17.100000000000001" customHeight="1" thickBot="1" x14ac:dyDescent="0.3">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RESULT_ESTIMAT_QUALIT!U47</f>
        <v>3</v>
      </c>
      <c r="V47" s="110">
        <f>RESULT_ESTIMAT_QUALIT!V46</f>
        <v>20</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8">
        <f>CALCULO_RISCO!AG47</f>
        <v>0</v>
      </c>
      <c r="AI47" s="381" t="str">
        <f>AVALIAR_RISCO!AI47</f>
        <v>Prioridade</v>
      </c>
      <c r="AJ47" s="381"/>
      <c r="AK47" s="381"/>
      <c r="AL47" s="390" t="str">
        <f>TRATAMENTO!AL47</f>
        <v>Escolha o Tratamento</v>
      </c>
      <c r="AM47" s="390"/>
      <c r="AN47" s="390"/>
      <c r="AO47" s="390"/>
      <c r="AP47" s="386">
        <f>CONTROLES_PLANO!AP47</f>
        <v>0</v>
      </c>
      <c r="AQ47" s="386"/>
      <c r="AR47" s="386"/>
      <c r="AS47" s="386"/>
      <c r="AT47" s="386">
        <f>CONTROLES_PLANO!AT47</f>
        <v>0</v>
      </c>
      <c r="AU47" s="386"/>
      <c r="AV47" s="386"/>
      <c r="AW47" s="386"/>
      <c r="AX47" s="387" t="s">
        <v>352</v>
      </c>
      <c r="AY47" s="387"/>
      <c r="AZ47" s="387"/>
      <c r="BA47" s="387"/>
      <c r="BB47" s="388"/>
      <c r="BC47" s="388"/>
      <c r="BD47" s="388"/>
      <c r="BE47" s="388"/>
      <c r="BF47" s="200"/>
      <c r="BG47" s="200"/>
      <c r="BH47" s="200"/>
      <c r="BI47" s="200"/>
      <c r="BJ47" s="200"/>
      <c r="BK47" s="200"/>
      <c r="BL47" s="389" t="s">
        <v>69</v>
      </c>
      <c r="BM47" s="389"/>
      <c r="BN47" s="126" t="str">
        <f>IF(ISERROR(IF(BL47=ESTIMATIVA!$C$39,ESTIMATIVA!$O$39,IF(BL47=ESTIMATIVA!$C$40,ESTIMATIVA!$O$40,IF(BL47=ESTIMATIVA!$C$41,ESTIMATIVA!$O$41,IF(BL47=ESTIMATIVA!$C$42,ESTIMATIVA!$O$42,IF(BL47=ESTIMATIVA!$C$43,ESTIMATIVA!$O$43,"")))))),"",IF(BL47=ESTIMATIVA!$C$39,ESTIMATIVA!$O$39,IF(BL47=ESTIMATIVA!$C$40,ESTIMATIVA!$O$40,IF(BL47=ESTIMATIVA!$C$41,ESTIMATIVA!$O$41,IF(BL47=ESTIMATIVA!$C$42,ESTIMATIVA!$O$42,IF(BL47=ESTIMATIVA!$C$43,ESTIMATIVA!$O$43,""))))))</f>
        <v/>
      </c>
      <c r="BO47" s="389" t="s">
        <v>69</v>
      </c>
      <c r="BP47" s="389"/>
      <c r="BQ47" s="126" t="str">
        <f>IF(ISERROR(IF(BO47=ESTIMATIVA!$C$23,ESTIMATIVA!$O$23,IF(BO47=ESTIMATIVA!$C$24,ESTIMATIVA!$O$24,IF(BO47=ESTIMATIVA!$C$25,ESTIMATIVA!$O$25,IF(BO47=ESTIMATIVA!$C$26,ESTIMATIVA!$O$26,IF(BO47=ESTIMATIVA!$C$27,ESTIMATIVA!$O$27,"")))))),"",IF(BO47=ESTIMATIVA!$C$23,ESTIMATIVA!$O$23,IF(BO47=ESTIMATIVA!$C$24,ESTIMATIVA!$O$24,IF(BO47=ESTIMATIVA!$C$25,ESTIMATIVA!$O$25,IF(BO47=ESTIMATIVA!$C$26,ESTIMATIVA!$O$26,IF(BO47=ESTIMATIVA!$C$27,ESTIMATIVA!$O$27,""))))))</f>
        <v/>
      </c>
      <c r="BR47" s="122" t="str">
        <f t="shared" si="5"/>
        <v/>
      </c>
      <c r="BS47" s="127" t="str">
        <f>IF(ISERROR(IF(BR47&gt;=ESTIMATIVA!$O$55,ESTIMATIVA!$C$55,IF(BR47&gt;=ESTIMATIVA!$O$56,ESTIMATIVA!$C$56,IF(BR47&gt;=ESTIMATIVA!$O$57,ESTIMATIVA!$C$57,IF(BR47&gt;=ESTIMATIVA!$O$58,ESTIMATIVA!$C$58,ESTIMATIVA!$C$59))))),"",IF(BR47&gt;=ESTIMATIVA!$O$55,ESTIMATIVA!$C$55,IF(BR47&gt;=ESTIMATIVA!$O$56,ESTIMATIVA!$C$56,IF(BR47&gt;=ESTIMATIVA!$O$57,ESTIMATIVA!$C$57,IF(BR47&gt;=ESTIMATIVA!$O$58,ESTIMATIVA!$C$58,ESTIMATIVA!$C$59)))))</f>
        <v>Extremo</v>
      </c>
      <c r="BT47" s="128" t="str">
        <f t="shared" si="4"/>
        <v/>
      </c>
      <c r="BU47" s="125"/>
    </row>
    <row r="48" spans="1:73"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c r="AY48" s="3"/>
      <c r="AZ48" s="3"/>
      <c r="BA48" s="3"/>
      <c r="BB48" s="3"/>
      <c r="BC48" s="3"/>
      <c r="BF48" s="3"/>
      <c r="BG48" s="3"/>
      <c r="BH48" s="3"/>
      <c r="BI48" s="3"/>
      <c r="BJ48" s="3"/>
      <c r="BK48" s="3"/>
      <c r="BM48" s="3"/>
      <c r="BP48" s="3"/>
    </row>
    <row r="49" spans="1:73" ht="34.15"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334</v>
      </c>
      <c r="AM49" s="201"/>
      <c r="AN49" s="201"/>
      <c r="AO49" s="201"/>
      <c r="AP49" s="201" t="s">
        <v>342</v>
      </c>
      <c r="AQ49" s="201" t="s">
        <v>343</v>
      </c>
      <c r="AR49" s="201" t="s">
        <v>344</v>
      </c>
      <c r="AS49" s="201" t="s">
        <v>345</v>
      </c>
      <c r="AT49" s="201" t="s">
        <v>343</v>
      </c>
      <c r="AU49" s="201"/>
      <c r="AV49" s="201"/>
      <c r="AW49" s="201"/>
      <c r="AX49" s="201" t="s">
        <v>347</v>
      </c>
      <c r="AY49" s="201"/>
      <c r="AZ49" s="201"/>
      <c r="BA49" s="201"/>
      <c r="BB49" s="201" t="s">
        <v>348</v>
      </c>
      <c r="BC49" s="201"/>
      <c r="BD49" s="201"/>
      <c r="BE49" s="201"/>
      <c r="BF49" s="201" t="s">
        <v>207</v>
      </c>
      <c r="BG49" s="201"/>
      <c r="BH49" s="201"/>
      <c r="BI49" s="201"/>
      <c r="BJ49" s="201"/>
      <c r="BK49" s="201"/>
      <c r="BL49" s="394" t="s">
        <v>349</v>
      </c>
      <c r="BM49" s="394"/>
      <c r="BN49" s="394"/>
      <c r="BO49" s="394" t="s">
        <v>350</v>
      </c>
      <c r="BP49" s="394"/>
      <c r="BQ49" s="394"/>
      <c r="BR49" s="201" t="s">
        <v>351</v>
      </c>
      <c r="BS49" s="201"/>
      <c r="BT49" s="201"/>
      <c r="BU49" s="201"/>
    </row>
    <row r="50" spans="1:73" ht="17.100000000000001" customHeight="1" thickBot="1" x14ac:dyDescent="0.3">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7">
        <f>CALCULO_RISCO!AG50</f>
        <v>0</v>
      </c>
      <c r="AI50" s="379" t="str">
        <f>AVALIAR_RISCO!AI50</f>
        <v>Prioridade</v>
      </c>
      <c r="AJ50" s="379"/>
      <c r="AK50" s="379"/>
      <c r="AL50" s="393" t="str">
        <f>TRATAMENTO!AL50</f>
        <v>Escolha o Tratamento</v>
      </c>
      <c r="AM50" s="393"/>
      <c r="AN50" s="393"/>
      <c r="AO50" s="393"/>
      <c r="AP50" s="391">
        <f>CONTROLES_PLANO!AP50</f>
        <v>0</v>
      </c>
      <c r="AQ50" s="391">
        <f>CONTROLES_PLANO!AQ50</f>
        <v>0</v>
      </c>
      <c r="AR50" s="391">
        <f>CONTROLES_PLANO!AR50</f>
        <v>0</v>
      </c>
      <c r="AS50" s="391">
        <f>CONTROLES_PLANO!AS50</f>
        <v>0</v>
      </c>
      <c r="AT50" s="391">
        <f>CONTROLES_PLANO!AT50</f>
        <v>0</v>
      </c>
      <c r="AU50" s="391"/>
      <c r="AV50" s="391"/>
      <c r="AW50" s="391"/>
      <c r="AX50" s="387" t="s">
        <v>352</v>
      </c>
      <c r="AY50" s="387"/>
      <c r="AZ50" s="387"/>
      <c r="BA50" s="387"/>
      <c r="BB50" s="392"/>
      <c r="BC50" s="392"/>
      <c r="BD50" s="392"/>
      <c r="BE50" s="392"/>
      <c r="BF50" s="190"/>
      <c r="BG50" s="190"/>
      <c r="BH50" s="190"/>
      <c r="BI50" s="190"/>
      <c r="BJ50" s="190"/>
      <c r="BK50" s="190"/>
      <c r="BL50" s="389" t="s">
        <v>69</v>
      </c>
      <c r="BM50" s="389"/>
      <c r="BN50" s="121" t="str">
        <f>IF(ISERROR(IF(BL50=ESTIMATIVA!$C$39,ESTIMATIVA!$O$39,IF(BL50=ESTIMATIVA!$C$40,ESTIMATIVA!$O$40,IF(BL50=ESTIMATIVA!$C$41,ESTIMATIVA!$O$41,IF(BL50=ESTIMATIVA!$C$42,ESTIMATIVA!$O$42,IF(BL50=ESTIMATIVA!$C$43,ESTIMATIVA!$O$43,"")))))),"",IF(BL50=ESTIMATIVA!$C$39,ESTIMATIVA!$O$39,IF(BL50=ESTIMATIVA!$C$40,ESTIMATIVA!$O$40,IF(BL50=ESTIMATIVA!$C$41,ESTIMATIVA!$O$41,IF(BL50=ESTIMATIVA!$C$42,ESTIMATIVA!$O$42,IF(BL50=ESTIMATIVA!$C$43,ESTIMATIVA!$O$43,""))))))</f>
        <v/>
      </c>
      <c r="BO50" s="389" t="s">
        <v>69</v>
      </c>
      <c r="BP50" s="389"/>
      <c r="BQ50" s="121" t="str">
        <f>IF(ISERROR(IF(BO50=ESTIMATIVA!$C$23,ESTIMATIVA!$O$23,IF(BO50=ESTIMATIVA!$C$24,ESTIMATIVA!$O$24,IF(BO50=ESTIMATIVA!$C$25,ESTIMATIVA!$O$25,IF(BO50=ESTIMATIVA!$C$26,ESTIMATIVA!$O$26,IF(BO50=ESTIMATIVA!$C$27,ESTIMATIVA!$O$27,"")))))),"",IF(BO50=ESTIMATIVA!$C$23,ESTIMATIVA!$O$23,IF(BO50=ESTIMATIVA!$C$24,ESTIMATIVA!$O$24,IF(BO50=ESTIMATIVA!$C$25,ESTIMATIVA!$O$25,IF(BO50=ESTIMATIVA!$C$26,ESTIMATIVA!$O$26,IF(BO50=ESTIMATIVA!$C$27,ESTIMATIVA!$O$27,""))))))</f>
        <v/>
      </c>
      <c r="BR50" s="122" t="str">
        <f>IF(ISERROR((BN50*$Q$50)*BQ50),"",(BN50*$Q$50)*BQ50)</f>
        <v/>
      </c>
      <c r="BS50" s="123" t="str">
        <f>IF(ISERROR(IF(BR50&gt;=ESTIMATIVA!$O$55,ESTIMATIVA!$C$55,IF(BR50&gt;=ESTIMATIVA!$O$56,ESTIMATIVA!$C$56,IF(BR50&gt;=ESTIMATIVA!$O$57,ESTIMATIVA!$C$57,IF(BR50&gt;=ESTIMATIVA!$O$58,ESTIMATIVA!$C$58,ESTIMATIVA!$C$59))))),"",IF(BR50&gt;=ESTIMATIVA!$O$55,ESTIMATIVA!$C$55,IF(BR50&gt;=ESTIMATIVA!$O$56,ESTIMATIVA!$C$56,IF(BR50&gt;=ESTIMATIVA!$O$57,ESTIMATIVA!$C$57,IF(BR50&gt;=ESTIMATIVA!$O$58,ESTIMATIVA!$C$58,ESTIMATIVA!$C$59)))))</f>
        <v>Extremo</v>
      </c>
      <c r="BT50" s="124" t="str">
        <f t="shared" ref="BT50:BT57" si="6">IF(BS50=AE50,"ERRO - RISCO DEVERIA SER MENOR!!!",IF(BL50=R50,"ERRO - SEVERIDADE DEVERIA SER MENOR!!!",""))</f>
        <v/>
      </c>
      <c r="BU50" s="125"/>
    </row>
    <row r="51" spans="1:73" ht="17.100000000000001" customHeight="1" thickBot="1" x14ac:dyDescent="0.3">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RESULT_ESTIMAT_QUALIT!U51</f>
        <v>5</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7">
        <f>CALCULO_RISCO!AG51</f>
        <v>0</v>
      </c>
      <c r="AI51" s="379" t="str">
        <f>AVALIAR_RISCO!AI51</f>
        <v>Prioridade</v>
      </c>
      <c r="AJ51" s="379"/>
      <c r="AK51" s="379"/>
      <c r="AL51" s="393" t="str">
        <f>TRATAMENTO!AL51</f>
        <v>Escolha o Tratamento</v>
      </c>
      <c r="AM51" s="393"/>
      <c r="AN51" s="393"/>
      <c r="AO51" s="393"/>
      <c r="AP51" s="391">
        <f>CONTROLES_PLANO!AP51</f>
        <v>0</v>
      </c>
      <c r="AQ51" s="391"/>
      <c r="AR51" s="391"/>
      <c r="AS51" s="391"/>
      <c r="AT51" s="391">
        <f>CONTROLES_PLANO!AT51</f>
        <v>0</v>
      </c>
      <c r="AU51" s="391"/>
      <c r="AV51" s="391"/>
      <c r="AW51" s="391"/>
      <c r="AX51" s="387" t="s">
        <v>352</v>
      </c>
      <c r="AY51" s="387"/>
      <c r="AZ51" s="387"/>
      <c r="BA51" s="387"/>
      <c r="BB51" s="392"/>
      <c r="BC51" s="392"/>
      <c r="BD51" s="392"/>
      <c r="BE51" s="392"/>
      <c r="BF51" s="190"/>
      <c r="BG51" s="190"/>
      <c r="BH51" s="190"/>
      <c r="BI51" s="190"/>
      <c r="BJ51" s="190"/>
      <c r="BK51" s="190"/>
      <c r="BL51" s="389" t="s">
        <v>69</v>
      </c>
      <c r="BM51" s="389"/>
      <c r="BN51" s="121" t="str">
        <f>IF(ISERROR(IF(BL51=ESTIMATIVA!$C$39,ESTIMATIVA!$O$39,IF(BL51=ESTIMATIVA!$C$40,ESTIMATIVA!$O$40,IF(BL51=ESTIMATIVA!$C$41,ESTIMATIVA!$O$41,IF(BL51=ESTIMATIVA!$C$42,ESTIMATIVA!$O$42,IF(BL51=ESTIMATIVA!$C$43,ESTIMATIVA!$O$43,"")))))),"",IF(BL51=ESTIMATIVA!$C$39,ESTIMATIVA!$O$39,IF(BL51=ESTIMATIVA!$C$40,ESTIMATIVA!$O$40,IF(BL51=ESTIMATIVA!$C$41,ESTIMATIVA!$O$41,IF(BL51=ESTIMATIVA!$C$42,ESTIMATIVA!$O$42,IF(BL51=ESTIMATIVA!$C$43,ESTIMATIVA!$O$43,""))))))</f>
        <v/>
      </c>
      <c r="BO51" s="389" t="s">
        <v>69</v>
      </c>
      <c r="BP51" s="389"/>
      <c r="BQ51" s="121" t="str">
        <f>IF(ISERROR(IF(BO51=ESTIMATIVA!$C$23,ESTIMATIVA!$O$23,IF(BO51=ESTIMATIVA!$C$24,ESTIMATIVA!$O$24,IF(BO51=ESTIMATIVA!$C$25,ESTIMATIVA!$O$25,IF(BO51=ESTIMATIVA!$C$26,ESTIMATIVA!$O$26,IF(BO51=ESTIMATIVA!$C$27,ESTIMATIVA!$O$27,"")))))),"",IF(BO51=ESTIMATIVA!$C$23,ESTIMATIVA!$O$23,IF(BO51=ESTIMATIVA!$C$24,ESTIMATIVA!$O$24,IF(BO51=ESTIMATIVA!$C$25,ESTIMATIVA!$O$25,IF(BO51=ESTIMATIVA!$C$26,ESTIMATIVA!$O$26,IF(BO51=ESTIMATIVA!$C$27,ESTIMATIVA!$O$27,""))))))</f>
        <v/>
      </c>
      <c r="BR51" s="122" t="str">
        <f t="shared" ref="BR51:BR57" si="7">IF(ISERROR((BN51*$Q$50)*BQ51),"",(BN51*$Q$50)*BQ51)</f>
        <v/>
      </c>
      <c r="BS51" s="123" t="str">
        <f>IF(ISERROR(IF(BR51&gt;=ESTIMATIVA!$O$55,ESTIMATIVA!$C$55,IF(BR51&gt;=ESTIMATIVA!$O$56,ESTIMATIVA!$C$56,IF(BR51&gt;=ESTIMATIVA!$O$57,ESTIMATIVA!$C$57,IF(BR51&gt;=ESTIMATIVA!$O$58,ESTIMATIVA!$C$58,ESTIMATIVA!$C$59))))),"",IF(BR51&gt;=ESTIMATIVA!$O$55,ESTIMATIVA!$C$55,IF(BR51&gt;=ESTIMATIVA!$O$56,ESTIMATIVA!$C$56,IF(BR51&gt;=ESTIMATIVA!$O$57,ESTIMATIVA!$C$57,IF(BR51&gt;=ESTIMATIVA!$O$58,ESTIMATIVA!$C$58,ESTIMATIVA!$C$59)))))</f>
        <v>Extremo</v>
      </c>
      <c r="BT51" s="124" t="str">
        <f t="shared" si="6"/>
        <v/>
      </c>
      <c r="BU51" s="125"/>
    </row>
    <row r="52" spans="1:73" ht="17.100000000000001" customHeight="1" thickBot="1" x14ac:dyDescent="0.3">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RESULT_ESTIMAT_QUALIT!U52</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7">
        <f>CALCULO_RISCO!AG52</f>
        <v>0</v>
      </c>
      <c r="AI52" s="379" t="str">
        <f>AVALIAR_RISCO!AI52</f>
        <v>Prioridade</v>
      </c>
      <c r="AJ52" s="379"/>
      <c r="AK52" s="379"/>
      <c r="AL52" s="393" t="str">
        <f>TRATAMENTO!AL52</f>
        <v>Escolha o Tratamento</v>
      </c>
      <c r="AM52" s="393"/>
      <c r="AN52" s="393"/>
      <c r="AO52" s="393"/>
      <c r="AP52" s="391">
        <f>CONTROLES_PLANO!AP52</f>
        <v>0</v>
      </c>
      <c r="AQ52" s="391"/>
      <c r="AR52" s="391"/>
      <c r="AS52" s="391"/>
      <c r="AT52" s="391">
        <f>CONTROLES_PLANO!AT52</f>
        <v>0</v>
      </c>
      <c r="AU52" s="391"/>
      <c r="AV52" s="391"/>
      <c r="AW52" s="391"/>
      <c r="AX52" s="387" t="s">
        <v>352</v>
      </c>
      <c r="AY52" s="387"/>
      <c r="AZ52" s="387"/>
      <c r="BA52" s="387"/>
      <c r="BB52" s="392"/>
      <c r="BC52" s="392"/>
      <c r="BD52" s="392"/>
      <c r="BE52" s="392"/>
      <c r="BF52" s="190"/>
      <c r="BG52" s="190"/>
      <c r="BH52" s="190"/>
      <c r="BI52" s="190"/>
      <c r="BJ52" s="190"/>
      <c r="BK52" s="190"/>
      <c r="BL52" s="389" t="s">
        <v>69</v>
      </c>
      <c r="BM52" s="389"/>
      <c r="BN52" s="121" t="str">
        <f>IF(ISERROR(IF(BL52=ESTIMATIVA!$C$39,ESTIMATIVA!$O$39,IF(BL52=ESTIMATIVA!$C$40,ESTIMATIVA!$O$40,IF(BL52=ESTIMATIVA!$C$41,ESTIMATIVA!$O$41,IF(BL52=ESTIMATIVA!$C$42,ESTIMATIVA!$O$42,IF(BL52=ESTIMATIVA!$C$43,ESTIMATIVA!$O$43,"")))))),"",IF(BL52=ESTIMATIVA!$C$39,ESTIMATIVA!$O$39,IF(BL52=ESTIMATIVA!$C$40,ESTIMATIVA!$O$40,IF(BL52=ESTIMATIVA!$C$41,ESTIMATIVA!$O$41,IF(BL52=ESTIMATIVA!$C$42,ESTIMATIVA!$O$42,IF(BL52=ESTIMATIVA!$C$43,ESTIMATIVA!$O$43,""))))))</f>
        <v/>
      </c>
      <c r="BO52" s="389" t="s">
        <v>69</v>
      </c>
      <c r="BP52" s="389"/>
      <c r="BQ52" s="121" t="str">
        <f>IF(ISERROR(IF(BO52=ESTIMATIVA!$C$23,ESTIMATIVA!$O$23,IF(BO52=ESTIMATIVA!$C$24,ESTIMATIVA!$O$24,IF(BO52=ESTIMATIVA!$C$25,ESTIMATIVA!$O$25,IF(BO52=ESTIMATIVA!$C$26,ESTIMATIVA!$O$26,IF(BO52=ESTIMATIVA!$C$27,ESTIMATIVA!$O$27,"")))))),"",IF(BO52=ESTIMATIVA!$C$23,ESTIMATIVA!$O$23,IF(BO52=ESTIMATIVA!$C$24,ESTIMATIVA!$O$24,IF(BO52=ESTIMATIVA!$C$25,ESTIMATIVA!$O$25,IF(BO52=ESTIMATIVA!$C$26,ESTIMATIVA!$O$26,IF(BO52=ESTIMATIVA!$C$27,ESTIMATIVA!$O$27,""))))))</f>
        <v/>
      </c>
      <c r="BR52" s="122" t="str">
        <f t="shared" si="7"/>
        <v/>
      </c>
      <c r="BS52" s="123" t="str">
        <f>IF(ISERROR(IF(BR52&gt;=ESTIMATIVA!$O$55,ESTIMATIVA!$C$55,IF(BR52&gt;=ESTIMATIVA!$O$56,ESTIMATIVA!$C$56,IF(BR52&gt;=ESTIMATIVA!$O$57,ESTIMATIVA!$C$57,IF(BR52&gt;=ESTIMATIVA!$O$58,ESTIMATIVA!$C$58,ESTIMATIVA!$C$59))))),"",IF(BR52&gt;=ESTIMATIVA!$O$55,ESTIMATIVA!$C$55,IF(BR52&gt;=ESTIMATIVA!$O$56,ESTIMATIVA!$C$56,IF(BR52&gt;=ESTIMATIVA!$O$57,ESTIMATIVA!$C$57,IF(BR52&gt;=ESTIMATIVA!$O$58,ESTIMATIVA!$C$58,ESTIMATIVA!$C$59)))))</f>
        <v>Extremo</v>
      </c>
      <c r="BT52" s="124" t="str">
        <f t="shared" si="6"/>
        <v/>
      </c>
      <c r="BU52" s="125"/>
    </row>
    <row r="53" spans="1:73" ht="17.100000000000001" customHeight="1" thickBot="1" x14ac:dyDescent="0.3">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RESULT_ESTIMAT_QUALIT!U53</f>
        <v>4</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7">
        <f>CALCULO_RISCO!AG53</f>
        <v>0</v>
      </c>
      <c r="AI53" s="379" t="str">
        <f>AVALIAR_RISCO!AI53</f>
        <v>Prioridade</v>
      </c>
      <c r="AJ53" s="379"/>
      <c r="AK53" s="379"/>
      <c r="AL53" s="393" t="str">
        <f>TRATAMENTO!AL53</f>
        <v>Escolha o Tratamento</v>
      </c>
      <c r="AM53" s="393"/>
      <c r="AN53" s="393"/>
      <c r="AO53" s="393"/>
      <c r="AP53" s="391">
        <f>CONTROLES_PLANO!AP53</f>
        <v>0</v>
      </c>
      <c r="AQ53" s="391"/>
      <c r="AR53" s="391"/>
      <c r="AS53" s="391"/>
      <c r="AT53" s="391">
        <f>CONTROLES_PLANO!AT53</f>
        <v>0</v>
      </c>
      <c r="AU53" s="391"/>
      <c r="AV53" s="391"/>
      <c r="AW53" s="391"/>
      <c r="AX53" s="387" t="s">
        <v>352</v>
      </c>
      <c r="AY53" s="387"/>
      <c r="AZ53" s="387"/>
      <c r="BA53" s="387"/>
      <c r="BB53" s="392"/>
      <c r="BC53" s="392"/>
      <c r="BD53" s="392"/>
      <c r="BE53" s="392"/>
      <c r="BF53" s="190"/>
      <c r="BG53" s="190"/>
      <c r="BH53" s="190"/>
      <c r="BI53" s="190"/>
      <c r="BJ53" s="190"/>
      <c r="BK53" s="190"/>
      <c r="BL53" s="389" t="s">
        <v>69</v>
      </c>
      <c r="BM53" s="389"/>
      <c r="BN53" s="121" t="str">
        <f>IF(ISERROR(IF(BL53=ESTIMATIVA!$C$39,ESTIMATIVA!$O$39,IF(BL53=ESTIMATIVA!$C$40,ESTIMATIVA!$O$40,IF(BL53=ESTIMATIVA!$C$41,ESTIMATIVA!$O$41,IF(BL53=ESTIMATIVA!$C$42,ESTIMATIVA!$O$42,IF(BL53=ESTIMATIVA!$C$43,ESTIMATIVA!$O$43,"")))))),"",IF(BL53=ESTIMATIVA!$C$39,ESTIMATIVA!$O$39,IF(BL53=ESTIMATIVA!$C$40,ESTIMATIVA!$O$40,IF(BL53=ESTIMATIVA!$C$41,ESTIMATIVA!$O$41,IF(BL53=ESTIMATIVA!$C$42,ESTIMATIVA!$O$42,IF(BL53=ESTIMATIVA!$C$43,ESTIMATIVA!$O$43,""))))))</f>
        <v/>
      </c>
      <c r="BO53" s="389" t="s">
        <v>69</v>
      </c>
      <c r="BP53" s="389"/>
      <c r="BQ53" s="121" t="str">
        <f>IF(ISERROR(IF(BO53=ESTIMATIVA!$C$23,ESTIMATIVA!$O$23,IF(BO53=ESTIMATIVA!$C$24,ESTIMATIVA!$O$24,IF(BO53=ESTIMATIVA!$C$25,ESTIMATIVA!$O$25,IF(BO53=ESTIMATIVA!$C$26,ESTIMATIVA!$O$26,IF(BO53=ESTIMATIVA!$C$27,ESTIMATIVA!$O$27,"")))))),"",IF(BO53=ESTIMATIVA!$C$23,ESTIMATIVA!$O$23,IF(BO53=ESTIMATIVA!$C$24,ESTIMATIVA!$O$24,IF(BO53=ESTIMATIVA!$C$25,ESTIMATIVA!$O$25,IF(BO53=ESTIMATIVA!$C$26,ESTIMATIVA!$O$26,IF(BO53=ESTIMATIVA!$C$27,ESTIMATIVA!$O$27,""))))))</f>
        <v/>
      </c>
      <c r="BR53" s="122" t="str">
        <f t="shared" si="7"/>
        <v/>
      </c>
      <c r="BS53" s="123" t="str">
        <f>IF(ISERROR(IF(BR53&gt;=ESTIMATIVA!$O$55,ESTIMATIVA!$C$55,IF(BR53&gt;=ESTIMATIVA!$O$56,ESTIMATIVA!$C$56,IF(BR53&gt;=ESTIMATIVA!$O$57,ESTIMATIVA!$C$57,IF(BR53&gt;=ESTIMATIVA!$O$58,ESTIMATIVA!$C$58,ESTIMATIVA!$C$59))))),"",IF(BR53&gt;=ESTIMATIVA!$O$55,ESTIMATIVA!$C$55,IF(BR53&gt;=ESTIMATIVA!$O$56,ESTIMATIVA!$C$56,IF(BR53&gt;=ESTIMATIVA!$O$57,ESTIMATIVA!$C$57,IF(BR53&gt;=ESTIMATIVA!$O$58,ESTIMATIVA!$C$58,ESTIMATIVA!$C$59)))))</f>
        <v>Extremo</v>
      </c>
      <c r="BT53" s="124" t="str">
        <f t="shared" si="6"/>
        <v/>
      </c>
      <c r="BU53" s="125"/>
    </row>
    <row r="54" spans="1:73" ht="17.100000000000001" customHeight="1" thickBot="1" x14ac:dyDescent="0.3">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RESULT_ESTIMAT_QUALIT!U54</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7">
        <f>CALCULO_RISCO!AG54</f>
        <v>0</v>
      </c>
      <c r="AI54" s="379" t="str">
        <f>AVALIAR_RISCO!AI54</f>
        <v>Prioridade</v>
      </c>
      <c r="AJ54" s="379"/>
      <c r="AK54" s="379"/>
      <c r="AL54" s="393" t="str">
        <f>TRATAMENTO!AL54</f>
        <v>Escolha o Tratamento</v>
      </c>
      <c r="AM54" s="393"/>
      <c r="AN54" s="393"/>
      <c r="AO54" s="393"/>
      <c r="AP54" s="391">
        <f>CONTROLES_PLANO!AP54</f>
        <v>0</v>
      </c>
      <c r="AQ54" s="391"/>
      <c r="AR54" s="391"/>
      <c r="AS54" s="391"/>
      <c r="AT54" s="391">
        <f>CONTROLES_PLANO!AT54</f>
        <v>0</v>
      </c>
      <c r="AU54" s="391"/>
      <c r="AV54" s="391"/>
      <c r="AW54" s="391"/>
      <c r="AX54" s="387" t="s">
        <v>352</v>
      </c>
      <c r="AY54" s="387"/>
      <c r="AZ54" s="387"/>
      <c r="BA54" s="387"/>
      <c r="BB54" s="392"/>
      <c r="BC54" s="392"/>
      <c r="BD54" s="392"/>
      <c r="BE54" s="392"/>
      <c r="BF54" s="190"/>
      <c r="BG54" s="190"/>
      <c r="BH54" s="190"/>
      <c r="BI54" s="190"/>
      <c r="BJ54" s="190"/>
      <c r="BK54" s="190"/>
      <c r="BL54" s="389" t="s">
        <v>69</v>
      </c>
      <c r="BM54" s="389"/>
      <c r="BN54" s="121" t="str">
        <f>IF(ISERROR(IF(BL54=ESTIMATIVA!$C$39,ESTIMATIVA!$O$39,IF(BL54=ESTIMATIVA!$C$40,ESTIMATIVA!$O$40,IF(BL54=ESTIMATIVA!$C$41,ESTIMATIVA!$O$41,IF(BL54=ESTIMATIVA!$C$42,ESTIMATIVA!$O$42,IF(BL54=ESTIMATIVA!$C$43,ESTIMATIVA!$O$43,"")))))),"",IF(BL54=ESTIMATIVA!$C$39,ESTIMATIVA!$O$39,IF(BL54=ESTIMATIVA!$C$40,ESTIMATIVA!$O$40,IF(BL54=ESTIMATIVA!$C$41,ESTIMATIVA!$O$41,IF(BL54=ESTIMATIVA!$C$42,ESTIMATIVA!$O$42,IF(BL54=ESTIMATIVA!$C$43,ESTIMATIVA!$O$43,""))))))</f>
        <v/>
      </c>
      <c r="BO54" s="389" t="s">
        <v>69</v>
      </c>
      <c r="BP54" s="389"/>
      <c r="BQ54" s="121" t="str">
        <f>IF(ISERROR(IF(BO54=ESTIMATIVA!$C$23,ESTIMATIVA!$O$23,IF(BO54=ESTIMATIVA!$C$24,ESTIMATIVA!$O$24,IF(BO54=ESTIMATIVA!$C$25,ESTIMATIVA!$O$25,IF(BO54=ESTIMATIVA!$C$26,ESTIMATIVA!$O$26,IF(BO54=ESTIMATIVA!$C$27,ESTIMATIVA!$O$27,"")))))),"",IF(BO54=ESTIMATIVA!$C$23,ESTIMATIVA!$O$23,IF(BO54=ESTIMATIVA!$C$24,ESTIMATIVA!$O$24,IF(BO54=ESTIMATIVA!$C$25,ESTIMATIVA!$O$25,IF(BO54=ESTIMATIVA!$C$26,ESTIMATIVA!$O$26,IF(BO54=ESTIMATIVA!$C$27,ESTIMATIVA!$O$27,""))))))</f>
        <v/>
      </c>
      <c r="BR54" s="122" t="str">
        <f t="shared" si="7"/>
        <v/>
      </c>
      <c r="BS54" s="123" t="str">
        <f>IF(ISERROR(IF(BR54&gt;=ESTIMATIVA!$O$55,ESTIMATIVA!$C$55,IF(BR54&gt;=ESTIMATIVA!$O$56,ESTIMATIVA!$C$56,IF(BR54&gt;=ESTIMATIVA!$O$57,ESTIMATIVA!$C$57,IF(BR54&gt;=ESTIMATIVA!$O$58,ESTIMATIVA!$C$58,ESTIMATIVA!$C$59))))),"",IF(BR54&gt;=ESTIMATIVA!$O$55,ESTIMATIVA!$C$55,IF(BR54&gt;=ESTIMATIVA!$O$56,ESTIMATIVA!$C$56,IF(BR54&gt;=ESTIMATIVA!$O$57,ESTIMATIVA!$C$57,IF(BR54&gt;=ESTIMATIVA!$O$58,ESTIMATIVA!$C$58,ESTIMATIVA!$C$59)))))</f>
        <v>Extremo</v>
      </c>
      <c r="BT54" s="124" t="str">
        <f t="shared" si="6"/>
        <v/>
      </c>
      <c r="BU54" s="125"/>
    </row>
    <row r="55" spans="1:73" ht="17.100000000000001" customHeight="1" thickBot="1" x14ac:dyDescent="0.3">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RESULT_ESTIMAT_QUALIT!U55</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7">
        <f>CALCULO_RISCO!AG55</f>
        <v>0</v>
      </c>
      <c r="AI55" s="379" t="str">
        <f>AVALIAR_RISCO!AI55</f>
        <v>Prioridade</v>
      </c>
      <c r="AJ55" s="379"/>
      <c r="AK55" s="379"/>
      <c r="AL55" s="393" t="str">
        <f>TRATAMENTO!AL55</f>
        <v>Escolha o Tratamento</v>
      </c>
      <c r="AM55" s="393"/>
      <c r="AN55" s="393"/>
      <c r="AO55" s="393"/>
      <c r="AP55" s="391">
        <f>CONTROLES_PLANO!AP55</f>
        <v>0</v>
      </c>
      <c r="AQ55" s="391"/>
      <c r="AR55" s="391"/>
      <c r="AS55" s="391"/>
      <c r="AT55" s="391">
        <f>CONTROLES_PLANO!AT55</f>
        <v>0</v>
      </c>
      <c r="AU55" s="391"/>
      <c r="AV55" s="391"/>
      <c r="AW55" s="391"/>
      <c r="AX55" s="387" t="s">
        <v>352</v>
      </c>
      <c r="AY55" s="387"/>
      <c r="AZ55" s="387"/>
      <c r="BA55" s="387"/>
      <c r="BB55" s="392"/>
      <c r="BC55" s="392"/>
      <c r="BD55" s="392"/>
      <c r="BE55" s="392"/>
      <c r="BF55" s="190"/>
      <c r="BG55" s="190"/>
      <c r="BH55" s="190"/>
      <c r="BI55" s="190"/>
      <c r="BJ55" s="190"/>
      <c r="BK55" s="190"/>
      <c r="BL55" s="389" t="s">
        <v>69</v>
      </c>
      <c r="BM55" s="389"/>
      <c r="BN55" s="121" t="str">
        <f>IF(ISERROR(IF(BL55=ESTIMATIVA!$C$39,ESTIMATIVA!$O$39,IF(BL55=ESTIMATIVA!$C$40,ESTIMATIVA!$O$40,IF(BL55=ESTIMATIVA!$C$41,ESTIMATIVA!$O$41,IF(BL55=ESTIMATIVA!$C$42,ESTIMATIVA!$O$42,IF(BL55=ESTIMATIVA!$C$43,ESTIMATIVA!$O$43,"")))))),"",IF(BL55=ESTIMATIVA!$C$39,ESTIMATIVA!$O$39,IF(BL55=ESTIMATIVA!$C$40,ESTIMATIVA!$O$40,IF(BL55=ESTIMATIVA!$C$41,ESTIMATIVA!$O$41,IF(BL55=ESTIMATIVA!$C$42,ESTIMATIVA!$O$42,IF(BL55=ESTIMATIVA!$C$43,ESTIMATIVA!$O$43,""))))))</f>
        <v/>
      </c>
      <c r="BO55" s="389" t="s">
        <v>69</v>
      </c>
      <c r="BP55" s="389"/>
      <c r="BQ55" s="121" t="str">
        <f>IF(ISERROR(IF(BO55=ESTIMATIVA!$C$23,ESTIMATIVA!$O$23,IF(BO55=ESTIMATIVA!$C$24,ESTIMATIVA!$O$24,IF(BO55=ESTIMATIVA!$C$25,ESTIMATIVA!$O$25,IF(BO55=ESTIMATIVA!$C$26,ESTIMATIVA!$O$26,IF(BO55=ESTIMATIVA!$C$27,ESTIMATIVA!$O$27,"")))))),"",IF(BO55=ESTIMATIVA!$C$23,ESTIMATIVA!$O$23,IF(BO55=ESTIMATIVA!$C$24,ESTIMATIVA!$O$24,IF(BO55=ESTIMATIVA!$C$25,ESTIMATIVA!$O$25,IF(BO55=ESTIMATIVA!$C$26,ESTIMATIVA!$O$26,IF(BO55=ESTIMATIVA!$C$27,ESTIMATIVA!$O$27,""))))))</f>
        <v/>
      </c>
      <c r="BR55" s="122" t="str">
        <f t="shared" si="7"/>
        <v/>
      </c>
      <c r="BS55" s="123" t="str">
        <f>IF(ISERROR(IF(BR55&gt;=ESTIMATIVA!$O$55,ESTIMATIVA!$C$55,IF(BR55&gt;=ESTIMATIVA!$O$56,ESTIMATIVA!$C$56,IF(BR55&gt;=ESTIMATIVA!$O$57,ESTIMATIVA!$C$57,IF(BR55&gt;=ESTIMATIVA!$O$58,ESTIMATIVA!$C$58,ESTIMATIVA!$C$59))))),"",IF(BR55&gt;=ESTIMATIVA!$O$55,ESTIMATIVA!$C$55,IF(BR55&gt;=ESTIMATIVA!$O$56,ESTIMATIVA!$C$56,IF(BR55&gt;=ESTIMATIVA!$O$57,ESTIMATIVA!$C$57,IF(BR55&gt;=ESTIMATIVA!$O$58,ESTIMATIVA!$C$58,ESTIMATIVA!$C$59)))))</f>
        <v>Extremo</v>
      </c>
      <c r="BT55" s="124" t="str">
        <f t="shared" si="6"/>
        <v/>
      </c>
      <c r="BU55" s="125"/>
    </row>
    <row r="56" spans="1:73" ht="17.100000000000001" customHeight="1" thickBot="1" x14ac:dyDescent="0.3">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RESULT_ESTIMAT_QUALIT!U56</f>
        <v>4</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7">
        <f>CALCULO_RISCO!AG56</f>
        <v>0</v>
      </c>
      <c r="AI56" s="379" t="str">
        <f>AVALIAR_RISCO!AI56</f>
        <v>Prioridade</v>
      </c>
      <c r="AJ56" s="379"/>
      <c r="AK56" s="379"/>
      <c r="AL56" s="393" t="str">
        <f>TRATAMENTO!AL56</f>
        <v>Escolha o Tratamento</v>
      </c>
      <c r="AM56" s="393"/>
      <c r="AN56" s="393"/>
      <c r="AO56" s="393"/>
      <c r="AP56" s="391">
        <f>CONTROLES_PLANO!AP56</f>
        <v>0</v>
      </c>
      <c r="AQ56" s="391"/>
      <c r="AR56" s="391"/>
      <c r="AS56" s="391"/>
      <c r="AT56" s="391">
        <f>CONTROLES_PLANO!AT56</f>
        <v>0</v>
      </c>
      <c r="AU56" s="391"/>
      <c r="AV56" s="391"/>
      <c r="AW56" s="391"/>
      <c r="AX56" s="387" t="s">
        <v>352</v>
      </c>
      <c r="AY56" s="387"/>
      <c r="AZ56" s="387"/>
      <c r="BA56" s="387"/>
      <c r="BB56" s="392"/>
      <c r="BC56" s="392"/>
      <c r="BD56" s="392"/>
      <c r="BE56" s="392"/>
      <c r="BF56" s="190"/>
      <c r="BG56" s="190"/>
      <c r="BH56" s="190"/>
      <c r="BI56" s="190"/>
      <c r="BJ56" s="190"/>
      <c r="BK56" s="190"/>
      <c r="BL56" s="389" t="s">
        <v>69</v>
      </c>
      <c r="BM56" s="389"/>
      <c r="BN56" s="121" t="str">
        <f>IF(ISERROR(IF(BL56=ESTIMATIVA!$C$39,ESTIMATIVA!$O$39,IF(BL56=ESTIMATIVA!$C$40,ESTIMATIVA!$O$40,IF(BL56=ESTIMATIVA!$C$41,ESTIMATIVA!$O$41,IF(BL56=ESTIMATIVA!$C$42,ESTIMATIVA!$O$42,IF(BL56=ESTIMATIVA!$C$43,ESTIMATIVA!$O$43,"")))))),"",IF(BL56=ESTIMATIVA!$C$39,ESTIMATIVA!$O$39,IF(BL56=ESTIMATIVA!$C$40,ESTIMATIVA!$O$40,IF(BL56=ESTIMATIVA!$C$41,ESTIMATIVA!$O$41,IF(BL56=ESTIMATIVA!$C$42,ESTIMATIVA!$O$42,IF(BL56=ESTIMATIVA!$C$43,ESTIMATIVA!$O$43,""))))))</f>
        <v/>
      </c>
      <c r="BO56" s="389" t="s">
        <v>69</v>
      </c>
      <c r="BP56" s="389"/>
      <c r="BQ56" s="121" t="str">
        <f>IF(ISERROR(IF(BO56=ESTIMATIVA!$C$23,ESTIMATIVA!$O$23,IF(BO56=ESTIMATIVA!$C$24,ESTIMATIVA!$O$24,IF(BO56=ESTIMATIVA!$C$25,ESTIMATIVA!$O$25,IF(BO56=ESTIMATIVA!$C$26,ESTIMATIVA!$O$26,IF(BO56=ESTIMATIVA!$C$27,ESTIMATIVA!$O$27,"")))))),"",IF(BO56=ESTIMATIVA!$C$23,ESTIMATIVA!$O$23,IF(BO56=ESTIMATIVA!$C$24,ESTIMATIVA!$O$24,IF(BO56=ESTIMATIVA!$C$25,ESTIMATIVA!$O$25,IF(BO56=ESTIMATIVA!$C$26,ESTIMATIVA!$O$26,IF(BO56=ESTIMATIVA!$C$27,ESTIMATIVA!$O$27,""))))))</f>
        <v/>
      </c>
      <c r="BR56" s="122" t="str">
        <f t="shared" si="7"/>
        <v/>
      </c>
      <c r="BS56" s="123" t="str">
        <f>IF(ISERROR(IF(BR56&gt;=ESTIMATIVA!$O$55,ESTIMATIVA!$C$55,IF(BR56&gt;=ESTIMATIVA!$O$56,ESTIMATIVA!$C$56,IF(BR56&gt;=ESTIMATIVA!$O$57,ESTIMATIVA!$C$57,IF(BR56&gt;=ESTIMATIVA!$O$58,ESTIMATIVA!$C$58,ESTIMATIVA!$C$59))))),"",IF(BR56&gt;=ESTIMATIVA!$O$55,ESTIMATIVA!$C$55,IF(BR56&gt;=ESTIMATIVA!$O$56,ESTIMATIVA!$C$56,IF(BR56&gt;=ESTIMATIVA!$O$57,ESTIMATIVA!$C$57,IF(BR56&gt;=ESTIMATIVA!$O$58,ESTIMATIVA!$C$58,ESTIMATIVA!$C$59)))))</f>
        <v>Extremo</v>
      </c>
      <c r="BT56" s="124" t="str">
        <f t="shared" si="6"/>
        <v/>
      </c>
      <c r="BU56" s="125"/>
    </row>
    <row r="57" spans="1:73" ht="17.100000000000001" customHeight="1" thickBot="1" x14ac:dyDescent="0.3">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RESULT_ESTIMAT_QUALIT!U57</f>
        <v>5</v>
      </c>
      <c r="V57" s="110">
        <f>RESULT_ESTIMAT_QUALIT!V56</f>
        <v>20</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8">
        <f>CALCULO_RISCO!AG57</f>
        <v>0</v>
      </c>
      <c r="AI57" s="381" t="str">
        <f>AVALIAR_RISCO!AI57</f>
        <v>Prioridade</v>
      </c>
      <c r="AJ57" s="381"/>
      <c r="AK57" s="381"/>
      <c r="AL57" s="390" t="str">
        <f>TRATAMENTO!AL57</f>
        <v>Escolha o Tratamento</v>
      </c>
      <c r="AM57" s="390"/>
      <c r="AN57" s="390"/>
      <c r="AO57" s="390"/>
      <c r="AP57" s="386">
        <f>CONTROLES_PLANO!AP57</f>
        <v>0</v>
      </c>
      <c r="AQ57" s="386"/>
      <c r="AR57" s="386"/>
      <c r="AS57" s="386"/>
      <c r="AT57" s="386">
        <f>CONTROLES_PLANO!AT57</f>
        <v>0</v>
      </c>
      <c r="AU57" s="386"/>
      <c r="AV57" s="386"/>
      <c r="AW57" s="386"/>
      <c r="AX57" s="387" t="s">
        <v>352</v>
      </c>
      <c r="AY57" s="387"/>
      <c r="AZ57" s="387"/>
      <c r="BA57" s="387"/>
      <c r="BB57" s="388"/>
      <c r="BC57" s="388"/>
      <c r="BD57" s="388"/>
      <c r="BE57" s="388"/>
      <c r="BF57" s="200"/>
      <c r="BG57" s="200"/>
      <c r="BH57" s="200"/>
      <c r="BI57" s="200"/>
      <c r="BJ57" s="200"/>
      <c r="BK57" s="200"/>
      <c r="BL57" s="389" t="s">
        <v>69</v>
      </c>
      <c r="BM57" s="389"/>
      <c r="BN57" s="126" t="str">
        <f>IF(ISERROR(IF(BL57=ESTIMATIVA!$C$39,ESTIMATIVA!$O$39,IF(BL57=ESTIMATIVA!$C$40,ESTIMATIVA!$O$40,IF(BL57=ESTIMATIVA!$C$41,ESTIMATIVA!$O$41,IF(BL57=ESTIMATIVA!$C$42,ESTIMATIVA!$O$42,IF(BL57=ESTIMATIVA!$C$43,ESTIMATIVA!$O$43,"")))))),"",IF(BL57=ESTIMATIVA!$C$39,ESTIMATIVA!$O$39,IF(BL57=ESTIMATIVA!$C$40,ESTIMATIVA!$O$40,IF(BL57=ESTIMATIVA!$C$41,ESTIMATIVA!$O$41,IF(BL57=ESTIMATIVA!$C$42,ESTIMATIVA!$O$42,IF(BL57=ESTIMATIVA!$C$43,ESTIMATIVA!$O$43,""))))))</f>
        <v/>
      </c>
      <c r="BO57" s="389" t="s">
        <v>69</v>
      </c>
      <c r="BP57" s="389"/>
      <c r="BQ57" s="126" t="str">
        <f>IF(ISERROR(IF(BO57=ESTIMATIVA!$C$23,ESTIMATIVA!$O$23,IF(BO57=ESTIMATIVA!$C$24,ESTIMATIVA!$O$24,IF(BO57=ESTIMATIVA!$C$25,ESTIMATIVA!$O$25,IF(BO57=ESTIMATIVA!$C$26,ESTIMATIVA!$O$26,IF(BO57=ESTIMATIVA!$C$27,ESTIMATIVA!$O$27,"")))))),"",IF(BO57=ESTIMATIVA!$C$23,ESTIMATIVA!$O$23,IF(BO57=ESTIMATIVA!$C$24,ESTIMATIVA!$O$24,IF(BO57=ESTIMATIVA!$C$25,ESTIMATIVA!$O$25,IF(BO57=ESTIMATIVA!$C$26,ESTIMATIVA!$O$26,IF(BO57=ESTIMATIVA!$C$27,ESTIMATIVA!$O$27,""))))))</f>
        <v/>
      </c>
      <c r="BR57" s="122" t="str">
        <f t="shared" si="7"/>
        <v/>
      </c>
      <c r="BS57" s="127" t="str">
        <f>IF(ISERROR(IF(BR57&gt;=ESTIMATIVA!$O$55,ESTIMATIVA!$C$55,IF(BR57&gt;=ESTIMATIVA!$O$56,ESTIMATIVA!$C$56,IF(BR57&gt;=ESTIMATIVA!$O$57,ESTIMATIVA!$C$57,IF(BR57&gt;=ESTIMATIVA!$O$58,ESTIMATIVA!$C$58,ESTIMATIVA!$C$59))))),"",IF(BR57&gt;=ESTIMATIVA!$O$55,ESTIMATIVA!$C$55,IF(BR57&gt;=ESTIMATIVA!$O$56,ESTIMATIVA!$C$56,IF(BR57&gt;=ESTIMATIVA!$O$57,ESTIMATIVA!$C$57,IF(BR57&gt;=ESTIMATIVA!$O$58,ESTIMATIVA!$C$58,ESTIMATIVA!$C$59)))))</f>
        <v>Extremo</v>
      </c>
      <c r="BT57" s="128" t="str">
        <f t="shared" si="6"/>
        <v/>
      </c>
      <c r="BU57" s="125"/>
    </row>
    <row r="58" spans="1:73"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c r="AY58" s="3"/>
      <c r="AZ58" s="3"/>
      <c r="BA58" s="3"/>
      <c r="BB58" s="3"/>
      <c r="BC58" s="3"/>
      <c r="BF58" s="3"/>
      <c r="BG58" s="3"/>
      <c r="BH58" s="3"/>
      <c r="BI58" s="3"/>
      <c r="BJ58" s="3"/>
      <c r="BK58" s="3"/>
      <c r="BM58" s="3"/>
      <c r="BP58" s="3"/>
    </row>
    <row r="59" spans="1:73" ht="34.15"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334</v>
      </c>
      <c r="AM59" s="201"/>
      <c r="AN59" s="201"/>
      <c r="AO59" s="201"/>
      <c r="AP59" s="201" t="s">
        <v>342</v>
      </c>
      <c r="AQ59" s="201" t="s">
        <v>343</v>
      </c>
      <c r="AR59" s="201" t="s">
        <v>344</v>
      </c>
      <c r="AS59" s="201" t="s">
        <v>345</v>
      </c>
      <c r="AT59" s="201" t="s">
        <v>343</v>
      </c>
      <c r="AU59" s="201"/>
      <c r="AV59" s="201"/>
      <c r="AW59" s="201"/>
      <c r="AX59" s="201" t="s">
        <v>347</v>
      </c>
      <c r="AY59" s="201"/>
      <c r="AZ59" s="201"/>
      <c r="BA59" s="201"/>
      <c r="BB59" s="201" t="s">
        <v>348</v>
      </c>
      <c r="BC59" s="201"/>
      <c r="BD59" s="201"/>
      <c r="BE59" s="201"/>
      <c r="BF59" s="201" t="s">
        <v>207</v>
      </c>
      <c r="BG59" s="201"/>
      <c r="BH59" s="201"/>
      <c r="BI59" s="201"/>
      <c r="BJ59" s="201"/>
      <c r="BK59" s="201"/>
      <c r="BL59" s="394" t="s">
        <v>349</v>
      </c>
      <c r="BM59" s="394"/>
      <c r="BN59" s="394"/>
      <c r="BO59" s="394" t="s">
        <v>350</v>
      </c>
      <c r="BP59" s="394"/>
      <c r="BQ59" s="394"/>
      <c r="BR59" s="201" t="s">
        <v>351</v>
      </c>
      <c r="BS59" s="201"/>
      <c r="BT59" s="201"/>
      <c r="BU59" s="201"/>
    </row>
    <row r="60" spans="1:73" ht="17.100000000000001" customHeight="1" thickBot="1" x14ac:dyDescent="0.3">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7">
        <f>CALCULO_RISCO!AG60</f>
        <v>0</v>
      </c>
      <c r="AI60" s="379" t="str">
        <f>AVALIAR_RISCO!AI60</f>
        <v>Prioridade</v>
      </c>
      <c r="AJ60" s="379"/>
      <c r="AK60" s="379"/>
      <c r="AL60" s="393" t="str">
        <f>TRATAMENTO!AL60</f>
        <v>Escolha o Tratamento</v>
      </c>
      <c r="AM60" s="393"/>
      <c r="AN60" s="393"/>
      <c r="AO60" s="393"/>
      <c r="AP60" s="391">
        <f>CONTROLES_PLANO!AP60</f>
        <v>0</v>
      </c>
      <c r="AQ60" s="391">
        <f>CONTROLES_PLANO!AQ60</f>
        <v>0</v>
      </c>
      <c r="AR60" s="391">
        <f>CONTROLES_PLANO!AR60</f>
        <v>0</v>
      </c>
      <c r="AS60" s="391">
        <f>CONTROLES_PLANO!AS60</f>
        <v>0</v>
      </c>
      <c r="AT60" s="391">
        <f>CONTROLES_PLANO!AT60</f>
        <v>0</v>
      </c>
      <c r="AU60" s="391"/>
      <c r="AV60" s="391"/>
      <c r="AW60" s="391"/>
      <c r="AX60" s="387" t="s">
        <v>352</v>
      </c>
      <c r="AY60" s="387"/>
      <c r="AZ60" s="387"/>
      <c r="BA60" s="387"/>
      <c r="BB60" s="392"/>
      <c r="BC60" s="392"/>
      <c r="BD60" s="392"/>
      <c r="BE60" s="392"/>
      <c r="BF60" s="190"/>
      <c r="BG60" s="190"/>
      <c r="BH60" s="190"/>
      <c r="BI60" s="190"/>
      <c r="BJ60" s="190"/>
      <c r="BK60" s="190"/>
      <c r="BL60" s="389" t="s">
        <v>69</v>
      </c>
      <c r="BM60" s="389"/>
      <c r="BN60" s="121" t="str">
        <f>IF(ISERROR(IF(BL60=ESTIMATIVA!$C$39,ESTIMATIVA!$O$39,IF(BL60=ESTIMATIVA!$C$40,ESTIMATIVA!$O$40,IF(BL60=ESTIMATIVA!$C$41,ESTIMATIVA!$O$41,IF(BL60=ESTIMATIVA!$C$42,ESTIMATIVA!$O$42,IF(BL60=ESTIMATIVA!$C$43,ESTIMATIVA!$O$43,"")))))),"",IF(BL60=ESTIMATIVA!$C$39,ESTIMATIVA!$O$39,IF(BL60=ESTIMATIVA!$C$40,ESTIMATIVA!$O$40,IF(BL60=ESTIMATIVA!$C$41,ESTIMATIVA!$O$41,IF(BL60=ESTIMATIVA!$C$42,ESTIMATIVA!$O$42,IF(BL60=ESTIMATIVA!$C$43,ESTIMATIVA!$O$43,""))))))</f>
        <v/>
      </c>
      <c r="BO60" s="389" t="s">
        <v>69</v>
      </c>
      <c r="BP60" s="389"/>
      <c r="BQ60" s="121" t="str">
        <f>IF(ISERROR(IF(BO60=ESTIMATIVA!$C$23,ESTIMATIVA!$O$23,IF(BO60=ESTIMATIVA!$C$24,ESTIMATIVA!$O$24,IF(BO60=ESTIMATIVA!$C$25,ESTIMATIVA!$O$25,IF(BO60=ESTIMATIVA!$C$26,ESTIMATIVA!$O$26,IF(BO60=ESTIMATIVA!$C$27,ESTIMATIVA!$O$27,"")))))),"",IF(BO60=ESTIMATIVA!$C$23,ESTIMATIVA!$O$23,IF(BO60=ESTIMATIVA!$C$24,ESTIMATIVA!$O$24,IF(BO60=ESTIMATIVA!$C$25,ESTIMATIVA!$O$25,IF(BO60=ESTIMATIVA!$C$26,ESTIMATIVA!$O$26,IF(BO60=ESTIMATIVA!$C$27,ESTIMATIVA!$O$27,""))))))</f>
        <v/>
      </c>
      <c r="BR60" s="122" t="str">
        <f>IF(ISERROR((BN60*$Q$60)*BQ60),"",(BN60*$Q$60)*BQ60)</f>
        <v/>
      </c>
      <c r="BS60" s="123" t="str">
        <f>IF(ISERROR(IF(BR60&gt;=ESTIMATIVA!$O$55,ESTIMATIVA!$C$55,IF(BR60&gt;=ESTIMATIVA!$O$56,ESTIMATIVA!$C$56,IF(BR60&gt;=ESTIMATIVA!$O$57,ESTIMATIVA!$C$57,IF(BR60&gt;=ESTIMATIVA!$O$58,ESTIMATIVA!$C$58,ESTIMATIVA!$C$59))))),"",IF(BR60&gt;=ESTIMATIVA!$O$55,ESTIMATIVA!$C$55,IF(BR60&gt;=ESTIMATIVA!$O$56,ESTIMATIVA!$C$56,IF(BR60&gt;=ESTIMATIVA!$O$57,ESTIMATIVA!$C$57,IF(BR60&gt;=ESTIMATIVA!$O$58,ESTIMATIVA!$C$58,ESTIMATIVA!$C$59)))))</f>
        <v>Extremo</v>
      </c>
      <c r="BT60" s="124" t="str">
        <f t="shared" ref="BT60:BT67" si="8">IF(BS60=AE60,"ERRO - RISCO DEVERIA SER MENOR!!!",IF(BL60=R60,"ERRO - SEVERIDADE DEVERIA SER MENOR!!!",""))</f>
        <v/>
      </c>
      <c r="BU60" s="125"/>
    </row>
    <row r="61" spans="1:73" ht="17.100000000000001" customHeight="1" thickBot="1" x14ac:dyDescent="0.3">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RESULT_ESTIMAT_QUALIT!U61</f>
        <v>3</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7">
        <f>CALCULO_RISCO!AG61</f>
        <v>0</v>
      </c>
      <c r="AI61" s="379" t="str">
        <f>AVALIAR_RISCO!AI61</f>
        <v>Prioridade</v>
      </c>
      <c r="AJ61" s="379"/>
      <c r="AK61" s="379"/>
      <c r="AL61" s="393" t="str">
        <f>TRATAMENTO!AL61</f>
        <v>Escolha o Tratamento</v>
      </c>
      <c r="AM61" s="393"/>
      <c r="AN61" s="393"/>
      <c r="AO61" s="393"/>
      <c r="AP61" s="391">
        <f>CONTROLES_PLANO!AP61</f>
        <v>0</v>
      </c>
      <c r="AQ61" s="391"/>
      <c r="AR61" s="391"/>
      <c r="AS61" s="391"/>
      <c r="AT61" s="391">
        <f>CONTROLES_PLANO!AT61</f>
        <v>0</v>
      </c>
      <c r="AU61" s="391"/>
      <c r="AV61" s="391"/>
      <c r="AW61" s="391"/>
      <c r="AX61" s="387" t="s">
        <v>352</v>
      </c>
      <c r="AY61" s="387"/>
      <c r="AZ61" s="387"/>
      <c r="BA61" s="387"/>
      <c r="BB61" s="392"/>
      <c r="BC61" s="392"/>
      <c r="BD61" s="392"/>
      <c r="BE61" s="392"/>
      <c r="BF61" s="190"/>
      <c r="BG61" s="190"/>
      <c r="BH61" s="190"/>
      <c r="BI61" s="190"/>
      <c r="BJ61" s="190"/>
      <c r="BK61" s="190"/>
      <c r="BL61" s="389" t="s">
        <v>69</v>
      </c>
      <c r="BM61" s="389"/>
      <c r="BN61" s="121" t="str">
        <f>IF(ISERROR(IF(BL61=ESTIMATIVA!$C$39,ESTIMATIVA!$O$39,IF(BL61=ESTIMATIVA!$C$40,ESTIMATIVA!$O$40,IF(BL61=ESTIMATIVA!$C$41,ESTIMATIVA!$O$41,IF(BL61=ESTIMATIVA!$C$42,ESTIMATIVA!$O$42,IF(BL61=ESTIMATIVA!$C$43,ESTIMATIVA!$O$43,"")))))),"",IF(BL61=ESTIMATIVA!$C$39,ESTIMATIVA!$O$39,IF(BL61=ESTIMATIVA!$C$40,ESTIMATIVA!$O$40,IF(BL61=ESTIMATIVA!$C$41,ESTIMATIVA!$O$41,IF(BL61=ESTIMATIVA!$C$42,ESTIMATIVA!$O$42,IF(BL61=ESTIMATIVA!$C$43,ESTIMATIVA!$O$43,""))))))</f>
        <v/>
      </c>
      <c r="BO61" s="389" t="s">
        <v>69</v>
      </c>
      <c r="BP61" s="389"/>
      <c r="BQ61" s="121" t="str">
        <f>IF(ISERROR(IF(BO61=ESTIMATIVA!$C$23,ESTIMATIVA!$O$23,IF(BO61=ESTIMATIVA!$C$24,ESTIMATIVA!$O$24,IF(BO61=ESTIMATIVA!$C$25,ESTIMATIVA!$O$25,IF(BO61=ESTIMATIVA!$C$26,ESTIMATIVA!$O$26,IF(BO61=ESTIMATIVA!$C$27,ESTIMATIVA!$O$27,"")))))),"",IF(BO61=ESTIMATIVA!$C$23,ESTIMATIVA!$O$23,IF(BO61=ESTIMATIVA!$C$24,ESTIMATIVA!$O$24,IF(BO61=ESTIMATIVA!$C$25,ESTIMATIVA!$O$25,IF(BO61=ESTIMATIVA!$C$26,ESTIMATIVA!$O$26,IF(BO61=ESTIMATIVA!$C$27,ESTIMATIVA!$O$27,""))))))</f>
        <v/>
      </c>
      <c r="BR61" s="122" t="str">
        <f t="shared" ref="BR61:BR67" si="9">IF(ISERROR((BN61*$Q$60)*BQ61),"",(BN61*$Q$60)*BQ61)</f>
        <v/>
      </c>
      <c r="BS61" s="123" t="str">
        <f>IF(ISERROR(IF(BR61&gt;=ESTIMATIVA!$O$55,ESTIMATIVA!$C$55,IF(BR61&gt;=ESTIMATIVA!$O$56,ESTIMATIVA!$C$56,IF(BR61&gt;=ESTIMATIVA!$O$57,ESTIMATIVA!$C$57,IF(BR61&gt;=ESTIMATIVA!$O$58,ESTIMATIVA!$C$58,ESTIMATIVA!$C$59))))),"",IF(BR61&gt;=ESTIMATIVA!$O$55,ESTIMATIVA!$C$55,IF(BR61&gt;=ESTIMATIVA!$O$56,ESTIMATIVA!$C$56,IF(BR61&gt;=ESTIMATIVA!$O$57,ESTIMATIVA!$C$57,IF(BR61&gt;=ESTIMATIVA!$O$58,ESTIMATIVA!$C$58,ESTIMATIVA!$C$59)))))</f>
        <v>Extremo</v>
      </c>
      <c r="BT61" s="124" t="str">
        <f t="shared" si="8"/>
        <v/>
      </c>
      <c r="BU61" s="125"/>
    </row>
    <row r="62" spans="1:73" ht="17.100000000000001" customHeight="1" thickBot="1" x14ac:dyDescent="0.3">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f>RESULT_ESTIMAT_QUALIT!U62</f>
        <v>3</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7">
        <f>CALCULO_RISCO!AG62</f>
        <v>0</v>
      </c>
      <c r="AI62" s="379" t="str">
        <f>AVALIAR_RISCO!AI62</f>
        <v>Prioridade</v>
      </c>
      <c r="AJ62" s="379"/>
      <c r="AK62" s="379"/>
      <c r="AL62" s="393" t="str">
        <f>TRATAMENTO!AL62</f>
        <v>Escolha o Tratamento</v>
      </c>
      <c r="AM62" s="393"/>
      <c r="AN62" s="393"/>
      <c r="AO62" s="393"/>
      <c r="AP62" s="391">
        <f>CONTROLES_PLANO!AP62</f>
        <v>0</v>
      </c>
      <c r="AQ62" s="391"/>
      <c r="AR62" s="391"/>
      <c r="AS62" s="391"/>
      <c r="AT62" s="391">
        <f>CONTROLES_PLANO!AT62</f>
        <v>0</v>
      </c>
      <c r="AU62" s="391"/>
      <c r="AV62" s="391"/>
      <c r="AW62" s="391"/>
      <c r="AX62" s="387" t="s">
        <v>352</v>
      </c>
      <c r="AY62" s="387"/>
      <c r="AZ62" s="387"/>
      <c r="BA62" s="387"/>
      <c r="BB62" s="392"/>
      <c r="BC62" s="392"/>
      <c r="BD62" s="392"/>
      <c r="BE62" s="392"/>
      <c r="BF62" s="190"/>
      <c r="BG62" s="190"/>
      <c r="BH62" s="190"/>
      <c r="BI62" s="190"/>
      <c r="BJ62" s="190"/>
      <c r="BK62" s="190"/>
      <c r="BL62" s="389" t="s">
        <v>69</v>
      </c>
      <c r="BM62" s="389"/>
      <c r="BN62" s="121" t="str">
        <f>IF(ISERROR(IF(BL62=ESTIMATIVA!$C$39,ESTIMATIVA!$O$39,IF(BL62=ESTIMATIVA!$C$40,ESTIMATIVA!$O$40,IF(BL62=ESTIMATIVA!$C$41,ESTIMATIVA!$O$41,IF(BL62=ESTIMATIVA!$C$42,ESTIMATIVA!$O$42,IF(BL62=ESTIMATIVA!$C$43,ESTIMATIVA!$O$43,"")))))),"",IF(BL62=ESTIMATIVA!$C$39,ESTIMATIVA!$O$39,IF(BL62=ESTIMATIVA!$C$40,ESTIMATIVA!$O$40,IF(BL62=ESTIMATIVA!$C$41,ESTIMATIVA!$O$41,IF(BL62=ESTIMATIVA!$C$42,ESTIMATIVA!$O$42,IF(BL62=ESTIMATIVA!$C$43,ESTIMATIVA!$O$43,""))))))</f>
        <v/>
      </c>
      <c r="BO62" s="389" t="s">
        <v>69</v>
      </c>
      <c r="BP62" s="389"/>
      <c r="BQ62" s="121" t="str">
        <f>IF(ISERROR(IF(BO62=ESTIMATIVA!$C$23,ESTIMATIVA!$O$23,IF(BO62=ESTIMATIVA!$C$24,ESTIMATIVA!$O$24,IF(BO62=ESTIMATIVA!$C$25,ESTIMATIVA!$O$25,IF(BO62=ESTIMATIVA!$C$26,ESTIMATIVA!$O$26,IF(BO62=ESTIMATIVA!$C$27,ESTIMATIVA!$O$27,"")))))),"",IF(BO62=ESTIMATIVA!$C$23,ESTIMATIVA!$O$23,IF(BO62=ESTIMATIVA!$C$24,ESTIMATIVA!$O$24,IF(BO62=ESTIMATIVA!$C$25,ESTIMATIVA!$O$25,IF(BO62=ESTIMATIVA!$C$26,ESTIMATIVA!$O$26,IF(BO62=ESTIMATIVA!$C$27,ESTIMATIVA!$O$27,""))))))</f>
        <v/>
      </c>
      <c r="BR62" s="122" t="str">
        <f t="shared" si="9"/>
        <v/>
      </c>
      <c r="BS62" s="123" t="str">
        <f>IF(ISERROR(IF(BR62&gt;=ESTIMATIVA!$O$55,ESTIMATIVA!$C$55,IF(BR62&gt;=ESTIMATIVA!$O$56,ESTIMATIVA!$C$56,IF(BR62&gt;=ESTIMATIVA!$O$57,ESTIMATIVA!$C$57,IF(BR62&gt;=ESTIMATIVA!$O$58,ESTIMATIVA!$C$58,ESTIMATIVA!$C$59))))),"",IF(BR62&gt;=ESTIMATIVA!$O$55,ESTIMATIVA!$C$55,IF(BR62&gt;=ESTIMATIVA!$O$56,ESTIMATIVA!$C$56,IF(BR62&gt;=ESTIMATIVA!$O$57,ESTIMATIVA!$C$57,IF(BR62&gt;=ESTIMATIVA!$O$58,ESTIMATIVA!$C$58,ESTIMATIVA!$C$59)))))</f>
        <v>Extremo</v>
      </c>
      <c r="BT62" s="124" t="str">
        <f t="shared" si="8"/>
        <v/>
      </c>
      <c r="BU62" s="125"/>
    </row>
    <row r="63" spans="1:73" ht="17.100000000000001" customHeight="1" thickBot="1" x14ac:dyDescent="0.3">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f>RESULT_ESTIMAT_QUALIT!U63</f>
        <v>5</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7">
        <f>CALCULO_RISCO!AG63</f>
        <v>0</v>
      </c>
      <c r="AI63" s="379" t="str">
        <f>AVALIAR_RISCO!AI63</f>
        <v>Prioridade</v>
      </c>
      <c r="AJ63" s="379"/>
      <c r="AK63" s="379"/>
      <c r="AL63" s="393" t="str">
        <f>TRATAMENTO!AL63</f>
        <v>Escolha o Tratamento</v>
      </c>
      <c r="AM63" s="393"/>
      <c r="AN63" s="393"/>
      <c r="AO63" s="393"/>
      <c r="AP63" s="391">
        <f>CONTROLES_PLANO!AP63</f>
        <v>0</v>
      </c>
      <c r="AQ63" s="391"/>
      <c r="AR63" s="391"/>
      <c r="AS63" s="391"/>
      <c r="AT63" s="391">
        <f>CONTROLES_PLANO!AT63</f>
        <v>0</v>
      </c>
      <c r="AU63" s="391"/>
      <c r="AV63" s="391"/>
      <c r="AW63" s="391"/>
      <c r="AX63" s="387" t="s">
        <v>352</v>
      </c>
      <c r="AY63" s="387"/>
      <c r="AZ63" s="387"/>
      <c r="BA63" s="387"/>
      <c r="BB63" s="392"/>
      <c r="BC63" s="392"/>
      <c r="BD63" s="392"/>
      <c r="BE63" s="392"/>
      <c r="BF63" s="190"/>
      <c r="BG63" s="190"/>
      <c r="BH63" s="190"/>
      <c r="BI63" s="190"/>
      <c r="BJ63" s="190"/>
      <c r="BK63" s="190"/>
      <c r="BL63" s="389" t="s">
        <v>69</v>
      </c>
      <c r="BM63" s="389"/>
      <c r="BN63" s="121" t="str">
        <f>IF(ISERROR(IF(BL63=ESTIMATIVA!$C$39,ESTIMATIVA!$O$39,IF(BL63=ESTIMATIVA!$C$40,ESTIMATIVA!$O$40,IF(BL63=ESTIMATIVA!$C$41,ESTIMATIVA!$O$41,IF(BL63=ESTIMATIVA!$C$42,ESTIMATIVA!$O$42,IF(BL63=ESTIMATIVA!$C$43,ESTIMATIVA!$O$43,"")))))),"",IF(BL63=ESTIMATIVA!$C$39,ESTIMATIVA!$O$39,IF(BL63=ESTIMATIVA!$C$40,ESTIMATIVA!$O$40,IF(BL63=ESTIMATIVA!$C$41,ESTIMATIVA!$O$41,IF(BL63=ESTIMATIVA!$C$42,ESTIMATIVA!$O$42,IF(BL63=ESTIMATIVA!$C$43,ESTIMATIVA!$O$43,""))))))</f>
        <v/>
      </c>
      <c r="BO63" s="389" t="s">
        <v>69</v>
      </c>
      <c r="BP63" s="389"/>
      <c r="BQ63" s="121" t="str">
        <f>IF(ISERROR(IF(BO63=ESTIMATIVA!$C$23,ESTIMATIVA!$O$23,IF(BO63=ESTIMATIVA!$C$24,ESTIMATIVA!$O$24,IF(BO63=ESTIMATIVA!$C$25,ESTIMATIVA!$O$25,IF(BO63=ESTIMATIVA!$C$26,ESTIMATIVA!$O$26,IF(BO63=ESTIMATIVA!$C$27,ESTIMATIVA!$O$27,"")))))),"",IF(BO63=ESTIMATIVA!$C$23,ESTIMATIVA!$O$23,IF(BO63=ESTIMATIVA!$C$24,ESTIMATIVA!$O$24,IF(BO63=ESTIMATIVA!$C$25,ESTIMATIVA!$O$25,IF(BO63=ESTIMATIVA!$C$26,ESTIMATIVA!$O$26,IF(BO63=ESTIMATIVA!$C$27,ESTIMATIVA!$O$27,""))))))</f>
        <v/>
      </c>
      <c r="BR63" s="122" t="str">
        <f t="shared" si="9"/>
        <v/>
      </c>
      <c r="BS63" s="123" t="str">
        <f>IF(ISERROR(IF(BR63&gt;=ESTIMATIVA!$O$55,ESTIMATIVA!$C$55,IF(BR63&gt;=ESTIMATIVA!$O$56,ESTIMATIVA!$C$56,IF(BR63&gt;=ESTIMATIVA!$O$57,ESTIMATIVA!$C$57,IF(BR63&gt;=ESTIMATIVA!$O$58,ESTIMATIVA!$C$58,ESTIMATIVA!$C$59))))),"",IF(BR63&gt;=ESTIMATIVA!$O$55,ESTIMATIVA!$C$55,IF(BR63&gt;=ESTIMATIVA!$O$56,ESTIMATIVA!$C$56,IF(BR63&gt;=ESTIMATIVA!$O$57,ESTIMATIVA!$C$57,IF(BR63&gt;=ESTIMATIVA!$O$58,ESTIMATIVA!$C$58,ESTIMATIVA!$C$59)))))</f>
        <v>Extremo</v>
      </c>
      <c r="BT63" s="124" t="str">
        <f t="shared" si="8"/>
        <v/>
      </c>
      <c r="BU63" s="125"/>
    </row>
    <row r="64" spans="1:73" ht="17.100000000000001" customHeight="1" thickBot="1" x14ac:dyDescent="0.3">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RESULT_ESTIMAT_QUALIT!U64</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7">
        <f>CALCULO_RISCO!AG64</f>
        <v>0</v>
      </c>
      <c r="AI64" s="379" t="str">
        <f>AVALIAR_RISCO!AI64</f>
        <v>Prioridade</v>
      </c>
      <c r="AJ64" s="379"/>
      <c r="AK64" s="379"/>
      <c r="AL64" s="393" t="str">
        <f>TRATAMENTO!AL64</f>
        <v>Escolha o Tratamento</v>
      </c>
      <c r="AM64" s="393"/>
      <c r="AN64" s="393"/>
      <c r="AO64" s="393"/>
      <c r="AP64" s="391">
        <f>CONTROLES_PLANO!AP64</f>
        <v>0</v>
      </c>
      <c r="AQ64" s="391"/>
      <c r="AR64" s="391"/>
      <c r="AS64" s="391"/>
      <c r="AT64" s="391">
        <f>CONTROLES_PLANO!AT64</f>
        <v>0</v>
      </c>
      <c r="AU64" s="391"/>
      <c r="AV64" s="391"/>
      <c r="AW64" s="391"/>
      <c r="AX64" s="387" t="s">
        <v>352</v>
      </c>
      <c r="AY64" s="387"/>
      <c r="AZ64" s="387"/>
      <c r="BA64" s="387"/>
      <c r="BB64" s="392"/>
      <c r="BC64" s="392"/>
      <c r="BD64" s="392"/>
      <c r="BE64" s="392"/>
      <c r="BF64" s="190"/>
      <c r="BG64" s="190"/>
      <c r="BH64" s="190"/>
      <c r="BI64" s="190"/>
      <c r="BJ64" s="190"/>
      <c r="BK64" s="190"/>
      <c r="BL64" s="389" t="s">
        <v>69</v>
      </c>
      <c r="BM64" s="389"/>
      <c r="BN64" s="121" t="str">
        <f>IF(ISERROR(IF(BL64=ESTIMATIVA!$C$39,ESTIMATIVA!$O$39,IF(BL64=ESTIMATIVA!$C$40,ESTIMATIVA!$O$40,IF(BL64=ESTIMATIVA!$C$41,ESTIMATIVA!$O$41,IF(BL64=ESTIMATIVA!$C$42,ESTIMATIVA!$O$42,IF(BL64=ESTIMATIVA!$C$43,ESTIMATIVA!$O$43,"")))))),"",IF(BL64=ESTIMATIVA!$C$39,ESTIMATIVA!$O$39,IF(BL64=ESTIMATIVA!$C$40,ESTIMATIVA!$O$40,IF(BL64=ESTIMATIVA!$C$41,ESTIMATIVA!$O$41,IF(BL64=ESTIMATIVA!$C$42,ESTIMATIVA!$O$42,IF(BL64=ESTIMATIVA!$C$43,ESTIMATIVA!$O$43,""))))))</f>
        <v/>
      </c>
      <c r="BO64" s="389" t="s">
        <v>69</v>
      </c>
      <c r="BP64" s="389"/>
      <c r="BQ64" s="121" t="str">
        <f>IF(ISERROR(IF(BO64=ESTIMATIVA!$C$23,ESTIMATIVA!$O$23,IF(BO64=ESTIMATIVA!$C$24,ESTIMATIVA!$O$24,IF(BO64=ESTIMATIVA!$C$25,ESTIMATIVA!$O$25,IF(BO64=ESTIMATIVA!$C$26,ESTIMATIVA!$O$26,IF(BO64=ESTIMATIVA!$C$27,ESTIMATIVA!$O$27,"")))))),"",IF(BO64=ESTIMATIVA!$C$23,ESTIMATIVA!$O$23,IF(BO64=ESTIMATIVA!$C$24,ESTIMATIVA!$O$24,IF(BO64=ESTIMATIVA!$C$25,ESTIMATIVA!$O$25,IF(BO64=ESTIMATIVA!$C$26,ESTIMATIVA!$O$26,IF(BO64=ESTIMATIVA!$C$27,ESTIMATIVA!$O$27,""))))))</f>
        <v/>
      </c>
      <c r="BR64" s="122" t="str">
        <f t="shared" si="9"/>
        <v/>
      </c>
      <c r="BS64" s="123" t="str">
        <f>IF(ISERROR(IF(BR64&gt;=ESTIMATIVA!$O$55,ESTIMATIVA!$C$55,IF(BR64&gt;=ESTIMATIVA!$O$56,ESTIMATIVA!$C$56,IF(BR64&gt;=ESTIMATIVA!$O$57,ESTIMATIVA!$C$57,IF(BR64&gt;=ESTIMATIVA!$O$58,ESTIMATIVA!$C$58,ESTIMATIVA!$C$59))))),"",IF(BR64&gt;=ESTIMATIVA!$O$55,ESTIMATIVA!$C$55,IF(BR64&gt;=ESTIMATIVA!$O$56,ESTIMATIVA!$C$56,IF(BR64&gt;=ESTIMATIVA!$O$57,ESTIMATIVA!$C$57,IF(BR64&gt;=ESTIMATIVA!$O$58,ESTIMATIVA!$C$58,ESTIMATIVA!$C$59)))))</f>
        <v>Extremo</v>
      </c>
      <c r="BT64" s="124" t="str">
        <f t="shared" si="8"/>
        <v>ERRO - RISCO DEVERIA SER MENOR!!!</v>
      </c>
      <c r="BU64" s="125"/>
    </row>
    <row r="65" spans="1:73" ht="17.100000000000001" customHeight="1" thickBot="1" x14ac:dyDescent="0.3">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RESULT_ESTIMAT_QUALIT!U65</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7">
        <f>CALCULO_RISCO!AG65</f>
        <v>0</v>
      </c>
      <c r="AI65" s="379" t="str">
        <f>AVALIAR_RISCO!AI65</f>
        <v>Prioridade</v>
      </c>
      <c r="AJ65" s="379"/>
      <c r="AK65" s="379"/>
      <c r="AL65" s="393" t="str">
        <f>TRATAMENTO!AL65</f>
        <v>Escolha o Tratamento</v>
      </c>
      <c r="AM65" s="393"/>
      <c r="AN65" s="393"/>
      <c r="AO65" s="393"/>
      <c r="AP65" s="391">
        <f>CONTROLES_PLANO!AP65</f>
        <v>0</v>
      </c>
      <c r="AQ65" s="391"/>
      <c r="AR65" s="391"/>
      <c r="AS65" s="391"/>
      <c r="AT65" s="391">
        <f>CONTROLES_PLANO!AT65</f>
        <v>0</v>
      </c>
      <c r="AU65" s="391"/>
      <c r="AV65" s="391"/>
      <c r="AW65" s="391"/>
      <c r="AX65" s="387" t="s">
        <v>352</v>
      </c>
      <c r="AY65" s="387"/>
      <c r="AZ65" s="387"/>
      <c r="BA65" s="387"/>
      <c r="BB65" s="392"/>
      <c r="BC65" s="392"/>
      <c r="BD65" s="392"/>
      <c r="BE65" s="392"/>
      <c r="BF65" s="190"/>
      <c r="BG65" s="190"/>
      <c r="BH65" s="190"/>
      <c r="BI65" s="190"/>
      <c r="BJ65" s="190"/>
      <c r="BK65" s="190"/>
      <c r="BL65" s="389" t="s">
        <v>69</v>
      </c>
      <c r="BM65" s="389"/>
      <c r="BN65" s="121" t="str">
        <f>IF(ISERROR(IF(BL65=ESTIMATIVA!$C$39,ESTIMATIVA!$O$39,IF(BL65=ESTIMATIVA!$C$40,ESTIMATIVA!$O$40,IF(BL65=ESTIMATIVA!$C$41,ESTIMATIVA!$O$41,IF(BL65=ESTIMATIVA!$C$42,ESTIMATIVA!$O$42,IF(BL65=ESTIMATIVA!$C$43,ESTIMATIVA!$O$43,"")))))),"",IF(BL65=ESTIMATIVA!$C$39,ESTIMATIVA!$O$39,IF(BL65=ESTIMATIVA!$C$40,ESTIMATIVA!$O$40,IF(BL65=ESTIMATIVA!$C$41,ESTIMATIVA!$O$41,IF(BL65=ESTIMATIVA!$C$42,ESTIMATIVA!$O$42,IF(BL65=ESTIMATIVA!$C$43,ESTIMATIVA!$O$43,""))))))</f>
        <v/>
      </c>
      <c r="BO65" s="389" t="s">
        <v>69</v>
      </c>
      <c r="BP65" s="389"/>
      <c r="BQ65" s="121" t="str">
        <f>IF(ISERROR(IF(BO65=ESTIMATIVA!$C$23,ESTIMATIVA!$O$23,IF(BO65=ESTIMATIVA!$C$24,ESTIMATIVA!$O$24,IF(BO65=ESTIMATIVA!$C$25,ESTIMATIVA!$O$25,IF(BO65=ESTIMATIVA!$C$26,ESTIMATIVA!$O$26,IF(BO65=ESTIMATIVA!$C$27,ESTIMATIVA!$O$27,"")))))),"",IF(BO65=ESTIMATIVA!$C$23,ESTIMATIVA!$O$23,IF(BO65=ESTIMATIVA!$C$24,ESTIMATIVA!$O$24,IF(BO65=ESTIMATIVA!$C$25,ESTIMATIVA!$O$25,IF(BO65=ESTIMATIVA!$C$26,ESTIMATIVA!$O$26,IF(BO65=ESTIMATIVA!$C$27,ESTIMATIVA!$O$27,""))))))</f>
        <v/>
      </c>
      <c r="BR65" s="122" t="str">
        <f t="shared" si="9"/>
        <v/>
      </c>
      <c r="BS65" s="123" t="str">
        <f>IF(ISERROR(IF(BR65&gt;=ESTIMATIVA!$O$55,ESTIMATIVA!$C$55,IF(BR65&gt;=ESTIMATIVA!$O$56,ESTIMATIVA!$C$56,IF(BR65&gt;=ESTIMATIVA!$O$57,ESTIMATIVA!$C$57,IF(BR65&gt;=ESTIMATIVA!$O$58,ESTIMATIVA!$C$58,ESTIMATIVA!$C$59))))),"",IF(BR65&gt;=ESTIMATIVA!$O$55,ESTIMATIVA!$C$55,IF(BR65&gt;=ESTIMATIVA!$O$56,ESTIMATIVA!$C$56,IF(BR65&gt;=ESTIMATIVA!$O$57,ESTIMATIVA!$C$57,IF(BR65&gt;=ESTIMATIVA!$O$58,ESTIMATIVA!$C$58,ESTIMATIVA!$C$59)))))</f>
        <v>Extremo</v>
      </c>
      <c r="BT65" s="124" t="str">
        <f t="shared" si="8"/>
        <v>ERRO - RISCO DEVERIA SER MENOR!!!</v>
      </c>
      <c r="BU65" s="125"/>
    </row>
    <row r="66" spans="1:73" ht="17.100000000000001" customHeight="1" thickBot="1" x14ac:dyDescent="0.3">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t="str">
        <f>RESULT_ESTIMAT_QUALIT!U66</f>
        <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7">
        <f>CALCULO_RISCO!AG66</f>
        <v>0</v>
      </c>
      <c r="AI66" s="379" t="str">
        <f>AVALIAR_RISCO!AI66</f>
        <v>Prioridade</v>
      </c>
      <c r="AJ66" s="379"/>
      <c r="AK66" s="379"/>
      <c r="AL66" s="393" t="str">
        <f>TRATAMENTO!AL66</f>
        <v>Escolha o Tratamento</v>
      </c>
      <c r="AM66" s="393"/>
      <c r="AN66" s="393"/>
      <c r="AO66" s="393"/>
      <c r="AP66" s="391">
        <f>CONTROLES_PLANO!AP66</f>
        <v>0</v>
      </c>
      <c r="AQ66" s="391"/>
      <c r="AR66" s="391"/>
      <c r="AS66" s="391"/>
      <c r="AT66" s="391">
        <f>CONTROLES_PLANO!AT66</f>
        <v>0</v>
      </c>
      <c r="AU66" s="391"/>
      <c r="AV66" s="391"/>
      <c r="AW66" s="391"/>
      <c r="AX66" s="387" t="s">
        <v>352</v>
      </c>
      <c r="AY66" s="387"/>
      <c r="AZ66" s="387"/>
      <c r="BA66" s="387"/>
      <c r="BB66" s="392"/>
      <c r="BC66" s="392"/>
      <c r="BD66" s="392"/>
      <c r="BE66" s="392"/>
      <c r="BF66" s="190"/>
      <c r="BG66" s="190"/>
      <c r="BH66" s="190"/>
      <c r="BI66" s="190"/>
      <c r="BJ66" s="190"/>
      <c r="BK66" s="190"/>
      <c r="BL66" s="389" t="s">
        <v>69</v>
      </c>
      <c r="BM66" s="389"/>
      <c r="BN66" s="121" t="str">
        <f>IF(ISERROR(IF(BL66=ESTIMATIVA!$C$39,ESTIMATIVA!$O$39,IF(BL66=ESTIMATIVA!$C$40,ESTIMATIVA!$O$40,IF(BL66=ESTIMATIVA!$C$41,ESTIMATIVA!$O$41,IF(BL66=ESTIMATIVA!$C$42,ESTIMATIVA!$O$42,IF(BL66=ESTIMATIVA!$C$43,ESTIMATIVA!$O$43,"")))))),"",IF(BL66=ESTIMATIVA!$C$39,ESTIMATIVA!$O$39,IF(BL66=ESTIMATIVA!$C$40,ESTIMATIVA!$O$40,IF(BL66=ESTIMATIVA!$C$41,ESTIMATIVA!$O$41,IF(BL66=ESTIMATIVA!$C$42,ESTIMATIVA!$O$42,IF(BL66=ESTIMATIVA!$C$43,ESTIMATIVA!$O$43,""))))))</f>
        <v/>
      </c>
      <c r="BO66" s="389" t="s">
        <v>69</v>
      </c>
      <c r="BP66" s="389"/>
      <c r="BQ66" s="121" t="str">
        <f>IF(ISERROR(IF(BO66=ESTIMATIVA!$C$23,ESTIMATIVA!$O$23,IF(BO66=ESTIMATIVA!$C$24,ESTIMATIVA!$O$24,IF(BO66=ESTIMATIVA!$C$25,ESTIMATIVA!$O$25,IF(BO66=ESTIMATIVA!$C$26,ESTIMATIVA!$O$26,IF(BO66=ESTIMATIVA!$C$27,ESTIMATIVA!$O$27,"")))))),"",IF(BO66=ESTIMATIVA!$C$23,ESTIMATIVA!$O$23,IF(BO66=ESTIMATIVA!$C$24,ESTIMATIVA!$O$24,IF(BO66=ESTIMATIVA!$C$25,ESTIMATIVA!$O$25,IF(BO66=ESTIMATIVA!$C$26,ESTIMATIVA!$O$26,IF(BO66=ESTIMATIVA!$C$27,ESTIMATIVA!$O$27,""))))))</f>
        <v/>
      </c>
      <c r="BR66" s="122" t="str">
        <f t="shared" si="9"/>
        <v/>
      </c>
      <c r="BS66" s="123" t="str">
        <f>IF(ISERROR(IF(BR66&gt;=ESTIMATIVA!$O$55,ESTIMATIVA!$C$55,IF(BR66&gt;=ESTIMATIVA!$O$56,ESTIMATIVA!$C$56,IF(BR66&gt;=ESTIMATIVA!$O$57,ESTIMATIVA!$C$57,IF(BR66&gt;=ESTIMATIVA!$O$58,ESTIMATIVA!$C$58,ESTIMATIVA!$C$59))))),"",IF(BR66&gt;=ESTIMATIVA!$O$55,ESTIMATIVA!$C$55,IF(BR66&gt;=ESTIMATIVA!$O$56,ESTIMATIVA!$C$56,IF(BR66&gt;=ESTIMATIVA!$O$57,ESTIMATIVA!$C$57,IF(BR66&gt;=ESTIMATIVA!$O$58,ESTIMATIVA!$C$58,ESTIMATIVA!$C$59)))))</f>
        <v>Extremo</v>
      </c>
      <c r="BT66" s="124" t="str">
        <f t="shared" si="8"/>
        <v>ERRO - RISCO DEVERIA SER MENOR!!!</v>
      </c>
      <c r="BU66" s="125"/>
    </row>
    <row r="67" spans="1:73" ht="17.100000000000001" customHeight="1" thickBot="1" x14ac:dyDescent="0.3">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t="str">
        <f>RESULT_ESTIMAT_QUALIT!U67</f>
        <v/>
      </c>
      <c r="V67" s="110" t="str">
        <f>RESULT_ESTIMAT_QUALIT!V66</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8">
        <f>CALCULO_RISCO!AG67</f>
        <v>0</v>
      </c>
      <c r="AI67" s="381" t="str">
        <f>AVALIAR_RISCO!AI67</f>
        <v>Prioridade</v>
      </c>
      <c r="AJ67" s="381"/>
      <c r="AK67" s="381"/>
      <c r="AL67" s="390" t="str">
        <f>TRATAMENTO!AL67</f>
        <v>Escolha o Tratamento</v>
      </c>
      <c r="AM67" s="390"/>
      <c r="AN67" s="390"/>
      <c r="AO67" s="390"/>
      <c r="AP67" s="386">
        <f>CONTROLES_PLANO!AP67</f>
        <v>0</v>
      </c>
      <c r="AQ67" s="386"/>
      <c r="AR67" s="386"/>
      <c r="AS67" s="386"/>
      <c r="AT67" s="386">
        <f>CONTROLES_PLANO!AT67</f>
        <v>0</v>
      </c>
      <c r="AU67" s="386"/>
      <c r="AV67" s="386"/>
      <c r="AW67" s="386"/>
      <c r="AX67" s="387" t="s">
        <v>352</v>
      </c>
      <c r="AY67" s="387"/>
      <c r="AZ67" s="387"/>
      <c r="BA67" s="387"/>
      <c r="BB67" s="388"/>
      <c r="BC67" s="388"/>
      <c r="BD67" s="388"/>
      <c r="BE67" s="388"/>
      <c r="BF67" s="200"/>
      <c r="BG67" s="200"/>
      <c r="BH67" s="200"/>
      <c r="BI67" s="200"/>
      <c r="BJ67" s="200"/>
      <c r="BK67" s="200"/>
      <c r="BL67" s="389" t="s">
        <v>69</v>
      </c>
      <c r="BM67" s="389"/>
      <c r="BN67" s="126" t="str">
        <f>IF(ISERROR(IF(BL67=ESTIMATIVA!$C$39,ESTIMATIVA!$O$39,IF(BL67=ESTIMATIVA!$C$40,ESTIMATIVA!$O$40,IF(BL67=ESTIMATIVA!$C$41,ESTIMATIVA!$O$41,IF(BL67=ESTIMATIVA!$C$42,ESTIMATIVA!$O$42,IF(BL67=ESTIMATIVA!$C$43,ESTIMATIVA!$O$43,"")))))),"",IF(BL67=ESTIMATIVA!$C$39,ESTIMATIVA!$O$39,IF(BL67=ESTIMATIVA!$C$40,ESTIMATIVA!$O$40,IF(BL67=ESTIMATIVA!$C$41,ESTIMATIVA!$O$41,IF(BL67=ESTIMATIVA!$C$42,ESTIMATIVA!$O$42,IF(BL67=ESTIMATIVA!$C$43,ESTIMATIVA!$O$43,""))))))</f>
        <v/>
      </c>
      <c r="BO67" s="389" t="s">
        <v>69</v>
      </c>
      <c r="BP67" s="389"/>
      <c r="BQ67" s="126" t="str">
        <f>IF(ISERROR(IF(BO67=ESTIMATIVA!$C$23,ESTIMATIVA!$O$23,IF(BO67=ESTIMATIVA!$C$24,ESTIMATIVA!$O$24,IF(BO67=ESTIMATIVA!$C$25,ESTIMATIVA!$O$25,IF(BO67=ESTIMATIVA!$C$26,ESTIMATIVA!$O$26,IF(BO67=ESTIMATIVA!$C$27,ESTIMATIVA!$O$27,"")))))),"",IF(BO67=ESTIMATIVA!$C$23,ESTIMATIVA!$O$23,IF(BO67=ESTIMATIVA!$C$24,ESTIMATIVA!$O$24,IF(BO67=ESTIMATIVA!$C$25,ESTIMATIVA!$O$25,IF(BO67=ESTIMATIVA!$C$26,ESTIMATIVA!$O$26,IF(BO67=ESTIMATIVA!$C$27,ESTIMATIVA!$O$27,""))))))</f>
        <v/>
      </c>
      <c r="BR67" s="122" t="str">
        <f t="shared" si="9"/>
        <v/>
      </c>
      <c r="BS67" s="127" t="str">
        <f>IF(ISERROR(IF(BR67&gt;=ESTIMATIVA!$O$55,ESTIMATIVA!$C$55,IF(BR67&gt;=ESTIMATIVA!$O$56,ESTIMATIVA!$C$56,IF(BR67&gt;=ESTIMATIVA!$O$57,ESTIMATIVA!$C$57,IF(BR67&gt;=ESTIMATIVA!$O$58,ESTIMATIVA!$C$58,ESTIMATIVA!$C$59))))),"",IF(BR67&gt;=ESTIMATIVA!$O$55,ESTIMATIVA!$C$55,IF(BR67&gt;=ESTIMATIVA!$O$56,ESTIMATIVA!$C$56,IF(BR67&gt;=ESTIMATIVA!$O$57,ESTIMATIVA!$C$57,IF(BR67&gt;=ESTIMATIVA!$O$58,ESTIMATIVA!$C$58,ESTIMATIVA!$C$59)))))</f>
        <v>Extremo</v>
      </c>
      <c r="BT67" s="128" t="str">
        <f t="shared" si="8"/>
        <v>ERRO - RISCO DEVERIA SER MENOR!!!</v>
      </c>
      <c r="BU67" s="125"/>
    </row>
    <row r="68" spans="1:73"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c r="AY68" s="3"/>
      <c r="AZ68" s="3"/>
      <c r="BA68" s="3"/>
      <c r="BB68" s="3"/>
      <c r="BC68" s="3"/>
      <c r="BF68" s="3"/>
      <c r="BG68" s="3"/>
      <c r="BH68" s="3"/>
      <c r="BI68" s="3"/>
      <c r="BJ68" s="3"/>
      <c r="BK68" s="3"/>
      <c r="BM68" s="3"/>
      <c r="BP68" s="3"/>
    </row>
    <row r="69" spans="1:73" ht="34.15"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334</v>
      </c>
      <c r="AM69" s="201"/>
      <c r="AN69" s="201"/>
      <c r="AO69" s="201"/>
      <c r="AP69" s="201" t="s">
        <v>342</v>
      </c>
      <c r="AQ69" s="201" t="s">
        <v>343</v>
      </c>
      <c r="AR69" s="201" t="s">
        <v>344</v>
      </c>
      <c r="AS69" s="201" t="s">
        <v>345</v>
      </c>
      <c r="AT69" s="201" t="s">
        <v>343</v>
      </c>
      <c r="AU69" s="201"/>
      <c r="AV69" s="201"/>
      <c r="AW69" s="201"/>
      <c r="AX69" s="201" t="s">
        <v>347</v>
      </c>
      <c r="AY69" s="201"/>
      <c r="AZ69" s="201"/>
      <c r="BA69" s="201"/>
      <c r="BB69" s="201" t="s">
        <v>348</v>
      </c>
      <c r="BC69" s="201"/>
      <c r="BD69" s="201"/>
      <c r="BE69" s="201"/>
      <c r="BF69" s="201" t="s">
        <v>207</v>
      </c>
      <c r="BG69" s="201"/>
      <c r="BH69" s="201"/>
      <c r="BI69" s="201"/>
      <c r="BJ69" s="201"/>
      <c r="BK69" s="201"/>
      <c r="BL69" s="394" t="s">
        <v>349</v>
      </c>
      <c r="BM69" s="394"/>
      <c r="BN69" s="394"/>
      <c r="BO69" s="394" t="s">
        <v>350</v>
      </c>
      <c r="BP69" s="394"/>
      <c r="BQ69" s="394"/>
      <c r="BR69" s="201" t="s">
        <v>351</v>
      </c>
      <c r="BS69" s="201"/>
      <c r="BT69" s="201"/>
      <c r="BU69" s="201"/>
    </row>
    <row r="70" spans="1:73" ht="17.100000000000001" customHeight="1" thickBot="1" x14ac:dyDescent="0.3">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7">
        <f>CALCULO_RISCO!AG70</f>
        <v>0</v>
      </c>
      <c r="AI70" s="379" t="str">
        <f>TRATAMENTO!AI70</f>
        <v>Prioridade</v>
      </c>
      <c r="AJ70" s="379"/>
      <c r="AK70" s="379"/>
      <c r="AL70" s="393" t="str">
        <f>CONTROLES_PLANO!AL70</f>
        <v>Escolha o Tratamento</v>
      </c>
      <c r="AM70" s="393"/>
      <c r="AN70" s="393"/>
      <c r="AO70" s="393"/>
      <c r="AP70" s="391">
        <f>CONTROLES_PLANO!AP70</f>
        <v>0</v>
      </c>
      <c r="AQ70" s="391">
        <f>CONTROLES_PLANO!AQ70</f>
        <v>0</v>
      </c>
      <c r="AR70" s="391">
        <f>CONTROLES_PLANO!AR70</f>
        <v>0</v>
      </c>
      <c r="AS70" s="391">
        <f>CONTROLES_PLANO!AS70</f>
        <v>0</v>
      </c>
      <c r="AT70" s="391">
        <f>CONTROLES_PLANO!AT70</f>
        <v>0</v>
      </c>
      <c r="AU70" s="391"/>
      <c r="AV70" s="391"/>
      <c r="AW70" s="391"/>
      <c r="AX70" s="387" t="s">
        <v>352</v>
      </c>
      <c r="AY70" s="387"/>
      <c r="AZ70" s="387"/>
      <c r="BA70" s="387"/>
      <c r="BB70" s="392"/>
      <c r="BC70" s="392"/>
      <c r="BD70" s="392"/>
      <c r="BE70" s="392"/>
      <c r="BF70" s="190"/>
      <c r="BG70" s="190"/>
      <c r="BH70" s="190"/>
      <c r="BI70" s="190"/>
      <c r="BJ70" s="190"/>
      <c r="BK70" s="190"/>
      <c r="BL70" s="389" t="s">
        <v>69</v>
      </c>
      <c r="BM70" s="389"/>
      <c r="BN70" s="121" t="str">
        <f>IF(ISERROR(IF(BL70=ESTIMATIVA!$C$39,ESTIMATIVA!$O$39,IF(BL70=ESTIMATIVA!$C$40,ESTIMATIVA!$O$40,IF(BL70=ESTIMATIVA!$C$41,ESTIMATIVA!$O$41,IF(BL70=ESTIMATIVA!$C$42,ESTIMATIVA!$O$42,IF(BL70=ESTIMATIVA!$C$43,ESTIMATIVA!$O$43,"")))))),"",IF(BL70=ESTIMATIVA!$C$39,ESTIMATIVA!$O$39,IF(BL70=ESTIMATIVA!$C$40,ESTIMATIVA!$O$40,IF(BL70=ESTIMATIVA!$C$41,ESTIMATIVA!$O$41,IF(BL70=ESTIMATIVA!$C$42,ESTIMATIVA!$O$42,IF(BL70=ESTIMATIVA!$C$43,ESTIMATIVA!$O$43,""))))))</f>
        <v/>
      </c>
      <c r="BO70" s="389" t="s">
        <v>69</v>
      </c>
      <c r="BP70" s="389"/>
      <c r="BQ70" s="121" t="str">
        <f>IF(ISERROR(IF(BO70=ESTIMATIVA!$C$23,ESTIMATIVA!$O$23,IF(BO70=ESTIMATIVA!$C$24,ESTIMATIVA!$O$24,IF(BO70=ESTIMATIVA!$C$25,ESTIMATIVA!$O$25,IF(BO70=ESTIMATIVA!$C$26,ESTIMATIVA!$O$26,IF(BO70=ESTIMATIVA!$C$27,ESTIMATIVA!$O$27,"")))))),"",IF(BO70=ESTIMATIVA!$C$23,ESTIMATIVA!$O$23,IF(BO70=ESTIMATIVA!$C$24,ESTIMATIVA!$O$24,IF(BO70=ESTIMATIVA!$C$25,ESTIMATIVA!$O$25,IF(BO70=ESTIMATIVA!$C$26,ESTIMATIVA!$O$26,IF(BO70=ESTIMATIVA!$C$27,ESTIMATIVA!$O$27,""))))))</f>
        <v/>
      </c>
      <c r="BR70" s="122" t="str">
        <f>IF(ISERROR((BN70*$Q$70)*BQ70),"",(BN70*$Q$70)*BQ70)</f>
        <v/>
      </c>
      <c r="BS70" s="123" t="str">
        <f>IF(ISERROR(IF(BR70&gt;=ESTIMATIVA!$O$55,ESTIMATIVA!$C$55,IF(BR70&gt;=ESTIMATIVA!$O$56,ESTIMATIVA!$C$56,IF(BR70&gt;=ESTIMATIVA!$O$57,ESTIMATIVA!$C$57,IF(BR70&gt;=ESTIMATIVA!$O$58,ESTIMATIVA!$C$58,ESTIMATIVA!$C$59))))),"",IF(BR70&gt;=ESTIMATIVA!$O$55,ESTIMATIVA!$C$55,IF(BR70&gt;=ESTIMATIVA!$O$56,ESTIMATIVA!$C$56,IF(BR70&gt;=ESTIMATIVA!$O$57,ESTIMATIVA!$C$57,IF(BR70&gt;=ESTIMATIVA!$O$58,ESTIMATIVA!$C$58,ESTIMATIVA!$C$59)))))</f>
        <v>Extremo</v>
      </c>
      <c r="BT70" s="124" t="str">
        <f t="shared" ref="BT70:BT77" si="10">IF(BS70=AE70,"ERRO - RISCO DEVERIA SER MENOR!!!",IF(BL70=R70,"ERRO - SEVERIDADE DEVERIA SER MENOR!!!",""))</f>
        <v/>
      </c>
      <c r="BU70" s="125"/>
    </row>
    <row r="71" spans="1:73" ht="17.100000000000001" customHeight="1" thickBot="1" x14ac:dyDescent="0.3">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RESULT_ESTIMAT_QUALIT!U71</f>
        <v>5</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7">
        <f>CALCULO_RISCO!AG71</f>
        <v>0</v>
      </c>
      <c r="AI71" s="379" t="str">
        <f>TRATAMENTO!AI71</f>
        <v>Prioridade</v>
      </c>
      <c r="AJ71" s="379"/>
      <c r="AK71" s="379"/>
      <c r="AL71" s="385" t="str">
        <f>CONTROLES_PLANO!AL71</f>
        <v>Escolha o Tratamento</v>
      </c>
      <c r="AM71" s="385"/>
      <c r="AN71" s="385"/>
      <c r="AO71" s="385"/>
      <c r="AP71" s="391">
        <f>CONTROLES_PLANO!AP71</f>
        <v>0</v>
      </c>
      <c r="AQ71" s="391"/>
      <c r="AR71" s="391"/>
      <c r="AS71" s="391"/>
      <c r="AT71" s="391">
        <f>CONTROLES_PLANO!AT71</f>
        <v>0</v>
      </c>
      <c r="AU71" s="391"/>
      <c r="AV71" s="391"/>
      <c r="AW71" s="391"/>
      <c r="AX71" s="387" t="s">
        <v>352</v>
      </c>
      <c r="AY71" s="387"/>
      <c r="AZ71" s="387"/>
      <c r="BA71" s="387"/>
      <c r="BB71" s="392"/>
      <c r="BC71" s="392"/>
      <c r="BD71" s="392"/>
      <c r="BE71" s="392"/>
      <c r="BF71" s="190"/>
      <c r="BG71" s="190"/>
      <c r="BH71" s="190"/>
      <c r="BI71" s="190"/>
      <c r="BJ71" s="190"/>
      <c r="BK71" s="190"/>
      <c r="BL71" s="389" t="s">
        <v>69</v>
      </c>
      <c r="BM71" s="389"/>
      <c r="BN71" s="121" t="str">
        <f>IF(ISERROR(IF(BL71=ESTIMATIVA!$C$39,ESTIMATIVA!$O$39,IF(BL71=ESTIMATIVA!$C$40,ESTIMATIVA!$O$40,IF(BL71=ESTIMATIVA!$C$41,ESTIMATIVA!$O$41,IF(BL71=ESTIMATIVA!$C$42,ESTIMATIVA!$O$42,IF(BL71=ESTIMATIVA!$C$43,ESTIMATIVA!$O$43,"")))))),"",IF(BL71=ESTIMATIVA!$C$39,ESTIMATIVA!$O$39,IF(BL71=ESTIMATIVA!$C$40,ESTIMATIVA!$O$40,IF(BL71=ESTIMATIVA!$C$41,ESTIMATIVA!$O$41,IF(BL71=ESTIMATIVA!$C$42,ESTIMATIVA!$O$42,IF(BL71=ESTIMATIVA!$C$43,ESTIMATIVA!$O$43,""))))))</f>
        <v/>
      </c>
      <c r="BO71" s="389" t="s">
        <v>69</v>
      </c>
      <c r="BP71" s="389"/>
      <c r="BQ71" s="121" t="str">
        <f>IF(ISERROR(IF(BO71=ESTIMATIVA!$C$23,ESTIMATIVA!$O$23,IF(BO71=ESTIMATIVA!$C$24,ESTIMATIVA!$O$24,IF(BO71=ESTIMATIVA!$C$25,ESTIMATIVA!$O$25,IF(BO71=ESTIMATIVA!$C$26,ESTIMATIVA!$O$26,IF(BO71=ESTIMATIVA!$C$27,ESTIMATIVA!$O$27,"")))))),"",IF(BO71=ESTIMATIVA!$C$23,ESTIMATIVA!$O$23,IF(BO71=ESTIMATIVA!$C$24,ESTIMATIVA!$O$24,IF(BO71=ESTIMATIVA!$C$25,ESTIMATIVA!$O$25,IF(BO71=ESTIMATIVA!$C$26,ESTIMATIVA!$O$26,IF(BO71=ESTIMATIVA!$C$27,ESTIMATIVA!$O$27,""))))))</f>
        <v/>
      </c>
      <c r="BR71" s="122" t="str">
        <f t="shared" ref="BR71:BR77" si="11">IF(ISERROR((BN71*$Q$70)*BQ71),"",(BN71*$Q$70)*BQ71)</f>
        <v/>
      </c>
      <c r="BS71" s="123" t="str">
        <f>IF(ISERROR(IF(BR71&gt;=ESTIMATIVA!$O$55,ESTIMATIVA!$C$55,IF(BR71&gt;=ESTIMATIVA!$O$56,ESTIMATIVA!$C$56,IF(BR71&gt;=ESTIMATIVA!$O$57,ESTIMATIVA!$C$57,IF(BR71&gt;=ESTIMATIVA!$O$58,ESTIMATIVA!$C$58,ESTIMATIVA!$C$59))))),"",IF(BR71&gt;=ESTIMATIVA!$O$55,ESTIMATIVA!$C$55,IF(BR71&gt;=ESTIMATIVA!$O$56,ESTIMATIVA!$C$56,IF(BR71&gt;=ESTIMATIVA!$O$57,ESTIMATIVA!$C$57,IF(BR71&gt;=ESTIMATIVA!$O$58,ESTIMATIVA!$C$58,ESTIMATIVA!$C$59)))))</f>
        <v>Extremo</v>
      </c>
      <c r="BT71" s="124" t="str">
        <f t="shared" si="10"/>
        <v/>
      </c>
      <c r="BU71" s="125"/>
    </row>
    <row r="72" spans="1:73" ht="17.100000000000001" customHeight="1" thickBot="1" x14ac:dyDescent="0.3">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RESULT_ESTIMAT_QUALIT!U72</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7">
        <f>CALCULO_RISCO!AG72</f>
        <v>0</v>
      </c>
      <c r="AI72" s="379" t="str">
        <f>TRATAMENTO!AI72</f>
        <v>Prioridade</v>
      </c>
      <c r="AJ72" s="379"/>
      <c r="AK72" s="379"/>
      <c r="AL72" s="385" t="str">
        <f>CONTROLES_PLANO!AL72</f>
        <v>Escolha o Tratamento</v>
      </c>
      <c r="AM72" s="385"/>
      <c r="AN72" s="385"/>
      <c r="AO72" s="385"/>
      <c r="AP72" s="391">
        <f>CONTROLES_PLANO!AP72</f>
        <v>0</v>
      </c>
      <c r="AQ72" s="391"/>
      <c r="AR72" s="391"/>
      <c r="AS72" s="391"/>
      <c r="AT72" s="391">
        <f>CONTROLES_PLANO!AT72</f>
        <v>0</v>
      </c>
      <c r="AU72" s="391"/>
      <c r="AV72" s="391"/>
      <c r="AW72" s="391"/>
      <c r="AX72" s="387" t="s">
        <v>352</v>
      </c>
      <c r="AY72" s="387"/>
      <c r="AZ72" s="387"/>
      <c r="BA72" s="387"/>
      <c r="BB72" s="392"/>
      <c r="BC72" s="392"/>
      <c r="BD72" s="392"/>
      <c r="BE72" s="392"/>
      <c r="BF72" s="190"/>
      <c r="BG72" s="190"/>
      <c r="BH72" s="190"/>
      <c r="BI72" s="190"/>
      <c r="BJ72" s="190"/>
      <c r="BK72" s="190"/>
      <c r="BL72" s="389" t="s">
        <v>69</v>
      </c>
      <c r="BM72" s="389"/>
      <c r="BN72" s="121" t="str">
        <f>IF(ISERROR(IF(BL72=ESTIMATIVA!$C$39,ESTIMATIVA!$O$39,IF(BL72=ESTIMATIVA!$C$40,ESTIMATIVA!$O$40,IF(BL72=ESTIMATIVA!$C$41,ESTIMATIVA!$O$41,IF(BL72=ESTIMATIVA!$C$42,ESTIMATIVA!$O$42,IF(BL72=ESTIMATIVA!$C$43,ESTIMATIVA!$O$43,"")))))),"",IF(BL72=ESTIMATIVA!$C$39,ESTIMATIVA!$O$39,IF(BL72=ESTIMATIVA!$C$40,ESTIMATIVA!$O$40,IF(BL72=ESTIMATIVA!$C$41,ESTIMATIVA!$O$41,IF(BL72=ESTIMATIVA!$C$42,ESTIMATIVA!$O$42,IF(BL72=ESTIMATIVA!$C$43,ESTIMATIVA!$O$43,""))))))</f>
        <v/>
      </c>
      <c r="BO72" s="389" t="s">
        <v>69</v>
      </c>
      <c r="BP72" s="389"/>
      <c r="BQ72" s="121" t="str">
        <f>IF(ISERROR(IF(BO72=ESTIMATIVA!$C$23,ESTIMATIVA!$O$23,IF(BO72=ESTIMATIVA!$C$24,ESTIMATIVA!$O$24,IF(BO72=ESTIMATIVA!$C$25,ESTIMATIVA!$O$25,IF(BO72=ESTIMATIVA!$C$26,ESTIMATIVA!$O$26,IF(BO72=ESTIMATIVA!$C$27,ESTIMATIVA!$O$27,"")))))),"",IF(BO72=ESTIMATIVA!$C$23,ESTIMATIVA!$O$23,IF(BO72=ESTIMATIVA!$C$24,ESTIMATIVA!$O$24,IF(BO72=ESTIMATIVA!$C$25,ESTIMATIVA!$O$25,IF(BO72=ESTIMATIVA!$C$26,ESTIMATIVA!$O$26,IF(BO72=ESTIMATIVA!$C$27,ESTIMATIVA!$O$27,""))))))</f>
        <v/>
      </c>
      <c r="BR72" s="122" t="str">
        <f t="shared" si="11"/>
        <v/>
      </c>
      <c r="BS72" s="123" t="str">
        <f>IF(ISERROR(IF(BR72&gt;=ESTIMATIVA!$O$55,ESTIMATIVA!$C$55,IF(BR72&gt;=ESTIMATIVA!$O$56,ESTIMATIVA!$C$56,IF(BR72&gt;=ESTIMATIVA!$O$57,ESTIMATIVA!$C$57,IF(BR72&gt;=ESTIMATIVA!$O$58,ESTIMATIVA!$C$58,ESTIMATIVA!$C$59))))),"",IF(BR72&gt;=ESTIMATIVA!$O$55,ESTIMATIVA!$C$55,IF(BR72&gt;=ESTIMATIVA!$O$56,ESTIMATIVA!$C$56,IF(BR72&gt;=ESTIMATIVA!$O$57,ESTIMATIVA!$C$57,IF(BR72&gt;=ESTIMATIVA!$O$58,ESTIMATIVA!$C$58,ESTIMATIVA!$C$59)))))</f>
        <v>Extremo</v>
      </c>
      <c r="BT72" s="124" t="str">
        <f t="shared" si="10"/>
        <v/>
      </c>
      <c r="BU72" s="125"/>
    </row>
    <row r="73" spans="1:73" ht="17.100000000000001" customHeight="1" thickBot="1" x14ac:dyDescent="0.3">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RESULT_ESTIMAT_QUALIT!U73</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7">
        <f>CALCULO_RISCO!AG73</f>
        <v>0</v>
      </c>
      <c r="AI73" s="379" t="str">
        <f>TRATAMENTO!AI73</f>
        <v>Prioridade</v>
      </c>
      <c r="AJ73" s="379"/>
      <c r="AK73" s="379"/>
      <c r="AL73" s="385" t="str">
        <f>CONTROLES_PLANO!AL73</f>
        <v>Escolha o Tratamento</v>
      </c>
      <c r="AM73" s="385"/>
      <c r="AN73" s="385"/>
      <c r="AO73" s="385"/>
      <c r="AP73" s="391">
        <f>CONTROLES_PLANO!AP73</f>
        <v>0</v>
      </c>
      <c r="AQ73" s="391"/>
      <c r="AR73" s="391"/>
      <c r="AS73" s="391"/>
      <c r="AT73" s="391">
        <f>CONTROLES_PLANO!AT73</f>
        <v>0</v>
      </c>
      <c r="AU73" s="391"/>
      <c r="AV73" s="391"/>
      <c r="AW73" s="391"/>
      <c r="AX73" s="387" t="s">
        <v>352</v>
      </c>
      <c r="AY73" s="387"/>
      <c r="AZ73" s="387"/>
      <c r="BA73" s="387"/>
      <c r="BB73" s="392"/>
      <c r="BC73" s="392"/>
      <c r="BD73" s="392"/>
      <c r="BE73" s="392"/>
      <c r="BF73" s="190"/>
      <c r="BG73" s="190"/>
      <c r="BH73" s="190"/>
      <c r="BI73" s="190"/>
      <c r="BJ73" s="190"/>
      <c r="BK73" s="190"/>
      <c r="BL73" s="389" t="s">
        <v>69</v>
      </c>
      <c r="BM73" s="389"/>
      <c r="BN73" s="121" t="str">
        <f>IF(ISERROR(IF(BL73=ESTIMATIVA!$C$39,ESTIMATIVA!$O$39,IF(BL73=ESTIMATIVA!$C$40,ESTIMATIVA!$O$40,IF(BL73=ESTIMATIVA!$C$41,ESTIMATIVA!$O$41,IF(BL73=ESTIMATIVA!$C$42,ESTIMATIVA!$O$42,IF(BL73=ESTIMATIVA!$C$43,ESTIMATIVA!$O$43,"")))))),"",IF(BL73=ESTIMATIVA!$C$39,ESTIMATIVA!$O$39,IF(BL73=ESTIMATIVA!$C$40,ESTIMATIVA!$O$40,IF(BL73=ESTIMATIVA!$C$41,ESTIMATIVA!$O$41,IF(BL73=ESTIMATIVA!$C$42,ESTIMATIVA!$O$42,IF(BL73=ESTIMATIVA!$C$43,ESTIMATIVA!$O$43,""))))))</f>
        <v/>
      </c>
      <c r="BO73" s="389" t="s">
        <v>69</v>
      </c>
      <c r="BP73" s="389"/>
      <c r="BQ73" s="121" t="str">
        <f>IF(ISERROR(IF(BO73=ESTIMATIVA!$C$23,ESTIMATIVA!$O$23,IF(BO73=ESTIMATIVA!$C$24,ESTIMATIVA!$O$24,IF(BO73=ESTIMATIVA!$C$25,ESTIMATIVA!$O$25,IF(BO73=ESTIMATIVA!$C$26,ESTIMATIVA!$O$26,IF(BO73=ESTIMATIVA!$C$27,ESTIMATIVA!$O$27,"")))))),"",IF(BO73=ESTIMATIVA!$C$23,ESTIMATIVA!$O$23,IF(BO73=ESTIMATIVA!$C$24,ESTIMATIVA!$O$24,IF(BO73=ESTIMATIVA!$C$25,ESTIMATIVA!$O$25,IF(BO73=ESTIMATIVA!$C$26,ESTIMATIVA!$O$26,IF(BO73=ESTIMATIVA!$C$27,ESTIMATIVA!$O$27,""))))))</f>
        <v/>
      </c>
      <c r="BR73" s="122" t="str">
        <f t="shared" si="11"/>
        <v/>
      </c>
      <c r="BS73" s="123" t="str">
        <f>IF(ISERROR(IF(BR73&gt;=ESTIMATIVA!$O$55,ESTIMATIVA!$C$55,IF(BR73&gt;=ESTIMATIVA!$O$56,ESTIMATIVA!$C$56,IF(BR73&gt;=ESTIMATIVA!$O$57,ESTIMATIVA!$C$57,IF(BR73&gt;=ESTIMATIVA!$O$58,ESTIMATIVA!$C$58,ESTIMATIVA!$C$59))))),"",IF(BR73&gt;=ESTIMATIVA!$O$55,ESTIMATIVA!$C$55,IF(BR73&gt;=ESTIMATIVA!$O$56,ESTIMATIVA!$C$56,IF(BR73&gt;=ESTIMATIVA!$O$57,ESTIMATIVA!$C$57,IF(BR73&gt;=ESTIMATIVA!$O$58,ESTIMATIVA!$C$58,ESTIMATIVA!$C$59)))))</f>
        <v>Extremo</v>
      </c>
      <c r="BT73" s="124" t="str">
        <f t="shared" si="10"/>
        <v/>
      </c>
      <c r="BU73" s="125"/>
    </row>
    <row r="74" spans="1:73" ht="17.100000000000001" customHeight="1" thickBot="1" x14ac:dyDescent="0.3">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RESULT_ESTIMAT_QUALIT!U74</f>
        <v>3</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7">
        <f>CALCULO_RISCO!AG74</f>
        <v>0</v>
      </c>
      <c r="AI74" s="379" t="str">
        <f>TRATAMENTO!AI74</f>
        <v>Prioridade</v>
      </c>
      <c r="AJ74" s="379"/>
      <c r="AK74" s="379"/>
      <c r="AL74" s="385" t="str">
        <f>CONTROLES_PLANO!AL74</f>
        <v>Escolha o Tratamento</v>
      </c>
      <c r="AM74" s="385"/>
      <c r="AN74" s="385"/>
      <c r="AO74" s="385"/>
      <c r="AP74" s="391">
        <f>CONTROLES_PLANO!AP74</f>
        <v>0</v>
      </c>
      <c r="AQ74" s="391"/>
      <c r="AR74" s="391"/>
      <c r="AS74" s="391"/>
      <c r="AT74" s="391">
        <f>CONTROLES_PLANO!AT74</f>
        <v>0</v>
      </c>
      <c r="AU74" s="391"/>
      <c r="AV74" s="391"/>
      <c r="AW74" s="391"/>
      <c r="AX74" s="387" t="s">
        <v>352</v>
      </c>
      <c r="AY74" s="387"/>
      <c r="AZ74" s="387"/>
      <c r="BA74" s="387"/>
      <c r="BB74" s="392"/>
      <c r="BC74" s="392"/>
      <c r="BD74" s="392"/>
      <c r="BE74" s="392"/>
      <c r="BF74" s="190"/>
      <c r="BG74" s="190"/>
      <c r="BH74" s="190"/>
      <c r="BI74" s="190"/>
      <c r="BJ74" s="190"/>
      <c r="BK74" s="190"/>
      <c r="BL74" s="389" t="s">
        <v>69</v>
      </c>
      <c r="BM74" s="389"/>
      <c r="BN74" s="121" t="str">
        <f>IF(ISERROR(IF(BL74=ESTIMATIVA!$C$39,ESTIMATIVA!$O$39,IF(BL74=ESTIMATIVA!$C$40,ESTIMATIVA!$O$40,IF(BL74=ESTIMATIVA!$C$41,ESTIMATIVA!$O$41,IF(BL74=ESTIMATIVA!$C$42,ESTIMATIVA!$O$42,IF(BL74=ESTIMATIVA!$C$43,ESTIMATIVA!$O$43,"")))))),"",IF(BL74=ESTIMATIVA!$C$39,ESTIMATIVA!$O$39,IF(BL74=ESTIMATIVA!$C$40,ESTIMATIVA!$O$40,IF(BL74=ESTIMATIVA!$C$41,ESTIMATIVA!$O$41,IF(BL74=ESTIMATIVA!$C$42,ESTIMATIVA!$O$42,IF(BL74=ESTIMATIVA!$C$43,ESTIMATIVA!$O$43,""))))))</f>
        <v/>
      </c>
      <c r="BO74" s="389" t="s">
        <v>69</v>
      </c>
      <c r="BP74" s="389"/>
      <c r="BQ74" s="121" t="str">
        <f>IF(ISERROR(IF(BO74=ESTIMATIVA!$C$23,ESTIMATIVA!$O$23,IF(BO74=ESTIMATIVA!$C$24,ESTIMATIVA!$O$24,IF(BO74=ESTIMATIVA!$C$25,ESTIMATIVA!$O$25,IF(BO74=ESTIMATIVA!$C$26,ESTIMATIVA!$O$26,IF(BO74=ESTIMATIVA!$C$27,ESTIMATIVA!$O$27,"")))))),"",IF(BO74=ESTIMATIVA!$C$23,ESTIMATIVA!$O$23,IF(BO74=ESTIMATIVA!$C$24,ESTIMATIVA!$O$24,IF(BO74=ESTIMATIVA!$C$25,ESTIMATIVA!$O$25,IF(BO74=ESTIMATIVA!$C$26,ESTIMATIVA!$O$26,IF(BO74=ESTIMATIVA!$C$27,ESTIMATIVA!$O$27,""))))))</f>
        <v/>
      </c>
      <c r="BR74" s="122" t="str">
        <f t="shared" si="11"/>
        <v/>
      </c>
      <c r="BS74" s="123" t="str">
        <f>IF(ISERROR(IF(BR74&gt;=ESTIMATIVA!$O$55,ESTIMATIVA!$C$55,IF(BR74&gt;=ESTIMATIVA!$O$56,ESTIMATIVA!$C$56,IF(BR74&gt;=ESTIMATIVA!$O$57,ESTIMATIVA!$C$57,IF(BR74&gt;=ESTIMATIVA!$O$58,ESTIMATIVA!$C$58,ESTIMATIVA!$C$59))))),"",IF(BR74&gt;=ESTIMATIVA!$O$55,ESTIMATIVA!$C$55,IF(BR74&gt;=ESTIMATIVA!$O$56,ESTIMATIVA!$C$56,IF(BR74&gt;=ESTIMATIVA!$O$57,ESTIMATIVA!$C$57,IF(BR74&gt;=ESTIMATIVA!$O$58,ESTIMATIVA!$C$58,ESTIMATIVA!$C$59)))))</f>
        <v>Extremo</v>
      </c>
      <c r="BT74" s="124" t="str">
        <f t="shared" si="10"/>
        <v/>
      </c>
      <c r="BU74" s="125"/>
    </row>
    <row r="75" spans="1:73" ht="17.100000000000001" customHeight="1" thickBot="1" x14ac:dyDescent="0.3">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RESULT_ESTIMAT_QUALIT!U75</f>
        <v>3</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7">
        <f>CALCULO_RISCO!AG75</f>
        <v>0</v>
      </c>
      <c r="AI75" s="379" t="str">
        <f>TRATAMENTO!AI75</f>
        <v>Prioridade</v>
      </c>
      <c r="AJ75" s="379"/>
      <c r="AK75" s="379"/>
      <c r="AL75" s="385" t="str">
        <f>CONTROLES_PLANO!AL75</f>
        <v>Escolha o Tratamento</v>
      </c>
      <c r="AM75" s="385"/>
      <c r="AN75" s="385"/>
      <c r="AO75" s="385"/>
      <c r="AP75" s="391">
        <f>CONTROLES_PLANO!AP75</f>
        <v>0</v>
      </c>
      <c r="AQ75" s="391"/>
      <c r="AR75" s="391"/>
      <c r="AS75" s="391"/>
      <c r="AT75" s="391">
        <f>CONTROLES_PLANO!AT75</f>
        <v>0</v>
      </c>
      <c r="AU75" s="391"/>
      <c r="AV75" s="391"/>
      <c r="AW75" s="391"/>
      <c r="AX75" s="387" t="s">
        <v>352</v>
      </c>
      <c r="AY75" s="387"/>
      <c r="AZ75" s="387"/>
      <c r="BA75" s="387"/>
      <c r="BB75" s="392"/>
      <c r="BC75" s="392"/>
      <c r="BD75" s="392"/>
      <c r="BE75" s="392"/>
      <c r="BF75" s="190"/>
      <c r="BG75" s="190"/>
      <c r="BH75" s="190"/>
      <c r="BI75" s="190"/>
      <c r="BJ75" s="190"/>
      <c r="BK75" s="190"/>
      <c r="BL75" s="389" t="s">
        <v>69</v>
      </c>
      <c r="BM75" s="389"/>
      <c r="BN75" s="121" t="str">
        <f>IF(ISERROR(IF(BL75=ESTIMATIVA!$C$39,ESTIMATIVA!$O$39,IF(BL75=ESTIMATIVA!$C$40,ESTIMATIVA!$O$40,IF(BL75=ESTIMATIVA!$C$41,ESTIMATIVA!$O$41,IF(BL75=ESTIMATIVA!$C$42,ESTIMATIVA!$O$42,IF(BL75=ESTIMATIVA!$C$43,ESTIMATIVA!$O$43,"")))))),"",IF(BL75=ESTIMATIVA!$C$39,ESTIMATIVA!$O$39,IF(BL75=ESTIMATIVA!$C$40,ESTIMATIVA!$O$40,IF(BL75=ESTIMATIVA!$C$41,ESTIMATIVA!$O$41,IF(BL75=ESTIMATIVA!$C$42,ESTIMATIVA!$O$42,IF(BL75=ESTIMATIVA!$C$43,ESTIMATIVA!$O$43,""))))))</f>
        <v/>
      </c>
      <c r="BO75" s="389" t="s">
        <v>69</v>
      </c>
      <c r="BP75" s="389"/>
      <c r="BQ75" s="121" t="str">
        <f>IF(ISERROR(IF(BO75=ESTIMATIVA!$C$23,ESTIMATIVA!$O$23,IF(BO75=ESTIMATIVA!$C$24,ESTIMATIVA!$O$24,IF(BO75=ESTIMATIVA!$C$25,ESTIMATIVA!$O$25,IF(BO75=ESTIMATIVA!$C$26,ESTIMATIVA!$O$26,IF(BO75=ESTIMATIVA!$C$27,ESTIMATIVA!$O$27,"")))))),"",IF(BO75=ESTIMATIVA!$C$23,ESTIMATIVA!$O$23,IF(BO75=ESTIMATIVA!$C$24,ESTIMATIVA!$O$24,IF(BO75=ESTIMATIVA!$C$25,ESTIMATIVA!$O$25,IF(BO75=ESTIMATIVA!$C$26,ESTIMATIVA!$O$26,IF(BO75=ESTIMATIVA!$C$27,ESTIMATIVA!$O$27,""))))))</f>
        <v/>
      </c>
      <c r="BR75" s="122" t="str">
        <f t="shared" si="11"/>
        <v/>
      </c>
      <c r="BS75" s="123" t="str">
        <f>IF(ISERROR(IF(BR75&gt;=ESTIMATIVA!$O$55,ESTIMATIVA!$C$55,IF(BR75&gt;=ESTIMATIVA!$O$56,ESTIMATIVA!$C$56,IF(BR75&gt;=ESTIMATIVA!$O$57,ESTIMATIVA!$C$57,IF(BR75&gt;=ESTIMATIVA!$O$58,ESTIMATIVA!$C$58,ESTIMATIVA!$C$59))))),"",IF(BR75&gt;=ESTIMATIVA!$O$55,ESTIMATIVA!$C$55,IF(BR75&gt;=ESTIMATIVA!$O$56,ESTIMATIVA!$C$56,IF(BR75&gt;=ESTIMATIVA!$O$57,ESTIMATIVA!$C$57,IF(BR75&gt;=ESTIMATIVA!$O$58,ESTIMATIVA!$C$58,ESTIMATIVA!$C$59)))))</f>
        <v>Extremo</v>
      </c>
      <c r="BT75" s="124" t="str">
        <f t="shared" si="10"/>
        <v/>
      </c>
      <c r="BU75" s="125"/>
    </row>
    <row r="76" spans="1:73" ht="17.100000000000001" customHeight="1" thickBot="1" x14ac:dyDescent="0.3">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RESULT_ESTIMAT_QUALIT!U76</f>
        <v>4</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7">
        <f>CALCULO_RISCO!AG76</f>
        <v>0</v>
      </c>
      <c r="AI76" s="379" t="str">
        <f>TRATAMENTO!AI76</f>
        <v>Prioridade</v>
      </c>
      <c r="AJ76" s="379"/>
      <c r="AK76" s="379"/>
      <c r="AL76" s="385" t="str">
        <f>CONTROLES_PLANO!AL76</f>
        <v>Escolha o Tratamento</v>
      </c>
      <c r="AM76" s="385"/>
      <c r="AN76" s="385"/>
      <c r="AO76" s="385"/>
      <c r="AP76" s="391">
        <f>CONTROLES_PLANO!AP76</f>
        <v>0</v>
      </c>
      <c r="AQ76" s="391"/>
      <c r="AR76" s="391"/>
      <c r="AS76" s="391"/>
      <c r="AT76" s="391">
        <f>CONTROLES_PLANO!AT76</f>
        <v>0</v>
      </c>
      <c r="AU76" s="391"/>
      <c r="AV76" s="391"/>
      <c r="AW76" s="391"/>
      <c r="AX76" s="387" t="s">
        <v>352</v>
      </c>
      <c r="AY76" s="387"/>
      <c r="AZ76" s="387"/>
      <c r="BA76" s="387"/>
      <c r="BB76" s="392"/>
      <c r="BC76" s="392"/>
      <c r="BD76" s="392"/>
      <c r="BE76" s="392"/>
      <c r="BF76" s="190"/>
      <c r="BG76" s="190"/>
      <c r="BH76" s="190"/>
      <c r="BI76" s="190"/>
      <c r="BJ76" s="190"/>
      <c r="BK76" s="190"/>
      <c r="BL76" s="389" t="s">
        <v>69</v>
      </c>
      <c r="BM76" s="389"/>
      <c r="BN76" s="121" t="str">
        <f>IF(ISERROR(IF(BL76=ESTIMATIVA!$C$39,ESTIMATIVA!$O$39,IF(BL76=ESTIMATIVA!$C$40,ESTIMATIVA!$O$40,IF(BL76=ESTIMATIVA!$C$41,ESTIMATIVA!$O$41,IF(BL76=ESTIMATIVA!$C$42,ESTIMATIVA!$O$42,IF(BL76=ESTIMATIVA!$C$43,ESTIMATIVA!$O$43,"")))))),"",IF(BL76=ESTIMATIVA!$C$39,ESTIMATIVA!$O$39,IF(BL76=ESTIMATIVA!$C$40,ESTIMATIVA!$O$40,IF(BL76=ESTIMATIVA!$C$41,ESTIMATIVA!$O$41,IF(BL76=ESTIMATIVA!$C$42,ESTIMATIVA!$O$42,IF(BL76=ESTIMATIVA!$C$43,ESTIMATIVA!$O$43,""))))))</f>
        <v/>
      </c>
      <c r="BO76" s="389" t="s">
        <v>69</v>
      </c>
      <c r="BP76" s="389"/>
      <c r="BQ76" s="121" t="str">
        <f>IF(ISERROR(IF(BO76=ESTIMATIVA!$C$23,ESTIMATIVA!$O$23,IF(BO76=ESTIMATIVA!$C$24,ESTIMATIVA!$O$24,IF(BO76=ESTIMATIVA!$C$25,ESTIMATIVA!$O$25,IF(BO76=ESTIMATIVA!$C$26,ESTIMATIVA!$O$26,IF(BO76=ESTIMATIVA!$C$27,ESTIMATIVA!$O$27,"")))))),"",IF(BO76=ESTIMATIVA!$C$23,ESTIMATIVA!$O$23,IF(BO76=ESTIMATIVA!$C$24,ESTIMATIVA!$O$24,IF(BO76=ESTIMATIVA!$C$25,ESTIMATIVA!$O$25,IF(BO76=ESTIMATIVA!$C$26,ESTIMATIVA!$O$26,IF(BO76=ESTIMATIVA!$C$27,ESTIMATIVA!$O$27,""))))))</f>
        <v/>
      </c>
      <c r="BR76" s="122" t="str">
        <f t="shared" si="11"/>
        <v/>
      </c>
      <c r="BS76" s="123" t="str">
        <f>IF(ISERROR(IF(BR76&gt;=ESTIMATIVA!$O$55,ESTIMATIVA!$C$55,IF(BR76&gt;=ESTIMATIVA!$O$56,ESTIMATIVA!$C$56,IF(BR76&gt;=ESTIMATIVA!$O$57,ESTIMATIVA!$C$57,IF(BR76&gt;=ESTIMATIVA!$O$58,ESTIMATIVA!$C$58,ESTIMATIVA!$C$59))))),"",IF(BR76&gt;=ESTIMATIVA!$O$55,ESTIMATIVA!$C$55,IF(BR76&gt;=ESTIMATIVA!$O$56,ESTIMATIVA!$C$56,IF(BR76&gt;=ESTIMATIVA!$O$57,ESTIMATIVA!$C$57,IF(BR76&gt;=ESTIMATIVA!$O$58,ESTIMATIVA!$C$58,ESTIMATIVA!$C$59)))))</f>
        <v>Extremo</v>
      </c>
      <c r="BT76" s="124" t="str">
        <f t="shared" si="10"/>
        <v/>
      </c>
      <c r="BU76" s="125"/>
    </row>
    <row r="77" spans="1:73" ht="17.100000000000001" customHeight="1" thickBot="1" x14ac:dyDescent="0.3">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RESULT_ESTIMAT_QUALIT!U77</f>
        <v>5</v>
      </c>
      <c r="V77" s="110">
        <f>RESULT_ESTIMAT_QUALIT!V76</f>
        <v>16</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8">
        <f>CALCULO_RISCO!AG77</f>
        <v>0</v>
      </c>
      <c r="AI77" s="381" t="str">
        <f>TRATAMENTO!AI77</f>
        <v>Prioridade</v>
      </c>
      <c r="AJ77" s="381"/>
      <c r="AK77" s="381"/>
      <c r="AL77" s="384" t="str">
        <f>CONTROLES_PLANO!AL77</f>
        <v>Escolha o Tratamento</v>
      </c>
      <c r="AM77" s="384"/>
      <c r="AN77" s="384"/>
      <c r="AO77" s="384"/>
      <c r="AP77" s="386">
        <f>CONTROLES_PLANO!AP77</f>
        <v>0</v>
      </c>
      <c r="AQ77" s="386"/>
      <c r="AR77" s="386"/>
      <c r="AS77" s="386"/>
      <c r="AT77" s="386">
        <f>CONTROLES_PLANO!AT77</f>
        <v>0</v>
      </c>
      <c r="AU77" s="386"/>
      <c r="AV77" s="386"/>
      <c r="AW77" s="386"/>
      <c r="AX77" s="387" t="s">
        <v>352</v>
      </c>
      <c r="AY77" s="387"/>
      <c r="AZ77" s="387"/>
      <c r="BA77" s="387"/>
      <c r="BB77" s="388"/>
      <c r="BC77" s="388"/>
      <c r="BD77" s="388"/>
      <c r="BE77" s="388"/>
      <c r="BF77" s="200"/>
      <c r="BG77" s="200"/>
      <c r="BH77" s="200"/>
      <c r="BI77" s="200"/>
      <c r="BJ77" s="200"/>
      <c r="BK77" s="200"/>
      <c r="BL77" s="389" t="s">
        <v>69</v>
      </c>
      <c r="BM77" s="389"/>
      <c r="BN77" s="126" t="str">
        <f>IF(ISERROR(IF(BL77=ESTIMATIVA!$C$39,ESTIMATIVA!$O$39,IF(BL77=ESTIMATIVA!$C$40,ESTIMATIVA!$O$40,IF(BL77=ESTIMATIVA!$C$41,ESTIMATIVA!$O$41,IF(BL77=ESTIMATIVA!$C$42,ESTIMATIVA!$O$42,IF(BL77=ESTIMATIVA!$C$43,ESTIMATIVA!$O$43,"")))))),"",IF(BL77=ESTIMATIVA!$C$39,ESTIMATIVA!$O$39,IF(BL77=ESTIMATIVA!$C$40,ESTIMATIVA!$O$40,IF(BL77=ESTIMATIVA!$C$41,ESTIMATIVA!$O$41,IF(BL77=ESTIMATIVA!$C$42,ESTIMATIVA!$O$42,IF(BL77=ESTIMATIVA!$C$43,ESTIMATIVA!$O$43,""))))))</f>
        <v/>
      </c>
      <c r="BO77" s="389" t="s">
        <v>69</v>
      </c>
      <c r="BP77" s="389"/>
      <c r="BQ77" s="126" t="str">
        <f>IF(ISERROR(IF(BO77=ESTIMATIVA!$C$23,ESTIMATIVA!$O$23,IF(BO77=ESTIMATIVA!$C$24,ESTIMATIVA!$O$24,IF(BO77=ESTIMATIVA!$C$25,ESTIMATIVA!$O$25,IF(BO77=ESTIMATIVA!$C$26,ESTIMATIVA!$O$26,IF(BO77=ESTIMATIVA!$C$27,ESTIMATIVA!$O$27,"")))))),"",IF(BO77=ESTIMATIVA!$C$23,ESTIMATIVA!$O$23,IF(BO77=ESTIMATIVA!$C$24,ESTIMATIVA!$O$24,IF(BO77=ESTIMATIVA!$C$25,ESTIMATIVA!$O$25,IF(BO77=ESTIMATIVA!$C$26,ESTIMATIVA!$O$26,IF(BO77=ESTIMATIVA!$C$27,ESTIMATIVA!$O$27,""))))))</f>
        <v/>
      </c>
      <c r="BR77" s="122" t="str">
        <f t="shared" si="11"/>
        <v/>
      </c>
      <c r="BS77" s="127" t="str">
        <f>IF(ISERROR(IF(BR77&gt;=ESTIMATIVA!$O$55,ESTIMATIVA!$C$55,IF(BR77&gt;=ESTIMATIVA!$O$56,ESTIMATIVA!$C$56,IF(BR77&gt;=ESTIMATIVA!$O$57,ESTIMATIVA!$C$57,IF(BR77&gt;=ESTIMATIVA!$O$58,ESTIMATIVA!$C$58,ESTIMATIVA!$C$59))))),"",IF(BR77&gt;=ESTIMATIVA!$O$55,ESTIMATIVA!$C$55,IF(BR77&gt;=ESTIMATIVA!$O$56,ESTIMATIVA!$C$56,IF(BR77&gt;=ESTIMATIVA!$O$57,ESTIMATIVA!$C$57,IF(BR77&gt;=ESTIMATIVA!$O$58,ESTIMATIVA!$C$58,ESTIMATIVA!$C$59)))))</f>
        <v>Extremo</v>
      </c>
      <c r="BT77" s="128" t="str">
        <f t="shared" si="10"/>
        <v/>
      </c>
      <c r="BU77" s="125"/>
    </row>
    <row r="78" spans="1:73"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c r="AY78" s="3"/>
      <c r="AZ78" s="3"/>
      <c r="BA78" s="3"/>
      <c r="BB78" s="3"/>
      <c r="BC78" s="3"/>
      <c r="BF78" s="3"/>
      <c r="BG78" s="3"/>
      <c r="BH78" s="3"/>
      <c r="BI78" s="3"/>
      <c r="BJ78" s="3"/>
      <c r="BK78" s="3"/>
      <c r="BM78" s="3"/>
      <c r="BP78" s="3"/>
    </row>
    <row r="79" spans="1:73" ht="34.15"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334</v>
      </c>
      <c r="AM79" s="201"/>
      <c r="AN79" s="201"/>
      <c r="AO79" s="201"/>
      <c r="AP79" s="201" t="s">
        <v>342</v>
      </c>
      <c r="AQ79" s="201" t="s">
        <v>343</v>
      </c>
      <c r="AR79" s="201" t="s">
        <v>344</v>
      </c>
      <c r="AS79" s="201" t="s">
        <v>345</v>
      </c>
      <c r="AT79" s="201" t="s">
        <v>343</v>
      </c>
      <c r="AU79" s="201"/>
      <c r="AV79" s="201"/>
      <c r="AW79" s="201"/>
      <c r="AX79" s="201" t="s">
        <v>347</v>
      </c>
      <c r="AY79" s="201"/>
      <c r="AZ79" s="201"/>
      <c r="BA79" s="201"/>
      <c r="BB79" s="201" t="s">
        <v>348</v>
      </c>
      <c r="BC79" s="201"/>
      <c r="BD79" s="201"/>
      <c r="BE79" s="201"/>
      <c r="BF79" s="201" t="s">
        <v>207</v>
      </c>
      <c r="BG79" s="201"/>
      <c r="BH79" s="201"/>
      <c r="BI79" s="201"/>
      <c r="BJ79" s="201"/>
      <c r="BK79" s="201"/>
      <c r="BL79" s="394" t="s">
        <v>349</v>
      </c>
      <c r="BM79" s="394"/>
      <c r="BN79" s="394"/>
      <c r="BO79" s="394" t="s">
        <v>350</v>
      </c>
      <c r="BP79" s="394"/>
      <c r="BQ79" s="394"/>
      <c r="BR79" s="201" t="s">
        <v>351</v>
      </c>
      <c r="BS79" s="201"/>
      <c r="BT79" s="201"/>
      <c r="BU79" s="201"/>
    </row>
    <row r="80" spans="1:73" ht="17.100000000000001" customHeight="1" thickBot="1" x14ac:dyDescent="0.3">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7">
        <f>CALCULO_RISCO!AG80</f>
        <v>0</v>
      </c>
      <c r="AI80" s="379" t="str">
        <f>AVALIAR_RISCO!AI80</f>
        <v>Prioridade</v>
      </c>
      <c r="AJ80" s="379"/>
      <c r="AK80" s="379"/>
      <c r="AL80" s="393" t="str">
        <f>TRATAMENTO!AL80</f>
        <v>Escolha o Tratamento</v>
      </c>
      <c r="AM80" s="393"/>
      <c r="AN80" s="393"/>
      <c r="AO80" s="393"/>
      <c r="AP80" s="391">
        <f>CONTROLES_PLANO!AP80</f>
        <v>0</v>
      </c>
      <c r="AQ80" s="391">
        <f>CONTROLES_PLANO!AQ80</f>
        <v>0</v>
      </c>
      <c r="AR80" s="391">
        <f>CONTROLES_PLANO!AR80</f>
        <v>0</v>
      </c>
      <c r="AS80" s="391">
        <f>CONTROLES_PLANO!AS80</f>
        <v>0</v>
      </c>
      <c r="AT80" s="391">
        <f>CONTROLES_PLANO!AT80</f>
        <v>0</v>
      </c>
      <c r="AU80" s="391"/>
      <c r="AV80" s="391"/>
      <c r="AW80" s="391"/>
      <c r="AX80" s="387" t="s">
        <v>352</v>
      </c>
      <c r="AY80" s="387"/>
      <c r="AZ80" s="387"/>
      <c r="BA80" s="387"/>
      <c r="BB80" s="392"/>
      <c r="BC80" s="392"/>
      <c r="BD80" s="392"/>
      <c r="BE80" s="392"/>
      <c r="BF80" s="190"/>
      <c r="BG80" s="190"/>
      <c r="BH80" s="190"/>
      <c r="BI80" s="190"/>
      <c r="BJ80" s="190"/>
      <c r="BK80" s="190"/>
      <c r="BL80" s="389" t="s">
        <v>69</v>
      </c>
      <c r="BM80" s="389"/>
      <c r="BN80" s="121" t="str">
        <f>IF(ISERROR(IF(BL80=ESTIMATIVA!$C$39,ESTIMATIVA!$O$39,IF(BL80=ESTIMATIVA!$C$40,ESTIMATIVA!$O$40,IF(BL80=ESTIMATIVA!$C$41,ESTIMATIVA!$O$41,IF(BL80=ESTIMATIVA!$C$42,ESTIMATIVA!$O$42,IF(BL80=ESTIMATIVA!$C$43,ESTIMATIVA!$O$43,"")))))),"",IF(BL80=ESTIMATIVA!$C$39,ESTIMATIVA!$O$39,IF(BL80=ESTIMATIVA!$C$40,ESTIMATIVA!$O$40,IF(BL80=ESTIMATIVA!$C$41,ESTIMATIVA!$O$41,IF(BL80=ESTIMATIVA!$C$42,ESTIMATIVA!$O$42,IF(BL80=ESTIMATIVA!$C$43,ESTIMATIVA!$O$43,""))))))</f>
        <v/>
      </c>
      <c r="BO80" s="389" t="s">
        <v>69</v>
      </c>
      <c r="BP80" s="389"/>
      <c r="BQ80" s="121" t="str">
        <f>IF(ISERROR(IF(BO80=ESTIMATIVA!$C$23,ESTIMATIVA!$O$23,IF(BO80=ESTIMATIVA!$C$24,ESTIMATIVA!$O$24,IF(BO80=ESTIMATIVA!$C$25,ESTIMATIVA!$O$25,IF(BO80=ESTIMATIVA!$C$26,ESTIMATIVA!$O$26,IF(BO80=ESTIMATIVA!$C$27,ESTIMATIVA!$O$27,"")))))),"",IF(BO80=ESTIMATIVA!$C$23,ESTIMATIVA!$O$23,IF(BO80=ESTIMATIVA!$C$24,ESTIMATIVA!$O$24,IF(BO80=ESTIMATIVA!$C$25,ESTIMATIVA!$O$25,IF(BO80=ESTIMATIVA!$C$26,ESTIMATIVA!$O$26,IF(BO80=ESTIMATIVA!$C$27,ESTIMATIVA!$O$27,""))))))</f>
        <v/>
      </c>
      <c r="BR80" s="122" t="str">
        <f>IF(ISERROR((BN80*$Q$80)*BQ80),"",(BN80*$Q$80)*BQ80)</f>
        <v/>
      </c>
      <c r="BS80" s="123" t="str">
        <f>IF(ISERROR(IF(BR80&gt;=ESTIMATIVA!$O$55,ESTIMATIVA!$C$55,IF(BR80&gt;=ESTIMATIVA!$O$56,ESTIMATIVA!$C$56,IF(BR80&gt;=ESTIMATIVA!$O$57,ESTIMATIVA!$C$57,IF(BR80&gt;=ESTIMATIVA!$O$58,ESTIMATIVA!$C$58,ESTIMATIVA!$C$59))))),"",IF(BR80&gt;=ESTIMATIVA!$O$55,ESTIMATIVA!$C$55,IF(BR80&gt;=ESTIMATIVA!$O$56,ESTIMATIVA!$C$56,IF(BR80&gt;=ESTIMATIVA!$O$57,ESTIMATIVA!$C$57,IF(BR80&gt;=ESTIMATIVA!$O$58,ESTIMATIVA!$C$58,ESTIMATIVA!$C$59)))))</f>
        <v>Extremo</v>
      </c>
      <c r="BT80" s="124" t="str">
        <f t="shared" ref="BT80:BT87" si="12">IF(BS80=AE80,"ERRO - RISCO DEVERIA SER MENOR!!!",IF(BL80=R80,"ERRO - SEVERIDADE DEVERIA SER MENOR!!!",""))</f>
        <v/>
      </c>
      <c r="BU80" s="125"/>
    </row>
    <row r="81" spans="1:73" ht="17.100000000000001" customHeight="1" thickBot="1" x14ac:dyDescent="0.3">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RESULT_ESTIMAT_QUALIT!U81</f>
        <v>4</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7">
        <f>CALCULO_RISCO!AG81</f>
        <v>0</v>
      </c>
      <c r="AI81" s="379" t="str">
        <f>AVALIAR_RISCO!AI81</f>
        <v>Prioridade</v>
      </c>
      <c r="AJ81" s="379"/>
      <c r="AK81" s="379"/>
      <c r="AL81" s="393" t="str">
        <f>TRATAMENTO!AL81</f>
        <v>Escolha o Tratamento</v>
      </c>
      <c r="AM81" s="393"/>
      <c r="AN81" s="393"/>
      <c r="AO81" s="393"/>
      <c r="AP81" s="391">
        <f>CONTROLES_PLANO!AP81</f>
        <v>0</v>
      </c>
      <c r="AQ81" s="391"/>
      <c r="AR81" s="391"/>
      <c r="AS81" s="391"/>
      <c r="AT81" s="391">
        <f>CONTROLES_PLANO!AT81</f>
        <v>0</v>
      </c>
      <c r="AU81" s="391"/>
      <c r="AV81" s="391"/>
      <c r="AW81" s="391"/>
      <c r="AX81" s="387" t="s">
        <v>352</v>
      </c>
      <c r="AY81" s="387"/>
      <c r="AZ81" s="387"/>
      <c r="BA81" s="387"/>
      <c r="BB81" s="392"/>
      <c r="BC81" s="392"/>
      <c r="BD81" s="392"/>
      <c r="BE81" s="392"/>
      <c r="BF81" s="190"/>
      <c r="BG81" s="190"/>
      <c r="BH81" s="190"/>
      <c r="BI81" s="190"/>
      <c r="BJ81" s="190"/>
      <c r="BK81" s="190"/>
      <c r="BL81" s="389" t="s">
        <v>69</v>
      </c>
      <c r="BM81" s="389"/>
      <c r="BN81" s="121" t="str">
        <f>IF(ISERROR(IF(BL81=ESTIMATIVA!$C$39,ESTIMATIVA!$O$39,IF(BL81=ESTIMATIVA!$C$40,ESTIMATIVA!$O$40,IF(BL81=ESTIMATIVA!$C$41,ESTIMATIVA!$O$41,IF(BL81=ESTIMATIVA!$C$42,ESTIMATIVA!$O$42,IF(BL81=ESTIMATIVA!$C$43,ESTIMATIVA!$O$43,"")))))),"",IF(BL81=ESTIMATIVA!$C$39,ESTIMATIVA!$O$39,IF(BL81=ESTIMATIVA!$C$40,ESTIMATIVA!$O$40,IF(BL81=ESTIMATIVA!$C$41,ESTIMATIVA!$O$41,IF(BL81=ESTIMATIVA!$C$42,ESTIMATIVA!$O$42,IF(BL81=ESTIMATIVA!$C$43,ESTIMATIVA!$O$43,""))))))</f>
        <v/>
      </c>
      <c r="BO81" s="389" t="s">
        <v>69</v>
      </c>
      <c r="BP81" s="389"/>
      <c r="BQ81" s="121" t="str">
        <f>IF(ISERROR(IF(BO81=ESTIMATIVA!$C$23,ESTIMATIVA!$O$23,IF(BO81=ESTIMATIVA!$C$24,ESTIMATIVA!$O$24,IF(BO81=ESTIMATIVA!$C$25,ESTIMATIVA!$O$25,IF(BO81=ESTIMATIVA!$C$26,ESTIMATIVA!$O$26,IF(BO81=ESTIMATIVA!$C$27,ESTIMATIVA!$O$27,"")))))),"",IF(BO81=ESTIMATIVA!$C$23,ESTIMATIVA!$O$23,IF(BO81=ESTIMATIVA!$C$24,ESTIMATIVA!$O$24,IF(BO81=ESTIMATIVA!$C$25,ESTIMATIVA!$O$25,IF(BO81=ESTIMATIVA!$C$26,ESTIMATIVA!$O$26,IF(BO81=ESTIMATIVA!$C$27,ESTIMATIVA!$O$27,""))))))</f>
        <v/>
      </c>
      <c r="BR81" s="122" t="str">
        <f t="shared" ref="BR81:BR87" si="13">IF(ISERROR((BN81*$Q$80)*BQ81),"",(BN81*$Q$80)*BQ81)</f>
        <v/>
      </c>
      <c r="BS81" s="123" t="str">
        <f>IF(ISERROR(IF(BR81&gt;=ESTIMATIVA!$O$55,ESTIMATIVA!$C$55,IF(BR81&gt;=ESTIMATIVA!$O$56,ESTIMATIVA!$C$56,IF(BR81&gt;=ESTIMATIVA!$O$57,ESTIMATIVA!$C$57,IF(BR81&gt;=ESTIMATIVA!$O$58,ESTIMATIVA!$C$58,ESTIMATIVA!$C$59))))),"",IF(BR81&gt;=ESTIMATIVA!$O$55,ESTIMATIVA!$C$55,IF(BR81&gt;=ESTIMATIVA!$O$56,ESTIMATIVA!$C$56,IF(BR81&gt;=ESTIMATIVA!$O$57,ESTIMATIVA!$C$57,IF(BR81&gt;=ESTIMATIVA!$O$58,ESTIMATIVA!$C$58,ESTIMATIVA!$C$59)))))</f>
        <v>Extremo</v>
      </c>
      <c r="BT81" s="124" t="str">
        <f t="shared" si="12"/>
        <v/>
      </c>
      <c r="BU81" s="125"/>
    </row>
    <row r="82" spans="1:73" ht="17.100000000000001" customHeight="1" thickBot="1" x14ac:dyDescent="0.3">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RESULT_ESTIMAT_QUALIT!U82</f>
        <v>4</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7">
        <f>CALCULO_RISCO!AG82</f>
        <v>0</v>
      </c>
      <c r="AI82" s="379" t="str">
        <f>AVALIAR_RISCO!AI82</f>
        <v>Prioridade</v>
      </c>
      <c r="AJ82" s="379"/>
      <c r="AK82" s="379"/>
      <c r="AL82" s="393" t="str">
        <f>TRATAMENTO!AL82</f>
        <v>Escolha o Tratamento</v>
      </c>
      <c r="AM82" s="393"/>
      <c r="AN82" s="393"/>
      <c r="AO82" s="393"/>
      <c r="AP82" s="391">
        <f>CONTROLES_PLANO!AP82</f>
        <v>0</v>
      </c>
      <c r="AQ82" s="391"/>
      <c r="AR82" s="391"/>
      <c r="AS82" s="391"/>
      <c r="AT82" s="391">
        <f>CONTROLES_PLANO!AT82</f>
        <v>0</v>
      </c>
      <c r="AU82" s="391"/>
      <c r="AV82" s="391"/>
      <c r="AW82" s="391"/>
      <c r="AX82" s="387" t="s">
        <v>352</v>
      </c>
      <c r="AY82" s="387"/>
      <c r="AZ82" s="387"/>
      <c r="BA82" s="387"/>
      <c r="BB82" s="392"/>
      <c r="BC82" s="392"/>
      <c r="BD82" s="392"/>
      <c r="BE82" s="392"/>
      <c r="BF82" s="190"/>
      <c r="BG82" s="190"/>
      <c r="BH82" s="190"/>
      <c r="BI82" s="190"/>
      <c r="BJ82" s="190"/>
      <c r="BK82" s="190"/>
      <c r="BL82" s="389" t="s">
        <v>69</v>
      </c>
      <c r="BM82" s="389"/>
      <c r="BN82" s="121" t="str">
        <f>IF(ISERROR(IF(BL82=ESTIMATIVA!$C$39,ESTIMATIVA!$O$39,IF(BL82=ESTIMATIVA!$C$40,ESTIMATIVA!$O$40,IF(BL82=ESTIMATIVA!$C$41,ESTIMATIVA!$O$41,IF(BL82=ESTIMATIVA!$C$42,ESTIMATIVA!$O$42,IF(BL82=ESTIMATIVA!$C$43,ESTIMATIVA!$O$43,"")))))),"",IF(BL82=ESTIMATIVA!$C$39,ESTIMATIVA!$O$39,IF(BL82=ESTIMATIVA!$C$40,ESTIMATIVA!$O$40,IF(BL82=ESTIMATIVA!$C$41,ESTIMATIVA!$O$41,IF(BL82=ESTIMATIVA!$C$42,ESTIMATIVA!$O$42,IF(BL82=ESTIMATIVA!$C$43,ESTIMATIVA!$O$43,""))))))</f>
        <v/>
      </c>
      <c r="BO82" s="389" t="s">
        <v>69</v>
      </c>
      <c r="BP82" s="389"/>
      <c r="BQ82" s="121" t="str">
        <f>IF(ISERROR(IF(BO82=ESTIMATIVA!$C$23,ESTIMATIVA!$O$23,IF(BO82=ESTIMATIVA!$C$24,ESTIMATIVA!$O$24,IF(BO82=ESTIMATIVA!$C$25,ESTIMATIVA!$O$25,IF(BO82=ESTIMATIVA!$C$26,ESTIMATIVA!$O$26,IF(BO82=ESTIMATIVA!$C$27,ESTIMATIVA!$O$27,"")))))),"",IF(BO82=ESTIMATIVA!$C$23,ESTIMATIVA!$O$23,IF(BO82=ESTIMATIVA!$C$24,ESTIMATIVA!$O$24,IF(BO82=ESTIMATIVA!$C$25,ESTIMATIVA!$O$25,IF(BO82=ESTIMATIVA!$C$26,ESTIMATIVA!$O$26,IF(BO82=ESTIMATIVA!$C$27,ESTIMATIVA!$O$27,""))))))</f>
        <v/>
      </c>
      <c r="BR82" s="122" t="str">
        <f t="shared" si="13"/>
        <v/>
      </c>
      <c r="BS82" s="123" t="str">
        <f>IF(ISERROR(IF(BR82&gt;=ESTIMATIVA!$O$55,ESTIMATIVA!$C$55,IF(BR82&gt;=ESTIMATIVA!$O$56,ESTIMATIVA!$C$56,IF(BR82&gt;=ESTIMATIVA!$O$57,ESTIMATIVA!$C$57,IF(BR82&gt;=ESTIMATIVA!$O$58,ESTIMATIVA!$C$58,ESTIMATIVA!$C$59))))),"",IF(BR82&gt;=ESTIMATIVA!$O$55,ESTIMATIVA!$C$55,IF(BR82&gt;=ESTIMATIVA!$O$56,ESTIMATIVA!$C$56,IF(BR82&gt;=ESTIMATIVA!$O$57,ESTIMATIVA!$C$57,IF(BR82&gt;=ESTIMATIVA!$O$58,ESTIMATIVA!$C$58,ESTIMATIVA!$C$59)))))</f>
        <v>Extremo</v>
      </c>
      <c r="BT82" s="124" t="str">
        <f t="shared" si="12"/>
        <v/>
      </c>
      <c r="BU82" s="125"/>
    </row>
    <row r="83" spans="1:73" ht="17.100000000000001" customHeight="1" thickBot="1" x14ac:dyDescent="0.3">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RESULT_ESTIMAT_QUALIT!U83</f>
        <v>5</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7">
        <f>CALCULO_RISCO!AG83</f>
        <v>0</v>
      </c>
      <c r="AI83" s="379" t="str">
        <f>AVALIAR_RISCO!AI83</f>
        <v>Prioridade</v>
      </c>
      <c r="AJ83" s="379"/>
      <c r="AK83" s="379"/>
      <c r="AL83" s="393" t="str">
        <f>TRATAMENTO!AL83</f>
        <v>Escolha o Tratamento</v>
      </c>
      <c r="AM83" s="393"/>
      <c r="AN83" s="393"/>
      <c r="AO83" s="393"/>
      <c r="AP83" s="391">
        <f>CONTROLES_PLANO!AP83</f>
        <v>0</v>
      </c>
      <c r="AQ83" s="391"/>
      <c r="AR83" s="391"/>
      <c r="AS83" s="391"/>
      <c r="AT83" s="391">
        <f>CONTROLES_PLANO!AT83</f>
        <v>0</v>
      </c>
      <c r="AU83" s="391"/>
      <c r="AV83" s="391"/>
      <c r="AW83" s="391"/>
      <c r="AX83" s="387" t="s">
        <v>352</v>
      </c>
      <c r="AY83" s="387"/>
      <c r="AZ83" s="387"/>
      <c r="BA83" s="387"/>
      <c r="BB83" s="392"/>
      <c r="BC83" s="392"/>
      <c r="BD83" s="392"/>
      <c r="BE83" s="392"/>
      <c r="BF83" s="190"/>
      <c r="BG83" s="190"/>
      <c r="BH83" s="190"/>
      <c r="BI83" s="190"/>
      <c r="BJ83" s="190"/>
      <c r="BK83" s="190"/>
      <c r="BL83" s="389" t="s">
        <v>69</v>
      </c>
      <c r="BM83" s="389"/>
      <c r="BN83" s="121" t="str">
        <f>IF(ISERROR(IF(BL83=ESTIMATIVA!$C$39,ESTIMATIVA!$O$39,IF(BL83=ESTIMATIVA!$C$40,ESTIMATIVA!$O$40,IF(BL83=ESTIMATIVA!$C$41,ESTIMATIVA!$O$41,IF(BL83=ESTIMATIVA!$C$42,ESTIMATIVA!$O$42,IF(BL83=ESTIMATIVA!$C$43,ESTIMATIVA!$O$43,"")))))),"",IF(BL83=ESTIMATIVA!$C$39,ESTIMATIVA!$O$39,IF(BL83=ESTIMATIVA!$C$40,ESTIMATIVA!$O$40,IF(BL83=ESTIMATIVA!$C$41,ESTIMATIVA!$O$41,IF(BL83=ESTIMATIVA!$C$42,ESTIMATIVA!$O$42,IF(BL83=ESTIMATIVA!$C$43,ESTIMATIVA!$O$43,""))))))</f>
        <v/>
      </c>
      <c r="BO83" s="389" t="s">
        <v>69</v>
      </c>
      <c r="BP83" s="389"/>
      <c r="BQ83" s="121" t="str">
        <f>IF(ISERROR(IF(BO83=ESTIMATIVA!$C$23,ESTIMATIVA!$O$23,IF(BO83=ESTIMATIVA!$C$24,ESTIMATIVA!$O$24,IF(BO83=ESTIMATIVA!$C$25,ESTIMATIVA!$O$25,IF(BO83=ESTIMATIVA!$C$26,ESTIMATIVA!$O$26,IF(BO83=ESTIMATIVA!$C$27,ESTIMATIVA!$O$27,"")))))),"",IF(BO83=ESTIMATIVA!$C$23,ESTIMATIVA!$O$23,IF(BO83=ESTIMATIVA!$C$24,ESTIMATIVA!$O$24,IF(BO83=ESTIMATIVA!$C$25,ESTIMATIVA!$O$25,IF(BO83=ESTIMATIVA!$C$26,ESTIMATIVA!$O$26,IF(BO83=ESTIMATIVA!$C$27,ESTIMATIVA!$O$27,""))))))</f>
        <v/>
      </c>
      <c r="BR83" s="122" t="str">
        <f t="shared" si="13"/>
        <v/>
      </c>
      <c r="BS83" s="123" t="str">
        <f>IF(ISERROR(IF(BR83&gt;=ESTIMATIVA!$O$55,ESTIMATIVA!$C$55,IF(BR83&gt;=ESTIMATIVA!$O$56,ESTIMATIVA!$C$56,IF(BR83&gt;=ESTIMATIVA!$O$57,ESTIMATIVA!$C$57,IF(BR83&gt;=ESTIMATIVA!$O$58,ESTIMATIVA!$C$58,ESTIMATIVA!$C$59))))),"",IF(BR83&gt;=ESTIMATIVA!$O$55,ESTIMATIVA!$C$55,IF(BR83&gt;=ESTIMATIVA!$O$56,ESTIMATIVA!$C$56,IF(BR83&gt;=ESTIMATIVA!$O$57,ESTIMATIVA!$C$57,IF(BR83&gt;=ESTIMATIVA!$O$58,ESTIMATIVA!$C$58,ESTIMATIVA!$C$59)))))</f>
        <v>Extremo</v>
      </c>
      <c r="BT83" s="124" t="str">
        <f t="shared" si="12"/>
        <v/>
      </c>
      <c r="BU83" s="125"/>
    </row>
    <row r="84" spans="1:73" ht="17.100000000000001" customHeight="1" thickBot="1" x14ac:dyDescent="0.3">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RESULT_ESTIMAT_QUALIT!U84</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7">
        <f>CALCULO_RISCO!AG84</f>
        <v>0</v>
      </c>
      <c r="AI84" s="379" t="str">
        <f>AVALIAR_RISCO!AI84</f>
        <v>Prioridade</v>
      </c>
      <c r="AJ84" s="379"/>
      <c r="AK84" s="379"/>
      <c r="AL84" s="393" t="str">
        <f>TRATAMENTO!AL84</f>
        <v>Escolha o Tratamento</v>
      </c>
      <c r="AM84" s="393"/>
      <c r="AN84" s="393"/>
      <c r="AO84" s="393"/>
      <c r="AP84" s="391">
        <f>CONTROLES_PLANO!AP84</f>
        <v>0</v>
      </c>
      <c r="AQ84" s="391"/>
      <c r="AR84" s="391"/>
      <c r="AS84" s="391"/>
      <c r="AT84" s="391">
        <f>CONTROLES_PLANO!AT84</f>
        <v>0</v>
      </c>
      <c r="AU84" s="391"/>
      <c r="AV84" s="391"/>
      <c r="AW84" s="391"/>
      <c r="AX84" s="387" t="s">
        <v>352</v>
      </c>
      <c r="AY84" s="387"/>
      <c r="AZ84" s="387"/>
      <c r="BA84" s="387"/>
      <c r="BB84" s="392"/>
      <c r="BC84" s="392"/>
      <c r="BD84" s="392"/>
      <c r="BE84" s="392"/>
      <c r="BF84" s="190"/>
      <c r="BG84" s="190"/>
      <c r="BH84" s="190"/>
      <c r="BI84" s="190"/>
      <c r="BJ84" s="190"/>
      <c r="BK84" s="190"/>
      <c r="BL84" s="389" t="s">
        <v>69</v>
      </c>
      <c r="BM84" s="389"/>
      <c r="BN84" s="121" t="str">
        <f>IF(ISERROR(IF(BL84=ESTIMATIVA!$C$39,ESTIMATIVA!$O$39,IF(BL84=ESTIMATIVA!$C$40,ESTIMATIVA!$O$40,IF(BL84=ESTIMATIVA!$C$41,ESTIMATIVA!$O$41,IF(BL84=ESTIMATIVA!$C$42,ESTIMATIVA!$O$42,IF(BL84=ESTIMATIVA!$C$43,ESTIMATIVA!$O$43,"")))))),"",IF(BL84=ESTIMATIVA!$C$39,ESTIMATIVA!$O$39,IF(BL84=ESTIMATIVA!$C$40,ESTIMATIVA!$O$40,IF(BL84=ESTIMATIVA!$C$41,ESTIMATIVA!$O$41,IF(BL84=ESTIMATIVA!$C$42,ESTIMATIVA!$O$42,IF(BL84=ESTIMATIVA!$C$43,ESTIMATIVA!$O$43,""))))))</f>
        <v/>
      </c>
      <c r="BO84" s="389" t="s">
        <v>69</v>
      </c>
      <c r="BP84" s="389"/>
      <c r="BQ84" s="121" t="str">
        <f>IF(ISERROR(IF(BO84=ESTIMATIVA!$C$23,ESTIMATIVA!$O$23,IF(BO84=ESTIMATIVA!$C$24,ESTIMATIVA!$O$24,IF(BO84=ESTIMATIVA!$C$25,ESTIMATIVA!$O$25,IF(BO84=ESTIMATIVA!$C$26,ESTIMATIVA!$O$26,IF(BO84=ESTIMATIVA!$C$27,ESTIMATIVA!$O$27,"")))))),"",IF(BO84=ESTIMATIVA!$C$23,ESTIMATIVA!$O$23,IF(BO84=ESTIMATIVA!$C$24,ESTIMATIVA!$O$24,IF(BO84=ESTIMATIVA!$C$25,ESTIMATIVA!$O$25,IF(BO84=ESTIMATIVA!$C$26,ESTIMATIVA!$O$26,IF(BO84=ESTIMATIVA!$C$27,ESTIMATIVA!$O$27,""))))))</f>
        <v/>
      </c>
      <c r="BR84" s="122" t="str">
        <f t="shared" si="13"/>
        <v/>
      </c>
      <c r="BS84" s="123" t="str">
        <f>IF(ISERROR(IF(BR84&gt;=ESTIMATIVA!$O$55,ESTIMATIVA!$C$55,IF(BR84&gt;=ESTIMATIVA!$O$56,ESTIMATIVA!$C$56,IF(BR84&gt;=ESTIMATIVA!$O$57,ESTIMATIVA!$C$57,IF(BR84&gt;=ESTIMATIVA!$O$58,ESTIMATIVA!$C$58,ESTIMATIVA!$C$59))))),"",IF(BR84&gt;=ESTIMATIVA!$O$55,ESTIMATIVA!$C$55,IF(BR84&gt;=ESTIMATIVA!$O$56,ESTIMATIVA!$C$56,IF(BR84&gt;=ESTIMATIVA!$O$57,ESTIMATIVA!$C$57,IF(BR84&gt;=ESTIMATIVA!$O$58,ESTIMATIVA!$C$58,ESTIMATIVA!$C$59)))))</f>
        <v>Extremo</v>
      </c>
      <c r="BT84" s="124" t="str">
        <f t="shared" si="12"/>
        <v/>
      </c>
      <c r="BU84" s="125"/>
    </row>
    <row r="85" spans="1:73" ht="17.100000000000001" customHeight="1" thickBot="1" x14ac:dyDescent="0.3">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RESULT_ESTIMAT_QUALIT!U85</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7">
        <f>CALCULO_RISCO!AG85</f>
        <v>0</v>
      </c>
      <c r="AI85" s="379" t="str">
        <f>AVALIAR_RISCO!AI85</f>
        <v>Prioridade</v>
      </c>
      <c r="AJ85" s="379"/>
      <c r="AK85" s="379"/>
      <c r="AL85" s="393" t="str">
        <f>TRATAMENTO!AL85</f>
        <v>Escolha o Tratamento</v>
      </c>
      <c r="AM85" s="393"/>
      <c r="AN85" s="393"/>
      <c r="AO85" s="393"/>
      <c r="AP85" s="391">
        <f>CONTROLES_PLANO!AP85</f>
        <v>0</v>
      </c>
      <c r="AQ85" s="391"/>
      <c r="AR85" s="391"/>
      <c r="AS85" s="391"/>
      <c r="AT85" s="391">
        <f>CONTROLES_PLANO!AT85</f>
        <v>0</v>
      </c>
      <c r="AU85" s="391"/>
      <c r="AV85" s="391"/>
      <c r="AW85" s="391"/>
      <c r="AX85" s="387" t="s">
        <v>352</v>
      </c>
      <c r="AY85" s="387"/>
      <c r="AZ85" s="387"/>
      <c r="BA85" s="387"/>
      <c r="BB85" s="392"/>
      <c r="BC85" s="392"/>
      <c r="BD85" s="392"/>
      <c r="BE85" s="392"/>
      <c r="BF85" s="190"/>
      <c r="BG85" s="190"/>
      <c r="BH85" s="190"/>
      <c r="BI85" s="190"/>
      <c r="BJ85" s="190"/>
      <c r="BK85" s="190"/>
      <c r="BL85" s="389" t="s">
        <v>69</v>
      </c>
      <c r="BM85" s="389"/>
      <c r="BN85" s="121" t="str">
        <f>IF(ISERROR(IF(BL85=ESTIMATIVA!$C$39,ESTIMATIVA!$O$39,IF(BL85=ESTIMATIVA!$C$40,ESTIMATIVA!$O$40,IF(BL85=ESTIMATIVA!$C$41,ESTIMATIVA!$O$41,IF(BL85=ESTIMATIVA!$C$42,ESTIMATIVA!$O$42,IF(BL85=ESTIMATIVA!$C$43,ESTIMATIVA!$O$43,"")))))),"",IF(BL85=ESTIMATIVA!$C$39,ESTIMATIVA!$O$39,IF(BL85=ESTIMATIVA!$C$40,ESTIMATIVA!$O$40,IF(BL85=ESTIMATIVA!$C$41,ESTIMATIVA!$O$41,IF(BL85=ESTIMATIVA!$C$42,ESTIMATIVA!$O$42,IF(BL85=ESTIMATIVA!$C$43,ESTIMATIVA!$O$43,""))))))</f>
        <v/>
      </c>
      <c r="BO85" s="389" t="s">
        <v>69</v>
      </c>
      <c r="BP85" s="389"/>
      <c r="BQ85" s="121" t="str">
        <f>IF(ISERROR(IF(BO85=ESTIMATIVA!$C$23,ESTIMATIVA!$O$23,IF(BO85=ESTIMATIVA!$C$24,ESTIMATIVA!$O$24,IF(BO85=ESTIMATIVA!$C$25,ESTIMATIVA!$O$25,IF(BO85=ESTIMATIVA!$C$26,ESTIMATIVA!$O$26,IF(BO85=ESTIMATIVA!$C$27,ESTIMATIVA!$O$27,"")))))),"",IF(BO85=ESTIMATIVA!$C$23,ESTIMATIVA!$O$23,IF(BO85=ESTIMATIVA!$C$24,ESTIMATIVA!$O$24,IF(BO85=ESTIMATIVA!$C$25,ESTIMATIVA!$O$25,IF(BO85=ESTIMATIVA!$C$26,ESTIMATIVA!$O$26,IF(BO85=ESTIMATIVA!$C$27,ESTIMATIVA!$O$27,""))))))</f>
        <v/>
      </c>
      <c r="BR85" s="122" t="str">
        <f t="shared" si="13"/>
        <v/>
      </c>
      <c r="BS85" s="123" t="str">
        <f>IF(ISERROR(IF(BR85&gt;=ESTIMATIVA!$O$55,ESTIMATIVA!$C$55,IF(BR85&gt;=ESTIMATIVA!$O$56,ESTIMATIVA!$C$56,IF(BR85&gt;=ESTIMATIVA!$O$57,ESTIMATIVA!$C$57,IF(BR85&gt;=ESTIMATIVA!$O$58,ESTIMATIVA!$C$58,ESTIMATIVA!$C$59))))),"",IF(BR85&gt;=ESTIMATIVA!$O$55,ESTIMATIVA!$C$55,IF(BR85&gt;=ESTIMATIVA!$O$56,ESTIMATIVA!$C$56,IF(BR85&gt;=ESTIMATIVA!$O$57,ESTIMATIVA!$C$57,IF(BR85&gt;=ESTIMATIVA!$O$58,ESTIMATIVA!$C$58,ESTIMATIVA!$C$59)))))</f>
        <v>Extremo</v>
      </c>
      <c r="BT85" s="124" t="str">
        <f t="shared" si="12"/>
        <v/>
      </c>
      <c r="BU85" s="125"/>
    </row>
    <row r="86" spans="1:73" ht="17.100000000000001" customHeight="1" thickBot="1" x14ac:dyDescent="0.3">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RESULT_ESTIMAT_QUALIT!U86</f>
        <v>5</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7">
        <f>CALCULO_RISCO!AG86</f>
        <v>0</v>
      </c>
      <c r="AI86" s="379" t="str">
        <f>AVALIAR_RISCO!AI86</f>
        <v>Prioridade</v>
      </c>
      <c r="AJ86" s="379"/>
      <c r="AK86" s="379"/>
      <c r="AL86" s="393" t="str">
        <f>TRATAMENTO!AL86</f>
        <v>Escolha o Tratamento</v>
      </c>
      <c r="AM86" s="393"/>
      <c r="AN86" s="393"/>
      <c r="AO86" s="393"/>
      <c r="AP86" s="391">
        <f>CONTROLES_PLANO!AP86</f>
        <v>0</v>
      </c>
      <c r="AQ86" s="391"/>
      <c r="AR86" s="391"/>
      <c r="AS86" s="391"/>
      <c r="AT86" s="391">
        <f>CONTROLES_PLANO!AT86</f>
        <v>0</v>
      </c>
      <c r="AU86" s="391"/>
      <c r="AV86" s="391"/>
      <c r="AW86" s="391"/>
      <c r="AX86" s="387" t="s">
        <v>352</v>
      </c>
      <c r="AY86" s="387"/>
      <c r="AZ86" s="387"/>
      <c r="BA86" s="387"/>
      <c r="BB86" s="392"/>
      <c r="BC86" s="392"/>
      <c r="BD86" s="392"/>
      <c r="BE86" s="392"/>
      <c r="BF86" s="190"/>
      <c r="BG86" s="190"/>
      <c r="BH86" s="190"/>
      <c r="BI86" s="190"/>
      <c r="BJ86" s="190"/>
      <c r="BK86" s="190"/>
      <c r="BL86" s="389" t="s">
        <v>69</v>
      </c>
      <c r="BM86" s="389"/>
      <c r="BN86" s="121" t="str">
        <f>IF(ISERROR(IF(BL86=ESTIMATIVA!$C$39,ESTIMATIVA!$O$39,IF(BL86=ESTIMATIVA!$C$40,ESTIMATIVA!$O$40,IF(BL86=ESTIMATIVA!$C$41,ESTIMATIVA!$O$41,IF(BL86=ESTIMATIVA!$C$42,ESTIMATIVA!$O$42,IF(BL86=ESTIMATIVA!$C$43,ESTIMATIVA!$O$43,"")))))),"",IF(BL86=ESTIMATIVA!$C$39,ESTIMATIVA!$O$39,IF(BL86=ESTIMATIVA!$C$40,ESTIMATIVA!$O$40,IF(BL86=ESTIMATIVA!$C$41,ESTIMATIVA!$O$41,IF(BL86=ESTIMATIVA!$C$42,ESTIMATIVA!$O$42,IF(BL86=ESTIMATIVA!$C$43,ESTIMATIVA!$O$43,""))))))</f>
        <v/>
      </c>
      <c r="BO86" s="389" t="s">
        <v>69</v>
      </c>
      <c r="BP86" s="389"/>
      <c r="BQ86" s="121" t="str">
        <f>IF(ISERROR(IF(BO86=ESTIMATIVA!$C$23,ESTIMATIVA!$O$23,IF(BO86=ESTIMATIVA!$C$24,ESTIMATIVA!$O$24,IF(BO86=ESTIMATIVA!$C$25,ESTIMATIVA!$O$25,IF(BO86=ESTIMATIVA!$C$26,ESTIMATIVA!$O$26,IF(BO86=ESTIMATIVA!$C$27,ESTIMATIVA!$O$27,"")))))),"",IF(BO86=ESTIMATIVA!$C$23,ESTIMATIVA!$O$23,IF(BO86=ESTIMATIVA!$C$24,ESTIMATIVA!$O$24,IF(BO86=ESTIMATIVA!$C$25,ESTIMATIVA!$O$25,IF(BO86=ESTIMATIVA!$C$26,ESTIMATIVA!$O$26,IF(BO86=ESTIMATIVA!$C$27,ESTIMATIVA!$O$27,""))))))</f>
        <v/>
      </c>
      <c r="BR86" s="122" t="str">
        <f t="shared" si="13"/>
        <v/>
      </c>
      <c r="BS86" s="123" t="str">
        <f>IF(ISERROR(IF(BR86&gt;=ESTIMATIVA!$O$55,ESTIMATIVA!$C$55,IF(BR86&gt;=ESTIMATIVA!$O$56,ESTIMATIVA!$C$56,IF(BR86&gt;=ESTIMATIVA!$O$57,ESTIMATIVA!$C$57,IF(BR86&gt;=ESTIMATIVA!$O$58,ESTIMATIVA!$C$58,ESTIMATIVA!$C$59))))),"",IF(BR86&gt;=ESTIMATIVA!$O$55,ESTIMATIVA!$C$55,IF(BR86&gt;=ESTIMATIVA!$O$56,ESTIMATIVA!$C$56,IF(BR86&gt;=ESTIMATIVA!$O$57,ESTIMATIVA!$C$57,IF(BR86&gt;=ESTIMATIVA!$O$58,ESTIMATIVA!$C$58,ESTIMATIVA!$C$59)))))</f>
        <v>Extremo</v>
      </c>
      <c r="BT86" s="124" t="str">
        <f t="shared" si="12"/>
        <v/>
      </c>
      <c r="BU86" s="125"/>
    </row>
    <row r="87" spans="1:73" ht="17.100000000000001" customHeight="1" thickBot="1" x14ac:dyDescent="0.3">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RESULT_ESTIMAT_QUALIT!U87</f>
        <v>4</v>
      </c>
      <c r="V87" s="110">
        <f>RESULT_ESTIMAT_QUALIT!V86</f>
        <v>25</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8">
        <f>CALCULO_RISCO!AG87</f>
        <v>0</v>
      </c>
      <c r="AI87" s="381" t="str">
        <f>AVALIAR_RISCO!AI87</f>
        <v>Prioridade</v>
      </c>
      <c r="AJ87" s="381"/>
      <c r="AK87" s="381"/>
      <c r="AL87" s="390" t="str">
        <f>TRATAMENTO!AL87</f>
        <v>Escolha o Tratamento</v>
      </c>
      <c r="AM87" s="390"/>
      <c r="AN87" s="390"/>
      <c r="AO87" s="390"/>
      <c r="AP87" s="386">
        <f>CONTROLES_PLANO!AP87</f>
        <v>0</v>
      </c>
      <c r="AQ87" s="386"/>
      <c r="AR87" s="386"/>
      <c r="AS87" s="386"/>
      <c r="AT87" s="386">
        <f>CONTROLES_PLANO!AT87</f>
        <v>0</v>
      </c>
      <c r="AU87" s="386"/>
      <c r="AV87" s="386"/>
      <c r="AW87" s="386"/>
      <c r="AX87" s="387" t="s">
        <v>352</v>
      </c>
      <c r="AY87" s="387"/>
      <c r="AZ87" s="387"/>
      <c r="BA87" s="387"/>
      <c r="BB87" s="388"/>
      <c r="BC87" s="388"/>
      <c r="BD87" s="388"/>
      <c r="BE87" s="388"/>
      <c r="BF87" s="200"/>
      <c r="BG87" s="200"/>
      <c r="BH87" s="200"/>
      <c r="BI87" s="200"/>
      <c r="BJ87" s="200"/>
      <c r="BK87" s="200"/>
      <c r="BL87" s="389" t="s">
        <v>69</v>
      </c>
      <c r="BM87" s="389"/>
      <c r="BN87" s="126" t="str">
        <f>IF(ISERROR(IF(BL87=ESTIMATIVA!$C$39,ESTIMATIVA!$O$39,IF(BL87=ESTIMATIVA!$C$40,ESTIMATIVA!$O$40,IF(BL87=ESTIMATIVA!$C$41,ESTIMATIVA!$O$41,IF(BL87=ESTIMATIVA!$C$42,ESTIMATIVA!$O$42,IF(BL87=ESTIMATIVA!$C$43,ESTIMATIVA!$O$43,"")))))),"",IF(BL87=ESTIMATIVA!$C$39,ESTIMATIVA!$O$39,IF(BL87=ESTIMATIVA!$C$40,ESTIMATIVA!$O$40,IF(BL87=ESTIMATIVA!$C$41,ESTIMATIVA!$O$41,IF(BL87=ESTIMATIVA!$C$42,ESTIMATIVA!$O$42,IF(BL87=ESTIMATIVA!$C$43,ESTIMATIVA!$O$43,""))))))</f>
        <v/>
      </c>
      <c r="BO87" s="389" t="s">
        <v>69</v>
      </c>
      <c r="BP87" s="389"/>
      <c r="BQ87" s="126" t="str">
        <f>IF(ISERROR(IF(BO87=ESTIMATIVA!$C$23,ESTIMATIVA!$O$23,IF(BO87=ESTIMATIVA!$C$24,ESTIMATIVA!$O$24,IF(BO87=ESTIMATIVA!$C$25,ESTIMATIVA!$O$25,IF(BO87=ESTIMATIVA!$C$26,ESTIMATIVA!$O$26,IF(BO87=ESTIMATIVA!$C$27,ESTIMATIVA!$O$27,"")))))),"",IF(BO87=ESTIMATIVA!$C$23,ESTIMATIVA!$O$23,IF(BO87=ESTIMATIVA!$C$24,ESTIMATIVA!$O$24,IF(BO87=ESTIMATIVA!$C$25,ESTIMATIVA!$O$25,IF(BO87=ESTIMATIVA!$C$26,ESTIMATIVA!$O$26,IF(BO87=ESTIMATIVA!$C$27,ESTIMATIVA!$O$27,""))))))</f>
        <v/>
      </c>
      <c r="BR87" s="122" t="str">
        <f t="shared" si="13"/>
        <v/>
      </c>
      <c r="BS87" s="127" t="str">
        <f>IF(ISERROR(IF(BR87&gt;=ESTIMATIVA!$O$55,ESTIMATIVA!$C$55,IF(BR87&gt;=ESTIMATIVA!$O$56,ESTIMATIVA!$C$56,IF(BR87&gt;=ESTIMATIVA!$O$57,ESTIMATIVA!$C$57,IF(BR87&gt;=ESTIMATIVA!$O$58,ESTIMATIVA!$C$58,ESTIMATIVA!$C$59))))),"",IF(BR87&gt;=ESTIMATIVA!$O$55,ESTIMATIVA!$C$55,IF(BR87&gt;=ESTIMATIVA!$O$56,ESTIMATIVA!$C$56,IF(BR87&gt;=ESTIMATIVA!$O$57,ESTIMATIVA!$C$57,IF(BR87&gt;=ESTIMATIVA!$O$58,ESTIMATIVA!$C$58,ESTIMATIVA!$C$59)))))</f>
        <v>Extremo</v>
      </c>
      <c r="BT87" s="128" t="str">
        <f t="shared" si="12"/>
        <v/>
      </c>
      <c r="BU87" s="125"/>
    </row>
    <row r="88" spans="1:73"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c r="AY88" s="3"/>
      <c r="AZ88" s="3"/>
      <c r="BA88" s="3"/>
      <c r="BB88" s="3"/>
      <c r="BC88" s="3"/>
      <c r="BF88" s="3"/>
      <c r="BG88" s="3"/>
      <c r="BH88" s="3"/>
      <c r="BI88" s="3"/>
      <c r="BJ88" s="3"/>
      <c r="BK88" s="3"/>
      <c r="BM88" s="3"/>
      <c r="BP88" s="3"/>
    </row>
    <row r="89" spans="1:73" ht="34.15"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334</v>
      </c>
      <c r="AM89" s="201"/>
      <c r="AN89" s="201"/>
      <c r="AO89" s="201"/>
      <c r="AP89" s="201" t="s">
        <v>342</v>
      </c>
      <c r="AQ89" s="201" t="s">
        <v>343</v>
      </c>
      <c r="AR89" s="201" t="s">
        <v>344</v>
      </c>
      <c r="AS89" s="201" t="s">
        <v>345</v>
      </c>
      <c r="AT89" s="201" t="s">
        <v>343</v>
      </c>
      <c r="AU89" s="201"/>
      <c r="AV89" s="201"/>
      <c r="AW89" s="201"/>
      <c r="AX89" s="201" t="s">
        <v>347</v>
      </c>
      <c r="AY89" s="201"/>
      <c r="AZ89" s="201"/>
      <c r="BA89" s="201"/>
      <c r="BB89" s="201" t="s">
        <v>348</v>
      </c>
      <c r="BC89" s="201"/>
      <c r="BD89" s="201"/>
      <c r="BE89" s="201"/>
      <c r="BF89" s="201" t="s">
        <v>207</v>
      </c>
      <c r="BG89" s="201"/>
      <c r="BH89" s="201"/>
      <c r="BI89" s="201"/>
      <c r="BJ89" s="201"/>
      <c r="BK89" s="201"/>
      <c r="BL89" s="394" t="s">
        <v>349</v>
      </c>
      <c r="BM89" s="394"/>
      <c r="BN89" s="394"/>
      <c r="BO89" s="394" t="s">
        <v>350</v>
      </c>
      <c r="BP89" s="394"/>
      <c r="BQ89" s="394"/>
      <c r="BR89" s="201" t="s">
        <v>351</v>
      </c>
      <c r="BS89" s="201"/>
      <c r="BT89" s="201"/>
      <c r="BU89" s="201"/>
    </row>
    <row r="90" spans="1:73" ht="17.100000000000001" customHeight="1" thickBot="1" x14ac:dyDescent="0.3">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7">
        <f>CALCULO_RISCO!AG90</f>
        <v>0</v>
      </c>
      <c r="AI90" s="379" t="str">
        <f>AVALIAR_RISCO!AI90</f>
        <v>Prioridade</v>
      </c>
      <c r="AJ90" s="379"/>
      <c r="AK90" s="379"/>
      <c r="AL90" s="393" t="str">
        <f>TRATAMENTO!AL90</f>
        <v>Escolha o Tratamento</v>
      </c>
      <c r="AM90" s="393"/>
      <c r="AN90" s="393"/>
      <c r="AO90" s="393"/>
      <c r="AP90" s="391">
        <f>CONTROLES_PLANO!AP90</f>
        <v>0</v>
      </c>
      <c r="AQ90" s="391">
        <f>CONTROLES_PLANO!AQ90</f>
        <v>0</v>
      </c>
      <c r="AR90" s="391">
        <f>CONTROLES_PLANO!AR90</f>
        <v>0</v>
      </c>
      <c r="AS90" s="391">
        <f>CONTROLES_PLANO!AS90</f>
        <v>0</v>
      </c>
      <c r="AT90" s="391">
        <f>CONTROLES_PLANO!AT90</f>
        <v>0</v>
      </c>
      <c r="AU90" s="391"/>
      <c r="AV90" s="391"/>
      <c r="AW90" s="391"/>
      <c r="AX90" s="387" t="s">
        <v>352</v>
      </c>
      <c r="AY90" s="387"/>
      <c r="AZ90" s="387"/>
      <c r="BA90" s="387"/>
      <c r="BB90" s="392"/>
      <c r="BC90" s="392"/>
      <c r="BD90" s="392"/>
      <c r="BE90" s="392"/>
      <c r="BF90" s="190"/>
      <c r="BG90" s="190"/>
      <c r="BH90" s="190"/>
      <c r="BI90" s="190"/>
      <c r="BJ90" s="190"/>
      <c r="BK90" s="190"/>
      <c r="BL90" s="389" t="s">
        <v>69</v>
      </c>
      <c r="BM90" s="389"/>
      <c r="BN90" s="121" t="str">
        <f>IF(ISERROR(IF(BL90=ESTIMATIVA!$C$39,ESTIMATIVA!$O$39,IF(BL90=ESTIMATIVA!$C$40,ESTIMATIVA!$O$40,IF(BL90=ESTIMATIVA!$C$41,ESTIMATIVA!$O$41,IF(BL90=ESTIMATIVA!$C$42,ESTIMATIVA!$O$42,IF(BL90=ESTIMATIVA!$C$43,ESTIMATIVA!$O$43,"")))))),"",IF(BL90=ESTIMATIVA!$C$39,ESTIMATIVA!$O$39,IF(BL90=ESTIMATIVA!$C$40,ESTIMATIVA!$O$40,IF(BL90=ESTIMATIVA!$C$41,ESTIMATIVA!$O$41,IF(BL90=ESTIMATIVA!$C$42,ESTIMATIVA!$O$42,IF(BL90=ESTIMATIVA!$C$43,ESTIMATIVA!$O$43,""))))))</f>
        <v/>
      </c>
      <c r="BO90" s="389" t="s">
        <v>69</v>
      </c>
      <c r="BP90" s="389"/>
      <c r="BQ90" s="121" t="str">
        <f>IF(ISERROR(IF(BO90=ESTIMATIVA!$C$23,ESTIMATIVA!$O$23,IF(BO90=ESTIMATIVA!$C$24,ESTIMATIVA!$O$24,IF(BO90=ESTIMATIVA!$C$25,ESTIMATIVA!$O$25,IF(BO90=ESTIMATIVA!$C$26,ESTIMATIVA!$O$26,IF(BO90=ESTIMATIVA!$C$27,ESTIMATIVA!$O$27,"")))))),"",IF(BO90=ESTIMATIVA!$C$23,ESTIMATIVA!$O$23,IF(BO90=ESTIMATIVA!$C$24,ESTIMATIVA!$O$24,IF(BO90=ESTIMATIVA!$C$25,ESTIMATIVA!$O$25,IF(BO90=ESTIMATIVA!$C$26,ESTIMATIVA!$O$26,IF(BO90=ESTIMATIVA!$C$27,ESTIMATIVA!$O$27,""))))))</f>
        <v/>
      </c>
      <c r="BR90" s="122" t="str">
        <f>IF(ISERROR((BN90*$Q$90)*BQ90),"",(BN90*$Q$90)*BQ90)</f>
        <v/>
      </c>
      <c r="BS90" s="123" t="str">
        <f>IF(ISERROR(IF(BR90&gt;=ESTIMATIVA!$O$55,ESTIMATIVA!$C$55,IF(BR90&gt;=ESTIMATIVA!$O$56,ESTIMATIVA!$C$56,IF(BR90&gt;=ESTIMATIVA!$O$57,ESTIMATIVA!$C$57,IF(BR90&gt;=ESTIMATIVA!$O$58,ESTIMATIVA!$C$58,ESTIMATIVA!$C$59))))),"",IF(BR90&gt;=ESTIMATIVA!$O$55,ESTIMATIVA!$C$55,IF(BR90&gt;=ESTIMATIVA!$O$56,ESTIMATIVA!$C$56,IF(BR90&gt;=ESTIMATIVA!$O$57,ESTIMATIVA!$C$57,IF(BR90&gt;=ESTIMATIVA!$O$58,ESTIMATIVA!$C$58,ESTIMATIVA!$C$59)))))</f>
        <v>Extremo</v>
      </c>
      <c r="BT90" s="124" t="str">
        <f t="shared" ref="BT90:BT97" si="14">IF(BS90=AE90,"ERRO - RISCO DEVERIA SER MENOR!!!",IF(BL90=R90,"ERRO - SEVERIDADE DEVERIA SER MENOR!!!",""))</f>
        <v/>
      </c>
      <c r="BU90" s="125"/>
    </row>
    <row r="91" spans="1:73" ht="17.100000000000001" customHeight="1" thickBot="1" x14ac:dyDescent="0.3">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RESULT_ESTIMAT_QUALIT!U91</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7">
        <f>CALCULO_RISCO!AG91</f>
        <v>0</v>
      </c>
      <c r="AI91" s="379" t="str">
        <f>AVALIAR_RISCO!AI91</f>
        <v>Prioridade</v>
      </c>
      <c r="AJ91" s="379"/>
      <c r="AK91" s="379"/>
      <c r="AL91" s="393" t="str">
        <f>TRATAMENTO!AL91</f>
        <v>Escolha o Tratamento</v>
      </c>
      <c r="AM91" s="393"/>
      <c r="AN91" s="393"/>
      <c r="AO91" s="393"/>
      <c r="AP91" s="391">
        <f>CONTROLES_PLANO!AP91</f>
        <v>0</v>
      </c>
      <c r="AQ91" s="391"/>
      <c r="AR91" s="391"/>
      <c r="AS91" s="391"/>
      <c r="AT91" s="391">
        <f>CONTROLES_PLANO!AT91</f>
        <v>0</v>
      </c>
      <c r="AU91" s="391"/>
      <c r="AV91" s="391"/>
      <c r="AW91" s="391"/>
      <c r="AX91" s="387" t="s">
        <v>352</v>
      </c>
      <c r="AY91" s="387"/>
      <c r="AZ91" s="387"/>
      <c r="BA91" s="387"/>
      <c r="BB91" s="392"/>
      <c r="BC91" s="392"/>
      <c r="BD91" s="392"/>
      <c r="BE91" s="392"/>
      <c r="BF91" s="190"/>
      <c r="BG91" s="190"/>
      <c r="BH91" s="190"/>
      <c r="BI91" s="190"/>
      <c r="BJ91" s="190"/>
      <c r="BK91" s="190"/>
      <c r="BL91" s="389" t="s">
        <v>69</v>
      </c>
      <c r="BM91" s="389"/>
      <c r="BN91" s="121" t="str">
        <f>IF(ISERROR(IF(BL91=ESTIMATIVA!$C$39,ESTIMATIVA!$O$39,IF(BL91=ESTIMATIVA!$C$40,ESTIMATIVA!$O$40,IF(BL91=ESTIMATIVA!$C$41,ESTIMATIVA!$O$41,IF(BL91=ESTIMATIVA!$C$42,ESTIMATIVA!$O$42,IF(BL91=ESTIMATIVA!$C$43,ESTIMATIVA!$O$43,"")))))),"",IF(BL91=ESTIMATIVA!$C$39,ESTIMATIVA!$O$39,IF(BL91=ESTIMATIVA!$C$40,ESTIMATIVA!$O$40,IF(BL91=ESTIMATIVA!$C$41,ESTIMATIVA!$O$41,IF(BL91=ESTIMATIVA!$C$42,ESTIMATIVA!$O$42,IF(BL91=ESTIMATIVA!$C$43,ESTIMATIVA!$O$43,""))))))</f>
        <v/>
      </c>
      <c r="BO91" s="389" t="s">
        <v>69</v>
      </c>
      <c r="BP91" s="389"/>
      <c r="BQ91" s="121" t="str">
        <f>IF(ISERROR(IF(BO91=ESTIMATIVA!$C$23,ESTIMATIVA!$O$23,IF(BO91=ESTIMATIVA!$C$24,ESTIMATIVA!$O$24,IF(BO91=ESTIMATIVA!$C$25,ESTIMATIVA!$O$25,IF(BO91=ESTIMATIVA!$C$26,ESTIMATIVA!$O$26,IF(BO91=ESTIMATIVA!$C$27,ESTIMATIVA!$O$27,"")))))),"",IF(BO91=ESTIMATIVA!$C$23,ESTIMATIVA!$O$23,IF(BO91=ESTIMATIVA!$C$24,ESTIMATIVA!$O$24,IF(BO91=ESTIMATIVA!$C$25,ESTIMATIVA!$O$25,IF(BO91=ESTIMATIVA!$C$26,ESTIMATIVA!$O$26,IF(BO91=ESTIMATIVA!$C$27,ESTIMATIVA!$O$27,""))))))</f>
        <v/>
      </c>
      <c r="BR91" s="122" t="str">
        <f t="shared" ref="BR91:BR97" si="15">IF(ISERROR((BN91*$Q$90)*BQ91),"",(BN91*$Q$90)*BQ91)</f>
        <v/>
      </c>
      <c r="BS91" s="123" t="str">
        <f>IF(ISERROR(IF(BR91&gt;=ESTIMATIVA!$O$55,ESTIMATIVA!$C$55,IF(BR91&gt;=ESTIMATIVA!$O$56,ESTIMATIVA!$C$56,IF(BR91&gt;=ESTIMATIVA!$O$57,ESTIMATIVA!$C$57,IF(BR91&gt;=ESTIMATIVA!$O$58,ESTIMATIVA!$C$58,ESTIMATIVA!$C$59))))),"",IF(BR91&gt;=ESTIMATIVA!$O$55,ESTIMATIVA!$C$55,IF(BR91&gt;=ESTIMATIVA!$O$56,ESTIMATIVA!$C$56,IF(BR91&gt;=ESTIMATIVA!$O$57,ESTIMATIVA!$C$57,IF(BR91&gt;=ESTIMATIVA!$O$58,ESTIMATIVA!$C$58,ESTIMATIVA!$C$59)))))</f>
        <v>Extremo</v>
      </c>
      <c r="BT91" s="124" t="str">
        <f t="shared" si="14"/>
        <v/>
      </c>
      <c r="BU91" s="125"/>
    </row>
    <row r="92" spans="1:73" ht="17.100000000000001" customHeight="1" thickBot="1" x14ac:dyDescent="0.3">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RESULT_ESTIMAT_QUALIT!U92</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7">
        <f>CALCULO_RISCO!AG92</f>
        <v>0</v>
      </c>
      <c r="AI92" s="379" t="str">
        <f>AVALIAR_RISCO!AI92</f>
        <v>Prioridade</v>
      </c>
      <c r="AJ92" s="379"/>
      <c r="AK92" s="379"/>
      <c r="AL92" s="393" t="str">
        <f>TRATAMENTO!AL92</f>
        <v>Escolha o Tratamento</v>
      </c>
      <c r="AM92" s="393"/>
      <c r="AN92" s="393"/>
      <c r="AO92" s="393"/>
      <c r="AP92" s="391">
        <f>CONTROLES_PLANO!AP92</f>
        <v>0</v>
      </c>
      <c r="AQ92" s="391"/>
      <c r="AR92" s="391"/>
      <c r="AS92" s="391"/>
      <c r="AT92" s="391">
        <f>CONTROLES_PLANO!AT92</f>
        <v>0</v>
      </c>
      <c r="AU92" s="391"/>
      <c r="AV92" s="391"/>
      <c r="AW92" s="391"/>
      <c r="AX92" s="387" t="s">
        <v>352</v>
      </c>
      <c r="AY92" s="387"/>
      <c r="AZ92" s="387"/>
      <c r="BA92" s="387"/>
      <c r="BB92" s="392"/>
      <c r="BC92" s="392"/>
      <c r="BD92" s="392"/>
      <c r="BE92" s="392"/>
      <c r="BF92" s="190"/>
      <c r="BG92" s="190"/>
      <c r="BH92" s="190"/>
      <c r="BI92" s="190"/>
      <c r="BJ92" s="190"/>
      <c r="BK92" s="190"/>
      <c r="BL92" s="389" t="s">
        <v>69</v>
      </c>
      <c r="BM92" s="389"/>
      <c r="BN92" s="121" t="str">
        <f>IF(ISERROR(IF(BL92=ESTIMATIVA!$C$39,ESTIMATIVA!$O$39,IF(BL92=ESTIMATIVA!$C$40,ESTIMATIVA!$O$40,IF(BL92=ESTIMATIVA!$C$41,ESTIMATIVA!$O$41,IF(BL92=ESTIMATIVA!$C$42,ESTIMATIVA!$O$42,IF(BL92=ESTIMATIVA!$C$43,ESTIMATIVA!$O$43,"")))))),"",IF(BL92=ESTIMATIVA!$C$39,ESTIMATIVA!$O$39,IF(BL92=ESTIMATIVA!$C$40,ESTIMATIVA!$O$40,IF(BL92=ESTIMATIVA!$C$41,ESTIMATIVA!$O$41,IF(BL92=ESTIMATIVA!$C$42,ESTIMATIVA!$O$42,IF(BL92=ESTIMATIVA!$C$43,ESTIMATIVA!$O$43,""))))))</f>
        <v/>
      </c>
      <c r="BO92" s="389" t="s">
        <v>69</v>
      </c>
      <c r="BP92" s="389"/>
      <c r="BQ92" s="121" t="str">
        <f>IF(ISERROR(IF(BO92=ESTIMATIVA!$C$23,ESTIMATIVA!$O$23,IF(BO92=ESTIMATIVA!$C$24,ESTIMATIVA!$O$24,IF(BO92=ESTIMATIVA!$C$25,ESTIMATIVA!$O$25,IF(BO92=ESTIMATIVA!$C$26,ESTIMATIVA!$O$26,IF(BO92=ESTIMATIVA!$C$27,ESTIMATIVA!$O$27,"")))))),"",IF(BO92=ESTIMATIVA!$C$23,ESTIMATIVA!$O$23,IF(BO92=ESTIMATIVA!$C$24,ESTIMATIVA!$O$24,IF(BO92=ESTIMATIVA!$C$25,ESTIMATIVA!$O$25,IF(BO92=ESTIMATIVA!$C$26,ESTIMATIVA!$O$26,IF(BO92=ESTIMATIVA!$C$27,ESTIMATIVA!$O$27,""))))))</f>
        <v/>
      </c>
      <c r="BR92" s="122" t="str">
        <f t="shared" si="15"/>
        <v/>
      </c>
      <c r="BS92" s="123" t="str">
        <f>IF(ISERROR(IF(BR92&gt;=ESTIMATIVA!$O$55,ESTIMATIVA!$C$55,IF(BR92&gt;=ESTIMATIVA!$O$56,ESTIMATIVA!$C$56,IF(BR92&gt;=ESTIMATIVA!$O$57,ESTIMATIVA!$C$57,IF(BR92&gt;=ESTIMATIVA!$O$58,ESTIMATIVA!$C$58,ESTIMATIVA!$C$59))))),"",IF(BR92&gt;=ESTIMATIVA!$O$55,ESTIMATIVA!$C$55,IF(BR92&gt;=ESTIMATIVA!$O$56,ESTIMATIVA!$C$56,IF(BR92&gt;=ESTIMATIVA!$O$57,ESTIMATIVA!$C$57,IF(BR92&gt;=ESTIMATIVA!$O$58,ESTIMATIVA!$C$58,ESTIMATIVA!$C$59)))))</f>
        <v>Extremo</v>
      </c>
      <c r="BT92" s="124" t="str">
        <f t="shared" si="14"/>
        <v/>
      </c>
      <c r="BU92" s="125"/>
    </row>
    <row r="93" spans="1:73" ht="17.100000000000001" customHeight="1" thickBot="1" x14ac:dyDescent="0.3">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RESULT_ESTIMAT_QUALIT!U93</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7">
        <f>CALCULO_RISCO!AG93</f>
        <v>0</v>
      </c>
      <c r="AI93" s="379" t="str">
        <f>AVALIAR_RISCO!AI93</f>
        <v>Prioridade</v>
      </c>
      <c r="AJ93" s="379"/>
      <c r="AK93" s="379"/>
      <c r="AL93" s="393" t="str">
        <f>TRATAMENTO!AL93</f>
        <v>Escolha o Tratamento</v>
      </c>
      <c r="AM93" s="393"/>
      <c r="AN93" s="393"/>
      <c r="AO93" s="393"/>
      <c r="AP93" s="391">
        <f>CONTROLES_PLANO!AP93</f>
        <v>0</v>
      </c>
      <c r="AQ93" s="391"/>
      <c r="AR93" s="391"/>
      <c r="AS93" s="391"/>
      <c r="AT93" s="391">
        <f>CONTROLES_PLANO!AT93</f>
        <v>0</v>
      </c>
      <c r="AU93" s="391"/>
      <c r="AV93" s="391"/>
      <c r="AW93" s="391"/>
      <c r="AX93" s="387" t="s">
        <v>352</v>
      </c>
      <c r="AY93" s="387"/>
      <c r="AZ93" s="387"/>
      <c r="BA93" s="387"/>
      <c r="BB93" s="392"/>
      <c r="BC93" s="392"/>
      <c r="BD93" s="392"/>
      <c r="BE93" s="392"/>
      <c r="BF93" s="190"/>
      <c r="BG93" s="190"/>
      <c r="BH93" s="190"/>
      <c r="BI93" s="190"/>
      <c r="BJ93" s="190"/>
      <c r="BK93" s="190"/>
      <c r="BL93" s="389" t="s">
        <v>69</v>
      </c>
      <c r="BM93" s="389"/>
      <c r="BN93" s="121" t="str">
        <f>IF(ISERROR(IF(BL93=ESTIMATIVA!$C$39,ESTIMATIVA!$O$39,IF(BL93=ESTIMATIVA!$C$40,ESTIMATIVA!$O$40,IF(BL93=ESTIMATIVA!$C$41,ESTIMATIVA!$O$41,IF(BL93=ESTIMATIVA!$C$42,ESTIMATIVA!$O$42,IF(BL93=ESTIMATIVA!$C$43,ESTIMATIVA!$O$43,"")))))),"",IF(BL93=ESTIMATIVA!$C$39,ESTIMATIVA!$O$39,IF(BL93=ESTIMATIVA!$C$40,ESTIMATIVA!$O$40,IF(BL93=ESTIMATIVA!$C$41,ESTIMATIVA!$O$41,IF(BL93=ESTIMATIVA!$C$42,ESTIMATIVA!$O$42,IF(BL93=ESTIMATIVA!$C$43,ESTIMATIVA!$O$43,""))))))</f>
        <v/>
      </c>
      <c r="BO93" s="389" t="s">
        <v>69</v>
      </c>
      <c r="BP93" s="389"/>
      <c r="BQ93" s="121" t="str">
        <f>IF(ISERROR(IF(BO93=ESTIMATIVA!$C$23,ESTIMATIVA!$O$23,IF(BO93=ESTIMATIVA!$C$24,ESTIMATIVA!$O$24,IF(BO93=ESTIMATIVA!$C$25,ESTIMATIVA!$O$25,IF(BO93=ESTIMATIVA!$C$26,ESTIMATIVA!$O$26,IF(BO93=ESTIMATIVA!$C$27,ESTIMATIVA!$O$27,"")))))),"",IF(BO93=ESTIMATIVA!$C$23,ESTIMATIVA!$O$23,IF(BO93=ESTIMATIVA!$C$24,ESTIMATIVA!$O$24,IF(BO93=ESTIMATIVA!$C$25,ESTIMATIVA!$O$25,IF(BO93=ESTIMATIVA!$C$26,ESTIMATIVA!$O$26,IF(BO93=ESTIMATIVA!$C$27,ESTIMATIVA!$O$27,""))))))</f>
        <v/>
      </c>
      <c r="BR93" s="122" t="str">
        <f t="shared" si="15"/>
        <v/>
      </c>
      <c r="BS93" s="123" t="str">
        <f>IF(ISERROR(IF(BR93&gt;=ESTIMATIVA!$O$55,ESTIMATIVA!$C$55,IF(BR93&gt;=ESTIMATIVA!$O$56,ESTIMATIVA!$C$56,IF(BR93&gt;=ESTIMATIVA!$O$57,ESTIMATIVA!$C$57,IF(BR93&gt;=ESTIMATIVA!$O$58,ESTIMATIVA!$C$58,ESTIMATIVA!$C$59))))),"",IF(BR93&gt;=ESTIMATIVA!$O$55,ESTIMATIVA!$C$55,IF(BR93&gt;=ESTIMATIVA!$O$56,ESTIMATIVA!$C$56,IF(BR93&gt;=ESTIMATIVA!$O$57,ESTIMATIVA!$C$57,IF(BR93&gt;=ESTIMATIVA!$O$58,ESTIMATIVA!$C$58,ESTIMATIVA!$C$59)))))</f>
        <v>Extremo</v>
      </c>
      <c r="BT93" s="124" t="str">
        <f t="shared" si="14"/>
        <v/>
      </c>
      <c r="BU93" s="125"/>
    </row>
    <row r="94" spans="1:73" ht="17.100000000000001" customHeight="1" thickBot="1" x14ac:dyDescent="0.3">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RESULT_ESTIMAT_QUALIT!U94</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7">
        <f>CALCULO_RISCO!AG94</f>
        <v>0</v>
      </c>
      <c r="AI94" s="379" t="str">
        <f>AVALIAR_RISCO!AI94</f>
        <v>Prioridade</v>
      </c>
      <c r="AJ94" s="379"/>
      <c r="AK94" s="379"/>
      <c r="AL94" s="393" t="str">
        <f>TRATAMENTO!AL94</f>
        <v>Escolha o Tratamento</v>
      </c>
      <c r="AM94" s="393"/>
      <c r="AN94" s="393"/>
      <c r="AO94" s="393"/>
      <c r="AP94" s="391">
        <f>CONTROLES_PLANO!AP94</f>
        <v>0</v>
      </c>
      <c r="AQ94" s="391"/>
      <c r="AR94" s="391"/>
      <c r="AS94" s="391"/>
      <c r="AT94" s="391">
        <f>CONTROLES_PLANO!AT94</f>
        <v>0</v>
      </c>
      <c r="AU94" s="391"/>
      <c r="AV94" s="391"/>
      <c r="AW94" s="391"/>
      <c r="AX94" s="387" t="s">
        <v>352</v>
      </c>
      <c r="AY94" s="387"/>
      <c r="AZ94" s="387"/>
      <c r="BA94" s="387"/>
      <c r="BB94" s="392"/>
      <c r="BC94" s="392"/>
      <c r="BD94" s="392"/>
      <c r="BE94" s="392"/>
      <c r="BF94" s="190"/>
      <c r="BG94" s="190"/>
      <c r="BH94" s="190"/>
      <c r="BI94" s="190"/>
      <c r="BJ94" s="190"/>
      <c r="BK94" s="190"/>
      <c r="BL94" s="389" t="s">
        <v>69</v>
      </c>
      <c r="BM94" s="389"/>
      <c r="BN94" s="121" t="str">
        <f>IF(ISERROR(IF(BL94=ESTIMATIVA!$C$39,ESTIMATIVA!$O$39,IF(BL94=ESTIMATIVA!$C$40,ESTIMATIVA!$O$40,IF(BL94=ESTIMATIVA!$C$41,ESTIMATIVA!$O$41,IF(BL94=ESTIMATIVA!$C$42,ESTIMATIVA!$O$42,IF(BL94=ESTIMATIVA!$C$43,ESTIMATIVA!$O$43,"")))))),"",IF(BL94=ESTIMATIVA!$C$39,ESTIMATIVA!$O$39,IF(BL94=ESTIMATIVA!$C$40,ESTIMATIVA!$O$40,IF(BL94=ESTIMATIVA!$C$41,ESTIMATIVA!$O$41,IF(BL94=ESTIMATIVA!$C$42,ESTIMATIVA!$O$42,IF(BL94=ESTIMATIVA!$C$43,ESTIMATIVA!$O$43,""))))))</f>
        <v/>
      </c>
      <c r="BO94" s="389" t="s">
        <v>69</v>
      </c>
      <c r="BP94" s="389"/>
      <c r="BQ94" s="121" t="str">
        <f>IF(ISERROR(IF(BO94=ESTIMATIVA!$C$23,ESTIMATIVA!$O$23,IF(BO94=ESTIMATIVA!$C$24,ESTIMATIVA!$O$24,IF(BO94=ESTIMATIVA!$C$25,ESTIMATIVA!$O$25,IF(BO94=ESTIMATIVA!$C$26,ESTIMATIVA!$O$26,IF(BO94=ESTIMATIVA!$C$27,ESTIMATIVA!$O$27,"")))))),"",IF(BO94=ESTIMATIVA!$C$23,ESTIMATIVA!$O$23,IF(BO94=ESTIMATIVA!$C$24,ESTIMATIVA!$O$24,IF(BO94=ESTIMATIVA!$C$25,ESTIMATIVA!$O$25,IF(BO94=ESTIMATIVA!$C$26,ESTIMATIVA!$O$26,IF(BO94=ESTIMATIVA!$C$27,ESTIMATIVA!$O$27,""))))))</f>
        <v/>
      </c>
      <c r="BR94" s="122" t="str">
        <f t="shared" si="15"/>
        <v/>
      </c>
      <c r="BS94" s="123" t="str">
        <f>IF(ISERROR(IF(BR94&gt;=ESTIMATIVA!$O$55,ESTIMATIVA!$C$55,IF(BR94&gt;=ESTIMATIVA!$O$56,ESTIMATIVA!$C$56,IF(BR94&gt;=ESTIMATIVA!$O$57,ESTIMATIVA!$C$57,IF(BR94&gt;=ESTIMATIVA!$O$58,ESTIMATIVA!$C$58,ESTIMATIVA!$C$59))))),"",IF(BR94&gt;=ESTIMATIVA!$O$55,ESTIMATIVA!$C$55,IF(BR94&gt;=ESTIMATIVA!$O$56,ESTIMATIVA!$C$56,IF(BR94&gt;=ESTIMATIVA!$O$57,ESTIMATIVA!$C$57,IF(BR94&gt;=ESTIMATIVA!$O$58,ESTIMATIVA!$C$58,ESTIMATIVA!$C$59)))))</f>
        <v>Extremo</v>
      </c>
      <c r="BT94" s="124" t="str">
        <f t="shared" si="14"/>
        <v/>
      </c>
      <c r="BU94" s="125"/>
    </row>
    <row r="95" spans="1:73" ht="17.100000000000001" customHeight="1" thickBot="1" x14ac:dyDescent="0.3">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RESULT_ESTIMAT_QUALIT!U95</f>
        <v>3</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7">
        <f>CALCULO_RISCO!AG95</f>
        <v>0</v>
      </c>
      <c r="AI95" s="379" t="str">
        <f>AVALIAR_RISCO!AI95</f>
        <v>Prioridade</v>
      </c>
      <c r="AJ95" s="379"/>
      <c r="AK95" s="379"/>
      <c r="AL95" s="393" t="str">
        <f>TRATAMENTO!AL95</f>
        <v>Escolha o Tratamento</v>
      </c>
      <c r="AM95" s="393"/>
      <c r="AN95" s="393"/>
      <c r="AO95" s="393"/>
      <c r="AP95" s="391">
        <f>CONTROLES_PLANO!AP95</f>
        <v>0</v>
      </c>
      <c r="AQ95" s="391"/>
      <c r="AR95" s="391"/>
      <c r="AS95" s="391"/>
      <c r="AT95" s="391">
        <f>CONTROLES_PLANO!AT95</f>
        <v>0</v>
      </c>
      <c r="AU95" s="391"/>
      <c r="AV95" s="391"/>
      <c r="AW95" s="391"/>
      <c r="AX95" s="387" t="s">
        <v>352</v>
      </c>
      <c r="AY95" s="387"/>
      <c r="AZ95" s="387"/>
      <c r="BA95" s="387"/>
      <c r="BB95" s="392"/>
      <c r="BC95" s="392"/>
      <c r="BD95" s="392"/>
      <c r="BE95" s="392"/>
      <c r="BF95" s="190"/>
      <c r="BG95" s="190"/>
      <c r="BH95" s="190"/>
      <c r="BI95" s="190"/>
      <c r="BJ95" s="190"/>
      <c r="BK95" s="190"/>
      <c r="BL95" s="389" t="s">
        <v>69</v>
      </c>
      <c r="BM95" s="389"/>
      <c r="BN95" s="121" t="str">
        <f>IF(ISERROR(IF(BL95=ESTIMATIVA!$C$39,ESTIMATIVA!$O$39,IF(BL95=ESTIMATIVA!$C$40,ESTIMATIVA!$O$40,IF(BL95=ESTIMATIVA!$C$41,ESTIMATIVA!$O$41,IF(BL95=ESTIMATIVA!$C$42,ESTIMATIVA!$O$42,IF(BL95=ESTIMATIVA!$C$43,ESTIMATIVA!$O$43,"")))))),"",IF(BL95=ESTIMATIVA!$C$39,ESTIMATIVA!$O$39,IF(BL95=ESTIMATIVA!$C$40,ESTIMATIVA!$O$40,IF(BL95=ESTIMATIVA!$C$41,ESTIMATIVA!$O$41,IF(BL95=ESTIMATIVA!$C$42,ESTIMATIVA!$O$42,IF(BL95=ESTIMATIVA!$C$43,ESTIMATIVA!$O$43,""))))))</f>
        <v/>
      </c>
      <c r="BO95" s="389" t="s">
        <v>69</v>
      </c>
      <c r="BP95" s="389"/>
      <c r="BQ95" s="121" t="str">
        <f>IF(ISERROR(IF(BO95=ESTIMATIVA!$C$23,ESTIMATIVA!$O$23,IF(BO95=ESTIMATIVA!$C$24,ESTIMATIVA!$O$24,IF(BO95=ESTIMATIVA!$C$25,ESTIMATIVA!$O$25,IF(BO95=ESTIMATIVA!$C$26,ESTIMATIVA!$O$26,IF(BO95=ESTIMATIVA!$C$27,ESTIMATIVA!$O$27,"")))))),"",IF(BO95=ESTIMATIVA!$C$23,ESTIMATIVA!$O$23,IF(BO95=ESTIMATIVA!$C$24,ESTIMATIVA!$O$24,IF(BO95=ESTIMATIVA!$C$25,ESTIMATIVA!$O$25,IF(BO95=ESTIMATIVA!$C$26,ESTIMATIVA!$O$26,IF(BO95=ESTIMATIVA!$C$27,ESTIMATIVA!$O$27,""))))))</f>
        <v/>
      </c>
      <c r="BR95" s="122" t="str">
        <f t="shared" si="15"/>
        <v/>
      </c>
      <c r="BS95" s="123" t="str">
        <f>IF(ISERROR(IF(BR95&gt;=ESTIMATIVA!$O$55,ESTIMATIVA!$C$55,IF(BR95&gt;=ESTIMATIVA!$O$56,ESTIMATIVA!$C$56,IF(BR95&gt;=ESTIMATIVA!$O$57,ESTIMATIVA!$C$57,IF(BR95&gt;=ESTIMATIVA!$O$58,ESTIMATIVA!$C$58,ESTIMATIVA!$C$59))))),"",IF(BR95&gt;=ESTIMATIVA!$O$55,ESTIMATIVA!$C$55,IF(BR95&gt;=ESTIMATIVA!$O$56,ESTIMATIVA!$C$56,IF(BR95&gt;=ESTIMATIVA!$O$57,ESTIMATIVA!$C$57,IF(BR95&gt;=ESTIMATIVA!$O$58,ESTIMATIVA!$C$58,ESTIMATIVA!$C$59)))))</f>
        <v>Extremo</v>
      </c>
      <c r="BT95" s="124" t="str">
        <f t="shared" si="14"/>
        <v/>
      </c>
      <c r="BU95" s="125"/>
    </row>
    <row r="96" spans="1:73" ht="17.100000000000001" customHeight="1" thickBot="1" x14ac:dyDescent="0.3">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RESULT_ESTIMAT_QUALIT!U96</f>
        <v>3</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7">
        <f>CALCULO_RISCO!AG96</f>
        <v>0</v>
      </c>
      <c r="AI96" s="379" t="str">
        <f>AVALIAR_RISCO!AI96</f>
        <v>Prioridade</v>
      </c>
      <c r="AJ96" s="379"/>
      <c r="AK96" s="379"/>
      <c r="AL96" s="393" t="str">
        <f>TRATAMENTO!AL96</f>
        <v>Escolha o Tratamento</v>
      </c>
      <c r="AM96" s="393"/>
      <c r="AN96" s="393"/>
      <c r="AO96" s="393"/>
      <c r="AP96" s="391">
        <f>CONTROLES_PLANO!AP96</f>
        <v>0</v>
      </c>
      <c r="AQ96" s="391"/>
      <c r="AR96" s="391"/>
      <c r="AS96" s="391"/>
      <c r="AT96" s="391">
        <f>CONTROLES_PLANO!AT96</f>
        <v>0</v>
      </c>
      <c r="AU96" s="391"/>
      <c r="AV96" s="391"/>
      <c r="AW96" s="391"/>
      <c r="AX96" s="387" t="s">
        <v>352</v>
      </c>
      <c r="AY96" s="387"/>
      <c r="AZ96" s="387"/>
      <c r="BA96" s="387"/>
      <c r="BB96" s="392"/>
      <c r="BC96" s="392"/>
      <c r="BD96" s="392"/>
      <c r="BE96" s="392"/>
      <c r="BF96" s="190"/>
      <c r="BG96" s="190"/>
      <c r="BH96" s="190"/>
      <c r="BI96" s="190"/>
      <c r="BJ96" s="190"/>
      <c r="BK96" s="190"/>
      <c r="BL96" s="389" t="s">
        <v>69</v>
      </c>
      <c r="BM96" s="389"/>
      <c r="BN96" s="121" t="str">
        <f>IF(ISERROR(IF(BL96=ESTIMATIVA!$C$39,ESTIMATIVA!$O$39,IF(BL96=ESTIMATIVA!$C$40,ESTIMATIVA!$O$40,IF(BL96=ESTIMATIVA!$C$41,ESTIMATIVA!$O$41,IF(BL96=ESTIMATIVA!$C$42,ESTIMATIVA!$O$42,IF(BL96=ESTIMATIVA!$C$43,ESTIMATIVA!$O$43,"")))))),"",IF(BL96=ESTIMATIVA!$C$39,ESTIMATIVA!$O$39,IF(BL96=ESTIMATIVA!$C$40,ESTIMATIVA!$O$40,IF(BL96=ESTIMATIVA!$C$41,ESTIMATIVA!$O$41,IF(BL96=ESTIMATIVA!$C$42,ESTIMATIVA!$O$42,IF(BL96=ESTIMATIVA!$C$43,ESTIMATIVA!$O$43,""))))))</f>
        <v/>
      </c>
      <c r="BO96" s="389" t="s">
        <v>69</v>
      </c>
      <c r="BP96" s="389"/>
      <c r="BQ96" s="121" t="str">
        <f>IF(ISERROR(IF(BO96=ESTIMATIVA!$C$23,ESTIMATIVA!$O$23,IF(BO96=ESTIMATIVA!$C$24,ESTIMATIVA!$O$24,IF(BO96=ESTIMATIVA!$C$25,ESTIMATIVA!$O$25,IF(BO96=ESTIMATIVA!$C$26,ESTIMATIVA!$O$26,IF(BO96=ESTIMATIVA!$C$27,ESTIMATIVA!$O$27,"")))))),"",IF(BO96=ESTIMATIVA!$C$23,ESTIMATIVA!$O$23,IF(BO96=ESTIMATIVA!$C$24,ESTIMATIVA!$O$24,IF(BO96=ESTIMATIVA!$C$25,ESTIMATIVA!$O$25,IF(BO96=ESTIMATIVA!$C$26,ESTIMATIVA!$O$26,IF(BO96=ESTIMATIVA!$C$27,ESTIMATIVA!$O$27,""))))))</f>
        <v/>
      </c>
      <c r="BR96" s="122" t="str">
        <f t="shared" si="15"/>
        <v/>
      </c>
      <c r="BS96" s="123" t="str">
        <f>IF(ISERROR(IF(BR96&gt;=ESTIMATIVA!$O$55,ESTIMATIVA!$C$55,IF(BR96&gt;=ESTIMATIVA!$O$56,ESTIMATIVA!$C$56,IF(BR96&gt;=ESTIMATIVA!$O$57,ESTIMATIVA!$C$57,IF(BR96&gt;=ESTIMATIVA!$O$58,ESTIMATIVA!$C$58,ESTIMATIVA!$C$59))))),"",IF(BR96&gt;=ESTIMATIVA!$O$55,ESTIMATIVA!$C$55,IF(BR96&gt;=ESTIMATIVA!$O$56,ESTIMATIVA!$C$56,IF(BR96&gt;=ESTIMATIVA!$O$57,ESTIMATIVA!$C$57,IF(BR96&gt;=ESTIMATIVA!$O$58,ESTIMATIVA!$C$58,ESTIMATIVA!$C$59)))))</f>
        <v>Extremo</v>
      </c>
      <c r="BT96" s="124" t="str">
        <f t="shared" si="14"/>
        <v/>
      </c>
      <c r="BU96" s="125"/>
    </row>
    <row r="97" spans="1:73" ht="17.100000000000001" customHeight="1" thickBot="1" x14ac:dyDescent="0.3">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RESULT_ESTIMAT_QUALIT!U97</f>
        <v>5</v>
      </c>
      <c r="V97" s="110">
        <f>RESULT_ESTIMAT_QUALIT!V96</f>
        <v>12</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8">
        <f>CALCULO_RISCO!AG97</f>
        <v>0</v>
      </c>
      <c r="AI97" s="381" t="str">
        <f>AVALIAR_RISCO!AI97</f>
        <v>Prioridade</v>
      </c>
      <c r="AJ97" s="381"/>
      <c r="AK97" s="381"/>
      <c r="AL97" s="390" t="str">
        <f>TRATAMENTO!AL97</f>
        <v>Escolha o Tratamento</v>
      </c>
      <c r="AM97" s="390"/>
      <c r="AN97" s="390"/>
      <c r="AO97" s="390"/>
      <c r="AP97" s="386">
        <f>CONTROLES_PLANO!AP97</f>
        <v>0</v>
      </c>
      <c r="AQ97" s="386"/>
      <c r="AR97" s="386"/>
      <c r="AS97" s="386"/>
      <c r="AT97" s="386">
        <f>CONTROLES_PLANO!AT97</f>
        <v>0</v>
      </c>
      <c r="AU97" s="386"/>
      <c r="AV97" s="386"/>
      <c r="AW97" s="386"/>
      <c r="AX97" s="387" t="s">
        <v>352</v>
      </c>
      <c r="AY97" s="387"/>
      <c r="AZ97" s="387"/>
      <c r="BA97" s="387"/>
      <c r="BB97" s="388"/>
      <c r="BC97" s="388"/>
      <c r="BD97" s="388"/>
      <c r="BE97" s="388"/>
      <c r="BF97" s="200"/>
      <c r="BG97" s="200"/>
      <c r="BH97" s="200"/>
      <c r="BI97" s="200"/>
      <c r="BJ97" s="200"/>
      <c r="BK97" s="200"/>
      <c r="BL97" s="389" t="s">
        <v>69</v>
      </c>
      <c r="BM97" s="389"/>
      <c r="BN97" s="126" t="str">
        <f>IF(ISERROR(IF(BL97=ESTIMATIVA!$C$39,ESTIMATIVA!$O$39,IF(BL97=ESTIMATIVA!$C$40,ESTIMATIVA!$O$40,IF(BL97=ESTIMATIVA!$C$41,ESTIMATIVA!$O$41,IF(BL97=ESTIMATIVA!$C$42,ESTIMATIVA!$O$42,IF(BL97=ESTIMATIVA!$C$43,ESTIMATIVA!$O$43,"")))))),"",IF(BL97=ESTIMATIVA!$C$39,ESTIMATIVA!$O$39,IF(BL97=ESTIMATIVA!$C$40,ESTIMATIVA!$O$40,IF(BL97=ESTIMATIVA!$C$41,ESTIMATIVA!$O$41,IF(BL97=ESTIMATIVA!$C$42,ESTIMATIVA!$O$42,IF(BL97=ESTIMATIVA!$C$43,ESTIMATIVA!$O$43,""))))))</f>
        <v/>
      </c>
      <c r="BO97" s="389" t="s">
        <v>69</v>
      </c>
      <c r="BP97" s="389"/>
      <c r="BQ97" s="126" t="str">
        <f>IF(ISERROR(IF(BO97=ESTIMATIVA!$C$23,ESTIMATIVA!$O$23,IF(BO97=ESTIMATIVA!$C$24,ESTIMATIVA!$O$24,IF(BO97=ESTIMATIVA!$C$25,ESTIMATIVA!$O$25,IF(BO97=ESTIMATIVA!$C$26,ESTIMATIVA!$O$26,IF(BO97=ESTIMATIVA!$C$27,ESTIMATIVA!$O$27,"")))))),"",IF(BO97=ESTIMATIVA!$C$23,ESTIMATIVA!$O$23,IF(BO97=ESTIMATIVA!$C$24,ESTIMATIVA!$O$24,IF(BO97=ESTIMATIVA!$C$25,ESTIMATIVA!$O$25,IF(BO97=ESTIMATIVA!$C$26,ESTIMATIVA!$O$26,IF(BO97=ESTIMATIVA!$C$27,ESTIMATIVA!$O$27,""))))))</f>
        <v/>
      </c>
      <c r="BR97" s="122" t="str">
        <f t="shared" si="15"/>
        <v/>
      </c>
      <c r="BS97" s="127" t="str">
        <f>IF(ISERROR(IF(BR97&gt;=ESTIMATIVA!$O$55,ESTIMATIVA!$C$55,IF(BR97&gt;=ESTIMATIVA!$O$56,ESTIMATIVA!$C$56,IF(BR97&gt;=ESTIMATIVA!$O$57,ESTIMATIVA!$C$57,IF(BR97&gt;=ESTIMATIVA!$O$58,ESTIMATIVA!$C$58,ESTIMATIVA!$C$59))))),"",IF(BR97&gt;=ESTIMATIVA!$O$55,ESTIMATIVA!$C$55,IF(BR97&gt;=ESTIMATIVA!$O$56,ESTIMATIVA!$C$56,IF(BR97&gt;=ESTIMATIVA!$O$57,ESTIMATIVA!$C$57,IF(BR97&gt;=ESTIMATIVA!$O$58,ESTIMATIVA!$C$58,ESTIMATIVA!$C$59)))))</f>
        <v>Extremo</v>
      </c>
      <c r="BT97" s="128" t="str">
        <f t="shared" si="14"/>
        <v/>
      </c>
      <c r="BU97" s="125"/>
    </row>
    <row r="98" spans="1:73"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c r="AY98" s="3"/>
      <c r="AZ98" s="3"/>
      <c r="BA98" s="3"/>
      <c r="BB98" s="3"/>
      <c r="BC98" s="3"/>
      <c r="BF98" s="3"/>
      <c r="BG98" s="3"/>
      <c r="BH98" s="3"/>
      <c r="BI98" s="3"/>
      <c r="BJ98" s="3"/>
      <c r="BK98" s="3"/>
      <c r="BM98" s="3"/>
      <c r="BP98" s="3"/>
    </row>
    <row r="99" spans="1:73" ht="34.15"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334</v>
      </c>
      <c r="AM99" s="201"/>
      <c r="AN99" s="201"/>
      <c r="AO99" s="201"/>
      <c r="AP99" s="201" t="s">
        <v>342</v>
      </c>
      <c r="AQ99" s="201" t="s">
        <v>343</v>
      </c>
      <c r="AR99" s="201" t="s">
        <v>344</v>
      </c>
      <c r="AS99" s="201" t="s">
        <v>345</v>
      </c>
      <c r="AT99" s="201" t="s">
        <v>343</v>
      </c>
      <c r="AU99" s="201"/>
      <c r="AV99" s="201"/>
      <c r="AW99" s="201"/>
      <c r="AX99" s="201" t="s">
        <v>347</v>
      </c>
      <c r="AY99" s="201"/>
      <c r="AZ99" s="201"/>
      <c r="BA99" s="201"/>
      <c r="BB99" s="201" t="s">
        <v>348</v>
      </c>
      <c r="BC99" s="201"/>
      <c r="BD99" s="201"/>
      <c r="BE99" s="201"/>
      <c r="BF99" s="201" t="s">
        <v>207</v>
      </c>
      <c r="BG99" s="201"/>
      <c r="BH99" s="201"/>
      <c r="BI99" s="201"/>
      <c r="BJ99" s="201"/>
      <c r="BK99" s="201"/>
      <c r="BL99" s="394" t="s">
        <v>349</v>
      </c>
      <c r="BM99" s="394"/>
      <c r="BN99" s="394"/>
      <c r="BO99" s="394" t="s">
        <v>350</v>
      </c>
      <c r="BP99" s="394"/>
      <c r="BQ99" s="394"/>
      <c r="BR99" s="201" t="s">
        <v>351</v>
      </c>
      <c r="BS99" s="201"/>
      <c r="BT99" s="201"/>
      <c r="BU99" s="201"/>
    </row>
    <row r="100" spans="1:73" ht="17.100000000000001" customHeight="1" thickBot="1" x14ac:dyDescent="0.3">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7">
        <f>CALCULO_RISCO!AG100</f>
        <v>0</v>
      </c>
      <c r="AI100" s="379" t="str">
        <f>AVALIAR_RISCO!AI100</f>
        <v>Prioridade</v>
      </c>
      <c r="AJ100" s="379"/>
      <c r="AK100" s="379"/>
      <c r="AL100" s="393" t="str">
        <f>TRATAMENTO!AL100</f>
        <v>Escolha o Tratamento</v>
      </c>
      <c r="AM100" s="393"/>
      <c r="AN100" s="393"/>
      <c r="AO100" s="393"/>
      <c r="AP100" s="391">
        <f>CONTROLES_PLANO!AP100</f>
        <v>0</v>
      </c>
      <c r="AQ100" s="391">
        <f>CONTROLES_PLANO!AQ100</f>
        <v>0</v>
      </c>
      <c r="AR100" s="391">
        <f>CONTROLES_PLANO!AR100</f>
        <v>0</v>
      </c>
      <c r="AS100" s="391">
        <f>CONTROLES_PLANO!AS100</f>
        <v>0</v>
      </c>
      <c r="AT100" s="391">
        <f>CONTROLES_PLANO!AT100</f>
        <v>0</v>
      </c>
      <c r="AU100" s="391"/>
      <c r="AV100" s="391"/>
      <c r="AW100" s="391"/>
      <c r="AX100" s="387" t="s">
        <v>352</v>
      </c>
      <c r="AY100" s="387"/>
      <c r="AZ100" s="387"/>
      <c r="BA100" s="387"/>
      <c r="BB100" s="392"/>
      <c r="BC100" s="392"/>
      <c r="BD100" s="392"/>
      <c r="BE100" s="392"/>
      <c r="BF100" s="190"/>
      <c r="BG100" s="190"/>
      <c r="BH100" s="190"/>
      <c r="BI100" s="190"/>
      <c r="BJ100" s="190"/>
      <c r="BK100" s="190"/>
      <c r="BL100" s="389" t="s">
        <v>69</v>
      </c>
      <c r="BM100" s="389"/>
      <c r="BN100" s="121" t="str">
        <f>IF(ISERROR(IF(BL100=ESTIMATIVA!$C$39,ESTIMATIVA!$O$39,IF(BL100=ESTIMATIVA!$C$40,ESTIMATIVA!$O$40,IF(BL100=ESTIMATIVA!$C$41,ESTIMATIVA!$O$41,IF(BL100=ESTIMATIVA!$C$42,ESTIMATIVA!$O$42,IF(BL100=ESTIMATIVA!$C$43,ESTIMATIVA!$O$43,"")))))),"",IF(BL100=ESTIMATIVA!$C$39,ESTIMATIVA!$O$39,IF(BL100=ESTIMATIVA!$C$40,ESTIMATIVA!$O$40,IF(BL100=ESTIMATIVA!$C$41,ESTIMATIVA!$O$41,IF(BL100=ESTIMATIVA!$C$42,ESTIMATIVA!$O$42,IF(BL100=ESTIMATIVA!$C$43,ESTIMATIVA!$O$43,""))))))</f>
        <v/>
      </c>
      <c r="BO100" s="389" t="s">
        <v>69</v>
      </c>
      <c r="BP100" s="389"/>
      <c r="BQ100" s="121" t="str">
        <f>IF(ISERROR(IF(BO100=ESTIMATIVA!$C$23,ESTIMATIVA!$O$23,IF(BO100=ESTIMATIVA!$C$24,ESTIMATIVA!$O$24,IF(BO100=ESTIMATIVA!$C$25,ESTIMATIVA!$O$25,IF(BO100=ESTIMATIVA!$C$26,ESTIMATIVA!$O$26,IF(BO100=ESTIMATIVA!$C$27,ESTIMATIVA!$O$27,"")))))),"",IF(BO100=ESTIMATIVA!$C$23,ESTIMATIVA!$O$23,IF(BO100=ESTIMATIVA!$C$24,ESTIMATIVA!$O$24,IF(BO100=ESTIMATIVA!$C$25,ESTIMATIVA!$O$25,IF(BO100=ESTIMATIVA!$C$26,ESTIMATIVA!$O$26,IF(BO100=ESTIMATIVA!$C$27,ESTIMATIVA!$O$27,""))))))</f>
        <v/>
      </c>
      <c r="BR100" s="122" t="str">
        <f>IF(ISERROR((BN100*$Q$100)*BQ100),"",(BN100*$Q$100)*BQ100)</f>
        <v/>
      </c>
      <c r="BS100" s="123" t="str">
        <f>IF(ISERROR(IF(BR100&gt;=ESTIMATIVA!$O$55,ESTIMATIVA!$C$55,IF(BR100&gt;=ESTIMATIVA!$O$56,ESTIMATIVA!$C$56,IF(BR100&gt;=ESTIMATIVA!$O$57,ESTIMATIVA!$C$57,IF(BR100&gt;=ESTIMATIVA!$O$58,ESTIMATIVA!$C$58,ESTIMATIVA!$C$59))))),"",IF(BR100&gt;=ESTIMATIVA!$O$55,ESTIMATIVA!$C$55,IF(BR100&gt;=ESTIMATIVA!$O$56,ESTIMATIVA!$C$56,IF(BR100&gt;=ESTIMATIVA!$O$57,ESTIMATIVA!$C$57,IF(BR100&gt;=ESTIMATIVA!$O$58,ESTIMATIVA!$C$58,ESTIMATIVA!$C$59)))))</f>
        <v>Extremo</v>
      </c>
      <c r="BT100" s="124" t="str">
        <f t="shared" ref="BT100:BT107" si="16">IF(BS100=AE100,"ERRO - RISCO DEVERIA SER MENOR!!!",IF(BL100=R100,"ERRO - SEVERIDADE DEVERIA SER MENOR!!!",""))</f>
        <v/>
      </c>
      <c r="BU100" s="125"/>
    </row>
    <row r="101" spans="1:73" ht="17.100000000000001" customHeight="1" thickBot="1" x14ac:dyDescent="0.3">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RESULT_ESTIMAT_QUALIT!U101</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7">
        <f>CALCULO_RISCO!AG101</f>
        <v>0</v>
      </c>
      <c r="AI101" s="379" t="str">
        <f>AVALIAR_RISCO!AI101</f>
        <v>Prioridade</v>
      </c>
      <c r="AJ101" s="379"/>
      <c r="AK101" s="379"/>
      <c r="AL101" s="393" t="str">
        <f>TRATAMENTO!AL101</f>
        <v>Escolha o Tratamento</v>
      </c>
      <c r="AM101" s="393"/>
      <c r="AN101" s="393"/>
      <c r="AO101" s="393"/>
      <c r="AP101" s="391">
        <f>CONTROLES_PLANO!AP101</f>
        <v>0</v>
      </c>
      <c r="AQ101" s="391"/>
      <c r="AR101" s="391"/>
      <c r="AS101" s="391"/>
      <c r="AT101" s="391">
        <f>CONTROLES_PLANO!AT101</f>
        <v>0</v>
      </c>
      <c r="AU101" s="391"/>
      <c r="AV101" s="391"/>
      <c r="AW101" s="391"/>
      <c r="AX101" s="387" t="s">
        <v>352</v>
      </c>
      <c r="AY101" s="387"/>
      <c r="AZ101" s="387"/>
      <c r="BA101" s="387"/>
      <c r="BB101" s="392"/>
      <c r="BC101" s="392"/>
      <c r="BD101" s="392"/>
      <c r="BE101" s="392"/>
      <c r="BF101" s="190"/>
      <c r="BG101" s="190"/>
      <c r="BH101" s="190"/>
      <c r="BI101" s="190"/>
      <c r="BJ101" s="190"/>
      <c r="BK101" s="190"/>
      <c r="BL101" s="389" t="s">
        <v>69</v>
      </c>
      <c r="BM101" s="389"/>
      <c r="BN101" s="121" t="str">
        <f>IF(ISERROR(IF(BL101=ESTIMATIVA!$C$39,ESTIMATIVA!$O$39,IF(BL101=ESTIMATIVA!$C$40,ESTIMATIVA!$O$40,IF(BL101=ESTIMATIVA!$C$41,ESTIMATIVA!$O$41,IF(BL101=ESTIMATIVA!$C$42,ESTIMATIVA!$O$42,IF(BL101=ESTIMATIVA!$C$43,ESTIMATIVA!$O$43,"")))))),"",IF(BL101=ESTIMATIVA!$C$39,ESTIMATIVA!$O$39,IF(BL101=ESTIMATIVA!$C$40,ESTIMATIVA!$O$40,IF(BL101=ESTIMATIVA!$C$41,ESTIMATIVA!$O$41,IF(BL101=ESTIMATIVA!$C$42,ESTIMATIVA!$O$42,IF(BL101=ESTIMATIVA!$C$43,ESTIMATIVA!$O$43,""))))))</f>
        <v/>
      </c>
      <c r="BO101" s="389" t="s">
        <v>69</v>
      </c>
      <c r="BP101" s="389"/>
      <c r="BQ101" s="121" t="str">
        <f>IF(ISERROR(IF(BO101=ESTIMATIVA!$C$23,ESTIMATIVA!$O$23,IF(BO101=ESTIMATIVA!$C$24,ESTIMATIVA!$O$24,IF(BO101=ESTIMATIVA!$C$25,ESTIMATIVA!$O$25,IF(BO101=ESTIMATIVA!$C$26,ESTIMATIVA!$O$26,IF(BO101=ESTIMATIVA!$C$27,ESTIMATIVA!$O$27,"")))))),"",IF(BO101=ESTIMATIVA!$C$23,ESTIMATIVA!$O$23,IF(BO101=ESTIMATIVA!$C$24,ESTIMATIVA!$O$24,IF(BO101=ESTIMATIVA!$C$25,ESTIMATIVA!$O$25,IF(BO101=ESTIMATIVA!$C$26,ESTIMATIVA!$O$26,IF(BO101=ESTIMATIVA!$C$27,ESTIMATIVA!$O$27,""))))))</f>
        <v/>
      </c>
      <c r="BR101" s="122" t="str">
        <f t="shared" ref="BR101:BR107" si="17">IF(ISERROR((BN101*$Q$100)*BQ101),"",(BN101*$Q$100)*BQ101)</f>
        <v/>
      </c>
      <c r="BS101" s="123" t="str">
        <f>IF(ISERROR(IF(BR101&gt;=ESTIMATIVA!$O$55,ESTIMATIVA!$C$55,IF(BR101&gt;=ESTIMATIVA!$O$56,ESTIMATIVA!$C$56,IF(BR101&gt;=ESTIMATIVA!$O$57,ESTIMATIVA!$C$57,IF(BR101&gt;=ESTIMATIVA!$O$58,ESTIMATIVA!$C$58,ESTIMATIVA!$C$59))))),"",IF(BR101&gt;=ESTIMATIVA!$O$55,ESTIMATIVA!$C$55,IF(BR101&gt;=ESTIMATIVA!$O$56,ESTIMATIVA!$C$56,IF(BR101&gt;=ESTIMATIVA!$O$57,ESTIMATIVA!$C$57,IF(BR101&gt;=ESTIMATIVA!$O$58,ESTIMATIVA!$C$58,ESTIMATIVA!$C$59)))))</f>
        <v>Extremo</v>
      </c>
      <c r="BT101" s="124" t="str">
        <f t="shared" si="16"/>
        <v/>
      </c>
      <c r="BU101" s="125"/>
    </row>
    <row r="102" spans="1:73" ht="17.100000000000001" customHeight="1" thickBot="1" x14ac:dyDescent="0.3">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RESULT_ESTIMAT_QUALIT!U102</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7">
        <f>CALCULO_RISCO!AG102</f>
        <v>0</v>
      </c>
      <c r="AI102" s="379" t="str">
        <f>AVALIAR_RISCO!AI102</f>
        <v>Prioridade</v>
      </c>
      <c r="AJ102" s="379"/>
      <c r="AK102" s="379"/>
      <c r="AL102" s="393" t="str">
        <f>TRATAMENTO!AL102</f>
        <v>Escolha o Tratamento</v>
      </c>
      <c r="AM102" s="393"/>
      <c r="AN102" s="393"/>
      <c r="AO102" s="393"/>
      <c r="AP102" s="391">
        <f>CONTROLES_PLANO!AP102</f>
        <v>0</v>
      </c>
      <c r="AQ102" s="391"/>
      <c r="AR102" s="391"/>
      <c r="AS102" s="391"/>
      <c r="AT102" s="391">
        <f>CONTROLES_PLANO!AT102</f>
        <v>0</v>
      </c>
      <c r="AU102" s="391"/>
      <c r="AV102" s="391"/>
      <c r="AW102" s="391"/>
      <c r="AX102" s="387" t="s">
        <v>352</v>
      </c>
      <c r="AY102" s="387"/>
      <c r="AZ102" s="387"/>
      <c r="BA102" s="387"/>
      <c r="BB102" s="392"/>
      <c r="BC102" s="392"/>
      <c r="BD102" s="392"/>
      <c r="BE102" s="392"/>
      <c r="BF102" s="190"/>
      <c r="BG102" s="190"/>
      <c r="BH102" s="190"/>
      <c r="BI102" s="190"/>
      <c r="BJ102" s="190"/>
      <c r="BK102" s="190"/>
      <c r="BL102" s="389" t="s">
        <v>69</v>
      </c>
      <c r="BM102" s="389"/>
      <c r="BN102" s="121" t="str">
        <f>IF(ISERROR(IF(BL102=ESTIMATIVA!$C$39,ESTIMATIVA!$O$39,IF(BL102=ESTIMATIVA!$C$40,ESTIMATIVA!$O$40,IF(BL102=ESTIMATIVA!$C$41,ESTIMATIVA!$O$41,IF(BL102=ESTIMATIVA!$C$42,ESTIMATIVA!$O$42,IF(BL102=ESTIMATIVA!$C$43,ESTIMATIVA!$O$43,"")))))),"",IF(BL102=ESTIMATIVA!$C$39,ESTIMATIVA!$O$39,IF(BL102=ESTIMATIVA!$C$40,ESTIMATIVA!$O$40,IF(BL102=ESTIMATIVA!$C$41,ESTIMATIVA!$O$41,IF(BL102=ESTIMATIVA!$C$42,ESTIMATIVA!$O$42,IF(BL102=ESTIMATIVA!$C$43,ESTIMATIVA!$O$43,""))))))</f>
        <v/>
      </c>
      <c r="BO102" s="389" t="s">
        <v>69</v>
      </c>
      <c r="BP102" s="389"/>
      <c r="BQ102" s="121" t="str">
        <f>IF(ISERROR(IF(BO102=ESTIMATIVA!$C$23,ESTIMATIVA!$O$23,IF(BO102=ESTIMATIVA!$C$24,ESTIMATIVA!$O$24,IF(BO102=ESTIMATIVA!$C$25,ESTIMATIVA!$O$25,IF(BO102=ESTIMATIVA!$C$26,ESTIMATIVA!$O$26,IF(BO102=ESTIMATIVA!$C$27,ESTIMATIVA!$O$27,"")))))),"",IF(BO102=ESTIMATIVA!$C$23,ESTIMATIVA!$O$23,IF(BO102=ESTIMATIVA!$C$24,ESTIMATIVA!$O$24,IF(BO102=ESTIMATIVA!$C$25,ESTIMATIVA!$O$25,IF(BO102=ESTIMATIVA!$C$26,ESTIMATIVA!$O$26,IF(BO102=ESTIMATIVA!$C$27,ESTIMATIVA!$O$27,""))))))</f>
        <v/>
      </c>
      <c r="BR102" s="122" t="str">
        <f t="shared" si="17"/>
        <v/>
      </c>
      <c r="BS102" s="123" t="str">
        <f>IF(ISERROR(IF(BR102&gt;=ESTIMATIVA!$O$55,ESTIMATIVA!$C$55,IF(BR102&gt;=ESTIMATIVA!$O$56,ESTIMATIVA!$C$56,IF(BR102&gt;=ESTIMATIVA!$O$57,ESTIMATIVA!$C$57,IF(BR102&gt;=ESTIMATIVA!$O$58,ESTIMATIVA!$C$58,ESTIMATIVA!$C$59))))),"",IF(BR102&gt;=ESTIMATIVA!$O$55,ESTIMATIVA!$C$55,IF(BR102&gt;=ESTIMATIVA!$O$56,ESTIMATIVA!$C$56,IF(BR102&gt;=ESTIMATIVA!$O$57,ESTIMATIVA!$C$57,IF(BR102&gt;=ESTIMATIVA!$O$58,ESTIMATIVA!$C$58,ESTIMATIVA!$C$59)))))</f>
        <v>Extremo</v>
      </c>
      <c r="BT102" s="124" t="str">
        <f t="shared" si="16"/>
        <v/>
      </c>
      <c r="BU102" s="125"/>
    </row>
    <row r="103" spans="1:73" ht="17.100000000000001" customHeight="1" thickBot="1" x14ac:dyDescent="0.3">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RESULT_ESTIMAT_QUALIT!U103</f>
        <v>3</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7">
        <f>CALCULO_RISCO!AG103</f>
        <v>0</v>
      </c>
      <c r="AI103" s="379" t="str">
        <f>AVALIAR_RISCO!AI103</f>
        <v>Prioridade</v>
      </c>
      <c r="AJ103" s="379"/>
      <c r="AK103" s="379"/>
      <c r="AL103" s="393" t="str">
        <f>TRATAMENTO!AL103</f>
        <v>Escolha o Tratamento</v>
      </c>
      <c r="AM103" s="393"/>
      <c r="AN103" s="393"/>
      <c r="AO103" s="393"/>
      <c r="AP103" s="391">
        <f>CONTROLES_PLANO!AP103</f>
        <v>0</v>
      </c>
      <c r="AQ103" s="391"/>
      <c r="AR103" s="391"/>
      <c r="AS103" s="391"/>
      <c r="AT103" s="391">
        <f>CONTROLES_PLANO!AT103</f>
        <v>0</v>
      </c>
      <c r="AU103" s="391"/>
      <c r="AV103" s="391"/>
      <c r="AW103" s="391"/>
      <c r="AX103" s="387" t="s">
        <v>352</v>
      </c>
      <c r="AY103" s="387"/>
      <c r="AZ103" s="387"/>
      <c r="BA103" s="387"/>
      <c r="BB103" s="392"/>
      <c r="BC103" s="392"/>
      <c r="BD103" s="392"/>
      <c r="BE103" s="392"/>
      <c r="BF103" s="190"/>
      <c r="BG103" s="190"/>
      <c r="BH103" s="190"/>
      <c r="BI103" s="190"/>
      <c r="BJ103" s="190"/>
      <c r="BK103" s="190"/>
      <c r="BL103" s="389" t="s">
        <v>69</v>
      </c>
      <c r="BM103" s="389"/>
      <c r="BN103" s="121" t="str">
        <f>IF(ISERROR(IF(BL103=ESTIMATIVA!$C$39,ESTIMATIVA!$O$39,IF(BL103=ESTIMATIVA!$C$40,ESTIMATIVA!$O$40,IF(BL103=ESTIMATIVA!$C$41,ESTIMATIVA!$O$41,IF(BL103=ESTIMATIVA!$C$42,ESTIMATIVA!$O$42,IF(BL103=ESTIMATIVA!$C$43,ESTIMATIVA!$O$43,"")))))),"",IF(BL103=ESTIMATIVA!$C$39,ESTIMATIVA!$O$39,IF(BL103=ESTIMATIVA!$C$40,ESTIMATIVA!$O$40,IF(BL103=ESTIMATIVA!$C$41,ESTIMATIVA!$O$41,IF(BL103=ESTIMATIVA!$C$42,ESTIMATIVA!$O$42,IF(BL103=ESTIMATIVA!$C$43,ESTIMATIVA!$O$43,""))))))</f>
        <v/>
      </c>
      <c r="BO103" s="389" t="s">
        <v>69</v>
      </c>
      <c r="BP103" s="389"/>
      <c r="BQ103" s="121" t="str">
        <f>IF(ISERROR(IF(BO103=ESTIMATIVA!$C$23,ESTIMATIVA!$O$23,IF(BO103=ESTIMATIVA!$C$24,ESTIMATIVA!$O$24,IF(BO103=ESTIMATIVA!$C$25,ESTIMATIVA!$O$25,IF(BO103=ESTIMATIVA!$C$26,ESTIMATIVA!$O$26,IF(BO103=ESTIMATIVA!$C$27,ESTIMATIVA!$O$27,"")))))),"",IF(BO103=ESTIMATIVA!$C$23,ESTIMATIVA!$O$23,IF(BO103=ESTIMATIVA!$C$24,ESTIMATIVA!$O$24,IF(BO103=ESTIMATIVA!$C$25,ESTIMATIVA!$O$25,IF(BO103=ESTIMATIVA!$C$26,ESTIMATIVA!$O$26,IF(BO103=ESTIMATIVA!$C$27,ESTIMATIVA!$O$27,""))))))</f>
        <v/>
      </c>
      <c r="BR103" s="122" t="str">
        <f t="shared" si="17"/>
        <v/>
      </c>
      <c r="BS103" s="123" t="str">
        <f>IF(ISERROR(IF(BR103&gt;=ESTIMATIVA!$O$55,ESTIMATIVA!$C$55,IF(BR103&gt;=ESTIMATIVA!$O$56,ESTIMATIVA!$C$56,IF(BR103&gt;=ESTIMATIVA!$O$57,ESTIMATIVA!$C$57,IF(BR103&gt;=ESTIMATIVA!$O$58,ESTIMATIVA!$C$58,ESTIMATIVA!$C$59))))),"",IF(BR103&gt;=ESTIMATIVA!$O$55,ESTIMATIVA!$C$55,IF(BR103&gt;=ESTIMATIVA!$O$56,ESTIMATIVA!$C$56,IF(BR103&gt;=ESTIMATIVA!$O$57,ESTIMATIVA!$C$57,IF(BR103&gt;=ESTIMATIVA!$O$58,ESTIMATIVA!$C$58,ESTIMATIVA!$C$59)))))</f>
        <v>Extremo</v>
      </c>
      <c r="BT103" s="124" t="str">
        <f t="shared" si="16"/>
        <v/>
      </c>
      <c r="BU103" s="125"/>
    </row>
    <row r="104" spans="1:73" ht="17.100000000000001" customHeight="1" thickBot="1" x14ac:dyDescent="0.3">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RESULT_ESTIMAT_QUALIT!U104</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7">
        <f>CALCULO_RISCO!AG104</f>
        <v>0</v>
      </c>
      <c r="AI104" s="379" t="str">
        <f>AVALIAR_RISCO!AI104</f>
        <v>Prioridade</v>
      </c>
      <c r="AJ104" s="379"/>
      <c r="AK104" s="379"/>
      <c r="AL104" s="393" t="str">
        <f>TRATAMENTO!AL104</f>
        <v>Escolha o Tratamento</v>
      </c>
      <c r="AM104" s="393"/>
      <c r="AN104" s="393"/>
      <c r="AO104" s="393"/>
      <c r="AP104" s="391">
        <f>CONTROLES_PLANO!AP104</f>
        <v>0</v>
      </c>
      <c r="AQ104" s="391"/>
      <c r="AR104" s="391"/>
      <c r="AS104" s="391"/>
      <c r="AT104" s="391">
        <f>CONTROLES_PLANO!AT104</f>
        <v>0</v>
      </c>
      <c r="AU104" s="391"/>
      <c r="AV104" s="391"/>
      <c r="AW104" s="391"/>
      <c r="AX104" s="387" t="s">
        <v>352</v>
      </c>
      <c r="AY104" s="387"/>
      <c r="AZ104" s="387"/>
      <c r="BA104" s="387"/>
      <c r="BB104" s="392"/>
      <c r="BC104" s="392"/>
      <c r="BD104" s="392"/>
      <c r="BE104" s="392"/>
      <c r="BF104" s="190"/>
      <c r="BG104" s="190"/>
      <c r="BH104" s="190"/>
      <c r="BI104" s="190"/>
      <c r="BJ104" s="190"/>
      <c r="BK104" s="190"/>
      <c r="BL104" s="389" t="s">
        <v>69</v>
      </c>
      <c r="BM104" s="389"/>
      <c r="BN104" s="121" t="str">
        <f>IF(ISERROR(IF(BL104=ESTIMATIVA!$C$39,ESTIMATIVA!$O$39,IF(BL104=ESTIMATIVA!$C$40,ESTIMATIVA!$O$40,IF(BL104=ESTIMATIVA!$C$41,ESTIMATIVA!$O$41,IF(BL104=ESTIMATIVA!$C$42,ESTIMATIVA!$O$42,IF(BL104=ESTIMATIVA!$C$43,ESTIMATIVA!$O$43,"")))))),"",IF(BL104=ESTIMATIVA!$C$39,ESTIMATIVA!$O$39,IF(BL104=ESTIMATIVA!$C$40,ESTIMATIVA!$O$40,IF(BL104=ESTIMATIVA!$C$41,ESTIMATIVA!$O$41,IF(BL104=ESTIMATIVA!$C$42,ESTIMATIVA!$O$42,IF(BL104=ESTIMATIVA!$C$43,ESTIMATIVA!$O$43,""))))))</f>
        <v/>
      </c>
      <c r="BO104" s="389" t="s">
        <v>69</v>
      </c>
      <c r="BP104" s="389"/>
      <c r="BQ104" s="121" t="str">
        <f>IF(ISERROR(IF(BO104=ESTIMATIVA!$C$23,ESTIMATIVA!$O$23,IF(BO104=ESTIMATIVA!$C$24,ESTIMATIVA!$O$24,IF(BO104=ESTIMATIVA!$C$25,ESTIMATIVA!$O$25,IF(BO104=ESTIMATIVA!$C$26,ESTIMATIVA!$O$26,IF(BO104=ESTIMATIVA!$C$27,ESTIMATIVA!$O$27,"")))))),"",IF(BO104=ESTIMATIVA!$C$23,ESTIMATIVA!$O$23,IF(BO104=ESTIMATIVA!$C$24,ESTIMATIVA!$O$24,IF(BO104=ESTIMATIVA!$C$25,ESTIMATIVA!$O$25,IF(BO104=ESTIMATIVA!$C$26,ESTIMATIVA!$O$26,IF(BO104=ESTIMATIVA!$C$27,ESTIMATIVA!$O$27,""))))))</f>
        <v/>
      </c>
      <c r="BR104" s="122" t="str">
        <f t="shared" si="17"/>
        <v/>
      </c>
      <c r="BS104" s="123" t="str">
        <f>IF(ISERROR(IF(BR104&gt;=ESTIMATIVA!$O$55,ESTIMATIVA!$C$55,IF(BR104&gt;=ESTIMATIVA!$O$56,ESTIMATIVA!$C$56,IF(BR104&gt;=ESTIMATIVA!$O$57,ESTIMATIVA!$C$57,IF(BR104&gt;=ESTIMATIVA!$O$58,ESTIMATIVA!$C$58,ESTIMATIVA!$C$59))))),"",IF(BR104&gt;=ESTIMATIVA!$O$55,ESTIMATIVA!$C$55,IF(BR104&gt;=ESTIMATIVA!$O$56,ESTIMATIVA!$C$56,IF(BR104&gt;=ESTIMATIVA!$O$57,ESTIMATIVA!$C$57,IF(BR104&gt;=ESTIMATIVA!$O$58,ESTIMATIVA!$C$58,ESTIMATIVA!$C$59)))))</f>
        <v>Extremo</v>
      </c>
      <c r="BT104" s="124" t="str">
        <f t="shared" si="16"/>
        <v/>
      </c>
      <c r="BU104" s="125"/>
    </row>
    <row r="105" spans="1:73" ht="17.100000000000001" customHeight="1" thickBot="1" x14ac:dyDescent="0.3">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RESULT_ESTIMAT_QUALIT!U105</f>
        <v>5</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7">
        <f>CALCULO_RISCO!AG105</f>
        <v>0</v>
      </c>
      <c r="AI105" s="379" t="str">
        <f>AVALIAR_RISCO!AI105</f>
        <v>Prioridade</v>
      </c>
      <c r="AJ105" s="379"/>
      <c r="AK105" s="379"/>
      <c r="AL105" s="393" t="str">
        <f>TRATAMENTO!AL105</f>
        <v>Escolha o Tratamento</v>
      </c>
      <c r="AM105" s="393"/>
      <c r="AN105" s="393"/>
      <c r="AO105" s="393"/>
      <c r="AP105" s="391">
        <f>CONTROLES_PLANO!AP105</f>
        <v>0</v>
      </c>
      <c r="AQ105" s="391"/>
      <c r="AR105" s="391"/>
      <c r="AS105" s="391"/>
      <c r="AT105" s="391">
        <f>CONTROLES_PLANO!AT105</f>
        <v>0</v>
      </c>
      <c r="AU105" s="391"/>
      <c r="AV105" s="391"/>
      <c r="AW105" s="391"/>
      <c r="AX105" s="387" t="s">
        <v>352</v>
      </c>
      <c r="AY105" s="387"/>
      <c r="AZ105" s="387"/>
      <c r="BA105" s="387"/>
      <c r="BB105" s="392"/>
      <c r="BC105" s="392"/>
      <c r="BD105" s="392"/>
      <c r="BE105" s="392"/>
      <c r="BF105" s="190"/>
      <c r="BG105" s="190"/>
      <c r="BH105" s="190"/>
      <c r="BI105" s="190"/>
      <c r="BJ105" s="190"/>
      <c r="BK105" s="190"/>
      <c r="BL105" s="389" t="s">
        <v>69</v>
      </c>
      <c r="BM105" s="389"/>
      <c r="BN105" s="121" t="str">
        <f>IF(ISERROR(IF(BL105=ESTIMATIVA!$C$39,ESTIMATIVA!$O$39,IF(BL105=ESTIMATIVA!$C$40,ESTIMATIVA!$O$40,IF(BL105=ESTIMATIVA!$C$41,ESTIMATIVA!$O$41,IF(BL105=ESTIMATIVA!$C$42,ESTIMATIVA!$O$42,IF(BL105=ESTIMATIVA!$C$43,ESTIMATIVA!$O$43,"")))))),"",IF(BL105=ESTIMATIVA!$C$39,ESTIMATIVA!$O$39,IF(BL105=ESTIMATIVA!$C$40,ESTIMATIVA!$O$40,IF(BL105=ESTIMATIVA!$C$41,ESTIMATIVA!$O$41,IF(BL105=ESTIMATIVA!$C$42,ESTIMATIVA!$O$42,IF(BL105=ESTIMATIVA!$C$43,ESTIMATIVA!$O$43,""))))))</f>
        <v/>
      </c>
      <c r="BO105" s="389" t="s">
        <v>69</v>
      </c>
      <c r="BP105" s="389"/>
      <c r="BQ105" s="121" t="str">
        <f>IF(ISERROR(IF(BO105=ESTIMATIVA!$C$23,ESTIMATIVA!$O$23,IF(BO105=ESTIMATIVA!$C$24,ESTIMATIVA!$O$24,IF(BO105=ESTIMATIVA!$C$25,ESTIMATIVA!$O$25,IF(BO105=ESTIMATIVA!$C$26,ESTIMATIVA!$O$26,IF(BO105=ESTIMATIVA!$C$27,ESTIMATIVA!$O$27,"")))))),"",IF(BO105=ESTIMATIVA!$C$23,ESTIMATIVA!$O$23,IF(BO105=ESTIMATIVA!$C$24,ESTIMATIVA!$O$24,IF(BO105=ESTIMATIVA!$C$25,ESTIMATIVA!$O$25,IF(BO105=ESTIMATIVA!$C$26,ESTIMATIVA!$O$26,IF(BO105=ESTIMATIVA!$C$27,ESTIMATIVA!$O$27,""))))))</f>
        <v/>
      </c>
      <c r="BR105" s="122" t="str">
        <f t="shared" si="17"/>
        <v/>
      </c>
      <c r="BS105" s="123" t="str">
        <f>IF(ISERROR(IF(BR105&gt;=ESTIMATIVA!$O$55,ESTIMATIVA!$C$55,IF(BR105&gt;=ESTIMATIVA!$O$56,ESTIMATIVA!$C$56,IF(BR105&gt;=ESTIMATIVA!$O$57,ESTIMATIVA!$C$57,IF(BR105&gt;=ESTIMATIVA!$O$58,ESTIMATIVA!$C$58,ESTIMATIVA!$C$59))))),"",IF(BR105&gt;=ESTIMATIVA!$O$55,ESTIMATIVA!$C$55,IF(BR105&gt;=ESTIMATIVA!$O$56,ESTIMATIVA!$C$56,IF(BR105&gt;=ESTIMATIVA!$O$57,ESTIMATIVA!$C$57,IF(BR105&gt;=ESTIMATIVA!$O$58,ESTIMATIVA!$C$58,ESTIMATIVA!$C$59)))))</f>
        <v>Extremo</v>
      </c>
      <c r="BT105" s="124" t="str">
        <f t="shared" si="16"/>
        <v/>
      </c>
      <c r="BU105" s="125"/>
    </row>
    <row r="106" spans="1:73" ht="17.100000000000001" customHeight="1" thickBot="1" x14ac:dyDescent="0.3">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RESULT_ESTIMAT_QUALIT!U106</f>
        <v>3</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7">
        <f>CALCULO_RISCO!AG106</f>
        <v>0</v>
      </c>
      <c r="AI106" s="379" t="str">
        <f>AVALIAR_RISCO!AI106</f>
        <v>Prioridade</v>
      </c>
      <c r="AJ106" s="379"/>
      <c r="AK106" s="379"/>
      <c r="AL106" s="393" t="str">
        <f>TRATAMENTO!AL106</f>
        <v>Escolha o Tratamento</v>
      </c>
      <c r="AM106" s="393"/>
      <c r="AN106" s="393"/>
      <c r="AO106" s="393"/>
      <c r="AP106" s="391">
        <f>CONTROLES_PLANO!AP106</f>
        <v>0</v>
      </c>
      <c r="AQ106" s="391"/>
      <c r="AR106" s="391"/>
      <c r="AS106" s="391"/>
      <c r="AT106" s="391">
        <f>CONTROLES_PLANO!AT106</f>
        <v>0</v>
      </c>
      <c r="AU106" s="391"/>
      <c r="AV106" s="391"/>
      <c r="AW106" s="391"/>
      <c r="AX106" s="387" t="s">
        <v>352</v>
      </c>
      <c r="AY106" s="387"/>
      <c r="AZ106" s="387"/>
      <c r="BA106" s="387"/>
      <c r="BB106" s="392"/>
      <c r="BC106" s="392"/>
      <c r="BD106" s="392"/>
      <c r="BE106" s="392"/>
      <c r="BF106" s="190"/>
      <c r="BG106" s="190"/>
      <c r="BH106" s="190"/>
      <c r="BI106" s="190"/>
      <c r="BJ106" s="190"/>
      <c r="BK106" s="190"/>
      <c r="BL106" s="389" t="s">
        <v>69</v>
      </c>
      <c r="BM106" s="389"/>
      <c r="BN106" s="121" t="str">
        <f>IF(ISERROR(IF(BL106=ESTIMATIVA!$C$39,ESTIMATIVA!$O$39,IF(BL106=ESTIMATIVA!$C$40,ESTIMATIVA!$O$40,IF(BL106=ESTIMATIVA!$C$41,ESTIMATIVA!$O$41,IF(BL106=ESTIMATIVA!$C$42,ESTIMATIVA!$O$42,IF(BL106=ESTIMATIVA!$C$43,ESTIMATIVA!$O$43,"")))))),"",IF(BL106=ESTIMATIVA!$C$39,ESTIMATIVA!$O$39,IF(BL106=ESTIMATIVA!$C$40,ESTIMATIVA!$O$40,IF(BL106=ESTIMATIVA!$C$41,ESTIMATIVA!$O$41,IF(BL106=ESTIMATIVA!$C$42,ESTIMATIVA!$O$42,IF(BL106=ESTIMATIVA!$C$43,ESTIMATIVA!$O$43,""))))))</f>
        <v/>
      </c>
      <c r="BO106" s="389" t="s">
        <v>69</v>
      </c>
      <c r="BP106" s="389"/>
      <c r="BQ106" s="121" t="str">
        <f>IF(ISERROR(IF(BO106=ESTIMATIVA!$C$23,ESTIMATIVA!$O$23,IF(BO106=ESTIMATIVA!$C$24,ESTIMATIVA!$O$24,IF(BO106=ESTIMATIVA!$C$25,ESTIMATIVA!$O$25,IF(BO106=ESTIMATIVA!$C$26,ESTIMATIVA!$O$26,IF(BO106=ESTIMATIVA!$C$27,ESTIMATIVA!$O$27,"")))))),"",IF(BO106=ESTIMATIVA!$C$23,ESTIMATIVA!$O$23,IF(BO106=ESTIMATIVA!$C$24,ESTIMATIVA!$O$24,IF(BO106=ESTIMATIVA!$C$25,ESTIMATIVA!$O$25,IF(BO106=ESTIMATIVA!$C$26,ESTIMATIVA!$O$26,IF(BO106=ESTIMATIVA!$C$27,ESTIMATIVA!$O$27,""))))))</f>
        <v/>
      </c>
      <c r="BR106" s="122" t="str">
        <f t="shared" si="17"/>
        <v/>
      </c>
      <c r="BS106" s="123" t="str">
        <f>IF(ISERROR(IF(BR106&gt;=ESTIMATIVA!$O$55,ESTIMATIVA!$C$55,IF(BR106&gt;=ESTIMATIVA!$O$56,ESTIMATIVA!$C$56,IF(BR106&gt;=ESTIMATIVA!$O$57,ESTIMATIVA!$C$57,IF(BR106&gt;=ESTIMATIVA!$O$58,ESTIMATIVA!$C$58,ESTIMATIVA!$C$59))))),"",IF(BR106&gt;=ESTIMATIVA!$O$55,ESTIMATIVA!$C$55,IF(BR106&gt;=ESTIMATIVA!$O$56,ESTIMATIVA!$C$56,IF(BR106&gt;=ESTIMATIVA!$O$57,ESTIMATIVA!$C$57,IF(BR106&gt;=ESTIMATIVA!$O$58,ESTIMATIVA!$C$58,ESTIMATIVA!$C$59)))))</f>
        <v>Extremo</v>
      </c>
      <c r="BT106" s="124" t="str">
        <f t="shared" si="16"/>
        <v/>
      </c>
      <c r="BU106" s="125"/>
    </row>
    <row r="107" spans="1:73" ht="17.100000000000001" customHeight="1" thickBot="1" x14ac:dyDescent="0.3">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RESULT_ESTIMAT_QUALIT!U107</f>
        <v>3</v>
      </c>
      <c r="V107" s="110">
        <f>RESULT_ESTIMAT_QUALIT!V106</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8">
        <f>CALCULO_RISCO!AG107</f>
        <v>0</v>
      </c>
      <c r="AI107" s="381" t="str">
        <f>AVALIAR_RISCO!AI107</f>
        <v>Prioridade</v>
      </c>
      <c r="AJ107" s="381"/>
      <c r="AK107" s="381"/>
      <c r="AL107" s="390" t="str">
        <f>TRATAMENTO!AL107</f>
        <v>Escolha o Tratamento</v>
      </c>
      <c r="AM107" s="390"/>
      <c r="AN107" s="390"/>
      <c r="AO107" s="390"/>
      <c r="AP107" s="386">
        <f>CONTROLES_PLANO!AP107</f>
        <v>0</v>
      </c>
      <c r="AQ107" s="386"/>
      <c r="AR107" s="386"/>
      <c r="AS107" s="386"/>
      <c r="AT107" s="386">
        <f>CONTROLES_PLANO!AT107</f>
        <v>0</v>
      </c>
      <c r="AU107" s="386"/>
      <c r="AV107" s="386"/>
      <c r="AW107" s="386"/>
      <c r="AX107" s="387" t="s">
        <v>352</v>
      </c>
      <c r="AY107" s="387"/>
      <c r="AZ107" s="387"/>
      <c r="BA107" s="387"/>
      <c r="BB107" s="388"/>
      <c r="BC107" s="388"/>
      <c r="BD107" s="388"/>
      <c r="BE107" s="388"/>
      <c r="BF107" s="200"/>
      <c r="BG107" s="200"/>
      <c r="BH107" s="200"/>
      <c r="BI107" s="200"/>
      <c r="BJ107" s="200"/>
      <c r="BK107" s="200"/>
      <c r="BL107" s="389" t="s">
        <v>69</v>
      </c>
      <c r="BM107" s="389"/>
      <c r="BN107" s="126" t="str">
        <f>IF(ISERROR(IF(BL107=ESTIMATIVA!$C$39,ESTIMATIVA!$O$39,IF(BL107=ESTIMATIVA!$C$40,ESTIMATIVA!$O$40,IF(BL107=ESTIMATIVA!$C$41,ESTIMATIVA!$O$41,IF(BL107=ESTIMATIVA!$C$42,ESTIMATIVA!$O$42,IF(BL107=ESTIMATIVA!$C$43,ESTIMATIVA!$O$43,"")))))),"",IF(BL107=ESTIMATIVA!$C$39,ESTIMATIVA!$O$39,IF(BL107=ESTIMATIVA!$C$40,ESTIMATIVA!$O$40,IF(BL107=ESTIMATIVA!$C$41,ESTIMATIVA!$O$41,IF(BL107=ESTIMATIVA!$C$42,ESTIMATIVA!$O$42,IF(BL107=ESTIMATIVA!$C$43,ESTIMATIVA!$O$43,""))))))</f>
        <v/>
      </c>
      <c r="BO107" s="389" t="s">
        <v>69</v>
      </c>
      <c r="BP107" s="389"/>
      <c r="BQ107" s="126" t="str">
        <f>IF(ISERROR(IF(BO107=ESTIMATIVA!$C$23,ESTIMATIVA!$O$23,IF(BO107=ESTIMATIVA!$C$24,ESTIMATIVA!$O$24,IF(BO107=ESTIMATIVA!$C$25,ESTIMATIVA!$O$25,IF(BO107=ESTIMATIVA!$C$26,ESTIMATIVA!$O$26,IF(BO107=ESTIMATIVA!$C$27,ESTIMATIVA!$O$27,"")))))),"",IF(BO107=ESTIMATIVA!$C$23,ESTIMATIVA!$O$23,IF(BO107=ESTIMATIVA!$C$24,ESTIMATIVA!$O$24,IF(BO107=ESTIMATIVA!$C$25,ESTIMATIVA!$O$25,IF(BO107=ESTIMATIVA!$C$26,ESTIMATIVA!$O$26,IF(BO107=ESTIMATIVA!$C$27,ESTIMATIVA!$O$27,""))))))</f>
        <v/>
      </c>
      <c r="BR107" s="122" t="str">
        <f t="shared" si="17"/>
        <v/>
      </c>
      <c r="BS107" s="127" t="str">
        <f>IF(ISERROR(IF(BR107&gt;=ESTIMATIVA!$O$55,ESTIMATIVA!$C$55,IF(BR107&gt;=ESTIMATIVA!$O$56,ESTIMATIVA!$C$56,IF(BR107&gt;=ESTIMATIVA!$O$57,ESTIMATIVA!$C$57,IF(BR107&gt;=ESTIMATIVA!$O$58,ESTIMATIVA!$C$58,ESTIMATIVA!$C$59))))),"",IF(BR107&gt;=ESTIMATIVA!$O$55,ESTIMATIVA!$C$55,IF(BR107&gt;=ESTIMATIVA!$O$56,ESTIMATIVA!$C$56,IF(BR107&gt;=ESTIMATIVA!$O$57,ESTIMATIVA!$C$57,IF(BR107&gt;=ESTIMATIVA!$O$58,ESTIMATIVA!$C$58,ESTIMATIVA!$C$59)))))</f>
        <v>Extremo</v>
      </c>
      <c r="BT107" s="128" t="str">
        <f t="shared" si="16"/>
        <v/>
      </c>
      <c r="BU107" s="125"/>
    </row>
    <row r="108" spans="1:73"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c r="AY108" s="3"/>
      <c r="AZ108" s="3"/>
      <c r="BA108" s="3"/>
      <c r="BB108" s="3"/>
      <c r="BC108" s="3"/>
      <c r="BF108" s="3"/>
      <c r="BG108" s="3"/>
      <c r="BH108" s="3"/>
      <c r="BI108" s="3"/>
      <c r="BJ108" s="3"/>
      <c r="BK108" s="3"/>
      <c r="BM108" s="3"/>
      <c r="BP108" s="3"/>
    </row>
    <row r="109" spans="1:73" ht="34.15"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334</v>
      </c>
      <c r="AM109" s="201"/>
      <c r="AN109" s="201"/>
      <c r="AO109" s="201"/>
      <c r="AP109" s="201" t="s">
        <v>342</v>
      </c>
      <c r="AQ109" s="201" t="s">
        <v>343</v>
      </c>
      <c r="AR109" s="201" t="s">
        <v>344</v>
      </c>
      <c r="AS109" s="201" t="s">
        <v>345</v>
      </c>
      <c r="AT109" s="201" t="s">
        <v>343</v>
      </c>
      <c r="AU109" s="201"/>
      <c r="AV109" s="201"/>
      <c r="AW109" s="201"/>
      <c r="AX109" s="201" t="s">
        <v>347</v>
      </c>
      <c r="AY109" s="201"/>
      <c r="AZ109" s="201"/>
      <c r="BA109" s="201"/>
      <c r="BB109" s="201" t="s">
        <v>348</v>
      </c>
      <c r="BC109" s="201"/>
      <c r="BD109" s="201"/>
      <c r="BE109" s="201"/>
      <c r="BF109" s="201" t="s">
        <v>207</v>
      </c>
      <c r="BG109" s="201"/>
      <c r="BH109" s="201"/>
      <c r="BI109" s="201"/>
      <c r="BJ109" s="201"/>
      <c r="BK109" s="201"/>
      <c r="BL109" s="394" t="s">
        <v>349</v>
      </c>
      <c r="BM109" s="394"/>
      <c r="BN109" s="394"/>
      <c r="BO109" s="394" t="s">
        <v>350</v>
      </c>
      <c r="BP109" s="394"/>
      <c r="BQ109" s="394"/>
      <c r="BR109" s="201" t="s">
        <v>351</v>
      </c>
      <c r="BS109" s="201"/>
      <c r="BT109" s="201"/>
      <c r="BU109" s="201"/>
    </row>
    <row r="110" spans="1:73" ht="17.100000000000001" customHeight="1" thickBot="1" x14ac:dyDescent="0.3">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7">
        <f>CALCULO_RISCO!AG110</f>
        <v>0</v>
      </c>
      <c r="AI110" s="379" t="str">
        <f>AVALIAR_RISCO!AI110</f>
        <v>Prioridade</v>
      </c>
      <c r="AJ110" s="379"/>
      <c r="AK110" s="379"/>
      <c r="AL110" s="393" t="str">
        <f>TRATAMENTO!AL110</f>
        <v>Escolha o Tratamento</v>
      </c>
      <c r="AM110" s="393"/>
      <c r="AN110" s="393"/>
      <c r="AO110" s="393"/>
      <c r="AP110" s="391">
        <f>CONTROLES_PLANO!AP110</f>
        <v>0</v>
      </c>
      <c r="AQ110" s="391">
        <f>CONTROLES_PLANO!AQ110</f>
        <v>0</v>
      </c>
      <c r="AR110" s="391">
        <f>CONTROLES_PLANO!AR110</f>
        <v>0</v>
      </c>
      <c r="AS110" s="391">
        <f>CONTROLES_PLANO!AS110</f>
        <v>0</v>
      </c>
      <c r="AT110" s="391">
        <f>CONTROLES_PLANO!AT110</f>
        <v>0</v>
      </c>
      <c r="AU110" s="391"/>
      <c r="AV110" s="391"/>
      <c r="AW110" s="391"/>
      <c r="AX110" s="387" t="s">
        <v>352</v>
      </c>
      <c r="AY110" s="387"/>
      <c r="AZ110" s="387"/>
      <c r="BA110" s="387"/>
      <c r="BB110" s="392"/>
      <c r="BC110" s="392"/>
      <c r="BD110" s="392"/>
      <c r="BE110" s="392"/>
      <c r="BF110" s="190"/>
      <c r="BG110" s="190"/>
      <c r="BH110" s="190"/>
      <c r="BI110" s="190"/>
      <c r="BJ110" s="190"/>
      <c r="BK110" s="190"/>
      <c r="BL110" s="389" t="s">
        <v>69</v>
      </c>
      <c r="BM110" s="389"/>
      <c r="BN110" s="121" t="str">
        <f>IF(ISERROR(IF(BL110=ESTIMATIVA!$C$39,ESTIMATIVA!$O$39,IF(BL110=ESTIMATIVA!$C$40,ESTIMATIVA!$O$40,IF(BL110=ESTIMATIVA!$C$41,ESTIMATIVA!$O$41,IF(BL110=ESTIMATIVA!$C$42,ESTIMATIVA!$O$42,IF(BL110=ESTIMATIVA!$C$43,ESTIMATIVA!$O$43,"")))))),"",IF(BL110=ESTIMATIVA!$C$39,ESTIMATIVA!$O$39,IF(BL110=ESTIMATIVA!$C$40,ESTIMATIVA!$O$40,IF(BL110=ESTIMATIVA!$C$41,ESTIMATIVA!$O$41,IF(BL110=ESTIMATIVA!$C$42,ESTIMATIVA!$O$42,IF(BL110=ESTIMATIVA!$C$43,ESTIMATIVA!$O$43,""))))))</f>
        <v/>
      </c>
      <c r="BO110" s="389" t="s">
        <v>69</v>
      </c>
      <c r="BP110" s="389"/>
      <c r="BQ110" s="121" t="str">
        <f>IF(ISERROR(IF(BO110=ESTIMATIVA!$C$23,ESTIMATIVA!$O$23,IF(BO110=ESTIMATIVA!$C$24,ESTIMATIVA!$O$24,IF(BO110=ESTIMATIVA!$C$25,ESTIMATIVA!$O$25,IF(BO110=ESTIMATIVA!$C$26,ESTIMATIVA!$O$26,IF(BO110=ESTIMATIVA!$C$27,ESTIMATIVA!$O$27,"")))))),"",IF(BO110=ESTIMATIVA!$C$23,ESTIMATIVA!$O$23,IF(BO110=ESTIMATIVA!$C$24,ESTIMATIVA!$O$24,IF(BO110=ESTIMATIVA!$C$25,ESTIMATIVA!$O$25,IF(BO110=ESTIMATIVA!$C$26,ESTIMATIVA!$O$26,IF(BO110=ESTIMATIVA!$C$27,ESTIMATIVA!$O$27,""))))))</f>
        <v/>
      </c>
      <c r="BR110" s="122" t="str">
        <f>IF(ISERROR((BN110*$Q$110)*BQ110),"",(BN110*$Q$110)*BQ110)</f>
        <v/>
      </c>
      <c r="BS110" s="123" t="str">
        <f>IF(ISERROR(IF(BR110&gt;=ESTIMATIVA!$O$55,ESTIMATIVA!$C$55,IF(BR110&gt;=ESTIMATIVA!$O$56,ESTIMATIVA!$C$56,IF(BR110&gt;=ESTIMATIVA!$O$57,ESTIMATIVA!$C$57,IF(BR110&gt;=ESTIMATIVA!$O$58,ESTIMATIVA!$C$58,ESTIMATIVA!$C$59))))),"",IF(BR110&gt;=ESTIMATIVA!$O$55,ESTIMATIVA!$C$55,IF(BR110&gt;=ESTIMATIVA!$O$56,ESTIMATIVA!$C$56,IF(BR110&gt;=ESTIMATIVA!$O$57,ESTIMATIVA!$C$57,IF(BR110&gt;=ESTIMATIVA!$O$58,ESTIMATIVA!$C$58,ESTIMATIVA!$C$59)))))</f>
        <v>Extremo</v>
      </c>
      <c r="BT110" s="124" t="str">
        <f t="shared" ref="BT110:BT117" si="18">IF(BS110=AE110,"ERRO - RISCO DEVERIA SER MENOR!!!",IF(BL110=R110,"ERRO - SEVERIDADE DEVERIA SER MENOR!!!",""))</f>
        <v/>
      </c>
      <c r="BU110" s="125"/>
    </row>
    <row r="111" spans="1:73" ht="17.100000000000001" customHeight="1" thickBot="1" x14ac:dyDescent="0.3">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RESULT_ESTIMAT_QUALIT!U111</f>
        <v>4</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7">
        <f>CALCULO_RISCO!AG111</f>
        <v>0</v>
      </c>
      <c r="AI111" s="379" t="str">
        <f>AVALIAR_RISCO!AI111</f>
        <v>Prioridade</v>
      </c>
      <c r="AJ111" s="379"/>
      <c r="AK111" s="379"/>
      <c r="AL111" s="393" t="str">
        <f>TRATAMENTO!AL111</f>
        <v>Escolha o Tratamento</v>
      </c>
      <c r="AM111" s="393"/>
      <c r="AN111" s="393"/>
      <c r="AO111" s="393"/>
      <c r="AP111" s="391">
        <f>CONTROLES_PLANO!AP111</f>
        <v>0</v>
      </c>
      <c r="AQ111" s="391"/>
      <c r="AR111" s="391"/>
      <c r="AS111" s="391"/>
      <c r="AT111" s="391">
        <f>CONTROLES_PLANO!AT111</f>
        <v>0</v>
      </c>
      <c r="AU111" s="391"/>
      <c r="AV111" s="391"/>
      <c r="AW111" s="391"/>
      <c r="AX111" s="387" t="s">
        <v>352</v>
      </c>
      <c r="AY111" s="387"/>
      <c r="AZ111" s="387"/>
      <c r="BA111" s="387"/>
      <c r="BB111" s="392"/>
      <c r="BC111" s="392"/>
      <c r="BD111" s="392"/>
      <c r="BE111" s="392"/>
      <c r="BF111" s="190"/>
      <c r="BG111" s="190"/>
      <c r="BH111" s="190"/>
      <c r="BI111" s="190"/>
      <c r="BJ111" s="190"/>
      <c r="BK111" s="190"/>
      <c r="BL111" s="389" t="s">
        <v>69</v>
      </c>
      <c r="BM111" s="389"/>
      <c r="BN111" s="121" t="str">
        <f>IF(ISERROR(IF(BL111=ESTIMATIVA!$C$39,ESTIMATIVA!$O$39,IF(BL111=ESTIMATIVA!$C$40,ESTIMATIVA!$O$40,IF(BL111=ESTIMATIVA!$C$41,ESTIMATIVA!$O$41,IF(BL111=ESTIMATIVA!$C$42,ESTIMATIVA!$O$42,IF(BL111=ESTIMATIVA!$C$43,ESTIMATIVA!$O$43,"")))))),"",IF(BL111=ESTIMATIVA!$C$39,ESTIMATIVA!$O$39,IF(BL111=ESTIMATIVA!$C$40,ESTIMATIVA!$O$40,IF(BL111=ESTIMATIVA!$C$41,ESTIMATIVA!$O$41,IF(BL111=ESTIMATIVA!$C$42,ESTIMATIVA!$O$42,IF(BL111=ESTIMATIVA!$C$43,ESTIMATIVA!$O$43,""))))))</f>
        <v/>
      </c>
      <c r="BO111" s="389" t="s">
        <v>69</v>
      </c>
      <c r="BP111" s="389"/>
      <c r="BQ111" s="121" t="str">
        <f>IF(ISERROR(IF(BO111=ESTIMATIVA!$C$23,ESTIMATIVA!$O$23,IF(BO111=ESTIMATIVA!$C$24,ESTIMATIVA!$O$24,IF(BO111=ESTIMATIVA!$C$25,ESTIMATIVA!$O$25,IF(BO111=ESTIMATIVA!$C$26,ESTIMATIVA!$O$26,IF(BO111=ESTIMATIVA!$C$27,ESTIMATIVA!$O$27,"")))))),"",IF(BO111=ESTIMATIVA!$C$23,ESTIMATIVA!$O$23,IF(BO111=ESTIMATIVA!$C$24,ESTIMATIVA!$O$24,IF(BO111=ESTIMATIVA!$C$25,ESTIMATIVA!$O$25,IF(BO111=ESTIMATIVA!$C$26,ESTIMATIVA!$O$26,IF(BO111=ESTIMATIVA!$C$27,ESTIMATIVA!$O$27,""))))))</f>
        <v/>
      </c>
      <c r="BR111" s="122" t="str">
        <f t="shared" ref="BR111:BR117" si="19">IF(ISERROR((BN111*$Q$110)*BQ111),"",(BN111*$Q$110)*BQ111)</f>
        <v/>
      </c>
      <c r="BS111" s="123" t="str">
        <f>IF(ISERROR(IF(BR111&gt;=ESTIMATIVA!$O$55,ESTIMATIVA!$C$55,IF(BR111&gt;=ESTIMATIVA!$O$56,ESTIMATIVA!$C$56,IF(BR111&gt;=ESTIMATIVA!$O$57,ESTIMATIVA!$C$57,IF(BR111&gt;=ESTIMATIVA!$O$58,ESTIMATIVA!$C$58,ESTIMATIVA!$C$59))))),"",IF(BR111&gt;=ESTIMATIVA!$O$55,ESTIMATIVA!$C$55,IF(BR111&gt;=ESTIMATIVA!$O$56,ESTIMATIVA!$C$56,IF(BR111&gt;=ESTIMATIVA!$O$57,ESTIMATIVA!$C$57,IF(BR111&gt;=ESTIMATIVA!$O$58,ESTIMATIVA!$C$58,ESTIMATIVA!$C$59)))))</f>
        <v>Extremo</v>
      </c>
      <c r="BT111" s="124" t="str">
        <f t="shared" si="18"/>
        <v/>
      </c>
      <c r="BU111" s="125"/>
    </row>
    <row r="112" spans="1:73" ht="17.100000000000001" customHeight="1" thickBot="1" x14ac:dyDescent="0.3">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RESULT_ESTIMAT_QUALIT!U112</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7">
        <f>CALCULO_RISCO!AG112</f>
        <v>0</v>
      </c>
      <c r="AI112" s="379" t="str">
        <f>AVALIAR_RISCO!AI112</f>
        <v>Prioridade</v>
      </c>
      <c r="AJ112" s="379"/>
      <c r="AK112" s="379"/>
      <c r="AL112" s="393" t="str">
        <f>TRATAMENTO!AL112</f>
        <v>Escolha o Tratamento</v>
      </c>
      <c r="AM112" s="393"/>
      <c r="AN112" s="393"/>
      <c r="AO112" s="393"/>
      <c r="AP112" s="391">
        <f>CONTROLES_PLANO!AP112</f>
        <v>0</v>
      </c>
      <c r="AQ112" s="391"/>
      <c r="AR112" s="391"/>
      <c r="AS112" s="391"/>
      <c r="AT112" s="391">
        <f>CONTROLES_PLANO!AT112</f>
        <v>0</v>
      </c>
      <c r="AU112" s="391"/>
      <c r="AV112" s="391"/>
      <c r="AW112" s="391"/>
      <c r="AX112" s="387" t="s">
        <v>352</v>
      </c>
      <c r="AY112" s="387"/>
      <c r="AZ112" s="387"/>
      <c r="BA112" s="387"/>
      <c r="BB112" s="392"/>
      <c r="BC112" s="392"/>
      <c r="BD112" s="392"/>
      <c r="BE112" s="392"/>
      <c r="BF112" s="190"/>
      <c r="BG112" s="190"/>
      <c r="BH112" s="190"/>
      <c r="BI112" s="190"/>
      <c r="BJ112" s="190"/>
      <c r="BK112" s="190"/>
      <c r="BL112" s="389" t="s">
        <v>69</v>
      </c>
      <c r="BM112" s="389"/>
      <c r="BN112" s="121" t="str">
        <f>IF(ISERROR(IF(BL112=ESTIMATIVA!$C$39,ESTIMATIVA!$O$39,IF(BL112=ESTIMATIVA!$C$40,ESTIMATIVA!$O$40,IF(BL112=ESTIMATIVA!$C$41,ESTIMATIVA!$O$41,IF(BL112=ESTIMATIVA!$C$42,ESTIMATIVA!$O$42,IF(BL112=ESTIMATIVA!$C$43,ESTIMATIVA!$O$43,"")))))),"",IF(BL112=ESTIMATIVA!$C$39,ESTIMATIVA!$O$39,IF(BL112=ESTIMATIVA!$C$40,ESTIMATIVA!$O$40,IF(BL112=ESTIMATIVA!$C$41,ESTIMATIVA!$O$41,IF(BL112=ESTIMATIVA!$C$42,ESTIMATIVA!$O$42,IF(BL112=ESTIMATIVA!$C$43,ESTIMATIVA!$O$43,""))))))</f>
        <v/>
      </c>
      <c r="BO112" s="389" t="s">
        <v>69</v>
      </c>
      <c r="BP112" s="389"/>
      <c r="BQ112" s="121" t="str">
        <f>IF(ISERROR(IF(BO112=ESTIMATIVA!$C$23,ESTIMATIVA!$O$23,IF(BO112=ESTIMATIVA!$C$24,ESTIMATIVA!$O$24,IF(BO112=ESTIMATIVA!$C$25,ESTIMATIVA!$O$25,IF(BO112=ESTIMATIVA!$C$26,ESTIMATIVA!$O$26,IF(BO112=ESTIMATIVA!$C$27,ESTIMATIVA!$O$27,"")))))),"",IF(BO112=ESTIMATIVA!$C$23,ESTIMATIVA!$O$23,IF(BO112=ESTIMATIVA!$C$24,ESTIMATIVA!$O$24,IF(BO112=ESTIMATIVA!$C$25,ESTIMATIVA!$O$25,IF(BO112=ESTIMATIVA!$C$26,ESTIMATIVA!$O$26,IF(BO112=ESTIMATIVA!$C$27,ESTIMATIVA!$O$27,""))))))</f>
        <v/>
      </c>
      <c r="BR112" s="122" t="str">
        <f t="shared" si="19"/>
        <v/>
      </c>
      <c r="BS112" s="123" t="str">
        <f>IF(ISERROR(IF(BR112&gt;=ESTIMATIVA!$O$55,ESTIMATIVA!$C$55,IF(BR112&gt;=ESTIMATIVA!$O$56,ESTIMATIVA!$C$56,IF(BR112&gt;=ESTIMATIVA!$O$57,ESTIMATIVA!$C$57,IF(BR112&gt;=ESTIMATIVA!$O$58,ESTIMATIVA!$C$58,ESTIMATIVA!$C$59))))),"",IF(BR112&gt;=ESTIMATIVA!$O$55,ESTIMATIVA!$C$55,IF(BR112&gt;=ESTIMATIVA!$O$56,ESTIMATIVA!$C$56,IF(BR112&gt;=ESTIMATIVA!$O$57,ESTIMATIVA!$C$57,IF(BR112&gt;=ESTIMATIVA!$O$58,ESTIMATIVA!$C$58,ESTIMATIVA!$C$59)))))</f>
        <v>Extremo</v>
      </c>
      <c r="BT112" s="124" t="str">
        <f t="shared" si="18"/>
        <v/>
      </c>
      <c r="BU112" s="125"/>
    </row>
    <row r="113" spans="1:73" ht="17.100000000000001" customHeight="1" thickBot="1" x14ac:dyDescent="0.3">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RESULT_ESTIMAT_QUALIT!U113</f>
        <v>5</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7">
        <f>CALCULO_RISCO!AG113</f>
        <v>0</v>
      </c>
      <c r="AI113" s="379" t="str">
        <f>AVALIAR_RISCO!AI113</f>
        <v>Prioridade</v>
      </c>
      <c r="AJ113" s="379"/>
      <c r="AK113" s="379"/>
      <c r="AL113" s="393" t="str">
        <f>TRATAMENTO!AL113</f>
        <v>Escolha o Tratamento</v>
      </c>
      <c r="AM113" s="393"/>
      <c r="AN113" s="393"/>
      <c r="AO113" s="393"/>
      <c r="AP113" s="391">
        <f>CONTROLES_PLANO!AP113</f>
        <v>0</v>
      </c>
      <c r="AQ113" s="391"/>
      <c r="AR113" s="391"/>
      <c r="AS113" s="391"/>
      <c r="AT113" s="391">
        <f>CONTROLES_PLANO!AT113</f>
        <v>0</v>
      </c>
      <c r="AU113" s="391"/>
      <c r="AV113" s="391"/>
      <c r="AW113" s="391"/>
      <c r="AX113" s="387" t="s">
        <v>352</v>
      </c>
      <c r="AY113" s="387"/>
      <c r="AZ113" s="387"/>
      <c r="BA113" s="387"/>
      <c r="BB113" s="392"/>
      <c r="BC113" s="392"/>
      <c r="BD113" s="392"/>
      <c r="BE113" s="392"/>
      <c r="BF113" s="190"/>
      <c r="BG113" s="190"/>
      <c r="BH113" s="190"/>
      <c r="BI113" s="190"/>
      <c r="BJ113" s="190"/>
      <c r="BK113" s="190"/>
      <c r="BL113" s="389" t="s">
        <v>69</v>
      </c>
      <c r="BM113" s="389"/>
      <c r="BN113" s="121" t="str">
        <f>IF(ISERROR(IF(BL113=ESTIMATIVA!$C$39,ESTIMATIVA!$O$39,IF(BL113=ESTIMATIVA!$C$40,ESTIMATIVA!$O$40,IF(BL113=ESTIMATIVA!$C$41,ESTIMATIVA!$O$41,IF(BL113=ESTIMATIVA!$C$42,ESTIMATIVA!$O$42,IF(BL113=ESTIMATIVA!$C$43,ESTIMATIVA!$O$43,"")))))),"",IF(BL113=ESTIMATIVA!$C$39,ESTIMATIVA!$O$39,IF(BL113=ESTIMATIVA!$C$40,ESTIMATIVA!$O$40,IF(BL113=ESTIMATIVA!$C$41,ESTIMATIVA!$O$41,IF(BL113=ESTIMATIVA!$C$42,ESTIMATIVA!$O$42,IF(BL113=ESTIMATIVA!$C$43,ESTIMATIVA!$O$43,""))))))</f>
        <v/>
      </c>
      <c r="BO113" s="389" t="s">
        <v>69</v>
      </c>
      <c r="BP113" s="389"/>
      <c r="BQ113" s="121" t="str">
        <f>IF(ISERROR(IF(BO113=ESTIMATIVA!$C$23,ESTIMATIVA!$O$23,IF(BO113=ESTIMATIVA!$C$24,ESTIMATIVA!$O$24,IF(BO113=ESTIMATIVA!$C$25,ESTIMATIVA!$O$25,IF(BO113=ESTIMATIVA!$C$26,ESTIMATIVA!$O$26,IF(BO113=ESTIMATIVA!$C$27,ESTIMATIVA!$O$27,"")))))),"",IF(BO113=ESTIMATIVA!$C$23,ESTIMATIVA!$O$23,IF(BO113=ESTIMATIVA!$C$24,ESTIMATIVA!$O$24,IF(BO113=ESTIMATIVA!$C$25,ESTIMATIVA!$O$25,IF(BO113=ESTIMATIVA!$C$26,ESTIMATIVA!$O$26,IF(BO113=ESTIMATIVA!$C$27,ESTIMATIVA!$O$27,""))))))</f>
        <v/>
      </c>
      <c r="BR113" s="122" t="str">
        <f t="shared" si="19"/>
        <v/>
      </c>
      <c r="BS113" s="123" t="str">
        <f>IF(ISERROR(IF(BR113&gt;=ESTIMATIVA!$O$55,ESTIMATIVA!$C$55,IF(BR113&gt;=ESTIMATIVA!$O$56,ESTIMATIVA!$C$56,IF(BR113&gt;=ESTIMATIVA!$O$57,ESTIMATIVA!$C$57,IF(BR113&gt;=ESTIMATIVA!$O$58,ESTIMATIVA!$C$58,ESTIMATIVA!$C$59))))),"",IF(BR113&gt;=ESTIMATIVA!$O$55,ESTIMATIVA!$C$55,IF(BR113&gt;=ESTIMATIVA!$O$56,ESTIMATIVA!$C$56,IF(BR113&gt;=ESTIMATIVA!$O$57,ESTIMATIVA!$C$57,IF(BR113&gt;=ESTIMATIVA!$O$58,ESTIMATIVA!$C$58,ESTIMATIVA!$C$59)))))</f>
        <v>Extremo</v>
      </c>
      <c r="BT113" s="124" t="str">
        <f t="shared" si="18"/>
        <v/>
      </c>
      <c r="BU113" s="125"/>
    </row>
    <row r="114" spans="1:73" ht="17.100000000000001" customHeight="1" thickBot="1" x14ac:dyDescent="0.3">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RESULT_ESTIMAT_QUALIT!U114</f>
        <v>5</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7">
        <f>CALCULO_RISCO!AG114</f>
        <v>0</v>
      </c>
      <c r="AI114" s="379" t="str">
        <f>AVALIAR_RISCO!AI114</f>
        <v>Prioridade</v>
      </c>
      <c r="AJ114" s="379"/>
      <c r="AK114" s="379"/>
      <c r="AL114" s="393" t="str">
        <f>TRATAMENTO!AL114</f>
        <v>Escolha o Tratamento</v>
      </c>
      <c r="AM114" s="393"/>
      <c r="AN114" s="393"/>
      <c r="AO114" s="393"/>
      <c r="AP114" s="391">
        <f>CONTROLES_PLANO!AP114</f>
        <v>0</v>
      </c>
      <c r="AQ114" s="391"/>
      <c r="AR114" s="391"/>
      <c r="AS114" s="391"/>
      <c r="AT114" s="391">
        <f>CONTROLES_PLANO!AT114</f>
        <v>0</v>
      </c>
      <c r="AU114" s="391"/>
      <c r="AV114" s="391"/>
      <c r="AW114" s="391"/>
      <c r="AX114" s="387" t="s">
        <v>352</v>
      </c>
      <c r="AY114" s="387"/>
      <c r="AZ114" s="387"/>
      <c r="BA114" s="387"/>
      <c r="BB114" s="392"/>
      <c r="BC114" s="392"/>
      <c r="BD114" s="392"/>
      <c r="BE114" s="392"/>
      <c r="BF114" s="190"/>
      <c r="BG114" s="190"/>
      <c r="BH114" s="190"/>
      <c r="BI114" s="190"/>
      <c r="BJ114" s="190"/>
      <c r="BK114" s="190"/>
      <c r="BL114" s="389" t="s">
        <v>69</v>
      </c>
      <c r="BM114" s="389"/>
      <c r="BN114" s="121" t="str">
        <f>IF(ISERROR(IF(BL114=ESTIMATIVA!$C$39,ESTIMATIVA!$O$39,IF(BL114=ESTIMATIVA!$C$40,ESTIMATIVA!$O$40,IF(BL114=ESTIMATIVA!$C$41,ESTIMATIVA!$O$41,IF(BL114=ESTIMATIVA!$C$42,ESTIMATIVA!$O$42,IF(BL114=ESTIMATIVA!$C$43,ESTIMATIVA!$O$43,"")))))),"",IF(BL114=ESTIMATIVA!$C$39,ESTIMATIVA!$O$39,IF(BL114=ESTIMATIVA!$C$40,ESTIMATIVA!$O$40,IF(BL114=ESTIMATIVA!$C$41,ESTIMATIVA!$O$41,IF(BL114=ESTIMATIVA!$C$42,ESTIMATIVA!$O$42,IF(BL114=ESTIMATIVA!$C$43,ESTIMATIVA!$O$43,""))))))</f>
        <v/>
      </c>
      <c r="BO114" s="389" t="s">
        <v>69</v>
      </c>
      <c r="BP114" s="389"/>
      <c r="BQ114" s="121" t="str">
        <f>IF(ISERROR(IF(BO114=ESTIMATIVA!$C$23,ESTIMATIVA!$O$23,IF(BO114=ESTIMATIVA!$C$24,ESTIMATIVA!$O$24,IF(BO114=ESTIMATIVA!$C$25,ESTIMATIVA!$O$25,IF(BO114=ESTIMATIVA!$C$26,ESTIMATIVA!$O$26,IF(BO114=ESTIMATIVA!$C$27,ESTIMATIVA!$O$27,"")))))),"",IF(BO114=ESTIMATIVA!$C$23,ESTIMATIVA!$O$23,IF(BO114=ESTIMATIVA!$C$24,ESTIMATIVA!$O$24,IF(BO114=ESTIMATIVA!$C$25,ESTIMATIVA!$O$25,IF(BO114=ESTIMATIVA!$C$26,ESTIMATIVA!$O$26,IF(BO114=ESTIMATIVA!$C$27,ESTIMATIVA!$O$27,""))))))</f>
        <v/>
      </c>
      <c r="BR114" s="122" t="str">
        <f t="shared" si="19"/>
        <v/>
      </c>
      <c r="BS114" s="123" t="str">
        <f>IF(ISERROR(IF(BR114&gt;=ESTIMATIVA!$O$55,ESTIMATIVA!$C$55,IF(BR114&gt;=ESTIMATIVA!$O$56,ESTIMATIVA!$C$56,IF(BR114&gt;=ESTIMATIVA!$O$57,ESTIMATIVA!$C$57,IF(BR114&gt;=ESTIMATIVA!$O$58,ESTIMATIVA!$C$58,ESTIMATIVA!$C$59))))),"",IF(BR114&gt;=ESTIMATIVA!$O$55,ESTIMATIVA!$C$55,IF(BR114&gt;=ESTIMATIVA!$O$56,ESTIMATIVA!$C$56,IF(BR114&gt;=ESTIMATIVA!$O$57,ESTIMATIVA!$C$57,IF(BR114&gt;=ESTIMATIVA!$O$58,ESTIMATIVA!$C$58,ESTIMATIVA!$C$59)))))</f>
        <v>Extremo</v>
      </c>
      <c r="BT114" s="124" t="str">
        <f t="shared" si="18"/>
        <v/>
      </c>
      <c r="BU114" s="125"/>
    </row>
    <row r="115" spans="1:73" ht="17.100000000000001" customHeight="1" thickBot="1" x14ac:dyDescent="0.3">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RESULT_ESTIMAT_QUALIT!U115</f>
        <v>4</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7">
        <f>CALCULO_RISCO!AG115</f>
        <v>0</v>
      </c>
      <c r="AI115" s="379" t="str">
        <f>AVALIAR_RISCO!AI115</f>
        <v>Prioridade</v>
      </c>
      <c r="AJ115" s="379"/>
      <c r="AK115" s="379"/>
      <c r="AL115" s="393" t="str">
        <f>TRATAMENTO!AL115</f>
        <v>Escolha o Tratamento</v>
      </c>
      <c r="AM115" s="393"/>
      <c r="AN115" s="393"/>
      <c r="AO115" s="393"/>
      <c r="AP115" s="391">
        <f>CONTROLES_PLANO!AP115</f>
        <v>0</v>
      </c>
      <c r="AQ115" s="391"/>
      <c r="AR115" s="391"/>
      <c r="AS115" s="391"/>
      <c r="AT115" s="391">
        <f>CONTROLES_PLANO!AT115</f>
        <v>0</v>
      </c>
      <c r="AU115" s="391"/>
      <c r="AV115" s="391"/>
      <c r="AW115" s="391"/>
      <c r="AX115" s="387" t="s">
        <v>352</v>
      </c>
      <c r="AY115" s="387"/>
      <c r="AZ115" s="387"/>
      <c r="BA115" s="387"/>
      <c r="BB115" s="392"/>
      <c r="BC115" s="392"/>
      <c r="BD115" s="392"/>
      <c r="BE115" s="392"/>
      <c r="BF115" s="190"/>
      <c r="BG115" s="190"/>
      <c r="BH115" s="190"/>
      <c r="BI115" s="190"/>
      <c r="BJ115" s="190"/>
      <c r="BK115" s="190"/>
      <c r="BL115" s="389" t="s">
        <v>69</v>
      </c>
      <c r="BM115" s="389"/>
      <c r="BN115" s="121" t="str">
        <f>IF(ISERROR(IF(BL115=ESTIMATIVA!$C$39,ESTIMATIVA!$O$39,IF(BL115=ESTIMATIVA!$C$40,ESTIMATIVA!$O$40,IF(BL115=ESTIMATIVA!$C$41,ESTIMATIVA!$O$41,IF(BL115=ESTIMATIVA!$C$42,ESTIMATIVA!$O$42,IF(BL115=ESTIMATIVA!$C$43,ESTIMATIVA!$O$43,"")))))),"",IF(BL115=ESTIMATIVA!$C$39,ESTIMATIVA!$O$39,IF(BL115=ESTIMATIVA!$C$40,ESTIMATIVA!$O$40,IF(BL115=ESTIMATIVA!$C$41,ESTIMATIVA!$O$41,IF(BL115=ESTIMATIVA!$C$42,ESTIMATIVA!$O$42,IF(BL115=ESTIMATIVA!$C$43,ESTIMATIVA!$O$43,""))))))</f>
        <v/>
      </c>
      <c r="BO115" s="389" t="s">
        <v>69</v>
      </c>
      <c r="BP115" s="389"/>
      <c r="BQ115" s="121" t="str">
        <f>IF(ISERROR(IF(BO115=ESTIMATIVA!$C$23,ESTIMATIVA!$O$23,IF(BO115=ESTIMATIVA!$C$24,ESTIMATIVA!$O$24,IF(BO115=ESTIMATIVA!$C$25,ESTIMATIVA!$O$25,IF(BO115=ESTIMATIVA!$C$26,ESTIMATIVA!$O$26,IF(BO115=ESTIMATIVA!$C$27,ESTIMATIVA!$O$27,"")))))),"",IF(BO115=ESTIMATIVA!$C$23,ESTIMATIVA!$O$23,IF(BO115=ESTIMATIVA!$C$24,ESTIMATIVA!$O$24,IF(BO115=ESTIMATIVA!$C$25,ESTIMATIVA!$O$25,IF(BO115=ESTIMATIVA!$C$26,ESTIMATIVA!$O$26,IF(BO115=ESTIMATIVA!$C$27,ESTIMATIVA!$O$27,""))))))</f>
        <v/>
      </c>
      <c r="BR115" s="122" t="str">
        <f t="shared" si="19"/>
        <v/>
      </c>
      <c r="BS115" s="123" t="str">
        <f>IF(ISERROR(IF(BR115&gt;=ESTIMATIVA!$O$55,ESTIMATIVA!$C$55,IF(BR115&gt;=ESTIMATIVA!$O$56,ESTIMATIVA!$C$56,IF(BR115&gt;=ESTIMATIVA!$O$57,ESTIMATIVA!$C$57,IF(BR115&gt;=ESTIMATIVA!$O$58,ESTIMATIVA!$C$58,ESTIMATIVA!$C$59))))),"",IF(BR115&gt;=ESTIMATIVA!$O$55,ESTIMATIVA!$C$55,IF(BR115&gt;=ESTIMATIVA!$O$56,ESTIMATIVA!$C$56,IF(BR115&gt;=ESTIMATIVA!$O$57,ESTIMATIVA!$C$57,IF(BR115&gt;=ESTIMATIVA!$O$58,ESTIMATIVA!$C$58,ESTIMATIVA!$C$59)))))</f>
        <v>Extremo</v>
      </c>
      <c r="BT115" s="124" t="str">
        <f t="shared" si="18"/>
        <v/>
      </c>
      <c r="BU115" s="125"/>
    </row>
    <row r="116" spans="1:73" ht="17.100000000000001" customHeight="1" thickBot="1" x14ac:dyDescent="0.3">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RESULT_ESTIMAT_QUALIT!U116</f>
        <v>4</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7">
        <f>CALCULO_RISCO!AG116</f>
        <v>0</v>
      </c>
      <c r="AI116" s="379" t="str">
        <f>AVALIAR_RISCO!AI116</f>
        <v>Prioridade</v>
      </c>
      <c r="AJ116" s="379"/>
      <c r="AK116" s="379"/>
      <c r="AL116" s="393" t="str">
        <f>TRATAMENTO!AL116</f>
        <v>Escolha o Tratamento</v>
      </c>
      <c r="AM116" s="393"/>
      <c r="AN116" s="393"/>
      <c r="AO116" s="393"/>
      <c r="AP116" s="391">
        <f>CONTROLES_PLANO!AP116</f>
        <v>0</v>
      </c>
      <c r="AQ116" s="391"/>
      <c r="AR116" s="391"/>
      <c r="AS116" s="391"/>
      <c r="AT116" s="391">
        <f>CONTROLES_PLANO!AT116</f>
        <v>0</v>
      </c>
      <c r="AU116" s="391"/>
      <c r="AV116" s="391"/>
      <c r="AW116" s="391"/>
      <c r="AX116" s="387" t="s">
        <v>352</v>
      </c>
      <c r="AY116" s="387"/>
      <c r="AZ116" s="387"/>
      <c r="BA116" s="387"/>
      <c r="BB116" s="392"/>
      <c r="BC116" s="392"/>
      <c r="BD116" s="392"/>
      <c r="BE116" s="392"/>
      <c r="BF116" s="190"/>
      <c r="BG116" s="190"/>
      <c r="BH116" s="190"/>
      <c r="BI116" s="190"/>
      <c r="BJ116" s="190"/>
      <c r="BK116" s="190"/>
      <c r="BL116" s="389" t="s">
        <v>69</v>
      </c>
      <c r="BM116" s="389"/>
      <c r="BN116" s="121" t="str">
        <f>IF(ISERROR(IF(BL116=ESTIMATIVA!$C$39,ESTIMATIVA!$O$39,IF(BL116=ESTIMATIVA!$C$40,ESTIMATIVA!$O$40,IF(BL116=ESTIMATIVA!$C$41,ESTIMATIVA!$O$41,IF(BL116=ESTIMATIVA!$C$42,ESTIMATIVA!$O$42,IF(BL116=ESTIMATIVA!$C$43,ESTIMATIVA!$O$43,"")))))),"",IF(BL116=ESTIMATIVA!$C$39,ESTIMATIVA!$O$39,IF(BL116=ESTIMATIVA!$C$40,ESTIMATIVA!$O$40,IF(BL116=ESTIMATIVA!$C$41,ESTIMATIVA!$O$41,IF(BL116=ESTIMATIVA!$C$42,ESTIMATIVA!$O$42,IF(BL116=ESTIMATIVA!$C$43,ESTIMATIVA!$O$43,""))))))</f>
        <v/>
      </c>
      <c r="BO116" s="389" t="s">
        <v>69</v>
      </c>
      <c r="BP116" s="389"/>
      <c r="BQ116" s="121" t="str">
        <f>IF(ISERROR(IF(BO116=ESTIMATIVA!$C$23,ESTIMATIVA!$O$23,IF(BO116=ESTIMATIVA!$C$24,ESTIMATIVA!$O$24,IF(BO116=ESTIMATIVA!$C$25,ESTIMATIVA!$O$25,IF(BO116=ESTIMATIVA!$C$26,ESTIMATIVA!$O$26,IF(BO116=ESTIMATIVA!$C$27,ESTIMATIVA!$O$27,"")))))),"",IF(BO116=ESTIMATIVA!$C$23,ESTIMATIVA!$O$23,IF(BO116=ESTIMATIVA!$C$24,ESTIMATIVA!$O$24,IF(BO116=ESTIMATIVA!$C$25,ESTIMATIVA!$O$25,IF(BO116=ESTIMATIVA!$C$26,ESTIMATIVA!$O$26,IF(BO116=ESTIMATIVA!$C$27,ESTIMATIVA!$O$27,""))))))</f>
        <v/>
      </c>
      <c r="BR116" s="122" t="str">
        <f t="shared" si="19"/>
        <v/>
      </c>
      <c r="BS116" s="123" t="str">
        <f>IF(ISERROR(IF(BR116&gt;=ESTIMATIVA!$O$55,ESTIMATIVA!$C$55,IF(BR116&gt;=ESTIMATIVA!$O$56,ESTIMATIVA!$C$56,IF(BR116&gt;=ESTIMATIVA!$O$57,ESTIMATIVA!$C$57,IF(BR116&gt;=ESTIMATIVA!$O$58,ESTIMATIVA!$C$58,ESTIMATIVA!$C$59))))),"",IF(BR116&gt;=ESTIMATIVA!$O$55,ESTIMATIVA!$C$55,IF(BR116&gt;=ESTIMATIVA!$O$56,ESTIMATIVA!$C$56,IF(BR116&gt;=ESTIMATIVA!$O$57,ESTIMATIVA!$C$57,IF(BR116&gt;=ESTIMATIVA!$O$58,ESTIMATIVA!$C$58,ESTIMATIVA!$C$59)))))</f>
        <v>Extremo</v>
      </c>
      <c r="BT116" s="124" t="str">
        <f t="shared" si="18"/>
        <v/>
      </c>
      <c r="BU116" s="125"/>
    </row>
    <row r="117" spans="1:73" ht="17.100000000000001" customHeight="1" thickBot="1" x14ac:dyDescent="0.3">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RESULT_ESTIMAT_QUALIT!U117</f>
        <v>5</v>
      </c>
      <c r="V117" s="110">
        <f>RESULT_ESTIMAT_QUALIT!V116</f>
        <v>20</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8">
        <f>CALCULO_RISCO!AG117</f>
        <v>0</v>
      </c>
      <c r="AI117" s="381" t="str">
        <f>AVALIAR_RISCO!AI117</f>
        <v>Prioridade</v>
      </c>
      <c r="AJ117" s="381"/>
      <c r="AK117" s="381"/>
      <c r="AL117" s="390" t="str">
        <f>TRATAMENTO!AL117</f>
        <v>Escolha o Tratamento</v>
      </c>
      <c r="AM117" s="390"/>
      <c r="AN117" s="390"/>
      <c r="AO117" s="390"/>
      <c r="AP117" s="386">
        <f>CONTROLES_PLANO!AP117</f>
        <v>0</v>
      </c>
      <c r="AQ117" s="386"/>
      <c r="AR117" s="386"/>
      <c r="AS117" s="386"/>
      <c r="AT117" s="386">
        <f>CONTROLES_PLANO!AT117</f>
        <v>0</v>
      </c>
      <c r="AU117" s="386"/>
      <c r="AV117" s="386"/>
      <c r="AW117" s="386"/>
      <c r="AX117" s="387" t="s">
        <v>352</v>
      </c>
      <c r="AY117" s="387"/>
      <c r="AZ117" s="387"/>
      <c r="BA117" s="387"/>
      <c r="BB117" s="388"/>
      <c r="BC117" s="388"/>
      <c r="BD117" s="388"/>
      <c r="BE117" s="388"/>
      <c r="BF117" s="200"/>
      <c r="BG117" s="200"/>
      <c r="BH117" s="200"/>
      <c r="BI117" s="200"/>
      <c r="BJ117" s="200"/>
      <c r="BK117" s="200"/>
      <c r="BL117" s="389" t="s">
        <v>69</v>
      </c>
      <c r="BM117" s="389"/>
      <c r="BN117" s="126" t="str">
        <f>IF(ISERROR(IF(BL117=ESTIMATIVA!$C$39,ESTIMATIVA!$O$39,IF(BL117=ESTIMATIVA!$C$40,ESTIMATIVA!$O$40,IF(BL117=ESTIMATIVA!$C$41,ESTIMATIVA!$O$41,IF(BL117=ESTIMATIVA!$C$42,ESTIMATIVA!$O$42,IF(BL117=ESTIMATIVA!$C$43,ESTIMATIVA!$O$43,"")))))),"",IF(BL117=ESTIMATIVA!$C$39,ESTIMATIVA!$O$39,IF(BL117=ESTIMATIVA!$C$40,ESTIMATIVA!$O$40,IF(BL117=ESTIMATIVA!$C$41,ESTIMATIVA!$O$41,IF(BL117=ESTIMATIVA!$C$42,ESTIMATIVA!$O$42,IF(BL117=ESTIMATIVA!$C$43,ESTIMATIVA!$O$43,""))))))</f>
        <v/>
      </c>
      <c r="BO117" s="389" t="s">
        <v>69</v>
      </c>
      <c r="BP117" s="389"/>
      <c r="BQ117" s="126" t="str">
        <f>IF(ISERROR(IF(BO117=ESTIMATIVA!$C$23,ESTIMATIVA!$O$23,IF(BO117=ESTIMATIVA!$C$24,ESTIMATIVA!$O$24,IF(BO117=ESTIMATIVA!$C$25,ESTIMATIVA!$O$25,IF(BO117=ESTIMATIVA!$C$26,ESTIMATIVA!$O$26,IF(BO117=ESTIMATIVA!$C$27,ESTIMATIVA!$O$27,"")))))),"",IF(BO117=ESTIMATIVA!$C$23,ESTIMATIVA!$O$23,IF(BO117=ESTIMATIVA!$C$24,ESTIMATIVA!$O$24,IF(BO117=ESTIMATIVA!$C$25,ESTIMATIVA!$O$25,IF(BO117=ESTIMATIVA!$C$26,ESTIMATIVA!$O$26,IF(BO117=ESTIMATIVA!$C$27,ESTIMATIVA!$O$27,""))))))</f>
        <v/>
      </c>
      <c r="BR117" s="122" t="str">
        <f t="shared" si="19"/>
        <v/>
      </c>
      <c r="BS117" s="127" t="str">
        <f>IF(ISERROR(IF(BR117&gt;=ESTIMATIVA!$O$55,ESTIMATIVA!$C$55,IF(BR117&gt;=ESTIMATIVA!$O$56,ESTIMATIVA!$C$56,IF(BR117&gt;=ESTIMATIVA!$O$57,ESTIMATIVA!$C$57,IF(BR117&gt;=ESTIMATIVA!$O$58,ESTIMATIVA!$C$58,ESTIMATIVA!$C$59))))),"",IF(BR117&gt;=ESTIMATIVA!$O$55,ESTIMATIVA!$C$55,IF(BR117&gt;=ESTIMATIVA!$O$56,ESTIMATIVA!$C$56,IF(BR117&gt;=ESTIMATIVA!$O$57,ESTIMATIVA!$C$57,IF(BR117&gt;=ESTIMATIVA!$O$58,ESTIMATIVA!$C$58,ESTIMATIVA!$C$59)))))</f>
        <v>Extremo</v>
      </c>
      <c r="BT117" s="128" t="str">
        <f t="shared" si="18"/>
        <v/>
      </c>
      <c r="BU117" s="125"/>
    </row>
    <row r="118" spans="1:73"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c r="AY118" s="3"/>
      <c r="AZ118" s="3"/>
      <c r="BA118" s="3"/>
      <c r="BB118" s="3"/>
      <c r="BC118" s="3"/>
      <c r="BF118" s="3"/>
      <c r="BG118" s="3"/>
      <c r="BH118" s="3"/>
      <c r="BI118" s="3"/>
      <c r="BJ118" s="3"/>
      <c r="BK118" s="3"/>
      <c r="BM118" s="3"/>
      <c r="BP118" s="3"/>
    </row>
    <row r="119" spans="1:73" ht="34.15"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334</v>
      </c>
      <c r="AM119" s="201"/>
      <c r="AN119" s="201"/>
      <c r="AO119" s="201"/>
      <c r="AP119" s="201" t="s">
        <v>342</v>
      </c>
      <c r="AQ119" s="201" t="s">
        <v>343</v>
      </c>
      <c r="AR119" s="201" t="s">
        <v>344</v>
      </c>
      <c r="AS119" s="201" t="s">
        <v>345</v>
      </c>
      <c r="AT119" s="201" t="s">
        <v>343</v>
      </c>
      <c r="AU119" s="201"/>
      <c r="AV119" s="201"/>
      <c r="AW119" s="201"/>
      <c r="AX119" s="201" t="s">
        <v>347</v>
      </c>
      <c r="AY119" s="201"/>
      <c r="AZ119" s="201"/>
      <c r="BA119" s="201"/>
      <c r="BB119" s="201" t="s">
        <v>348</v>
      </c>
      <c r="BC119" s="201"/>
      <c r="BD119" s="201"/>
      <c r="BE119" s="201"/>
      <c r="BF119" s="201" t="s">
        <v>207</v>
      </c>
      <c r="BG119" s="201"/>
      <c r="BH119" s="201"/>
      <c r="BI119" s="201"/>
      <c r="BJ119" s="201"/>
      <c r="BK119" s="201"/>
      <c r="BL119" s="394" t="s">
        <v>349</v>
      </c>
      <c r="BM119" s="394"/>
      <c r="BN119" s="394"/>
      <c r="BO119" s="394" t="s">
        <v>350</v>
      </c>
      <c r="BP119" s="394"/>
      <c r="BQ119" s="394"/>
      <c r="BR119" s="201" t="s">
        <v>351</v>
      </c>
      <c r="BS119" s="201"/>
      <c r="BT119" s="201"/>
      <c r="BU119" s="201"/>
    </row>
    <row r="120" spans="1:73" ht="17.100000000000001" customHeight="1" thickBot="1" x14ac:dyDescent="0.3">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7">
        <f>CALCULO_RISCO!AG120</f>
        <v>0</v>
      </c>
      <c r="AI120" s="379" t="str">
        <f>AVALIAR_RISCO!AI120</f>
        <v>Prioridade</v>
      </c>
      <c r="AJ120" s="379"/>
      <c r="AK120" s="379"/>
      <c r="AL120" s="393" t="str">
        <f>TRATAMENTO!AL120</f>
        <v>Escolha o Tratamento</v>
      </c>
      <c r="AM120" s="393"/>
      <c r="AN120" s="393"/>
      <c r="AO120" s="393"/>
      <c r="AP120" s="391">
        <f>CONTROLES_PLANO!AP120</f>
        <v>0</v>
      </c>
      <c r="AQ120" s="391">
        <f>CONTROLES_PLANO!AQ120</f>
        <v>0</v>
      </c>
      <c r="AR120" s="391">
        <f>CONTROLES_PLANO!AR120</f>
        <v>0</v>
      </c>
      <c r="AS120" s="391">
        <f>CONTROLES_PLANO!AS120</f>
        <v>0</v>
      </c>
      <c r="AT120" s="391">
        <f>CONTROLES_PLANO!AT120</f>
        <v>0</v>
      </c>
      <c r="AU120" s="391"/>
      <c r="AV120" s="391"/>
      <c r="AW120" s="391"/>
      <c r="AX120" s="387" t="s">
        <v>352</v>
      </c>
      <c r="AY120" s="387"/>
      <c r="AZ120" s="387"/>
      <c r="BA120" s="387"/>
      <c r="BB120" s="392"/>
      <c r="BC120" s="392"/>
      <c r="BD120" s="392"/>
      <c r="BE120" s="392"/>
      <c r="BF120" s="190"/>
      <c r="BG120" s="190"/>
      <c r="BH120" s="190"/>
      <c r="BI120" s="190"/>
      <c r="BJ120" s="190"/>
      <c r="BK120" s="190"/>
      <c r="BL120" s="389" t="s">
        <v>69</v>
      </c>
      <c r="BM120" s="389"/>
      <c r="BN120" s="121" t="str">
        <f>IF(ISERROR(IF(BL120=ESTIMATIVA!$C$39,ESTIMATIVA!$O$39,IF(BL120=ESTIMATIVA!$C$40,ESTIMATIVA!$O$40,IF(BL120=ESTIMATIVA!$C$41,ESTIMATIVA!$O$41,IF(BL120=ESTIMATIVA!$C$42,ESTIMATIVA!$O$42,IF(BL120=ESTIMATIVA!$C$43,ESTIMATIVA!$O$43,"")))))),"",IF(BL120=ESTIMATIVA!$C$39,ESTIMATIVA!$O$39,IF(BL120=ESTIMATIVA!$C$40,ESTIMATIVA!$O$40,IF(BL120=ESTIMATIVA!$C$41,ESTIMATIVA!$O$41,IF(BL120=ESTIMATIVA!$C$42,ESTIMATIVA!$O$42,IF(BL120=ESTIMATIVA!$C$43,ESTIMATIVA!$O$43,""))))))</f>
        <v/>
      </c>
      <c r="BO120" s="389" t="s">
        <v>69</v>
      </c>
      <c r="BP120" s="389"/>
      <c r="BQ120" s="121" t="str">
        <f>IF(ISERROR(IF(BO120=ESTIMATIVA!$C$23,ESTIMATIVA!$O$23,IF(BO120=ESTIMATIVA!$C$24,ESTIMATIVA!$O$24,IF(BO120=ESTIMATIVA!$C$25,ESTIMATIVA!$O$25,IF(BO120=ESTIMATIVA!$C$26,ESTIMATIVA!$O$26,IF(BO120=ESTIMATIVA!$C$27,ESTIMATIVA!$O$27,"")))))),"",IF(BO120=ESTIMATIVA!$C$23,ESTIMATIVA!$O$23,IF(BO120=ESTIMATIVA!$C$24,ESTIMATIVA!$O$24,IF(BO120=ESTIMATIVA!$C$25,ESTIMATIVA!$O$25,IF(BO120=ESTIMATIVA!$C$26,ESTIMATIVA!$O$26,IF(BO120=ESTIMATIVA!$C$27,ESTIMATIVA!$O$27,""))))))</f>
        <v/>
      </c>
      <c r="BR120" s="122" t="str">
        <f>IF(ISERROR((BN120*$Q$120)*BQ120),"",(BN120*$Q$120)*BQ120)</f>
        <v/>
      </c>
      <c r="BS120" s="123" t="str">
        <f>IF(ISERROR(IF(BR120&gt;=ESTIMATIVA!$O$55,ESTIMATIVA!$C$55,IF(BR120&gt;=ESTIMATIVA!$O$56,ESTIMATIVA!$C$56,IF(BR120&gt;=ESTIMATIVA!$O$57,ESTIMATIVA!$C$57,IF(BR120&gt;=ESTIMATIVA!$O$58,ESTIMATIVA!$C$58,ESTIMATIVA!$C$59))))),"",IF(BR120&gt;=ESTIMATIVA!$O$55,ESTIMATIVA!$C$55,IF(BR120&gt;=ESTIMATIVA!$O$56,ESTIMATIVA!$C$56,IF(BR120&gt;=ESTIMATIVA!$O$57,ESTIMATIVA!$C$57,IF(BR120&gt;=ESTIMATIVA!$O$58,ESTIMATIVA!$C$58,ESTIMATIVA!$C$59)))))</f>
        <v>Extremo</v>
      </c>
      <c r="BT120" s="124" t="str">
        <f t="shared" ref="BT120:BT127" si="20">IF(BS120=AE120,"ERRO - RISCO DEVERIA SER MENOR!!!",IF(BL120=R120,"ERRO - SEVERIDADE DEVERIA SER MENOR!!!",""))</f>
        <v/>
      </c>
      <c r="BU120" s="125"/>
    </row>
    <row r="121" spans="1:73" ht="17.100000000000001" customHeight="1" thickBot="1" x14ac:dyDescent="0.3">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RESULT_ESTIMAT_QUALIT!U121</f>
        <v>4</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7">
        <f>CALCULO_RISCO!AG121</f>
        <v>0</v>
      </c>
      <c r="AI121" s="379" t="str">
        <f>AVALIAR_RISCO!AI121</f>
        <v>Prioridade</v>
      </c>
      <c r="AJ121" s="379"/>
      <c r="AK121" s="379"/>
      <c r="AL121" s="393" t="str">
        <f>TRATAMENTO!AL121</f>
        <v>Escolha o Tratamento</v>
      </c>
      <c r="AM121" s="393"/>
      <c r="AN121" s="393"/>
      <c r="AO121" s="393"/>
      <c r="AP121" s="391">
        <f>CONTROLES_PLANO!AP121</f>
        <v>0</v>
      </c>
      <c r="AQ121" s="391"/>
      <c r="AR121" s="391"/>
      <c r="AS121" s="391"/>
      <c r="AT121" s="391">
        <f>CONTROLES_PLANO!AT121</f>
        <v>0</v>
      </c>
      <c r="AU121" s="391"/>
      <c r="AV121" s="391"/>
      <c r="AW121" s="391"/>
      <c r="AX121" s="387" t="s">
        <v>352</v>
      </c>
      <c r="AY121" s="387"/>
      <c r="AZ121" s="387"/>
      <c r="BA121" s="387"/>
      <c r="BB121" s="392"/>
      <c r="BC121" s="392"/>
      <c r="BD121" s="392"/>
      <c r="BE121" s="392"/>
      <c r="BF121" s="190"/>
      <c r="BG121" s="190"/>
      <c r="BH121" s="190"/>
      <c r="BI121" s="190"/>
      <c r="BJ121" s="190"/>
      <c r="BK121" s="190"/>
      <c r="BL121" s="389" t="s">
        <v>69</v>
      </c>
      <c r="BM121" s="389"/>
      <c r="BN121" s="121" t="str">
        <f>IF(ISERROR(IF(BL121=ESTIMATIVA!$C$39,ESTIMATIVA!$O$39,IF(BL121=ESTIMATIVA!$C$40,ESTIMATIVA!$O$40,IF(BL121=ESTIMATIVA!$C$41,ESTIMATIVA!$O$41,IF(BL121=ESTIMATIVA!$C$42,ESTIMATIVA!$O$42,IF(BL121=ESTIMATIVA!$C$43,ESTIMATIVA!$O$43,"")))))),"",IF(BL121=ESTIMATIVA!$C$39,ESTIMATIVA!$O$39,IF(BL121=ESTIMATIVA!$C$40,ESTIMATIVA!$O$40,IF(BL121=ESTIMATIVA!$C$41,ESTIMATIVA!$O$41,IF(BL121=ESTIMATIVA!$C$42,ESTIMATIVA!$O$42,IF(BL121=ESTIMATIVA!$C$43,ESTIMATIVA!$O$43,""))))))</f>
        <v/>
      </c>
      <c r="BO121" s="389" t="s">
        <v>69</v>
      </c>
      <c r="BP121" s="389"/>
      <c r="BQ121" s="121" t="str">
        <f>IF(ISERROR(IF(BO121=ESTIMATIVA!$C$23,ESTIMATIVA!$O$23,IF(BO121=ESTIMATIVA!$C$24,ESTIMATIVA!$O$24,IF(BO121=ESTIMATIVA!$C$25,ESTIMATIVA!$O$25,IF(BO121=ESTIMATIVA!$C$26,ESTIMATIVA!$O$26,IF(BO121=ESTIMATIVA!$C$27,ESTIMATIVA!$O$27,"")))))),"",IF(BO121=ESTIMATIVA!$C$23,ESTIMATIVA!$O$23,IF(BO121=ESTIMATIVA!$C$24,ESTIMATIVA!$O$24,IF(BO121=ESTIMATIVA!$C$25,ESTIMATIVA!$O$25,IF(BO121=ESTIMATIVA!$C$26,ESTIMATIVA!$O$26,IF(BO121=ESTIMATIVA!$C$27,ESTIMATIVA!$O$27,""))))))</f>
        <v/>
      </c>
      <c r="BR121" s="122" t="str">
        <f t="shared" ref="BR121:BR127" si="21">IF(ISERROR((BN121*$Q$120)*BQ121),"",(BN121*$Q$120)*BQ121)</f>
        <v/>
      </c>
      <c r="BS121" s="123" t="str">
        <f>IF(ISERROR(IF(BR121&gt;=ESTIMATIVA!$O$55,ESTIMATIVA!$C$55,IF(BR121&gt;=ESTIMATIVA!$O$56,ESTIMATIVA!$C$56,IF(BR121&gt;=ESTIMATIVA!$O$57,ESTIMATIVA!$C$57,IF(BR121&gt;=ESTIMATIVA!$O$58,ESTIMATIVA!$C$58,ESTIMATIVA!$C$59))))),"",IF(BR121&gt;=ESTIMATIVA!$O$55,ESTIMATIVA!$C$55,IF(BR121&gt;=ESTIMATIVA!$O$56,ESTIMATIVA!$C$56,IF(BR121&gt;=ESTIMATIVA!$O$57,ESTIMATIVA!$C$57,IF(BR121&gt;=ESTIMATIVA!$O$58,ESTIMATIVA!$C$58,ESTIMATIVA!$C$59)))))</f>
        <v>Extremo</v>
      </c>
      <c r="BT121" s="124" t="str">
        <f t="shared" si="20"/>
        <v/>
      </c>
      <c r="BU121" s="125"/>
    </row>
    <row r="122" spans="1:73" ht="17.100000000000001" customHeight="1" thickBot="1" x14ac:dyDescent="0.3">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RESULT_ESTIMAT_QUALIT!U122</f>
        <v>5</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7">
        <f>CALCULO_RISCO!AG122</f>
        <v>0</v>
      </c>
      <c r="AI122" s="379" t="str">
        <f>AVALIAR_RISCO!AI122</f>
        <v>Prioridade</v>
      </c>
      <c r="AJ122" s="379"/>
      <c r="AK122" s="379"/>
      <c r="AL122" s="393" t="str">
        <f>TRATAMENTO!AL122</f>
        <v>Escolha o Tratamento</v>
      </c>
      <c r="AM122" s="393"/>
      <c r="AN122" s="393"/>
      <c r="AO122" s="393"/>
      <c r="AP122" s="391">
        <f>CONTROLES_PLANO!AP122</f>
        <v>0</v>
      </c>
      <c r="AQ122" s="391"/>
      <c r="AR122" s="391"/>
      <c r="AS122" s="391"/>
      <c r="AT122" s="391">
        <f>CONTROLES_PLANO!AT122</f>
        <v>0</v>
      </c>
      <c r="AU122" s="391"/>
      <c r="AV122" s="391"/>
      <c r="AW122" s="391"/>
      <c r="AX122" s="387" t="s">
        <v>352</v>
      </c>
      <c r="AY122" s="387"/>
      <c r="AZ122" s="387"/>
      <c r="BA122" s="387"/>
      <c r="BB122" s="392"/>
      <c r="BC122" s="392"/>
      <c r="BD122" s="392"/>
      <c r="BE122" s="392"/>
      <c r="BF122" s="190"/>
      <c r="BG122" s="190"/>
      <c r="BH122" s="190"/>
      <c r="BI122" s="190"/>
      <c r="BJ122" s="190"/>
      <c r="BK122" s="190"/>
      <c r="BL122" s="389" t="s">
        <v>69</v>
      </c>
      <c r="BM122" s="389"/>
      <c r="BN122" s="121" t="str">
        <f>IF(ISERROR(IF(BL122=ESTIMATIVA!$C$39,ESTIMATIVA!$O$39,IF(BL122=ESTIMATIVA!$C$40,ESTIMATIVA!$O$40,IF(BL122=ESTIMATIVA!$C$41,ESTIMATIVA!$O$41,IF(BL122=ESTIMATIVA!$C$42,ESTIMATIVA!$O$42,IF(BL122=ESTIMATIVA!$C$43,ESTIMATIVA!$O$43,"")))))),"",IF(BL122=ESTIMATIVA!$C$39,ESTIMATIVA!$O$39,IF(BL122=ESTIMATIVA!$C$40,ESTIMATIVA!$O$40,IF(BL122=ESTIMATIVA!$C$41,ESTIMATIVA!$O$41,IF(BL122=ESTIMATIVA!$C$42,ESTIMATIVA!$O$42,IF(BL122=ESTIMATIVA!$C$43,ESTIMATIVA!$O$43,""))))))</f>
        <v/>
      </c>
      <c r="BO122" s="389" t="s">
        <v>69</v>
      </c>
      <c r="BP122" s="389"/>
      <c r="BQ122" s="121" t="str">
        <f>IF(ISERROR(IF(BO122=ESTIMATIVA!$C$23,ESTIMATIVA!$O$23,IF(BO122=ESTIMATIVA!$C$24,ESTIMATIVA!$O$24,IF(BO122=ESTIMATIVA!$C$25,ESTIMATIVA!$O$25,IF(BO122=ESTIMATIVA!$C$26,ESTIMATIVA!$O$26,IF(BO122=ESTIMATIVA!$C$27,ESTIMATIVA!$O$27,"")))))),"",IF(BO122=ESTIMATIVA!$C$23,ESTIMATIVA!$O$23,IF(BO122=ESTIMATIVA!$C$24,ESTIMATIVA!$O$24,IF(BO122=ESTIMATIVA!$C$25,ESTIMATIVA!$O$25,IF(BO122=ESTIMATIVA!$C$26,ESTIMATIVA!$O$26,IF(BO122=ESTIMATIVA!$C$27,ESTIMATIVA!$O$27,""))))))</f>
        <v/>
      </c>
      <c r="BR122" s="122" t="str">
        <f t="shared" si="21"/>
        <v/>
      </c>
      <c r="BS122" s="123" t="str">
        <f>IF(ISERROR(IF(BR122&gt;=ESTIMATIVA!$O$55,ESTIMATIVA!$C$55,IF(BR122&gt;=ESTIMATIVA!$O$56,ESTIMATIVA!$C$56,IF(BR122&gt;=ESTIMATIVA!$O$57,ESTIMATIVA!$C$57,IF(BR122&gt;=ESTIMATIVA!$O$58,ESTIMATIVA!$C$58,ESTIMATIVA!$C$59))))),"",IF(BR122&gt;=ESTIMATIVA!$O$55,ESTIMATIVA!$C$55,IF(BR122&gt;=ESTIMATIVA!$O$56,ESTIMATIVA!$C$56,IF(BR122&gt;=ESTIMATIVA!$O$57,ESTIMATIVA!$C$57,IF(BR122&gt;=ESTIMATIVA!$O$58,ESTIMATIVA!$C$58,ESTIMATIVA!$C$59)))))</f>
        <v>Extremo</v>
      </c>
      <c r="BT122" s="124" t="str">
        <f t="shared" si="20"/>
        <v/>
      </c>
      <c r="BU122" s="125"/>
    </row>
    <row r="123" spans="1:73" ht="17.100000000000001" customHeight="1" thickBot="1" x14ac:dyDescent="0.3">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RESULT_ESTIMAT_QUALIT!U123</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7">
        <f>CALCULO_RISCO!AG123</f>
        <v>0</v>
      </c>
      <c r="AI123" s="379" t="str">
        <f>AVALIAR_RISCO!AI123</f>
        <v>Prioridade</v>
      </c>
      <c r="AJ123" s="379"/>
      <c r="AK123" s="379"/>
      <c r="AL123" s="393" t="str">
        <f>TRATAMENTO!AL123</f>
        <v>Escolha o Tratamento</v>
      </c>
      <c r="AM123" s="393"/>
      <c r="AN123" s="393"/>
      <c r="AO123" s="393"/>
      <c r="AP123" s="391">
        <f>CONTROLES_PLANO!AP123</f>
        <v>0</v>
      </c>
      <c r="AQ123" s="391"/>
      <c r="AR123" s="391"/>
      <c r="AS123" s="391"/>
      <c r="AT123" s="391">
        <f>CONTROLES_PLANO!AT123</f>
        <v>0</v>
      </c>
      <c r="AU123" s="391"/>
      <c r="AV123" s="391"/>
      <c r="AW123" s="391"/>
      <c r="AX123" s="387" t="s">
        <v>352</v>
      </c>
      <c r="AY123" s="387"/>
      <c r="AZ123" s="387"/>
      <c r="BA123" s="387"/>
      <c r="BB123" s="392"/>
      <c r="BC123" s="392"/>
      <c r="BD123" s="392"/>
      <c r="BE123" s="392"/>
      <c r="BF123" s="190"/>
      <c r="BG123" s="190"/>
      <c r="BH123" s="190"/>
      <c r="BI123" s="190"/>
      <c r="BJ123" s="190"/>
      <c r="BK123" s="190"/>
      <c r="BL123" s="389" t="s">
        <v>69</v>
      </c>
      <c r="BM123" s="389"/>
      <c r="BN123" s="121" t="str">
        <f>IF(ISERROR(IF(BL123=ESTIMATIVA!$C$39,ESTIMATIVA!$O$39,IF(BL123=ESTIMATIVA!$C$40,ESTIMATIVA!$O$40,IF(BL123=ESTIMATIVA!$C$41,ESTIMATIVA!$O$41,IF(BL123=ESTIMATIVA!$C$42,ESTIMATIVA!$O$42,IF(BL123=ESTIMATIVA!$C$43,ESTIMATIVA!$O$43,"")))))),"",IF(BL123=ESTIMATIVA!$C$39,ESTIMATIVA!$O$39,IF(BL123=ESTIMATIVA!$C$40,ESTIMATIVA!$O$40,IF(BL123=ESTIMATIVA!$C$41,ESTIMATIVA!$O$41,IF(BL123=ESTIMATIVA!$C$42,ESTIMATIVA!$O$42,IF(BL123=ESTIMATIVA!$C$43,ESTIMATIVA!$O$43,""))))))</f>
        <v/>
      </c>
      <c r="BO123" s="389" t="s">
        <v>69</v>
      </c>
      <c r="BP123" s="389"/>
      <c r="BQ123" s="121" t="str">
        <f>IF(ISERROR(IF(BO123=ESTIMATIVA!$C$23,ESTIMATIVA!$O$23,IF(BO123=ESTIMATIVA!$C$24,ESTIMATIVA!$O$24,IF(BO123=ESTIMATIVA!$C$25,ESTIMATIVA!$O$25,IF(BO123=ESTIMATIVA!$C$26,ESTIMATIVA!$O$26,IF(BO123=ESTIMATIVA!$C$27,ESTIMATIVA!$O$27,"")))))),"",IF(BO123=ESTIMATIVA!$C$23,ESTIMATIVA!$O$23,IF(BO123=ESTIMATIVA!$C$24,ESTIMATIVA!$O$24,IF(BO123=ESTIMATIVA!$C$25,ESTIMATIVA!$O$25,IF(BO123=ESTIMATIVA!$C$26,ESTIMATIVA!$O$26,IF(BO123=ESTIMATIVA!$C$27,ESTIMATIVA!$O$27,""))))))</f>
        <v/>
      </c>
      <c r="BR123" s="122" t="str">
        <f t="shared" si="21"/>
        <v/>
      </c>
      <c r="BS123" s="123" t="str">
        <f>IF(ISERROR(IF(BR123&gt;=ESTIMATIVA!$O$55,ESTIMATIVA!$C$55,IF(BR123&gt;=ESTIMATIVA!$O$56,ESTIMATIVA!$C$56,IF(BR123&gt;=ESTIMATIVA!$O$57,ESTIMATIVA!$C$57,IF(BR123&gt;=ESTIMATIVA!$O$58,ESTIMATIVA!$C$58,ESTIMATIVA!$C$59))))),"",IF(BR123&gt;=ESTIMATIVA!$O$55,ESTIMATIVA!$C$55,IF(BR123&gt;=ESTIMATIVA!$O$56,ESTIMATIVA!$C$56,IF(BR123&gt;=ESTIMATIVA!$O$57,ESTIMATIVA!$C$57,IF(BR123&gt;=ESTIMATIVA!$O$58,ESTIMATIVA!$C$58,ESTIMATIVA!$C$59)))))</f>
        <v>Extremo</v>
      </c>
      <c r="BT123" s="124" t="str">
        <f t="shared" si="20"/>
        <v/>
      </c>
      <c r="BU123" s="125"/>
    </row>
    <row r="124" spans="1:73" ht="17.100000000000001" customHeight="1" thickBot="1" x14ac:dyDescent="0.3">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RESULT_ESTIMAT_QUALIT!U124</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7">
        <f>CALCULO_RISCO!AG124</f>
        <v>0</v>
      </c>
      <c r="AI124" s="379" t="str">
        <f>AVALIAR_RISCO!AI124</f>
        <v>Prioridade</v>
      </c>
      <c r="AJ124" s="379"/>
      <c r="AK124" s="379"/>
      <c r="AL124" s="393" t="str">
        <f>TRATAMENTO!AL124</f>
        <v>Escolha o Tratamento</v>
      </c>
      <c r="AM124" s="393"/>
      <c r="AN124" s="393"/>
      <c r="AO124" s="393"/>
      <c r="AP124" s="391">
        <f>CONTROLES_PLANO!AP124</f>
        <v>0</v>
      </c>
      <c r="AQ124" s="391"/>
      <c r="AR124" s="391"/>
      <c r="AS124" s="391"/>
      <c r="AT124" s="391">
        <f>CONTROLES_PLANO!AT124</f>
        <v>0</v>
      </c>
      <c r="AU124" s="391"/>
      <c r="AV124" s="391"/>
      <c r="AW124" s="391"/>
      <c r="AX124" s="387" t="s">
        <v>352</v>
      </c>
      <c r="AY124" s="387"/>
      <c r="AZ124" s="387"/>
      <c r="BA124" s="387"/>
      <c r="BB124" s="392"/>
      <c r="BC124" s="392"/>
      <c r="BD124" s="392"/>
      <c r="BE124" s="392"/>
      <c r="BF124" s="190"/>
      <c r="BG124" s="190"/>
      <c r="BH124" s="190"/>
      <c r="BI124" s="190"/>
      <c r="BJ124" s="190"/>
      <c r="BK124" s="190"/>
      <c r="BL124" s="389" t="s">
        <v>69</v>
      </c>
      <c r="BM124" s="389"/>
      <c r="BN124" s="121" t="str">
        <f>IF(ISERROR(IF(BL124=ESTIMATIVA!$C$39,ESTIMATIVA!$O$39,IF(BL124=ESTIMATIVA!$C$40,ESTIMATIVA!$O$40,IF(BL124=ESTIMATIVA!$C$41,ESTIMATIVA!$O$41,IF(BL124=ESTIMATIVA!$C$42,ESTIMATIVA!$O$42,IF(BL124=ESTIMATIVA!$C$43,ESTIMATIVA!$O$43,"")))))),"",IF(BL124=ESTIMATIVA!$C$39,ESTIMATIVA!$O$39,IF(BL124=ESTIMATIVA!$C$40,ESTIMATIVA!$O$40,IF(BL124=ESTIMATIVA!$C$41,ESTIMATIVA!$O$41,IF(BL124=ESTIMATIVA!$C$42,ESTIMATIVA!$O$42,IF(BL124=ESTIMATIVA!$C$43,ESTIMATIVA!$O$43,""))))))</f>
        <v/>
      </c>
      <c r="BO124" s="389" t="s">
        <v>69</v>
      </c>
      <c r="BP124" s="389"/>
      <c r="BQ124" s="121" t="str">
        <f>IF(ISERROR(IF(BO124=ESTIMATIVA!$C$23,ESTIMATIVA!$O$23,IF(BO124=ESTIMATIVA!$C$24,ESTIMATIVA!$O$24,IF(BO124=ESTIMATIVA!$C$25,ESTIMATIVA!$O$25,IF(BO124=ESTIMATIVA!$C$26,ESTIMATIVA!$O$26,IF(BO124=ESTIMATIVA!$C$27,ESTIMATIVA!$O$27,"")))))),"",IF(BO124=ESTIMATIVA!$C$23,ESTIMATIVA!$O$23,IF(BO124=ESTIMATIVA!$C$24,ESTIMATIVA!$O$24,IF(BO124=ESTIMATIVA!$C$25,ESTIMATIVA!$O$25,IF(BO124=ESTIMATIVA!$C$26,ESTIMATIVA!$O$26,IF(BO124=ESTIMATIVA!$C$27,ESTIMATIVA!$O$27,""))))))</f>
        <v/>
      </c>
      <c r="BR124" s="122" t="str">
        <f t="shared" si="21"/>
        <v/>
      </c>
      <c r="BS124" s="123" t="str">
        <f>IF(ISERROR(IF(BR124&gt;=ESTIMATIVA!$O$55,ESTIMATIVA!$C$55,IF(BR124&gt;=ESTIMATIVA!$O$56,ESTIMATIVA!$C$56,IF(BR124&gt;=ESTIMATIVA!$O$57,ESTIMATIVA!$C$57,IF(BR124&gt;=ESTIMATIVA!$O$58,ESTIMATIVA!$C$58,ESTIMATIVA!$C$59))))),"",IF(BR124&gt;=ESTIMATIVA!$O$55,ESTIMATIVA!$C$55,IF(BR124&gt;=ESTIMATIVA!$O$56,ESTIMATIVA!$C$56,IF(BR124&gt;=ESTIMATIVA!$O$57,ESTIMATIVA!$C$57,IF(BR124&gt;=ESTIMATIVA!$O$58,ESTIMATIVA!$C$58,ESTIMATIVA!$C$59)))))</f>
        <v>Extremo</v>
      </c>
      <c r="BT124" s="124" t="str">
        <f t="shared" si="20"/>
        <v/>
      </c>
      <c r="BU124" s="125"/>
    </row>
    <row r="125" spans="1:73" ht="17.100000000000001" customHeight="1" thickBot="1" x14ac:dyDescent="0.3">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RESULT_ESTIMAT_QUALIT!U125</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7">
        <f>CALCULO_RISCO!AG125</f>
        <v>0</v>
      </c>
      <c r="AI125" s="379" t="str">
        <f>AVALIAR_RISCO!AI125</f>
        <v>Prioridade</v>
      </c>
      <c r="AJ125" s="379"/>
      <c r="AK125" s="379"/>
      <c r="AL125" s="393" t="str">
        <f>TRATAMENTO!AL125</f>
        <v>Escolha o Tratamento</v>
      </c>
      <c r="AM125" s="393"/>
      <c r="AN125" s="393"/>
      <c r="AO125" s="393"/>
      <c r="AP125" s="391">
        <f>CONTROLES_PLANO!AP125</f>
        <v>0</v>
      </c>
      <c r="AQ125" s="391"/>
      <c r="AR125" s="391"/>
      <c r="AS125" s="391"/>
      <c r="AT125" s="391">
        <f>CONTROLES_PLANO!AT125</f>
        <v>0</v>
      </c>
      <c r="AU125" s="391"/>
      <c r="AV125" s="391"/>
      <c r="AW125" s="391"/>
      <c r="AX125" s="387" t="s">
        <v>352</v>
      </c>
      <c r="AY125" s="387"/>
      <c r="AZ125" s="387"/>
      <c r="BA125" s="387"/>
      <c r="BB125" s="392"/>
      <c r="BC125" s="392"/>
      <c r="BD125" s="392"/>
      <c r="BE125" s="392"/>
      <c r="BF125" s="190"/>
      <c r="BG125" s="190"/>
      <c r="BH125" s="190"/>
      <c r="BI125" s="190"/>
      <c r="BJ125" s="190"/>
      <c r="BK125" s="190"/>
      <c r="BL125" s="389" t="s">
        <v>69</v>
      </c>
      <c r="BM125" s="389"/>
      <c r="BN125" s="121" t="str">
        <f>IF(ISERROR(IF(BL125=ESTIMATIVA!$C$39,ESTIMATIVA!$O$39,IF(BL125=ESTIMATIVA!$C$40,ESTIMATIVA!$O$40,IF(BL125=ESTIMATIVA!$C$41,ESTIMATIVA!$O$41,IF(BL125=ESTIMATIVA!$C$42,ESTIMATIVA!$O$42,IF(BL125=ESTIMATIVA!$C$43,ESTIMATIVA!$O$43,"")))))),"",IF(BL125=ESTIMATIVA!$C$39,ESTIMATIVA!$O$39,IF(BL125=ESTIMATIVA!$C$40,ESTIMATIVA!$O$40,IF(BL125=ESTIMATIVA!$C$41,ESTIMATIVA!$O$41,IF(BL125=ESTIMATIVA!$C$42,ESTIMATIVA!$O$42,IF(BL125=ESTIMATIVA!$C$43,ESTIMATIVA!$O$43,""))))))</f>
        <v/>
      </c>
      <c r="BO125" s="389" t="s">
        <v>69</v>
      </c>
      <c r="BP125" s="389"/>
      <c r="BQ125" s="121" t="str">
        <f>IF(ISERROR(IF(BO125=ESTIMATIVA!$C$23,ESTIMATIVA!$O$23,IF(BO125=ESTIMATIVA!$C$24,ESTIMATIVA!$O$24,IF(BO125=ESTIMATIVA!$C$25,ESTIMATIVA!$O$25,IF(BO125=ESTIMATIVA!$C$26,ESTIMATIVA!$O$26,IF(BO125=ESTIMATIVA!$C$27,ESTIMATIVA!$O$27,"")))))),"",IF(BO125=ESTIMATIVA!$C$23,ESTIMATIVA!$O$23,IF(BO125=ESTIMATIVA!$C$24,ESTIMATIVA!$O$24,IF(BO125=ESTIMATIVA!$C$25,ESTIMATIVA!$O$25,IF(BO125=ESTIMATIVA!$C$26,ESTIMATIVA!$O$26,IF(BO125=ESTIMATIVA!$C$27,ESTIMATIVA!$O$27,""))))))</f>
        <v/>
      </c>
      <c r="BR125" s="122" t="str">
        <f t="shared" si="21"/>
        <v/>
      </c>
      <c r="BS125" s="123" t="str">
        <f>IF(ISERROR(IF(BR125&gt;=ESTIMATIVA!$O$55,ESTIMATIVA!$C$55,IF(BR125&gt;=ESTIMATIVA!$O$56,ESTIMATIVA!$C$56,IF(BR125&gt;=ESTIMATIVA!$O$57,ESTIMATIVA!$C$57,IF(BR125&gt;=ESTIMATIVA!$O$58,ESTIMATIVA!$C$58,ESTIMATIVA!$C$59))))),"",IF(BR125&gt;=ESTIMATIVA!$O$55,ESTIMATIVA!$C$55,IF(BR125&gt;=ESTIMATIVA!$O$56,ESTIMATIVA!$C$56,IF(BR125&gt;=ESTIMATIVA!$O$57,ESTIMATIVA!$C$57,IF(BR125&gt;=ESTIMATIVA!$O$58,ESTIMATIVA!$C$58,ESTIMATIVA!$C$59)))))</f>
        <v>Extremo</v>
      </c>
      <c r="BT125" s="124" t="str">
        <f t="shared" si="20"/>
        <v/>
      </c>
      <c r="BU125" s="125"/>
    </row>
    <row r="126" spans="1:73" ht="17.100000000000001" customHeight="1" thickBot="1" x14ac:dyDescent="0.3">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RESULT_ESTIMAT_QUALIT!U126</f>
        <v>3</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7">
        <f>CALCULO_RISCO!AG126</f>
        <v>0</v>
      </c>
      <c r="AI126" s="379" t="str">
        <f>AVALIAR_RISCO!AI126</f>
        <v>Prioridade</v>
      </c>
      <c r="AJ126" s="379"/>
      <c r="AK126" s="379"/>
      <c r="AL126" s="393" t="str">
        <f>TRATAMENTO!AL126</f>
        <v>Escolha o Tratamento</v>
      </c>
      <c r="AM126" s="393"/>
      <c r="AN126" s="393"/>
      <c r="AO126" s="393"/>
      <c r="AP126" s="391">
        <f>CONTROLES_PLANO!AP126</f>
        <v>0</v>
      </c>
      <c r="AQ126" s="391"/>
      <c r="AR126" s="391"/>
      <c r="AS126" s="391"/>
      <c r="AT126" s="391">
        <f>CONTROLES_PLANO!AT126</f>
        <v>0</v>
      </c>
      <c r="AU126" s="391"/>
      <c r="AV126" s="391"/>
      <c r="AW126" s="391"/>
      <c r="AX126" s="387" t="s">
        <v>352</v>
      </c>
      <c r="AY126" s="387"/>
      <c r="AZ126" s="387"/>
      <c r="BA126" s="387"/>
      <c r="BB126" s="392"/>
      <c r="BC126" s="392"/>
      <c r="BD126" s="392"/>
      <c r="BE126" s="392"/>
      <c r="BF126" s="190"/>
      <c r="BG126" s="190"/>
      <c r="BH126" s="190"/>
      <c r="BI126" s="190"/>
      <c r="BJ126" s="190"/>
      <c r="BK126" s="190"/>
      <c r="BL126" s="389" t="s">
        <v>69</v>
      </c>
      <c r="BM126" s="389"/>
      <c r="BN126" s="121" t="str">
        <f>IF(ISERROR(IF(BL126=ESTIMATIVA!$C$39,ESTIMATIVA!$O$39,IF(BL126=ESTIMATIVA!$C$40,ESTIMATIVA!$O$40,IF(BL126=ESTIMATIVA!$C$41,ESTIMATIVA!$O$41,IF(BL126=ESTIMATIVA!$C$42,ESTIMATIVA!$O$42,IF(BL126=ESTIMATIVA!$C$43,ESTIMATIVA!$O$43,"")))))),"",IF(BL126=ESTIMATIVA!$C$39,ESTIMATIVA!$O$39,IF(BL126=ESTIMATIVA!$C$40,ESTIMATIVA!$O$40,IF(BL126=ESTIMATIVA!$C$41,ESTIMATIVA!$O$41,IF(BL126=ESTIMATIVA!$C$42,ESTIMATIVA!$O$42,IF(BL126=ESTIMATIVA!$C$43,ESTIMATIVA!$O$43,""))))))</f>
        <v/>
      </c>
      <c r="BO126" s="389" t="s">
        <v>69</v>
      </c>
      <c r="BP126" s="389"/>
      <c r="BQ126" s="121" t="str">
        <f>IF(ISERROR(IF(BO126=ESTIMATIVA!$C$23,ESTIMATIVA!$O$23,IF(BO126=ESTIMATIVA!$C$24,ESTIMATIVA!$O$24,IF(BO126=ESTIMATIVA!$C$25,ESTIMATIVA!$O$25,IF(BO126=ESTIMATIVA!$C$26,ESTIMATIVA!$O$26,IF(BO126=ESTIMATIVA!$C$27,ESTIMATIVA!$O$27,"")))))),"",IF(BO126=ESTIMATIVA!$C$23,ESTIMATIVA!$O$23,IF(BO126=ESTIMATIVA!$C$24,ESTIMATIVA!$O$24,IF(BO126=ESTIMATIVA!$C$25,ESTIMATIVA!$O$25,IF(BO126=ESTIMATIVA!$C$26,ESTIMATIVA!$O$26,IF(BO126=ESTIMATIVA!$C$27,ESTIMATIVA!$O$27,""))))))</f>
        <v/>
      </c>
      <c r="BR126" s="122" t="str">
        <f t="shared" si="21"/>
        <v/>
      </c>
      <c r="BS126" s="123" t="str">
        <f>IF(ISERROR(IF(BR126&gt;=ESTIMATIVA!$O$55,ESTIMATIVA!$C$55,IF(BR126&gt;=ESTIMATIVA!$O$56,ESTIMATIVA!$C$56,IF(BR126&gt;=ESTIMATIVA!$O$57,ESTIMATIVA!$C$57,IF(BR126&gt;=ESTIMATIVA!$O$58,ESTIMATIVA!$C$58,ESTIMATIVA!$C$59))))),"",IF(BR126&gt;=ESTIMATIVA!$O$55,ESTIMATIVA!$C$55,IF(BR126&gt;=ESTIMATIVA!$O$56,ESTIMATIVA!$C$56,IF(BR126&gt;=ESTIMATIVA!$O$57,ESTIMATIVA!$C$57,IF(BR126&gt;=ESTIMATIVA!$O$58,ESTIMATIVA!$C$58,ESTIMATIVA!$C$59)))))</f>
        <v>Extremo</v>
      </c>
      <c r="BT126" s="124" t="str">
        <f t="shared" si="20"/>
        <v/>
      </c>
      <c r="BU126" s="125"/>
    </row>
    <row r="127" spans="1:73" ht="17.100000000000001" customHeight="1" thickBot="1" x14ac:dyDescent="0.3">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RESULT_ESTIMAT_QUALIT!U127</f>
        <v>3</v>
      </c>
      <c r="V127" s="110">
        <f>RESULT_ESTIMAT_QUALIT!V126</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8">
        <f>CALCULO_RISCO!AG127</f>
        <v>0</v>
      </c>
      <c r="AI127" s="381" t="str">
        <f>AVALIAR_RISCO!AI127</f>
        <v>Prioridade</v>
      </c>
      <c r="AJ127" s="381"/>
      <c r="AK127" s="381"/>
      <c r="AL127" s="390" t="str">
        <f>TRATAMENTO!AL127</f>
        <v>Escolha o Tratamento</v>
      </c>
      <c r="AM127" s="390"/>
      <c r="AN127" s="390"/>
      <c r="AO127" s="390"/>
      <c r="AP127" s="386">
        <f>CONTROLES_PLANO!AP127</f>
        <v>0</v>
      </c>
      <c r="AQ127" s="386"/>
      <c r="AR127" s="386"/>
      <c r="AS127" s="386"/>
      <c r="AT127" s="386">
        <f>CONTROLES_PLANO!AT127</f>
        <v>0</v>
      </c>
      <c r="AU127" s="386"/>
      <c r="AV127" s="386"/>
      <c r="AW127" s="386"/>
      <c r="AX127" s="387" t="s">
        <v>352</v>
      </c>
      <c r="AY127" s="387"/>
      <c r="AZ127" s="387"/>
      <c r="BA127" s="387"/>
      <c r="BB127" s="388"/>
      <c r="BC127" s="388"/>
      <c r="BD127" s="388"/>
      <c r="BE127" s="388"/>
      <c r="BF127" s="200"/>
      <c r="BG127" s="200"/>
      <c r="BH127" s="200"/>
      <c r="BI127" s="200"/>
      <c r="BJ127" s="200"/>
      <c r="BK127" s="200"/>
      <c r="BL127" s="389" t="s">
        <v>69</v>
      </c>
      <c r="BM127" s="389"/>
      <c r="BN127" s="126" t="str">
        <f>IF(ISERROR(IF(BL127=ESTIMATIVA!$C$39,ESTIMATIVA!$O$39,IF(BL127=ESTIMATIVA!$C$40,ESTIMATIVA!$O$40,IF(BL127=ESTIMATIVA!$C$41,ESTIMATIVA!$O$41,IF(BL127=ESTIMATIVA!$C$42,ESTIMATIVA!$O$42,IF(BL127=ESTIMATIVA!$C$43,ESTIMATIVA!$O$43,"")))))),"",IF(BL127=ESTIMATIVA!$C$39,ESTIMATIVA!$O$39,IF(BL127=ESTIMATIVA!$C$40,ESTIMATIVA!$O$40,IF(BL127=ESTIMATIVA!$C$41,ESTIMATIVA!$O$41,IF(BL127=ESTIMATIVA!$C$42,ESTIMATIVA!$O$42,IF(BL127=ESTIMATIVA!$C$43,ESTIMATIVA!$O$43,""))))))</f>
        <v/>
      </c>
      <c r="BO127" s="389" t="s">
        <v>69</v>
      </c>
      <c r="BP127" s="389"/>
      <c r="BQ127" s="126" t="str">
        <f>IF(ISERROR(IF(BO127=ESTIMATIVA!$C$23,ESTIMATIVA!$O$23,IF(BO127=ESTIMATIVA!$C$24,ESTIMATIVA!$O$24,IF(BO127=ESTIMATIVA!$C$25,ESTIMATIVA!$O$25,IF(BO127=ESTIMATIVA!$C$26,ESTIMATIVA!$O$26,IF(BO127=ESTIMATIVA!$C$27,ESTIMATIVA!$O$27,"")))))),"",IF(BO127=ESTIMATIVA!$C$23,ESTIMATIVA!$O$23,IF(BO127=ESTIMATIVA!$C$24,ESTIMATIVA!$O$24,IF(BO127=ESTIMATIVA!$C$25,ESTIMATIVA!$O$25,IF(BO127=ESTIMATIVA!$C$26,ESTIMATIVA!$O$26,IF(BO127=ESTIMATIVA!$C$27,ESTIMATIVA!$O$27,""))))))</f>
        <v/>
      </c>
      <c r="BR127" s="122" t="str">
        <f t="shared" si="21"/>
        <v/>
      </c>
      <c r="BS127" s="127" t="str">
        <f>IF(ISERROR(IF(BR127&gt;=ESTIMATIVA!$O$55,ESTIMATIVA!$C$55,IF(BR127&gt;=ESTIMATIVA!$O$56,ESTIMATIVA!$C$56,IF(BR127&gt;=ESTIMATIVA!$O$57,ESTIMATIVA!$C$57,IF(BR127&gt;=ESTIMATIVA!$O$58,ESTIMATIVA!$C$58,ESTIMATIVA!$C$59))))),"",IF(BR127&gt;=ESTIMATIVA!$O$55,ESTIMATIVA!$C$55,IF(BR127&gt;=ESTIMATIVA!$O$56,ESTIMATIVA!$C$56,IF(BR127&gt;=ESTIMATIVA!$O$57,ESTIMATIVA!$C$57,IF(BR127&gt;=ESTIMATIVA!$O$58,ESTIMATIVA!$C$58,ESTIMATIVA!$C$59)))))</f>
        <v>Extremo</v>
      </c>
      <c r="BT127" s="128" t="str">
        <f t="shared" si="20"/>
        <v/>
      </c>
      <c r="BU127" s="125"/>
    </row>
    <row r="128" spans="1:73"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c r="AY128" s="3"/>
      <c r="AZ128" s="3"/>
      <c r="BA128" s="3"/>
      <c r="BB128" s="3"/>
      <c r="BC128" s="3"/>
      <c r="BF128" s="3"/>
      <c r="BG128" s="3"/>
      <c r="BH128" s="3"/>
      <c r="BI128" s="3"/>
      <c r="BJ128" s="3"/>
      <c r="BK128" s="3"/>
      <c r="BM128" s="3"/>
      <c r="BP128" s="3"/>
    </row>
    <row r="129" spans="1:73" ht="34.15"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334</v>
      </c>
      <c r="AM129" s="201"/>
      <c r="AN129" s="201"/>
      <c r="AO129" s="201"/>
      <c r="AP129" s="201" t="s">
        <v>342</v>
      </c>
      <c r="AQ129" s="201" t="s">
        <v>343</v>
      </c>
      <c r="AR129" s="201" t="s">
        <v>344</v>
      </c>
      <c r="AS129" s="201" t="s">
        <v>345</v>
      </c>
      <c r="AT129" s="201" t="s">
        <v>343</v>
      </c>
      <c r="AU129" s="201"/>
      <c r="AV129" s="201"/>
      <c r="AW129" s="201"/>
      <c r="AX129" s="201" t="s">
        <v>347</v>
      </c>
      <c r="AY129" s="201"/>
      <c r="AZ129" s="201"/>
      <c r="BA129" s="201"/>
      <c r="BB129" s="201" t="s">
        <v>348</v>
      </c>
      <c r="BC129" s="201"/>
      <c r="BD129" s="201"/>
      <c r="BE129" s="201"/>
      <c r="BF129" s="201" t="s">
        <v>207</v>
      </c>
      <c r="BG129" s="201"/>
      <c r="BH129" s="201"/>
      <c r="BI129" s="201"/>
      <c r="BJ129" s="201"/>
      <c r="BK129" s="201"/>
      <c r="BL129" s="394" t="s">
        <v>349</v>
      </c>
      <c r="BM129" s="394"/>
      <c r="BN129" s="394"/>
      <c r="BO129" s="394" t="s">
        <v>350</v>
      </c>
      <c r="BP129" s="394"/>
      <c r="BQ129" s="394"/>
      <c r="BR129" s="201" t="s">
        <v>351</v>
      </c>
      <c r="BS129" s="201"/>
      <c r="BT129" s="201"/>
      <c r="BU129" s="201"/>
    </row>
    <row r="130" spans="1:73" ht="17.100000000000001" customHeight="1" thickBot="1" x14ac:dyDescent="0.3">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7">
        <f>CALCULO_RISCO!AG130</f>
        <v>0</v>
      </c>
      <c r="AI130" s="379" t="str">
        <f>AVALIAR_RISCO!AI130</f>
        <v>Prioridade</v>
      </c>
      <c r="AJ130" s="379"/>
      <c r="AK130" s="379"/>
      <c r="AL130" s="393" t="str">
        <f>TRATAMENTO!AL130</f>
        <v>Escolha o Tratamento</v>
      </c>
      <c r="AM130" s="393"/>
      <c r="AN130" s="393"/>
      <c r="AO130" s="393"/>
      <c r="AP130" s="391">
        <f>CONTROLES_PLANO!AP130</f>
        <v>0</v>
      </c>
      <c r="AQ130" s="391">
        <f>CONTROLES_PLANO!AQ130</f>
        <v>0</v>
      </c>
      <c r="AR130" s="391">
        <f>CONTROLES_PLANO!AR130</f>
        <v>0</v>
      </c>
      <c r="AS130" s="391">
        <f>CONTROLES_PLANO!AS130</f>
        <v>0</v>
      </c>
      <c r="AT130" s="391">
        <f>CONTROLES_PLANO!AT130</f>
        <v>0</v>
      </c>
      <c r="AU130" s="391"/>
      <c r="AV130" s="391"/>
      <c r="AW130" s="391"/>
      <c r="AX130" s="387" t="s">
        <v>352</v>
      </c>
      <c r="AY130" s="387"/>
      <c r="AZ130" s="387"/>
      <c r="BA130" s="387"/>
      <c r="BB130" s="392"/>
      <c r="BC130" s="392"/>
      <c r="BD130" s="392"/>
      <c r="BE130" s="392"/>
      <c r="BF130" s="190"/>
      <c r="BG130" s="190"/>
      <c r="BH130" s="190"/>
      <c r="BI130" s="190"/>
      <c r="BJ130" s="190"/>
      <c r="BK130" s="190"/>
      <c r="BL130" s="389" t="s">
        <v>69</v>
      </c>
      <c r="BM130" s="389"/>
      <c r="BN130" s="121" t="str">
        <f>IF(ISERROR(IF(BL130=ESTIMATIVA!$C$39,ESTIMATIVA!$O$39,IF(BL130=ESTIMATIVA!$C$40,ESTIMATIVA!$O$40,IF(BL130=ESTIMATIVA!$C$41,ESTIMATIVA!$O$41,IF(BL130=ESTIMATIVA!$C$42,ESTIMATIVA!$O$42,IF(BL130=ESTIMATIVA!$C$43,ESTIMATIVA!$O$43,"")))))),"",IF(BL130=ESTIMATIVA!$C$39,ESTIMATIVA!$O$39,IF(BL130=ESTIMATIVA!$C$40,ESTIMATIVA!$O$40,IF(BL130=ESTIMATIVA!$C$41,ESTIMATIVA!$O$41,IF(BL130=ESTIMATIVA!$C$42,ESTIMATIVA!$O$42,IF(BL130=ESTIMATIVA!$C$43,ESTIMATIVA!$O$43,""))))))</f>
        <v/>
      </c>
      <c r="BO130" s="389" t="s">
        <v>69</v>
      </c>
      <c r="BP130" s="389"/>
      <c r="BQ130" s="121" t="str">
        <f>IF(ISERROR(IF(BO130=ESTIMATIVA!$C$23,ESTIMATIVA!$O$23,IF(BO130=ESTIMATIVA!$C$24,ESTIMATIVA!$O$24,IF(BO130=ESTIMATIVA!$C$25,ESTIMATIVA!$O$25,IF(BO130=ESTIMATIVA!$C$26,ESTIMATIVA!$O$26,IF(BO130=ESTIMATIVA!$C$27,ESTIMATIVA!$O$27,"")))))),"",IF(BO130=ESTIMATIVA!$C$23,ESTIMATIVA!$O$23,IF(BO130=ESTIMATIVA!$C$24,ESTIMATIVA!$O$24,IF(BO130=ESTIMATIVA!$C$25,ESTIMATIVA!$O$25,IF(BO130=ESTIMATIVA!$C$26,ESTIMATIVA!$O$26,IF(BO130=ESTIMATIVA!$C$27,ESTIMATIVA!$O$27,""))))))</f>
        <v/>
      </c>
      <c r="BR130" s="122" t="str">
        <f>IF(ISERROR((BN130*$Q$130)*BQ130),"",(BN130*$Q$130)*BQ130)</f>
        <v/>
      </c>
      <c r="BS130" s="123" t="str">
        <f>IF(ISERROR(IF(BR130&gt;=ESTIMATIVA!$O$55,ESTIMATIVA!$C$55,IF(BR130&gt;=ESTIMATIVA!$O$56,ESTIMATIVA!$C$56,IF(BR130&gt;=ESTIMATIVA!$O$57,ESTIMATIVA!$C$57,IF(BR130&gt;=ESTIMATIVA!$O$58,ESTIMATIVA!$C$58,ESTIMATIVA!$C$59))))),"",IF(BR130&gt;=ESTIMATIVA!$O$55,ESTIMATIVA!$C$55,IF(BR130&gt;=ESTIMATIVA!$O$56,ESTIMATIVA!$C$56,IF(BR130&gt;=ESTIMATIVA!$O$57,ESTIMATIVA!$C$57,IF(BR130&gt;=ESTIMATIVA!$O$58,ESTIMATIVA!$C$58,ESTIMATIVA!$C$59)))))</f>
        <v>Extremo</v>
      </c>
      <c r="BT130" s="124" t="str">
        <f t="shared" ref="BT130:BT137" si="22">IF(BS130=AE130,"ERRO - RISCO DEVERIA SER MENOR!!!",IF(BL130=R130,"ERRO - SEVERIDADE DEVERIA SER MENOR!!!",""))</f>
        <v/>
      </c>
      <c r="BU130" s="125"/>
    </row>
    <row r="131" spans="1:73" ht="17.100000000000001" customHeight="1" thickBot="1" x14ac:dyDescent="0.3">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RESULT_ESTIMAT_QUALIT!U131</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7">
        <f>CALCULO_RISCO!AG131</f>
        <v>0</v>
      </c>
      <c r="AI131" s="379" t="str">
        <f>AVALIAR_RISCO!AI131</f>
        <v>Prioridade</v>
      </c>
      <c r="AJ131" s="379"/>
      <c r="AK131" s="379"/>
      <c r="AL131" s="393" t="str">
        <f>TRATAMENTO!AL131</f>
        <v>Escolha o Tratamento</v>
      </c>
      <c r="AM131" s="393"/>
      <c r="AN131" s="393"/>
      <c r="AO131" s="393"/>
      <c r="AP131" s="391">
        <f>CONTROLES_PLANO!AP131</f>
        <v>0</v>
      </c>
      <c r="AQ131" s="391"/>
      <c r="AR131" s="391"/>
      <c r="AS131" s="391"/>
      <c r="AT131" s="391">
        <f>CONTROLES_PLANO!AT131</f>
        <v>0</v>
      </c>
      <c r="AU131" s="391"/>
      <c r="AV131" s="391"/>
      <c r="AW131" s="391"/>
      <c r="AX131" s="387" t="s">
        <v>352</v>
      </c>
      <c r="AY131" s="387"/>
      <c r="AZ131" s="387"/>
      <c r="BA131" s="387"/>
      <c r="BB131" s="392"/>
      <c r="BC131" s="392"/>
      <c r="BD131" s="392"/>
      <c r="BE131" s="392"/>
      <c r="BF131" s="190"/>
      <c r="BG131" s="190"/>
      <c r="BH131" s="190"/>
      <c r="BI131" s="190"/>
      <c r="BJ131" s="190"/>
      <c r="BK131" s="190"/>
      <c r="BL131" s="389" t="s">
        <v>69</v>
      </c>
      <c r="BM131" s="389"/>
      <c r="BN131" s="121" t="str">
        <f>IF(ISERROR(IF(BL131=ESTIMATIVA!$C$39,ESTIMATIVA!$O$39,IF(BL131=ESTIMATIVA!$C$40,ESTIMATIVA!$O$40,IF(BL131=ESTIMATIVA!$C$41,ESTIMATIVA!$O$41,IF(BL131=ESTIMATIVA!$C$42,ESTIMATIVA!$O$42,IF(BL131=ESTIMATIVA!$C$43,ESTIMATIVA!$O$43,"")))))),"",IF(BL131=ESTIMATIVA!$C$39,ESTIMATIVA!$O$39,IF(BL131=ESTIMATIVA!$C$40,ESTIMATIVA!$O$40,IF(BL131=ESTIMATIVA!$C$41,ESTIMATIVA!$O$41,IF(BL131=ESTIMATIVA!$C$42,ESTIMATIVA!$O$42,IF(BL131=ESTIMATIVA!$C$43,ESTIMATIVA!$O$43,""))))))</f>
        <v/>
      </c>
      <c r="BO131" s="389" t="s">
        <v>69</v>
      </c>
      <c r="BP131" s="389"/>
      <c r="BQ131" s="121" t="str">
        <f>IF(ISERROR(IF(BO131=ESTIMATIVA!$C$23,ESTIMATIVA!$O$23,IF(BO131=ESTIMATIVA!$C$24,ESTIMATIVA!$O$24,IF(BO131=ESTIMATIVA!$C$25,ESTIMATIVA!$O$25,IF(BO131=ESTIMATIVA!$C$26,ESTIMATIVA!$O$26,IF(BO131=ESTIMATIVA!$C$27,ESTIMATIVA!$O$27,"")))))),"",IF(BO131=ESTIMATIVA!$C$23,ESTIMATIVA!$O$23,IF(BO131=ESTIMATIVA!$C$24,ESTIMATIVA!$O$24,IF(BO131=ESTIMATIVA!$C$25,ESTIMATIVA!$O$25,IF(BO131=ESTIMATIVA!$C$26,ESTIMATIVA!$O$26,IF(BO131=ESTIMATIVA!$C$27,ESTIMATIVA!$O$27,""))))))</f>
        <v/>
      </c>
      <c r="BR131" s="122" t="str">
        <f t="shared" ref="BR131:BR137" si="23">IF(ISERROR((BN131*$Q$130)*BQ131),"",(BN131*$Q$130)*BQ131)</f>
        <v/>
      </c>
      <c r="BS131" s="123" t="str">
        <f>IF(ISERROR(IF(BR131&gt;=ESTIMATIVA!$O$55,ESTIMATIVA!$C$55,IF(BR131&gt;=ESTIMATIVA!$O$56,ESTIMATIVA!$C$56,IF(BR131&gt;=ESTIMATIVA!$O$57,ESTIMATIVA!$C$57,IF(BR131&gt;=ESTIMATIVA!$O$58,ESTIMATIVA!$C$58,ESTIMATIVA!$C$59))))),"",IF(BR131&gt;=ESTIMATIVA!$O$55,ESTIMATIVA!$C$55,IF(BR131&gt;=ESTIMATIVA!$O$56,ESTIMATIVA!$C$56,IF(BR131&gt;=ESTIMATIVA!$O$57,ESTIMATIVA!$C$57,IF(BR131&gt;=ESTIMATIVA!$O$58,ESTIMATIVA!$C$58,ESTIMATIVA!$C$59)))))</f>
        <v>Extremo</v>
      </c>
      <c r="BT131" s="124" t="str">
        <f t="shared" si="22"/>
        <v/>
      </c>
      <c r="BU131" s="125"/>
    </row>
    <row r="132" spans="1:73" ht="17.100000000000001" customHeight="1" thickBot="1" x14ac:dyDescent="0.3">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RESULT_ESTIMAT_QUALIT!U132</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7">
        <f>CALCULO_RISCO!AG132</f>
        <v>0</v>
      </c>
      <c r="AI132" s="379" t="str">
        <f>AVALIAR_RISCO!AI132</f>
        <v>Prioridade</v>
      </c>
      <c r="AJ132" s="379"/>
      <c r="AK132" s="379"/>
      <c r="AL132" s="393" t="str">
        <f>TRATAMENTO!AL132</f>
        <v>Escolha o Tratamento</v>
      </c>
      <c r="AM132" s="393"/>
      <c r="AN132" s="393"/>
      <c r="AO132" s="393"/>
      <c r="AP132" s="391">
        <f>CONTROLES_PLANO!AP132</f>
        <v>0</v>
      </c>
      <c r="AQ132" s="391"/>
      <c r="AR132" s="391"/>
      <c r="AS132" s="391"/>
      <c r="AT132" s="391">
        <f>CONTROLES_PLANO!AT132</f>
        <v>0</v>
      </c>
      <c r="AU132" s="391"/>
      <c r="AV132" s="391"/>
      <c r="AW132" s="391"/>
      <c r="AX132" s="387" t="s">
        <v>352</v>
      </c>
      <c r="AY132" s="387"/>
      <c r="AZ132" s="387"/>
      <c r="BA132" s="387"/>
      <c r="BB132" s="392"/>
      <c r="BC132" s="392"/>
      <c r="BD132" s="392"/>
      <c r="BE132" s="392"/>
      <c r="BF132" s="190"/>
      <c r="BG132" s="190"/>
      <c r="BH132" s="190"/>
      <c r="BI132" s="190"/>
      <c r="BJ132" s="190"/>
      <c r="BK132" s="190"/>
      <c r="BL132" s="389" t="s">
        <v>69</v>
      </c>
      <c r="BM132" s="389"/>
      <c r="BN132" s="121" t="str">
        <f>IF(ISERROR(IF(BL132=ESTIMATIVA!$C$39,ESTIMATIVA!$O$39,IF(BL132=ESTIMATIVA!$C$40,ESTIMATIVA!$O$40,IF(BL132=ESTIMATIVA!$C$41,ESTIMATIVA!$O$41,IF(BL132=ESTIMATIVA!$C$42,ESTIMATIVA!$O$42,IF(BL132=ESTIMATIVA!$C$43,ESTIMATIVA!$O$43,"")))))),"",IF(BL132=ESTIMATIVA!$C$39,ESTIMATIVA!$O$39,IF(BL132=ESTIMATIVA!$C$40,ESTIMATIVA!$O$40,IF(BL132=ESTIMATIVA!$C$41,ESTIMATIVA!$O$41,IF(BL132=ESTIMATIVA!$C$42,ESTIMATIVA!$O$42,IF(BL132=ESTIMATIVA!$C$43,ESTIMATIVA!$O$43,""))))))</f>
        <v/>
      </c>
      <c r="BO132" s="389" t="s">
        <v>69</v>
      </c>
      <c r="BP132" s="389"/>
      <c r="BQ132" s="121" t="str">
        <f>IF(ISERROR(IF(BO132=ESTIMATIVA!$C$23,ESTIMATIVA!$O$23,IF(BO132=ESTIMATIVA!$C$24,ESTIMATIVA!$O$24,IF(BO132=ESTIMATIVA!$C$25,ESTIMATIVA!$O$25,IF(BO132=ESTIMATIVA!$C$26,ESTIMATIVA!$O$26,IF(BO132=ESTIMATIVA!$C$27,ESTIMATIVA!$O$27,"")))))),"",IF(BO132=ESTIMATIVA!$C$23,ESTIMATIVA!$O$23,IF(BO132=ESTIMATIVA!$C$24,ESTIMATIVA!$O$24,IF(BO132=ESTIMATIVA!$C$25,ESTIMATIVA!$O$25,IF(BO132=ESTIMATIVA!$C$26,ESTIMATIVA!$O$26,IF(BO132=ESTIMATIVA!$C$27,ESTIMATIVA!$O$27,""))))))</f>
        <v/>
      </c>
      <c r="BR132" s="122" t="str">
        <f t="shared" si="23"/>
        <v/>
      </c>
      <c r="BS132" s="123" t="str">
        <f>IF(ISERROR(IF(BR132&gt;=ESTIMATIVA!$O$55,ESTIMATIVA!$C$55,IF(BR132&gt;=ESTIMATIVA!$O$56,ESTIMATIVA!$C$56,IF(BR132&gt;=ESTIMATIVA!$O$57,ESTIMATIVA!$C$57,IF(BR132&gt;=ESTIMATIVA!$O$58,ESTIMATIVA!$C$58,ESTIMATIVA!$C$59))))),"",IF(BR132&gt;=ESTIMATIVA!$O$55,ESTIMATIVA!$C$55,IF(BR132&gt;=ESTIMATIVA!$O$56,ESTIMATIVA!$C$56,IF(BR132&gt;=ESTIMATIVA!$O$57,ESTIMATIVA!$C$57,IF(BR132&gt;=ESTIMATIVA!$O$58,ESTIMATIVA!$C$58,ESTIMATIVA!$C$59)))))</f>
        <v>Extremo</v>
      </c>
      <c r="BT132" s="124" t="str">
        <f t="shared" si="22"/>
        <v/>
      </c>
      <c r="BU132" s="125"/>
    </row>
    <row r="133" spans="1:73" ht="17.100000000000001" customHeight="1" thickBot="1" x14ac:dyDescent="0.3">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RESULT_ESTIMAT_QUALIT!U133</f>
        <v>5</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7">
        <f>CALCULO_RISCO!AG133</f>
        <v>0</v>
      </c>
      <c r="AI133" s="379" t="str">
        <f>AVALIAR_RISCO!AI133</f>
        <v>Prioridade</v>
      </c>
      <c r="AJ133" s="379"/>
      <c r="AK133" s="379"/>
      <c r="AL133" s="393" t="str">
        <f>TRATAMENTO!AL133</f>
        <v>Escolha o Tratamento</v>
      </c>
      <c r="AM133" s="393"/>
      <c r="AN133" s="393"/>
      <c r="AO133" s="393"/>
      <c r="AP133" s="391">
        <f>CONTROLES_PLANO!AP133</f>
        <v>0</v>
      </c>
      <c r="AQ133" s="391"/>
      <c r="AR133" s="391"/>
      <c r="AS133" s="391"/>
      <c r="AT133" s="391">
        <f>CONTROLES_PLANO!AT133</f>
        <v>0</v>
      </c>
      <c r="AU133" s="391"/>
      <c r="AV133" s="391"/>
      <c r="AW133" s="391"/>
      <c r="AX133" s="387" t="s">
        <v>352</v>
      </c>
      <c r="AY133" s="387"/>
      <c r="AZ133" s="387"/>
      <c r="BA133" s="387"/>
      <c r="BB133" s="392"/>
      <c r="BC133" s="392"/>
      <c r="BD133" s="392"/>
      <c r="BE133" s="392"/>
      <c r="BF133" s="190"/>
      <c r="BG133" s="190"/>
      <c r="BH133" s="190"/>
      <c r="BI133" s="190"/>
      <c r="BJ133" s="190"/>
      <c r="BK133" s="190"/>
      <c r="BL133" s="389" t="s">
        <v>69</v>
      </c>
      <c r="BM133" s="389"/>
      <c r="BN133" s="121" t="str">
        <f>IF(ISERROR(IF(BL133=ESTIMATIVA!$C$39,ESTIMATIVA!$O$39,IF(BL133=ESTIMATIVA!$C$40,ESTIMATIVA!$O$40,IF(BL133=ESTIMATIVA!$C$41,ESTIMATIVA!$O$41,IF(BL133=ESTIMATIVA!$C$42,ESTIMATIVA!$O$42,IF(BL133=ESTIMATIVA!$C$43,ESTIMATIVA!$O$43,"")))))),"",IF(BL133=ESTIMATIVA!$C$39,ESTIMATIVA!$O$39,IF(BL133=ESTIMATIVA!$C$40,ESTIMATIVA!$O$40,IF(BL133=ESTIMATIVA!$C$41,ESTIMATIVA!$O$41,IF(BL133=ESTIMATIVA!$C$42,ESTIMATIVA!$O$42,IF(BL133=ESTIMATIVA!$C$43,ESTIMATIVA!$O$43,""))))))</f>
        <v/>
      </c>
      <c r="BO133" s="389" t="s">
        <v>69</v>
      </c>
      <c r="BP133" s="389"/>
      <c r="BQ133" s="121" t="str">
        <f>IF(ISERROR(IF(BO133=ESTIMATIVA!$C$23,ESTIMATIVA!$O$23,IF(BO133=ESTIMATIVA!$C$24,ESTIMATIVA!$O$24,IF(BO133=ESTIMATIVA!$C$25,ESTIMATIVA!$O$25,IF(BO133=ESTIMATIVA!$C$26,ESTIMATIVA!$O$26,IF(BO133=ESTIMATIVA!$C$27,ESTIMATIVA!$O$27,"")))))),"",IF(BO133=ESTIMATIVA!$C$23,ESTIMATIVA!$O$23,IF(BO133=ESTIMATIVA!$C$24,ESTIMATIVA!$O$24,IF(BO133=ESTIMATIVA!$C$25,ESTIMATIVA!$O$25,IF(BO133=ESTIMATIVA!$C$26,ESTIMATIVA!$O$26,IF(BO133=ESTIMATIVA!$C$27,ESTIMATIVA!$O$27,""))))))</f>
        <v/>
      </c>
      <c r="BR133" s="122" t="str">
        <f t="shared" si="23"/>
        <v/>
      </c>
      <c r="BS133" s="123" t="str">
        <f>IF(ISERROR(IF(BR133&gt;=ESTIMATIVA!$O$55,ESTIMATIVA!$C$55,IF(BR133&gt;=ESTIMATIVA!$O$56,ESTIMATIVA!$C$56,IF(BR133&gt;=ESTIMATIVA!$O$57,ESTIMATIVA!$C$57,IF(BR133&gt;=ESTIMATIVA!$O$58,ESTIMATIVA!$C$58,ESTIMATIVA!$C$59))))),"",IF(BR133&gt;=ESTIMATIVA!$O$55,ESTIMATIVA!$C$55,IF(BR133&gt;=ESTIMATIVA!$O$56,ESTIMATIVA!$C$56,IF(BR133&gt;=ESTIMATIVA!$O$57,ESTIMATIVA!$C$57,IF(BR133&gt;=ESTIMATIVA!$O$58,ESTIMATIVA!$C$58,ESTIMATIVA!$C$59)))))</f>
        <v>Extremo</v>
      </c>
      <c r="BT133" s="124" t="str">
        <f t="shared" si="22"/>
        <v/>
      </c>
      <c r="BU133" s="125"/>
    </row>
    <row r="134" spans="1:73" ht="17.100000000000001" customHeight="1" thickBot="1" x14ac:dyDescent="0.3">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RESULT_ESTIMAT_QUALIT!U134</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7">
        <f>CALCULO_RISCO!AG134</f>
        <v>0</v>
      </c>
      <c r="AI134" s="379" t="str">
        <f>AVALIAR_RISCO!AI134</f>
        <v>Prioridade</v>
      </c>
      <c r="AJ134" s="379"/>
      <c r="AK134" s="379"/>
      <c r="AL134" s="393" t="str">
        <f>TRATAMENTO!AL134</f>
        <v>Escolha o Tratamento</v>
      </c>
      <c r="AM134" s="393"/>
      <c r="AN134" s="393"/>
      <c r="AO134" s="393"/>
      <c r="AP134" s="391">
        <f>CONTROLES_PLANO!AP134</f>
        <v>0</v>
      </c>
      <c r="AQ134" s="391"/>
      <c r="AR134" s="391"/>
      <c r="AS134" s="391"/>
      <c r="AT134" s="391">
        <f>CONTROLES_PLANO!AT134</f>
        <v>0</v>
      </c>
      <c r="AU134" s="391"/>
      <c r="AV134" s="391"/>
      <c r="AW134" s="391"/>
      <c r="AX134" s="387" t="s">
        <v>352</v>
      </c>
      <c r="AY134" s="387"/>
      <c r="AZ134" s="387"/>
      <c r="BA134" s="387"/>
      <c r="BB134" s="392"/>
      <c r="BC134" s="392"/>
      <c r="BD134" s="392"/>
      <c r="BE134" s="392"/>
      <c r="BF134" s="190"/>
      <c r="BG134" s="190"/>
      <c r="BH134" s="190"/>
      <c r="BI134" s="190"/>
      <c r="BJ134" s="190"/>
      <c r="BK134" s="190"/>
      <c r="BL134" s="389" t="s">
        <v>69</v>
      </c>
      <c r="BM134" s="389"/>
      <c r="BN134" s="121" t="str">
        <f>IF(ISERROR(IF(BL134=ESTIMATIVA!$C$39,ESTIMATIVA!$O$39,IF(BL134=ESTIMATIVA!$C$40,ESTIMATIVA!$O$40,IF(BL134=ESTIMATIVA!$C$41,ESTIMATIVA!$O$41,IF(BL134=ESTIMATIVA!$C$42,ESTIMATIVA!$O$42,IF(BL134=ESTIMATIVA!$C$43,ESTIMATIVA!$O$43,"")))))),"",IF(BL134=ESTIMATIVA!$C$39,ESTIMATIVA!$O$39,IF(BL134=ESTIMATIVA!$C$40,ESTIMATIVA!$O$40,IF(BL134=ESTIMATIVA!$C$41,ESTIMATIVA!$O$41,IF(BL134=ESTIMATIVA!$C$42,ESTIMATIVA!$O$42,IF(BL134=ESTIMATIVA!$C$43,ESTIMATIVA!$O$43,""))))))</f>
        <v/>
      </c>
      <c r="BO134" s="389" t="s">
        <v>69</v>
      </c>
      <c r="BP134" s="389"/>
      <c r="BQ134" s="121" t="str">
        <f>IF(ISERROR(IF(BO134=ESTIMATIVA!$C$23,ESTIMATIVA!$O$23,IF(BO134=ESTIMATIVA!$C$24,ESTIMATIVA!$O$24,IF(BO134=ESTIMATIVA!$C$25,ESTIMATIVA!$O$25,IF(BO134=ESTIMATIVA!$C$26,ESTIMATIVA!$O$26,IF(BO134=ESTIMATIVA!$C$27,ESTIMATIVA!$O$27,"")))))),"",IF(BO134=ESTIMATIVA!$C$23,ESTIMATIVA!$O$23,IF(BO134=ESTIMATIVA!$C$24,ESTIMATIVA!$O$24,IF(BO134=ESTIMATIVA!$C$25,ESTIMATIVA!$O$25,IF(BO134=ESTIMATIVA!$C$26,ESTIMATIVA!$O$26,IF(BO134=ESTIMATIVA!$C$27,ESTIMATIVA!$O$27,""))))))</f>
        <v/>
      </c>
      <c r="BR134" s="122" t="str">
        <f t="shared" si="23"/>
        <v/>
      </c>
      <c r="BS134" s="123" t="str">
        <f>IF(ISERROR(IF(BR134&gt;=ESTIMATIVA!$O$55,ESTIMATIVA!$C$55,IF(BR134&gt;=ESTIMATIVA!$O$56,ESTIMATIVA!$C$56,IF(BR134&gt;=ESTIMATIVA!$O$57,ESTIMATIVA!$C$57,IF(BR134&gt;=ESTIMATIVA!$O$58,ESTIMATIVA!$C$58,ESTIMATIVA!$C$59))))),"",IF(BR134&gt;=ESTIMATIVA!$O$55,ESTIMATIVA!$C$55,IF(BR134&gt;=ESTIMATIVA!$O$56,ESTIMATIVA!$C$56,IF(BR134&gt;=ESTIMATIVA!$O$57,ESTIMATIVA!$C$57,IF(BR134&gt;=ESTIMATIVA!$O$58,ESTIMATIVA!$C$58,ESTIMATIVA!$C$59)))))</f>
        <v>Extremo</v>
      </c>
      <c r="BT134" s="124" t="str">
        <f t="shared" si="22"/>
        <v/>
      </c>
      <c r="BU134" s="125"/>
    </row>
    <row r="135" spans="1:73" ht="17.100000000000001" customHeight="1" thickBot="1" x14ac:dyDescent="0.3">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RESULT_ESTIMAT_QUALIT!U135</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7">
        <f>CALCULO_RISCO!AG135</f>
        <v>0</v>
      </c>
      <c r="AI135" s="379" t="str">
        <f>AVALIAR_RISCO!AI135</f>
        <v>Prioridade</v>
      </c>
      <c r="AJ135" s="379"/>
      <c r="AK135" s="379"/>
      <c r="AL135" s="393" t="str">
        <f>TRATAMENTO!AL135</f>
        <v>Escolha o Tratamento</v>
      </c>
      <c r="AM135" s="393"/>
      <c r="AN135" s="393"/>
      <c r="AO135" s="393"/>
      <c r="AP135" s="391">
        <f>CONTROLES_PLANO!AP135</f>
        <v>0</v>
      </c>
      <c r="AQ135" s="391"/>
      <c r="AR135" s="391"/>
      <c r="AS135" s="391"/>
      <c r="AT135" s="391">
        <f>CONTROLES_PLANO!AT135</f>
        <v>0</v>
      </c>
      <c r="AU135" s="391"/>
      <c r="AV135" s="391"/>
      <c r="AW135" s="391"/>
      <c r="AX135" s="387" t="s">
        <v>352</v>
      </c>
      <c r="AY135" s="387"/>
      <c r="AZ135" s="387"/>
      <c r="BA135" s="387"/>
      <c r="BB135" s="392"/>
      <c r="BC135" s="392"/>
      <c r="BD135" s="392"/>
      <c r="BE135" s="392"/>
      <c r="BF135" s="190"/>
      <c r="BG135" s="190"/>
      <c r="BH135" s="190"/>
      <c r="BI135" s="190"/>
      <c r="BJ135" s="190"/>
      <c r="BK135" s="190"/>
      <c r="BL135" s="389" t="s">
        <v>69</v>
      </c>
      <c r="BM135" s="389"/>
      <c r="BN135" s="121" t="str">
        <f>IF(ISERROR(IF(BL135=ESTIMATIVA!$C$39,ESTIMATIVA!$O$39,IF(BL135=ESTIMATIVA!$C$40,ESTIMATIVA!$O$40,IF(BL135=ESTIMATIVA!$C$41,ESTIMATIVA!$O$41,IF(BL135=ESTIMATIVA!$C$42,ESTIMATIVA!$O$42,IF(BL135=ESTIMATIVA!$C$43,ESTIMATIVA!$O$43,"")))))),"",IF(BL135=ESTIMATIVA!$C$39,ESTIMATIVA!$O$39,IF(BL135=ESTIMATIVA!$C$40,ESTIMATIVA!$O$40,IF(BL135=ESTIMATIVA!$C$41,ESTIMATIVA!$O$41,IF(BL135=ESTIMATIVA!$C$42,ESTIMATIVA!$O$42,IF(BL135=ESTIMATIVA!$C$43,ESTIMATIVA!$O$43,""))))))</f>
        <v/>
      </c>
      <c r="BO135" s="389" t="s">
        <v>69</v>
      </c>
      <c r="BP135" s="389"/>
      <c r="BQ135" s="121" t="str">
        <f>IF(ISERROR(IF(BO135=ESTIMATIVA!$C$23,ESTIMATIVA!$O$23,IF(BO135=ESTIMATIVA!$C$24,ESTIMATIVA!$O$24,IF(BO135=ESTIMATIVA!$C$25,ESTIMATIVA!$O$25,IF(BO135=ESTIMATIVA!$C$26,ESTIMATIVA!$O$26,IF(BO135=ESTIMATIVA!$C$27,ESTIMATIVA!$O$27,"")))))),"",IF(BO135=ESTIMATIVA!$C$23,ESTIMATIVA!$O$23,IF(BO135=ESTIMATIVA!$C$24,ESTIMATIVA!$O$24,IF(BO135=ESTIMATIVA!$C$25,ESTIMATIVA!$O$25,IF(BO135=ESTIMATIVA!$C$26,ESTIMATIVA!$O$26,IF(BO135=ESTIMATIVA!$C$27,ESTIMATIVA!$O$27,""))))))</f>
        <v/>
      </c>
      <c r="BR135" s="122" t="str">
        <f t="shared" si="23"/>
        <v/>
      </c>
      <c r="BS135" s="123" t="str">
        <f>IF(ISERROR(IF(BR135&gt;=ESTIMATIVA!$O$55,ESTIMATIVA!$C$55,IF(BR135&gt;=ESTIMATIVA!$O$56,ESTIMATIVA!$C$56,IF(BR135&gt;=ESTIMATIVA!$O$57,ESTIMATIVA!$C$57,IF(BR135&gt;=ESTIMATIVA!$O$58,ESTIMATIVA!$C$58,ESTIMATIVA!$C$59))))),"",IF(BR135&gt;=ESTIMATIVA!$O$55,ESTIMATIVA!$C$55,IF(BR135&gt;=ESTIMATIVA!$O$56,ESTIMATIVA!$C$56,IF(BR135&gt;=ESTIMATIVA!$O$57,ESTIMATIVA!$C$57,IF(BR135&gt;=ESTIMATIVA!$O$58,ESTIMATIVA!$C$58,ESTIMATIVA!$C$59)))))</f>
        <v>Extremo</v>
      </c>
      <c r="BT135" s="124" t="str">
        <f t="shared" si="22"/>
        <v/>
      </c>
      <c r="BU135" s="125"/>
    </row>
    <row r="136" spans="1:73" ht="17.100000000000001" customHeight="1" thickBot="1" x14ac:dyDescent="0.3">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RESULT_ESTIMAT_QUALIT!U136</f>
        <v>3</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7">
        <f>CALCULO_RISCO!AG136</f>
        <v>0</v>
      </c>
      <c r="AI136" s="379" t="str">
        <f>AVALIAR_RISCO!AI136</f>
        <v>Prioridade</v>
      </c>
      <c r="AJ136" s="379"/>
      <c r="AK136" s="379"/>
      <c r="AL136" s="393" t="str">
        <f>TRATAMENTO!AL136</f>
        <v>Escolha o Tratamento</v>
      </c>
      <c r="AM136" s="393"/>
      <c r="AN136" s="393"/>
      <c r="AO136" s="393"/>
      <c r="AP136" s="391">
        <f>CONTROLES_PLANO!AP136</f>
        <v>0</v>
      </c>
      <c r="AQ136" s="391"/>
      <c r="AR136" s="391"/>
      <c r="AS136" s="391"/>
      <c r="AT136" s="391">
        <f>CONTROLES_PLANO!AT136</f>
        <v>0</v>
      </c>
      <c r="AU136" s="391"/>
      <c r="AV136" s="391"/>
      <c r="AW136" s="391"/>
      <c r="AX136" s="387" t="s">
        <v>352</v>
      </c>
      <c r="AY136" s="387"/>
      <c r="AZ136" s="387"/>
      <c r="BA136" s="387"/>
      <c r="BB136" s="392"/>
      <c r="BC136" s="392"/>
      <c r="BD136" s="392"/>
      <c r="BE136" s="392"/>
      <c r="BF136" s="190"/>
      <c r="BG136" s="190"/>
      <c r="BH136" s="190"/>
      <c r="BI136" s="190"/>
      <c r="BJ136" s="190"/>
      <c r="BK136" s="190"/>
      <c r="BL136" s="389" t="s">
        <v>69</v>
      </c>
      <c r="BM136" s="389"/>
      <c r="BN136" s="121" t="str">
        <f>IF(ISERROR(IF(BL136=ESTIMATIVA!$C$39,ESTIMATIVA!$O$39,IF(BL136=ESTIMATIVA!$C$40,ESTIMATIVA!$O$40,IF(BL136=ESTIMATIVA!$C$41,ESTIMATIVA!$O$41,IF(BL136=ESTIMATIVA!$C$42,ESTIMATIVA!$O$42,IF(BL136=ESTIMATIVA!$C$43,ESTIMATIVA!$O$43,"")))))),"",IF(BL136=ESTIMATIVA!$C$39,ESTIMATIVA!$O$39,IF(BL136=ESTIMATIVA!$C$40,ESTIMATIVA!$O$40,IF(BL136=ESTIMATIVA!$C$41,ESTIMATIVA!$O$41,IF(BL136=ESTIMATIVA!$C$42,ESTIMATIVA!$O$42,IF(BL136=ESTIMATIVA!$C$43,ESTIMATIVA!$O$43,""))))))</f>
        <v/>
      </c>
      <c r="BO136" s="389" t="s">
        <v>69</v>
      </c>
      <c r="BP136" s="389"/>
      <c r="BQ136" s="121" t="str">
        <f>IF(ISERROR(IF(BO136=ESTIMATIVA!$C$23,ESTIMATIVA!$O$23,IF(BO136=ESTIMATIVA!$C$24,ESTIMATIVA!$O$24,IF(BO136=ESTIMATIVA!$C$25,ESTIMATIVA!$O$25,IF(BO136=ESTIMATIVA!$C$26,ESTIMATIVA!$O$26,IF(BO136=ESTIMATIVA!$C$27,ESTIMATIVA!$O$27,"")))))),"",IF(BO136=ESTIMATIVA!$C$23,ESTIMATIVA!$O$23,IF(BO136=ESTIMATIVA!$C$24,ESTIMATIVA!$O$24,IF(BO136=ESTIMATIVA!$C$25,ESTIMATIVA!$O$25,IF(BO136=ESTIMATIVA!$C$26,ESTIMATIVA!$O$26,IF(BO136=ESTIMATIVA!$C$27,ESTIMATIVA!$O$27,""))))))</f>
        <v/>
      </c>
      <c r="BR136" s="122" t="str">
        <f t="shared" si="23"/>
        <v/>
      </c>
      <c r="BS136" s="123" t="str">
        <f>IF(ISERROR(IF(BR136&gt;=ESTIMATIVA!$O$55,ESTIMATIVA!$C$55,IF(BR136&gt;=ESTIMATIVA!$O$56,ESTIMATIVA!$C$56,IF(BR136&gt;=ESTIMATIVA!$O$57,ESTIMATIVA!$C$57,IF(BR136&gt;=ESTIMATIVA!$O$58,ESTIMATIVA!$C$58,ESTIMATIVA!$C$59))))),"",IF(BR136&gt;=ESTIMATIVA!$O$55,ESTIMATIVA!$C$55,IF(BR136&gt;=ESTIMATIVA!$O$56,ESTIMATIVA!$C$56,IF(BR136&gt;=ESTIMATIVA!$O$57,ESTIMATIVA!$C$57,IF(BR136&gt;=ESTIMATIVA!$O$58,ESTIMATIVA!$C$58,ESTIMATIVA!$C$59)))))</f>
        <v>Extremo</v>
      </c>
      <c r="BT136" s="124" t="str">
        <f t="shared" si="22"/>
        <v/>
      </c>
      <c r="BU136" s="125"/>
    </row>
    <row r="137" spans="1:73" ht="17.100000000000001" customHeight="1" thickBot="1" x14ac:dyDescent="0.3">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RESULT_ESTIMAT_QUALIT!U137</f>
        <v>3</v>
      </c>
      <c r="V137" s="110">
        <f>RESULT_ESTIMAT_QUALIT!V136</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8">
        <f>CALCULO_RISCO!AG137</f>
        <v>0</v>
      </c>
      <c r="AI137" s="381" t="str">
        <f>AVALIAR_RISCO!AI137</f>
        <v>Prioridade</v>
      </c>
      <c r="AJ137" s="381"/>
      <c r="AK137" s="381"/>
      <c r="AL137" s="390" t="str">
        <f>TRATAMENTO!AL137</f>
        <v>Escolha o Tratamento</v>
      </c>
      <c r="AM137" s="390"/>
      <c r="AN137" s="390"/>
      <c r="AO137" s="390"/>
      <c r="AP137" s="386">
        <f>CONTROLES_PLANO!AP137</f>
        <v>0</v>
      </c>
      <c r="AQ137" s="386"/>
      <c r="AR137" s="386"/>
      <c r="AS137" s="386"/>
      <c r="AT137" s="386">
        <f>CONTROLES_PLANO!AT137</f>
        <v>0</v>
      </c>
      <c r="AU137" s="386"/>
      <c r="AV137" s="386"/>
      <c r="AW137" s="386"/>
      <c r="AX137" s="387" t="s">
        <v>352</v>
      </c>
      <c r="AY137" s="387"/>
      <c r="AZ137" s="387"/>
      <c r="BA137" s="387"/>
      <c r="BB137" s="388"/>
      <c r="BC137" s="388"/>
      <c r="BD137" s="388"/>
      <c r="BE137" s="388"/>
      <c r="BF137" s="200"/>
      <c r="BG137" s="200"/>
      <c r="BH137" s="200"/>
      <c r="BI137" s="200"/>
      <c r="BJ137" s="200"/>
      <c r="BK137" s="200"/>
      <c r="BL137" s="389" t="s">
        <v>69</v>
      </c>
      <c r="BM137" s="389"/>
      <c r="BN137" s="126" t="str">
        <f>IF(ISERROR(IF(BL137=ESTIMATIVA!$C$39,ESTIMATIVA!$O$39,IF(BL137=ESTIMATIVA!$C$40,ESTIMATIVA!$O$40,IF(BL137=ESTIMATIVA!$C$41,ESTIMATIVA!$O$41,IF(BL137=ESTIMATIVA!$C$42,ESTIMATIVA!$O$42,IF(BL137=ESTIMATIVA!$C$43,ESTIMATIVA!$O$43,"")))))),"",IF(BL137=ESTIMATIVA!$C$39,ESTIMATIVA!$O$39,IF(BL137=ESTIMATIVA!$C$40,ESTIMATIVA!$O$40,IF(BL137=ESTIMATIVA!$C$41,ESTIMATIVA!$O$41,IF(BL137=ESTIMATIVA!$C$42,ESTIMATIVA!$O$42,IF(BL137=ESTIMATIVA!$C$43,ESTIMATIVA!$O$43,""))))))</f>
        <v/>
      </c>
      <c r="BO137" s="389" t="s">
        <v>69</v>
      </c>
      <c r="BP137" s="389"/>
      <c r="BQ137" s="126" t="str">
        <f>IF(ISERROR(IF(BO137=ESTIMATIVA!$C$23,ESTIMATIVA!$O$23,IF(BO137=ESTIMATIVA!$C$24,ESTIMATIVA!$O$24,IF(BO137=ESTIMATIVA!$C$25,ESTIMATIVA!$O$25,IF(BO137=ESTIMATIVA!$C$26,ESTIMATIVA!$O$26,IF(BO137=ESTIMATIVA!$C$27,ESTIMATIVA!$O$27,"")))))),"",IF(BO137=ESTIMATIVA!$C$23,ESTIMATIVA!$O$23,IF(BO137=ESTIMATIVA!$C$24,ESTIMATIVA!$O$24,IF(BO137=ESTIMATIVA!$C$25,ESTIMATIVA!$O$25,IF(BO137=ESTIMATIVA!$C$26,ESTIMATIVA!$O$26,IF(BO137=ESTIMATIVA!$C$27,ESTIMATIVA!$O$27,""))))))</f>
        <v/>
      </c>
      <c r="BR137" s="122" t="str">
        <f t="shared" si="23"/>
        <v/>
      </c>
      <c r="BS137" s="127" t="str">
        <f>IF(ISERROR(IF(BR137&gt;=ESTIMATIVA!$O$55,ESTIMATIVA!$C$55,IF(BR137&gt;=ESTIMATIVA!$O$56,ESTIMATIVA!$C$56,IF(BR137&gt;=ESTIMATIVA!$O$57,ESTIMATIVA!$C$57,IF(BR137&gt;=ESTIMATIVA!$O$58,ESTIMATIVA!$C$58,ESTIMATIVA!$C$59))))),"",IF(BR137&gt;=ESTIMATIVA!$O$55,ESTIMATIVA!$C$55,IF(BR137&gt;=ESTIMATIVA!$O$56,ESTIMATIVA!$C$56,IF(BR137&gt;=ESTIMATIVA!$O$57,ESTIMATIVA!$C$57,IF(BR137&gt;=ESTIMATIVA!$O$58,ESTIMATIVA!$C$58,ESTIMATIVA!$C$59)))))</f>
        <v>Extremo</v>
      </c>
      <c r="BT137" s="128" t="str">
        <f t="shared" si="22"/>
        <v/>
      </c>
      <c r="BU137" s="125"/>
    </row>
    <row r="138" spans="1:73"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c r="AY138" s="3"/>
      <c r="AZ138" s="3"/>
      <c r="BA138" s="3"/>
      <c r="BB138" s="3"/>
      <c r="BC138" s="3"/>
      <c r="BF138" s="3"/>
      <c r="BG138" s="3"/>
      <c r="BH138" s="3"/>
      <c r="BI138" s="3"/>
      <c r="BJ138" s="3"/>
      <c r="BK138" s="3"/>
      <c r="BM138" s="3"/>
      <c r="BP138" s="3"/>
    </row>
    <row r="139" spans="1:73" ht="34.15"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334</v>
      </c>
      <c r="AM139" s="201"/>
      <c r="AN139" s="201"/>
      <c r="AO139" s="201"/>
      <c r="AP139" s="201" t="s">
        <v>342</v>
      </c>
      <c r="AQ139" s="201" t="s">
        <v>343</v>
      </c>
      <c r="AR139" s="201" t="s">
        <v>344</v>
      </c>
      <c r="AS139" s="201" t="s">
        <v>345</v>
      </c>
      <c r="AT139" s="201" t="s">
        <v>343</v>
      </c>
      <c r="AU139" s="201"/>
      <c r="AV139" s="201"/>
      <c r="AW139" s="201"/>
      <c r="AX139" s="201" t="s">
        <v>347</v>
      </c>
      <c r="AY139" s="201"/>
      <c r="AZ139" s="201"/>
      <c r="BA139" s="201"/>
      <c r="BB139" s="201" t="s">
        <v>348</v>
      </c>
      <c r="BC139" s="201"/>
      <c r="BD139" s="201"/>
      <c r="BE139" s="201"/>
      <c r="BF139" s="201" t="s">
        <v>207</v>
      </c>
      <c r="BG139" s="201"/>
      <c r="BH139" s="201"/>
      <c r="BI139" s="201"/>
      <c r="BJ139" s="201"/>
      <c r="BK139" s="201"/>
      <c r="BL139" s="394" t="s">
        <v>349</v>
      </c>
      <c r="BM139" s="394"/>
      <c r="BN139" s="394"/>
      <c r="BO139" s="394" t="s">
        <v>350</v>
      </c>
      <c r="BP139" s="394"/>
      <c r="BQ139" s="394"/>
      <c r="BR139" s="201" t="s">
        <v>351</v>
      </c>
      <c r="BS139" s="201"/>
      <c r="BT139" s="201"/>
      <c r="BU139" s="201"/>
    </row>
    <row r="140" spans="1:73" ht="17.100000000000001" customHeight="1" thickBot="1" x14ac:dyDescent="0.3">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7">
        <f>CALCULO_RISCO!AG140</f>
        <v>0</v>
      </c>
      <c r="AI140" s="379" t="str">
        <f>AVALIAR_RISCO!AI140</f>
        <v>Prioridade</v>
      </c>
      <c r="AJ140" s="379"/>
      <c r="AK140" s="379"/>
      <c r="AL140" s="393" t="str">
        <f>TRATAMENTO!AL140</f>
        <v>Escolha o Tratamento</v>
      </c>
      <c r="AM140" s="393"/>
      <c r="AN140" s="393"/>
      <c r="AO140" s="393"/>
      <c r="AP140" s="391">
        <f>CONTROLES_PLANO!AP140</f>
        <v>0</v>
      </c>
      <c r="AQ140" s="391">
        <f>CONTROLES_PLANO!AQ140</f>
        <v>0</v>
      </c>
      <c r="AR140" s="391">
        <f>CONTROLES_PLANO!AR140</f>
        <v>0</v>
      </c>
      <c r="AS140" s="391">
        <f>CONTROLES_PLANO!AS140</f>
        <v>0</v>
      </c>
      <c r="AT140" s="391">
        <f>CONTROLES_PLANO!AT140</f>
        <v>0</v>
      </c>
      <c r="AU140" s="391"/>
      <c r="AV140" s="391"/>
      <c r="AW140" s="391"/>
      <c r="AX140" s="387" t="s">
        <v>352</v>
      </c>
      <c r="AY140" s="387"/>
      <c r="AZ140" s="387"/>
      <c r="BA140" s="387"/>
      <c r="BB140" s="392"/>
      <c r="BC140" s="392"/>
      <c r="BD140" s="392"/>
      <c r="BE140" s="392"/>
      <c r="BF140" s="190"/>
      <c r="BG140" s="190"/>
      <c r="BH140" s="190"/>
      <c r="BI140" s="190"/>
      <c r="BJ140" s="190"/>
      <c r="BK140" s="190"/>
      <c r="BL140" s="389" t="s">
        <v>69</v>
      </c>
      <c r="BM140" s="389"/>
      <c r="BN140" s="121" t="str">
        <f>IF(ISERROR(IF(BL140=ESTIMATIVA!$C$39,ESTIMATIVA!$O$39,IF(BL140=ESTIMATIVA!$C$40,ESTIMATIVA!$O$40,IF(BL140=ESTIMATIVA!$C$41,ESTIMATIVA!$O$41,IF(BL140=ESTIMATIVA!$C$42,ESTIMATIVA!$O$42,IF(BL140=ESTIMATIVA!$C$43,ESTIMATIVA!$O$43,"")))))),"",IF(BL140=ESTIMATIVA!$C$39,ESTIMATIVA!$O$39,IF(BL140=ESTIMATIVA!$C$40,ESTIMATIVA!$O$40,IF(BL140=ESTIMATIVA!$C$41,ESTIMATIVA!$O$41,IF(BL140=ESTIMATIVA!$C$42,ESTIMATIVA!$O$42,IF(BL140=ESTIMATIVA!$C$43,ESTIMATIVA!$O$43,""))))))</f>
        <v/>
      </c>
      <c r="BO140" s="389" t="s">
        <v>69</v>
      </c>
      <c r="BP140" s="389"/>
      <c r="BQ140" s="121" t="str">
        <f>IF(ISERROR(IF(BO140=ESTIMATIVA!$C$23,ESTIMATIVA!$O$23,IF(BO140=ESTIMATIVA!$C$24,ESTIMATIVA!$O$24,IF(BO140=ESTIMATIVA!$C$25,ESTIMATIVA!$O$25,IF(BO140=ESTIMATIVA!$C$26,ESTIMATIVA!$O$26,IF(BO140=ESTIMATIVA!$C$27,ESTIMATIVA!$O$27,"")))))),"",IF(BO140=ESTIMATIVA!$C$23,ESTIMATIVA!$O$23,IF(BO140=ESTIMATIVA!$C$24,ESTIMATIVA!$O$24,IF(BO140=ESTIMATIVA!$C$25,ESTIMATIVA!$O$25,IF(BO140=ESTIMATIVA!$C$26,ESTIMATIVA!$O$26,IF(BO140=ESTIMATIVA!$C$27,ESTIMATIVA!$O$27,""))))))</f>
        <v/>
      </c>
      <c r="BR140" s="122" t="str">
        <f>IF(ISERROR((BN140*$Q$140)*BQ140),"",(BN140*$Q$140)*BQ140)</f>
        <v/>
      </c>
      <c r="BS140" s="123" t="str">
        <f>IF(ISERROR(IF(BR140&gt;=ESTIMATIVA!$O$55,ESTIMATIVA!$C$55,IF(BR140&gt;=ESTIMATIVA!$O$56,ESTIMATIVA!$C$56,IF(BR140&gt;=ESTIMATIVA!$O$57,ESTIMATIVA!$C$57,IF(BR140&gt;=ESTIMATIVA!$O$58,ESTIMATIVA!$C$58,ESTIMATIVA!$C$59))))),"",IF(BR140&gt;=ESTIMATIVA!$O$55,ESTIMATIVA!$C$55,IF(BR140&gt;=ESTIMATIVA!$O$56,ESTIMATIVA!$C$56,IF(BR140&gt;=ESTIMATIVA!$O$57,ESTIMATIVA!$C$57,IF(BR140&gt;=ESTIMATIVA!$O$58,ESTIMATIVA!$C$58,ESTIMATIVA!$C$59)))))</f>
        <v>Extremo</v>
      </c>
      <c r="BT140" s="124" t="str">
        <f t="shared" ref="BT140:BT147" si="24">IF(BS140=AE140,"ERRO - RISCO DEVERIA SER MENOR!!!",IF(BL140=R140,"ERRO - SEVERIDADE DEVERIA SER MENOR!!!",""))</f>
        <v/>
      </c>
      <c r="BU140" s="125"/>
    </row>
    <row r="141" spans="1:73" ht="17.100000000000001" customHeight="1" thickBot="1" x14ac:dyDescent="0.3">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RESULT_ESTIMAT_QUALIT!U141</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7">
        <f>CALCULO_RISCO!AG141</f>
        <v>0</v>
      </c>
      <c r="AI141" s="379" t="str">
        <f>AVALIAR_RISCO!AI141</f>
        <v>Prioridade</v>
      </c>
      <c r="AJ141" s="379"/>
      <c r="AK141" s="379"/>
      <c r="AL141" s="393" t="str">
        <f>TRATAMENTO!AL141</f>
        <v>Escolha o Tratamento</v>
      </c>
      <c r="AM141" s="393"/>
      <c r="AN141" s="393"/>
      <c r="AO141" s="393"/>
      <c r="AP141" s="391">
        <f>CONTROLES_PLANO!AP141</f>
        <v>0</v>
      </c>
      <c r="AQ141" s="391"/>
      <c r="AR141" s="391"/>
      <c r="AS141" s="391"/>
      <c r="AT141" s="391">
        <f>CONTROLES_PLANO!AT141</f>
        <v>0</v>
      </c>
      <c r="AU141" s="391"/>
      <c r="AV141" s="391"/>
      <c r="AW141" s="391"/>
      <c r="AX141" s="387" t="s">
        <v>352</v>
      </c>
      <c r="AY141" s="387"/>
      <c r="AZ141" s="387"/>
      <c r="BA141" s="387"/>
      <c r="BB141" s="392"/>
      <c r="BC141" s="392"/>
      <c r="BD141" s="392"/>
      <c r="BE141" s="392"/>
      <c r="BF141" s="190"/>
      <c r="BG141" s="190"/>
      <c r="BH141" s="190"/>
      <c r="BI141" s="190"/>
      <c r="BJ141" s="190"/>
      <c r="BK141" s="190"/>
      <c r="BL141" s="389" t="s">
        <v>69</v>
      </c>
      <c r="BM141" s="389"/>
      <c r="BN141" s="121" t="str">
        <f>IF(ISERROR(IF(BL141=ESTIMATIVA!$C$39,ESTIMATIVA!$O$39,IF(BL141=ESTIMATIVA!$C$40,ESTIMATIVA!$O$40,IF(BL141=ESTIMATIVA!$C$41,ESTIMATIVA!$O$41,IF(BL141=ESTIMATIVA!$C$42,ESTIMATIVA!$O$42,IF(BL141=ESTIMATIVA!$C$43,ESTIMATIVA!$O$43,"")))))),"",IF(BL141=ESTIMATIVA!$C$39,ESTIMATIVA!$O$39,IF(BL141=ESTIMATIVA!$C$40,ESTIMATIVA!$O$40,IF(BL141=ESTIMATIVA!$C$41,ESTIMATIVA!$O$41,IF(BL141=ESTIMATIVA!$C$42,ESTIMATIVA!$O$42,IF(BL141=ESTIMATIVA!$C$43,ESTIMATIVA!$O$43,""))))))</f>
        <v/>
      </c>
      <c r="BO141" s="389" t="s">
        <v>69</v>
      </c>
      <c r="BP141" s="389"/>
      <c r="BQ141" s="121" t="str">
        <f>IF(ISERROR(IF(BO141=ESTIMATIVA!$C$23,ESTIMATIVA!$O$23,IF(BO141=ESTIMATIVA!$C$24,ESTIMATIVA!$O$24,IF(BO141=ESTIMATIVA!$C$25,ESTIMATIVA!$O$25,IF(BO141=ESTIMATIVA!$C$26,ESTIMATIVA!$O$26,IF(BO141=ESTIMATIVA!$C$27,ESTIMATIVA!$O$27,"")))))),"",IF(BO141=ESTIMATIVA!$C$23,ESTIMATIVA!$O$23,IF(BO141=ESTIMATIVA!$C$24,ESTIMATIVA!$O$24,IF(BO141=ESTIMATIVA!$C$25,ESTIMATIVA!$O$25,IF(BO141=ESTIMATIVA!$C$26,ESTIMATIVA!$O$26,IF(BO141=ESTIMATIVA!$C$27,ESTIMATIVA!$O$27,""))))))</f>
        <v/>
      </c>
      <c r="BR141" s="122" t="str">
        <f t="shared" ref="BR141:BR147" si="25">IF(ISERROR((BN141*$Q$140)*BQ141),"",(BN141*$Q$140)*BQ141)</f>
        <v/>
      </c>
      <c r="BS141" s="123" t="str">
        <f>IF(ISERROR(IF(BR141&gt;=ESTIMATIVA!$O$55,ESTIMATIVA!$C$55,IF(BR141&gt;=ESTIMATIVA!$O$56,ESTIMATIVA!$C$56,IF(BR141&gt;=ESTIMATIVA!$O$57,ESTIMATIVA!$C$57,IF(BR141&gt;=ESTIMATIVA!$O$58,ESTIMATIVA!$C$58,ESTIMATIVA!$C$59))))),"",IF(BR141&gt;=ESTIMATIVA!$O$55,ESTIMATIVA!$C$55,IF(BR141&gt;=ESTIMATIVA!$O$56,ESTIMATIVA!$C$56,IF(BR141&gt;=ESTIMATIVA!$O$57,ESTIMATIVA!$C$57,IF(BR141&gt;=ESTIMATIVA!$O$58,ESTIMATIVA!$C$58,ESTIMATIVA!$C$59)))))</f>
        <v>Extremo</v>
      </c>
      <c r="BT141" s="124" t="str">
        <f t="shared" si="24"/>
        <v/>
      </c>
      <c r="BU141" s="125"/>
    </row>
    <row r="142" spans="1:73" ht="17.100000000000001" customHeight="1" thickBot="1" x14ac:dyDescent="0.3">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RESULT_ESTIMAT_QUALIT!U142</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7">
        <f>CALCULO_RISCO!AG142</f>
        <v>0</v>
      </c>
      <c r="AI142" s="379" t="str">
        <f>AVALIAR_RISCO!AI142</f>
        <v>Prioridade</v>
      </c>
      <c r="AJ142" s="379"/>
      <c r="AK142" s="379"/>
      <c r="AL142" s="393" t="str">
        <f>TRATAMENTO!AL142</f>
        <v>Escolha o Tratamento</v>
      </c>
      <c r="AM142" s="393"/>
      <c r="AN142" s="393"/>
      <c r="AO142" s="393"/>
      <c r="AP142" s="391">
        <f>CONTROLES_PLANO!AP142</f>
        <v>0</v>
      </c>
      <c r="AQ142" s="391"/>
      <c r="AR142" s="391"/>
      <c r="AS142" s="391"/>
      <c r="AT142" s="391">
        <f>CONTROLES_PLANO!AT142</f>
        <v>0</v>
      </c>
      <c r="AU142" s="391"/>
      <c r="AV142" s="391"/>
      <c r="AW142" s="391"/>
      <c r="AX142" s="387" t="s">
        <v>352</v>
      </c>
      <c r="AY142" s="387"/>
      <c r="AZ142" s="387"/>
      <c r="BA142" s="387"/>
      <c r="BB142" s="392"/>
      <c r="BC142" s="392"/>
      <c r="BD142" s="392"/>
      <c r="BE142" s="392"/>
      <c r="BF142" s="190"/>
      <c r="BG142" s="190"/>
      <c r="BH142" s="190"/>
      <c r="BI142" s="190"/>
      <c r="BJ142" s="190"/>
      <c r="BK142" s="190"/>
      <c r="BL142" s="389" t="s">
        <v>69</v>
      </c>
      <c r="BM142" s="389"/>
      <c r="BN142" s="121" t="str">
        <f>IF(ISERROR(IF(BL142=ESTIMATIVA!$C$39,ESTIMATIVA!$O$39,IF(BL142=ESTIMATIVA!$C$40,ESTIMATIVA!$O$40,IF(BL142=ESTIMATIVA!$C$41,ESTIMATIVA!$O$41,IF(BL142=ESTIMATIVA!$C$42,ESTIMATIVA!$O$42,IF(BL142=ESTIMATIVA!$C$43,ESTIMATIVA!$O$43,"")))))),"",IF(BL142=ESTIMATIVA!$C$39,ESTIMATIVA!$O$39,IF(BL142=ESTIMATIVA!$C$40,ESTIMATIVA!$O$40,IF(BL142=ESTIMATIVA!$C$41,ESTIMATIVA!$O$41,IF(BL142=ESTIMATIVA!$C$42,ESTIMATIVA!$O$42,IF(BL142=ESTIMATIVA!$C$43,ESTIMATIVA!$O$43,""))))))</f>
        <v/>
      </c>
      <c r="BO142" s="389" t="s">
        <v>69</v>
      </c>
      <c r="BP142" s="389"/>
      <c r="BQ142" s="121" t="str">
        <f>IF(ISERROR(IF(BO142=ESTIMATIVA!$C$23,ESTIMATIVA!$O$23,IF(BO142=ESTIMATIVA!$C$24,ESTIMATIVA!$O$24,IF(BO142=ESTIMATIVA!$C$25,ESTIMATIVA!$O$25,IF(BO142=ESTIMATIVA!$C$26,ESTIMATIVA!$O$26,IF(BO142=ESTIMATIVA!$C$27,ESTIMATIVA!$O$27,"")))))),"",IF(BO142=ESTIMATIVA!$C$23,ESTIMATIVA!$O$23,IF(BO142=ESTIMATIVA!$C$24,ESTIMATIVA!$O$24,IF(BO142=ESTIMATIVA!$C$25,ESTIMATIVA!$O$25,IF(BO142=ESTIMATIVA!$C$26,ESTIMATIVA!$O$26,IF(BO142=ESTIMATIVA!$C$27,ESTIMATIVA!$O$27,""))))))</f>
        <v/>
      </c>
      <c r="BR142" s="122" t="str">
        <f t="shared" si="25"/>
        <v/>
      </c>
      <c r="BS142" s="123" t="str">
        <f>IF(ISERROR(IF(BR142&gt;=ESTIMATIVA!$O$55,ESTIMATIVA!$C$55,IF(BR142&gt;=ESTIMATIVA!$O$56,ESTIMATIVA!$C$56,IF(BR142&gt;=ESTIMATIVA!$O$57,ESTIMATIVA!$C$57,IF(BR142&gt;=ESTIMATIVA!$O$58,ESTIMATIVA!$C$58,ESTIMATIVA!$C$59))))),"",IF(BR142&gt;=ESTIMATIVA!$O$55,ESTIMATIVA!$C$55,IF(BR142&gt;=ESTIMATIVA!$O$56,ESTIMATIVA!$C$56,IF(BR142&gt;=ESTIMATIVA!$O$57,ESTIMATIVA!$C$57,IF(BR142&gt;=ESTIMATIVA!$O$58,ESTIMATIVA!$C$58,ESTIMATIVA!$C$59)))))</f>
        <v>Extremo</v>
      </c>
      <c r="BT142" s="124" t="str">
        <f t="shared" si="24"/>
        <v/>
      </c>
      <c r="BU142" s="125"/>
    </row>
    <row r="143" spans="1:73" ht="17.100000000000001" customHeight="1" thickBot="1" x14ac:dyDescent="0.3">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RESULT_ESTIMAT_QUALIT!U143</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7">
        <f>CALCULO_RISCO!AG143</f>
        <v>0</v>
      </c>
      <c r="AI143" s="379" t="str">
        <f>AVALIAR_RISCO!AI143</f>
        <v>Prioridade</v>
      </c>
      <c r="AJ143" s="379"/>
      <c r="AK143" s="379"/>
      <c r="AL143" s="393" t="str">
        <f>TRATAMENTO!AL143</f>
        <v>Escolha o Tratamento</v>
      </c>
      <c r="AM143" s="393"/>
      <c r="AN143" s="393"/>
      <c r="AO143" s="393"/>
      <c r="AP143" s="391">
        <f>CONTROLES_PLANO!AP143</f>
        <v>0</v>
      </c>
      <c r="AQ143" s="391"/>
      <c r="AR143" s="391"/>
      <c r="AS143" s="391"/>
      <c r="AT143" s="391">
        <f>CONTROLES_PLANO!AT143</f>
        <v>0</v>
      </c>
      <c r="AU143" s="391"/>
      <c r="AV143" s="391"/>
      <c r="AW143" s="391"/>
      <c r="AX143" s="387" t="s">
        <v>352</v>
      </c>
      <c r="AY143" s="387"/>
      <c r="AZ143" s="387"/>
      <c r="BA143" s="387"/>
      <c r="BB143" s="392"/>
      <c r="BC143" s="392"/>
      <c r="BD143" s="392"/>
      <c r="BE143" s="392"/>
      <c r="BF143" s="190"/>
      <c r="BG143" s="190"/>
      <c r="BH143" s="190"/>
      <c r="BI143" s="190"/>
      <c r="BJ143" s="190"/>
      <c r="BK143" s="190"/>
      <c r="BL143" s="389" t="s">
        <v>69</v>
      </c>
      <c r="BM143" s="389"/>
      <c r="BN143" s="121" t="str">
        <f>IF(ISERROR(IF(BL143=ESTIMATIVA!$C$39,ESTIMATIVA!$O$39,IF(BL143=ESTIMATIVA!$C$40,ESTIMATIVA!$O$40,IF(BL143=ESTIMATIVA!$C$41,ESTIMATIVA!$O$41,IF(BL143=ESTIMATIVA!$C$42,ESTIMATIVA!$O$42,IF(BL143=ESTIMATIVA!$C$43,ESTIMATIVA!$O$43,"")))))),"",IF(BL143=ESTIMATIVA!$C$39,ESTIMATIVA!$O$39,IF(BL143=ESTIMATIVA!$C$40,ESTIMATIVA!$O$40,IF(BL143=ESTIMATIVA!$C$41,ESTIMATIVA!$O$41,IF(BL143=ESTIMATIVA!$C$42,ESTIMATIVA!$O$42,IF(BL143=ESTIMATIVA!$C$43,ESTIMATIVA!$O$43,""))))))</f>
        <v/>
      </c>
      <c r="BO143" s="389" t="s">
        <v>69</v>
      </c>
      <c r="BP143" s="389"/>
      <c r="BQ143" s="121" t="str">
        <f>IF(ISERROR(IF(BO143=ESTIMATIVA!$C$23,ESTIMATIVA!$O$23,IF(BO143=ESTIMATIVA!$C$24,ESTIMATIVA!$O$24,IF(BO143=ESTIMATIVA!$C$25,ESTIMATIVA!$O$25,IF(BO143=ESTIMATIVA!$C$26,ESTIMATIVA!$O$26,IF(BO143=ESTIMATIVA!$C$27,ESTIMATIVA!$O$27,"")))))),"",IF(BO143=ESTIMATIVA!$C$23,ESTIMATIVA!$O$23,IF(BO143=ESTIMATIVA!$C$24,ESTIMATIVA!$O$24,IF(BO143=ESTIMATIVA!$C$25,ESTIMATIVA!$O$25,IF(BO143=ESTIMATIVA!$C$26,ESTIMATIVA!$O$26,IF(BO143=ESTIMATIVA!$C$27,ESTIMATIVA!$O$27,""))))))</f>
        <v/>
      </c>
      <c r="BR143" s="122" t="str">
        <f t="shared" si="25"/>
        <v/>
      </c>
      <c r="BS143" s="123" t="str">
        <f>IF(ISERROR(IF(BR143&gt;=ESTIMATIVA!$O$55,ESTIMATIVA!$C$55,IF(BR143&gt;=ESTIMATIVA!$O$56,ESTIMATIVA!$C$56,IF(BR143&gt;=ESTIMATIVA!$O$57,ESTIMATIVA!$C$57,IF(BR143&gt;=ESTIMATIVA!$O$58,ESTIMATIVA!$C$58,ESTIMATIVA!$C$59))))),"",IF(BR143&gt;=ESTIMATIVA!$O$55,ESTIMATIVA!$C$55,IF(BR143&gt;=ESTIMATIVA!$O$56,ESTIMATIVA!$C$56,IF(BR143&gt;=ESTIMATIVA!$O$57,ESTIMATIVA!$C$57,IF(BR143&gt;=ESTIMATIVA!$O$58,ESTIMATIVA!$C$58,ESTIMATIVA!$C$59)))))</f>
        <v>Extremo</v>
      </c>
      <c r="BT143" s="124" t="str">
        <f t="shared" si="24"/>
        <v/>
      </c>
      <c r="BU143" s="125"/>
    </row>
    <row r="144" spans="1:73" ht="17.100000000000001" customHeight="1" thickBot="1" x14ac:dyDescent="0.3">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RESULT_ESTIMAT_QUALIT!U144</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7">
        <f>CALCULO_RISCO!AG144</f>
        <v>0</v>
      </c>
      <c r="AI144" s="379" t="str">
        <f>AVALIAR_RISCO!AI144</f>
        <v>Prioridade</v>
      </c>
      <c r="AJ144" s="379"/>
      <c r="AK144" s="379"/>
      <c r="AL144" s="393" t="str">
        <f>TRATAMENTO!AL144</f>
        <v>Escolha o Tratamento</v>
      </c>
      <c r="AM144" s="393"/>
      <c r="AN144" s="393"/>
      <c r="AO144" s="393"/>
      <c r="AP144" s="391">
        <f>CONTROLES_PLANO!AP144</f>
        <v>0</v>
      </c>
      <c r="AQ144" s="391"/>
      <c r="AR144" s="391"/>
      <c r="AS144" s="391"/>
      <c r="AT144" s="391">
        <f>CONTROLES_PLANO!AT144</f>
        <v>0</v>
      </c>
      <c r="AU144" s="391"/>
      <c r="AV144" s="391"/>
      <c r="AW144" s="391"/>
      <c r="AX144" s="387" t="s">
        <v>352</v>
      </c>
      <c r="AY144" s="387"/>
      <c r="AZ144" s="387"/>
      <c r="BA144" s="387"/>
      <c r="BB144" s="392"/>
      <c r="BC144" s="392"/>
      <c r="BD144" s="392"/>
      <c r="BE144" s="392"/>
      <c r="BF144" s="190"/>
      <c r="BG144" s="190"/>
      <c r="BH144" s="190"/>
      <c r="BI144" s="190"/>
      <c r="BJ144" s="190"/>
      <c r="BK144" s="190"/>
      <c r="BL144" s="389" t="s">
        <v>69</v>
      </c>
      <c r="BM144" s="389"/>
      <c r="BN144" s="121" t="str">
        <f>IF(ISERROR(IF(BL144=ESTIMATIVA!$C$39,ESTIMATIVA!$O$39,IF(BL144=ESTIMATIVA!$C$40,ESTIMATIVA!$O$40,IF(BL144=ESTIMATIVA!$C$41,ESTIMATIVA!$O$41,IF(BL144=ESTIMATIVA!$C$42,ESTIMATIVA!$O$42,IF(BL144=ESTIMATIVA!$C$43,ESTIMATIVA!$O$43,"")))))),"",IF(BL144=ESTIMATIVA!$C$39,ESTIMATIVA!$O$39,IF(BL144=ESTIMATIVA!$C$40,ESTIMATIVA!$O$40,IF(BL144=ESTIMATIVA!$C$41,ESTIMATIVA!$O$41,IF(BL144=ESTIMATIVA!$C$42,ESTIMATIVA!$O$42,IF(BL144=ESTIMATIVA!$C$43,ESTIMATIVA!$O$43,""))))))</f>
        <v/>
      </c>
      <c r="BO144" s="389" t="s">
        <v>69</v>
      </c>
      <c r="BP144" s="389"/>
      <c r="BQ144" s="121" t="str">
        <f>IF(ISERROR(IF(BO144=ESTIMATIVA!$C$23,ESTIMATIVA!$O$23,IF(BO144=ESTIMATIVA!$C$24,ESTIMATIVA!$O$24,IF(BO144=ESTIMATIVA!$C$25,ESTIMATIVA!$O$25,IF(BO144=ESTIMATIVA!$C$26,ESTIMATIVA!$O$26,IF(BO144=ESTIMATIVA!$C$27,ESTIMATIVA!$O$27,"")))))),"",IF(BO144=ESTIMATIVA!$C$23,ESTIMATIVA!$O$23,IF(BO144=ESTIMATIVA!$C$24,ESTIMATIVA!$O$24,IF(BO144=ESTIMATIVA!$C$25,ESTIMATIVA!$O$25,IF(BO144=ESTIMATIVA!$C$26,ESTIMATIVA!$O$26,IF(BO144=ESTIMATIVA!$C$27,ESTIMATIVA!$O$27,""))))))</f>
        <v/>
      </c>
      <c r="BR144" s="122" t="str">
        <f t="shared" si="25"/>
        <v/>
      </c>
      <c r="BS144" s="123" t="str">
        <f>IF(ISERROR(IF(BR144&gt;=ESTIMATIVA!$O$55,ESTIMATIVA!$C$55,IF(BR144&gt;=ESTIMATIVA!$O$56,ESTIMATIVA!$C$56,IF(BR144&gt;=ESTIMATIVA!$O$57,ESTIMATIVA!$C$57,IF(BR144&gt;=ESTIMATIVA!$O$58,ESTIMATIVA!$C$58,ESTIMATIVA!$C$59))))),"",IF(BR144&gt;=ESTIMATIVA!$O$55,ESTIMATIVA!$C$55,IF(BR144&gt;=ESTIMATIVA!$O$56,ESTIMATIVA!$C$56,IF(BR144&gt;=ESTIMATIVA!$O$57,ESTIMATIVA!$C$57,IF(BR144&gt;=ESTIMATIVA!$O$58,ESTIMATIVA!$C$58,ESTIMATIVA!$C$59)))))</f>
        <v>Extremo</v>
      </c>
      <c r="BT144" s="124" t="str">
        <f t="shared" si="24"/>
        <v/>
      </c>
      <c r="BU144" s="125"/>
    </row>
    <row r="145" spans="1:73" ht="17.100000000000001" customHeight="1" thickBot="1" x14ac:dyDescent="0.3">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RESULT_ESTIMAT_QUALIT!U145</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7">
        <f>CALCULO_RISCO!AG145</f>
        <v>0</v>
      </c>
      <c r="AI145" s="379" t="str">
        <f>AVALIAR_RISCO!AI145</f>
        <v>Prioridade</v>
      </c>
      <c r="AJ145" s="379"/>
      <c r="AK145" s="379"/>
      <c r="AL145" s="393" t="str">
        <f>TRATAMENTO!AL145</f>
        <v>Escolha o Tratamento</v>
      </c>
      <c r="AM145" s="393"/>
      <c r="AN145" s="393"/>
      <c r="AO145" s="393"/>
      <c r="AP145" s="391">
        <f>CONTROLES_PLANO!AP145</f>
        <v>0</v>
      </c>
      <c r="AQ145" s="391"/>
      <c r="AR145" s="391"/>
      <c r="AS145" s="391"/>
      <c r="AT145" s="391">
        <f>CONTROLES_PLANO!AT145</f>
        <v>0</v>
      </c>
      <c r="AU145" s="391"/>
      <c r="AV145" s="391"/>
      <c r="AW145" s="391"/>
      <c r="AX145" s="387" t="s">
        <v>352</v>
      </c>
      <c r="AY145" s="387"/>
      <c r="AZ145" s="387"/>
      <c r="BA145" s="387"/>
      <c r="BB145" s="392"/>
      <c r="BC145" s="392"/>
      <c r="BD145" s="392"/>
      <c r="BE145" s="392"/>
      <c r="BF145" s="190"/>
      <c r="BG145" s="190"/>
      <c r="BH145" s="190"/>
      <c r="BI145" s="190"/>
      <c r="BJ145" s="190"/>
      <c r="BK145" s="190"/>
      <c r="BL145" s="389" t="s">
        <v>69</v>
      </c>
      <c r="BM145" s="389"/>
      <c r="BN145" s="121" t="str">
        <f>IF(ISERROR(IF(BL145=ESTIMATIVA!$C$39,ESTIMATIVA!$O$39,IF(BL145=ESTIMATIVA!$C$40,ESTIMATIVA!$O$40,IF(BL145=ESTIMATIVA!$C$41,ESTIMATIVA!$O$41,IF(BL145=ESTIMATIVA!$C$42,ESTIMATIVA!$O$42,IF(BL145=ESTIMATIVA!$C$43,ESTIMATIVA!$O$43,"")))))),"",IF(BL145=ESTIMATIVA!$C$39,ESTIMATIVA!$O$39,IF(BL145=ESTIMATIVA!$C$40,ESTIMATIVA!$O$40,IF(BL145=ESTIMATIVA!$C$41,ESTIMATIVA!$O$41,IF(BL145=ESTIMATIVA!$C$42,ESTIMATIVA!$O$42,IF(BL145=ESTIMATIVA!$C$43,ESTIMATIVA!$O$43,""))))))</f>
        <v/>
      </c>
      <c r="BO145" s="389" t="s">
        <v>69</v>
      </c>
      <c r="BP145" s="389"/>
      <c r="BQ145" s="121" t="str">
        <f>IF(ISERROR(IF(BO145=ESTIMATIVA!$C$23,ESTIMATIVA!$O$23,IF(BO145=ESTIMATIVA!$C$24,ESTIMATIVA!$O$24,IF(BO145=ESTIMATIVA!$C$25,ESTIMATIVA!$O$25,IF(BO145=ESTIMATIVA!$C$26,ESTIMATIVA!$O$26,IF(BO145=ESTIMATIVA!$C$27,ESTIMATIVA!$O$27,"")))))),"",IF(BO145=ESTIMATIVA!$C$23,ESTIMATIVA!$O$23,IF(BO145=ESTIMATIVA!$C$24,ESTIMATIVA!$O$24,IF(BO145=ESTIMATIVA!$C$25,ESTIMATIVA!$O$25,IF(BO145=ESTIMATIVA!$C$26,ESTIMATIVA!$O$26,IF(BO145=ESTIMATIVA!$C$27,ESTIMATIVA!$O$27,""))))))</f>
        <v/>
      </c>
      <c r="BR145" s="122" t="str">
        <f t="shared" si="25"/>
        <v/>
      </c>
      <c r="BS145" s="123" t="str">
        <f>IF(ISERROR(IF(BR145&gt;=ESTIMATIVA!$O$55,ESTIMATIVA!$C$55,IF(BR145&gt;=ESTIMATIVA!$O$56,ESTIMATIVA!$C$56,IF(BR145&gt;=ESTIMATIVA!$O$57,ESTIMATIVA!$C$57,IF(BR145&gt;=ESTIMATIVA!$O$58,ESTIMATIVA!$C$58,ESTIMATIVA!$C$59))))),"",IF(BR145&gt;=ESTIMATIVA!$O$55,ESTIMATIVA!$C$55,IF(BR145&gt;=ESTIMATIVA!$O$56,ESTIMATIVA!$C$56,IF(BR145&gt;=ESTIMATIVA!$O$57,ESTIMATIVA!$C$57,IF(BR145&gt;=ESTIMATIVA!$O$58,ESTIMATIVA!$C$58,ESTIMATIVA!$C$59)))))</f>
        <v>Extremo</v>
      </c>
      <c r="BT145" s="124" t="str">
        <f t="shared" si="24"/>
        <v/>
      </c>
      <c r="BU145" s="125"/>
    </row>
    <row r="146" spans="1:73" ht="17.100000000000001" customHeight="1" thickBot="1" x14ac:dyDescent="0.3">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RESULT_ESTIMAT_QUALIT!U146</f>
        <v>5</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7">
        <f>CALCULO_RISCO!AG146</f>
        <v>0</v>
      </c>
      <c r="AI146" s="379" t="str">
        <f>AVALIAR_RISCO!AI146</f>
        <v>Prioridade</v>
      </c>
      <c r="AJ146" s="379"/>
      <c r="AK146" s="379"/>
      <c r="AL146" s="393" t="str">
        <f>TRATAMENTO!AL146</f>
        <v>Escolha o Tratamento</v>
      </c>
      <c r="AM146" s="393"/>
      <c r="AN146" s="393"/>
      <c r="AO146" s="393"/>
      <c r="AP146" s="391">
        <f>CONTROLES_PLANO!AP146</f>
        <v>0</v>
      </c>
      <c r="AQ146" s="391"/>
      <c r="AR146" s="391"/>
      <c r="AS146" s="391"/>
      <c r="AT146" s="391">
        <f>CONTROLES_PLANO!AT146</f>
        <v>0</v>
      </c>
      <c r="AU146" s="391"/>
      <c r="AV146" s="391"/>
      <c r="AW146" s="391"/>
      <c r="AX146" s="387" t="s">
        <v>352</v>
      </c>
      <c r="AY146" s="387"/>
      <c r="AZ146" s="387"/>
      <c r="BA146" s="387"/>
      <c r="BB146" s="392"/>
      <c r="BC146" s="392"/>
      <c r="BD146" s="392"/>
      <c r="BE146" s="392"/>
      <c r="BF146" s="190"/>
      <c r="BG146" s="190"/>
      <c r="BH146" s="190"/>
      <c r="BI146" s="190"/>
      <c r="BJ146" s="190"/>
      <c r="BK146" s="190"/>
      <c r="BL146" s="389" t="s">
        <v>69</v>
      </c>
      <c r="BM146" s="389"/>
      <c r="BN146" s="121" t="str">
        <f>IF(ISERROR(IF(BL146=ESTIMATIVA!$C$39,ESTIMATIVA!$O$39,IF(BL146=ESTIMATIVA!$C$40,ESTIMATIVA!$O$40,IF(BL146=ESTIMATIVA!$C$41,ESTIMATIVA!$O$41,IF(BL146=ESTIMATIVA!$C$42,ESTIMATIVA!$O$42,IF(BL146=ESTIMATIVA!$C$43,ESTIMATIVA!$O$43,"")))))),"",IF(BL146=ESTIMATIVA!$C$39,ESTIMATIVA!$O$39,IF(BL146=ESTIMATIVA!$C$40,ESTIMATIVA!$O$40,IF(BL146=ESTIMATIVA!$C$41,ESTIMATIVA!$O$41,IF(BL146=ESTIMATIVA!$C$42,ESTIMATIVA!$O$42,IF(BL146=ESTIMATIVA!$C$43,ESTIMATIVA!$O$43,""))))))</f>
        <v/>
      </c>
      <c r="BO146" s="389" t="s">
        <v>69</v>
      </c>
      <c r="BP146" s="389"/>
      <c r="BQ146" s="121" t="str">
        <f>IF(ISERROR(IF(BO146=ESTIMATIVA!$C$23,ESTIMATIVA!$O$23,IF(BO146=ESTIMATIVA!$C$24,ESTIMATIVA!$O$24,IF(BO146=ESTIMATIVA!$C$25,ESTIMATIVA!$O$25,IF(BO146=ESTIMATIVA!$C$26,ESTIMATIVA!$O$26,IF(BO146=ESTIMATIVA!$C$27,ESTIMATIVA!$O$27,"")))))),"",IF(BO146=ESTIMATIVA!$C$23,ESTIMATIVA!$O$23,IF(BO146=ESTIMATIVA!$C$24,ESTIMATIVA!$O$24,IF(BO146=ESTIMATIVA!$C$25,ESTIMATIVA!$O$25,IF(BO146=ESTIMATIVA!$C$26,ESTIMATIVA!$O$26,IF(BO146=ESTIMATIVA!$C$27,ESTIMATIVA!$O$27,""))))))</f>
        <v/>
      </c>
      <c r="BR146" s="122" t="str">
        <f t="shared" si="25"/>
        <v/>
      </c>
      <c r="BS146" s="123" t="str">
        <f>IF(ISERROR(IF(BR146&gt;=ESTIMATIVA!$O$55,ESTIMATIVA!$C$55,IF(BR146&gt;=ESTIMATIVA!$O$56,ESTIMATIVA!$C$56,IF(BR146&gt;=ESTIMATIVA!$O$57,ESTIMATIVA!$C$57,IF(BR146&gt;=ESTIMATIVA!$O$58,ESTIMATIVA!$C$58,ESTIMATIVA!$C$59))))),"",IF(BR146&gt;=ESTIMATIVA!$O$55,ESTIMATIVA!$C$55,IF(BR146&gt;=ESTIMATIVA!$O$56,ESTIMATIVA!$C$56,IF(BR146&gt;=ESTIMATIVA!$O$57,ESTIMATIVA!$C$57,IF(BR146&gt;=ESTIMATIVA!$O$58,ESTIMATIVA!$C$58,ESTIMATIVA!$C$59)))))</f>
        <v>Extremo</v>
      </c>
      <c r="BT146" s="124" t="str">
        <f t="shared" si="24"/>
        <v/>
      </c>
      <c r="BU146" s="125"/>
    </row>
    <row r="147" spans="1:73" ht="17.100000000000001" customHeight="1" thickBot="1" x14ac:dyDescent="0.3">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RESULT_ESTIMAT_QUALIT!U147</f>
        <v>5</v>
      </c>
      <c r="V147" s="110">
        <f>RESULT_ESTIMAT_QUALIT!V146</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8">
        <f>CALCULO_RISCO!AG147</f>
        <v>0</v>
      </c>
      <c r="AI147" s="381" t="str">
        <f>AVALIAR_RISCO!AI147</f>
        <v>Prioridade</v>
      </c>
      <c r="AJ147" s="381"/>
      <c r="AK147" s="381"/>
      <c r="AL147" s="390" t="str">
        <f>TRATAMENTO!AL147</f>
        <v>Escolha o Tratamento</v>
      </c>
      <c r="AM147" s="390"/>
      <c r="AN147" s="390"/>
      <c r="AO147" s="390"/>
      <c r="AP147" s="386">
        <f>CONTROLES_PLANO!AP147</f>
        <v>0</v>
      </c>
      <c r="AQ147" s="386"/>
      <c r="AR147" s="386"/>
      <c r="AS147" s="386"/>
      <c r="AT147" s="386">
        <f>CONTROLES_PLANO!AT147</f>
        <v>0</v>
      </c>
      <c r="AU147" s="386"/>
      <c r="AV147" s="386"/>
      <c r="AW147" s="386"/>
      <c r="AX147" s="387" t="s">
        <v>352</v>
      </c>
      <c r="AY147" s="387"/>
      <c r="AZ147" s="387"/>
      <c r="BA147" s="387"/>
      <c r="BB147" s="388"/>
      <c r="BC147" s="388"/>
      <c r="BD147" s="388"/>
      <c r="BE147" s="388"/>
      <c r="BF147" s="200"/>
      <c r="BG147" s="200"/>
      <c r="BH147" s="200"/>
      <c r="BI147" s="200"/>
      <c r="BJ147" s="200"/>
      <c r="BK147" s="200"/>
      <c r="BL147" s="389" t="s">
        <v>69</v>
      </c>
      <c r="BM147" s="389"/>
      <c r="BN147" s="126" t="str">
        <f>IF(ISERROR(IF(BL147=ESTIMATIVA!$C$39,ESTIMATIVA!$O$39,IF(BL147=ESTIMATIVA!$C$40,ESTIMATIVA!$O$40,IF(BL147=ESTIMATIVA!$C$41,ESTIMATIVA!$O$41,IF(BL147=ESTIMATIVA!$C$42,ESTIMATIVA!$O$42,IF(BL147=ESTIMATIVA!$C$43,ESTIMATIVA!$O$43,"")))))),"",IF(BL147=ESTIMATIVA!$C$39,ESTIMATIVA!$O$39,IF(BL147=ESTIMATIVA!$C$40,ESTIMATIVA!$O$40,IF(BL147=ESTIMATIVA!$C$41,ESTIMATIVA!$O$41,IF(BL147=ESTIMATIVA!$C$42,ESTIMATIVA!$O$42,IF(BL147=ESTIMATIVA!$C$43,ESTIMATIVA!$O$43,""))))))</f>
        <v/>
      </c>
      <c r="BO147" s="389" t="s">
        <v>69</v>
      </c>
      <c r="BP147" s="389"/>
      <c r="BQ147" s="126" t="str">
        <f>IF(ISERROR(IF(BO147=ESTIMATIVA!$C$23,ESTIMATIVA!$O$23,IF(BO147=ESTIMATIVA!$C$24,ESTIMATIVA!$O$24,IF(BO147=ESTIMATIVA!$C$25,ESTIMATIVA!$O$25,IF(BO147=ESTIMATIVA!$C$26,ESTIMATIVA!$O$26,IF(BO147=ESTIMATIVA!$C$27,ESTIMATIVA!$O$27,"")))))),"",IF(BO147=ESTIMATIVA!$C$23,ESTIMATIVA!$O$23,IF(BO147=ESTIMATIVA!$C$24,ESTIMATIVA!$O$24,IF(BO147=ESTIMATIVA!$C$25,ESTIMATIVA!$O$25,IF(BO147=ESTIMATIVA!$C$26,ESTIMATIVA!$O$26,IF(BO147=ESTIMATIVA!$C$27,ESTIMATIVA!$O$27,""))))))</f>
        <v/>
      </c>
      <c r="BR147" s="122" t="str">
        <f t="shared" si="25"/>
        <v/>
      </c>
      <c r="BS147" s="127" t="str">
        <f>IF(ISERROR(IF(BR147&gt;=ESTIMATIVA!$O$55,ESTIMATIVA!$C$55,IF(BR147&gt;=ESTIMATIVA!$O$56,ESTIMATIVA!$C$56,IF(BR147&gt;=ESTIMATIVA!$O$57,ESTIMATIVA!$C$57,IF(BR147&gt;=ESTIMATIVA!$O$58,ESTIMATIVA!$C$58,ESTIMATIVA!$C$59))))),"",IF(BR147&gt;=ESTIMATIVA!$O$55,ESTIMATIVA!$C$55,IF(BR147&gt;=ESTIMATIVA!$O$56,ESTIMATIVA!$C$56,IF(BR147&gt;=ESTIMATIVA!$O$57,ESTIMATIVA!$C$57,IF(BR147&gt;=ESTIMATIVA!$O$58,ESTIMATIVA!$C$58,ESTIMATIVA!$C$59)))))</f>
        <v>Extremo</v>
      </c>
      <c r="BT147" s="128" t="str">
        <f t="shared" si="24"/>
        <v/>
      </c>
      <c r="BU147" s="125"/>
    </row>
    <row r="148" spans="1:73"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c r="AY148" s="3"/>
      <c r="AZ148" s="3"/>
      <c r="BA148" s="3"/>
      <c r="BB148" s="3"/>
      <c r="BC148" s="3"/>
      <c r="BF148" s="3"/>
      <c r="BG148" s="3"/>
      <c r="BH148" s="3"/>
      <c r="BI148" s="3"/>
      <c r="BJ148" s="3"/>
      <c r="BK148" s="3"/>
      <c r="BM148" s="3"/>
      <c r="BP148" s="3"/>
    </row>
    <row r="149" spans="1:73" ht="34.15"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334</v>
      </c>
      <c r="AM149" s="201"/>
      <c r="AN149" s="201"/>
      <c r="AO149" s="201"/>
      <c r="AP149" s="201" t="s">
        <v>342</v>
      </c>
      <c r="AQ149" s="201" t="s">
        <v>343</v>
      </c>
      <c r="AR149" s="201" t="s">
        <v>344</v>
      </c>
      <c r="AS149" s="201" t="s">
        <v>345</v>
      </c>
      <c r="AT149" s="201" t="s">
        <v>343</v>
      </c>
      <c r="AU149" s="201"/>
      <c r="AV149" s="201"/>
      <c r="AW149" s="201"/>
      <c r="AX149" s="201" t="s">
        <v>347</v>
      </c>
      <c r="AY149" s="201"/>
      <c r="AZ149" s="201"/>
      <c r="BA149" s="201"/>
      <c r="BB149" s="201" t="s">
        <v>348</v>
      </c>
      <c r="BC149" s="201"/>
      <c r="BD149" s="201"/>
      <c r="BE149" s="201"/>
      <c r="BF149" s="201" t="s">
        <v>207</v>
      </c>
      <c r="BG149" s="201"/>
      <c r="BH149" s="201"/>
      <c r="BI149" s="201"/>
      <c r="BJ149" s="201"/>
      <c r="BK149" s="201"/>
      <c r="BL149" s="394" t="s">
        <v>349</v>
      </c>
      <c r="BM149" s="394"/>
      <c r="BN149" s="394"/>
      <c r="BO149" s="394" t="s">
        <v>350</v>
      </c>
      <c r="BP149" s="394"/>
      <c r="BQ149" s="394"/>
      <c r="BR149" s="201" t="s">
        <v>351</v>
      </c>
      <c r="BS149" s="201"/>
      <c r="BT149" s="201"/>
      <c r="BU149" s="201"/>
    </row>
    <row r="150" spans="1:73" ht="17.100000000000001" customHeight="1" thickBot="1" x14ac:dyDescent="0.3">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7">
        <f>CALCULO_RISCO!AG150</f>
        <v>0</v>
      </c>
      <c r="AI150" s="379" t="str">
        <f>AVALIAR_RISCO!AI150</f>
        <v>Prioridade</v>
      </c>
      <c r="AJ150" s="379"/>
      <c r="AK150" s="379"/>
      <c r="AL150" s="393" t="str">
        <f>TRATAMENTO!AL150</f>
        <v>Escolha o Tratamento</v>
      </c>
      <c r="AM150" s="393"/>
      <c r="AN150" s="393"/>
      <c r="AO150" s="393"/>
      <c r="AP150" s="391">
        <f>CONTROLES_PLANO!AP150</f>
        <v>0</v>
      </c>
      <c r="AQ150" s="391">
        <f>CONTROLES_PLANO!AQ150</f>
        <v>0</v>
      </c>
      <c r="AR150" s="391">
        <f>CONTROLES_PLANO!AR150</f>
        <v>0</v>
      </c>
      <c r="AS150" s="391">
        <f>CONTROLES_PLANO!AS150</f>
        <v>0</v>
      </c>
      <c r="AT150" s="391">
        <f>CONTROLES_PLANO!AT150</f>
        <v>0</v>
      </c>
      <c r="AU150" s="391"/>
      <c r="AV150" s="391"/>
      <c r="AW150" s="391"/>
      <c r="AX150" s="387" t="s">
        <v>352</v>
      </c>
      <c r="AY150" s="387"/>
      <c r="AZ150" s="387"/>
      <c r="BA150" s="387"/>
      <c r="BB150" s="392"/>
      <c r="BC150" s="392"/>
      <c r="BD150" s="392"/>
      <c r="BE150" s="392"/>
      <c r="BF150" s="190"/>
      <c r="BG150" s="190"/>
      <c r="BH150" s="190"/>
      <c r="BI150" s="190"/>
      <c r="BJ150" s="190"/>
      <c r="BK150" s="190"/>
      <c r="BL150" s="389" t="s">
        <v>69</v>
      </c>
      <c r="BM150" s="389"/>
      <c r="BN150" s="121" t="str">
        <f>IF(ISERROR(IF(BL150=ESTIMATIVA!$C$39,ESTIMATIVA!$O$39,IF(BL150=ESTIMATIVA!$C$40,ESTIMATIVA!$O$40,IF(BL150=ESTIMATIVA!$C$41,ESTIMATIVA!$O$41,IF(BL150=ESTIMATIVA!$C$42,ESTIMATIVA!$O$42,IF(BL150=ESTIMATIVA!$C$43,ESTIMATIVA!$O$43,"")))))),"",IF(BL150=ESTIMATIVA!$C$39,ESTIMATIVA!$O$39,IF(BL150=ESTIMATIVA!$C$40,ESTIMATIVA!$O$40,IF(BL150=ESTIMATIVA!$C$41,ESTIMATIVA!$O$41,IF(BL150=ESTIMATIVA!$C$42,ESTIMATIVA!$O$42,IF(BL150=ESTIMATIVA!$C$43,ESTIMATIVA!$O$43,""))))))</f>
        <v/>
      </c>
      <c r="BO150" s="389" t="s">
        <v>69</v>
      </c>
      <c r="BP150" s="389"/>
      <c r="BQ150" s="121" t="str">
        <f>IF(ISERROR(IF(BO150=ESTIMATIVA!$C$23,ESTIMATIVA!$O$23,IF(BO150=ESTIMATIVA!$C$24,ESTIMATIVA!$O$24,IF(BO150=ESTIMATIVA!$C$25,ESTIMATIVA!$O$25,IF(BO150=ESTIMATIVA!$C$26,ESTIMATIVA!$O$26,IF(BO150=ESTIMATIVA!$C$27,ESTIMATIVA!$O$27,"")))))),"",IF(BO150=ESTIMATIVA!$C$23,ESTIMATIVA!$O$23,IF(BO150=ESTIMATIVA!$C$24,ESTIMATIVA!$O$24,IF(BO150=ESTIMATIVA!$C$25,ESTIMATIVA!$O$25,IF(BO150=ESTIMATIVA!$C$26,ESTIMATIVA!$O$26,IF(BO150=ESTIMATIVA!$C$27,ESTIMATIVA!$O$27,""))))))</f>
        <v/>
      </c>
      <c r="BR150" s="122" t="str">
        <f>IF(ISERROR((BN150*$Q$150)*BQ150),"",(BN150*$Q$150)*BQ150)</f>
        <v/>
      </c>
      <c r="BS150" s="123" t="str">
        <f>IF(ISERROR(IF(BR150&gt;=ESTIMATIVA!$O$55,ESTIMATIVA!$C$55,IF(BR150&gt;=ESTIMATIVA!$O$56,ESTIMATIVA!$C$56,IF(BR150&gt;=ESTIMATIVA!$O$57,ESTIMATIVA!$C$57,IF(BR150&gt;=ESTIMATIVA!$O$58,ESTIMATIVA!$C$58,ESTIMATIVA!$C$59))))),"",IF(BR150&gt;=ESTIMATIVA!$O$55,ESTIMATIVA!$C$55,IF(BR150&gt;=ESTIMATIVA!$O$56,ESTIMATIVA!$C$56,IF(BR150&gt;=ESTIMATIVA!$O$57,ESTIMATIVA!$C$57,IF(BR150&gt;=ESTIMATIVA!$O$58,ESTIMATIVA!$C$58,ESTIMATIVA!$C$59)))))</f>
        <v>Extremo</v>
      </c>
      <c r="BT150" s="124" t="str">
        <f t="shared" ref="BT150:BT157" si="26">IF(BS150=AE150,"ERRO - RISCO DEVERIA SER MENOR!!!",IF(BL150=R150,"ERRO - SEVERIDADE DEVERIA SER MENOR!!!",""))</f>
        <v/>
      </c>
      <c r="BU150" s="125"/>
    </row>
    <row r="151" spans="1:73" ht="17.100000000000001" customHeight="1" thickBot="1" x14ac:dyDescent="0.3">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RESULT_ESTIMAT_QUALIT!U151</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7">
        <f>CALCULO_RISCO!AG151</f>
        <v>0</v>
      </c>
      <c r="AI151" s="379" t="str">
        <f>AVALIAR_RISCO!AI151</f>
        <v>Prioridade</v>
      </c>
      <c r="AJ151" s="379"/>
      <c r="AK151" s="379"/>
      <c r="AL151" s="393" t="str">
        <f>TRATAMENTO!AL151</f>
        <v>Escolha o Tratamento</v>
      </c>
      <c r="AM151" s="393"/>
      <c r="AN151" s="393"/>
      <c r="AO151" s="393"/>
      <c r="AP151" s="391">
        <f>CONTROLES_PLANO!AP151</f>
        <v>0</v>
      </c>
      <c r="AQ151" s="391"/>
      <c r="AR151" s="391"/>
      <c r="AS151" s="391"/>
      <c r="AT151" s="391">
        <f>CONTROLES_PLANO!AT151</f>
        <v>0</v>
      </c>
      <c r="AU151" s="391"/>
      <c r="AV151" s="391"/>
      <c r="AW151" s="391"/>
      <c r="AX151" s="387" t="s">
        <v>352</v>
      </c>
      <c r="AY151" s="387"/>
      <c r="AZ151" s="387"/>
      <c r="BA151" s="387"/>
      <c r="BB151" s="392"/>
      <c r="BC151" s="392"/>
      <c r="BD151" s="392"/>
      <c r="BE151" s="392"/>
      <c r="BF151" s="190"/>
      <c r="BG151" s="190"/>
      <c r="BH151" s="190"/>
      <c r="BI151" s="190"/>
      <c r="BJ151" s="190"/>
      <c r="BK151" s="190"/>
      <c r="BL151" s="389" t="s">
        <v>69</v>
      </c>
      <c r="BM151" s="389"/>
      <c r="BN151" s="121" t="str">
        <f>IF(ISERROR(IF(BL151=ESTIMATIVA!$C$39,ESTIMATIVA!$O$39,IF(BL151=ESTIMATIVA!$C$40,ESTIMATIVA!$O$40,IF(BL151=ESTIMATIVA!$C$41,ESTIMATIVA!$O$41,IF(BL151=ESTIMATIVA!$C$42,ESTIMATIVA!$O$42,IF(BL151=ESTIMATIVA!$C$43,ESTIMATIVA!$O$43,"")))))),"",IF(BL151=ESTIMATIVA!$C$39,ESTIMATIVA!$O$39,IF(BL151=ESTIMATIVA!$C$40,ESTIMATIVA!$O$40,IF(BL151=ESTIMATIVA!$C$41,ESTIMATIVA!$O$41,IF(BL151=ESTIMATIVA!$C$42,ESTIMATIVA!$O$42,IF(BL151=ESTIMATIVA!$C$43,ESTIMATIVA!$O$43,""))))))</f>
        <v/>
      </c>
      <c r="BO151" s="389" t="s">
        <v>69</v>
      </c>
      <c r="BP151" s="389"/>
      <c r="BQ151" s="121" t="str">
        <f>IF(ISERROR(IF(BO151=ESTIMATIVA!$C$23,ESTIMATIVA!$O$23,IF(BO151=ESTIMATIVA!$C$24,ESTIMATIVA!$O$24,IF(BO151=ESTIMATIVA!$C$25,ESTIMATIVA!$O$25,IF(BO151=ESTIMATIVA!$C$26,ESTIMATIVA!$O$26,IF(BO151=ESTIMATIVA!$C$27,ESTIMATIVA!$O$27,"")))))),"",IF(BO151=ESTIMATIVA!$C$23,ESTIMATIVA!$O$23,IF(BO151=ESTIMATIVA!$C$24,ESTIMATIVA!$O$24,IF(BO151=ESTIMATIVA!$C$25,ESTIMATIVA!$O$25,IF(BO151=ESTIMATIVA!$C$26,ESTIMATIVA!$O$26,IF(BO151=ESTIMATIVA!$C$27,ESTIMATIVA!$O$27,""))))))</f>
        <v/>
      </c>
      <c r="BR151" s="122" t="str">
        <f t="shared" ref="BR151:BR157" si="27">IF(ISERROR((BN151*$Q$150)*BQ151),"",(BN151*$Q$150)*BQ151)</f>
        <v/>
      </c>
      <c r="BS151" s="123" t="str">
        <f>IF(ISERROR(IF(BR151&gt;=ESTIMATIVA!$O$55,ESTIMATIVA!$C$55,IF(BR151&gt;=ESTIMATIVA!$O$56,ESTIMATIVA!$C$56,IF(BR151&gt;=ESTIMATIVA!$O$57,ESTIMATIVA!$C$57,IF(BR151&gt;=ESTIMATIVA!$O$58,ESTIMATIVA!$C$58,ESTIMATIVA!$C$59))))),"",IF(BR151&gt;=ESTIMATIVA!$O$55,ESTIMATIVA!$C$55,IF(BR151&gt;=ESTIMATIVA!$O$56,ESTIMATIVA!$C$56,IF(BR151&gt;=ESTIMATIVA!$O$57,ESTIMATIVA!$C$57,IF(BR151&gt;=ESTIMATIVA!$O$58,ESTIMATIVA!$C$58,ESTIMATIVA!$C$59)))))</f>
        <v>Extremo</v>
      </c>
      <c r="BT151" s="124" t="str">
        <f t="shared" si="26"/>
        <v/>
      </c>
      <c r="BU151" s="125"/>
    </row>
    <row r="152" spans="1:73" ht="17.100000000000001" customHeight="1" thickBot="1" x14ac:dyDescent="0.3">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RESULT_ESTIMAT_QUALIT!U152</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7">
        <f>CALCULO_RISCO!AG152</f>
        <v>0</v>
      </c>
      <c r="AI152" s="379" t="str">
        <f>AVALIAR_RISCO!AI152</f>
        <v>Prioridade</v>
      </c>
      <c r="AJ152" s="379"/>
      <c r="AK152" s="379"/>
      <c r="AL152" s="393" t="str">
        <f>TRATAMENTO!AL152</f>
        <v>Escolha o Tratamento</v>
      </c>
      <c r="AM152" s="393"/>
      <c r="AN152" s="393"/>
      <c r="AO152" s="393"/>
      <c r="AP152" s="391">
        <f>CONTROLES_PLANO!AP152</f>
        <v>0</v>
      </c>
      <c r="AQ152" s="391"/>
      <c r="AR152" s="391"/>
      <c r="AS152" s="391"/>
      <c r="AT152" s="391">
        <f>CONTROLES_PLANO!AT152</f>
        <v>0</v>
      </c>
      <c r="AU152" s="391"/>
      <c r="AV152" s="391"/>
      <c r="AW152" s="391"/>
      <c r="AX152" s="387" t="s">
        <v>352</v>
      </c>
      <c r="AY152" s="387"/>
      <c r="AZ152" s="387"/>
      <c r="BA152" s="387"/>
      <c r="BB152" s="392"/>
      <c r="BC152" s="392"/>
      <c r="BD152" s="392"/>
      <c r="BE152" s="392"/>
      <c r="BF152" s="190"/>
      <c r="BG152" s="190"/>
      <c r="BH152" s="190"/>
      <c r="BI152" s="190"/>
      <c r="BJ152" s="190"/>
      <c r="BK152" s="190"/>
      <c r="BL152" s="389" t="s">
        <v>69</v>
      </c>
      <c r="BM152" s="389"/>
      <c r="BN152" s="121" t="str">
        <f>IF(ISERROR(IF(BL152=ESTIMATIVA!$C$39,ESTIMATIVA!$O$39,IF(BL152=ESTIMATIVA!$C$40,ESTIMATIVA!$O$40,IF(BL152=ESTIMATIVA!$C$41,ESTIMATIVA!$O$41,IF(BL152=ESTIMATIVA!$C$42,ESTIMATIVA!$O$42,IF(BL152=ESTIMATIVA!$C$43,ESTIMATIVA!$O$43,"")))))),"",IF(BL152=ESTIMATIVA!$C$39,ESTIMATIVA!$O$39,IF(BL152=ESTIMATIVA!$C$40,ESTIMATIVA!$O$40,IF(BL152=ESTIMATIVA!$C$41,ESTIMATIVA!$O$41,IF(BL152=ESTIMATIVA!$C$42,ESTIMATIVA!$O$42,IF(BL152=ESTIMATIVA!$C$43,ESTIMATIVA!$O$43,""))))))</f>
        <v/>
      </c>
      <c r="BO152" s="389" t="s">
        <v>69</v>
      </c>
      <c r="BP152" s="389"/>
      <c r="BQ152" s="121" t="str">
        <f>IF(ISERROR(IF(BO152=ESTIMATIVA!$C$23,ESTIMATIVA!$O$23,IF(BO152=ESTIMATIVA!$C$24,ESTIMATIVA!$O$24,IF(BO152=ESTIMATIVA!$C$25,ESTIMATIVA!$O$25,IF(BO152=ESTIMATIVA!$C$26,ESTIMATIVA!$O$26,IF(BO152=ESTIMATIVA!$C$27,ESTIMATIVA!$O$27,"")))))),"",IF(BO152=ESTIMATIVA!$C$23,ESTIMATIVA!$O$23,IF(BO152=ESTIMATIVA!$C$24,ESTIMATIVA!$O$24,IF(BO152=ESTIMATIVA!$C$25,ESTIMATIVA!$O$25,IF(BO152=ESTIMATIVA!$C$26,ESTIMATIVA!$O$26,IF(BO152=ESTIMATIVA!$C$27,ESTIMATIVA!$O$27,""))))))</f>
        <v/>
      </c>
      <c r="BR152" s="122" t="str">
        <f t="shared" si="27"/>
        <v/>
      </c>
      <c r="BS152" s="123" t="str">
        <f>IF(ISERROR(IF(BR152&gt;=ESTIMATIVA!$O$55,ESTIMATIVA!$C$55,IF(BR152&gt;=ESTIMATIVA!$O$56,ESTIMATIVA!$C$56,IF(BR152&gt;=ESTIMATIVA!$O$57,ESTIMATIVA!$C$57,IF(BR152&gt;=ESTIMATIVA!$O$58,ESTIMATIVA!$C$58,ESTIMATIVA!$C$59))))),"",IF(BR152&gt;=ESTIMATIVA!$O$55,ESTIMATIVA!$C$55,IF(BR152&gt;=ESTIMATIVA!$O$56,ESTIMATIVA!$C$56,IF(BR152&gt;=ESTIMATIVA!$O$57,ESTIMATIVA!$C$57,IF(BR152&gt;=ESTIMATIVA!$O$58,ESTIMATIVA!$C$58,ESTIMATIVA!$C$59)))))</f>
        <v>Extremo</v>
      </c>
      <c r="BT152" s="124" t="str">
        <f t="shared" si="26"/>
        <v/>
      </c>
      <c r="BU152" s="125"/>
    </row>
    <row r="153" spans="1:73" ht="17.100000000000001" customHeight="1" thickBot="1" x14ac:dyDescent="0.3">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RESULT_ESTIMAT_QUALIT!U153</f>
        <v>5</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7">
        <f>CALCULO_RISCO!AG153</f>
        <v>0</v>
      </c>
      <c r="AI153" s="379" t="str">
        <f>AVALIAR_RISCO!AI153</f>
        <v>Prioridade</v>
      </c>
      <c r="AJ153" s="379"/>
      <c r="AK153" s="379"/>
      <c r="AL153" s="393" t="str">
        <f>TRATAMENTO!AL153</f>
        <v>Escolha o Tratamento</v>
      </c>
      <c r="AM153" s="393"/>
      <c r="AN153" s="393"/>
      <c r="AO153" s="393"/>
      <c r="AP153" s="391">
        <f>CONTROLES_PLANO!AP153</f>
        <v>0</v>
      </c>
      <c r="AQ153" s="391"/>
      <c r="AR153" s="391"/>
      <c r="AS153" s="391"/>
      <c r="AT153" s="391">
        <f>CONTROLES_PLANO!AT153</f>
        <v>0</v>
      </c>
      <c r="AU153" s="391"/>
      <c r="AV153" s="391"/>
      <c r="AW153" s="391"/>
      <c r="AX153" s="387" t="s">
        <v>352</v>
      </c>
      <c r="AY153" s="387"/>
      <c r="AZ153" s="387"/>
      <c r="BA153" s="387"/>
      <c r="BB153" s="392"/>
      <c r="BC153" s="392"/>
      <c r="BD153" s="392"/>
      <c r="BE153" s="392"/>
      <c r="BF153" s="190"/>
      <c r="BG153" s="190"/>
      <c r="BH153" s="190"/>
      <c r="BI153" s="190"/>
      <c r="BJ153" s="190"/>
      <c r="BK153" s="190"/>
      <c r="BL153" s="389" t="s">
        <v>69</v>
      </c>
      <c r="BM153" s="389"/>
      <c r="BN153" s="121" t="str">
        <f>IF(ISERROR(IF(BL153=ESTIMATIVA!$C$39,ESTIMATIVA!$O$39,IF(BL153=ESTIMATIVA!$C$40,ESTIMATIVA!$O$40,IF(BL153=ESTIMATIVA!$C$41,ESTIMATIVA!$O$41,IF(BL153=ESTIMATIVA!$C$42,ESTIMATIVA!$O$42,IF(BL153=ESTIMATIVA!$C$43,ESTIMATIVA!$O$43,"")))))),"",IF(BL153=ESTIMATIVA!$C$39,ESTIMATIVA!$O$39,IF(BL153=ESTIMATIVA!$C$40,ESTIMATIVA!$O$40,IF(BL153=ESTIMATIVA!$C$41,ESTIMATIVA!$O$41,IF(BL153=ESTIMATIVA!$C$42,ESTIMATIVA!$O$42,IF(BL153=ESTIMATIVA!$C$43,ESTIMATIVA!$O$43,""))))))</f>
        <v/>
      </c>
      <c r="BO153" s="389" t="s">
        <v>69</v>
      </c>
      <c r="BP153" s="389"/>
      <c r="BQ153" s="121" t="str">
        <f>IF(ISERROR(IF(BO153=ESTIMATIVA!$C$23,ESTIMATIVA!$O$23,IF(BO153=ESTIMATIVA!$C$24,ESTIMATIVA!$O$24,IF(BO153=ESTIMATIVA!$C$25,ESTIMATIVA!$O$25,IF(BO153=ESTIMATIVA!$C$26,ESTIMATIVA!$O$26,IF(BO153=ESTIMATIVA!$C$27,ESTIMATIVA!$O$27,"")))))),"",IF(BO153=ESTIMATIVA!$C$23,ESTIMATIVA!$O$23,IF(BO153=ESTIMATIVA!$C$24,ESTIMATIVA!$O$24,IF(BO153=ESTIMATIVA!$C$25,ESTIMATIVA!$O$25,IF(BO153=ESTIMATIVA!$C$26,ESTIMATIVA!$O$26,IF(BO153=ESTIMATIVA!$C$27,ESTIMATIVA!$O$27,""))))))</f>
        <v/>
      </c>
      <c r="BR153" s="122" t="str">
        <f t="shared" si="27"/>
        <v/>
      </c>
      <c r="BS153" s="123" t="str">
        <f>IF(ISERROR(IF(BR153&gt;=ESTIMATIVA!$O$55,ESTIMATIVA!$C$55,IF(BR153&gt;=ESTIMATIVA!$O$56,ESTIMATIVA!$C$56,IF(BR153&gt;=ESTIMATIVA!$O$57,ESTIMATIVA!$C$57,IF(BR153&gt;=ESTIMATIVA!$O$58,ESTIMATIVA!$C$58,ESTIMATIVA!$C$59))))),"",IF(BR153&gt;=ESTIMATIVA!$O$55,ESTIMATIVA!$C$55,IF(BR153&gt;=ESTIMATIVA!$O$56,ESTIMATIVA!$C$56,IF(BR153&gt;=ESTIMATIVA!$O$57,ESTIMATIVA!$C$57,IF(BR153&gt;=ESTIMATIVA!$O$58,ESTIMATIVA!$C$58,ESTIMATIVA!$C$59)))))</f>
        <v>Extremo</v>
      </c>
      <c r="BT153" s="124" t="str">
        <f t="shared" si="26"/>
        <v/>
      </c>
      <c r="BU153" s="125"/>
    </row>
    <row r="154" spans="1:73" ht="17.100000000000001" customHeight="1" thickBot="1" x14ac:dyDescent="0.3">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RESULT_ESTIMAT_QUALIT!U154</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7">
        <f>CALCULO_RISCO!AG154</f>
        <v>0</v>
      </c>
      <c r="AI154" s="379" t="str">
        <f>AVALIAR_RISCO!AI154</f>
        <v>Prioridade</v>
      </c>
      <c r="AJ154" s="379"/>
      <c r="AK154" s="379"/>
      <c r="AL154" s="393" t="str">
        <f>TRATAMENTO!AL154</f>
        <v>Escolha o Tratamento</v>
      </c>
      <c r="AM154" s="393"/>
      <c r="AN154" s="393"/>
      <c r="AO154" s="393"/>
      <c r="AP154" s="391">
        <f>CONTROLES_PLANO!AP154</f>
        <v>0</v>
      </c>
      <c r="AQ154" s="391"/>
      <c r="AR154" s="391"/>
      <c r="AS154" s="391"/>
      <c r="AT154" s="391">
        <f>CONTROLES_PLANO!AT154</f>
        <v>0</v>
      </c>
      <c r="AU154" s="391"/>
      <c r="AV154" s="391"/>
      <c r="AW154" s="391"/>
      <c r="AX154" s="387" t="s">
        <v>352</v>
      </c>
      <c r="AY154" s="387"/>
      <c r="AZ154" s="387"/>
      <c r="BA154" s="387"/>
      <c r="BB154" s="392"/>
      <c r="BC154" s="392"/>
      <c r="BD154" s="392"/>
      <c r="BE154" s="392"/>
      <c r="BF154" s="190"/>
      <c r="BG154" s="190"/>
      <c r="BH154" s="190"/>
      <c r="BI154" s="190"/>
      <c r="BJ154" s="190"/>
      <c r="BK154" s="190"/>
      <c r="BL154" s="389" t="s">
        <v>69</v>
      </c>
      <c r="BM154" s="389"/>
      <c r="BN154" s="121" t="str">
        <f>IF(ISERROR(IF(BL154=ESTIMATIVA!$C$39,ESTIMATIVA!$O$39,IF(BL154=ESTIMATIVA!$C$40,ESTIMATIVA!$O$40,IF(BL154=ESTIMATIVA!$C$41,ESTIMATIVA!$O$41,IF(BL154=ESTIMATIVA!$C$42,ESTIMATIVA!$O$42,IF(BL154=ESTIMATIVA!$C$43,ESTIMATIVA!$O$43,"")))))),"",IF(BL154=ESTIMATIVA!$C$39,ESTIMATIVA!$O$39,IF(BL154=ESTIMATIVA!$C$40,ESTIMATIVA!$O$40,IF(BL154=ESTIMATIVA!$C$41,ESTIMATIVA!$O$41,IF(BL154=ESTIMATIVA!$C$42,ESTIMATIVA!$O$42,IF(BL154=ESTIMATIVA!$C$43,ESTIMATIVA!$O$43,""))))))</f>
        <v/>
      </c>
      <c r="BO154" s="389" t="s">
        <v>69</v>
      </c>
      <c r="BP154" s="389"/>
      <c r="BQ154" s="121" t="str">
        <f>IF(ISERROR(IF(BO154=ESTIMATIVA!$C$23,ESTIMATIVA!$O$23,IF(BO154=ESTIMATIVA!$C$24,ESTIMATIVA!$O$24,IF(BO154=ESTIMATIVA!$C$25,ESTIMATIVA!$O$25,IF(BO154=ESTIMATIVA!$C$26,ESTIMATIVA!$O$26,IF(BO154=ESTIMATIVA!$C$27,ESTIMATIVA!$O$27,"")))))),"",IF(BO154=ESTIMATIVA!$C$23,ESTIMATIVA!$O$23,IF(BO154=ESTIMATIVA!$C$24,ESTIMATIVA!$O$24,IF(BO154=ESTIMATIVA!$C$25,ESTIMATIVA!$O$25,IF(BO154=ESTIMATIVA!$C$26,ESTIMATIVA!$O$26,IF(BO154=ESTIMATIVA!$C$27,ESTIMATIVA!$O$27,""))))))</f>
        <v/>
      </c>
      <c r="BR154" s="122" t="str">
        <f t="shared" si="27"/>
        <v/>
      </c>
      <c r="BS154" s="123" t="str">
        <f>IF(ISERROR(IF(BR154&gt;=ESTIMATIVA!$O$55,ESTIMATIVA!$C$55,IF(BR154&gt;=ESTIMATIVA!$O$56,ESTIMATIVA!$C$56,IF(BR154&gt;=ESTIMATIVA!$O$57,ESTIMATIVA!$C$57,IF(BR154&gt;=ESTIMATIVA!$O$58,ESTIMATIVA!$C$58,ESTIMATIVA!$C$59))))),"",IF(BR154&gt;=ESTIMATIVA!$O$55,ESTIMATIVA!$C$55,IF(BR154&gt;=ESTIMATIVA!$O$56,ESTIMATIVA!$C$56,IF(BR154&gt;=ESTIMATIVA!$O$57,ESTIMATIVA!$C$57,IF(BR154&gt;=ESTIMATIVA!$O$58,ESTIMATIVA!$C$58,ESTIMATIVA!$C$59)))))</f>
        <v>Extremo</v>
      </c>
      <c r="BT154" s="124" t="str">
        <f t="shared" si="26"/>
        <v/>
      </c>
      <c r="BU154" s="125"/>
    </row>
    <row r="155" spans="1:73" ht="17.100000000000001" customHeight="1" thickBot="1" x14ac:dyDescent="0.3">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RESULT_ESTIMAT_QUALIT!U155</f>
        <v>3</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7">
        <f>CALCULO_RISCO!AG155</f>
        <v>0</v>
      </c>
      <c r="AI155" s="379" t="str">
        <f>AVALIAR_RISCO!AI155</f>
        <v>Prioridade</v>
      </c>
      <c r="AJ155" s="379"/>
      <c r="AK155" s="379"/>
      <c r="AL155" s="393" t="str">
        <f>TRATAMENTO!AL155</f>
        <v>Escolha o Tratamento</v>
      </c>
      <c r="AM155" s="393"/>
      <c r="AN155" s="393"/>
      <c r="AO155" s="393"/>
      <c r="AP155" s="391">
        <f>CONTROLES_PLANO!AP155</f>
        <v>0</v>
      </c>
      <c r="AQ155" s="391"/>
      <c r="AR155" s="391"/>
      <c r="AS155" s="391"/>
      <c r="AT155" s="391">
        <f>CONTROLES_PLANO!AT155</f>
        <v>0</v>
      </c>
      <c r="AU155" s="391"/>
      <c r="AV155" s="391"/>
      <c r="AW155" s="391"/>
      <c r="AX155" s="387" t="s">
        <v>352</v>
      </c>
      <c r="AY155" s="387"/>
      <c r="AZ155" s="387"/>
      <c r="BA155" s="387"/>
      <c r="BB155" s="392"/>
      <c r="BC155" s="392"/>
      <c r="BD155" s="392"/>
      <c r="BE155" s="392"/>
      <c r="BF155" s="190"/>
      <c r="BG155" s="190"/>
      <c r="BH155" s="190"/>
      <c r="BI155" s="190"/>
      <c r="BJ155" s="190"/>
      <c r="BK155" s="190"/>
      <c r="BL155" s="389" t="s">
        <v>69</v>
      </c>
      <c r="BM155" s="389"/>
      <c r="BN155" s="121" t="str">
        <f>IF(ISERROR(IF(BL155=ESTIMATIVA!$C$39,ESTIMATIVA!$O$39,IF(BL155=ESTIMATIVA!$C$40,ESTIMATIVA!$O$40,IF(BL155=ESTIMATIVA!$C$41,ESTIMATIVA!$O$41,IF(BL155=ESTIMATIVA!$C$42,ESTIMATIVA!$O$42,IF(BL155=ESTIMATIVA!$C$43,ESTIMATIVA!$O$43,"")))))),"",IF(BL155=ESTIMATIVA!$C$39,ESTIMATIVA!$O$39,IF(BL155=ESTIMATIVA!$C$40,ESTIMATIVA!$O$40,IF(BL155=ESTIMATIVA!$C$41,ESTIMATIVA!$O$41,IF(BL155=ESTIMATIVA!$C$42,ESTIMATIVA!$O$42,IF(BL155=ESTIMATIVA!$C$43,ESTIMATIVA!$O$43,""))))))</f>
        <v/>
      </c>
      <c r="BO155" s="389" t="s">
        <v>69</v>
      </c>
      <c r="BP155" s="389"/>
      <c r="BQ155" s="121" t="str">
        <f>IF(ISERROR(IF(BO155=ESTIMATIVA!$C$23,ESTIMATIVA!$O$23,IF(BO155=ESTIMATIVA!$C$24,ESTIMATIVA!$O$24,IF(BO155=ESTIMATIVA!$C$25,ESTIMATIVA!$O$25,IF(BO155=ESTIMATIVA!$C$26,ESTIMATIVA!$O$26,IF(BO155=ESTIMATIVA!$C$27,ESTIMATIVA!$O$27,"")))))),"",IF(BO155=ESTIMATIVA!$C$23,ESTIMATIVA!$O$23,IF(BO155=ESTIMATIVA!$C$24,ESTIMATIVA!$O$24,IF(BO155=ESTIMATIVA!$C$25,ESTIMATIVA!$O$25,IF(BO155=ESTIMATIVA!$C$26,ESTIMATIVA!$O$26,IF(BO155=ESTIMATIVA!$C$27,ESTIMATIVA!$O$27,""))))))</f>
        <v/>
      </c>
      <c r="BR155" s="122" t="str">
        <f t="shared" si="27"/>
        <v/>
      </c>
      <c r="BS155" s="123" t="str">
        <f>IF(ISERROR(IF(BR155&gt;=ESTIMATIVA!$O$55,ESTIMATIVA!$C$55,IF(BR155&gt;=ESTIMATIVA!$O$56,ESTIMATIVA!$C$56,IF(BR155&gt;=ESTIMATIVA!$O$57,ESTIMATIVA!$C$57,IF(BR155&gt;=ESTIMATIVA!$O$58,ESTIMATIVA!$C$58,ESTIMATIVA!$C$59))))),"",IF(BR155&gt;=ESTIMATIVA!$O$55,ESTIMATIVA!$C$55,IF(BR155&gt;=ESTIMATIVA!$O$56,ESTIMATIVA!$C$56,IF(BR155&gt;=ESTIMATIVA!$O$57,ESTIMATIVA!$C$57,IF(BR155&gt;=ESTIMATIVA!$O$58,ESTIMATIVA!$C$58,ESTIMATIVA!$C$59)))))</f>
        <v>Extremo</v>
      </c>
      <c r="BT155" s="124" t="str">
        <f t="shared" si="26"/>
        <v/>
      </c>
      <c r="BU155" s="125"/>
    </row>
    <row r="156" spans="1:73" ht="17.100000000000001" customHeight="1" thickBot="1" x14ac:dyDescent="0.3">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RESULT_ESTIMAT_QUALIT!U156</f>
        <v>3</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7">
        <f>CALCULO_RISCO!AG156</f>
        <v>0</v>
      </c>
      <c r="AI156" s="379" t="str">
        <f>AVALIAR_RISCO!AI156</f>
        <v>Prioridade</v>
      </c>
      <c r="AJ156" s="379"/>
      <c r="AK156" s="379"/>
      <c r="AL156" s="393" t="str">
        <f>TRATAMENTO!AL156</f>
        <v>Escolha o Tratamento</v>
      </c>
      <c r="AM156" s="393"/>
      <c r="AN156" s="393"/>
      <c r="AO156" s="393"/>
      <c r="AP156" s="391">
        <f>CONTROLES_PLANO!AP156</f>
        <v>0</v>
      </c>
      <c r="AQ156" s="391"/>
      <c r="AR156" s="391"/>
      <c r="AS156" s="391"/>
      <c r="AT156" s="391">
        <f>CONTROLES_PLANO!AT156</f>
        <v>0</v>
      </c>
      <c r="AU156" s="391"/>
      <c r="AV156" s="391"/>
      <c r="AW156" s="391"/>
      <c r="AX156" s="387" t="s">
        <v>352</v>
      </c>
      <c r="AY156" s="387"/>
      <c r="AZ156" s="387"/>
      <c r="BA156" s="387"/>
      <c r="BB156" s="392"/>
      <c r="BC156" s="392"/>
      <c r="BD156" s="392"/>
      <c r="BE156" s="392"/>
      <c r="BF156" s="190"/>
      <c r="BG156" s="190"/>
      <c r="BH156" s="190"/>
      <c r="BI156" s="190"/>
      <c r="BJ156" s="190"/>
      <c r="BK156" s="190"/>
      <c r="BL156" s="389" t="s">
        <v>69</v>
      </c>
      <c r="BM156" s="389"/>
      <c r="BN156" s="121" t="str">
        <f>IF(ISERROR(IF(BL156=ESTIMATIVA!$C$39,ESTIMATIVA!$O$39,IF(BL156=ESTIMATIVA!$C$40,ESTIMATIVA!$O$40,IF(BL156=ESTIMATIVA!$C$41,ESTIMATIVA!$O$41,IF(BL156=ESTIMATIVA!$C$42,ESTIMATIVA!$O$42,IF(BL156=ESTIMATIVA!$C$43,ESTIMATIVA!$O$43,"")))))),"",IF(BL156=ESTIMATIVA!$C$39,ESTIMATIVA!$O$39,IF(BL156=ESTIMATIVA!$C$40,ESTIMATIVA!$O$40,IF(BL156=ESTIMATIVA!$C$41,ESTIMATIVA!$O$41,IF(BL156=ESTIMATIVA!$C$42,ESTIMATIVA!$O$42,IF(BL156=ESTIMATIVA!$C$43,ESTIMATIVA!$O$43,""))))))</f>
        <v/>
      </c>
      <c r="BO156" s="389" t="s">
        <v>69</v>
      </c>
      <c r="BP156" s="389"/>
      <c r="BQ156" s="121" t="str">
        <f>IF(ISERROR(IF(BO156=ESTIMATIVA!$C$23,ESTIMATIVA!$O$23,IF(BO156=ESTIMATIVA!$C$24,ESTIMATIVA!$O$24,IF(BO156=ESTIMATIVA!$C$25,ESTIMATIVA!$O$25,IF(BO156=ESTIMATIVA!$C$26,ESTIMATIVA!$O$26,IF(BO156=ESTIMATIVA!$C$27,ESTIMATIVA!$O$27,"")))))),"",IF(BO156=ESTIMATIVA!$C$23,ESTIMATIVA!$O$23,IF(BO156=ESTIMATIVA!$C$24,ESTIMATIVA!$O$24,IF(BO156=ESTIMATIVA!$C$25,ESTIMATIVA!$O$25,IF(BO156=ESTIMATIVA!$C$26,ESTIMATIVA!$O$26,IF(BO156=ESTIMATIVA!$C$27,ESTIMATIVA!$O$27,""))))))</f>
        <v/>
      </c>
      <c r="BR156" s="122" t="str">
        <f t="shared" si="27"/>
        <v/>
      </c>
      <c r="BS156" s="123" t="str">
        <f>IF(ISERROR(IF(BR156&gt;=ESTIMATIVA!$O$55,ESTIMATIVA!$C$55,IF(BR156&gt;=ESTIMATIVA!$O$56,ESTIMATIVA!$C$56,IF(BR156&gt;=ESTIMATIVA!$O$57,ESTIMATIVA!$C$57,IF(BR156&gt;=ESTIMATIVA!$O$58,ESTIMATIVA!$C$58,ESTIMATIVA!$C$59))))),"",IF(BR156&gt;=ESTIMATIVA!$O$55,ESTIMATIVA!$C$55,IF(BR156&gt;=ESTIMATIVA!$O$56,ESTIMATIVA!$C$56,IF(BR156&gt;=ESTIMATIVA!$O$57,ESTIMATIVA!$C$57,IF(BR156&gt;=ESTIMATIVA!$O$58,ESTIMATIVA!$C$58,ESTIMATIVA!$C$59)))))</f>
        <v>Extremo</v>
      </c>
      <c r="BT156" s="124" t="str">
        <f t="shared" si="26"/>
        <v/>
      </c>
      <c r="BU156" s="125"/>
    </row>
    <row r="157" spans="1:73" ht="17.100000000000001" customHeight="1" thickBot="1" x14ac:dyDescent="0.3">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RESULT_ESTIMAT_QUALIT!U157</f>
        <v>5</v>
      </c>
      <c r="V157" s="110">
        <f>RESULT_ESTIMAT_QUALIT!V156</f>
        <v>12</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8">
        <f>CALCULO_RISCO!AG157</f>
        <v>0</v>
      </c>
      <c r="AI157" s="381" t="str">
        <f>AVALIAR_RISCO!AI157</f>
        <v>Prioridade</v>
      </c>
      <c r="AJ157" s="381"/>
      <c r="AK157" s="381"/>
      <c r="AL157" s="390" t="str">
        <f>TRATAMENTO!AL157</f>
        <v>Escolha o Tratamento</v>
      </c>
      <c r="AM157" s="390"/>
      <c r="AN157" s="390"/>
      <c r="AO157" s="390"/>
      <c r="AP157" s="386">
        <f>CONTROLES_PLANO!AP157</f>
        <v>0</v>
      </c>
      <c r="AQ157" s="386"/>
      <c r="AR157" s="386"/>
      <c r="AS157" s="386"/>
      <c r="AT157" s="386">
        <f>CONTROLES_PLANO!AT157</f>
        <v>0</v>
      </c>
      <c r="AU157" s="386"/>
      <c r="AV157" s="386"/>
      <c r="AW157" s="386"/>
      <c r="AX157" s="387" t="s">
        <v>352</v>
      </c>
      <c r="AY157" s="387"/>
      <c r="AZ157" s="387"/>
      <c r="BA157" s="387"/>
      <c r="BB157" s="388"/>
      <c r="BC157" s="388"/>
      <c r="BD157" s="388"/>
      <c r="BE157" s="388"/>
      <c r="BF157" s="200"/>
      <c r="BG157" s="200"/>
      <c r="BH157" s="200"/>
      <c r="BI157" s="200"/>
      <c r="BJ157" s="200"/>
      <c r="BK157" s="200"/>
      <c r="BL157" s="389" t="s">
        <v>69</v>
      </c>
      <c r="BM157" s="389"/>
      <c r="BN157" s="126" t="str">
        <f>IF(ISERROR(IF(BL157=ESTIMATIVA!$C$39,ESTIMATIVA!$O$39,IF(BL157=ESTIMATIVA!$C$40,ESTIMATIVA!$O$40,IF(BL157=ESTIMATIVA!$C$41,ESTIMATIVA!$O$41,IF(BL157=ESTIMATIVA!$C$42,ESTIMATIVA!$O$42,IF(BL157=ESTIMATIVA!$C$43,ESTIMATIVA!$O$43,"")))))),"",IF(BL157=ESTIMATIVA!$C$39,ESTIMATIVA!$O$39,IF(BL157=ESTIMATIVA!$C$40,ESTIMATIVA!$O$40,IF(BL157=ESTIMATIVA!$C$41,ESTIMATIVA!$O$41,IF(BL157=ESTIMATIVA!$C$42,ESTIMATIVA!$O$42,IF(BL157=ESTIMATIVA!$C$43,ESTIMATIVA!$O$43,""))))))</f>
        <v/>
      </c>
      <c r="BO157" s="389" t="s">
        <v>69</v>
      </c>
      <c r="BP157" s="389"/>
      <c r="BQ157" s="126" t="str">
        <f>IF(ISERROR(IF(BO157=ESTIMATIVA!$C$23,ESTIMATIVA!$O$23,IF(BO157=ESTIMATIVA!$C$24,ESTIMATIVA!$O$24,IF(BO157=ESTIMATIVA!$C$25,ESTIMATIVA!$O$25,IF(BO157=ESTIMATIVA!$C$26,ESTIMATIVA!$O$26,IF(BO157=ESTIMATIVA!$C$27,ESTIMATIVA!$O$27,"")))))),"",IF(BO157=ESTIMATIVA!$C$23,ESTIMATIVA!$O$23,IF(BO157=ESTIMATIVA!$C$24,ESTIMATIVA!$O$24,IF(BO157=ESTIMATIVA!$C$25,ESTIMATIVA!$O$25,IF(BO157=ESTIMATIVA!$C$26,ESTIMATIVA!$O$26,IF(BO157=ESTIMATIVA!$C$27,ESTIMATIVA!$O$27,""))))))</f>
        <v/>
      </c>
      <c r="BR157" s="122" t="str">
        <f t="shared" si="27"/>
        <v/>
      </c>
      <c r="BS157" s="127" t="str">
        <f>IF(ISERROR(IF(BR157&gt;=ESTIMATIVA!$O$55,ESTIMATIVA!$C$55,IF(BR157&gt;=ESTIMATIVA!$O$56,ESTIMATIVA!$C$56,IF(BR157&gt;=ESTIMATIVA!$O$57,ESTIMATIVA!$C$57,IF(BR157&gt;=ESTIMATIVA!$O$58,ESTIMATIVA!$C$58,ESTIMATIVA!$C$59))))),"",IF(BR157&gt;=ESTIMATIVA!$O$55,ESTIMATIVA!$C$55,IF(BR157&gt;=ESTIMATIVA!$O$56,ESTIMATIVA!$C$56,IF(BR157&gt;=ESTIMATIVA!$O$57,ESTIMATIVA!$C$57,IF(BR157&gt;=ESTIMATIVA!$O$58,ESTIMATIVA!$C$58,ESTIMATIVA!$C$59)))))</f>
        <v>Extremo</v>
      </c>
      <c r="BT157" s="128" t="str">
        <f t="shared" si="26"/>
        <v/>
      </c>
      <c r="BU157" s="125"/>
    </row>
    <row r="158" spans="1:73"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c r="AY158" s="3"/>
      <c r="AZ158" s="3"/>
      <c r="BA158" s="3"/>
      <c r="BB158" s="3"/>
      <c r="BC158" s="3"/>
      <c r="BF158" s="3"/>
      <c r="BG158" s="3"/>
      <c r="BH158" s="3"/>
      <c r="BI158" s="3"/>
      <c r="BJ158" s="3"/>
      <c r="BK158" s="3"/>
      <c r="BM158" s="3"/>
      <c r="BP158" s="3"/>
    </row>
    <row r="159" spans="1:73" ht="34.15"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334</v>
      </c>
      <c r="AM159" s="201"/>
      <c r="AN159" s="201"/>
      <c r="AO159" s="201"/>
      <c r="AP159" s="201" t="s">
        <v>342</v>
      </c>
      <c r="AQ159" s="201" t="s">
        <v>343</v>
      </c>
      <c r="AR159" s="201" t="s">
        <v>344</v>
      </c>
      <c r="AS159" s="201" t="s">
        <v>345</v>
      </c>
      <c r="AT159" s="201" t="s">
        <v>343</v>
      </c>
      <c r="AU159" s="201"/>
      <c r="AV159" s="201"/>
      <c r="AW159" s="201"/>
      <c r="AX159" s="201" t="s">
        <v>347</v>
      </c>
      <c r="AY159" s="201"/>
      <c r="AZ159" s="201"/>
      <c r="BA159" s="201"/>
      <c r="BB159" s="201" t="s">
        <v>348</v>
      </c>
      <c r="BC159" s="201"/>
      <c r="BD159" s="201"/>
      <c r="BE159" s="201"/>
      <c r="BF159" s="201" t="s">
        <v>207</v>
      </c>
      <c r="BG159" s="201"/>
      <c r="BH159" s="201"/>
      <c r="BI159" s="201"/>
      <c r="BJ159" s="201"/>
      <c r="BK159" s="201"/>
      <c r="BL159" s="394" t="s">
        <v>349</v>
      </c>
      <c r="BM159" s="394"/>
      <c r="BN159" s="394"/>
      <c r="BO159" s="394" t="s">
        <v>350</v>
      </c>
      <c r="BP159" s="394"/>
      <c r="BQ159" s="394"/>
      <c r="BR159" s="201" t="s">
        <v>351</v>
      </c>
      <c r="BS159" s="201"/>
      <c r="BT159" s="201"/>
      <c r="BU159" s="201"/>
    </row>
    <row r="160" spans="1:73" ht="17.100000000000001" customHeight="1" thickBot="1" x14ac:dyDescent="0.3">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7">
        <f>CALCULO_RISCO!AG160</f>
        <v>0</v>
      </c>
      <c r="AI160" s="379" t="str">
        <f>AVALIAR_RISCO!AI160</f>
        <v>Prioridade</v>
      </c>
      <c r="AJ160" s="379"/>
      <c r="AK160" s="379"/>
      <c r="AL160" s="393" t="str">
        <f>TRATAMENTO!AL160</f>
        <v>Escolha o Tratamento</v>
      </c>
      <c r="AM160" s="393"/>
      <c r="AN160" s="393"/>
      <c r="AO160" s="393"/>
      <c r="AP160" s="391">
        <f>CONTROLES_PLANO!AP160</f>
        <v>0</v>
      </c>
      <c r="AQ160" s="391">
        <f>CONTROLES_PLANO!AQ160</f>
        <v>0</v>
      </c>
      <c r="AR160" s="391">
        <f>CONTROLES_PLANO!AR160</f>
        <v>0</v>
      </c>
      <c r="AS160" s="391">
        <f>CONTROLES_PLANO!AS160</f>
        <v>0</v>
      </c>
      <c r="AT160" s="391">
        <f>CONTROLES_PLANO!AT160</f>
        <v>0</v>
      </c>
      <c r="AU160" s="391"/>
      <c r="AV160" s="391"/>
      <c r="AW160" s="391"/>
      <c r="AX160" s="387" t="s">
        <v>352</v>
      </c>
      <c r="AY160" s="387"/>
      <c r="AZ160" s="387"/>
      <c r="BA160" s="387"/>
      <c r="BB160" s="392"/>
      <c r="BC160" s="392"/>
      <c r="BD160" s="392"/>
      <c r="BE160" s="392"/>
      <c r="BF160" s="190"/>
      <c r="BG160" s="190"/>
      <c r="BH160" s="190"/>
      <c r="BI160" s="190"/>
      <c r="BJ160" s="190"/>
      <c r="BK160" s="190"/>
      <c r="BL160" s="389" t="s">
        <v>69</v>
      </c>
      <c r="BM160" s="389"/>
      <c r="BN160" s="121" t="str">
        <f>IF(ISERROR(IF(BL160=ESTIMATIVA!$C$39,ESTIMATIVA!$O$39,IF(BL160=ESTIMATIVA!$C$40,ESTIMATIVA!$O$40,IF(BL160=ESTIMATIVA!$C$41,ESTIMATIVA!$O$41,IF(BL160=ESTIMATIVA!$C$42,ESTIMATIVA!$O$42,IF(BL160=ESTIMATIVA!$C$43,ESTIMATIVA!$O$43,"")))))),"",IF(BL160=ESTIMATIVA!$C$39,ESTIMATIVA!$O$39,IF(BL160=ESTIMATIVA!$C$40,ESTIMATIVA!$O$40,IF(BL160=ESTIMATIVA!$C$41,ESTIMATIVA!$O$41,IF(BL160=ESTIMATIVA!$C$42,ESTIMATIVA!$O$42,IF(BL160=ESTIMATIVA!$C$43,ESTIMATIVA!$O$43,""))))))</f>
        <v/>
      </c>
      <c r="BO160" s="389" t="s">
        <v>69</v>
      </c>
      <c r="BP160" s="389"/>
      <c r="BQ160" s="121" t="str">
        <f>IF(ISERROR(IF(BO160=ESTIMATIVA!$C$23,ESTIMATIVA!$O$23,IF(BO160=ESTIMATIVA!$C$24,ESTIMATIVA!$O$24,IF(BO160=ESTIMATIVA!$C$25,ESTIMATIVA!$O$25,IF(BO160=ESTIMATIVA!$C$26,ESTIMATIVA!$O$26,IF(BO160=ESTIMATIVA!$C$27,ESTIMATIVA!$O$27,"")))))),"",IF(BO160=ESTIMATIVA!$C$23,ESTIMATIVA!$O$23,IF(BO160=ESTIMATIVA!$C$24,ESTIMATIVA!$O$24,IF(BO160=ESTIMATIVA!$C$25,ESTIMATIVA!$O$25,IF(BO160=ESTIMATIVA!$C$26,ESTIMATIVA!$O$26,IF(BO160=ESTIMATIVA!$C$27,ESTIMATIVA!$O$27,""))))))</f>
        <v/>
      </c>
      <c r="BR160" s="122" t="str">
        <f>IF(ISERROR((BN160*$Q$160)*BQ160),"",(BN160*$Q$160)*BQ160)</f>
        <v/>
      </c>
      <c r="BS160" s="123" t="str">
        <f>IF(ISERROR(IF(BR160&gt;=ESTIMATIVA!$O$55,ESTIMATIVA!$C$55,IF(BR160&gt;=ESTIMATIVA!$O$56,ESTIMATIVA!$C$56,IF(BR160&gt;=ESTIMATIVA!$O$57,ESTIMATIVA!$C$57,IF(BR160&gt;=ESTIMATIVA!$O$58,ESTIMATIVA!$C$58,ESTIMATIVA!$C$59))))),"",IF(BR160&gt;=ESTIMATIVA!$O$55,ESTIMATIVA!$C$55,IF(BR160&gt;=ESTIMATIVA!$O$56,ESTIMATIVA!$C$56,IF(BR160&gt;=ESTIMATIVA!$O$57,ESTIMATIVA!$C$57,IF(BR160&gt;=ESTIMATIVA!$O$58,ESTIMATIVA!$C$58,ESTIMATIVA!$C$59)))))</f>
        <v>Extremo</v>
      </c>
      <c r="BT160" s="124" t="str">
        <f t="shared" ref="BT160:BT167" si="28">IF(BS160=AE160,"ERRO - RISCO DEVERIA SER MENOR!!!",IF(BL160=R160,"ERRO - SEVERIDADE DEVERIA SER MENOR!!!",""))</f>
        <v/>
      </c>
      <c r="BU160" s="125"/>
    </row>
    <row r="161" spans="1:73" ht="17.100000000000001" customHeight="1" thickBot="1" x14ac:dyDescent="0.3">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RESULT_ESTIMAT_QUALIT!U161</f>
        <v>5</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7">
        <f>CALCULO_RISCO!AG161</f>
        <v>0</v>
      </c>
      <c r="AI161" s="379" t="str">
        <f>AVALIAR_RISCO!AI161</f>
        <v>Prioridade</v>
      </c>
      <c r="AJ161" s="379"/>
      <c r="AK161" s="379"/>
      <c r="AL161" s="393" t="str">
        <f>TRATAMENTO!AL161</f>
        <v>Escolha o Tratamento</v>
      </c>
      <c r="AM161" s="393"/>
      <c r="AN161" s="393"/>
      <c r="AO161" s="393"/>
      <c r="AP161" s="391">
        <f>CONTROLES_PLANO!AP161</f>
        <v>0</v>
      </c>
      <c r="AQ161" s="391"/>
      <c r="AR161" s="391"/>
      <c r="AS161" s="391"/>
      <c r="AT161" s="391">
        <f>CONTROLES_PLANO!AT161</f>
        <v>0</v>
      </c>
      <c r="AU161" s="391"/>
      <c r="AV161" s="391"/>
      <c r="AW161" s="391"/>
      <c r="AX161" s="387" t="s">
        <v>352</v>
      </c>
      <c r="AY161" s="387"/>
      <c r="AZ161" s="387"/>
      <c r="BA161" s="387"/>
      <c r="BB161" s="392"/>
      <c r="BC161" s="392"/>
      <c r="BD161" s="392"/>
      <c r="BE161" s="392"/>
      <c r="BF161" s="190"/>
      <c r="BG161" s="190"/>
      <c r="BH161" s="190"/>
      <c r="BI161" s="190"/>
      <c r="BJ161" s="190"/>
      <c r="BK161" s="190"/>
      <c r="BL161" s="389" t="s">
        <v>69</v>
      </c>
      <c r="BM161" s="389"/>
      <c r="BN161" s="121" t="str">
        <f>IF(ISERROR(IF(BL161=ESTIMATIVA!$C$39,ESTIMATIVA!$O$39,IF(BL161=ESTIMATIVA!$C$40,ESTIMATIVA!$O$40,IF(BL161=ESTIMATIVA!$C$41,ESTIMATIVA!$O$41,IF(BL161=ESTIMATIVA!$C$42,ESTIMATIVA!$O$42,IF(BL161=ESTIMATIVA!$C$43,ESTIMATIVA!$O$43,"")))))),"",IF(BL161=ESTIMATIVA!$C$39,ESTIMATIVA!$O$39,IF(BL161=ESTIMATIVA!$C$40,ESTIMATIVA!$O$40,IF(BL161=ESTIMATIVA!$C$41,ESTIMATIVA!$O$41,IF(BL161=ESTIMATIVA!$C$42,ESTIMATIVA!$O$42,IF(BL161=ESTIMATIVA!$C$43,ESTIMATIVA!$O$43,""))))))</f>
        <v/>
      </c>
      <c r="BO161" s="389" t="s">
        <v>69</v>
      </c>
      <c r="BP161" s="389"/>
      <c r="BQ161" s="121" t="str">
        <f>IF(ISERROR(IF(BO161=ESTIMATIVA!$C$23,ESTIMATIVA!$O$23,IF(BO161=ESTIMATIVA!$C$24,ESTIMATIVA!$O$24,IF(BO161=ESTIMATIVA!$C$25,ESTIMATIVA!$O$25,IF(BO161=ESTIMATIVA!$C$26,ESTIMATIVA!$O$26,IF(BO161=ESTIMATIVA!$C$27,ESTIMATIVA!$O$27,"")))))),"",IF(BO161=ESTIMATIVA!$C$23,ESTIMATIVA!$O$23,IF(BO161=ESTIMATIVA!$C$24,ESTIMATIVA!$O$24,IF(BO161=ESTIMATIVA!$C$25,ESTIMATIVA!$O$25,IF(BO161=ESTIMATIVA!$C$26,ESTIMATIVA!$O$26,IF(BO161=ESTIMATIVA!$C$27,ESTIMATIVA!$O$27,""))))))</f>
        <v/>
      </c>
      <c r="BR161" s="122" t="str">
        <f t="shared" ref="BR161:BR167" si="29">IF(ISERROR((BN161*$Q$160)*BQ161),"",(BN161*$Q$160)*BQ161)</f>
        <v/>
      </c>
      <c r="BS161" s="123" t="str">
        <f>IF(ISERROR(IF(BR161&gt;=ESTIMATIVA!$O$55,ESTIMATIVA!$C$55,IF(BR161&gt;=ESTIMATIVA!$O$56,ESTIMATIVA!$C$56,IF(BR161&gt;=ESTIMATIVA!$O$57,ESTIMATIVA!$C$57,IF(BR161&gt;=ESTIMATIVA!$O$58,ESTIMATIVA!$C$58,ESTIMATIVA!$C$59))))),"",IF(BR161&gt;=ESTIMATIVA!$O$55,ESTIMATIVA!$C$55,IF(BR161&gt;=ESTIMATIVA!$O$56,ESTIMATIVA!$C$56,IF(BR161&gt;=ESTIMATIVA!$O$57,ESTIMATIVA!$C$57,IF(BR161&gt;=ESTIMATIVA!$O$58,ESTIMATIVA!$C$58,ESTIMATIVA!$C$59)))))</f>
        <v>Extremo</v>
      </c>
      <c r="BT161" s="124" t="str">
        <f t="shared" si="28"/>
        <v/>
      </c>
      <c r="BU161" s="125"/>
    </row>
    <row r="162" spans="1:73" ht="17.100000000000001" customHeight="1" thickBot="1" x14ac:dyDescent="0.3">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RESULT_ESTIMAT_QUALIT!U162</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7">
        <f>CALCULO_RISCO!AG162</f>
        <v>0</v>
      </c>
      <c r="AI162" s="379" t="str">
        <f>AVALIAR_RISCO!AI162</f>
        <v>Prioridade</v>
      </c>
      <c r="AJ162" s="379"/>
      <c r="AK162" s="379"/>
      <c r="AL162" s="393" t="str">
        <f>TRATAMENTO!AL162</f>
        <v>Escolha o Tratamento</v>
      </c>
      <c r="AM162" s="393"/>
      <c r="AN162" s="393"/>
      <c r="AO162" s="393"/>
      <c r="AP162" s="391">
        <f>CONTROLES_PLANO!AP162</f>
        <v>0</v>
      </c>
      <c r="AQ162" s="391"/>
      <c r="AR162" s="391"/>
      <c r="AS162" s="391"/>
      <c r="AT162" s="391">
        <f>CONTROLES_PLANO!AT162</f>
        <v>0</v>
      </c>
      <c r="AU162" s="391"/>
      <c r="AV162" s="391"/>
      <c r="AW162" s="391"/>
      <c r="AX162" s="387" t="s">
        <v>352</v>
      </c>
      <c r="AY162" s="387"/>
      <c r="AZ162" s="387"/>
      <c r="BA162" s="387"/>
      <c r="BB162" s="392"/>
      <c r="BC162" s="392"/>
      <c r="BD162" s="392"/>
      <c r="BE162" s="392"/>
      <c r="BF162" s="190"/>
      <c r="BG162" s="190"/>
      <c r="BH162" s="190"/>
      <c r="BI162" s="190"/>
      <c r="BJ162" s="190"/>
      <c r="BK162" s="190"/>
      <c r="BL162" s="389" t="s">
        <v>69</v>
      </c>
      <c r="BM162" s="389"/>
      <c r="BN162" s="121" t="str">
        <f>IF(ISERROR(IF(BL162=ESTIMATIVA!$C$39,ESTIMATIVA!$O$39,IF(BL162=ESTIMATIVA!$C$40,ESTIMATIVA!$O$40,IF(BL162=ESTIMATIVA!$C$41,ESTIMATIVA!$O$41,IF(BL162=ESTIMATIVA!$C$42,ESTIMATIVA!$O$42,IF(BL162=ESTIMATIVA!$C$43,ESTIMATIVA!$O$43,"")))))),"",IF(BL162=ESTIMATIVA!$C$39,ESTIMATIVA!$O$39,IF(BL162=ESTIMATIVA!$C$40,ESTIMATIVA!$O$40,IF(BL162=ESTIMATIVA!$C$41,ESTIMATIVA!$O$41,IF(BL162=ESTIMATIVA!$C$42,ESTIMATIVA!$O$42,IF(BL162=ESTIMATIVA!$C$43,ESTIMATIVA!$O$43,""))))))</f>
        <v/>
      </c>
      <c r="BO162" s="389" t="s">
        <v>69</v>
      </c>
      <c r="BP162" s="389"/>
      <c r="BQ162" s="121" t="str">
        <f>IF(ISERROR(IF(BO162=ESTIMATIVA!$C$23,ESTIMATIVA!$O$23,IF(BO162=ESTIMATIVA!$C$24,ESTIMATIVA!$O$24,IF(BO162=ESTIMATIVA!$C$25,ESTIMATIVA!$O$25,IF(BO162=ESTIMATIVA!$C$26,ESTIMATIVA!$O$26,IF(BO162=ESTIMATIVA!$C$27,ESTIMATIVA!$O$27,"")))))),"",IF(BO162=ESTIMATIVA!$C$23,ESTIMATIVA!$O$23,IF(BO162=ESTIMATIVA!$C$24,ESTIMATIVA!$O$24,IF(BO162=ESTIMATIVA!$C$25,ESTIMATIVA!$O$25,IF(BO162=ESTIMATIVA!$C$26,ESTIMATIVA!$O$26,IF(BO162=ESTIMATIVA!$C$27,ESTIMATIVA!$O$27,""))))))</f>
        <v/>
      </c>
      <c r="BR162" s="122" t="str">
        <f t="shared" si="29"/>
        <v/>
      </c>
      <c r="BS162" s="123" t="str">
        <f>IF(ISERROR(IF(BR162&gt;=ESTIMATIVA!$O$55,ESTIMATIVA!$C$55,IF(BR162&gt;=ESTIMATIVA!$O$56,ESTIMATIVA!$C$56,IF(BR162&gt;=ESTIMATIVA!$O$57,ESTIMATIVA!$C$57,IF(BR162&gt;=ESTIMATIVA!$O$58,ESTIMATIVA!$C$58,ESTIMATIVA!$C$59))))),"",IF(BR162&gt;=ESTIMATIVA!$O$55,ESTIMATIVA!$C$55,IF(BR162&gt;=ESTIMATIVA!$O$56,ESTIMATIVA!$C$56,IF(BR162&gt;=ESTIMATIVA!$O$57,ESTIMATIVA!$C$57,IF(BR162&gt;=ESTIMATIVA!$O$58,ESTIMATIVA!$C$58,ESTIMATIVA!$C$59)))))</f>
        <v>Extremo</v>
      </c>
      <c r="BT162" s="124" t="str">
        <f t="shared" si="28"/>
        <v/>
      </c>
      <c r="BU162" s="125"/>
    </row>
    <row r="163" spans="1:73" ht="17.100000000000001" customHeight="1" thickBot="1" x14ac:dyDescent="0.3">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RESULT_ESTIMAT_QUALIT!U163</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7">
        <f>CALCULO_RISCO!AG163</f>
        <v>0</v>
      </c>
      <c r="AI163" s="379" t="str">
        <f>AVALIAR_RISCO!AI163</f>
        <v>Prioridade</v>
      </c>
      <c r="AJ163" s="379"/>
      <c r="AK163" s="379"/>
      <c r="AL163" s="393" t="str">
        <f>TRATAMENTO!AL163</f>
        <v>Escolha o Tratamento</v>
      </c>
      <c r="AM163" s="393"/>
      <c r="AN163" s="393"/>
      <c r="AO163" s="393"/>
      <c r="AP163" s="391">
        <f>CONTROLES_PLANO!AP163</f>
        <v>0</v>
      </c>
      <c r="AQ163" s="391"/>
      <c r="AR163" s="391"/>
      <c r="AS163" s="391"/>
      <c r="AT163" s="391">
        <f>CONTROLES_PLANO!AT163</f>
        <v>0</v>
      </c>
      <c r="AU163" s="391"/>
      <c r="AV163" s="391"/>
      <c r="AW163" s="391"/>
      <c r="AX163" s="387" t="s">
        <v>352</v>
      </c>
      <c r="AY163" s="387"/>
      <c r="AZ163" s="387"/>
      <c r="BA163" s="387"/>
      <c r="BB163" s="392"/>
      <c r="BC163" s="392"/>
      <c r="BD163" s="392"/>
      <c r="BE163" s="392"/>
      <c r="BF163" s="190"/>
      <c r="BG163" s="190"/>
      <c r="BH163" s="190"/>
      <c r="BI163" s="190"/>
      <c r="BJ163" s="190"/>
      <c r="BK163" s="190"/>
      <c r="BL163" s="389" t="s">
        <v>69</v>
      </c>
      <c r="BM163" s="389"/>
      <c r="BN163" s="121" t="str">
        <f>IF(ISERROR(IF(BL163=ESTIMATIVA!$C$39,ESTIMATIVA!$O$39,IF(BL163=ESTIMATIVA!$C$40,ESTIMATIVA!$O$40,IF(BL163=ESTIMATIVA!$C$41,ESTIMATIVA!$O$41,IF(BL163=ESTIMATIVA!$C$42,ESTIMATIVA!$O$42,IF(BL163=ESTIMATIVA!$C$43,ESTIMATIVA!$O$43,"")))))),"",IF(BL163=ESTIMATIVA!$C$39,ESTIMATIVA!$O$39,IF(BL163=ESTIMATIVA!$C$40,ESTIMATIVA!$O$40,IF(BL163=ESTIMATIVA!$C$41,ESTIMATIVA!$O$41,IF(BL163=ESTIMATIVA!$C$42,ESTIMATIVA!$O$42,IF(BL163=ESTIMATIVA!$C$43,ESTIMATIVA!$O$43,""))))))</f>
        <v/>
      </c>
      <c r="BO163" s="389" t="s">
        <v>69</v>
      </c>
      <c r="BP163" s="389"/>
      <c r="BQ163" s="121" t="str">
        <f>IF(ISERROR(IF(BO163=ESTIMATIVA!$C$23,ESTIMATIVA!$O$23,IF(BO163=ESTIMATIVA!$C$24,ESTIMATIVA!$O$24,IF(BO163=ESTIMATIVA!$C$25,ESTIMATIVA!$O$25,IF(BO163=ESTIMATIVA!$C$26,ESTIMATIVA!$O$26,IF(BO163=ESTIMATIVA!$C$27,ESTIMATIVA!$O$27,"")))))),"",IF(BO163=ESTIMATIVA!$C$23,ESTIMATIVA!$O$23,IF(BO163=ESTIMATIVA!$C$24,ESTIMATIVA!$O$24,IF(BO163=ESTIMATIVA!$C$25,ESTIMATIVA!$O$25,IF(BO163=ESTIMATIVA!$C$26,ESTIMATIVA!$O$26,IF(BO163=ESTIMATIVA!$C$27,ESTIMATIVA!$O$27,""))))))</f>
        <v/>
      </c>
      <c r="BR163" s="122" t="str">
        <f t="shared" si="29"/>
        <v/>
      </c>
      <c r="BS163" s="123" t="str">
        <f>IF(ISERROR(IF(BR163&gt;=ESTIMATIVA!$O$55,ESTIMATIVA!$C$55,IF(BR163&gt;=ESTIMATIVA!$O$56,ESTIMATIVA!$C$56,IF(BR163&gt;=ESTIMATIVA!$O$57,ESTIMATIVA!$C$57,IF(BR163&gt;=ESTIMATIVA!$O$58,ESTIMATIVA!$C$58,ESTIMATIVA!$C$59))))),"",IF(BR163&gt;=ESTIMATIVA!$O$55,ESTIMATIVA!$C$55,IF(BR163&gt;=ESTIMATIVA!$O$56,ESTIMATIVA!$C$56,IF(BR163&gt;=ESTIMATIVA!$O$57,ESTIMATIVA!$C$57,IF(BR163&gt;=ESTIMATIVA!$O$58,ESTIMATIVA!$C$58,ESTIMATIVA!$C$59)))))</f>
        <v>Extremo</v>
      </c>
      <c r="BT163" s="124" t="str">
        <f t="shared" si="28"/>
        <v/>
      </c>
      <c r="BU163" s="125"/>
    </row>
    <row r="164" spans="1:73" ht="17.100000000000001" customHeight="1" thickBot="1" x14ac:dyDescent="0.3">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RESULT_ESTIMAT_QUALIT!U164</f>
        <v>3</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7">
        <f>CALCULO_RISCO!AG164</f>
        <v>0</v>
      </c>
      <c r="AI164" s="379" t="str">
        <f>AVALIAR_RISCO!AI164</f>
        <v>Prioridade</v>
      </c>
      <c r="AJ164" s="379"/>
      <c r="AK164" s="379"/>
      <c r="AL164" s="393" t="str">
        <f>TRATAMENTO!AL164</f>
        <v>Escolha o Tratamento</v>
      </c>
      <c r="AM164" s="393"/>
      <c r="AN164" s="393"/>
      <c r="AO164" s="393"/>
      <c r="AP164" s="391">
        <f>CONTROLES_PLANO!AP164</f>
        <v>0</v>
      </c>
      <c r="AQ164" s="391"/>
      <c r="AR164" s="391"/>
      <c r="AS164" s="391"/>
      <c r="AT164" s="391">
        <f>CONTROLES_PLANO!AT164</f>
        <v>0</v>
      </c>
      <c r="AU164" s="391"/>
      <c r="AV164" s="391"/>
      <c r="AW164" s="391"/>
      <c r="AX164" s="387" t="s">
        <v>352</v>
      </c>
      <c r="AY164" s="387"/>
      <c r="AZ164" s="387"/>
      <c r="BA164" s="387"/>
      <c r="BB164" s="392"/>
      <c r="BC164" s="392"/>
      <c r="BD164" s="392"/>
      <c r="BE164" s="392"/>
      <c r="BF164" s="190"/>
      <c r="BG164" s="190"/>
      <c r="BH164" s="190"/>
      <c r="BI164" s="190"/>
      <c r="BJ164" s="190"/>
      <c r="BK164" s="190"/>
      <c r="BL164" s="389" t="s">
        <v>69</v>
      </c>
      <c r="BM164" s="389"/>
      <c r="BN164" s="121" t="str">
        <f>IF(ISERROR(IF(BL164=ESTIMATIVA!$C$39,ESTIMATIVA!$O$39,IF(BL164=ESTIMATIVA!$C$40,ESTIMATIVA!$O$40,IF(BL164=ESTIMATIVA!$C$41,ESTIMATIVA!$O$41,IF(BL164=ESTIMATIVA!$C$42,ESTIMATIVA!$O$42,IF(BL164=ESTIMATIVA!$C$43,ESTIMATIVA!$O$43,"")))))),"",IF(BL164=ESTIMATIVA!$C$39,ESTIMATIVA!$O$39,IF(BL164=ESTIMATIVA!$C$40,ESTIMATIVA!$O$40,IF(BL164=ESTIMATIVA!$C$41,ESTIMATIVA!$O$41,IF(BL164=ESTIMATIVA!$C$42,ESTIMATIVA!$O$42,IF(BL164=ESTIMATIVA!$C$43,ESTIMATIVA!$O$43,""))))))</f>
        <v/>
      </c>
      <c r="BO164" s="389" t="s">
        <v>69</v>
      </c>
      <c r="BP164" s="389"/>
      <c r="BQ164" s="121" t="str">
        <f>IF(ISERROR(IF(BO164=ESTIMATIVA!$C$23,ESTIMATIVA!$O$23,IF(BO164=ESTIMATIVA!$C$24,ESTIMATIVA!$O$24,IF(BO164=ESTIMATIVA!$C$25,ESTIMATIVA!$O$25,IF(BO164=ESTIMATIVA!$C$26,ESTIMATIVA!$O$26,IF(BO164=ESTIMATIVA!$C$27,ESTIMATIVA!$O$27,"")))))),"",IF(BO164=ESTIMATIVA!$C$23,ESTIMATIVA!$O$23,IF(BO164=ESTIMATIVA!$C$24,ESTIMATIVA!$O$24,IF(BO164=ESTIMATIVA!$C$25,ESTIMATIVA!$O$25,IF(BO164=ESTIMATIVA!$C$26,ESTIMATIVA!$O$26,IF(BO164=ESTIMATIVA!$C$27,ESTIMATIVA!$O$27,""))))))</f>
        <v/>
      </c>
      <c r="BR164" s="122" t="str">
        <f t="shared" si="29"/>
        <v/>
      </c>
      <c r="BS164" s="123" t="str">
        <f>IF(ISERROR(IF(BR164&gt;=ESTIMATIVA!$O$55,ESTIMATIVA!$C$55,IF(BR164&gt;=ESTIMATIVA!$O$56,ESTIMATIVA!$C$56,IF(BR164&gt;=ESTIMATIVA!$O$57,ESTIMATIVA!$C$57,IF(BR164&gt;=ESTIMATIVA!$O$58,ESTIMATIVA!$C$58,ESTIMATIVA!$C$59))))),"",IF(BR164&gt;=ESTIMATIVA!$O$55,ESTIMATIVA!$C$55,IF(BR164&gt;=ESTIMATIVA!$O$56,ESTIMATIVA!$C$56,IF(BR164&gt;=ESTIMATIVA!$O$57,ESTIMATIVA!$C$57,IF(BR164&gt;=ESTIMATIVA!$O$58,ESTIMATIVA!$C$58,ESTIMATIVA!$C$59)))))</f>
        <v>Extremo</v>
      </c>
      <c r="BT164" s="124" t="str">
        <f t="shared" si="28"/>
        <v/>
      </c>
      <c r="BU164" s="125"/>
    </row>
    <row r="165" spans="1:73" ht="17.100000000000001" customHeight="1" thickBot="1" x14ac:dyDescent="0.3">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RESULT_ESTIMAT_QUALIT!U165</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7">
        <f>CALCULO_RISCO!AG165</f>
        <v>0</v>
      </c>
      <c r="AI165" s="379" t="str">
        <f>AVALIAR_RISCO!AI165</f>
        <v>Prioridade</v>
      </c>
      <c r="AJ165" s="379"/>
      <c r="AK165" s="379"/>
      <c r="AL165" s="393" t="str">
        <f>TRATAMENTO!AL165</f>
        <v>Escolha o Tratamento</v>
      </c>
      <c r="AM165" s="393"/>
      <c r="AN165" s="393"/>
      <c r="AO165" s="393"/>
      <c r="AP165" s="391">
        <f>CONTROLES_PLANO!AP165</f>
        <v>0</v>
      </c>
      <c r="AQ165" s="391"/>
      <c r="AR165" s="391"/>
      <c r="AS165" s="391"/>
      <c r="AT165" s="391">
        <f>CONTROLES_PLANO!AT165</f>
        <v>0</v>
      </c>
      <c r="AU165" s="391"/>
      <c r="AV165" s="391"/>
      <c r="AW165" s="391"/>
      <c r="AX165" s="387" t="s">
        <v>352</v>
      </c>
      <c r="AY165" s="387"/>
      <c r="AZ165" s="387"/>
      <c r="BA165" s="387"/>
      <c r="BB165" s="392"/>
      <c r="BC165" s="392"/>
      <c r="BD165" s="392"/>
      <c r="BE165" s="392"/>
      <c r="BF165" s="190"/>
      <c r="BG165" s="190"/>
      <c r="BH165" s="190"/>
      <c r="BI165" s="190"/>
      <c r="BJ165" s="190"/>
      <c r="BK165" s="190"/>
      <c r="BL165" s="389" t="s">
        <v>69</v>
      </c>
      <c r="BM165" s="389"/>
      <c r="BN165" s="121" t="str">
        <f>IF(ISERROR(IF(BL165=ESTIMATIVA!$C$39,ESTIMATIVA!$O$39,IF(BL165=ESTIMATIVA!$C$40,ESTIMATIVA!$O$40,IF(BL165=ESTIMATIVA!$C$41,ESTIMATIVA!$O$41,IF(BL165=ESTIMATIVA!$C$42,ESTIMATIVA!$O$42,IF(BL165=ESTIMATIVA!$C$43,ESTIMATIVA!$O$43,"")))))),"",IF(BL165=ESTIMATIVA!$C$39,ESTIMATIVA!$O$39,IF(BL165=ESTIMATIVA!$C$40,ESTIMATIVA!$O$40,IF(BL165=ESTIMATIVA!$C$41,ESTIMATIVA!$O$41,IF(BL165=ESTIMATIVA!$C$42,ESTIMATIVA!$O$42,IF(BL165=ESTIMATIVA!$C$43,ESTIMATIVA!$O$43,""))))))</f>
        <v/>
      </c>
      <c r="BO165" s="389" t="s">
        <v>69</v>
      </c>
      <c r="BP165" s="389"/>
      <c r="BQ165" s="121" t="str">
        <f>IF(ISERROR(IF(BO165=ESTIMATIVA!$C$23,ESTIMATIVA!$O$23,IF(BO165=ESTIMATIVA!$C$24,ESTIMATIVA!$O$24,IF(BO165=ESTIMATIVA!$C$25,ESTIMATIVA!$O$25,IF(BO165=ESTIMATIVA!$C$26,ESTIMATIVA!$O$26,IF(BO165=ESTIMATIVA!$C$27,ESTIMATIVA!$O$27,"")))))),"",IF(BO165=ESTIMATIVA!$C$23,ESTIMATIVA!$O$23,IF(BO165=ESTIMATIVA!$C$24,ESTIMATIVA!$O$24,IF(BO165=ESTIMATIVA!$C$25,ESTIMATIVA!$O$25,IF(BO165=ESTIMATIVA!$C$26,ESTIMATIVA!$O$26,IF(BO165=ESTIMATIVA!$C$27,ESTIMATIVA!$O$27,""))))))</f>
        <v/>
      </c>
      <c r="BR165" s="122" t="str">
        <f t="shared" si="29"/>
        <v/>
      </c>
      <c r="BS165" s="123" t="str">
        <f>IF(ISERROR(IF(BR165&gt;=ESTIMATIVA!$O$55,ESTIMATIVA!$C$55,IF(BR165&gt;=ESTIMATIVA!$O$56,ESTIMATIVA!$C$56,IF(BR165&gt;=ESTIMATIVA!$O$57,ESTIMATIVA!$C$57,IF(BR165&gt;=ESTIMATIVA!$O$58,ESTIMATIVA!$C$58,ESTIMATIVA!$C$59))))),"",IF(BR165&gt;=ESTIMATIVA!$O$55,ESTIMATIVA!$C$55,IF(BR165&gt;=ESTIMATIVA!$O$56,ESTIMATIVA!$C$56,IF(BR165&gt;=ESTIMATIVA!$O$57,ESTIMATIVA!$C$57,IF(BR165&gt;=ESTIMATIVA!$O$58,ESTIMATIVA!$C$58,ESTIMATIVA!$C$59)))))</f>
        <v>Extremo</v>
      </c>
      <c r="BT165" s="124" t="str">
        <f t="shared" si="28"/>
        <v/>
      </c>
      <c r="BU165" s="125"/>
    </row>
    <row r="166" spans="1:73" ht="17.100000000000001" customHeight="1" thickBot="1" x14ac:dyDescent="0.3">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RESULT_ESTIMAT_QUALIT!U166</f>
        <v>4</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7">
        <f>CALCULO_RISCO!AG166</f>
        <v>0</v>
      </c>
      <c r="AI166" s="379" t="str">
        <f>AVALIAR_RISCO!AI166</f>
        <v>Prioridade</v>
      </c>
      <c r="AJ166" s="379"/>
      <c r="AK166" s="379"/>
      <c r="AL166" s="393" t="str">
        <f>TRATAMENTO!AL166</f>
        <v>Escolha o Tratamento</v>
      </c>
      <c r="AM166" s="393"/>
      <c r="AN166" s="393"/>
      <c r="AO166" s="393"/>
      <c r="AP166" s="391">
        <f>CONTROLES_PLANO!AP166</f>
        <v>0</v>
      </c>
      <c r="AQ166" s="391"/>
      <c r="AR166" s="391"/>
      <c r="AS166" s="391"/>
      <c r="AT166" s="391">
        <f>CONTROLES_PLANO!AT166</f>
        <v>0</v>
      </c>
      <c r="AU166" s="391"/>
      <c r="AV166" s="391"/>
      <c r="AW166" s="391"/>
      <c r="AX166" s="387" t="s">
        <v>352</v>
      </c>
      <c r="AY166" s="387"/>
      <c r="AZ166" s="387"/>
      <c r="BA166" s="387"/>
      <c r="BB166" s="392"/>
      <c r="BC166" s="392"/>
      <c r="BD166" s="392"/>
      <c r="BE166" s="392"/>
      <c r="BF166" s="190"/>
      <c r="BG166" s="190"/>
      <c r="BH166" s="190"/>
      <c r="BI166" s="190"/>
      <c r="BJ166" s="190"/>
      <c r="BK166" s="190"/>
      <c r="BL166" s="389" t="s">
        <v>69</v>
      </c>
      <c r="BM166" s="389"/>
      <c r="BN166" s="121" t="str">
        <f>IF(ISERROR(IF(BL166=ESTIMATIVA!$C$39,ESTIMATIVA!$O$39,IF(BL166=ESTIMATIVA!$C$40,ESTIMATIVA!$O$40,IF(BL166=ESTIMATIVA!$C$41,ESTIMATIVA!$O$41,IF(BL166=ESTIMATIVA!$C$42,ESTIMATIVA!$O$42,IF(BL166=ESTIMATIVA!$C$43,ESTIMATIVA!$O$43,"")))))),"",IF(BL166=ESTIMATIVA!$C$39,ESTIMATIVA!$O$39,IF(BL166=ESTIMATIVA!$C$40,ESTIMATIVA!$O$40,IF(BL166=ESTIMATIVA!$C$41,ESTIMATIVA!$O$41,IF(BL166=ESTIMATIVA!$C$42,ESTIMATIVA!$O$42,IF(BL166=ESTIMATIVA!$C$43,ESTIMATIVA!$O$43,""))))))</f>
        <v/>
      </c>
      <c r="BO166" s="389" t="s">
        <v>69</v>
      </c>
      <c r="BP166" s="389"/>
      <c r="BQ166" s="121" t="str">
        <f>IF(ISERROR(IF(BO166=ESTIMATIVA!$C$23,ESTIMATIVA!$O$23,IF(BO166=ESTIMATIVA!$C$24,ESTIMATIVA!$O$24,IF(BO166=ESTIMATIVA!$C$25,ESTIMATIVA!$O$25,IF(BO166=ESTIMATIVA!$C$26,ESTIMATIVA!$O$26,IF(BO166=ESTIMATIVA!$C$27,ESTIMATIVA!$O$27,"")))))),"",IF(BO166=ESTIMATIVA!$C$23,ESTIMATIVA!$O$23,IF(BO166=ESTIMATIVA!$C$24,ESTIMATIVA!$O$24,IF(BO166=ESTIMATIVA!$C$25,ESTIMATIVA!$O$25,IF(BO166=ESTIMATIVA!$C$26,ESTIMATIVA!$O$26,IF(BO166=ESTIMATIVA!$C$27,ESTIMATIVA!$O$27,""))))))</f>
        <v/>
      </c>
      <c r="BR166" s="122" t="str">
        <f t="shared" si="29"/>
        <v/>
      </c>
      <c r="BS166" s="123" t="str">
        <f>IF(ISERROR(IF(BR166&gt;=ESTIMATIVA!$O$55,ESTIMATIVA!$C$55,IF(BR166&gt;=ESTIMATIVA!$O$56,ESTIMATIVA!$C$56,IF(BR166&gt;=ESTIMATIVA!$O$57,ESTIMATIVA!$C$57,IF(BR166&gt;=ESTIMATIVA!$O$58,ESTIMATIVA!$C$58,ESTIMATIVA!$C$59))))),"",IF(BR166&gt;=ESTIMATIVA!$O$55,ESTIMATIVA!$C$55,IF(BR166&gt;=ESTIMATIVA!$O$56,ESTIMATIVA!$C$56,IF(BR166&gt;=ESTIMATIVA!$O$57,ESTIMATIVA!$C$57,IF(BR166&gt;=ESTIMATIVA!$O$58,ESTIMATIVA!$C$58,ESTIMATIVA!$C$59)))))</f>
        <v>Extremo</v>
      </c>
      <c r="BT166" s="124" t="str">
        <f t="shared" si="28"/>
        <v/>
      </c>
      <c r="BU166" s="125"/>
    </row>
    <row r="167" spans="1:73" ht="17.100000000000001" customHeight="1" thickBot="1" x14ac:dyDescent="0.3">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RESULT_ESTIMAT_QUALIT!U167</f>
        <v>3</v>
      </c>
      <c r="V167" s="110">
        <f>RESULT_ESTIMAT_QUALIT!V166</f>
        <v>12</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8">
        <f>CALCULO_RISCO!AG167</f>
        <v>0</v>
      </c>
      <c r="AI167" s="381" t="str">
        <f>AVALIAR_RISCO!AI167</f>
        <v>Prioridade</v>
      </c>
      <c r="AJ167" s="381"/>
      <c r="AK167" s="381"/>
      <c r="AL167" s="390" t="str">
        <f>TRATAMENTO!AL167</f>
        <v>Escolha o Tratamento</v>
      </c>
      <c r="AM167" s="390"/>
      <c r="AN167" s="390"/>
      <c r="AO167" s="390"/>
      <c r="AP167" s="386">
        <f>CONTROLES_PLANO!AP167</f>
        <v>0</v>
      </c>
      <c r="AQ167" s="386"/>
      <c r="AR167" s="386"/>
      <c r="AS167" s="386"/>
      <c r="AT167" s="386">
        <f>CONTROLES_PLANO!AT167</f>
        <v>0</v>
      </c>
      <c r="AU167" s="386"/>
      <c r="AV167" s="386"/>
      <c r="AW167" s="386"/>
      <c r="AX167" s="387" t="s">
        <v>352</v>
      </c>
      <c r="AY167" s="387"/>
      <c r="AZ167" s="387"/>
      <c r="BA167" s="387"/>
      <c r="BB167" s="388"/>
      <c r="BC167" s="388"/>
      <c r="BD167" s="388"/>
      <c r="BE167" s="388"/>
      <c r="BF167" s="200"/>
      <c r="BG167" s="200"/>
      <c r="BH167" s="200"/>
      <c r="BI167" s="200"/>
      <c r="BJ167" s="200"/>
      <c r="BK167" s="200"/>
      <c r="BL167" s="389" t="s">
        <v>69</v>
      </c>
      <c r="BM167" s="389"/>
      <c r="BN167" s="126" t="str">
        <f>IF(ISERROR(IF(BL167=ESTIMATIVA!$C$39,ESTIMATIVA!$O$39,IF(BL167=ESTIMATIVA!$C$40,ESTIMATIVA!$O$40,IF(BL167=ESTIMATIVA!$C$41,ESTIMATIVA!$O$41,IF(BL167=ESTIMATIVA!$C$42,ESTIMATIVA!$O$42,IF(BL167=ESTIMATIVA!$C$43,ESTIMATIVA!$O$43,"")))))),"",IF(BL167=ESTIMATIVA!$C$39,ESTIMATIVA!$O$39,IF(BL167=ESTIMATIVA!$C$40,ESTIMATIVA!$O$40,IF(BL167=ESTIMATIVA!$C$41,ESTIMATIVA!$O$41,IF(BL167=ESTIMATIVA!$C$42,ESTIMATIVA!$O$42,IF(BL167=ESTIMATIVA!$C$43,ESTIMATIVA!$O$43,""))))))</f>
        <v/>
      </c>
      <c r="BO167" s="389" t="s">
        <v>69</v>
      </c>
      <c r="BP167" s="389"/>
      <c r="BQ167" s="126" t="str">
        <f>IF(ISERROR(IF(BO167=ESTIMATIVA!$C$23,ESTIMATIVA!$O$23,IF(BO167=ESTIMATIVA!$C$24,ESTIMATIVA!$O$24,IF(BO167=ESTIMATIVA!$C$25,ESTIMATIVA!$O$25,IF(BO167=ESTIMATIVA!$C$26,ESTIMATIVA!$O$26,IF(BO167=ESTIMATIVA!$C$27,ESTIMATIVA!$O$27,"")))))),"",IF(BO167=ESTIMATIVA!$C$23,ESTIMATIVA!$O$23,IF(BO167=ESTIMATIVA!$C$24,ESTIMATIVA!$O$24,IF(BO167=ESTIMATIVA!$C$25,ESTIMATIVA!$O$25,IF(BO167=ESTIMATIVA!$C$26,ESTIMATIVA!$O$26,IF(BO167=ESTIMATIVA!$C$27,ESTIMATIVA!$O$27,""))))))</f>
        <v/>
      </c>
      <c r="BR167" s="122" t="str">
        <f t="shared" si="29"/>
        <v/>
      </c>
      <c r="BS167" s="127" t="str">
        <f>IF(ISERROR(IF(BR167&gt;=ESTIMATIVA!$O$55,ESTIMATIVA!$C$55,IF(BR167&gt;=ESTIMATIVA!$O$56,ESTIMATIVA!$C$56,IF(BR167&gt;=ESTIMATIVA!$O$57,ESTIMATIVA!$C$57,IF(BR167&gt;=ESTIMATIVA!$O$58,ESTIMATIVA!$C$58,ESTIMATIVA!$C$59))))),"",IF(BR167&gt;=ESTIMATIVA!$O$55,ESTIMATIVA!$C$55,IF(BR167&gt;=ESTIMATIVA!$O$56,ESTIMATIVA!$C$56,IF(BR167&gt;=ESTIMATIVA!$O$57,ESTIMATIVA!$C$57,IF(BR167&gt;=ESTIMATIVA!$O$58,ESTIMATIVA!$C$58,ESTIMATIVA!$C$59)))))</f>
        <v>Extremo</v>
      </c>
      <c r="BT167" s="128" t="str">
        <f t="shared" si="28"/>
        <v/>
      </c>
      <c r="BU167" s="125"/>
    </row>
    <row r="168" spans="1:73"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c r="AY168" s="3"/>
      <c r="AZ168" s="3"/>
      <c r="BA168" s="3"/>
      <c r="BB168" s="3"/>
      <c r="BC168" s="3"/>
      <c r="BF168" s="3"/>
      <c r="BG168" s="3"/>
      <c r="BH168" s="3"/>
      <c r="BI168" s="3"/>
      <c r="BJ168" s="3"/>
      <c r="BK168" s="3"/>
      <c r="BM168" s="3"/>
      <c r="BP168" s="3"/>
    </row>
    <row r="169" spans="1:73" ht="34.15"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334</v>
      </c>
      <c r="AM169" s="201"/>
      <c r="AN169" s="201"/>
      <c r="AO169" s="201"/>
      <c r="AP169" s="201" t="s">
        <v>342</v>
      </c>
      <c r="AQ169" s="201" t="s">
        <v>343</v>
      </c>
      <c r="AR169" s="201" t="s">
        <v>344</v>
      </c>
      <c r="AS169" s="201" t="s">
        <v>345</v>
      </c>
      <c r="AT169" s="201" t="s">
        <v>343</v>
      </c>
      <c r="AU169" s="201"/>
      <c r="AV169" s="201"/>
      <c r="AW169" s="201"/>
      <c r="AX169" s="201" t="s">
        <v>347</v>
      </c>
      <c r="AY169" s="201"/>
      <c r="AZ169" s="201"/>
      <c r="BA169" s="201"/>
      <c r="BB169" s="201" t="s">
        <v>348</v>
      </c>
      <c r="BC169" s="201"/>
      <c r="BD169" s="201"/>
      <c r="BE169" s="201"/>
      <c r="BF169" s="201" t="s">
        <v>207</v>
      </c>
      <c r="BG169" s="201"/>
      <c r="BH169" s="201"/>
      <c r="BI169" s="201"/>
      <c r="BJ169" s="201"/>
      <c r="BK169" s="201"/>
      <c r="BL169" s="394" t="s">
        <v>349</v>
      </c>
      <c r="BM169" s="394"/>
      <c r="BN169" s="394"/>
      <c r="BO169" s="394" t="s">
        <v>350</v>
      </c>
      <c r="BP169" s="394"/>
      <c r="BQ169" s="394"/>
      <c r="BR169" s="201" t="s">
        <v>351</v>
      </c>
      <c r="BS169" s="201"/>
      <c r="BT169" s="201"/>
      <c r="BU169" s="201"/>
    </row>
    <row r="170" spans="1:73" ht="17.100000000000001" customHeight="1" thickBot="1" x14ac:dyDescent="0.3">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7">
        <f>CALCULO_RISCO!AG170</f>
        <v>0</v>
      </c>
      <c r="AI170" s="379" t="str">
        <f>AVALIAR_RISCO!AI170</f>
        <v>Prioridade</v>
      </c>
      <c r="AJ170" s="379"/>
      <c r="AK170" s="379"/>
      <c r="AL170" s="393" t="str">
        <f>TRATAMENTO!AL170</f>
        <v>Escolha o Tratamento</v>
      </c>
      <c r="AM170" s="393"/>
      <c r="AN170" s="393"/>
      <c r="AO170" s="393"/>
      <c r="AP170" s="391">
        <f>CONTROLES_PLANO!AP170</f>
        <v>0</v>
      </c>
      <c r="AQ170" s="391">
        <f>CONTROLES_PLANO!AQ170</f>
        <v>0</v>
      </c>
      <c r="AR170" s="391">
        <f>CONTROLES_PLANO!AR170</f>
        <v>0</v>
      </c>
      <c r="AS170" s="391">
        <f>CONTROLES_PLANO!AS170</f>
        <v>0</v>
      </c>
      <c r="AT170" s="391">
        <f>CONTROLES_PLANO!AT170</f>
        <v>0</v>
      </c>
      <c r="AU170" s="391"/>
      <c r="AV170" s="391"/>
      <c r="AW170" s="391"/>
      <c r="AX170" s="387" t="s">
        <v>352</v>
      </c>
      <c r="AY170" s="387"/>
      <c r="AZ170" s="387"/>
      <c r="BA170" s="387"/>
      <c r="BB170" s="392"/>
      <c r="BC170" s="392"/>
      <c r="BD170" s="392"/>
      <c r="BE170" s="392"/>
      <c r="BF170" s="190"/>
      <c r="BG170" s="190"/>
      <c r="BH170" s="190"/>
      <c r="BI170" s="190"/>
      <c r="BJ170" s="190"/>
      <c r="BK170" s="190"/>
      <c r="BL170" s="389" t="s">
        <v>69</v>
      </c>
      <c r="BM170" s="389"/>
      <c r="BN170" s="121" t="str">
        <f>IF(ISERROR(IF(BL170=ESTIMATIVA!$C$39,ESTIMATIVA!$O$39,IF(BL170=ESTIMATIVA!$C$40,ESTIMATIVA!$O$40,IF(BL170=ESTIMATIVA!$C$41,ESTIMATIVA!$O$41,IF(BL170=ESTIMATIVA!$C$42,ESTIMATIVA!$O$42,IF(BL170=ESTIMATIVA!$C$43,ESTIMATIVA!$O$43,"")))))),"",IF(BL170=ESTIMATIVA!$C$39,ESTIMATIVA!$O$39,IF(BL170=ESTIMATIVA!$C$40,ESTIMATIVA!$O$40,IF(BL170=ESTIMATIVA!$C$41,ESTIMATIVA!$O$41,IF(BL170=ESTIMATIVA!$C$42,ESTIMATIVA!$O$42,IF(BL170=ESTIMATIVA!$C$43,ESTIMATIVA!$O$43,""))))))</f>
        <v/>
      </c>
      <c r="BO170" s="389" t="s">
        <v>69</v>
      </c>
      <c r="BP170" s="389"/>
      <c r="BQ170" s="121" t="str">
        <f>IF(ISERROR(IF(BO170=ESTIMATIVA!$C$23,ESTIMATIVA!$O$23,IF(BO170=ESTIMATIVA!$C$24,ESTIMATIVA!$O$24,IF(BO170=ESTIMATIVA!$C$25,ESTIMATIVA!$O$25,IF(BO170=ESTIMATIVA!$C$26,ESTIMATIVA!$O$26,IF(BO170=ESTIMATIVA!$C$27,ESTIMATIVA!$O$27,"")))))),"",IF(BO170=ESTIMATIVA!$C$23,ESTIMATIVA!$O$23,IF(BO170=ESTIMATIVA!$C$24,ESTIMATIVA!$O$24,IF(BO170=ESTIMATIVA!$C$25,ESTIMATIVA!$O$25,IF(BO170=ESTIMATIVA!$C$26,ESTIMATIVA!$O$26,IF(BO170=ESTIMATIVA!$C$27,ESTIMATIVA!$O$27,""))))))</f>
        <v/>
      </c>
      <c r="BR170" s="122" t="str">
        <f>IF(ISERROR((BN170*$Q$170)*BQ170),"",(BN170*$Q$170)*BQ170)</f>
        <v/>
      </c>
      <c r="BS170" s="123" t="str">
        <f>IF(ISERROR(IF(BR170&gt;=ESTIMATIVA!$O$55,ESTIMATIVA!$C$55,IF(BR170&gt;=ESTIMATIVA!$O$56,ESTIMATIVA!$C$56,IF(BR170&gt;=ESTIMATIVA!$O$57,ESTIMATIVA!$C$57,IF(BR170&gt;=ESTIMATIVA!$O$58,ESTIMATIVA!$C$58,ESTIMATIVA!$C$59))))),"",IF(BR170&gt;=ESTIMATIVA!$O$55,ESTIMATIVA!$C$55,IF(BR170&gt;=ESTIMATIVA!$O$56,ESTIMATIVA!$C$56,IF(BR170&gt;=ESTIMATIVA!$O$57,ESTIMATIVA!$C$57,IF(BR170&gt;=ESTIMATIVA!$O$58,ESTIMATIVA!$C$58,ESTIMATIVA!$C$59)))))</f>
        <v>Extremo</v>
      </c>
      <c r="BT170" s="124" t="str">
        <f t="shared" ref="BT170:BT177" si="30">IF(BS170=AE170,"ERRO - RISCO DEVERIA SER MENOR!!!",IF(BL170=R170,"ERRO - SEVERIDADE DEVERIA SER MENOR!!!",""))</f>
        <v/>
      </c>
      <c r="BU170" s="125"/>
    </row>
    <row r="171" spans="1:73" ht="17.100000000000001" customHeight="1" thickBot="1" x14ac:dyDescent="0.3">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RESULT_ESTIMAT_QUALIT!U171</f>
        <v>5</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7">
        <f>CALCULO_RISCO!AG171</f>
        <v>0</v>
      </c>
      <c r="AI171" s="379" t="str">
        <f>AVALIAR_RISCO!AI171</f>
        <v>Prioridade</v>
      </c>
      <c r="AJ171" s="379"/>
      <c r="AK171" s="379"/>
      <c r="AL171" s="393" t="str">
        <f>TRATAMENTO!AL171</f>
        <v>Escolha o Tratamento</v>
      </c>
      <c r="AM171" s="393"/>
      <c r="AN171" s="393"/>
      <c r="AO171" s="393"/>
      <c r="AP171" s="391">
        <f>CONTROLES_PLANO!AP171</f>
        <v>0</v>
      </c>
      <c r="AQ171" s="391"/>
      <c r="AR171" s="391"/>
      <c r="AS171" s="391"/>
      <c r="AT171" s="391">
        <f>CONTROLES_PLANO!AT171</f>
        <v>0</v>
      </c>
      <c r="AU171" s="391"/>
      <c r="AV171" s="391"/>
      <c r="AW171" s="391"/>
      <c r="AX171" s="387" t="s">
        <v>352</v>
      </c>
      <c r="AY171" s="387"/>
      <c r="AZ171" s="387"/>
      <c r="BA171" s="387"/>
      <c r="BB171" s="392"/>
      <c r="BC171" s="392"/>
      <c r="BD171" s="392"/>
      <c r="BE171" s="392"/>
      <c r="BF171" s="190"/>
      <c r="BG171" s="190"/>
      <c r="BH171" s="190"/>
      <c r="BI171" s="190"/>
      <c r="BJ171" s="190"/>
      <c r="BK171" s="190"/>
      <c r="BL171" s="389" t="s">
        <v>69</v>
      </c>
      <c r="BM171" s="389"/>
      <c r="BN171" s="121" t="str">
        <f>IF(ISERROR(IF(BL171=ESTIMATIVA!$C$39,ESTIMATIVA!$O$39,IF(BL171=ESTIMATIVA!$C$40,ESTIMATIVA!$O$40,IF(BL171=ESTIMATIVA!$C$41,ESTIMATIVA!$O$41,IF(BL171=ESTIMATIVA!$C$42,ESTIMATIVA!$O$42,IF(BL171=ESTIMATIVA!$C$43,ESTIMATIVA!$O$43,"")))))),"",IF(BL171=ESTIMATIVA!$C$39,ESTIMATIVA!$O$39,IF(BL171=ESTIMATIVA!$C$40,ESTIMATIVA!$O$40,IF(BL171=ESTIMATIVA!$C$41,ESTIMATIVA!$O$41,IF(BL171=ESTIMATIVA!$C$42,ESTIMATIVA!$O$42,IF(BL171=ESTIMATIVA!$C$43,ESTIMATIVA!$O$43,""))))))</f>
        <v/>
      </c>
      <c r="BO171" s="389" t="s">
        <v>69</v>
      </c>
      <c r="BP171" s="389"/>
      <c r="BQ171" s="121" t="str">
        <f>IF(ISERROR(IF(BO171=ESTIMATIVA!$C$23,ESTIMATIVA!$O$23,IF(BO171=ESTIMATIVA!$C$24,ESTIMATIVA!$O$24,IF(BO171=ESTIMATIVA!$C$25,ESTIMATIVA!$O$25,IF(BO171=ESTIMATIVA!$C$26,ESTIMATIVA!$O$26,IF(BO171=ESTIMATIVA!$C$27,ESTIMATIVA!$O$27,"")))))),"",IF(BO171=ESTIMATIVA!$C$23,ESTIMATIVA!$O$23,IF(BO171=ESTIMATIVA!$C$24,ESTIMATIVA!$O$24,IF(BO171=ESTIMATIVA!$C$25,ESTIMATIVA!$O$25,IF(BO171=ESTIMATIVA!$C$26,ESTIMATIVA!$O$26,IF(BO171=ESTIMATIVA!$C$27,ESTIMATIVA!$O$27,""))))))</f>
        <v/>
      </c>
      <c r="BR171" s="122" t="str">
        <f t="shared" ref="BR171:BR177" si="31">IF(ISERROR((BN171*$Q$170)*BQ171),"",(BN171*$Q$170)*BQ171)</f>
        <v/>
      </c>
      <c r="BS171" s="123" t="str">
        <f>IF(ISERROR(IF(BR171&gt;=ESTIMATIVA!$O$55,ESTIMATIVA!$C$55,IF(BR171&gt;=ESTIMATIVA!$O$56,ESTIMATIVA!$C$56,IF(BR171&gt;=ESTIMATIVA!$O$57,ESTIMATIVA!$C$57,IF(BR171&gt;=ESTIMATIVA!$O$58,ESTIMATIVA!$C$58,ESTIMATIVA!$C$59))))),"",IF(BR171&gt;=ESTIMATIVA!$O$55,ESTIMATIVA!$C$55,IF(BR171&gt;=ESTIMATIVA!$O$56,ESTIMATIVA!$C$56,IF(BR171&gt;=ESTIMATIVA!$O$57,ESTIMATIVA!$C$57,IF(BR171&gt;=ESTIMATIVA!$O$58,ESTIMATIVA!$C$58,ESTIMATIVA!$C$59)))))</f>
        <v>Extremo</v>
      </c>
      <c r="BT171" s="124" t="str">
        <f t="shared" si="30"/>
        <v/>
      </c>
      <c r="BU171" s="125"/>
    </row>
    <row r="172" spans="1:73" ht="17.100000000000001" customHeight="1" thickBot="1" x14ac:dyDescent="0.3">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RESULT_ESTIMAT_QUALIT!U172</f>
        <v>3</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7">
        <f>CALCULO_RISCO!AG172</f>
        <v>0</v>
      </c>
      <c r="AI172" s="379" t="str">
        <f>AVALIAR_RISCO!AI172</f>
        <v>Prioridade</v>
      </c>
      <c r="AJ172" s="379"/>
      <c r="AK172" s="379"/>
      <c r="AL172" s="393" t="str">
        <f>TRATAMENTO!AL172</f>
        <v>Escolha o Tratamento</v>
      </c>
      <c r="AM172" s="393"/>
      <c r="AN172" s="393"/>
      <c r="AO172" s="393"/>
      <c r="AP172" s="391">
        <f>CONTROLES_PLANO!AP172</f>
        <v>0</v>
      </c>
      <c r="AQ172" s="391"/>
      <c r="AR172" s="391"/>
      <c r="AS172" s="391"/>
      <c r="AT172" s="391">
        <f>CONTROLES_PLANO!AT172</f>
        <v>0</v>
      </c>
      <c r="AU172" s="391"/>
      <c r="AV172" s="391"/>
      <c r="AW172" s="391"/>
      <c r="AX172" s="387" t="s">
        <v>352</v>
      </c>
      <c r="AY172" s="387"/>
      <c r="AZ172" s="387"/>
      <c r="BA172" s="387"/>
      <c r="BB172" s="392"/>
      <c r="BC172" s="392"/>
      <c r="BD172" s="392"/>
      <c r="BE172" s="392"/>
      <c r="BF172" s="190"/>
      <c r="BG172" s="190"/>
      <c r="BH172" s="190"/>
      <c r="BI172" s="190"/>
      <c r="BJ172" s="190"/>
      <c r="BK172" s="190"/>
      <c r="BL172" s="389" t="s">
        <v>69</v>
      </c>
      <c r="BM172" s="389"/>
      <c r="BN172" s="121" t="str">
        <f>IF(ISERROR(IF(BL172=ESTIMATIVA!$C$39,ESTIMATIVA!$O$39,IF(BL172=ESTIMATIVA!$C$40,ESTIMATIVA!$O$40,IF(BL172=ESTIMATIVA!$C$41,ESTIMATIVA!$O$41,IF(BL172=ESTIMATIVA!$C$42,ESTIMATIVA!$O$42,IF(BL172=ESTIMATIVA!$C$43,ESTIMATIVA!$O$43,"")))))),"",IF(BL172=ESTIMATIVA!$C$39,ESTIMATIVA!$O$39,IF(BL172=ESTIMATIVA!$C$40,ESTIMATIVA!$O$40,IF(BL172=ESTIMATIVA!$C$41,ESTIMATIVA!$O$41,IF(BL172=ESTIMATIVA!$C$42,ESTIMATIVA!$O$42,IF(BL172=ESTIMATIVA!$C$43,ESTIMATIVA!$O$43,""))))))</f>
        <v/>
      </c>
      <c r="BO172" s="389" t="s">
        <v>69</v>
      </c>
      <c r="BP172" s="389"/>
      <c r="BQ172" s="121" t="str">
        <f>IF(ISERROR(IF(BO172=ESTIMATIVA!$C$23,ESTIMATIVA!$O$23,IF(BO172=ESTIMATIVA!$C$24,ESTIMATIVA!$O$24,IF(BO172=ESTIMATIVA!$C$25,ESTIMATIVA!$O$25,IF(BO172=ESTIMATIVA!$C$26,ESTIMATIVA!$O$26,IF(BO172=ESTIMATIVA!$C$27,ESTIMATIVA!$O$27,"")))))),"",IF(BO172=ESTIMATIVA!$C$23,ESTIMATIVA!$O$23,IF(BO172=ESTIMATIVA!$C$24,ESTIMATIVA!$O$24,IF(BO172=ESTIMATIVA!$C$25,ESTIMATIVA!$O$25,IF(BO172=ESTIMATIVA!$C$26,ESTIMATIVA!$O$26,IF(BO172=ESTIMATIVA!$C$27,ESTIMATIVA!$O$27,""))))))</f>
        <v/>
      </c>
      <c r="BR172" s="122" t="str">
        <f t="shared" si="31"/>
        <v/>
      </c>
      <c r="BS172" s="123" t="str">
        <f>IF(ISERROR(IF(BR172&gt;=ESTIMATIVA!$O$55,ESTIMATIVA!$C$55,IF(BR172&gt;=ESTIMATIVA!$O$56,ESTIMATIVA!$C$56,IF(BR172&gt;=ESTIMATIVA!$O$57,ESTIMATIVA!$C$57,IF(BR172&gt;=ESTIMATIVA!$O$58,ESTIMATIVA!$C$58,ESTIMATIVA!$C$59))))),"",IF(BR172&gt;=ESTIMATIVA!$O$55,ESTIMATIVA!$C$55,IF(BR172&gt;=ESTIMATIVA!$O$56,ESTIMATIVA!$C$56,IF(BR172&gt;=ESTIMATIVA!$O$57,ESTIMATIVA!$C$57,IF(BR172&gt;=ESTIMATIVA!$O$58,ESTIMATIVA!$C$58,ESTIMATIVA!$C$59)))))</f>
        <v>Extremo</v>
      </c>
      <c r="BT172" s="124" t="str">
        <f t="shared" si="30"/>
        <v/>
      </c>
      <c r="BU172" s="125"/>
    </row>
    <row r="173" spans="1:73" ht="17.100000000000001" customHeight="1" thickBot="1" x14ac:dyDescent="0.3">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RESULT_ESTIMAT_QUALIT!U173</f>
        <v>3</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7">
        <f>CALCULO_RISCO!AG173</f>
        <v>0</v>
      </c>
      <c r="AI173" s="379" t="str">
        <f>AVALIAR_RISCO!AI173</f>
        <v>Prioridade</v>
      </c>
      <c r="AJ173" s="379"/>
      <c r="AK173" s="379"/>
      <c r="AL173" s="393" t="str">
        <f>TRATAMENTO!AL173</f>
        <v>Escolha o Tratamento</v>
      </c>
      <c r="AM173" s="393"/>
      <c r="AN173" s="393"/>
      <c r="AO173" s="393"/>
      <c r="AP173" s="391">
        <f>CONTROLES_PLANO!AP173</f>
        <v>0</v>
      </c>
      <c r="AQ173" s="391"/>
      <c r="AR173" s="391"/>
      <c r="AS173" s="391"/>
      <c r="AT173" s="391">
        <f>CONTROLES_PLANO!AT173</f>
        <v>0</v>
      </c>
      <c r="AU173" s="391"/>
      <c r="AV173" s="391"/>
      <c r="AW173" s="391"/>
      <c r="AX173" s="387" t="s">
        <v>352</v>
      </c>
      <c r="AY173" s="387"/>
      <c r="AZ173" s="387"/>
      <c r="BA173" s="387"/>
      <c r="BB173" s="392"/>
      <c r="BC173" s="392"/>
      <c r="BD173" s="392"/>
      <c r="BE173" s="392"/>
      <c r="BF173" s="190"/>
      <c r="BG173" s="190"/>
      <c r="BH173" s="190"/>
      <c r="BI173" s="190"/>
      <c r="BJ173" s="190"/>
      <c r="BK173" s="190"/>
      <c r="BL173" s="389" t="s">
        <v>69</v>
      </c>
      <c r="BM173" s="389"/>
      <c r="BN173" s="121" t="str">
        <f>IF(ISERROR(IF(BL173=ESTIMATIVA!$C$39,ESTIMATIVA!$O$39,IF(BL173=ESTIMATIVA!$C$40,ESTIMATIVA!$O$40,IF(BL173=ESTIMATIVA!$C$41,ESTIMATIVA!$O$41,IF(BL173=ESTIMATIVA!$C$42,ESTIMATIVA!$O$42,IF(BL173=ESTIMATIVA!$C$43,ESTIMATIVA!$O$43,"")))))),"",IF(BL173=ESTIMATIVA!$C$39,ESTIMATIVA!$O$39,IF(BL173=ESTIMATIVA!$C$40,ESTIMATIVA!$O$40,IF(BL173=ESTIMATIVA!$C$41,ESTIMATIVA!$O$41,IF(BL173=ESTIMATIVA!$C$42,ESTIMATIVA!$O$42,IF(BL173=ESTIMATIVA!$C$43,ESTIMATIVA!$O$43,""))))))</f>
        <v/>
      </c>
      <c r="BO173" s="389" t="s">
        <v>69</v>
      </c>
      <c r="BP173" s="389"/>
      <c r="BQ173" s="121" t="str">
        <f>IF(ISERROR(IF(BO173=ESTIMATIVA!$C$23,ESTIMATIVA!$O$23,IF(BO173=ESTIMATIVA!$C$24,ESTIMATIVA!$O$24,IF(BO173=ESTIMATIVA!$C$25,ESTIMATIVA!$O$25,IF(BO173=ESTIMATIVA!$C$26,ESTIMATIVA!$O$26,IF(BO173=ESTIMATIVA!$C$27,ESTIMATIVA!$O$27,"")))))),"",IF(BO173=ESTIMATIVA!$C$23,ESTIMATIVA!$O$23,IF(BO173=ESTIMATIVA!$C$24,ESTIMATIVA!$O$24,IF(BO173=ESTIMATIVA!$C$25,ESTIMATIVA!$O$25,IF(BO173=ESTIMATIVA!$C$26,ESTIMATIVA!$O$26,IF(BO173=ESTIMATIVA!$C$27,ESTIMATIVA!$O$27,""))))))</f>
        <v/>
      </c>
      <c r="BR173" s="122" t="str">
        <f t="shared" si="31"/>
        <v/>
      </c>
      <c r="BS173" s="123" t="str">
        <f>IF(ISERROR(IF(BR173&gt;=ESTIMATIVA!$O$55,ESTIMATIVA!$C$55,IF(BR173&gt;=ESTIMATIVA!$O$56,ESTIMATIVA!$C$56,IF(BR173&gt;=ESTIMATIVA!$O$57,ESTIMATIVA!$C$57,IF(BR173&gt;=ESTIMATIVA!$O$58,ESTIMATIVA!$C$58,ESTIMATIVA!$C$59))))),"",IF(BR173&gt;=ESTIMATIVA!$O$55,ESTIMATIVA!$C$55,IF(BR173&gt;=ESTIMATIVA!$O$56,ESTIMATIVA!$C$56,IF(BR173&gt;=ESTIMATIVA!$O$57,ESTIMATIVA!$C$57,IF(BR173&gt;=ESTIMATIVA!$O$58,ESTIMATIVA!$C$58,ESTIMATIVA!$C$59)))))</f>
        <v>Extremo</v>
      </c>
      <c r="BT173" s="124" t="str">
        <f t="shared" si="30"/>
        <v/>
      </c>
      <c r="BU173" s="125"/>
    </row>
    <row r="174" spans="1:73" ht="17.100000000000001" customHeight="1" thickBot="1" x14ac:dyDescent="0.3">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RESULT_ESTIMAT_QUALIT!U174</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7">
        <f>CALCULO_RISCO!AG174</f>
        <v>0</v>
      </c>
      <c r="AI174" s="379" t="str">
        <f>AVALIAR_RISCO!AI174</f>
        <v>Prioridade</v>
      </c>
      <c r="AJ174" s="379"/>
      <c r="AK174" s="379"/>
      <c r="AL174" s="393" t="str">
        <f>TRATAMENTO!AL174</f>
        <v>Escolha o Tratamento</v>
      </c>
      <c r="AM174" s="393"/>
      <c r="AN174" s="393"/>
      <c r="AO174" s="393"/>
      <c r="AP174" s="391">
        <f>CONTROLES_PLANO!AP174</f>
        <v>0</v>
      </c>
      <c r="AQ174" s="391"/>
      <c r="AR174" s="391"/>
      <c r="AS174" s="391"/>
      <c r="AT174" s="391">
        <f>CONTROLES_PLANO!AT174</f>
        <v>0</v>
      </c>
      <c r="AU174" s="391"/>
      <c r="AV174" s="391"/>
      <c r="AW174" s="391"/>
      <c r="AX174" s="387" t="s">
        <v>352</v>
      </c>
      <c r="AY174" s="387"/>
      <c r="AZ174" s="387"/>
      <c r="BA174" s="387"/>
      <c r="BB174" s="392"/>
      <c r="BC174" s="392"/>
      <c r="BD174" s="392"/>
      <c r="BE174" s="392"/>
      <c r="BF174" s="190"/>
      <c r="BG174" s="190"/>
      <c r="BH174" s="190"/>
      <c r="BI174" s="190"/>
      <c r="BJ174" s="190"/>
      <c r="BK174" s="190"/>
      <c r="BL174" s="389" t="s">
        <v>69</v>
      </c>
      <c r="BM174" s="389"/>
      <c r="BN174" s="121" t="str">
        <f>IF(ISERROR(IF(BL174=ESTIMATIVA!$C$39,ESTIMATIVA!$O$39,IF(BL174=ESTIMATIVA!$C$40,ESTIMATIVA!$O$40,IF(BL174=ESTIMATIVA!$C$41,ESTIMATIVA!$O$41,IF(BL174=ESTIMATIVA!$C$42,ESTIMATIVA!$O$42,IF(BL174=ESTIMATIVA!$C$43,ESTIMATIVA!$O$43,"")))))),"",IF(BL174=ESTIMATIVA!$C$39,ESTIMATIVA!$O$39,IF(BL174=ESTIMATIVA!$C$40,ESTIMATIVA!$O$40,IF(BL174=ESTIMATIVA!$C$41,ESTIMATIVA!$O$41,IF(BL174=ESTIMATIVA!$C$42,ESTIMATIVA!$O$42,IF(BL174=ESTIMATIVA!$C$43,ESTIMATIVA!$O$43,""))))))</f>
        <v/>
      </c>
      <c r="BO174" s="389" t="s">
        <v>69</v>
      </c>
      <c r="BP174" s="389"/>
      <c r="BQ174" s="121" t="str">
        <f>IF(ISERROR(IF(BO174=ESTIMATIVA!$C$23,ESTIMATIVA!$O$23,IF(BO174=ESTIMATIVA!$C$24,ESTIMATIVA!$O$24,IF(BO174=ESTIMATIVA!$C$25,ESTIMATIVA!$O$25,IF(BO174=ESTIMATIVA!$C$26,ESTIMATIVA!$O$26,IF(BO174=ESTIMATIVA!$C$27,ESTIMATIVA!$O$27,"")))))),"",IF(BO174=ESTIMATIVA!$C$23,ESTIMATIVA!$O$23,IF(BO174=ESTIMATIVA!$C$24,ESTIMATIVA!$O$24,IF(BO174=ESTIMATIVA!$C$25,ESTIMATIVA!$O$25,IF(BO174=ESTIMATIVA!$C$26,ESTIMATIVA!$O$26,IF(BO174=ESTIMATIVA!$C$27,ESTIMATIVA!$O$27,""))))))</f>
        <v/>
      </c>
      <c r="BR174" s="122" t="str">
        <f t="shared" si="31"/>
        <v/>
      </c>
      <c r="BS174" s="123" t="str">
        <f>IF(ISERROR(IF(BR174&gt;=ESTIMATIVA!$O$55,ESTIMATIVA!$C$55,IF(BR174&gt;=ESTIMATIVA!$O$56,ESTIMATIVA!$C$56,IF(BR174&gt;=ESTIMATIVA!$O$57,ESTIMATIVA!$C$57,IF(BR174&gt;=ESTIMATIVA!$O$58,ESTIMATIVA!$C$58,ESTIMATIVA!$C$59))))),"",IF(BR174&gt;=ESTIMATIVA!$O$55,ESTIMATIVA!$C$55,IF(BR174&gt;=ESTIMATIVA!$O$56,ESTIMATIVA!$C$56,IF(BR174&gt;=ESTIMATIVA!$O$57,ESTIMATIVA!$C$57,IF(BR174&gt;=ESTIMATIVA!$O$58,ESTIMATIVA!$C$58,ESTIMATIVA!$C$59)))))</f>
        <v>Extremo</v>
      </c>
      <c r="BT174" s="124" t="str">
        <f t="shared" si="30"/>
        <v/>
      </c>
      <c r="BU174" s="125"/>
    </row>
    <row r="175" spans="1:73" ht="17.100000000000001" customHeight="1" thickBot="1" x14ac:dyDescent="0.3">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RESULT_ESTIMAT_QUALIT!U175</f>
        <v>5</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7">
        <f>CALCULO_RISCO!AG175</f>
        <v>0</v>
      </c>
      <c r="AI175" s="379" t="str">
        <f>AVALIAR_RISCO!AI175</f>
        <v>Prioridade</v>
      </c>
      <c r="AJ175" s="379"/>
      <c r="AK175" s="379"/>
      <c r="AL175" s="393" t="str">
        <f>TRATAMENTO!AL175</f>
        <v>Escolha o Tratamento</v>
      </c>
      <c r="AM175" s="393"/>
      <c r="AN175" s="393"/>
      <c r="AO175" s="393"/>
      <c r="AP175" s="391">
        <f>CONTROLES_PLANO!AP175</f>
        <v>0</v>
      </c>
      <c r="AQ175" s="391"/>
      <c r="AR175" s="391"/>
      <c r="AS175" s="391"/>
      <c r="AT175" s="391">
        <f>CONTROLES_PLANO!AT175</f>
        <v>0</v>
      </c>
      <c r="AU175" s="391"/>
      <c r="AV175" s="391"/>
      <c r="AW175" s="391"/>
      <c r="AX175" s="387" t="s">
        <v>352</v>
      </c>
      <c r="AY175" s="387"/>
      <c r="AZ175" s="387"/>
      <c r="BA175" s="387"/>
      <c r="BB175" s="392"/>
      <c r="BC175" s="392"/>
      <c r="BD175" s="392"/>
      <c r="BE175" s="392"/>
      <c r="BF175" s="190"/>
      <c r="BG175" s="190"/>
      <c r="BH175" s="190"/>
      <c r="BI175" s="190"/>
      <c r="BJ175" s="190"/>
      <c r="BK175" s="190"/>
      <c r="BL175" s="389" t="s">
        <v>69</v>
      </c>
      <c r="BM175" s="389"/>
      <c r="BN175" s="121" t="str">
        <f>IF(ISERROR(IF(BL175=ESTIMATIVA!$C$39,ESTIMATIVA!$O$39,IF(BL175=ESTIMATIVA!$C$40,ESTIMATIVA!$O$40,IF(BL175=ESTIMATIVA!$C$41,ESTIMATIVA!$O$41,IF(BL175=ESTIMATIVA!$C$42,ESTIMATIVA!$O$42,IF(BL175=ESTIMATIVA!$C$43,ESTIMATIVA!$O$43,"")))))),"",IF(BL175=ESTIMATIVA!$C$39,ESTIMATIVA!$O$39,IF(BL175=ESTIMATIVA!$C$40,ESTIMATIVA!$O$40,IF(BL175=ESTIMATIVA!$C$41,ESTIMATIVA!$O$41,IF(BL175=ESTIMATIVA!$C$42,ESTIMATIVA!$O$42,IF(BL175=ESTIMATIVA!$C$43,ESTIMATIVA!$O$43,""))))))</f>
        <v/>
      </c>
      <c r="BO175" s="389" t="s">
        <v>69</v>
      </c>
      <c r="BP175" s="389"/>
      <c r="BQ175" s="121" t="str">
        <f>IF(ISERROR(IF(BO175=ESTIMATIVA!$C$23,ESTIMATIVA!$O$23,IF(BO175=ESTIMATIVA!$C$24,ESTIMATIVA!$O$24,IF(BO175=ESTIMATIVA!$C$25,ESTIMATIVA!$O$25,IF(BO175=ESTIMATIVA!$C$26,ESTIMATIVA!$O$26,IF(BO175=ESTIMATIVA!$C$27,ESTIMATIVA!$O$27,"")))))),"",IF(BO175=ESTIMATIVA!$C$23,ESTIMATIVA!$O$23,IF(BO175=ESTIMATIVA!$C$24,ESTIMATIVA!$O$24,IF(BO175=ESTIMATIVA!$C$25,ESTIMATIVA!$O$25,IF(BO175=ESTIMATIVA!$C$26,ESTIMATIVA!$O$26,IF(BO175=ESTIMATIVA!$C$27,ESTIMATIVA!$O$27,""))))))</f>
        <v/>
      </c>
      <c r="BR175" s="122" t="str">
        <f t="shared" si="31"/>
        <v/>
      </c>
      <c r="BS175" s="123" t="str">
        <f>IF(ISERROR(IF(BR175&gt;=ESTIMATIVA!$O$55,ESTIMATIVA!$C$55,IF(BR175&gt;=ESTIMATIVA!$O$56,ESTIMATIVA!$C$56,IF(BR175&gt;=ESTIMATIVA!$O$57,ESTIMATIVA!$C$57,IF(BR175&gt;=ESTIMATIVA!$O$58,ESTIMATIVA!$C$58,ESTIMATIVA!$C$59))))),"",IF(BR175&gt;=ESTIMATIVA!$O$55,ESTIMATIVA!$C$55,IF(BR175&gt;=ESTIMATIVA!$O$56,ESTIMATIVA!$C$56,IF(BR175&gt;=ESTIMATIVA!$O$57,ESTIMATIVA!$C$57,IF(BR175&gt;=ESTIMATIVA!$O$58,ESTIMATIVA!$C$58,ESTIMATIVA!$C$59)))))</f>
        <v>Extremo</v>
      </c>
      <c r="BT175" s="124" t="str">
        <f t="shared" si="30"/>
        <v/>
      </c>
      <c r="BU175" s="125"/>
    </row>
    <row r="176" spans="1:73" ht="17.100000000000001" customHeight="1" thickBot="1" x14ac:dyDescent="0.3">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RESULT_ESTIMAT_QUALIT!U176</f>
        <v>5</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7">
        <f>CALCULO_RISCO!AG176</f>
        <v>0</v>
      </c>
      <c r="AI176" s="379" t="str">
        <f>AVALIAR_RISCO!AI176</f>
        <v>Prioridade</v>
      </c>
      <c r="AJ176" s="379"/>
      <c r="AK176" s="379"/>
      <c r="AL176" s="393" t="str">
        <f>TRATAMENTO!AL176</f>
        <v>Escolha o Tratamento</v>
      </c>
      <c r="AM176" s="393"/>
      <c r="AN176" s="393"/>
      <c r="AO176" s="393"/>
      <c r="AP176" s="391">
        <f>CONTROLES_PLANO!AP176</f>
        <v>0</v>
      </c>
      <c r="AQ176" s="391"/>
      <c r="AR176" s="391"/>
      <c r="AS176" s="391"/>
      <c r="AT176" s="391">
        <f>CONTROLES_PLANO!AT176</f>
        <v>0</v>
      </c>
      <c r="AU176" s="391"/>
      <c r="AV176" s="391"/>
      <c r="AW176" s="391"/>
      <c r="AX176" s="387" t="s">
        <v>352</v>
      </c>
      <c r="AY176" s="387"/>
      <c r="AZ176" s="387"/>
      <c r="BA176" s="387"/>
      <c r="BB176" s="392"/>
      <c r="BC176" s="392"/>
      <c r="BD176" s="392"/>
      <c r="BE176" s="392"/>
      <c r="BF176" s="190"/>
      <c r="BG176" s="190"/>
      <c r="BH176" s="190"/>
      <c r="BI176" s="190"/>
      <c r="BJ176" s="190"/>
      <c r="BK176" s="190"/>
      <c r="BL176" s="389" t="s">
        <v>69</v>
      </c>
      <c r="BM176" s="389"/>
      <c r="BN176" s="121" t="str">
        <f>IF(ISERROR(IF(BL176=ESTIMATIVA!$C$39,ESTIMATIVA!$O$39,IF(BL176=ESTIMATIVA!$C$40,ESTIMATIVA!$O$40,IF(BL176=ESTIMATIVA!$C$41,ESTIMATIVA!$O$41,IF(BL176=ESTIMATIVA!$C$42,ESTIMATIVA!$O$42,IF(BL176=ESTIMATIVA!$C$43,ESTIMATIVA!$O$43,"")))))),"",IF(BL176=ESTIMATIVA!$C$39,ESTIMATIVA!$O$39,IF(BL176=ESTIMATIVA!$C$40,ESTIMATIVA!$O$40,IF(BL176=ESTIMATIVA!$C$41,ESTIMATIVA!$O$41,IF(BL176=ESTIMATIVA!$C$42,ESTIMATIVA!$O$42,IF(BL176=ESTIMATIVA!$C$43,ESTIMATIVA!$O$43,""))))))</f>
        <v/>
      </c>
      <c r="BO176" s="389" t="s">
        <v>69</v>
      </c>
      <c r="BP176" s="389"/>
      <c r="BQ176" s="121" t="str">
        <f>IF(ISERROR(IF(BO176=ESTIMATIVA!$C$23,ESTIMATIVA!$O$23,IF(BO176=ESTIMATIVA!$C$24,ESTIMATIVA!$O$24,IF(BO176=ESTIMATIVA!$C$25,ESTIMATIVA!$O$25,IF(BO176=ESTIMATIVA!$C$26,ESTIMATIVA!$O$26,IF(BO176=ESTIMATIVA!$C$27,ESTIMATIVA!$O$27,"")))))),"",IF(BO176=ESTIMATIVA!$C$23,ESTIMATIVA!$O$23,IF(BO176=ESTIMATIVA!$C$24,ESTIMATIVA!$O$24,IF(BO176=ESTIMATIVA!$C$25,ESTIMATIVA!$O$25,IF(BO176=ESTIMATIVA!$C$26,ESTIMATIVA!$O$26,IF(BO176=ESTIMATIVA!$C$27,ESTIMATIVA!$O$27,""))))))</f>
        <v/>
      </c>
      <c r="BR176" s="122" t="str">
        <f t="shared" si="31"/>
        <v/>
      </c>
      <c r="BS176" s="123" t="str">
        <f>IF(ISERROR(IF(BR176&gt;=ESTIMATIVA!$O$55,ESTIMATIVA!$C$55,IF(BR176&gt;=ESTIMATIVA!$O$56,ESTIMATIVA!$C$56,IF(BR176&gt;=ESTIMATIVA!$O$57,ESTIMATIVA!$C$57,IF(BR176&gt;=ESTIMATIVA!$O$58,ESTIMATIVA!$C$58,ESTIMATIVA!$C$59))))),"",IF(BR176&gt;=ESTIMATIVA!$O$55,ESTIMATIVA!$C$55,IF(BR176&gt;=ESTIMATIVA!$O$56,ESTIMATIVA!$C$56,IF(BR176&gt;=ESTIMATIVA!$O$57,ESTIMATIVA!$C$57,IF(BR176&gt;=ESTIMATIVA!$O$58,ESTIMATIVA!$C$58,ESTIMATIVA!$C$59)))))</f>
        <v>Extremo</v>
      </c>
      <c r="BT176" s="124" t="str">
        <f t="shared" si="30"/>
        <v/>
      </c>
      <c r="BU176" s="125"/>
    </row>
    <row r="177" spans="1:73" ht="17.100000000000001" customHeight="1" thickBot="1" x14ac:dyDescent="0.3">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RESULT_ESTIMAT_QUALIT!U177</f>
        <v>3</v>
      </c>
      <c r="V177" s="110">
        <f>RESULT_ESTIMAT_QUALIT!V176</f>
        <v>20</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8">
        <f>CALCULO_RISCO!AG177</f>
        <v>0</v>
      </c>
      <c r="AI177" s="381" t="str">
        <f>AVALIAR_RISCO!AI177</f>
        <v>Prioridade</v>
      </c>
      <c r="AJ177" s="381"/>
      <c r="AK177" s="381"/>
      <c r="AL177" s="390" t="str">
        <f>TRATAMENTO!AL177</f>
        <v>Escolha o Tratamento</v>
      </c>
      <c r="AM177" s="390"/>
      <c r="AN177" s="390"/>
      <c r="AO177" s="390"/>
      <c r="AP177" s="386">
        <f>CONTROLES_PLANO!AP177</f>
        <v>0</v>
      </c>
      <c r="AQ177" s="386"/>
      <c r="AR177" s="386"/>
      <c r="AS177" s="386"/>
      <c r="AT177" s="386">
        <f>CONTROLES_PLANO!AT177</f>
        <v>0</v>
      </c>
      <c r="AU177" s="386"/>
      <c r="AV177" s="386"/>
      <c r="AW177" s="386"/>
      <c r="AX177" s="387" t="s">
        <v>352</v>
      </c>
      <c r="AY177" s="387"/>
      <c r="AZ177" s="387"/>
      <c r="BA177" s="387"/>
      <c r="BB177" s="388"/>
      <c r="BC177" s="388"/>
      <c r="BD177" s="388"/>
      <c r="BE177" s="388"/>
      <c r="BF177" s="200"/>
      <c r="BG177" s="200"/>
      <c r="BH177" s="200"/>
      <c r="BI177" s="200"/>
      <c r="BJ177" s="200"/>
      <c r="BK177" s="200"/>
      <c r="BL177" s="389" t="s">
        <v>69</v>
      </c>
      <c r="BM177" s="389"/>
      <c r="BN177" s="126" t="str">
        <f>IF(ISERROR(IF(BL177=ESTIMATIVA!$C$39,ESTIMATIVA!$O$39,IF(BL177=ESTIMATIVA!$C$40,ESTIMATIVA!$O$40,IF(BL177=ESTIMATIVA!$C$41,ESTIMATIVA!$O$41,IF(BL177=ESTIMATIVA!$C$42,ESTIMATIVA!$O$42,IF(BL177=ESTIMATIVA!$C$43,ESTIMATIVA!$O$43,"")))))),"",IF(BL177=ESTIMATIVA!$C$39,ESTIMATIVA!$O$39,IF(BL177=ESTIMATIVA!$C$40,ESTIMATIVA!$O$40,IF(BL177=ESTIMATIVA!$C$41,ESTIMATIVA!$O$41,IF(BL177=ESTIMATIVA!$C$42,ESTIMATIVA!$O$42,IF(BL177=ESTIMATIVA!$C$43,ESTIMATIVA!$O$43,""))))))</f>
        <v/>
      </c>
      <c r="BO177" s="389" t="s">
        <v>69</v>
      </c>
      <c r="BP177" s="389"/>
      <c r="BQ177" s="126" t="str">
        <f>IF(ISERROR(IF(BO177=ESTIMATIVA!$C$23,ESTIMATIVA!$O$23,IF(BO177=ESTIMATIVA!$C$24,ESTIMATIVA!$O$24,IF(BO177=ESTIMATIVA!$C$25,ESTIMATIVA!$O$25,IF(BO177=ESTIMATIVA!$C$26,ESTIMATIVA!$O$26,IF(BO177=ESTIMATIVA!$C$27,ESTIMATIVA!$O$27,"")))))),"",IF(BO177=ESTIMATIVA!$C$23,ESTIMATIVA!$O$23,IF(BO177=ESTIMATIVA!$C$24,ESTIMATIVA!$O$24,IF(BO177=ESTIMATIVA!$C$25,ESTIMATIVA!$O$25,IF(BO177=ESTIMATIVA!$C$26,ESTIMATIVA!$O$26,IF(BO177=ESTIMATIVA!$C$27,ESTIMATIVA!$O$27,""))))))</f>
        <v/>
      </c>
      <c r="BR177" s="122" t="str">
        <f t="shared" si="31"/>
        <v/>
      </c>
      <c r="BS177" s="127" t="str">
        <f>IF(ISERROR(IF(BR177&gt;=ESTIMATIVA!$O$55,ESTIMATIVA!$C$55,IF(BR177&gt;=ESTIMATIVA!$O$56,ESTIMATIVA!$C$56,IF(BR177&gt;=ESTIMATIVA!$O$57,ESTIMATIVA!$C$57,IF(BR177&gt;=ESTIMATIVA!$O$58,ESTIMATIVA!$C$58,ESTIMATIVA!$C$59))))),"",IF(BR177&gt;=ESTIMATIVA!$O$55,ESTIMATIVA!$C$55,IF(BR177&gt;=ESTIMATIVA!$O$56,ESTIMATIVA!$C$56,IF(BR177&gt;=ESTIMATIVA!$O$57,ESTIMATIVA!$C$57,IF(BR177&gt;=ESTIMATIVA!$O$58,ESTIMATIVA!$C$58,ESTIMATIVA!$C$59)))))</f>
        <v>Extremo</v>
      </c>
      <c r="BT177" s="128" t="str">
        <f t="shared" si="30"/>
        <v/>
      </c>
      <c r="BU177" s="125"/>
    </row>
    <row r="178" spans="1:73"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c r="AY178" s="3"/>
      <c r="AZ178" s="3"/>
      <c r="BA178" s="3"/>
      <c r="BB178" s="3"/>
      <c r="BC178" s="3"/>
      <c r="BF178" s="3"/>
      <c r="BG178" s="3"/>
      <c r="BH178" s="3"/>
      <c r="BI178" s="3"/>
      <c r="BJ178" s="3"/>
      <c r="BK178" s="3"/>
      <c r="BM178" s="3"/>
      <c r="BP178" s="3"/>
    </row>
    <row r="179" spans="1:73" ht="34.15"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334</v>
      </c>
      <c r="AM179" s="201"/>
      <c r="AN179" s="201"/>
      <c r="AO179" s="201"/>
      <c r="AP179" s="201" t="s">
        <v>342</v>
      </c>
      <c r="AQ179" s="201" t="s">
        <v>343</v>
      </c>
      <c r="AR179" s="201" t="s">
        <v>344</v>
      </c>
      <c r="AS179" s="201" t="s">
        <v>345</v>
      </c>
      <c r="AT179" s="201" t="s">
        <v>343</v>
      </c>
      <c r="AU179" s="201"/>
      <c r="AV179" s="201"/>
      <c r="AW179" s="201"/>
      <c r="AX179" s="201" t="s">
        <v>347</v>
      </c>
      <c r="AY179" s="201"/>
      <c r="AZ179" s="201"/>
      <c r="BA179" s="201"/>
      <c r="BB179" s="201" t="s">
        <v>348</v>
      </c>
      <c r="BC179" s="201"/>
      <c r="BD179" s="201"/>
      <c r="BE179" s="201"/>
      <c r="BF179" s="201" t="s">
        <v>207</v>
      </c>
      <c r="BG179" s="201"/>
      <c r="BH179" s="201"/>
      <c r="BI179" s="201"/>
      <c r="BJ179" s="201"/>
      <c r="BK179" s="201"/>
      <c r="BL179" s="394" t="s">
        <v>349</v>
      </c>
      <c r="BM179" s="394"/>
      <c r="BN179" s="394"/>
      <c r="BO179" s="394" t="s">
        <v>350</v>
      </c>
      <c r="BP179" s="394"/>
      <c r="BQ179" s="394"/>
      <c r="BR179" s="201" t="s">
        <v>351</v>
      </c>
      <c r="BS179" s="201"/>
      <c r="BT179" s="201"/>
      <c r="BU179" s="201"/>
    </row>
    <row r="180" spans="1:73" ht="17.100000000000001" customHeight="1" thickBot="1" x14ac:dyDescent="0.3">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7">
        <f>CALCULO_RISCO!AG180</f>
        <v>0</v>
      </c>
      <c r="AI180" s="379" t="str">
        <f>AVALIAR_RISCO!AI180</f>
        <v>Prioridade</v>
      </c>
      <c r="AJ180" s="379"/>
      <c r="AK180" s="379"/>
      <c r="AL180" s="393" t="str">
        <f>TRATAMENTO!AL180</f>
        <v>Escolha o Tratamento</v>
      </c>
      <c r="AM180" s="393"/>
      <c r="AN180" s="393"/>
      <c r="AO180" s="393"/>
      <c r="AP180" s="391">
        <f>CONTROLES_PLANO!AP180</f>
        <v>0</v>
      </c>
      <c r="AQ180" s="391">
        <f>CONTROLES_PLANO!AQ180</f>
        <v>0</v>
      </c>
      <c r="AR180" s="391">
        <f>CONTROLES_PLANO!AR180</f>
        <v>0</v>
      </c>
      <c r="AS180" s="391">
        <f>CONTROLES_PLANO!AS180</f>
        <v>0</v>
      </c>
      <c r="AT180" s="391">
        <f>CONTROLES_PLANO!AT180</f>
        <v>0</v>
      </c>
      <c r="AU180" s="391"/>
      <c r="AV180" s="391"/>
      <c r="AW180" s="391"/>
      <c r="AX180" s="387" t="s">
        <v>352</v>
      </c>
      <c r="AY180" s="387"/>
      <c r="AZ180" s="387"/>
      <c r="BA180" s="387"/>
      <c r="BB180" s="392"/>
      <c r="BC180" s="392"/>
      <c r="BD180" s="392"/>
      <c r="BE180" s="392"/>
      <c r="BF180" s="190"/>
      <c r="BG180" s="190"/>
      <c r="BH180" s="190"/>
      <c r="BI180" s="190"/>
      <c r="BJ180" s="190"/>
      <c r="BK180" s="190"/>
      <c r="BL180" s="389" t="s">
        <v>69</v>
      </c>
      <c r="BM180" s="389"/>
      <c r="BN180" s="121" t="str">
        <f>IF(ISERROR(IF(BL180=ESTIMATIVA!$C$39,ESTIMATIVA!$O$39,IF(BL180=ESTIMATIVA!$C$40,ESTIMATIVA!$O$40,IF(BL180=ESTIMATIVA!$C$41,ESTIMATIVA!$O$41,IF(BL180=ESTIMATIVA!$C$42,ESTIMATIVA!$O$42,IF(BL180=ESTIMATIVA!$C$43,ESTIMATIVA!$O$43,"")))))),"",IF(BL180=ESTIMATIVA!$C$39,ESTIMATIVA!$O$39,IF(BL180=ESTIMATIVA!$C$40,ESTIMATIVA!$O$40,IF(BL180=ESTIMATIVA!$C$41,ESTIMATIVA!$O$41,IF(BL180=ESTIMATIVA!$C$42,ESTIMATIVA!$O$42,IF(BL180=ESTIMATIVA!$C$43,ESTIMATIVA!$O$43,""))))))</f>
        <v/>
      </c>
      <c r="BO180" s="389" t="s">
        <v>69</v>
      </c>
      <c r="BP180" s="389"/>
      <c r="BQ180" s="121" t="str">
        <f>IF(ISERROR(IF(BO180=ESTIMATIVA!$C$23,ESTIMATIVA!$O$23,IF(BO180=ESTIMATIVA!$C$24,ESTIMATIVA!$O$24,IF(BO180=ESTIMATIVA!$C$25,ESTIMATIVA!$O$25,IF(BO180=ESTIMATIVA!$C$26,ESTIMATIVA!$O$26,IF(BO180=ESTIMATIVA!$C$27,ESTIMATIVA!$O$27,"")))))),"",IF(BO180=ESTIMATIVA!$C$23,ESTIMATIVA!$O$23,IF(BO180=ESTIMATIVA!$C$24,ESTIMATIVA!$O$24,IF(BO180=ESTIMATIVA!$C$25,ESTIMATIVA!$O$25,IF(BO180=ESTIMATIVA!$C$26,ESTIMATIVA!$O$26,IF(BO180=ESTIMATIVA!$C$27,ESTIMATIVA!$O$27,""))))))</f>
        <v/>
      </c>
      <c r="BR180" s="122" t="str">
        <f>IF(ISERROR((BN180*$Q$180)*BQ180),"",(BN180*$Q$180)*BQ180)</f>
        <v/>
      </c>
      <c r="BS180" s="123" t="str">
        <f>IF(ISERROR(IF(BR180&gt;=ESTIMATIVA!$O$55,ESTIMATIVA!$C$55,IF(BR180&gt;=ESTIMATIVA!$O$56,ESTIMATIVA!$C$56,IF(BR180&gt;=ESTIMATIVA!$O$57,ESTIMATIVA!$C$57,IF(BR180&gt;=ESTIMATIVA!$O$58,ESTIMATIVA!$C$58,ESTIMATIVA!$C$59))))),"",IF(BR180&gt;=ESTIMATIVA!$O$55,ESTIMATIVA!$C$55,IF(BR180&gt;=ESTIMATIVA!$O$56,ESTIMATIVA!$C$56,IF(BR180&gt;=ESTIMATIVA!$O$57,ESTIMATIVA!$C$57,IF(BR180&gt;=ESTIMATIVA!$O$58,ESTIMATIVA!$C$58,ESTIMATIVA!$C$59)))))</f>
        <v>Extremo</v>
      </c>
      <c r="BT180" s="124" t="str">
        <f t="shared" ref="BT180:BT187" si="32">IF(BS180=AE180,"ERRO - RISCO DEVERIA SER MENOR!!!",IF(BL180=R180,"ERRO - SEVERIDADE DEVERIA SER MENOR!!!",""))</f>
        <v/>
      </c>
      <c r="BU180" s="125"/>
    </row>
    <row r="181" spans="1:73" ht="17.100000000000001" customHeight="1" thickBot="1" x14ac:dyDescent="0.3">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RESULT_ESTIMAT_QUALIT!U181</f>
        <v>4</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7">
        <f>CALCULO_RISCO!AG181</f>
        <v>0</v>
      </c>
      <c r="AI181" s="379" t="str">
        <f>AVALIAR_RISCO!AI181</f>
        <v>Prioridade</v>
      </c>
      <c r="AJ181" s="379"/>
      <c r="AK181" s="379"/>
      <c r="AL181" s="393" t="str">
        <f>TRATAMENTO!AL181</f>
        <v>Escolha o Tratamento</v>
      </c>
      <c r="AM181" s="393"/>
      <c r="AN181" s="393"/>
      <c r="AO181" s="393"/>
      <c r="AP181" s="391">
        <f>CONTROLES_PLANO!AP181</f>
        <v>0</v>
      </c>
      <c r="AQ181" s="391"/>
      <c r="AR181" s="391"/>
      <c r="AS181" s="391"/>
      <c r="AT181" s="391">
        <f>CONTROLES_PLANO!AT181</f>
        <v>0</v>
      </c>
      <c r="AU181" s="391"/>
      <c r="AV181" s="391"/>
      <c r="AW181" s="391"/>
      <c r="AX181" s="387" t="s">
        <v>352</v>
      </c>
      <c r="AY181" s="387"/>
      <c r="AZ181" s="387"/>
      <c r="BA181" s="387"/>
      <c r="BB181" s="392"/>
      <c r="BC181" s="392"/>
      <c r="BD181" s="392"/>
      <c r="BE181" s="392"/>
      <c r="BF181" s="190"/>
      <c r="BG181" s="190"/>
      <c r="BH181" s="190"/>
      <c r="BI181" s="190"/>
      <c r="BJ181" s="190"/>
      <c r="BK181" s="190"/>
      <c r="BL181" s="389" t="s">
        <v>69</v>
      </c>
      <c r="BM181" s="389"/>
      <c r="BN181" s="121" t="str">
        <f>IF(ISERROR(IF(BL181=ESTIMATIVA!$C$39,ESTIMATIVA!$O$39,IF(BL181=ESTIMATIVA!$C$40,ESTIMATIVA!$O$40,IF(BL181=ESTIMATIVA!$C$41,ESTIMATIVA!$O$41,IF(BL181=ESTIMATIVA!$C$42,ESTIMATIVA!$O$42,IF(BL181=ESTIMATIVA!$C$43,ESTIMATIVA!$O$43,"")))))),"",IF(BL181=ESTIMATIVA!$C$39,ESTIMATIVA!$O$39,IF(BL181=ESTIMATIVA!$C$40,ESTIMATIVA!$O$40,IF(BL181=ESTIMATIVA!$C$41,ESTIMATIVA!$O$41,IF(BL181=ESTIMATIVA!$C$42,ESTIMATIVA!$O$42,IF(BL181=ESTIMATIVA!$C$43,ESTIMATIVA!$O$43,""))))))</f>
        <v/>
      </c>
      <c r="BO181" s="389" t="s">
        <v>69</v>
      </c>
      <c r="BP181" s="389"/>
      <c r="BQ181" s="121" t="str">
        <f>IF(ISERROR(IF(BO181=ESTIMATIVA!$C$23,ESTIMATIVA!$O$23,IF(BO181=ESTIMATIVA!$C$24,ESTIMATIVA!$O$24,IF(BO181=ESTIMATIVA!$C$25,ESTIMATIVA!$O$25,IF(BO181=ESTIMATIVA!$C$26,ESTIMATIVA!$O$26,IF(BO181=ESTIMATIVA!$C$27,ESTIMATIVA!$O$27,"")))))),"",IF(BO181=ESTIMATIVA!$C$23,ESTIMATIVA!$O$23,IF(BO181=ESTIMATIVA!$C$24,ESTIMATIVA!$O$24,IF(BO181=ESTIMATIVA!$C$25,ESTIMATIVA!$O$25,IF(BO181=ESTIMATIVA!$C$26,ESTIMATIVA!$O$26,IF(BO181=ESTIMATIVA!$C$27,ESTIMATIVA!$O$27,""))))))</f>
        <v/>
      </c>
      <c r="BR181" s="122" t="str">
        <f t="shared" ref="BR181:BR187" si="33">IF(ISERROR((BN181*$Q$180)*BQ181),"",(BN181*$Q$180)*BQ181)</f>
        <v/>
      </c>
      <c r="BS181" s="123" t="str">
        <f>IF(ISERROR(IF(BR181&gt;=ESTIMATIVA!$O$55,ESTIMATIVA!$C$55,IF(BR181&gt;=ESTIMATIVA!$O$56,ESTIMATIVA!$C$56,IF(BR181&gt;=ESTIMATIVA!$O$57,ESTIMATIVA!$C$57,IF(BR181&gt;=ESTIMATIVA!$O$58,ESTIMATIVA!$C$58,ESTIMATIVA!$C$59))))),"",IF(BR181&gt;=ESTIMATIVA!$O$55,ESTIMATIVA!$C$55,IF(BR181&gt;=ESTIMATIVA!$O$56,ESTIMATIVA!$C$56,IF(BR181&gt;=ESTIMATIVA!$O$57,ESTIMATIVA!$C$57,IF(BR181&gt;=ESTIMATIVA!$O$58,ESTIMATIVA!$C$58,ESTIMATIVA!$C$59)))))</f>
        <v>Extremo</v>
      </c>
      <c r="BT181" s="124" t="str">
        <f t="shared" si="32"/>
        <v/>
      </c>
      <c r="BU181" s="125"/>
    </row>
    <row r="182" spans="1:73" ht="17.100000000000001" customHeight="1" thickBot="1" x14ac:dyDescent="0.3">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RESULT_ESTIMAT_QUALIT!U182</f>
        <v>5</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7">
        <f>CALCULO_RISCO!AG182</f>
        <v>0</v>
      </c>
      <c r="AI182" s="379" t="str">
        <f>AVALIAR_RISCO!AI182</f>
        <v>Prioridade</v>
      </c>
      <c r="AJ182" s="379"/>
      <c r="AK182" s="379"/>
      <c r="AL182" s="393" t="str">
        <f>TRATAMENTO!AL182</f>
        <v>Escolha o Tratamento</v>
      </c>
      <c r="AM182" s="393"/>
      <c r="AN182" s="393"/>
      <c r="AO182" s="393"/>
      <c r="AP182" s="391">
        <f>CONTROLES_PLANO!AP182</f>
        <v>0</v>
      </c>
      <c r="AQ182" s="391"/>
      <c r="AR182" s="391"/>
      <c r="AS182" s="391"/>
      <c r="AT182" s="391">
        <f>CONTROLES_PLANO!AT182</f>
        <v>0</v>
      </c>
      <c r="AU182" s="391"/>
      <c r="AV182" s="391"/>
      <c r="AW182" s="391"/>
      <c r="AX182" s="387" t="s">
        <v>352</v>
      </c>
      <c r="AY182" s="387"/>
      <c r="AZ182" s="387"/>
      <c r="BA182" s="387"/>
      <c r="BB182" s="392"/>
      <c r="BC182" s="392"/>
      <c r="BD182" s="392"/>
      <c r="BE182" s="392"/>
      <c r="BF182" s="190"/>
      <c r="BG182" s="190"/>
      <c r="BH182" s="190"/>
      <c r="BI182" s="190"/>
      <c r="BJ182" s="190"/>
      <c r="BK182" s="190"/>
      <c r="BL182" s="389" t="s">
        <v>69</v>
      </c>
      <c r="BM182" s="389"/>
      <c r="BN182" s="121" t="str">
        <f>IF(ISERROR(IF(BL182=ESTIMATIVA!$C$39,ESTIMATIVA!$O$39,IF(BL182=ESTIMATIVA!$C$40,ESTIMATIVA!$O$40,IF(BL182=ESTIMATIVA!$C$41,ESTIMATIVA!$O$41,IF(BL182=ESTIMATIVA!$C$42,ESTIMATIVA!$O$42,IF(BL182=ESTIMATIVA!$C$43,ESTIMATIVA!$O$43,"")))))),"",IF(BL182=ESTIMATIVA!$C$39,ESTIMATIVA!$O$39,IF(BL182=ESTIMATIVA!$C$40,ESTIMATIVA!$O$40,IF(BL182=ESTIMATIVA!$C$41,ESTIMATIVA!$O$41,IF(BL182=ESTIMATIVA!$C$42,ESTIMATIVA!$O$42,IF(BL182=ESTIMATIVA!$C$43,ESTIMATIVA!$O$43,""))))))</f>
        <v/>
      </c>
      <c r="BO182" s="389" t="s">
        <v>69</v>
      </c>
      <c r="BP182" s="389"/>
      <c r="BQ182" s="121" t="str">
        <f>IF(ISERROR(IF(BO182=ESTIMATIVA!$C$23,ESTIMATIVA!$O$23,IF(BO182=ESTIMATIVA!$C$24,ESTIMATIVA!$O$24,IF(BO182=ESTIMATIVA!$C$25,ESTIMATIVA!$O$25,IF(BO182=ESTIMATIVA!$C$26,ESTIMATIVA!$O$26,IF(BO182=ESTIMATIVA!$C$27,ESTIMATIVA!$O$27,"")))))),"",IF(BO182=ESTIMATIVA!$C$23,ESTIMATIVA!$O$23,IF(BO182=ESTIMATIVA!$C$24,ESTIMATIVA!$O$24,IF(BO182=ESTIMATIVA!$C$25,ESTIMATIVA!$O$25,IF(BO182=ESTIMATIVA!$C$26,ESTIMATIVA!$O$26,IF(BO182=ESTIMATIVA!$C$27,ESTIMATIVA!$O$27,""))))))</f>
        <v/>
      </c>
      <c r="BR182" s="122" t="str">
        <f t="shared" si="33"/>
        <v/>
      </c>
      <c r="BS182" s="123" t="str">
        <f>IF(ISERROR(IF(BR182&gt;=ESTIMATIVA!$O$55,ESTIMATIVA!$C$55,IF(BR182&gt;=ESTIMATIVA!$O$56,ESTIMATIVA!$C$56,IF(BR182&gt;=ESTIMATIVA!$O$57,ESTIMATIVA!$C$57,IF(BR182&gt;=ESTIMATIVA!$O$58,ESTIMATIVA!$C$58,ESTIMATIVA!$C$59))))),"",IF(BR182&gt;=ESTIMATIVA!$O$55,ESTIMATIVA!$C$55,IF(BR182&gt;=ESTIMATIVA!$O$56,ESTIMATIVA!$C$56,IF(BR182&gt;=ESTIMATIVA!$O$57,ESTIMATIVA!$C$57,IF(BR182&gt;=ESTIMATIVA!$O$58,ESTIMATIVA!$C$58,ESTIMATIVA!$C$59)))))</f>
        <v>Extremo</v>
      </c>
      <c r="BT182" s="124" t="str">
        <f t="shared" si="32"/>
        <v/>
      </c>
      <c r="BU182" s="125"/>
    </row>
    <row r="183" spans="1:73" ht="17.100000000000001" customHeight="1" thickBot="1" x14ac:dyDescent="0.3">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RESULT_ESTIMAT_QUALIT!U183</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7">
        <f>CALCULO_RISCO!AG183</f>
        <v>0</v>
      </c>
      <c r="AI183" s="379" t="str">
        <f>AVALIAR_RISCO!AI183</f>
        <v>Prioridade</v>
      </c>
      <c r="AJ183" s="379"/>
      <c r="AK183" s="379"/>
      <c r="AL183" s="393" t="str">
        <f>TRATAMENTO!AL183</f>
        <v>Escolha o Tratamento</v>
      </c>
      <c r="AM183" s="393"/>
      <c r="AN183" s="393"/>
      <c r="AO183" s="393"/>
      <c r="AP183" s="391">
        <f>CONTROLES_PLANO!AP183</f>
        <v>0</v>
      </c>
      <c r="AQ183" s="391"/>
      <c r="AR183" s="391"/>
      <c r="AS183" s="391"/>
      <c r="AT183" s="391">
        <f>CONTROLES_PLANO!AT183</f>
        <v>0</v>
      </c>
      <c r="AU183" s="391"/>
      <c r="AV183" s="391"/>
      <c r="AW183" s="391"/>
      <c r="AX183" s="387" t="s">
        <v>352</v>
      </c>
      <c r="AY183" s="387"/>
      <c r="AZ183" s="387"/>
      <c r="BA183" s="387"/>
      <c r="BB183" s="392"/>
      <c r="BC183" s="392"/>
      <c r="BD183" s="392"/>
      <c r="BE183" s="392"/>
      <c r="BF183" s="190"/>
      <c r="BG183" s="190"/>
      <c r="BH183" s="190"/>
      <c r="BI183" s="190"/>
      <c r="BJ183" s="190"/>
      <c r="BK183" s="190"/>
      <c r="BL183" s="389" t="s">
        <v>69</v>
      </c>
      <c r="BM183" s="389"/>
      <c r="BN183" s="121" t="str">
        <f>IF(ISERROR(IF(BL183=ESTIMATIVA!$C$39,ESTIMATIVA!$O$39,IF(BL183=ESTIMATIVA!$C$40,ESTIMATIVA!$O$40,IF(BL183=ESTIMATIVA!$C$41,ESTIMATIVA!$O$41,IF(BL183=ESTIMATIVA!$C$42,ESTIMATIVA!$O$42,IF(BL183=ESTIMATIVA!$C$43,ESTIMATIVA!$O$43,"")))))),"",IF(BL183=ESTIMATIVA!$C$39,ESTIMATIVA!$O$39,IF(BL183=ESTIMATIVA!$C$40,ESTIMATIVA!$O$40,IF(BL183=ESTIMATIVA!$C$41,ESTIMATIVA!$O$41,IF(BL183=ESTIMATIVA!$C$42,ESTIMATIVA!$O$42,IF(BL183=ESTIMATIVA!$C$43,ESTIMATIVA!$O$43,""))))))</f>
        <v/>
      </c>
      <c r="BO183" s="389" t="s">
        <v>69</v>
      </c>
      <c r="BP183" s="389"/>
      <c r="BQ183" s="121" t="str">
        <f>IF(ISERROR(IF(BO183=ESTIMATIVA!$C$23,ESTIMATIVA!$O$23,IF(BO183=ESTIMATIVA!$C$24,ESTIMATIVA!$O$24,IF(BO183=ESTIMATIVA!$C$25,ESTIMATIVA!$O$25,IF(BO183=ESTIMATIVA!$C$26,ESTIMATIVA!$O$26,IF(BO183=ESTIMATIVA!$C$27,ESTIMATIVA!$O$27,"")))))),"",IF(BO183=ESTIMATIVA!$C$23,ESTIMATIVA!$O$23,IF(BO183=ESTIMATIVA!$C$24,ESTIMATIVA!$O$24,IF(BO183=ESTIMATIVA!$C$25,ESTIMATIVA!$O$25,IF(BO183=ESTIMATIVA!$C$26,ESTIMATIVA!$O$26,IF(BO183=ESTIMATIVA!$C$27,ESTIMATIVA!$O$27,""))))))</f>
        <v/>
      </c>
      <c r="BR183" s="122" t="str">
        <f t="shared" si="33"/>
        <v/>
      </c>
      <c r="BS183" s="123" t="str">
        <f>IF(ISERROR(IF(BR183&gt;=ESTIMATIVA!$O$55,ESTIMATIVA!$C$55,IF(BR183&gt;=ESTIMATIVA!$O$56,ESTIMATIVA!$C$56,IF(BR183&gt;=ESTIMATIVA!$O$57,ESTIMATIVA!$C$57,IF(BR183&gt;=ESTIMATIVA!$O$58,ESTIMATIVA!$C$58,ESTIMATIVA!$C$59))))),"",IF(BR183&gt;=ESTIMATIVA!$O$55,ESTIMATIVA!$C$55,IF(BR183&gt;=ESTIMATIVA!$O$56,ESTIMATIVA!$C$56,IF(BR183&gt;=ESTIMATIVA!$O$57,ESTIMATIVA!$C$57,IF(BR183&gt;=ESTIMATIVA!$O$58,ESTIMATIVA!$C$58,ESTIMATIVA!$C$59)))))</f>
        <v>Extremo</v>
      </c>
      <c r="BT183" s="124" t="str">
        <f t="shared" si="32"/>
        <v/>
      </c>
      <c r="BU183" s="125"/>
    </row>
    <row r="184" spans="1:73" ht="17.100000000000001" customHeight="1" thickBot="1" x14ac:dyDescent="0.3">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RESULT_ESTIMAT_QUALIT!U184</f>
        <v>4</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7">
        <f>CALCULO_RISCO!AG184</f>
        <v>0</v>
      </c>
      <c r="AI184" s="379" t="str">
        <f>AVALIAR_RISCO!AI184</f>
        <v>Prioridade</v>
      </c>
      <c r="AJ184" s="379"/>
      <c r="AK184" s="379"/>
      <c r="AL184" s="393" t="str">
        <f>TRATAMENTO!AL184</f>
        <v>Escolha o Tratamento</v>
      </c>
      <c r="AM184" s="393"/>
      <c r="AN184" s="393"/>
      <c r="AO184" s="393"/>
      <c r="AP184" s="391">
        <f>CONTROLES_PLANO!AP184</f>
        <v>0</v>
      </c>
      <c r="AQ184" s="391"/>
      <c r="AR184" s="391"/>
      <c r="AS184" s="391"/>
      <c r="AT184" s="391">
        <f>CONTROLES_PLANO!AT184</f>
        <v>0</v>
      </c>
      <c r="AU184" s="391"/>
      <c r="AV184" s="391"/>
      <c r="AW184" s="391"/>
      <c r="AX184" s="387" t="s">
        <v>352</v>
      </c>
      <c r="AY184" s="387"/>
      <c r="AZ184" s="387"/>
      <c r="BA184" s="387"/>
      <c r="BB184" s="392"/>
      <c r="BC184" s="392"/>
      <c r="BD184" s="392"/>
      <c r="BE184" s="392"/>
      <c r="BF184" s="190"/>
      <c r="BG184" s="190"/>
      <c r="BH184" s="190"/>
      <c r="BI184" s="190"/>
      <c r="BJ184" s="190"/>
      <c r="BK184" s="190"/>
      <c r="BL184" s="389" t="s">
        <v>69</v>
      </c>
      <c r="BM184" s="389"/>
      <c r="BN184" s="121" t="str">
        <f>IF(ISERROR(IF(BL184=ESTIMATIVA!$C$39,ESTIMATIVA!$O$39,IF(BL184=ESTIMATIVA!$C$40,ESTIMATIVA!$O$40,IF(BL184=ESTIMATIVA!$C$41,ESTIMATIVA!$O$41,IF(BL184=ESTIMATIVA!$C$42,ESTIMATIVA!$O$42,IF(BL184=ESTIMATIVA!$C$43,ESTIMATIVA!$O$43,"")))))),"",IF(BL184=ESTIMATIVA!$C$39,ESTIMATIVA!$O$39,IF(BL184=ESTIMATIVA!$C$40,ESTIMATIVA!$O$40,IF(BL184=ESTIMATIVA!$C$41,ESTIMATIVA!$O$41,IF(BL184=ESTIMATIVA!$C$42,ESTIMATIVA!$O$42,IF(BL184=ESTIMATIVA!$C$43,ESTIMATIVA!$O$43,""))))))</f>
        <v/>
      </c>
      <c r="BO184" s="389" t="s">
        <v>69</v>
      </c>
      <c r="BP184" s="389"/>
      <c r="BQ184" s="121" t="str">
        <f>IF(ISERROR(IF(BO184=ESTIMATIVA!$C$23,ESTIMATIVA!$O$23,IF(BO184=ESTIMATIVA!$C$24,ESTIMATIVA!$O$24,IF(BO184=ESTIMATIVA!$C$25,ESTIMATIVA!$O$25,IF(BO184=ESTIMATIVA!$C$26,ESTIMATIVA!$O$26,IF(BO184=ESTIMATIVA!$C$27,ESTIMATIVA!$O$27,"")))))),"",IF(BO184=ESTIMATIVA!$C$23,ESTIMATIVA!$O$23,IF(BO184=ESTIMATIVA!$C$24,ESTIMATIVA!$O$24,IF(BO184=ESTIMATIVA!$C$25,ESTIMATIVA!$O$25,IF(BO184=ESTIMATIVA!$C$26,ESTIMATIVA!$O$26,IF(BO184=ESTIMATIVA!$C$27,ESTIMATIVA!$O$27,""))))))</f>
        <v/>
      </c>
      <c r="BR184" s="122" t="str">
        <f t="shared" si="33"/>
        <v/>
      </c>
      <c r="BS184" s="123" t="str">
        <f>IF(ISERROR(IF(BR184&gt;=ESTIMATIVA!$O$55,ESTIMATIVA!$C$55,IF(BR184&gt;=ESTIMATIVA!$O$56,ESTIMATIVA!$C$56,IF(BR184&gt;=ESTIMATIVA!$O$57,ESTIMATIVA!$C$57,IF(BR184&gt;=ESTIMATIVA!$O$58,ESTIMATIVA!$C$58,ESTIMATIVA!$C$59))))),"",IF(BR184&gt;=ESTIMATIVA!$O$55,ESTIMATIVA!$C$55,IF(BR184&gt;=ESTIMATIVA!$O$56,ESTIMATIVA!$C$56,IF(BR184&gt;=ESTIMATIVA!$O$57,ESTIMATIVA!$C$57,IF(BR184&gt;=ESTIMATIVA!$O$58,ESTIMATIVA!$C$58,ESTIMATIVA!$C$59)))))</f>
        <v>Extremo</v>
      </c>
      <c r="BT184" s="124" t="str">
        <f t="shared" si="32"/>
        <v/>
      </c>
      <c r="BU184" s="125"/>
    </row>
    <row r="185" spans="1:73" ht="17.100000000000001" customHeight="1" thickBot="1" x14ac:dyDescent="0.3">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RESULT_ESTIMAT_QUALIT!U185</f>
        <v>5</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7">
        <f>CALCULO_RISCO!AG185</f>
        <v>0</v>
      </c>
      <c r="AI185" s="379" t="str">
        <f>AVALIAR_RISCO!AI185</f>
        <v>Prioridade</v>
      </c>
      <c r="AJ185" s="379"/>
      <c r="AK185" s="379"/>
      <c r="AL185" s="393" t="str">
        <f>TRATAMENTO!AL185</f>
        <v>Escolha o Tratamento</v>
      </c>
      <c r="AM185" s="393"/>
      <c r="AN185" s="393"/>
      <c r="AO185" s="393"/>
      <c r="AP185" s="391">
        <f>CONTROLES_PLANO!AP185</f>
        <v>0</v>
      </c>
      <c r="AQ185" s="391"/>
      <c r="AR185" s="391"/>
      <c r="AS185" s="391"/>
      <c r="AT185" s="391">
        <f>CONTROLES_PLANO!AT185</f>
        <v>0</v>
      </c>
      <c r="AU185" s="391"/>
      <c r="AV185" s="391"/>
      <c r="AW185" s="391"/>
      <c r="AX185" s="387" t="s">
        <v>352</v>
      </c>
      <c r="AY185" s="387"/>
      <c r="AZ185" s="387"/>
      <c r="BA185" s="387"/>
      <c r="BB185" s="392"/>
      <c r="BC185" s="392"/>
      <c r="BD185" s="392"/>
      <c r="BE185" s="392"/>
      <c r="BF185" s="190"/>
      <c r="BG185" s="190"/>
      <c r="BH185" s="190"/>
      <c r="BI185" s="190"/>
      <c r="BJ185" s="190"/>
      <c r="BK185" s="190"/>
      <c r="BL185" s="389" t="s">
        <v>69</v>
      </c>
      <c r="BM185" s="389"/>
      <c r="BN185" s="121" t="str">
        <f>IF(ISERROR(IF(BL185=ESTIMATIVA!$C$39,ESTIMATIVA!$O$39,IF(BL185=ESTIMATIVA!$C$40,ESTIMATIVA!$O$40,IF(BL185=ESTIMATIVA!$C$41,ESTIMATIVA!$O$41,IF(BL185=ESTIMATIVA!$C$42,ESTIMATIVA!$O$42,IF(BL185=ESTIMATIVA!$C$43,ESTIMATIVA!$O$43,"")))))),"",IF(BL185=ESTIMATIVA!$C$39,ESTIMATIVA!$O$39,IF(BL185=ESTIMATIVA!$C$40,ESTIMATIVA!$O$40,IF(BL185=ESTIMATIVA!$C$41,ESTIMATIVA!$O$41,IF(BL185=ESTIMATIVA!$C$42,ESTIMATIVA!$O$42,IF(BL185=ESTIMATIVA!$C$43,ESTIMATIVA!$O$43,""))))))</f>
        <v/>
      </c>
      <c r="BO185" s="389" t="s">
        <v>69</v>
      </c>
      <c r="BP185" s="389"/>
      <c r="BQ185" s="121" t="str">
        <f>IF(ISERROR(IF(BO185=ESTIMATIVA!$C$23,ESTIMATIVA!$O$23,IF(BO185=ESTIMATIVA!$C$24,ESTIMATIVA!$O$24,IF(BO185=ESTIMATIVA!$C$25,ESTIMATIVA!$O$25,IF(BO185=ESTIMATIVA!$C$26,ESTIMATIVA!$O$26,IF(BO185=ESTIMATIVA!$C$27,ESTIMATIVA!$O$27,"")))))),"",IF(BO185=ESTIMATIVA!$C$23,ESTIMATIVA!$O$23,IF(BO185=ESTIMATIVA!$C$24,ESTIMATIVA!$O$24,IF(BO185=ESTIMATIVA!$C$25,ESTIMATIVA!$O$25,IF(BO185=ESTIMATIVA!$C$26,ESTIMATIVA!$O$26,IF(BO185=ESTIMATIVA!$C$27,ESTIMATIVA!$O$27,""))))))</f>
        <v/>
      </c>
      <c r="BR185" s="122" t="str">
        <f t="shared" si="33"/>
        <v/>
      </c>
      <c r="BS185" s="123" t="str">
        <f>IF(ISERROR(IF(BR185&gt;=ESTIMATIVA!$O$55,ESTIMATIVA!$C$55,IF(BR185&gt;=ESTIMATIVA!$O$56,ESTIMATIVA!$C$56,IF(BR185&gt;=ESTIMATIVA!$O$57,ESTIMATIVA!$C$57,IF(BR185&gt;=ESTIMATIVA!$O$58,ESTIMATIVA!$C$58,ESTIMATIVA!$C$59))))),"",IF(BR185&gt;=ESTIMATIVA!$O$55,ESTIMATIVA!$C$55,IF(BR185&gt;=ESTIMATIVA!$O$56,ESTIMATIVA!$C$56,IF(BR185&gt;=ESTIMATIVA!$O$57,ESTIMATIVA!$C$57,IF(BR185&gt;=ESTIMATIVA!$O$58,ESTIMATIVA!$C$58,ESTIMATIVA!$C$59)))))</f>
        <v>Extremo</v>
      </c>
      <c r="BT185" s="124" t="str">
        <f t="shared" si="32"/>
        <v/>
      </c>
      <c r="BU185" s="125"/>
    </row>
    <row r="186" spans="1:73" ht="17.100000000000001" customHeight="1" thickBot="1" x14ac:dyDescent="0.3">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RESULT_ESTIMAT_QUALIT!U186</f>
        <v>5</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7">
        <f>CALCULO_RISCO!AG186</f>
        <v>0</v>
      </c>
      <c r="AI186" s="379" t="str">
        <f>AVALIAR_RISCO!AI186</f>
        <v>Prioridade</v>
      </c>
      <c r="AJ186" s="379"/>
      <c r="AK186" s="379"/>
      <c r="AL186" s="393" t="str">
        <f>TRATAMENTO!AL186</f>
        <v>Escolha o Tratamento</v>
      </c>
      <c r="AM186" s="393"/>
      <c r="AN186" s="393"/>
      <c r="AO186" s="393"/>
      <c r="AP186" s="391">
        <f>CONTROLES_PLANO!AP186</f>
        <v>0</v>
      </c>
      <c r="AQ186" s="391"/>
      <c r="AR186" s="391"/>
      <c r="AS186" s="391"/>
      <c r="AT186" s="391">
        <f>CONTROLES_PLANO!AT186</f>
        <v>0</v>
      </c>
      <c r="AU186" s="391"/>
      <c r="AV186" s="391"/>
      <c r="AW186" s="391"/>
      <c r="AX186" s="387" t="s">
        <v>352</v>
      </c>
      <c r="AY186" s="387"/>
      <c r="AZ186" s="387"/>
      <c r="BA186" s="387"/>
      <c r="BB186" s="392"/>
      <c r="BC186" s="392"/>
      <c r="BD186" s="392"/>
      <c r="BE186" s="392"/>
      <c r="BF186" s="190"/>
      <c r="BG186" s="190"/>
      <c r="BH186" s="190"/>
      <c r="BI186" s="190"/>
      <c r="BJ186" s="190"/>
      <c r="BK186" s="190"/>
      <c r="BL186" s="389" t="s">
        <v>69</v>
      </c>
      <c r="BM186" s="389"/>
      <c r="BN186" s="121" t="str">
        <f>IF(ISERROR(IF(BL186=ESTIMATIVA!$C$39,ESTIMATIVA!$O$39,IF(BL186=ESTIMATIVA!$C$40,ESTIMATIVA!$O$40,IF(BL186=ESTIMATIVA!$C$41,ESTIMATIVA!$O$41,IF(BL186=ESTIMATIVA!$C$42,ESTIMATIVA!$O$42,IF(BL186=ESTIMATIVA!$C$43,ESTIMATIVA!$O$43,"")))))),"",IF(BL186=ESTIMATIVA!$C$39,ESTIMATIVA!$O$39,IF(BL186=ESTIMATIVA!$C$40,ESTIMATIVA!$O$40,IF(BL186=ESTIMATIVA!$C$41,ESTIMATIVA!$O$41,IF(BL186=ESTIMATIVA!$C$42,ESTIMATIVA!$O$42,IF(BL186=ESTIMATIVA!$C$43,ESTIMATIVA!$O$43,""))))))</f>
        <v/>
      </c>
      <c r="BO186" s="389" t="s">
        <v>69</v>
      </c>
      <c r="BP186" s="389"/>
      <c r="BQ186" s="121" t="str">
        <f>IF(ISERROR(IF(BO186=ESTIMATIVA!$C$23,ESTIMATIVA!$O$23,IF(BO186=ESTIMATIVA!$C$24,ESTIMATIVA!$O$24,IF(BO186=ESTIMATIVA!$C$25,ESTIMATIVA!$O$25,IF(BO186=ESTIMATIVA!$C$26,ESTIMATIVA!$O$26,IF(BO186=ESTIMATIVA!$C$27,ESTIMATIVA!$O$27,"")))))),"",IF(BO186=ESTIMATIVA!$C$23,ESTIMATIVA!$O$23,IF(BO186=ESTIMATIVA!$C$24,ESTIMATIVA!$O$24,IF(BO186=ESTIMATIVA!$C$25,ESTIMATIVA!$O$25,IF(BO186=ESTIMATIVA!$C$26,ESTIMATIVA!$O$26,IF(BO186=ESTIMATIVA!$C$27,ESTIMATIVA!$O$27,""))))))</f>
        <v/>
      </c>
      <c r="BR186" s="122" t="str">
        <f t="shared" si="33"/>
        <v/>
      </c>
      <c r="BS186" s="123" t="str">
        <f>IF(ISERROR(IF(BR186&gt;=ESTIMATIVA!$O$55,ESTIMATIVA!$C$55,IF(BR186&gt;=ESTIMATIVA!$O$56,ESTIMATIVA!$C$56,IF(BR186&gt;=ESTIMATIVA!$O$57,ESTIMATIVA!$C$57,IF(BR186&gt;=ESTIMATIVA!$O$58,ESTIMATIVA!$C$58,ESTIMATIVA!$C$59))))),"",IF(BR186&gt;=ESTIMATIVA!$O$55,ESTIMATIVA!$C$55,IF(BR186&gt;=ESTIMATIVA!$O$56,ESTIMATIVA!$C$56,IF(BR186&gt;=ESTIMATIVA!$O$57,ESTIMATIVA!$C$57,IF(BR186&gt;=ESTIMATIVA!$O$58,ESTIMATIVA!$C$58,ESTIMATIVA!$C$59)))))</f>
        <v>Extremo</v>
      </c>
      <c r="BT186" s="124" t="str">
        <f t="shared" si="32"/>
        <v/>
      </c>
      <c r="BU186" s="125"/>
    </row>
    <row r="187" spans="1:73" ht="17.100000000000001" customHeight="1" thickBot="1" x14ac:dyDescent="0.3">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RESULT_ESTIMAT_QUALIT!U187</f>
        <v>4</v>
      </c>
      <c r="V187" s="110">
        <f>RESULT_ESTIMAT_QUALIT!V186</f>
        <v>20</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8">
        <f>CALCULO_RISCO!AG187</f>
        <v>0</v>
      </c>
      <c r="AI187" s="381" t="str">
        <f>AVALIAR_RISCO!AI187</f>
        <v>Prioridade</v>
      </c>
      <c r="AJ187" s="381"/>
      <c r="AK187" s="381"/>
      <c r="AL187" s="390" t="str">
        <f>TRATAMENTO!AL187</f>
        <v>Escolha o Tratamento</v>
      </c>
      <c r="AM187" s="390"/>
      <c r="AN187" s="390"/>
      <c r="AO187" s="390"/>
      <c r="AP187" s="386">
        <f>CONTROLES_PLANO!AP187</f>
        <v>0</v>
      </c>
      <c r="AQ187" s="386"/>
      <c r="AR187" s="386"/>
      <c r="AS187" s="386"/>
      <c r="AT187" s="386">
        <f>CONTROLES_PLANO!AT187</f>
        <v>0</v>
      </c>
      <c r="AU187" s="386"/>
      <c r="AV187" s="386"/>
      <c r="AW187" s="386"/>
      <c r="AX187" s="387" t="s">
        <v>352</v>
      </c>
      <c r="AY187" s="387"/>
      <c r="AZ187" s="387"/>
      <c r="BA187" s="387"/>
      <c r="BB187" s="388"/>
      <c r="BC187" s="388"/>
      <c r="BD187" s="388"/>
      <c r="BE187" s="388"/>
      <c r="BF187" s="200"/>
      <c r="BG187" s="200"/>
      <c r="BH187" s="200"/>
      <c r="BI187" s="200"/>
      <c r="BJ187" s="200"/>
      <c r="BK187" s="200"/>
      <c r="BL187" s="389" t="s">
        <v>69</v>
      </c>
      <c r="BM187" s="389"/>
      <c r="BN187" s="126" t="str">
        <f>IF(ISERROR(IF(BL187=ESTIMATIVA!$C$39,ESTIMATIVA!$O$39,IF(BL187=ESTIMATIVA!$C$40,ESTIMATIVA!$O$40,IF(BL187=ESTIMATIVA!$C$41,ESTIMATIVA!$O$41,IF(BL187=ESTIMATIVA!$C$42,ESTIMATIVA!$O$42,IF(BL187=ESTIMATIVA!$C$43,ESTIMATIVA!$O$43,"")))))),"",IF(BL187=ESTIMATIVA!$C$39,ESTIMATIVA!$O$39,IF(BL187=ESTIMATIVA!$C$40,ESTIMATIVA!$O$40,IF(BL187=ESTIMATIVA!$C$41,ESTIMATIVA!$O$41,IF(BL187=ESTIMATIVA!$C$42,ESTIMATIVA!$O$42,IF(BL187=ESTIMATIVA!$C$43,ESTIMATIVA!$O$43,""))))))</f>
        <v/>
      </c>
      <c r="BO187" s="389" t="s">
        <v>69</v>
      </c>
      <c r="BP187" s="389"/>
      <c r="BQ187" s="126" t="str">
        <f>IF(ISERROR(IF(BO187=ESTIMATIVA!$C$23,ESTIMATIVA!$O$23,IF(BO187=ESTIMATIVA!$C$24,ESTIMATIVA!$O$24,IF(BO187=ESTIMATIVA!$C$25,ESTIMATIVA!$O$25,IF(BO187=ESTIMATIVA!$C$26,ESTIMATIVA!$O$26,IF(BO187=ESTIMATIVA!$C$27,ESTIMATIVA!$O$27,"")))))),"",IF(BO187=ESTIMATIVA!$C$23,ESTIMATIVA!$O$23,IF(BO187=ESTIMATIVA!$C$24,ESTIMATIVA!$O$24,IF(BO187=ESTIMATIVA!$C$25,ESTIMATIVA!$O$25,IF(BO187=ESTIMATIVA!$C$26,ESTIMATIVA!$O$26,IF(BO187=ESTIMATIVA!$C$27,ESTIMATIVA!$O$27,""))))))</f>
        <v/>
      </c>
      <c r="BR187" s="122" t="str">
        <f t="shared" si="33"/>
        <v/>
      </c>
      <c r="BS187" s="127" t="str">
        <f>IF(ISERROR(IF(BR187&gt;=ESTIMATIVA!$O$55,ESTIMATIVA!$C$55,IF(BR187&gt;=ESTIMATIVA!$O$56,ESTIMATIVA!$C$56,IF(BR187&gt;=ESTIMATIVA!$O$57,ESTIMATIVA!$C$57,IF(BR187&gt;=ESTIMATIVA!$O$58,ESTIMATIVA!$C$58,ESTIMATIVA!$C$59))))),"",IF(BR187&gt;=ESTIMATIVA!$O$55,ESTIMATIVA!$C$55,IF(BR187&gt;=ESTIMATIVA!$O$56,ESTIMATIVA!$C$56,IF(BR187&gt;=ESTIMATIVA!$O$57,ESTIMATIVA!$C$57,IF(BR187&gt;=ESTIMATIVA!$O$58,ESTIMATIVA!$C$58,ESTIMATIVA!$C$59)))))</f>
        <v>Extremo</v>
      </c>
      <c r="BT187" s="128" t="str">
        <f t="shared" si="32"/>
        <v/>
      </c>
      <c r="BU187" s="125"/>
    </row>
    <row r="188" spans="1:73"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c r="AY188" s="3"/>
      <c r="AZ188" s="3"/>
      <c r="BA188" s="3"/>
      <c r="BB188" s="3"/>
      <c r="BC188" s="3"/>
      <c r="BF188" s="3"/>
      <c r="BG188" s="3"/>
      <c r="BH188" s="3"/>
      <c r="BI188" s="3"/>
      <c r="BJ188" s="3"/>
      <c r="BK188" s="3"/>
      <c r="BM188" s="3"/>
      <c r="BP188" s="3"/>
    </row>
    <row r="189" spans="1:73" ht="34.15"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334</v>
      </c>
      <c r="AM189" s="201"/>
      <c r="AN189" s="201"/>
      <c r="AO189" s="201"/>
      <c r="AP189" s="201" t="s">
        <v>342</v>
      </c>
      <c r="AQ189" s="201" t="s">
        <v>343</v>
      </c>
      <c r="AR189" s="201" t="s">
        <v>344</v>
      </c>
      <c r="AS189" s="201" t="s">
        <v>345</v>
      </c>
      <c r="AT189" s="201" t="s">
        <v>343</v>
      </c>
      <c r="AU189" s="201"/>
      <c r="AV189" s="201"/>
      <c r="AW189" s="201"/>
      <c r="AX189" s="201" t="s">
        <v>347</v>
      </c>
      <c r="AY189" s="201"/>
      <c r="AZ189" s="201"/>
      <c r="BA189" s="201"/>
      <c r="BB189" s="201" t="s">
        <v>348</v>
      </c>
      <c r="BC189" s="201"/>
      <c r="BD189" s="201"/>
      <c r="BE189" s="201"/>
      <c r="BF189" s="201" t="s">
        <v>207</v>
      </c>
      <c r="BG189" s="201"/>
      <c r="BH189" s="201"/>
      <c r="BI189" s="201"/>
      <c r="BJ189" s="201"/>
      <c r="BK189" s="201"/>
      <c r="BL189" s="394" t="s">
        <v>349</v>
      </c>
      <c r="BM189" s="394"/>
      <c r="BN189" s="394"/>
      <c r="BO189" s="394" t="s">
        <v>350</v>
      </c>
      <c r="BP189" s="394"/>
      <c r="BQ189" s="394"/>
      <c r="BR189" s="201" t="s">
        <v>351</v>
      </c>
      <c r="BS189" s="201"/>
      <c r="BT189" s="201"/>
      <c r="BU189" s="201"/>
    </row>
    <row r="190" spans="1:73" ht="17.100000000000001" customHeight="1" thickBot="1" x14ac:dyDescent="0.3">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7">
        <f>CALCULO_RISCO!AG190</f>
        <v>0</v>
      </c>
      <c r="AI190" s="379" t="str">
        <f>AVALIAR_RISCO!AI190</f>
        <v>Prioridade</v>
      </c>
      <c r="AJ190" s="379"/>
      <c r="AK190" s="379"/>
      <c r="AL190" s="393" t="str">
        <f>TRATAMENTO!AL190</f>
        <v>Escolha o Tratamento</v>
      </c>
      <c r="AM190" s="393"/>
      <c r="AN190" s="393"/>
      <c r="AO190" s="393"/>
      <c r="AP190" s="391">
        <f>CONTROLES_PLANO!AP190</f>
        <v>0</v>
      </c>
      <c r="AQ190" s="391">
        <f>CONTROLES_PLANO!AQ190</f>
        <v>0</v>
      </c>
      <c r="AR190" s="391">
        <f>CONTROLES_PLANO!AR190</f>
        <v>0</v>
      </c>
      <c r="AS190" s="391">
        <f>CONTROLES_PLANO!AS190</f>
        <v>0</v>
      </c>
      <c r="AT190" s="391">
        <f>CONTROLES_PLANO!AT190</f>
        <v>0</v>
      </c>
      <c r="AU190" s="391"/>
      <c r="AV190" s="391"/>
      <c r="AW190" s="391"/>
      <c r="AX190" s="387" t="s">
        <v>352</v>
      </c>
      <c r="AY190" s="387"/>
      <c r="AZ190" s="387"/>
      <c r="BA190" s="387"/>
      <c r="BB190" s="392"/>
      <c r="BC190" s="392"/>
      <c r="BD190" s="392"/>
      <c r="BE190" s="392"/>
      <c r="BF190" s="190"/>
      <c r="BG190" s="190"/>
      <c r="BH190" s="190"/>
      <c r="BI190" s="190"/>
      <c r="BJ190" s="190"/>
      <c r="BK190" s="190"/>
      <c r="BL190" s="389" t="s">
        <v>69</v>
      </c>
      <c r="BM190" s="389"/>
      <c r="BN190" s="121" t="str">
        <f>IF(ISERROR(IF(BL190=ESTIMATIVA!$C$39,ESTIMATIVA!$O$39,IF(BL190=ESTIMATIVA!$C$40,ESTIMATIVA!$O$40,IF(BL190=ESTIMATIVA!$C$41,ESTIMATIVA!$O$41,IF(BL190=ESTIMATIVA!$C$42,ESTIMATIVA!$O$42,IF(BL190=ESTIMATIVA!$C$43,ESTIMATIVA!$O$43,"")))))),"",IF(BL190=ESTIMATIVA!$C$39,ESTIMATIVA!$O$39,IF(BL190=ESTIMATIVA!$C$40,ESTIMATIVA!$O$40,IF(BL190=ESTIMATIVA!$C$41,ESTIMATIVA!$O$41,IF(BL190=ESTIMATIVA!$C$42,ESTIMATIVA!$O$42,IF(BL190=ESTIMATIVA!$C$43,ESTIMATIVA!$O$43,""))))))</f>
        <v/>
      </c>
      <c r="BO190" s="389" t="s">
        <v>69</v>
      </c>
      <c r="BP190" s="389"/>
      <c r="BQ190" s="121" t="str">
        <f>IF(ISERROR(IF(BO190=ESTIMATIVA!$C$23,ESTIMATIVA!$O$23,IF(BO190=ESTIMATIVA!$C$24,ESTIMATIVA!$O$24,IF(BO190=ESTIMATIVA!$C$25,ESTIMATIVA!$O$25,IF(BO190=ESTIMATIVA!$C$26,ESTIMATIVA!$O$26,IF(BO190=ESTIMATIVA!$C$27,ESTIMATIVA!$O$27,"")))))),"",IF(BO190=ESTIMATIVA!$C$23,ESTIMATIVA!$O$23,IF(BO190=ESTIMATIVA!$C$24,ESTIMATIVA!$O$24,IF(BO190=ESTIMATIVA!$C$25,ESTIMATIVA!$O$25,IF(BO190=ESTIMATIVA!$C$26,ESTIMATIVA!$O$26,IF(BO190=ESTIMATIVA!$C$27,ESTIMATIVA!$O$27,""))))))</f>
        <v/>
      </c>
      <c r="BR190" s="122" t="str">
        <f>IF(ISERROR((BN190*$Q$190)*BQ190),"",(BN190*$Q$190)*BQ190)</f>
        <v/>
      </c>
      <c r="BS190" s="123" t="str">
        <f>IF(ISERROR(IF(BR190&gt;=ESTIMATIVA!$O$55,ESTIMATIVA!$C$55,IF(BR190&gt;=ESTIMATIVA!$O$56,ESTIMATIVA!$C$56,IF(BR190&gt;=ESTIMATIVA!$O$57,ESTIMATIVA!$C$57,IF(BR190&gt;=ESTIMATIVA!$O$58,ESTIMATIVA!$C$58,ESTIMATIVA!$C$59))))),"",IF(BR190&gt;=ESTIMATIVA!$O$55,ESTIMATIVA!$C$55,IF(BR190&gt;=ESTIMATIVA!$O$56,ESTIMATIVA!$C$56,IF(BR190&gt;=ESTIMATIVA!$O$57,ESTIMATIVA!$C$57,IF(BR190&gt;=ESTIMATIVA!$O$58,ESTIMATIVA!$C$58,ESTIMATIVA!$C$59)))))</f>
        <v>Extremo</v>
      </c>
      <c r="BT190" s="124" t="str">
        <f t="shared" ref="BT190:BT197" si="34">IF(BS190=AE190,"ERRO - RISCO DEVERIA SER MENOR!!!",IF(BL190=R190,"ERRO - SEVERIDADE DEVERIA SER MENOR!!!",""))</f>
        <v/>
      </c>
      <c r="BU190" s="125"/>
    </row>
    <row r="191" spans="1:73" ht="17.100000000000001" customHeight="1" thickBot="1" x14ac:dyDescent="0.3">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RESULT_ESTIMAT_QUALIT!U191</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7">
        <f>CALCULO_RISCO!AG191</f>
        <v>0</v>
      </c>
      <c r="AI191" s="379" t="str">
        <f>AVALIAR_RISCO!AI191</f>
        <v>Prioridade</v>
      </c>
      <c r="AJ191" s="379"/>
      <c r="AK191" s="379"/>
      <c r="AL191" s="393" t="str">
        <f>TRATAMENTO!AL191</f>
        <v>Escolha o Tratamento</v>
      </c>
      <c r="AM191" s="393"/>
      <c r="AN191" s="393"/>
      <c r="AO191" s="393"/>
      <c r="AP191" s="391">
        <f>CONTROLES_PLANO!AP191</f>
        <v>0</v>
      </c>
      <c r="AQ191" s="391"/>
      <c r="AR191" s="391"/>
      <c r="AS191" s="391"/>
      <c r="AT191" s="391">
        <f>CONTROLES_PLANO!AT191</f>
        <v>0</v>
      </c>
      <c r="AU191" s="391"/>
      <c r="AV191" s="391"/>
      <c r="AW191" s="391"/>
      <c r="AX191" s="387" t="s">
        <v>352</v>
      </c>
      <c r="AY191" s="387"/>
      <c r="AZ191" s="387"/>
      <c r="BA191" s="387"/>
      <c r="BB191" s="392"/>
      <c r="BC191" s="392"/>
      <c r="BD191" s="392"/>
      <c r="BE191" s="392"/>
      <c r="BF191" s="190"/>
      <c r="BG191" s="190"/>
      <c r="BH191" s="190"/>
      <c r="BI191" s="190"/>
      <c r="BJ191" s="190"/>
      <c r="BK191" s="190"/>
      <c r="BL191" s="389" t="s">
        <v>69</v>
      </c>
      <c r="BM191" s="389"/>
      <c r="BN191" s="121" t="str">
        <f>IF(ISERROR(IF(BL191=ESTIMATIVA!$C$39,ESTIMATIVA!$O$39,IF(BL191=ESTIMATIVA!$C$40,ESTIMATIVA!$O$40,IF(BL191=ESTIMATIVA!$C$41,ESTIMATIVA!$O$41,IF(BL191=ESTIMATIVA!$C$42,ESTIMATIVA!$O$42,IF(BL191=ESTIMATIVA!$C$43,ESTIMATIVA!$O$43,"")))))),"",IF(BL191=ESTIMATIVA!$C$39,ESTIMATIVA!$O$39,IF(BL191=ESTIMATIVA!$C$40,ESTIMATIVA!$O$40,IF(BL191=ESTIMATIVA!$C$41,ESTIMATIVA!$O$41,IF(BL191=ESTIMATIVA!$C$42,ESTIMATIVA!$O$42,IF(BL191=ESTIMATIVA!$C$43,ESTIMATIVA!$O$43,""))))))</f>
        <v/>
      </c>
      <c r="BO191" s="389" t="s">
        <v>69</v>
      </c>
      <c r="BP191" s="389"/>
      <c r="BQ191" s="121" t="str">
        <f>IF(ISERROR(IF(BO191=ESTIMATIVA!$C$23,ESTIMATIVA!$O$23,IF(BO191=ESTIMATIVA!$C$24,ESTIMATIVA!$O$24,IF(BO191=ESTIMATIVA!$C$25,ESTIMATIVA!$O$25,IF(BO191=ESTIMATIVA!$C$26,ESTIMATIVA!$O$26,IF(BO191=ESTIMATIVA!$C$27,ESTIMATIVA!$O$27,"")))))),"",IF(BO191=ESTIMATIVA!$C$23,ESTIMATIVA!$O$23,IF(BO191=ESTIMATIVA!$C$24,ESTIMATIVA!$O$24,IF(BO191=ESTIMATIVA!$C$25,ESTIMATIVA!$O$25,IF(BO191=ESTIMATIVA!$C$26,ESTIMATIVA!$O$26,IF(BO191=ESTIMATIVA!$C$27,ESTIMATIVA!$O$27,""))))))</f>
        <v/>
      </c>
      <c r="BR191" s="122" t="str">
        <f t="shared" ref="BR191:BR197" si="35">IF(ISERROR((BN191*$Q$190)*BQ191),"",(BN191*$Q$190)*BQ191)</f>
        <v/>
      </c>
      <c r="BS191" s="123" t="str">
        <f>IF(ISERROR(IF(BR191&gt;=ESTIMATIVA!$O$55,ESTIMATIVA!$C$55,IF(BR191&gt;=ESTIMATIVA!$O$56,ESTIMATIVA!$C$56,IF(BR191&gt;=ESTIMATIVA!$O$57,ESTIMATIVA!$C$57,IF(BR191&gt;=ESTIMATIVA!$O$58,ESTIMATIVA!$C$58,ESTIMATIVA!$C$59))))),"",IF(BR191&gt;=ESTIMATIVA!$O$55,ESTIMATIVA!$C$55,IF(BR191&gt;=ESTIMATIVA!$O$56,ESTIMATIVA!$C$56,IF(BR191&gt;=ESTIMATIVA!$O$57,ESTIMATIVA!$C$57,IF(BR191&gt;=ESTIMATIVA!$O$58,ESTIMATIVA!$C$58,ESTIMATIVA!$C$59)))))</f>
        <v>Extremo</v>
      </c>
      <c r="BT191" s="124" t="str">
        <f t="shared" si="34"/>
        <v/>
      </c>
      <c r="BU191" s="125"/>
    </row>
    <row r="192" spans="1:73" ht="17.100000000000001" customHeight="1" thickBot="1" x14ac:dyDescent="0.3">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RESULT_ESTIMAT_QUALIT!U192</f>
        <v>3</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7">
        <f>CALCULO_RISCO!AG192</f>
        <v>0</v>
      </c>
      <c r="AI192" s="379" t="str">
        <f>AVALIAR_RISCO!AI192</f>
        <v>Prioridade</v>
      </c>
      <c r="AJ192" s="379"/>
      <c r="AK192" s="379"/>
      <c r="AL192" s="393" t="str">
        <f>TRATAMENTO!AL192</f>
        <v>Escolha o Tratamento</v>
      </c>
      <c r="AM192" s="393"/>
      <c r="AN192" s="393"/>
      <c r="AO192" s="393"/>
      <c r="AP192" s="391">
        <f>CONTROLES_PLANO!AP192</f>
        <v>0</v>
      </c>
      <c r="AQ192" s="391"/>
      <c r="AR192" s="391"/>
      <c r="AS192" s="391"/>
      <c r="AT192" s="391">
        <f>CONTROLES_PLANO!AT192</f>
        <v>0</v>
      </c>
      <c r="AU192" s="391"/>
      <c r="AV192" s="391"/>
      <c r="AW192" s="391"/>
      <c r="AX192" s="387" t="s">
        <v>352</v>
      </c>
      <c r="AY192" s="387"/>
      <c r="AZ192" s="387"/>
      <c r="BA192" s="387"/>
      <c r="BB192" s="392"/>
      <c r="BC192" s="392"/>
      <c r="BD192" s="392"/>
      <c r="BE192" s="392"/>
      <c r="BF192" s="190"/>
      <c r="BG192" s="190"/>
      <c r="BH192" s="190"/>
      <c r="BI192" s="190"/>
      <c r="BJ192" s="190"/>
      <c r="BK192" s="190"/>
      <c r="BL192" s="389" t="s">
        <v>69</v>
      </c>
      <c r="BM192" s="389"/>
      <c r="BN192" s="121" t="str">
        <f>IF(ISERROR(IF(BL192=ESTIMATIVA!$C$39,ESTIMATIVA!$O$39,IF(BL192=ESTIMATIVA!$C$40,ESTIMATIVA!$O$40,IF(BL192=ESTIMATIVA!$C$41,ESTIMATIVA!$O$41,IF(BL192=ESTIMATIVA!$C$42,ESTIMATIVA!$O$42,IF(BL192=ESTIMATIVA!$C$43,ESTIMATIVA!$O$43,"")))))),"",IF(BL192=ESTIMATIVA!$C$39,ESTIMATIVA!$O$39,IF(BL192=ESTIMATIVA!$C$40,ESTIMATIVA!$O$40,IF(BL192=ESTIMATIVA!$C$41,ESTIMATIVA!$O$41,IF(BL192=ESTIMATIVA!$C$42,ESTIMATIVA!$O$42,IF(BL192=ESTIMATIVA!$C$43,ESTIMATIVA!$O$43,""))))))</f>
        <v/>
      </c>
      <c r="BO192" s="389" t="s">
        <v>69</v>
      </c>
      <c r="BP192" s="389"/>
      <c r="BQ192" s="121" t="str">
        <f>IF(ISERROR(IF(BO192=ESTIMATIVA!$C$23,ESTIMATIVA!$O$23,IF(BO192=ESTIMATIVA!$C$24,ESTIMATIVA!$O$24,IF(BO192=ESTIMATIVA!$C$25,ESTIMATIVA!$O$25,IF(BO192=ESTIMATIVA!$C$26,ESTIMATIVA!$O$26,IF(BO192=ESTIMATIVA!$C$27,ESTIMATIVA!$O$27,"")))))),"",IF(BO192=ESTIMATIVA!$C$23,ESTIMATIVA!$O$23,IF(BO192=ESTIMATIVA!$C$24,ESTIMATIVA!$O$24,IF(BO192=ESTIMATIVA!$C$25,ESTIMATIVA!$O$25,IF(BO192=ESTIMATIVA!$C$26,ESTIMATIVA!$O$26,IF(BO192=ESTIMATIVA!$C$27,ESTIMATIVA!$O$27,""))))))</f>
        <v/>
      </c>
      <c r="BR192" s="122" t="str">
        <f t="shared" si="35"/>
        <v/>
      </c>
      <c r="BS192" s="123" t="str">
        <f>IF(ISERROR(IF(BR192&gt;=ESTIMATIVA!$O$55,ESTIMATIVA!$C$55,IF(BR192&gt;=ESTIMATIVA!$O$56,ESTIMATIVA!$C$56,IF(BR192&gt;=ESTIMATIVA!$O$57,ESTIMATIVA!$C$57,IF(BR192&gt;=ESTIMATIVA!$O$58,ESTIMATIVA!$C$58,ESTIMATIVA!$C$59))))),"",IF(BR192&gt;=ESTIMATIVA!$O$55,ESTIMATIVA!$C$55,IF(BR192&gt;=ESTIMATIVA!$O$56,ESTIMATIVA!$C$56,IF(BR192&gt;=ESTIMATIVA!$O$57,ESTIMATIVA!$C$57,IF(BR192&gt;=ESTIMATIVA!$O$58,ESTIMATIVA!$C$58,ESTIMATIVA!$C$59)))))</f>
        <v>Extremo</v>
      </c>
      <c r="BT192" s="124" t="str">
        <f t="shared" si="34"/>
        <v/>
      </c>
      <c r="BU192" s="125"/>
    </row>
    <row r="193" spans="1:73" ht="17.100000000000001" customHeight="1" thickBot="1" x14ac:dyDescent="0.3">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RESULT_ESTIMAT_QUALIT!U193</f>
        <v>3</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7">
        <f>CALCULO_RISCO!AG193</f>
        <v>0</v>
      </c>
      <c r="AI193" s="379" t="str">
        <f>AVALIAR_RISCO!AI193</f>
        <v>Prioridade</v>
      </c>
      <c r="AJ193" s="379"/>
      <c r="AK193" s="379"/>
      <c r="AL193" s="393" t="str">
        <f>TRATAMENTO!AL193</f>
        <v>Escolha o Tratamento</v>
      </c>
      <c r="AM193" s="393"/>
      <c r="AN193" s="393"/>
      <c r="AO193" s="393"/>
      <c r="AP193" s="391">
        <f>CONTROLES_PLANO!AP193</f>
        <v>0</v>
      </c>
      <c r="AQ193" s="391"/>
      <c r="AR193" s="391"/>
      <c r="AS193" s="391"/>
      <c r="AT193" s="391">
        <f>CONTROLES_PLANO!AT193</f>
        <v>0</v>
      </c>
      <c r="AU193" s="391"/>
      <c r="AV193" s="391"/>
      <c r="AW193" s="391"/>
      <c r="AX193" s="387" t="s">
        <v>352</v>
      </c>
      <c r="AY193" s="387"/>
      <c r="AZ193" s="387"/>
      <c r="BA193" s="387"/>
      <c r="BB193" s="392"/>
      <c r="BC193" s="392"/>
      <c r="BD193" s="392"/>
      <c r="BE193" s="392"/>
      <c r="BF193" s="190"/>
      <c r="BG193" s="190"/>
      <c r="BH193" s="190"/>
      <c r="BI193" s="190"/>
      <c r="BJ193" s="190"/>
      <c r="BK193" s="190"/>
      <c r="BL193" s="389" t="s">
        <v>69</v>
      </c>
      <c r="BM193" s="389"/>
      <c r="BN193" s="121" t="str">
        <f>IF(ISERROR(IF(BL193=ESTIMATIVA!$C$39,ESTIMATIVA!$O$39,IF(BL193=ESTIMATIVA!$C$40,ESTIMATIVA!$O$40,IF(BL193=ESTIMATIVA!$C$41,ESTIMATIVA!$O$41,IF(BL193=ESTIMATIVA!$C$42,ESTIMATIVA!$O$42,IF(BL193=ESTIMATIVA!$C$43,ESTIMATIVA!$O$43,"")))))),"",IF(BL193=ESTIMATIVA!$C$39,ESTIMATIVA!$O$39,IF(BL193=ESTIMATIVA!$C$40,ESTIMATIVA!$O$40,IF(BL193=ESTIMATIVA!$C$41,ESTIMATIVA!$O$41,IF(BL193=ESTIMATIVA!$C$42,ESTIMATIVA!$O$42,IF(BL193=ESTIMATIVA!$C$43,ESTIMATIVA!$O$43,""))))))</f>
        <v/>
      </c>
      <c r="BO193" s="389" t="s">
        <v>69</v>
      </c>
      <c r="BP193" s="389"/>
      <c r="BQ193" s="121" t="str">
        <f>IF(ISERROR(IF(BO193=ESTIMATIVA!$C$23,ESTIMATIVA!$O$23,IF(BO193=ESTIMATIVA!$C$24,ESTIMATIVA!$O$24,IF(BO193=ESTIMATIVA!$C$25,ESTIMATIVA!$O$25,IF(BO193=ESTIMATIVA!$C$26,ESTIMATIVA!$O$26,IF(BO193=ESTIMATIVA!$C$27,ESTIMATIVA!$O$27,"")))))),"",IF(BO193=ESTIMATIVA!$C$23,ESTIMATIVA!$O$23,IF(BO193=ESTIMATIVA!$C$24,ESTIMATIVA!$O$24,IF(BO193=ESTIMATIVA!$C$25,ESTIMATIVA!$O$25,IF(BO193=ESTIMATIVA!$C$26,ESTIMATIVA!$O$26,IF(BO193=ESTIMATIVA!$C$27,ESTIMATIVA!$O$27,""))))))</f>
        <v/>
      </c>
      <c r="BR193" s="122" t="str">
        <f t="shared" si="35"/>
        <v/>
      </c>
      <c r="BS193" s="123" t="str">
        <f>IF(ISERROR(IF(BR193&gt;=ESTIMATIVA!$O$55,ESTIMATIVA!$C$55,IF(BR193&gt;=ESTIMATIVA!$O$56,ESTIMATIVA!$C$56,IF(BR193&gt;=ESTIMATIVA!$O$57,ESTIMATIVA!$C$57,IF(BR193&gt;=ESTIMATIVA!$O$58,ESTIMATIVA!$C$58,ESTIMATIVA!$C$59))))),"",IF(BR193&gt;=ESTIMATIVA!$O$55,ESTIMATIVA!$C$55,IF(BR193&gt;=ESTIMATIVA!$O$56,ESTIMATIVA!$C$56,IF(BR193&gt;=ESTIMATIVA!$O$57,ESTIMATIVA!$C$57,IF(BR193&gt;=ESTIMATIVA!$O$58,ESTIMATIVA!$C$58,ESTIMATIVA!$C$59)))))</f>
        <v>Extremo</v>
      </c>
      <c r="BT193" s="124" t="str">
        <f t="shared" si="34"/>
        <v/>
      </c>
      <c r="BU193" s="125"/>
    </row>
    <row r="194" spans="1:73" ht="17.100000000000001" customHeight="1" thickBot="1" x14ac:dyDescent="0.3">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RESULT_ESTIMAT_QUALIT!U194</f>
        <v>4</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7">
        <f>CALCULO_RISCO!AG194</f>
        <v>0</v>
      </c>
      <c r="AI194" s="379" t="str">
        <f>AVALIAR_RISCO!AI194</f>
        <v>Prioridade</v>
      </c>
      <c r="AJ194" s="379"/>
      <c r="AK194" s="379"/>
      <c r="AL194" s="393" t="str">
        <f>TRATAMENTO!AL194</f>
        <v>Escolha o Tratamento</v>
      </c>
      <c r="AM194" s="393"/>
      <c r="AN194" s="393"/>
      <c r="AO194" s="393"/>
      <c r="AP194" s="391">
        <f>CONTROLES_PLANO!AP194</f>
        <v>0</v>
      </c>
      <c r="AQ194" s="391"/>
      <c r="AR194" s="391"/>
      <c r="AS194" s="391"/>
      <c r="AT194" s="391">
        <f>CONTROLES_PLANO!AT194</f>
        <v>0</v>
      </c>
      <c r="AU194" s="391"/>
      <c r="AV194" s="391"/>
      <c r="AW194" s="391"/>
      <c r="AX194" s="387" t="s">
        <v>352</v>
      </c>
      <c r="AY194" s="387"/>
      <c r="AZ194" s="387"/>
      <c r="BA194" s="387"/>
      <c r="BB194" s="392"/>
      <c r="BC194" s="392"/>
      <c r="BD194" s="392"/>
      <c r="BE194" s="392"/>
      <c r="BF194" s="190"/>
      <c r="BG194" s="190"/>
      <c r="BH194" s="190"/>
      <c r="BI194" s="190"/>
      <c r="BJ194" s="190"/>
      <c r="BK194" s="190"/>
      <c r="BL194" s="389" t="s">
        <v>69</v>
      </c>
      <c r="BM194" s="389"/>
      <c r="BN194" s="121" t="str">
        <f>IF(ISERROR(IF(BL194=ESTIMATIVA!$C$39,ESTIMATIVA!$O$39,IF(BL194=ESTIMATIVA!$C$40,ESTIMATIVA!$O$40,IF(BL194=ESTIMATIVA!$C$41,ESTIMATIVA!$O$41,IF(BL194=ESTIMATIVA!$C$42,ESTIMATIVA!$O$42,IF(BL194=ESTIMATIVA!$C$43,ESTIMATIVA!$O$43,"")))))),"",IF(BL194=ESTIMATIVA!$C$39,ESTIMATIVA!$O$39,IF(BL194=ESTIMATIVA!$C$40,ESTIMATIVA!$O$40,IF(BL194=ESTIMATIVA!$C$41,ESTIMATIVA!$O$41,IF(BL194=ESTIMATIVA!$C$42,ESTIMATIVA!$O$42,IF(BL194=ESTIMATIVA!$C$43,ESTIMATIVA!$O$43,""))))))</f>
        <v/>
      </c>
      <c r="BO194" s="389" t="s">
        <v>69</v>
      </c>
      <c r="BP194" s="389"/>
      <c r="BQ194" s="121" t="str">
        <f>IF(ISERROR(IF(BO194=ESTIMATIVA!$C$23,ESTIMATIVA!$O$23,IF(BO194=ESTIMATIVA!$C$24,ESTIMATIVA!$O$24,IF(BO194=ESTIMATIVA!$C$25,ESTIMATIVA!$O$25,IF(BO194=ESTIMATIVA!$C$26,ESTIMATIVA!$O$26,IF(BO194=ESTIMATIVA!$C$27,ESTIMATIVA!$O$27,"")))))),"",IF(BO194=ESTIMATIVA!$C$23,ESTIMATIVA!$O$23,IF(BO194=ESTIMATIVA!$C$24,ESTIMATIVA!$O$24,IF(BO194=ESTIMATIVA!$C$25,ESTIMATIVA!$O$25,IF(BO194=ESTIMATIVA!$C$26,ESTIMATIVA!$O$26,IF(BO194=ESTIMATIVA!$C$27,ESTIMATIVA!$O$27,""))))))</f>
        <v/>
      </c>
      <c r="BR194" s="122" t="str">
        <f t="shared" si="35"/>
        <v/>
      </c>
      <c r="BS194" s="123" t="str">
        <f>IF(ISERROR(IF(BR194&gt;=ESTIMATIVA!$O$55,ESTIMATIVA!$C$55,IF(BR194&gt;=ESTIMATIVA!$O$56,ESTIMATIVA!$C$56,IF(BR194&gt;=ESTIMATIVA!$O$57,ESTIMATIVA!$C$57,IF(BR194&gt;=ESTIMATIVA!$O$58,ESTIMATIVA!$C$58,ESTIMATIVA!$C$59))))),"",IF(BR194&gt;=ESTIMATIVA!$O$55,ESTIMATIVA!$C$55,IF(BR194&gt;=ESTIMATIVA!$O$56,ESTIMATIVA!$C$56,IF(BR194&gt;=ESTIMATIVA!$O$57,ESTIMATIVA!$C$57,IF(BR194&gt;=ESTIMATIVA!$O$58,ESTIMATIVA!$C$58,ESTIMATIVA!$C$59)))))</f>
        <v>Extremo</v>
      </c>
      <c r="BT194" s="124" t="str">
        <f t="shared" si="34"/>
        <v/>
      </c>
      <c r="BU194" s="125"/>
    </row>
    <row r="195" spans="1:73" ht="17.100000000000001" customHeight="1" thickBot="1" x14ac:dyDescent="0.3">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RESULT_ESTIMAT_QUALIT!U195</f>
        <v>4</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7">
        <f>CALCULO_RISCO!AG195</f>
        <v>0</v>
      </c>
      <c r="AI195" s="379" t="str">
        <f>AVALIAR_RISCO!AI195</f>
        <v>Prioridade</v>
      </c>
      <c r="AJ195" s="379"/>
      <c r="AK195" s="379"/>
      <c r="AL195" s="393" t="str">
        <f>TRATAMENTO!AL195</f>
        <v>Escolha o Tratamento</v>
      </c>
      <c r="AM195" s="393"/>
      <c r="AN195" s="393"/>
      <c r="AO195" s="393"/>
      <c r="AP195" s="391">
        <f>CONTROLES_PLANO!AP195</f>
        <v>0</v>
      </c>
      <c r="AQ195" s="391"/>
      <c r="AR195" s="391"/>
      <c r="AS195" s="391"/>
      <c r="AT195" s="391">
        <f>CONTROLES_PLANO!AT195</f>
        <v>0</v>
      </c>
      <c r="AU195" s="391"/>
      <c r="AV195" s="391"/>
      <c r="AW195" s="391"/>
      <c r="AX195" s="387" t="s">
        <v>352</v>
      </c>
      <c r="AY195" s="387"/>
      <c r="AZ195" s="387"/>
      <c r="BA195" s="387"/>
      <c r="BB195" s="392"/>
      <c r="BC195" s="392"/>
      <c r="BD195" s="392"/>
      <c r="BE195" s="392"/>
      <c r="BF195" s="190"/>
      <c r="BG195" s="190"/>
      <c r="BH195" s="190"/>
      <c r="BI195" s="190"/>
      <c r="BJ195" s="190"/>
      <c r="BK195" s="190"/>
      <c r="BL195" s="389" t="s">
        <v>69</v>
      </c>
      <c r="BM195" s="389"/>
      <c r="BN195" s="121" t="str">
        <f>IF(ISERROR(IF(BL195=ESTIMATIVA!$C$39,ESTIMATIVA!$O$39,IF(BL195=ESTIMATIVA!$C$40,ESTIMATIVA!$O$40,IF(BL195=ESTIMATIVA!$C$41,ESTIMATIVA!$O$41,IF(BL195=ESTIMATIVA!$C$42,ESTIMATIVA!$O$42,IF(BL195=ESTIMATIVA!$C$43,ESTIMATIVA!$O$43,"")))))),"",IF(BL195=ESTIMATIVA!$C$39,ESTIMATIVA!$O$39,IF(BL195=ESTIMATIVA!$C$40,ESTIMATIVA!$O$40,IF(BL195=ESTIMATIVA!$C$41,ESTIMATIVA!$O$41,IF(BL195=ESTIMATIVA!$C$42,ESTIMATIVA!$O$42,IF(BL195=ESTIMATIVA!$C$43,ESTIMATIVA!$O$43,""))))))</f>
        <v/>
      </c>
      <c r="BO195" s="389" t="s">
        <v>69</v>
      </c>
      <c r="BP195" s="389"/>
      <c r="BQ195" s="121" t="str">
        <f>IF(ISERROR(IF(BO195=ESTIMATIVA!$C$23,ESTIMATIVA!$O$23,IF(BO195=ESTIMATIVA!$C$24,ESTIMATIVA!$O$24,IF(BO195=ESTIMATIVA!$C$25,ESTIMATIVA!$O$25,IF(BO195=ESTIMATIVA!$C$26,ESTIMATIVA!$O$26,IF(BO195=ESTIMATIVA!$C$27,ESTIMATIVA!$O$27,"")))))),"",IF(BO195=ESTIMATIVA!$C$23,ESTIMATIVA!$O$23,IF(BO195=ESTIMATIVA!$C$24,ESTIMATIVA!$O$24,IF(BO195=ESTIMATIVA!$C$25,ESTIMATIVA!$O$25,IF(BO195=ESTIMATIVA!$C$26,ESTIMATIVA!$O$26,IF(BO195=ESTIMATIVA!$C$27,ESTIMATIVA!$O$27,""))))))</f>
        <v/>
      </c>
      <c r="BR195" s="122" t="str">
        <f t="shared" si="35"/>
        <v/>
      </c>
      <c r="BS195" s="123" t="str">
        <f>IF(ISERROR(IF(BR195&gt;=ESTIMATIVA!$O$55,ESTIMATIVA!$C$55,IF(BR195&gt;=ESTIMATIVA!$O$56,ESTIMATIVA!$C$56,IF(BR195&gt;=ESTIMATIVA!$O$57,ESTIMATIVA!$C$57,IF(BR195&gt;=ESTIMATIVA!$O$58,ESTIMATIVA!$C$58,ESTIMATIVA!$C$59))))),"",IF(BR195&gt;=ESTIMATIVA!$O$55,ESTIMATIVA!$C$55,IF(BR195&gt;=ESTIMATIVA!$O$56,ESTIMATIVA!$C$56,IF(BR195&gt;=ESTIMATIVA!$O$57,ESTIMATIVA!$C$57,IF(BR195&gt;=ESTIMATIVA!$O$58,ESTIMATIVA!$C$58,ESTIMATIVA!$C$59)))))</f>
        <v>Extremo</v>
      </c>
      <c r="BT195" s="124" t="str">
        <f t="shared" si="34"/>
        <v/>
      </c>
      <c r="BU195" s="125"/>
    </row>
    <row r="196" spans="1:73" ht="17.100000000000001" customHeight="1" thickBot="1" x14ac:dyDescent="0.3">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RESULT_ESTIMAT_QUALIT!U196</f>
        <v>5</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7">
        <f>CALCULO_RISCO!AG196</f>
        <v>0</v>
      </c>
      <c r="AI196" s="379" t="str">
        <f>AVALIAR_RISCO!AI196</f>
        <v>Prioridade</v>
      </c>
      <c r="AJ196" s="379"/>
      <c r="AK196" s="379"/>
      <c r="AL196" s="393" t="str">
        <f>TRATAMENTO!AL196</f>
        <v>Escolha o Tratamento</v>
      </c>
      <c r="AM196" s="393"/>
      <c r="AN196" s="393"/>
      <c r="AO196" s="393"/>
      <c r="AP196" s="391">
        <f>CONTROLES_PLANO!AP196</f>
        <v>0</v>
      </c>
      <c r="AQ196" s="391"/>
      <c r="AR196" s="391"/>
      <c r="AS196" s="391"/>
      <c r="AT196" s="391">
        <f>CONTROLES_PLANO!AT196</f>
        <v>0</v>
      </c>
      <c r="AU196" s="391"/>
      <c r="AV196" s="391"/>
      <c r="AW196" s="391"/>
      <c r="AX196" s="387" t="s">
        <v>352</v>
      </c>
      <c r="AY196" s="387"/>
      <c r="AZ196" s="387"/>
      <c r="BA196" s="387"/>
      <c r="BB196" s="392"/>
      <c r="BC196" s="392"/>
      <c r="BD196" s="392"/>
      <c r="BE196" s="392"/>
      <c r="BF196" s="190"/>
      <c r="BG196" s="190"/>
      <c r="BH196" s="190"/>
      <c r="BI196" s="190"/>
      <c r="BJ196" s="190"/>
      <c r="BK196" s="190"/>
      <c r="BL196" s="389" t="s">
        <v>69</v>
      </c>
      <c r="BM196" s="389"/>
      <c r="BN196" s="121" t="str">
        <f>IF(ISERROR(IF(BL196=ESTIMATIVA!$C$39,ESTIMATIVA!$O$39,IF(BL196=ESTIMATIVA!$C$40,ESTIMATIVA!$O$40,IF(BL196=ESTIMATIVA!$C$41,ESTIMATIVA!$O$41,IF(BL196=ESTIMATIVA!$C$42,ESTIMATIVA!$O$42,IF(BL196=ESTIMATIVA!$C$43,ESTIMATIVA!$O$43,"")))))),"",IF(BL196=ESTIMATIVA!$C$39,ESTIMATIVA!$O$39,IF(BL196=ESTIMATIVA!$C$40,ESTIMATIVA!$O$40,IF(BL196=ESTIMATIVA!$C$41,ESTIMATIVA!$O$41,IF(BL196=ESTIMATIVA!$C$42,ESTIMATIVA!$O$42,IF(BL196=ESTIMATIVA!$C$43,ESTIMATIVA!$O$43,""))))))</f>
        <v/>
      </c>
      <c r="BO196" s="389" t="s">
        <v>69</v>
      </c>
      <c r="BP196" s="389"/>
      <c r="BQ196" s="121" t="str">
        <f>IF(ISERROR(IF(BO196=ESTIMATIVA!$C$23,ESTIMATIVA!$O$23,IF(BO196=ESTIMATIVA!$C$24,ESTIMATIVA!$O$24,IF(BO196=ESTIMATIVA!$C$25,ESTIMATIVA!$O$25,IF(BO196=ESTIMATIVA!$C$26,ESTIMATIVA!$O$26,IF(BO196=ESTIMATIVA!$C$27,ESTIMATIVA!$O$27,"")))))),"",IF(BO196=ESTIMATIVA!$C$23,ESTIMATIVA!$O$23,IF(BO196=ESTIMATIVA!$C$24,ESTIMATIVA!$O$24,IF(BO196=ESTIMATIVA!$C$25,ESTIMATIVA!$O$25,IF(BO196=ESTIMATIVA!$C$26,ESTIMATIVA!$O$26,IF(BO196=ESTIMATIVA!$C$27,ESTIMATIVA!$O$27,""))))))</f>
        <v/>
      </c>
      <c r="BR196" s="122" t="str">
        <f t="shared" si="35"/>
        <v/>
      </c>
      <c r="BS196" s="123" t="str">
        <f>IF(ISERROR(IF(BR196&gt;=ESTIMATIVA!$O$55,ESTIMATIVA!$C$55,IF(BR196&gt;=ESTIMATIVA!$O$56,ESTIMATIVA!$C$56,IF(BR196&gt;=ESTIMATIVA!$O$57,ESTIMATIVA!$C$57,IF(BR196&gt;=ESTIMATIVA!$O$58,ESTIMATIVA!$C$58,ESTIMATIVA!$C$59))))),"",IF(BR196&gt;=ESTIMATIVA!$O$55,ESTIMATIVA!$C$55,IF(BR196&gt;=ESTIMATIVA!$O$56,ESTIMATIVA!$C$56,IF(BR196&gt;=ESTIMATIVA!$O$57,ESTIMATIVA!$C$57,IF(BR196&gt;=ESTIMATIVA!$O$58,ESTIMATIVA!$C$58,ESTIMATIVA!$C$59)))))</f>
        <v>Extremo</v>
      </c>
      <c r="BT196" s="124" t="str">
        <f t="shared" si="34"/>
        <v/>
      </c>
      <c r="BU196" s="125"/>
    </row>
    <row r="197" spans="1:73" ht="17.100000000000001" customHeight="1" thickBot="1" x14ac:dyDescent="0.3">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RESULT_ESTIMAT_QUALIT!U197</f>
        <v>5</v>
      </c>
      <c r="V197" s="110">
        <f>RESULT_ESTIMAT_QUALIT!V196</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8">
        <f>CALCULO_RISCO!AG197</f>
        <v>0</v>
      </c>
      <c r="AI197" s="381" t="str">
        <f>AVALIAR_RISCO!AI197</f>
        <v>Prioridade</v>
      </c>
      <c r="AJ197" s="381"/>
      <c r="AK197" s="381"/>
      <c r="AL197" s="390" t="str">
        <f>TRATAMENTO!AL197</f>
        <v>Escolha o Tratamento</v>
      </c>
      <c r="AM197" s="390"/>
      <c r="AN197" s="390"/>
      <c r="AO197" s="390"/>
      <c r="AP197" s="386">
        <f>CONTROLES_PLANO!AP197</f>
        <v>0</v>
      </c>
      <c r="AQ197" s="386"/>
      <c r="AR197" s="386"/>
      <c r="AS197" s="386"/>
      <c r="AT197" s="386">
        <f>CONTROLES_PLANO!AT197</f>
        <v>0</v>
      </c>
      <c r="AU197" s="386"/>
      <c r="AV197" s="386"/>
      <c r="AW197" s="386"/>
      <c r="AX197" s="387" t="s">
        <v>352</v>
      </c>
      <c r="AY197" s="387"/>
      <c r="AZ197" s="387"/>
      <c r="BA197" s="387"/>
      <c r="BB197" s="388"/>
      <c r="BC197" s="388"/>
      <c r="BD197" s="388"/>
      <c r="BE197" s="388"/>
      <c r="BF197" s="200"/>
      <c r="BG197" s="200"/>
      <c r="BH197" s="200"/>
      <c r="BI197" s="200"/>
      <c r="BJ197" s="200"/>
      <c r="BK197" s="200"/>
      <c r="BL197" s="389" t="s">
        <v>69</v>
      </c>
      <c r="BM197" s="389"/>
      <c r="BN197" s="126" t="str">
        <f>IF(ISERROR(IF(BL197=ESTIMATIVA!$C$39,ESTIMATIVA!$O$39,IF(BL197=ESTIMATIVA!$C$40,ESTIMATIVA!$O$40,IF(BL197=ESTIMATIVA!$C$41,ESTIMATIVA!$O$41,IF(BL197=ESTIMATIVA!$C$42,ESTIMATIVA!$O$42,IF(BL197=ESTIMATIVA!$C$43,ESTIMATIVA!$O$43,"")))))),"",IF(BL197=ESTIMATIVA!$C$39,ESTIMATIVA!$O$39,IF(BL197=ESTIMATIVA!$C$40,ESTIMATIVA!$O$40,IF(BL197=ESTIMATIVA!$C$41,ESTIMATIVA!$O$41,IF(BL197=ESTIMATIVA!$C$42,ESTIMATIVA!$O$42,IF(BL197=ESTIMATIVA!$C$43,ESTIMATIVA!$O$43,""))))))</f>
        <v/>
      </c>
      <c r="BO197" s="389" t="s">
        <v>69</v>
      </c>
      <c r="BP197" s="389"/>
      <c r="BQ197" s="126" t="str">
        <f>IF(ISERROR(IF(BO197=ESTIMATIVA!$C$23,ESTIMATIVA!$O$23,IF(BO197=ESTIMATIVA!$C$24,ESTIMATIVA!$O$24,IF(BO197=ESTIMATIVA!$C$25,ESTIMATIVA!$O$25,IF(BO197=ESTIMATIVA!$C$26,ESTIMATIVA!$O$26,IF(BO197=ESTIMATIVA!$C$27,ESTIMATIVA!$O$27,"")))))),"",IF(BO197=ESTIMATIVA!$C$23,ESTIMATIVA!$O$23,IF(BO197=ESTIMATIVA!$C$24,ESTIMATIVA!$O$24,IF(BO197=ESTIMATIVA!$C$25,ESTIMATIVA!$O$25,IF(BO197=ESTIMATIVA!$C$26,ESTIMATIVA!$O$26,IF(BO197=ESTIMATIVA!$C$27,ESTIMATIVA!$O$27,""))))))</f>
        <v/>
      </c>
      <c r="BR197" s="122" t="str">
        <f t="shared" si="35"/>
        <v/>
      </c>
      <c r="BS197" s="127" t="str">
        <f>IF(ISERROR(IF(BR197&gt;=ESTIMATIVA!$O$55,ESTIMATIVA!$C$55,IF(BR197&gt;=ESTIMATIVA!$O$56,ESTIMATIVA!$C$56,IF(BR197&gt;=ESTIMATIVA!$O$57,ESTIMATIVA!$C$57,IF(BR197&gt;=ESTIMATIVA!$O$58,ESTIMATIVA!$C$58,ESTIMATIVA!$C$59))))),"",IF(BR197&gt;=ESTIMATIVA!$O$55,ESTIMATIVA!$C$55,IF(BR197&gt;=ESTIMATIVA!$O$56,ESTIMATIVA!$C$56,IF(BR197&gt;=ESTIMATIVA!$O$57,ESTIMATIVA!$C$57,IF(BR197&gt;=ESTIMATIVA!$O$58,ESTIMATIVA!$C$58,ESTIMATIVA!$C$59)))))</f>
        <v>Extremo</v>
      </c>
      <c r="BT197" s="128" t="str">
        <f t="shared" si="34"/>
        <v/>
      </c>
      <c r="BU197" s="125"/>
    </row>
    <row r="198" spans="1:73"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c r="AY198" s="3"/>
      <c r="AZ198" s="3"/>
      <c r="BA198" s="3"/>
      <c r="BB198" s="3"/>
      <c r="BC198" s="3"/>
      <c r="BF198" s="3"/>
      <c r="BG198" s="3"/>
      <c r="BH198" s="3"/>
      <c r="BI198" s="3"/>
      <c r="BJ198" s="3"/>
      <c r="BK198" s="3"/>
      <c r="BM198" s="3"/>
      <c r="BP198" s="3"/>
    </row>
    <row r="199" spans="1:73" ht="34.15"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334</v>
      </c>
      <c r="AM199" s="201"/>
      <c r="AN199" s="201"/>
      <c r="AO199" s="201"/>
      <c r="AP199" s="201" t="s">
        <v>342</v>
      </c>
      <c r="AQ199" s="201" t="s">
        <v>343</v>
      </c>
      <c r="AR199" s="201" t="s">
        <v>344</v>
      </c>
      <c r="AS199" s="201" t="s">
        <v>345</v>
      </c>
      <c r="AT199" s="201" t="s">
        <v>343</v>
      </c>
      <c r="AU199" s="201"/>
      <c r="AV199" s="201"/>
      <c r="AW199" s="201"/>
      <c r="AX199" s="201" t="s">
        <v>347</v>
      </c>
      <c r="AY199" s="201"/>
      <c r="AZ199" s="201"/>
      <c r="BA199" s="201"/>
      <c r="BB199" s="201" t="s">
        <v>348</v>
      </c>
      <c r="BC199" s="201"/>
      <c r="BD199" s="201"/>
      <c r="BE199" s="201"/>
      <c r="BF199" s="201" t="s">
        <v>207</v>
      </c>
      <c r="BG199" s="201"/>
      <c r="BH199" s="201"/>
      <c r="BI199" s="201"/>
      <c r="BJ199" s="201"/>
      <c r="BK199" s="201"/>
      <c r="BL199" s="394" t="s">
        <v>349</v>
      </c>
      <c r="BM199" s="394"/>
      <c r="BN199" s="394"/>
      <c r="BO199" s="394" t="s">
        <v>350</v>
      </c>
      <c r="BP199" s="394"/>
      <c r="BQ199" s="394"/>
      <c r="BR199" s="201" t="s">
        <v>351</v>
      </c>
      <c r="BS199" s="201"/>
      <c r="BT199" s="201"/>
      <c r="BU199" s="201"/>
    </row>
    <row r="200" spans="1:73" ht="17.100000000000001" customHeight="1" thickBot="1" x14ac:dyDescent="0.3">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7">
        <f>CALCULO_RISCO!AG200</f>
        <v>0</v>
      </c>
      <c r="AI200" s="379" t="str">
        <f>AVALIAR_RISCO!AI200</f>
        <v>Prioridade</v>
      </c>
      <c r="AJ200" s="379"/>
      <c r="AK200" s="379"/>
      <c r="AL200" s="393" t="str">
        <f>TRATAMENTO!AL200</f>
        <v>Escolha o Tratamento</v>
      </c>
      <c r="AM200" s="393"/>
      <c r="AN200" s="393"/>
      <c r="AO200" s="393"/>
      <c r="AP200" s="391">
        <f>CONTROLES_PLANO!AP200</f>
        <v>0</v>
      </c>
      <c r="AQ200" s="391">
        <f>CONTROLES_PLANO!AQ200</f>
        <v>0</v>
      </c>
      <c r="AR200" s="391">
        <f>CONTROLES_PLANO!AR200</f>
        <v>0</v>
      </c>
      <c r="AS200" s="391">
        <f>CONTROLES_PLANO!AS200</f>
        <v>0</v>
      </c>
      <c r="AT200" s="391">
        <f>CONTROLES_PLANO!AT200</f>
        <v>0</v>
      </c>
      <c r="AU200" s="391"/>
      <c r="AV200" s="391"/>
      <c r="AW200" s="391"/>
      <c r="AX200" s="387" t="s">
        <v>352</v>
      </c>
      <c r="AY200" s="387"/>
      <c r="AZ200" s="387"/>
      <c r="BA200" s="387"/>
      <c r="BB200" s="392"/>
      <c r="BC200" s="392"/>
      <c r="BD200" s="392"/>
      <c r="BE200" s="392"/>
      <c r="BF200" s="190"/>
      <c r="BG200" s="190"/>
      <c r="BH200" s="190"/>
      <c r="BI200" s="190"/>
      <c r="BJ200" s="190"/>
      <c r="BK200" s="190"/>
      <c r="BL200" s="389" t="s">
        <v>69</v>
      </c>
      <c r="BM200" s="389"/>
      <c r="BN200" s="121" t="str">
        <f>IF(ISERROR(IF(BL200=ESTIMATIVA!$C$39,ESTIMATIVA!$O$39,IF(BL200=ESTIMATIVA!$C$40,ESTIMATIVA!$O$40,IF(BL200=ESTIMATIVA!$C$41,ESTIMATIVA!$O$41,IF(BL200=ESTIMATIVA!$C$42,ESTIMATIVA!$O$42,IF(BL200=ESTIMATIVA!$C$43,ESTIMATIVA!$O$43,"")))))),"",IF(BL200=ESTIMATIVA!$C$39,ESTIMATIVA!$O$39,IF(BL200=ESTIMATIVA!$C$40,ESTIMATIVA!$O$40,IF(BL200=ESTIMATIVA!$C$41,ESTIMATIVA!$O$41,IF(BL200=ESTIMATIVA!$C$42,ESTIMATIVA!$O$42,IF(BL200=ESTIMATIVA!$C$43,ESTIMATIVA!$O$43,""))))))</f>
        <v/>
      </c>
      <c r="BO200" s="389" t="s">
        <v>69</v>
      </c>
      <c r="BP200" s="389"/>
      <c r="BQ200" s="121" t="str">
        <f>IF(ISERROR(IF(BO200=ESTIMATIVA!$C$23,ESTIMATIVA!$O$23,IF(BO200=ESTIMATIVA!$C$24,ESTIMATIVA!$O$24,IF(BO200=ESTIMATIVA!$C$25,ESTIMATIVA!$O$25,IF(BO200=ESTIMATIVA!$C$26,ESTIMATIVA!$O$26,IF(BO200=ESTIMATIVA!$C$27,ESTIMATIVA!$O$27,"")))))),"",IF(BO200=ESTIMATIVA!$C$23,ESTIMATIVA!$O$23,IF(BO200=ESTIMATIVA!$C$24,ESTIMATIVA!$O$24,IF(BO200=ESTIMATIVA!$C$25,ESTIMATIVA!$O$25,IF(BO200=ESTIMATIVA!$C$26,ESTIMATIVA!$O$26,IF(BO200=ESTIMATIVA!$C$27,ESTIMATIVA!$O$27,""))))))</f>
        <v/>
      </c>
      <c r="BR200" s="122" t="str">
        <f>IF(ISERROR((BN200*$Q$200)*BQ200),"",(BN200*$Q$200)*BQ200)</f>
        <v/>
      </c>
      <c r="BS200" s="123" t="str">
        <f>IF(ISERROR(IF(BR200&gt;=ESTIMATIVA!$O$55,ESTIMATIVA!$C$55,IF(BR200&gt;=ESTIMATIVA!$O$56,ESTIMATIVA!$C$56,IF(BR200&gt;=ESTIMATIVA!$O$57,ESTIMATIVA!$C$57,IF(BR200&gt;=ESTIMATIVA!$O$58,ESTIMATIVA!$C$58,ESTIMATIVA!$C$59))))),"",IF(BR200&gt;=ESTIMATIVA!$O$55,ESTIMATIVA!$C$55,IF(BR200&gt;=ESTIMATIVA!$O$56,ESTIMATIVA!$C$56,IF(BR200&gt;=ESTIMATIVA!$O$57,ESTIMATIVA!$C$57,IF(BR200&gt;=ESTIMATIVA!$O$58,ESTIMATIVA!$C$58,ESTIMATIVA!$C$59)))))</f>
        <v>Extremo</v>
      </c>
      <c r="BT200" s="124" t="str">
        <f t="shared" ref="BT200:BT207" si="36">IF(BS200=AE200,"ERRO - RISCO DEVERIA SER MENOR!!!",IF(BL200=R200,"ERRO - SEVERIDADE DEVERIA SER MENOR!!!",""))</f>
        <v/>
      </c>
      <c r="BU200" s="125"/>
    </row>
    <row r="201" spans="1:73" ht="17.100000000000001" customHeight="1" thickBot="1" x14ac:dyDescent="0.3">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RESULT_ESTIMAT_QUALIT!U201</f>
        <v>3</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7">
        <f>CALCULO_RISCO!AG201</f>
        <v>0</v>
      </c>
      <c r="AI201" s="379" t="str">
        <f>AVALIAR_RISCO!AI201</f>
        <v>Prioridade</v>
      </c>
      <c r="AJ201" s="379"/>
      <c r="AK201" s="379"/>
      <c r="AL201" s="393" t="str">
        <f>TRATAMENTO!AL201</f>
        <v>Escolha o Tratamento</v>
      </c>
      <c r="AM201" s="393"/>
      <c r="AN201" s="393"/>
      <c r="AO201" s="393"/>
      <c r="AP201" s="391">
        <f>CONTROLES_PLANO!AP201</f>
        <v>0</v>
      </c>
      <c r="AQ201" s="391"/>
      <c r="AR201" s="391"/>
      <c r="AS201" s="391"/>
      <c r="AT201" s="391">
        <f>CONTROLES_PLANO!AT201</f>
        <v>0</v>
      </c>
      <c r="AU201" s="391"/>
      <c r="AV201" s="391"/>
      <c r="AW201" s="391"/>
      <c r="AX201" s="387" t="s">
        <v>352</v>
      </c>
      <c r="AY201" s="387"/>
      <c r="AZ201" s="387"/>
      <c r="BA201" s="387"/>
      <c r="BB201" s="392"/>
      <c r="BC201" s="392"/>
      <c r="BD201" s="392"/>
      <c r="BE201" s="392"/>
      <c r="BF201" s="190"/>
      <c r="BG201" s="190"/>
      <c r="BH201" s="190"/>
      <c r="BI201" s="190"/>
      <c r="BJ201" s="190"/>
      <c r="BK201" s="190"/>
      <c r="BL201" s="389" t="s">
        <v>69</v>
      </c>
      <c r="BM201" s="389"/>
      <c r="BN201" s="121" t="str">
        <f>IF(ISERROR(IF(BL201=ESTIMATIVA!$C$39,ESTIMATIVA!$O$39,IF(BL201=ESTIMATIVA!$C$40,ESTIMATIVA!$O$40,IF(BL201=ESTIMATIVA!$C$41,ESTIMATIVA!$O$41,IF(BL201=ESTIMATIVA!$C$42,ESTIMATIVA!$O$42,IF(BL201=ESTIMATIVA!$C$43,ESTIMATIVA!$O$43,"")))))),"",IF(BL201=ESTIMATIVA!$C$39,ESTIMATIVA!$O$39,IF(BL201=ESTIMATIVA!$C$40,ESTIMATIVA!$O$40,IF(BL201=ESTIMATIVA!$C$41,ESTIMATIVA!$O$41,IF(BL201=ESTIMATIVA!$C$42,ESTIMATIVA!$O$42,IF(BL201=ESTIMATIVA!$C$43,ESTIMATIVA!$O$43,""))))))</f>
        <v/>
      </c>
      <c r="BO201" s="389" t="s">
        <v>69</v>
      </c>
      <c r="BP201" s="389"/>
      <c r="BQ201" s="121" t="str">
        <f>IF(ISERROR(IF(BO201=ESTIMATIVA!$C$23,ESTIMATIVA!$O$23,IF(BO201=ESTIMATIVA!$C$24,ESTIMATIVA!$O$24,IF(BO201=ESTIMATIVA!$C$25,ESTIMATIVA!$O$25,IF(BO201=ESTIMATIVA!$C$26,ESTIMATIVA!$O$26,IF(BO201=ESTIMATIVA!$C$27,ESTIMATIVA!$O$27,"")))))),"",IF(BO201=ESTIMATIVA!$C$23,ESTIMATIVA!$O$23,IF(BO201=ESTIMATIVA!$C$24,ESTIMATIVA!$O$24,IF(BO201=ESTIMATIVA!$C$25,ESTIMATIVA!$O$25,IF(BO201=ESTIMATIVA!$C$26,ESTIMATIVA!$O$26,IF(BO201=ESTIMATIVA!$C$27,ESTIMATIVA!$O$27,""))))))</f>
        <v/>
      </c>
      <c r="BR201" s="122" t="str">
        <f t="shared" ref="BR201:BR207" si="37">IF(ISERROR((BN201*$Q$200)*BQ201),"",(BN201*$Q$200)*BQ201)</f>
        <v/>
      </c>
      <c r="BS201" s="123" t="str">
        <f>IF(ISERROR(IF(BR201&gt;=ESTIMATIVA!$O$55,ESTIMATIVA!$C$55,IF(BR201&gt;=ESTIMATIVA!$O$56,ESTIMATIVA!$C$56,IF(BR201&gt;=ESTIMATIVA!$O$57,ESTIMATIVA!$C$57,IF(BR201&gt;=ESTIMATIVA!$O$58,ESTIMATIVA!$C$58,ESTIMATIVA!$C$59))))),"",IF(BR201&gt;=ESTIMATIVA!$O$55,ESTIMATIVA!$C$55,IF(BR201&gt;=ESTIMATIVA!$O$56,ESTIMATIVA!$C$56,IF(BR201&gt;=ESTIMATIVA!$O$57,ESTIMATIVA!$C$57,IF(BR201&gt;=ESTIMATIVA!$O$58,ESTIMATIVA!$C$58,ESTIMATIVA!$C$59)))))</f>
        <v>Extremo</v>
      </c>
      <c r="BT201" s="124" t="str">
        <f t="shared" si="36"/>
        <v/>
      </c>
      <c r="BU201" s="125"/>
    </row>
    <row r="202" spans="1:73" ht="17.100000000000001" customHeight="1" thickBot="1" x14ac:dyDescent="0.3">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RESULT_ESTIMAT_QUALIT!U202</f>
        <v>3</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7">
        <f>CALCULO_RISCO!AG202</f>
        <v>0</v>
      </c>
      <c r="AI202" s="379" t="str">
        <f>AVALIAR_RISCO!AI202</f>
        <v>Prioridade</v>
      </c>
      <c r="AJ202" s="379"/>
      <c r="AK202" s="379"/>
      <c r="AL202" s="393" t="str">
        <f>TRATAMENTO!AL202</f>
        <v>Escolha o Tratamento</v>
      </c>
      <c r="AM202" s="393"/>
      <c r="AN202" s="393"/>
      <c r="AO202" s="393"/>
      <c r="AP202" s="391">
        <f>CONTROLES_PLANO!AP202</f>
        <v>0</v>
      </c>
      <c r="AQ202" s="391"/>
      <c r="AR202" s="391"/>
      <c r="AS202" s="391"/>
      <c r="AT202" s="391">
        <f>CONTROLES_PLANO!AT202</f>
        <v>0</v>
      </c>
      <c r="AU202" s="391"/>
      <c r="AV202" s="391"/>
      <c r="AW202" s="391"/>
      <c r="AX202" s="387" t="s">
        <v>352</v>
      </c>
      <c r="AY202" s="387"/>
      <c r="AZ202" s="387"/>
      <c r="BA202" s="387"/>
      <c r="BB202" s="392"/>
      <c r="BC202" s="392"/>
      <c r="BD202" s="392"/>
      <c r="BE202" s="392"/>
      <c r="BF202" s="190"/>
      <c r="BG202" s="190"/>
      <c r="BH202" s="190"/>
      <c r="BI202" s="190"/>
      <c r="BJ202" s="190"/>
      <c r="BK202" s="190"/>
      <c r="BL202" s="389" t="s">
        <v>69</v>
      </c>
      <c r="BM202" s="389"/>
      <c r="BN202" s="121" t="str">
        <f>IF(ISERROR(IF(BL202=ESTIMATIVA!$C$39,ESTIMATIVA!$O$39,IF(BL202=ESTIMATIVA!$C$40,ESTIMATIVA!$O$40,IF(BL202=ESTIMATIVA!$C$41,ESTIMATIVA!$O$41,IF(BL202=ESTIMATIVA!$C$42,ESTIMATIVA!$O$42,IF(BL202=ESTIMATIVA!$C$43,ESTIMATIVA!$O$43,"")))))),"",IF(BL202=ESTIMATIVA!$C$39,ESTIMATIVA!$O$39,IF(BL202=ESTIMATIVA!$C$40,ESTIMATIVA!$O$40,IF(BL202=ESTIMATIVA!$C$41,ESTIMATIVA!$O$41,IF(BL202=ESTIMATIVA!$C$42,ESTIMATIVA!$O$42,IF(BL202=ESTIMATIVA!$C$43,ESTIMATIVA!$O$43,""))))))</f>
        <v/>
      </c>
      <c r="BO202" s="389" t="s">
        <v>69</v>
      </c>
      <c r="BP202" s="389"/>
      <c r="BQ202" s="121" t="str">
        <f>IF(ISERROR(IF(BO202=ESTIMATIVA!$C$23,ESTIMATIVA!$O$23,IF(BO202=ESTIMATIVA!$C$24,ESTIMATIVA!$O$24,IF(BO202=ESTIMATIVA!$C$25,ESTIMATIVA!$O$25,IF(BO202=ESTIMATIVA!$C$26,ESTIMATIVA!$O$26,IF(BO202=ESTIMATIVA!$C$27,ESTIMATIVA!$O$27,"")))))),"",IF(BO202=ESTIMATIVA!$C$23,ESTIMATIVA!$O$23,IF(BO202=ESTIMATIVA!$C$24,ESTIMATIVA!$O$24,IF(BO202=ESTIMATIVA!$C$25,ESTIMATIVA!$O$25,IF(BO202=ESTIMATIVA!$C$26,ESTIMATIVA!$O$26,IF(BO202=ESTIMATIVA!$C$27,ESTIMATIVA!$O$27,""))))))</f>
        <v/>
      </c>
      <c r="BR202" s="122" t="str">
        <f t="shared" si="37"/>
        <v/>
      </c>
      <c r="BS202" s="123" t="str">
        <f>IF(ISERROR(IF(BR202&gt;=ESTIMATIVA!$O$55,ESTIMATIVA!$C$55,IF(BR202&gt;=ESTIMATIVA!$O$56,ESTIMATIVA!$C$56,IF(BR202&gt;=ESTIMATIVA!$O$57,ESTIMATIVA!$C$57,IF(BR202&gt;=ESTIMATIVA!$O$58,ESTIMATIVA!$C$58,ESTIMATIVA!$C$59))))),"",IF(BR202&gt;=ESTIMATIVA!$O$55,ESTIMATIVA!$C$55,IF(BR202&gt;=ESTIMATIVA!$O$56,ESTIMATIVA!$C$56,IF(BR202&gt;=ESTIMATIVA!$O$57,ESTIMATIVA!$C$57,IF(BR202&gt;=ESTIMATIVA!$O$58,ESTIMATIVA!$C$58,ESTIMATIVA!$C$59)))))</f>
        <v>Extremo</v>
      </c>
      <c r="BT202" s="124" t="str">
        <f t="shared" si="36"/>
        <v/>
      </c>
      <c r="BU202" s="125"/>
    </row>
    <row r="203" spans="1:73" ht="17.100000000000001" customHeight="1" thickBot="1" x14ac:dyDescent="0.3">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RESULT_ESTIMAT_QUALIT!U203</f>
        <v>5</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7">
        <f>CALCULO_RISCO!AG203</f>
        <v>0</v>
      </c>
      <c r="AI203" s="379" t="str">
        <f>AVALIAR_RISCO!AI203</f>
        <v>Prioridade</v>
      </c>
      <c r="AJ203" s="379"/>
      <c r="AK203" s="379"/>
      <c r="AL203" s="393" t="str">
        <f>TRATAMENTO!AL203</f>
        <v>Escolha o Tratamento</v>
      </c>
      <c r="AM203" s="393"/>
      <c r="AN203" s="393"/>
      <c r="AO203" s="393"/>
      <c r="AP203" s="391">
        <f>CONTROLES_PLANO!AP203</f>
        <v>0</v>
      </c>
      <c r="AQ203" s="391"/>
      <c r="AR203" s="391"/>
      <c r="AS203" s="391"/>
      <c r="AT203" s="391">
        <f>CONTROLES_PLANO!AT203</f>
        <v>0</v>
      </c>
      <c r="AU203" s="391"/>
      <c r="AV203" s="391"/>
      <c r="AW203" s="391"/>
      <c r="AX203" s="387" t="s">
        <v>352</v>
      </c>
      <c r="AY203" s="387"/>
      <c r="AZ203" s="387"/>
      <c r="BA203" s="387"/>
      <c r="BB203" s="392"/>
      <c r="BC203" s="392"/>
      <c r="BD203" s="392"/>
      <c r="BE203" s="392"/>
      <c r="BF203" s="190"/>
      <c r="BG203" s="190"/>
      <c r="BH203" s="190"/>
      <c r="BI203" s="190"/>
      <c r="BJ203" s="190"/>
      <c r="BK203" s="190"/>
      <c r="BL203" s="389" t="s">
        <v>69</v>
      </c>
      <c r="BM203" s="389"/>
      <c r="BN203" s="121" t="str">
        <f>IF(ISERROR(IF(BL203=ESTIMATIVA!$C$39,ESTIMATIVA!$O$39,IF(BL203=ESTIMATIVA!$C$40,ESTIMATIVA!$O$40,IF(BL203=ESTIMATIVA!$C$41,ESTIMATIVA!$O$41,IF(BL203=ESTIMATIVA!$C$42,ESTIMATIVA!$O$42,IF(BL203=ESTIMATIVA!$C$43,ESTIMATIVA!$O$43,"")))))),"",IF(BL203=ESTIMATIVA!$C$39,ESTIMATIVA!$O$39,IF(BL203=ESTIMATIVA!$C$40,ESTIMATIVA!$O$40,IF(BL203=ESTIMATIVA!$C$41,ESTIMATIVA!$O$41,IF(BL203=ESTIMATIVA!$C$42,ESTIMATIVA!$O$42,IF(BL203=ESTIMATIVA!$C$43,ESTIMATIVA!$O$43,""))))))</f>
        <v/>
      </c>
      <c r="BO203" s="389" t="s">
        <v>69</v>
      </c>
      <c r="BP203" s="389"/>
      <c r="BQ203" s="121" t="str">
        <f>IF(ISERROR(IF(BO203=ESTIMATIVA!$C$23,ESTIMATIVA!$O$23,IF(BO203=ESTIMATIVA!$C$24,ESTIMATIVA!$O$24,IF(BO203=ESTIMATIVA!$C$25,ESTIMATIVA!$O$25,IF(BO203=ESTIMATIVA!$C$26,ESTIMATIVA!$O$26,IF(BO203=ESTIMATIVA!$C$27,ESTIMATIVA!$O$27,"")))))),"",IF(BO203=ESTIMATIVA!$C$23,ESTIMATIVA!$O$23,IF(BO203=ESTIMATIVA!$C$24,ESTIMATIVA!$O$24,IF(BO203=ESTIMATIVA!$C$25,ESTIMATIVA!$O$25,IF(BO203=ESTIMATIVA!$C$26,ESTIMATIVA!$O$26,IF(BO203=ESTIMATIVA!$C$27,ESTIMATIVA!$O$27,""))))))</f>
        <v/>
      </c>
      <c r="BR203" s="122" t="str">
        <f t="shared" si="37"/>
        <v/>
      </c>
      <c r="BS203" s="123" t="str">
        <f>IF(ISERROR(IF(BR203&gt;=ESTIMATIVA!$O$55,ESTIMATIVA!$C$55,IF(BR203&gt;=ESTIMATIVA!$O$56,ESTIMATIVA!$C$56,IF(BR203&gt;=ESTIMATIVA!$O$57,ESTIMATIVA!$C$57,IF(BR203&gt;=ESTIMATIVA!$O$58,ESTIMATIVA!$C$58,ESTIMATIVA!$C$59))))),"",IF(BR203&gt;=ESTIMATIVA!$O$55,ESTIMATIVA!$C$55,IF(BR203&gt;=ESTIMATIVA!$O$56,ESTIMATIVA!$C$56,IF(BR203&gt;=ESTIMATIVA!$O$57,ESTIMATIVA!$C$57,IF(BR203&gt;=ESTIMATIVA!$O$58,ESTIMATIVA!$C$58,ESTIMATIVA!$C$59)))))</f>
        <v>Extremo</v>
      </c>
      <c r="BT203" s="124" t="str">
        <f t="shared" si="36"/>
        <v/>
      </c>
      <c r="BU203" s="125"/>
    </row>
    <row r="204" spans="1:73" ht="17.100000000000001" customHeight="1" thickBot="1" x14ac:dyDescent="0.3">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RESULT_ESTIMAT_QUALIT!U204</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7">
        <f>CALCULO_RISCO!AG204</f>
        <v>0</v>
      </c>
      <c r="AI204" s="379" t="str">
        <f>AVALIAR_RISCO!AI204</f>
        <v>Prioridade</v>
      </c>
      <c r="AJ204" s="379"/>
      <c r="AK204" s="379"/>
      <c r="AL204" s="393" t="str">
        <f>TRATAMENTO!AL204</f>
        <v>Escolha o Tratamento</v>
      </c>
      <c r="AM204" s="393"/>
      <c r="AN204" s="393"/>
      <c r="AO204" s="393"/>
      <c r="AP204" s="391">
        <f>CONTROLES_PLANO!AP204</f>
        <v>0</v>
      </c>
      <c r="AQ204" s="391"/>
      <c r="AR204" s="391"/>
      <c r="AS204" s="391"/>
      <c r="AT204" s="391">
        <f>CONTROLES_PLANO!AT204</f>
        <v>0</v>
      </c>
      <c r="AU204" s="391"/>
      <c r="AV204" s="391"/>
      <c r="AW204" s="391"/>
      <c r="AX204" s="387" t="s">
        <v>352</v>
      </c>
      <c r="AY204" s="387"/>
      <c r="AZ204" s="387"/>
      <c r="BA204" s="387"/>
      <c r="BB204" s="392"/>
      <c r="BC204" s="392"/>
      <c r="BD204" s="392"/>
      <c r="BE204" s="392"/>
      <c r="BF204" s="190"/>
      <c r="BG204" s="190"/>
      <c r="BH204" s="190"/>
      <c r="BI204" s="190"/>
      <c r="BJ204" s="190"/>
      <c r="BK204" s="190"/>
      <c r="BL204" s="389" t="s">
        <v>69</v>
      </c>
      <c r="BM204" s="389"/>
      <c r="BN204" s="121" t="str">
        <f>IF(ISERROR(IF(BL204=ESTIMATIVA!$C$39,ESTIMATIVA!$O$39,IF(BL204=ESTIMATIVA!$C$40,ESTIMATIVA!$O$40,IF(BL204=ESTIMATIVA!$C$41,ESTIMATIVA!$O$41,IF(BL204=ESTIMATIVA!$C$42,ESTIMATIVA!$O$42,IF(BL204=ESTIMATIVA!$C$43,ESTIMATIVA!$O$43,"")))))),"",IF(BL204=ESTIMATIVA!$C$39,ESTIMATIVA!$O$39,IF(BL204=ESTIMATIVA!$C$40,ESTIMATIVA!$O$40,IF(BL204=ESTIMATIVA!$C$41,ESTIMATIVA!$O$41,IF(BL204=ESTIMATIVA!$C$42,ESTIMATIVA!$O$42,IF(BL204=ESTIMATIVA!$C$43,ESTIMATIVA!$O$43,""))))))</f>
        <v/>
      </c>
      <c r="BO204" s="389" t="s">
        <v>69</v>
      </c>
      <c r="BP204" s="389"/>
      <c r="BQ204" s="121" t="str">
        <f>IF(ISERROR(IF(BO204=ESTIMATIVA!$C$23,ESTIMATIVA!$O$23,IF(BO204=ESTIMATIVA!$C$24,ESTIMATIVA!$O$24,IF(BO204=ESTIMATIVA!$C$25,ESTIMATIVA!$O$25,IF(BO204=ESTIMATIVA!$C$26,ESTIMATIVA!$O$26,IF(BO204=ESTIMATIVA!$C$27,ESTIMATIVA!$O$27,"")))))),"",IF(BO204=ESTIMATIVA!$C$23,ESTIMATIVA!$O$23,IF(BO204=ESTIMATIVA!$C$24,ESTIMATIVA!$O$24,IF(BO204=ESTIMATIVA!$C$25,ESTIMATIVA!$O$25,IF(BO204=ESTIMATIVA!$C$26,ESTIMATIVA!$O$26,IF(BO204=ESTIMATIVA!$C$27,ESTIMATIVA!$O$27,""))))))</f>
        <v/>
      </c>
      <c r="BR204" s="122" t="str">
        <f t="shared" si="37"/>
        <v/>
      </c>
      <c r="BS204" s="123" t="str">
        <f>IF(ISERROR(IF(BR204&gt;=ESTIMATIVA!$O$55,ESTIMATIVA!$C$55,IF(BR204&gt;=ESTIMATIVA!$O$56,ESTIMATIVA!$C$56,IF(BR204&gt;=ESTIMATIVA!$O$57,ESTIMATIVA!$C$57,IF(BR204&gt;=ESTIMATIVA!$O$58,ESTIMATIVA!$C$58,ESTIMATIVA!$C$59))))),"",IF(BR204&gt;=ESTIMATIVA!$O$55,ESTIMATIVA!$C$55,IF(BR204&gt;=ESTIMATIVA!$O$56,ESTIMATIVA!$C$56,IF(BR204&gt;=ESTIMATIVA!$O$57,ESTIMATIVA!$C$57,IF(BR204&gt;=ESTIMATIVA!$O$58,ESTIMATIVA!$C$58,ESTIMATIVA!$C$59)))))</f>
        <v>Extremo</v>
      </c>
      <c r="BT204" s="124" t="str">
        <f t="shared" si="36"/>
        <v/>
      </c>
      <c r="BU204" s="125"/>
    </row>
    <row r="205" spans="1:73" ht="17.100000000000001" customHeight="1" thickBot="1" x14ac:dyDescent="0.3">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RESULT_ESTIMAT_QUALIT!U205</f>
        <v>4</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7">
        <f>CALCULO_RISCO!AG205</f>
        <v>0</v>
      </c>
      <c r="AI205" s="379" t="str">
        <f>AVALIAR_RISCO!AI205</f>
        <v>Prioridade</v>
      </c>
      <c r="AJ205" s="379"/>
      <c r="AK205" s="379"/>
      <c r="AL205" s="393" t="str">
        <f>TRATAMENTO!AL205</f>
        <v>Escolha o Tratamento</v>
      </c>
      <c r="AM205" s="393"/>
      <c r="AN205" s="393"/>
      <c r="AO205" s="393"/>
      <c r="AP205" s="391">
        <f>CONTROLES_PLANO!AP205</f>
        <v>0</v>
      </c>
      <c r="AQ205" s="391"/>
      <c r="AR205" s="391"/>
      <c r="AS205" s="391"/>
      <c r="AT205" s="391">
        <f>CONTROLES_PLANO!AT205</f>
        <v>0</v>
      </c>
      <c r="AU205" s="391"/>
      <c r="AV205" s="391"/>
      <c r="AW205" s="391"/>
      <c r="AX205" s="387" t="s">
        <v>352</v>
      </c>
      <c r="AY205" s="387"/>
      <c r="AZ205" s="387"/>
      <c r="BA205" s="387"/>
      <c r="BB205" s="392"/>
      <c r="BC205" s="392"/>
      <c r="BD205" s="392"/>
      <c r="BE205" s="392"/>
      <c r="BF205" s="190"/>
      <c r="BG205" s="190"/>
      <c r="BH205" s="190"/>
      <c r="BI205" s="190"/>
      <c r="BJ205" s="190"/>
      <c r="BK205" s="190"/>
      <c r="BL205" s="389" t="s">
        <v>69</v>
      </c>
      <c r="BM205" s="389"/>
      <c r="BN205" s="121" t="str">
        <f>IF(ISERROR(IF(BL205=ESTIMATIVA!$C$39,ESTIMATIVA!$O$39,IF(BL205=ESTIMATIVA!$C$40,ESTIMATIVA!$O$40,IF(BL205=ESTIMATIVA!$C$41,ESTIMATIVA!$O$41,IF(BL205=ESTIMATIVA!$C$42,ESTIMATIVA!$O$42,IF(BL205=ESTIMATIVA!$C$43,ESTIMATIVA!$O$43,"")))))),"",IF(BL205=ESTIMATIVA!$C$39,ESTIMATIVA!$O$39,IF(BL205=ESTIMATIVA!$C$40,ESTIMATIVA!$O$40,IF(BL205=ESTIMATIVA!$C$41,ESTIMATIVA!$O$41,IF(BL205=ESTIMATIVA!$C$42,ESTIMATIVA!$O$42,IF(BL205=ESTIMATIVA!$C$43,ESTIMATIVA!$O$43,""))))))</f>
        <v/>
      </c>
      <c r="BO205" s="389" t="s">
        <v>69</v>
      </c>
      <c r="BP205" s="389"/>
      <c r="BQ205" s="121" t="str">
        <f>IF(ISERROR(IF(BO205=ESTIMATIVA!$C$23,ESTIMATIVA!$O$23,IF(BO205=ESTIMATIVA!$C$24,ESTIMATIVA!$O$24,IF(BO205=ESTIMATIVA!$C$25,ESTIMATIVA!$O$25,IF(BO205=ESTIMATIVA!$C$26,ESTIMATIVA!$O$26,IF(BO205=ESTIMATIVA!$C$27,ESTIMATIVA!$O$27,"")))))),"",IF(BO205=ESTIMATIVA!$C$23,ESTIMATIVA!$O$23,IF(BO205=ESTIMATIVA!$C$24,ESTIMATIVA!$O$24,IF(BO205=ESTIMATIVA!$C$25,ESTIMATIVA!$O$25,IF(BO205=ESTIMATIVA!$C$26,ESTIMATIVA!$O$26,IF(BO205=ESTIMATIVA!$C$27,ESTIMATIVA!$O$27,""))))))</f>
        <v/>
      </c>
      <c r="BR205" s="122" t="str">
        <f t="shared" si="37"/>
        <v/>
      </c>
      <c r="BS205" s="123" t="str">
        <f>IF(ISERROR(IF(BR205&gt;=ESTIMATIVA!$O$55,ESTIMATIVA!$C$55,IF(BR205&gt;=ESTIMATIVA!$O$56,ESTIMATIVA!$C$56,IF(BR205&gt;=ESTIMATIVA!$O$57,ESTIMATIVA!$C$57,IF(BR205&gt;=ESTIMATIVA!$O$58,ESTIMATIVA!$C$58,ESTIMATIVA!$C$59))))),"",IF(BR205&gt;=ESTIMATIVA!$O$55,ESTIMATIVA!$C$55,IF(BR205&gt;=ESTIMATIVA!$O$56,ESTIMATIVA!$C$56,IF(BR205&gt;=ESTIMATIVA!$O$57,ESTIMATIVA!$C$57,IF(BR205&gt;=ESTIMATIVA!$O$58,ESTIMATIVA!$C$58,ESTIMATIVA!$C$59)))))</f>
        <v>Extremo</v>
      </c>
      <c r="BT205" s="124" t="str">
        <f t="shared" si="36"/>
        <v/>
      </c>
      <c r="BU205" s="125"/>
    </row>
    <row r="206" spans="1:73" ht="17.100000000000001" customHeight="1" thickBot="1" x14ac:dyDescent="0.3">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RESULT_ESTIMAT_QUALIT!U206</f>
        <v>5</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7">
        <f>CALCULO_RISCO!AG206</f>
        <v>0</v>
      </c>
      <c r="AI206" s="379" t="str">
        <f>AVALIAR_RISCO!AI206</f>
        <v>Prioridade</v>
      </c>
      <c r="AJ206" s="379"/>
      <c r="AK206" s="379"/>
      <c r="AL206" s="393" t="str">
        <f>TRATAMENTO!AL206</f>
        <v>Escolha o Tratamento</v>
      </c>
      <c r="AM206" s="393"/>
      <c r="AN206" s="393"/>
      <c r="AO206" s="393"/>
      <c r="AP206" s="391">
        <f>CONTROLES_PLANO!AP206</f>
        <v>0</v>
      </c>
      <c r="AQ206" s="391"/>
      <c r="AR206" s="391"/>
      <c r="AS206" s="391"/>
      <c r="AT206" s="391">
        <f>CONTROLES_PLANO!AT206</f>
        <v>0</v>
      </c>
      <c r="AU206" s="391"/>
      <c r="AV206" s="391"/>
      <c r="AW206" s="391"/>
      <c r="AX206" s="387" t="s">
        <v>352</v>
      </c>
      <c r="AY206" s="387"/>
      <c r="AZ206" s="387"/>
      <c r="BA206" s="387"/>
      <c r="BB206" s="392"/>
      <c r="BC206" s="392"/>
      <c r="BD206" s="392"/>
      <c r="BE206" s="392"/>
      <c r="BF206" s="190"/>
      <c r="BG206" s="190"/>
      <c r="BH206" s="190"/>
      <c r="BI206" s="190"/>
      <c r="BJ206" s="190"/>
      <c r="BK206" s="190"/>
      <c r="BL206" s="389" t="s">
        <v>69</v>
      </c>
      <c r="BM206" s="389"/>
      <c r="BN206" s="121" t="str">
        <f>IF(ISERROR(IF(BL206=ESTIMATIVA!$C$39,ESTIMATIVA!$O$39,IF(BL206=ESTIMATIVA!$C$40,ESTIMATIVA!$O$40,IF(BL206=ESTIMATIVA!$C$41,ESTIMATIVA!$O$41,IF(BL206=ESTIMATIVA!$C$42,ESTIMATIVA!$O$42,IF(BL206=ESTIMATIVA!$C$43,ESTIMATIVA!$O$43,"")))))),"",IF(BL206=ESTIMATIVA!$C$39,ESTIMATIVA!$O$39,IF(BL206=ESTIMATIVA!$C$40,ESTIMATIVA!$O$40,IF(BL206=ESTIMATIVA!$C$41,ESTIMATIVA!$O$41,IF(BL206=ESTIMATIVA!$C$42,ESTIMATIVA!$O$42,IF(BL206=ESTIMATIVA!$C$43,ESTIMATIVA!$O$43,""))))))</f>
        <v/>
      </c>
      <c r="BO206" s="389" t="s">
        <v>69</v>
      </c>
      <c r="BP206" s="389"/>
      <c r="BQ206" s="121" t="str">
        <f>IF(ISERROR(IF(BO206=ESTIMATIVA!$C$23,ESTIMATIVA!$O$23,IF(BO206=ESTIMATIVA!$C$24,ESTIMATIVA!$O$24,IF(BO206=ESTIMATIVA!$C$25,ESTIMATIVA!$O$25,IF(BO206=ESTIMATIVA!$C$26,ESTIMATIVA!$O$26,IF(BO206=ESTIMATIVA!$C$27,ESTIMATIVA!$O$27,"")))))),"",IF(BO206=ESTIMATIVA!$C$23,ESTIMATIVA!$O$23,IF(BO206=ESTIMATIVA!$C$24,ESTIMATIVA!$O$24,IF(BO206=ESTIMATIVA!$C$25,ESTIMATIVA!$O$25,IF(BO206=ESTIMATIVA!$C$26,ESTIMATIVA!$O$26,IF(BO206=ESTIMATIVA!$C$27,ESTIMATIVA!$O$27,""))))))</f>
        <v/>
      </c>
      <c r="BR206" s="122" t="str">
        <f t="shared" si="37"/>
        <v/>
      </c>
      <c r="BS206" s="123" t="str">
        <f>IF(ISERROR(IF(BR206&gt;=ESTIMATIVA!$O$55,ESTIMATIVA!$C$55,IF(BR206&gt;=ESTIMATIVA!$O$56,ESTIMATIVA!$C$56,IF(BR206&gt;=ESTIMATIVA!$O$57,ESTIMATIVA!$C$57,IF(BR206&gt;=ESTIMATIVA!$O$58,ESTIMATIVA!$C$58,ESTIMATIVA!$C$59))))),"",IF(BR206&gt;=ESTIMATIVA!$O$55,ESTIMATIVA!$C$55,IF(BR206&gt;=ESTIMATIVA!$O$56,ESTIMATIVA!$C$56,IF(BR206&gt;=ESTIMATIVA!$O$57,ESTIMATIVA!$C$57,IF(BR206&gt;=ESTIMATIVA!$O$58,ESTIMATIVA!$C$58,ESTIMATIVA!$C$59)))))</f>
        <v>Extremo</v>
      </c>
      <c r="BT206" s="124" t="str">
        <f t="shared" si="36"/>
        <v/>
      </c>
      <c r="BU206" s="125"/>
    </row>
    <row r="207" spans="1:73" ht="17.100000000000001" customHeight="1" thickBot="1" x14ac:dyDescent="0.3">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RESULT_ESTIMAT_QUALIT!U207</f>
        <v>3</v>
      </c>
      <c r="V207" s="110">
        <f>RESULT_ESTIMAT_QUALIT!V206</f>
        <v>20</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8">
        <f>CALCULO_RISCO!AG207</f>
        <v>0</v>
      </c>
      <c r="AI207" s="381" t="str">
        <f>AVALIAR_RISCO!AI207</f>
        <v>Prioridade</v>
      </c>
      <c r="AJ207" s="381"/>
      <c r="AK207" s="381"/>
      <c r="AL207" s="390" t="str">
        <f>TRATAMENTO!AL207</f>
        <v>Escolha o Tratamento</v>
      </c>
      <c r="AM207" s="390"/>
      <c r="AN207" s="390"/>
      <c r="AO207" s="390"/>
      <c r="AP207" s="386">
        <f>CONTROLES_PLANO!AP207</f>
        <v>0</v>
      </c>
      <c r="AQ207" s="386"/>
      <c r="AR207" s="386"/>
      <c r="AS207" s="386"/>
      <c r="AT207" s="386">
        <f>CONTROLES_PLANO!AT207</f>
        <v>0</v>
      </c>
      <c r="AU207" s="386"/>
      <c r="AV207" s="386"/>
      <c r="AW207" s="386"/>
      <c r="AX207" s="387" t="s">
        <v>352</v>
      </c>
      <c r="AY207" s="387"/>
      <c r="AZ207" s="387"/>
      <c r="BA207" s="387"/>
      <c r="BB207" s="388"/>
      <c r="BC207" s="388"/>
      <c r="BD207" s="388"/>
      <c r="BE207" s="388"/>
      <c r="BF207" s="200"/>
      <c r="BG207" s="200"/>
      <c r="BH207" s="200"/>
      <c r="BI207" s="200"/>
      <c r="BJ207" s="200"/>
      <c r="BK207" s="200"/>
      <c r="BL207" s="389" t="s">
        <v>69</v>
      </c>
      <c r="BM207" s="389"/>
      <c r="BN207" s="126" t="str">
        <f>IF(ISERROR(IF(BL207=ESTIMATIVA!$C$39,ESTIMATIVA!$O$39,IF(BL207=ESTIMATIVA!$C$40,ESTIMATIVA!$O$40,IF(BL207=ESTIMATIVA!$C$41,ESTIMATIVA!$O$41,IF(BL207=ESTIMATIVA!$C$42,ESTIMATIVA!$O$42,IF(BL207=ESTIMATIVA!$C$43,ESTIMATIVA!$O$43,"")))))),"",IF(BL207=ESTIMATIVA!$C$39,ESTIMATIVA!$O$39,IF(BL207=ESTIMATIVA!$C$40,ESTIMATIVA!$O$40,IF(BL207=ESTIMATIVA!$C$41,ESTIMATIVA!$O$41,IF(BL207=ESTIMATIVA!$C$42,ESTIMATIVA!$O$42,IF(BL207=ESTIMATIVA!$C$43,ESTIMATIVA!$O$43,""))))))</f>
        <v/>
      </c>
      <c r="BO207" s="389" t="s">
        <v>69</v>
      </c>
      <c r="BP207" s="389"/>
      <c r="BQ207" s="126" t="str">
        <f>IF(ISERROR(IF(BO207=ESTIMATIVA!$C$23,ESTIMATIVA!$O$23,IF(BO207=ESTIMATIVA!$C$24,ESTIMATIVA!$O$24,IF(BO207=ESTIMATIVA!$C$25,ESTIMATIVA!$O$25,IF(BO207=ESTIMATIVA!$C$26,ESTIMATIVA!$O$26,IF(BO207=ESTIMATIVA!$C$27,ESTIMATIVA!$O$27,"")))))),"",IF(BO207=ESTIMATIVA!$C$23,ESTIMATIVA!$O$23,IF(BO207=ESTIMATIVA!$C$24,ESTIMATIVA!$O$24,IF(BO207=ESTIMATIVA!$C$25,ESTIMATIVA!$O$25,IF(BO207=ESTIMATIVA!$C$26,ESTIMATIVA!$O$26,IF(BO207=ESTIMATIVA!$C$27,ESTIMATIVA!$O$27,""))))))</f>
        <v/>
      </c>
      <c r="BR207" s="122" t="str">
        <f t="shared" si="37"/>
        <v/>
      </c>
      <c r="BS207" s="127" t="str">
        <f>IF(ISERROR(IF(BR207&gt;=ESTIMATIVA!$O$55,ESTIMATIVA!$C$55,IF(BR207&gt;=ESTIMATIVA!$O$56,ESTIMATIVA!$C$56,IF(BR207&gt;=ESTIMATIVA!$O$57,ESTIMATIVA!$C$57,IF(BR207&gt;=ESTIMATIVA!$O$58,ESTIMATIVA!$C$58,ESTIMATIVA!$C$59))))),"",IF(BR207&gt;=ESTIMATIVA!$O$55,ESTIMATIVA!$C$55,IF(BR207&gt;=ESTIMATIVA!$O$56,ESTIMATIVA!$C$56,IF(BR207&gt;=ESTIMATIVA!$O$57,ESTIMATIVA!$C$57,IF(BR207&gt;=ESTIMATIVA!$O$58,ESTIMATIVA!$C$58,ESTIMATIVA!$C$59)))))</f>
        <v>Extremo</v>
      </c>
      <c r="BT207" s="128" t="str">
        <f t="shared" si="36"/>
        <v/>
      </c>
      <c r="BU207" s="125"/>
    </row>
    <row r="208" spans="1:73"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c r="AY208" s="3"/>
      <c r="AZ208" s="3"/>
      <c r="BA208" s="3"/>
      <c r="BB208" s="3"/>
      <c r="BC208" s="3"/>
      <c r="BF208" s="3"/>
      <c r="BG208" s="3"/>
      <c r="BH208" s="3"/>
      <c r="BI208" s="3"/>
      <c r="BJ208" s="3"/>
      <c r="BK208" s="3"/>
      <c r="BM208" s="3"/>
      <c r="BP208" s="3"/>
    </row>
    <row r="209" spans="1:73" ht="34.15"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334</v>
      </c>
      <c r="AM209" s="201"/>
      <c r="AN209" s="201"/>
      <c r="AO209" s="201"/>
      <c r="AP209" s="201" t="s">
        <v>342</v>
      </c>
      <c r="AQ209" s="201" t="s">
        <v>343</v>
      </c>
      <c r="AR209" s="201" t="s">
        <v>344</v>
      </c>
      <c r="AS209" s="201" t="s">
        <v>345</v>
      </c>
      <c r="AT209" s="201" t="s">
        <v>343</v>
      </c>
      <c r="AU209" s="201"/>
      <c r="AV209" s="201"/>
      <c r="AW209" s="201"/>
      <c r="AX209" s="201" t="s">
        <v>347</v>
      </c>
      <c r="AY209" s="201"/>
      <c r="AZ209" s="201"/>
      <c r="BA209" s="201"/>
      <c r="BB209" s="201" t="s">
        <v>348</v>
      </c>
      <c r="BC209" s="201"/>
      <c r="BD209" s="201"/>
      <c r="BE209" s="201"/>
      <c r="BF209" s="201" t="s">
        <v>207</v>
      </c>
      <c r="BG209" s="201"/>
      <c r="BH209" s="201"/>
      <c r="BI209" s="201"/>
      <c r="BJ209" s="201"/>
      <c r="BK209" s="201"/>
      <c r="BL209" s="394" t="s">
        <v>349</v>
      </c>
      <c r="BM209" s="394"/>
      <c r="BN209" s="394"/>
      <c r="BO209" s="394" t="s">
        <v>350</v>
      </c>
      <c r="BP209" s="394"/>
      <c r="BQ209" s="394"/>
      <c r="BR209" s="201" t="s">
        <v>351</v>
      </c>
      <c r="BS209" s="201"/>
      <c r="BT209" s="201"/>
      <c r="BU209" s="201"/>
    </row>
    <row r="210" spans="1:73" ht="17.100000000000001" customHeight="1" thickBot="1" x14ac:dyDescent="0.3">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7">
        <f>CALCULO_RISCO!AG210</f>
        <v>0</v>
      </c>
      <c r="AI210" s="379" t="str">
        <f>AVALIAR_RISCO!AI210</f>
        <v>Prioridade</v>
      </c>
      <c r="AJ210" s="379"/>
      <c r="AK210" s="379"/>
      <c r="AL210" s="393" t="str">
        <f>TRATAMENTO!AL210</f>
        <v>Escolha o Tratamento</v>
      </c>
      <c r="AM210" s="393"/>
      <c r="AN210" s="393"/>
      <c r="AO210" s="393"/>
      <c r="AP210" s="391">
        <f>CONTROLES_PLANO!AP210</f>
        <v>0</v>
      </c>
      <c r="AQ210" s="391">
        <f>CONTROLES_PLANO!AQ210</f>
        <v>0</v>
      </c>
      <c r="AR210" s="391">
        <f>CONTROLES_PLANO!AR210</f>
        <v>0</v>
      </c>
      <c r="AS210" s="391">
        <f>CONTROLES_PLANO!AS210</f>
        <v>0</v>
      </c>
      <c r="AT210" s="391">
        <f>CONTROLES_PLANO!AT210</f>
        <v>0</v>
      </c>
      <c r="AU210" s="391"/>
      <c r="AV210" s="391"/>
      <c r="AW210" s="391"/>
      <c r="AX210" s="387" t="s">
        <v>352</v>
      </c>
      <c r="AY210" s="387"/>
      <c r="AZ210" s="387"/>
      <c r="BA210" s="387"/>
      <c r="BB210" s="392"/>
      <c r="BC210" s="392"/>
      <c r="BD210" s="392"/>
      <c r="BE210" s="392"/>
      <c r="BF210" s="190"/>
      <c r="BG210" s="190"/>
      <c r="BH210" s="190"/>
      <c r="BI210" s="190"/>
      <c r="BJ210" s="190"/>
      <c r="BK210" s="190"/>
      <c r="BL210" s="389" t="s">
        <v>69</v>
      </c>
      <c r="BM210" s="389"/>
      <c r="BN210" s="121" t="str">
        <f>IF(ISERROR(IF(BL210=ESTIMATIVA!$C$39,ESTIMATIVA!$O$39,IF(BL210=ESTIMATIVA!$C$40,ESTIMATIVA!$O$40,IF(BL210=ESTIMATIVA!$C$41,ESTIMATIVA!$O$41,IF(BL210=ESTIMATIVA!$C$42,ESTIMATIVA!$O$42,IF(BL210=ESTIMATIVA!$C$43,ESTIMATIVA!$O$43,"")))))),"",IF(BL210=ESTIMATIVA!$C$39,ESTIMATIVA!$O$39,IF(BL210=ESTIMATIVA!$C$40,ESTIMATIVA!$O$40,IF(BL210=ESTIMATIVA!$C$41,ESTIMATIVA!$O$41,IF(BL210=ESTIMATIVA!$C$42,ESTIMATIVA!$O$42,IF(BL210=ESTIMATIVA!$C$43,ESTIMATIVA!$O$43,""))))))</f>
        <v/>
      </c>
      <c r="BO210" s="389" t="s">
        <v>69</v>
      </c>
      <c r="BP210" s="389"/>
      <c r="BQ210" s="121" t="str">
        <f>IF(ISERROR(IF(BO210=ESTIMATIVA!$C$23,ESTIMATIVA!$O$23,IF(BO210=ESTIMATIVA!$C$24,ESTIMATIVA!$O$24,IF(BO210=ESTIMATIVA!$C$25,ESTIMATIVA!$O$25,IF(BO210=ESTIMATIVA!$C$26,ESTIMATIVA!$O$26,IF(BO210=ESTIMATIVA!$C$27,ESTIMATIVA!$O$27,"")))))),"",IF(BO210=ESTIMATIVA!$C$23,ESTIMATIVA!$O$23,IF(BO210=ESTIMATIVA!$C$24,ESTIMATIVA!$O$24,IF(BO210=ESTIMATIVA!$C$25,ESTIMATIVA!$O$25,IF(BO210=ESTIMATIVA!$C$26,ESTIMATIVA!$O$26,IF(BO210=ESTIMATIVA!$C$27,ESTIMATIVA!$O$27,""))))))</f>
        <v/>
      </c>
      <c r="BR210" s="122" t="str">
        <f>IF(ISERROR((BN210*$Q$210)*BQ210),"",(BN210*$Q$210)*BQ210)</f>
        <v/>
      </c>
      <c r="BS210" s="123" t="str">
        <f>IF(ISERROR(IF(BR210&gt;=ESTIMATIVA!$O$55,ESTIMATIVA!$C$55,IF(BR210&gt;=ESTIMATIVA!$O$56,ESTIMATIVA!$C$56,IF(BR210&gt;=ESTIMATIVA!$O$57,ESTIMATIVA!$C$57,IF(BR210&gt;=ESTIMATIVA!$O$58,ESTIMATIVA!$C$58,ESTIMATIVA!$C$59))))),"",IF(BR210&gt;=ESTIMATIVA!$O$55,ESTIMATIVA!$C$55,IF(BR210&gt;=ESTIMATIVA!$O$56,ESTIMATIVA!$C$56,IF(BR210&gt;=ESTIMATIVA!$O$57,ESTIMATIVA!$C$57,IF(BR210&gt;=ESTIMATIVA!$O$58,ESTIMATIVA!$C$58,ESTIMATIVA!$C$59)))))</f>
        <v>Extremo</v>
      </c>
      <c r="BT210" s="124" t="str">
        <f t="shared" ref="BT210:BT217" si="38">IF(BS210=AE210,"ERRO - RISCO DEVERIA SER MENOR!!!",IF(BL210=R210,"ERRO - SEVERIDADE DEVERIA SER MENOR!!!",""))</f>
        <v/>
      </c>
      <c r="BU210" s="125"/>
    </row>
    <row r="211" spans="1:73" ht="17.100000000000001" customHeight="1" thickBot="1" x14ac:dyDescent="0.3">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RESULT_ESTIMAT_QUALIT!U211</f>
        <v>4</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7">
        <f>CALCULO_RISCO!AG211</f>
        <v>0</v>
      </c>
      <c r="AI211" s="379" t="str">
        <f>AVALIAR_RISCO!AI211</f>
        <v>Prioridade</v>
      </c>
      <c r="AJ211" s="379"/>
      <c r="AK211" s="379"/>
      <c r="AL211" s="393" t="str">
        <f>TRATAMENTO!AL211</f>
        <v>Escolha o Tratamento</v>
      </c>
      <c r="AM211" s="393"/>
      <c r="AN211" s="393"/>
      <c r="AO211" s="393"/>
      <c r="AP211" s="391">
        <f>CONTROLES_PLANO!AP211</f>
        <v>0</v>
      </c>
      <c r="AQ211" s="391"/>
      <c r="AR211" s="391"/>
      <c r="AS211" s="391"/>
      <c r="AT211" s="391">
        <f>CONTROLES_PLANO!AT211</f>
        <v>0</v>
      </c>
      <c r="AU211" s="391"/>
      <c r="AV211" s="391"/>
      <c r="AW211" s="391"/>
      <c r="AX211" s="387" t="s">
        <v>352</v>
      </c>
      <c r="AY211" s="387"/>
      <c r="AZ211" s="387"/>
      <c r="BA211" s="387"/>
      <c r="BB211" s="392"/>
      <c r="BC211" s="392"/>
      <c r="BD211" s="392"/>
      <c r="BE211" s="392"/>
      <c r="BF211" s="190"/>
      <c r="BG211" s="190"/>
      <c r="BH211" s="190"/>
      <c r="BI211" s="190"/>
      <c r="BJ211" s="190"/>
      <c r="BK211" s="190"/>
      <c r="BL211" s="389" t="s">
        <v>69</v>
      </c>
      <c r="BM211" s="389"/>
      <c r="BN211" s="121" t="str">
        <f>IF(ISERROR(IF(BL211=ESTIMATIVA!$C$39,ESTIMATIVA!$O$39,IF(BL211=ESTIMATIVA!$C$40,ESTIMATIVA!$O$40,IF(BL211=ESTIMATIVA!$C$41,ESTIMATIVA!$O$41,IF(BL211=ESTIMATIVA!$C$42,ESTIMATIVA!$O$42,IF(BL211=ESTIMATIVA!$C$43,ESTIMATIVA!$O$43,"")))))),"",IF(BL211=ESTIMATIVA!$C$39,ESTIMATIVA!$O$39,IF(BL211=ESTIMATIVA!$C$40,ESTIMATIVA!$O$40,IF(BL211=ESTIMATIVA!$C$41,ESTIMATIVA!$O$41,IF(BL211=ESTIMATIVA!$C$42,ESTIMATIVA!$O$42,IF(BL211=ESTIMATIVA!$C$43,ESTIMATIVA!$O$43,""))))))</f>
        <v/>
      </c>
      <c r="BO211" s="389" t="s">
        <v>69</v>
      </c>
      <c r="BP211" s="389"/>
      <c r="BQ211" s="121" t="str">
        <f>IF(ISERROR(IF(BO211=ESTIMATIVA!$C$23,ESTIMATIVA!$O$23,IF(BO211=ESTIMATIVA!$C$24,ESTIMATIVA!$O$24,IF(BO211=ESTIMATIVA!$C$25,ESTIMATIVA!$O$25,IF(BO211=ESTIMATIVA!$C$26,ESTIMATIVA!$O$26,IF(BO211=ESTIMATIVA!$C$27,ESTIMATIVA!$O$27,"")))))),"",IF(BO211=ESTIMATIVA!$C$23,ESTIMATIVA!$O$23,IF(BO211=ESTIMATIVA!$C$24,ESTIMATIVA!$O$24,IF(BO211=ESTIMATIVA!$C$25,ESTIMATIVA!$O$25,IF(BO211=ESTIMATIVA!$C$26,ESTIMATIVA!$O$26,IF(BO211=ESTIMATIVA!$C$27,ESTIMATIVA!$O$27,""))))))</f>
        <v/>
      </c>
      <c r="BR211" s="122" t="str">
        <f t="shared" ref="BR211:BR217" si="39">IF(ISERROR((BN211*$Q$210)*BQ211),"",(BN211*$Q$210)*BQ211)</f>
        <v/>
      </c>
      <c r="BS211" s="123" t="str">
        <f>IF(ISERROR(IF(BR211&gt;=ESTIMATIVA!$O$55,ESTIMATIVA!$C$55,IF(BR211&gt;=ESTIMATIVA!$O$56,ESTIMATIVA!$C$56,IF(BR211&gt;=ESTIMATIVA!$O$57,ESTIMATIVA!$C$57,IF(BR211&gt;=ESTIMATIVA!$O$58,ESTIMATIVA!$C$58,ESTIMATIVA!$C$59))))),"",IF(BR211&gt;=ESTIMATIVA!$O$55,ESTIMATIVA!$C$55,IF(BR211&gt;=ESTIMATIVA!$O$56,ESTIMATIVA!$C$56,IF(BR211&gt;=ESTIMATIVA!$O$57,ESTIMATIVA!$C$57,IF(BR211&gt;=ESTIMATIVA!$O$58,ESTIMATIVA!$C$58,ESTIMATIVA!$C$59)))))</f>
        <v>Extremo</v>
      </c>
      <c r="BT211" s="124" t="str">
        <f t="shared" si="38"/>
        <v/>
      </c>
      <c r="BU211" s="125"/>
    </row>
    <row r="212" spans="1:73" ht="17.100000000000001" customHeight="1" thickBot="1" x14ac:dyDescent="0.3">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RESULT_ESTIMAT_QUALIT!U212</f>
        <v>5</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7">
        <f>CALCULO_RISCO!AG212</f>
        <v>0</v>
      </c>
      <c r="AI212" s="379" t="str">
        <f>AVALIAR_RISCO!AI212</f>
        <v>Prioridade</v>
      </c>
      <c r="AJ212" s="379"/>
      <c r="AK212" s="379"/>
      <c r="AL212" s="393" t="str">
        <f>TRATAMENTO!AL212</f>
        <v>Escolha o Tratamento</v>
      </c>
      <c r="AM212" s="393"/>
      <c r="AN212" s="393"/>
      <c r="AO212" s="393"/>
      <c r="AP212" s="391">
        <f>CONTROLES_PLANO!AP212</f>
        <v>0</v>
      </c>
      <c r="AQ212" s="391"/>
      <c r="AR212" s="391"/>
      <c r="AS212" s="391"/>
      <c r="AT212" s="391">
        <f>CONTROLES_PLANO!AT212</f>
        <v>0</v>
      </c>
      <c r="AU212" s="391"/>
      <c r="AV212" s="391"/>
      <c r="AW212" s="391"/>
      <c r="AX212" s="387" t="s">
        <v>352</v>
      </c>
      <c r="AY212" s="387"/>
      <c r="AZ212" s="387"/>
      <c r="BA212" s="387"/>
      <c r="BB212" s="392"/>
      <c r="BC212" s="392"/>
      <c r="BD212" s="392"/>
      <c r="BE212" s="392"/>
      <c r="BF212" s="190"/>
      <c r="BG212" s="190"/>
      <c r="BH212" s="190"/>
      <c r="BI212" s="190"/>
      <c r="BJ212" s="190"/>
      <c r="BK212" s="190"/>
      <c r="BL212" s="389" t="s">
        <v>69</v>
      </c>
      <c r="BM212" s="389"/>
      <c r="BN212" s="121" t="str">
        <f>IF(ISERROR(IF(BL212=ESTIMATIVA!$C$39,ESTIMATIVA!$O$39,IF(BL212=ESTIMATIVA!$C$40,ESTIMATIVA!$O$40,IF(BL212=ESTIMATIVA!$C$41,ESTIMATIVA!$O$41,IF(BL212=ESTIMATIVA!$C$42,ESTIMATIVA!$O$42,IF(BL212=ESTIMATIVA!$C$43,ESTIMATIVA!$O$43,"")))))),"",IF(BL212=ESTIMATIVA!$C$39,ESTIMATIVA!$O$39,IF(BL212=ESTIMATIVA!$C$40,ESTIMATIVA!$O$40,IF(BL212=ESTIMATIVA!$C$41,ESTIMATIVA!$O$41,IF(BL212=ESTIMATIVA!$C$42,ESTIMATIVA!$O$42,IF(BL212=ESTIMATIVA!$C$43,ESTIMATIVA!$O$43,""))))))</f>
        <v/>
      </c>
      <c r="BO212" s="389" t="s">
        <v>69</v>
      </c>
      <c r="BP212" s="389"/>
      <c r="BQ212" s="121" t="str">
        <f>IF(ISERROR(IF(BO212=ESTIMATIVA!$C$23,ESTIMATIVA!$O$23,IF(BO212=ESTIMATIVA!$C$24,ESTIMATIVA!$O$24,IF(BO212=ESTIMATIVA!$C$25,ESTIMATIVA!$O$25,IF(BO212=ESTIMATIVA!$C$26,ESTIMATIVA!$O$26,IF(BO212=ESTIMATIVA!$C$27,ESTIMATIVA!$O$27,"")))))),"",IF(BO212=ESTIMATIVA!$C$23,ESTIMATIVA!$O$23,IF(BO212=ESTIMATIVA!$C$24,ESTIMATIVA!$O$24,IF(BO212=ESTIMATIVA!$C$25,ESTIMATIVA!$O$25,IF(BO212=ESTIMATIVA!$C$26,ESTIMATIVA!$O$26,IF(BO212=ESTIMATIVA!$C$27,ESTIMATIVA!$O$27,""))))))</f>
        <v/>
      </c>
      <c r="BR212" s="122" t="str">
        <f t="shared" si="39"/>
        <v/>
      </c>
      <c r="BS212" s="123" t="str">
        <f>IF(ISERROR(IF(BR212&gt;=ESTIMATIVA!$O$55,ESTIMATIVA!$C$55,IF(BR212&gt;=ESTIMATIVA!$O$56,ESTIMATIVA!$C$56,IF(BR212&gt;=ESTIMATIVA!$O$57,ESTIMATIVA!$C$57,IF(BR212&gt;=ESTIMATIVA!$O$58,ESTIMATIVA!$C$58,ESTIMATIVA!$C$59))))),"",IF(BR212&gt;=ESTIMATIVA!$O$55,ESTIMATIVA!$C$55,IF(BR212&gt;=ESTIMATIVA!$O$56,ESTIMATIVA!$C$56,IF(BR212&gt;=ESTIMATIVA!$O$57,ESTIMATIVA!$C$57,IF(BR212&gt;=ESTIMATIVA!$O$58,ESTIMATIVA!$C$58,ESTIMATIVA!$C$59)))))</f>
        <v>Extremo</v>
      </c>
      <c r="BT212" s="124" t="str">
        <f t="shared" si="38"/>
        <v/>
      </c>
      <c r="BU212" s="125"/>
    </row>
    <row r="213" spans="1:73" ht="17.100000000000001" customHeight="1" thickBot="1" x14ac:dyDescent="0.3">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RESULT_ESTIMAT_QUALIT!U213</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7">
        <f>CALCULO_RISCO!AG213</f>
        <v>0</v>
      </c>
      <c r="AI213" s="379" t="str">
        <f>AVALIAR_RISCO!AI213</f>
        <v>Prioridade</v>
      </c>
      <c r="AJ213" s="379"/>
      <c r="AK213" s="379"/>
      <c r="AL213" s="393" t="str">
        <f>TRATAMENTO!AL213</f>
        <v>Escolha o Tratamento</v>
      </c>
      <c r="AM213" s="393"/>
      <c r="AN213" s="393"/>
      <c r="AO213" s="393"/>
      <c r="AP213" s="391">
        <f>CONTROLES_PLANO!AP213</f>
        <v>0</v>
      </c>
      <c r="AQ213" s="391"/>
      <c r="AR213" s="391"/>
      <c r="AS213" s="391"/>
      <c r="AT213" s="391">
        <f>CONTROLES_PLANO!AT213</f>
        <v>0</v>
      </c>
      <c r="AU213" s="391"/>
      <c r="AV213" s="391"/>
      <c r="AW213" s="391"/>
      <c r="AX213" s="387" t="s">
        <v>352</v>
      </c>
      <c r="AY213" s="387"/>
      <c r="AZ213" s="387"/>
      <c r="BA213" s="387"/>
      <c r="BB213" s="392"/>
      <c r="BC213" s="392"/>
      <c r="BD213" s="392"/>
      <c r="BE213" s="392"/>
      <c r="BF213" s="190"/>
      <c r="BG213" s="190"/>
      <c r="BH213" s="190"/>
      <c r="BI213" s="190"/>
      <c r="BJ213" s="190"/>
      <c r="BK213" s="190"/>
      <c r="BL213" s="389" t="s">
        <v>69</v>
      </c>
      <c r="BM213" s="389"/>
      <c r="BN213" s="121" t="str">
        <f>IF(ISERROR(IF(BL213=ESTIMATIVA!$C$39,ESTIMATIVA!$O$39,IF(BL213=ESTIMATIVA!$C$40,ESTIMATIVA!$O$40,IF(BL213=ESTIMATIVA!$C$41,ESTIMATIVA!$O$41,IF(BL213=ESTIMATIVA!$C$42,ESTIMATIVA!$O$42,IF(BL213=ESTIMATIVA!$C$43,ESTIMATIVA!$O$43,"")))))),"",IF(BL213=ESTIMATIVA!$C$39,ESTIMATIVA!$O$39,IF(BL213=ESTIMATIVA!$C$40,ESTIMATIVA!$O$40,IF(BL213=ESTIMATIVA!$C$41,ESTIMATIVA!$O$41,IF(BL213=ESTIMATIVA!$C$42,ESTIMATIVA!$O$42,IF(BL213=ESTIMATIVA!$C$43,ESTIMATIVA!$O$43,""))))))</f>
        <v/>
      </c>
      <c r="BO213" s="389" t="s">
        <v>69</v>
      </c>
      <c r="BP213" s="389"/>
      <c r="BQ213" s="121" t="str">
        <f>IF(ISERROR(IF(BO213=ESTIMATIVA!$C$23,ESTIMATIVA!$O$23,IF(BO213=ESTIMATIVA!$C$24,ESTIMATIVA!$O$24,IF(BO213=ESTIMATIVA!$C$25,ESTIMATIVA!$O$25,IF(BO213=ESTIMATIVA!$C$26,ESTIMATIVA!$O$26,IF(BO213=ESTIMATIVA!$C$27,ESTIMATIVA!$O$27,"")))))),"",IF(BO213=ESTIMATIVA!$C$23,ESTIMATIVA!$O$23,IF(BO213=ESTIMATIVA!$C$24,ESTIMATIVA!$O$24,IF(BO213=ESTIMATIVA!$C$25,ESTIMATIVA!$O$25,IF(BO213=ESTIMATIVA!$C$26,ESTIMATIVA!$O$26,IF(BO213=ESTIMATIVA!$C$27,ESTIMATIVA!$O$27,""))))))</f>
        <v/>
      </c>
      <c r="BR213" s="122" t="str">
        <f t="shared" si="39"/>
        <v/>
      </c>
      <c r="BS213" s="123" t="str">
        <f>IF(ISERROR(IF(BR213&gt;=ESTIMATIVA!$O$55,ESTIMATIVA!$C$55,IF(BR213&gt;=ESTIMATIVA!$O$56,ESTIMATIVA!$C$56,IF(BR213&gt;=ESTIMATIVA!$O$57,ESTIMATIVA!$C$57,IF(BR213&gt;=ESTIMATIVA!$O$58,ESTIMATIVA!$C$58,ESTIMATIVA!$C$59))))),"",IF(BR213&gt;=ESTIMATIVA!$O$55,ESTIMATIVA!$C$55,IF(BR213&gt;=ESTIMATIVA!$O$56,ESTIMATIVA!$C$56,IF(BR213&gt;=ESTIMATIVA!$O$57,ESTIMATIVA!$C$57,IF(BR213&gt;=ESTIMATIVA!$O$58,ESTIMATIVA!$C$58,ESTIMATIVA!$C$59)))))</f>
        <v>Extremo</v>
      </c>
      <c r="BT213" s="124" t="str">
        <f t="shared" si="38"/>
        <v/>
      </c>
      <c r="BU213" s="125"/>
    </row>
    <row r="214" spans="1:73" ht="17.100000000000001" customHeight="1" thickBot="1" x14ac:dyDescent="0.3">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RESULT_ESTIMAT_QUALIT!U214</f>
        <v>4</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7">
        <f>CALCULO_RISCO!AG214</f>
        <v>0</v>
      </c>
      <c r="AI214" s="379" t="str">
        <f>AVALIAR_RISCO!AI214</f>
        <v>Prioridade</v>
      </c>
      <c r="AJ214" s="379"/>
      <c r="AK214" s="379"/>
      <c r="AL214" s="393" t="str">
        <f>TRATAMENTO!AL214</f>
        <v>Escolha o Tratamento</v>
      </c>
      <c r="AM214" s="393"/>
      <c r="AN214" s="393"/>
      <c r="AO214" s="393"/>
      <c r="AP214" s="391">
        <f>CONTROLES_PLANO!AP214</f>
        <v>0</v>
      </c>
      <c r="AQ214" s="391"/>
      <c r="AR214" s="391"/>
      <c r="AS214" s="391"/>
      <c r="AT214" s="391">
        <f>CONTROLES_PLANO!AT214</f>
        <v>0</v>
      </c>
      <c r="AU214" s="391"/>
      <c r="AV214" s="391"/>
      <c r="AW214" s="391"/>
      <c r="AX214" s="387" t="s">
        <v>352</v>
      </c>
      <c r="AY214" s="387"/>
      <c r="AZ214" s="387"/>
      <c r="BA214" s="387"/>
      <c r="BB214" s="392"/>
      <c r="BC214" s="392"/>
      <c r="BD214" s="392"/>
      <c r="BE214" s="392"/>
      <c r="BF214" s="190"/>
      <c r="BG214" s="190"/>
      <c r="BH214" s="190"/>
      <c r="BI214" s="190"/>
      <c r="BJ214" s="190"/>
      <c r="BK214" s="190"/>
      <c r="BL214" s="389" t="s">
        <v>69</v>
      </c>
      <c r="BM214" s="389"/>
      <c r="BN214" s="121" t="str">
        <f>IF(ISERROR(IF(BL214=ESTIMATIVA!$C$39,ESTIMATIVA!$O$39,IF(BL214=ESTIMATIVA!$C$40,ESTIMATIVA!$O$40,IF(BL214=ESTIMATIVA!$C$41,ESTIMATIVA!$O$41,IF(BL214=ESTIMATIVA!$C$42,ESTIMATIVA!$O$42,IF(BL214=ESTIMATIVA!$C$43,ESTIMATIVA!$O$43,"")))))),"",IF(BL214=ESTIMATIVA!$C$39,ESTIMATIVA!$O$39,IF(BL214=ESTIMATIVA!$C$40,ESTIMATIVA!$O$40,IF(BL214=ESTIMATIVA!$C$41,ESTIMATIVA!$O$41,IF(BL214=ESTIMATIVA!$C$42,ESTIMATIVA!$O$42,IF(BL214=ESTIMATIVA!$C$43,ESTIMATIVA!$O$43,""))))))</f>
        <v/>
      </c>
      <c r="BO214" s="389" t="s">
        <v>69</v>
      </c>
      <c r="BP214" s="389"/>
      <c r="BQ214" s="121" t="str">
        <f>IF(ISERROR(IF(BO214=ESTIMATIVA!$C$23,ESTIMATIVA!$O$23,IF(BO214=ESTIMATIVA!$C$24,ESTIMATIVA!$O$24,IF(BO214=ESTIMATIVA!$C$25,ESTIMATIVA!$O$25,IF(BO214=ESTIMATIVA!$C$26,ESTIMATIVA!$O$26,IF(BO214=ESTIMATIVA!$C$27,ESTIMATIVA!$O$27,"")))))),"",IF(BO214=ESTIMATIVA!$C$23,ESTIMATIVA!$O$23,IF(BO214=ESTIMATIVA!$C$24,ESTIMATIVA!$O$24,IF(BO214=ESTIMATIVA!$C$25,ESTIMATIVA!$O$25,IF(BO214=ESTIMATIVA!$C$26,ESTIMATIVA!$O$26,IF(BO214=ESTIMATIVA!$C$27,ESTIMATIVA!$O$27,""))))))</f>
        <v/>
      </c>
      <c r="BR214" s="122" t="str">
        <f t="shared" si="39"/>
        <v/>
      </c>
      <c r="BS214" s="123" t="str">
        <f>IF(ISERROR(IF(BR214&gt;=ESTIMATIVA!$O$55,ESTIMATIVA!$C$55,IF(BR214&gt;=ESTIMATIVA!$O$56,ESTIMATIVA!$C$56,IF(BR214&gt;=ESTIMATIVA!$O$57,ESTIMATIVA!$C$57,IF(BR214&gt;=ESTIMATIVA!$O$58,ESTIMATIVA!$C$58,ESTIMATIVA!$C$59))))),"",IF(BR214&gt;=ESTIMATIVA!$O$55,ESTIMATIVA!$C$55,IF(BR214&gt;=ESTIMATIVA!$O$56,ESTIMATIVA!$C$56,IF(BR214&gt;=ESTIMATIVA!$O$57,ESTIMATIVA!$C$57,IF(BR214&gt;=ESTIMATIVA!$O$58,ESTIMATIVA!$C$58,ESTIMATIVA!$C$59)))))</f>
        <v>Extremo</v>
      </c>
      <c r="BT214" s="124" t="str">
        <f t="shared" si="38"/>
        <v/>
      </c>
      <c r="BU214" s="125"/>
    </row>
    <row r="215" spans="1:73" ht="17.100000000000001" customHeight="1" thickBot="1" x14ac:dyDescent="0.3">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RESULT_ESTIMAT_QUALIT!U215</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7">
        <f>CALCULO_RISCO!AG215</f>
        <v>0</v>
      </c>
      <c r="AI215" s="379" t="str">
        <f>AVALIAR_RISCO!AI215</f>
        <v>Prioridade</v>
      </c>
      <c r="AJ215" s="379"/>
      <c r="AK215" s="379"/>
      <c r="AL215" s="393" t="str">
        <f>TRATAMENTO!AL215</f>
        <v>Escolha o Tratamento</v>
      </c>
      <c r="AM215" s="393"/>
      <c r="AN215" s="393"/>
      <c r="AO215" s="393"/>
      <c r="AP215" s="391">
        <f>CONTROLES_PLANO!AP215</f>
        <v>0</v>
      </c>
      <c r="AQ215" s="391"/>
      <c r="AR215" s="391"/>
      <c r="AS215" s="391"/>
      <c r="AT215" s="391">
        <f>CONTROLES_PLANO!AT215</f>
        <v>0</v>
      </c>
      <c r="AU215" s="391"/>
      <c r="AV215" s="391"/>
      <c r="AW215" s="391"/>
      <c r="AX215" s="387" t="s">
        <v>352</v>
      </c>
      <c r="AY215" s="387"/>
      <c r="AZ215" s="387"/>
      <c r="BA215" s="387"/>
      <c r="BB215" s="392"/>
      <c r="BC215" s="392"/>
      <c r="BD215" s="392"/>
      <c r="BE215" s="392"/>
      <c r="BF215" s="190"/>
      <c r="BG215" s="190"/>
      <c r="BH215" s="190"/>
      <c r="BI215" s="190"/>
      <c r="BJ215" s="190"/>
      <c r="BK215" s="190"/>
      <c r="BL215" s="389" t="s">
        <v>69</v>
      </c>
      <c r="BM215" s="389"/>
      <c r="BN215" s="121" t="str">
        <f>IF(ISERROR(IF(BL215=ESTIMATIVA!$C$39,ESTIMATIVA!$O$39,IF(BL215=ESTIMATIVA!$C$40,ESTIMATIVA!$O$40,IF(BL215=ESTIMATIVA!$C$41,ESTIMATIVA!$O$41,IF(BL215=ESTIMATIVA!$C$42,ESTIMATIVA!$O$42,IF(BL215=ESTIMATIVA!$C$43,ESTIMATIVA!$O$43,"")))))),"",IF(BL215=ESTIMATIVA!$C$39,ESTIMATIVA!$O$39,IF(BL215=ESTIMATIVA!$C$40,ESTIMATIVA!$O$40,IF(BL215=ESTIMATIVA!$C$41,ESTIMATIVA!$O$41,IF(BL215=ESTIMATIVA!$C$42,ESTIMATIVA!$O$42,IF(BL215=ESTIMATIVA!$C$43,ESTIMATIVA!$O$43,""))))))</f>
        <v/>
      </c>
      <c r="BO215" s="389" t="s">
        <v>69</v>
      </c>
      <c r="BP215" s="389"/>
      <c r="BQ215" s="121" t="str">
        <f>IF(ISERROR(IF(BO215=ESTIMATIVA!$C$23,ESTIMATIVA!$O$23,IF(BO215=ESTIMATIVA!$C$24,ESTIMATIVA!$O$24,IF(BO215=ESTIMATIVA!$C$25,ESTIMATIVA!$O$25,IF(BO215=ESTIMATIVA!$C$26,ESTIMATIVA!$O$26,IF(BO215=ESTIMATIVA!$C$27,ESTIMATIVA!$O$27,"")))))),"",IF(BO215=ESTIMATIVA!$C$23,ESTIMATIVA!$O$23,IF(BO215=ESTIMATIVA!$C$24,ESTIMATIVA!$O$24,IF(BO215=ESTIMATIVA!$C$25,ESTIMATIVA!$O$25,IF(BO215=ESTIMATIVA!$C$26,ESTIMATIVA!$O$26,IF(BO215=ESTIMATIVA!$C$27,ESTIMATIVA!$O$27,""))))))</f>
        <v/>
      </c>
      <c r="BR215" s="122" t="str">
        <f t="shared" si="39"/>
        <v/>
      </c>
      <c r="BS215" s="123" t="str">
        <f>IF(ISERROR(IF(BR215&gt;=ESTIMATIVA!$O$55,ESTIMATIVA!$C$55,IF(BR215&gt;=ESTIMATIVA!$O$56,ESTIMATIVA!$C$56,IF(BR215&gt;=ESTIMATIVA!$O$57,ESTIMATIVA!$C$57,IF(BR215&gt;=ESTIMATIVA!$O$58,ESTIMATIVA!$C$58,ESTIMATIVA!$C$59))))),"",IF(BR215&gt;=ESTIMATIVA!$O$55,ESTIMATIVA!$C$55,IF(BR215&gt;=ESTIMATIVA!$O$56,ESTIMATIVA!$C$56,IF(BR215&gt;=ESTIMATIVA!$O$57,ESTIMATIVA!$C$57,IF(BR215&gt;=ESTIMATIVA!$O$58,ESTIMATIVA!$C$58,ESTIMATIVA!$C$59)))))</f>
        <v>Extremo</v>
      </c>
      <c r="BT215" s="124" t="str">
        <f t="shared" si="38"/>
        <v/>
      </c>
      <c r="BU215" s="125"/>
    </row>
    <row r="216" spans="1:73" ht="17.100000000000001" customHeight="1" thickBot="1" x14ac:dyDescent="0.3">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RESULT_ESTIMAT_QUALIT!U216</f>
        <v>3</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7">
        <f>CALCULO_RISCO!AG216</f>
        <v>0</v>
      </c>
      <c r="AI216" s="379" t="str">
        <f>AVALIAR_RISCO!AI216</f>
        <v>Prioridade</v>
      </c>
      <c r="AJ216" s="379"/>
      <c r="AK216" s="379"/>
      <c r="AL216" s="393" t="str">
        <f>TRATAMENTO!AL216</f>
        <v>Escolha o Tratamento</v>
      </c>
      <c r="AM216" s="393"/>
      <c r="AN216" s="393"/>
      <c r="AO216" s="393"/>
      <c r="AP216" s="391">
        <f>CONTROLES_PLANO!AP216</f>
        <v>0</v>
      </c>
      <c r="AQ216" s="391"/>
      <c r="AR216" s="391"/>
      <c r="AS216" s="391"/>
      <c r="AT216" s="391">
        <f>CONTROLES_PLANO!AT216</f>
        <v>0</v>
      </c>
      <c r="AU216" s="391"/>
      <c r="AV216" s="391"/>
      <c r="AW216" s="391"/>
      <c r="AX216" s="387" t="s">
        <v>352</v>
      </c>
      <c r="AY216" s="387"/>
      <c r="AZ216" s="387"/>
      <c r="BA216" s="387"/>
      <c r="BB216" s="392"/>
      <c r="BC216" s="392"/>
      <c r="BD216" s="392"/>
      <c r="BE216" s="392"/>
      <c r="BF216" s="190"/>
      <c r="BG216" s="190"/>
      <c r="BH216" s="190"/>
      <c r="BI216" s="190"/>
      <c r="BJ216" s="190"/>
      <c r="BK216" s="190"/>
      <c r="BL216" s="389" t="s">
        <v>69</v>
      </c>
      <c r="BM216" s="389"/>
      <c r="BN216" s="121" t="str">
        <f>IF(ISERROR(IF(BL216=ESTIMATIVA!$C$39,ESTIMATIVA!$O$39,IF(BL216=ESTIMATIVA!$C$40,ESTIMATIVA!$O$40,IF(BL216=ESTIMATIVA!$C$41,ESTIMATIVA!$O$41,IF(BL216=ESTIMATIVA!$C$42,ESTIMATIVA!$O$42,IF(BL216=ESTIMATIVA!$C$43,ESTIMATIVA!$O$43,"")))))),"",IF(BL216=ESTIMATIVA!$C$39,ESTIMATIVA!$O$39,IF(BL216=ESTIMATIVA!$C$40,ESTIMATIVA!$O$40,IF(BL216=ESTIMATIVA!$C$41,ESTIMATIVA!$O$41,IF(BL216=ESTIMATIVA!$C$42,ESTIMATIVA!$O$42,IF(BL216=ESTIMATIVA!$C$43,ESTIMATIVA!$O$43,""))))))</f>
        <v/>
      </c>
      <c r="BO216" s="389" t="s">
        <v>69</v>
      </c>
      <c r="BP216" s="389"/>
      <c r="BQ216" s="121" t="str">
        <f>IF(ISERROR(IF(BO216=ESTIMATIVA!$C$23,ESTIMATIVA!$O$23,IF(BO216=ESTIMATIVA!$C$24,ESTIMATIVA!$O$24,IF(BO216=ESTIMATIVA!$C$25,ESTIMATIVA!$O$25,IF(BO216=ESTIMATIVA!$C$26,ESTIMATIVA!$O$26,IF(BO216=ESTIMATIVA!$C$27,ESTIMATIVA!$O$27,"")))))),"",IF(BO216=ESTIMATIVA!$C$23,ESTIMATIVA!$O$23,IF(BO216=ESTIMATIVA!$C$24,ESTIMATIVA!$O$24,IF(BO216=ESTIMATIVA!$C$25,ESTIMATIVA!$O$25,IF(BO216=ESTIMATIVA!$C$26,ESTIMATIVA!$O$26,IF(BO216=ESTIMATIVA!$C$27,ESTIMATIVA!$O$27,""))))))</f>
        <v/>
      </c>
      <c r="BR216" s="122" t="str">
        <f t="shared" si="39"/>
        <v/>
      </c>
      <c r="BS216" s="123" t="str">
        <f>IF(ISERROR(IF(BR216&gt;=ESTIMATIVA!$O$55,ESTIMATIVA!$C$55,IF(BR216&gt;=ESTIMATIVA!$O$56,ESTIMATIVA!$C$56,IF(BR216&gt;=ESTIMATIVA!$O$57,ESTIMATIVA!$C$57,IF(BR216&gt;=ESTIMATIVA!$O$58,ESTIMATIVA!$C$58,ESTIMATIVA!$C$59))))),"",IF(BR216&gt;=ESTIMATIVA!$O$55,ESTIMATIVA!$C$55,IF(BR216&gt;=ESTIMATIVA!$O$56,ESTIMATIVA!$C$56,IF(BR216&gt;=ESTIMATIVA!$O$57,ESTIMATIVA!$C$57,IF(BR216&gt;=ESTIMATIVA!$O$58,ESTIMATIVA!$C$58,ESTIMATIVA!$C$59)))))</f>
        <v>Extremo</v>
      </c>
      <c r="BT216" s="124" t="str">
        <f t="shared" si="38"/>
        <v/>
      </c>
      <c r="BU216" s="125"/>
    </row>
    <row r="217" spans="1:73" ht="17.100000000000001" customHeight="1" thickBot="1" x14ac:dyDescent="0.3">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RESULT_ESTIMAT_QUALIT!U217</f>
        <v>5</v>
      </c>
      <c r="V217" s="110">
        <f>RESULT_ESTIMAT_QUALIT!V216</f>
        <v>15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8">
        <f>CALCULO_RISCO!AG217</f>
        <v>0</v>
      </c>
      <c r="AI217" s="381" t="str">
        <f>AVALIAR_RISCO!AI217</f>
        <v>Prioridade</v>
      </c>
      <c r="AJ217" s="381"/>
      <c r="AK217" s="381"/>
      <c r="AL217" s="390" t="str">
        <f>TRATAMENTO!AL217</f>
        <v>Escolha o Tratamento</v>
      </c>
      <c r="AM217" s="390"/>
      <c r="AN217" s="390"/>
      <c r="AO217" s="390"/>
      <c r="AP217" s="386">
        <f>CONTROLES_PLANO!AP217</f>
        <v>0</v>
      </c>
      <c r="AQ217" s="386"/>
      <c r="AR217" s="386"/>
      <c r="AS217" s="386"/>
      <c r="AT217" s="386">
        <f>CONTROLES_PLANO!AT217</f>
        <v>0</v>
      </c>
      <c r="AU217" s="386"/>
      <c r="AV217" s="386"/>
      <c r="AW217" s="386"/>
      <c r="AX217" s="387" t="s">
        <v>352</v>
      </c>
      <c r="AY217" s="387"/>
      <c r="AZ217" s="387"/>
      <c r="BA217" s="387"/>
      <c r="BB217" s="388"/>
      <c r="BC217" s="388"/>
      <c r="BD217" s="388"/>
      <c r="BE217" s="388"/>
      <c r="BF217" s="200"/>
      <c r="BG217" s="200"/>
      <c r="BH217" s="200"/>
      <c r="BI217" s="200"/>
      <c r="BJ217" s="200"/>
      <c r="BK217" s="200"/>
      <c r="BL217" s="389" t="s">
        <v>69</v>
      </c>
      <c r="BM217" s="389"/>
      <c r="BN217" s="126" t="str">
        <f>IF(ISERROR(IF(BL217=ESTIMATIVA!$C$39,ESTIMATIVA!$O$39,IF(BL217=ESTIMATIVA!$C$40,ESTIMATIVA!$O$40,IF(BL217=ESTIMATIVA!$C$41,ESTIMATIVA!$O$41,IF(BL217=ESTIMATIVA!$C$42,ESTIMATIVA!$O$42,IF(BL217=ESTIMATIVA!$C$43,ESTIMATIVA!$O$43,"")))))),"",IF(BL217=ESTIMATIVA!$C$39,ESTIMATIVA!$O$39,IF(BL217=ESTIMATIVA!$C$40,ESTIMATIVA!$O$40,IF(BL217=ESTIMATIVA!$C$41,ESTIMATIVA!$O$41,IF(BL217=ESTIMATIVA!$C$42,ESTIMATIVA!$O$42,IF(BL217=ESTIMATIVA!$C$43,ESTIMATIVA!$O$43,""))))))</f>
        <v/>
      </c>
      <c r="BO217" s="389" t="s">
        <v>69</v>
      </c>
      <c r="BP217" s="389"/>
      <c r="BQ217" s="126" t="str">
        <f>IF(ISERROR(IF(BO217=ESTIMATIVA!$C$23,ESTIMATIVA!$O$23,IF(BO217=ESTIMATIVA!$C$24,ESTIMATIVA!$O$24,IF(BO217=ESTIMATIVA!$C$25,ESTIMATIVA!$O$25,IF(BO217=ESTIMATIVA!$C$26,ESTIMATIVA!$O$26,IF(BO217=ESTIMATIVA!$C$27,ESTIMATIVA!$O$27,"")))))),"",IF(BO217=ESTIMATIVA!$C$23,ESTIMATIVA!$O$23,IF(BO217=ESTIMATIVA!$C$24,ESTIMATIVA!$O$24,IF(BO217=ESTIMATIVA!$C$25,ESTIMATIVA!$O$25,IF(BO217=ESTIMATIVA!$C$26,ESTIMATIVA!$O$26,IF(BO217=ESTIMATIVA!$C$27,ESTIMATIVA!$O$27,""))))))</f>
        <v/>
      </c>
      <c r="BR217" s="122" t="str">
        <f t="shared" si="39"/>
        <v/>
      </c>
      <c r="BS217" s="127" t="str">
        <f>IF(ISERROR(IF(BR217&gt;=ESTIMATIVA!$O$55,ESTIMATIVA!$C$55,IF(BR217&gt;=ESTIMATIVA!$O$56,ESTIMATIVA!$C$56,IF(BR217&gt;=ESTIMATIVA!$O$57,ESTIMATIVA!$C$57,IF(BR217&gt;=ESTIMATIVA!$O$58,ESTIMATIVA!$C$58,ESTIMATIVA!$C$59))))),"",IF(BR217&gt;=ESTIMATIVA!$O$55,ESTIMATIVA!$C$55,IF(BR217&gt;=ESTIMATIVA!$O$56,ESTIMATIVA!$C$56,IF(BR217&gt;=ESTIMATIVA!$O$57,ESTIMATIVA!$C$57,IF(BR217&gt;=ESTIMATIVA!$O$58,ESTIMATIVA!$C$58,ESTIMATIVA!$C$59)))))</f>
        <v>Extremo</v>
      </c>
      <c r="BT217" s="128" t="str">
        <f t="shared" si="38"/>
        <v/>
      </c>
      <c r="BU217" s="125"/>
    </row>
    <row r="218" spans="1:73"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c r="AY218" s="3"/>
      <c r="AZ218" s="3"/>
      <c r="BA218" s="3"/>
      <c r="BB218" s="3"/>
      <c r="BC218" s="3"/>
      <c r="BF218" s="3"/>
      <c r="BG218" s="3"/>
      <c r="BH218" s="3"/>
      <c r="BI218" s="3"/>
      <c r="BJ218" s="3"/>
      <c r="BK218" s="3"/>
      <c r="BM218" s="3"/>
      <c r="BP218" s="3"/>
    </row>
    <row r="219" spans="1:73" ht="34.15"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334</v>
      </c>
      <c r="AM219" s="201"/>
      <c r="AN219" s="201"/>
      <c r="AO219" s="201"/>
      <c r="AP219" s="201" t="s">
        <v>342</v>
      </c>
      <c r="AQ219" s="201" t="s">
        <v>343</v>
      </c>
      <c r="AR219" s="201" t="s">
        <v>344</v>
      </c>
      <c r="AS219" s="201" t="s">
        <v>345</v>
      </c>
      <c r="AT219" s="201" t="s">
        <v>343</v>
      </c>
      <c r="AU219" s="201"/>
      <c r="AV219" s="201"/>
      <c r="AW219" s="201"/>
      <c r="AX219" s="201" t="s">
        <v>347</v>
      </c>
      <c r="AY219" s="201"/>
      <c r="AZ219" s="201"/>
      <c r="BA219" s="201"/>
      <c r="BB219" s="201" t="s">
        <v>348</v>
      </c>
      <c r="BC219" s="201"/>
      <c r="BD219" s="201"/>
      <c r="BE219" s="201"/>
      <c r="BF219" s="201" t="s">
        <v>207</v>
      </c>
      <c r="BG219" s="201"/>
      <c r="BH219" s="201"/>
      <c r="BI219" s="201"/>
      <c r="BJ219" s="201"/>
      <c r="BK219" s="201"/>
      <c r="BL219" s="394" t="s">
        <v>349</v>
      </c>
      <c r="BM219" s="394"/>
      <c r="BN219" s="394"/>
      <c r="BO219" s="394" t="s">
        <v>350</v>
      </c>
      <c r="BP219" s="394"/>
      <c r="BQ219" s="394"/>
      <c r="BR219" s="201" t="s">
        <v>351</v>
      </c>
      <c r="BS219" s="201"/>
      <c r="BT219" s="201"/>
      <c r="BU219" s="201"/>
    </row>
    <row r="220" spans="1:73" ht="17.100000000000001" customHeight="1" thickBot="1" x14ac:dyDescent="0.3">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7">
        <f>CALCULO_RISCO!AG220</f>
        <v>0</v>
      </c>
      <c r="AI220" s="379" t="str">
        <f>AVALIAR_RISCO!AI220</f>
        <v>Prioridade</v>
      </c>
      <c r="AJ220" s="379"/>
      <c r="AK220" s="379"/>
      <c r="AL220" s="393" t="str">
        <f>TRATAMENTO!AL220</f>
        <v>Escolha o Tratamento</v>
      </c>
      <c r="AM220" s="393"/>
      <c r="AN220" s="393"/>
      <c r="AO220" s="393"/>
      <c r="AP220" s="391">
        <f>CONTROLES_PLANO!AP220</f>
        <v>0</v>
      </c>
      <c r="AQ220" s="391">
        <f>CONTROLES_PLANO!AQ220</f>
        <v>0</v>
      </c>
      <c r="AR220" s="391">
        <f>CONTROLES_PLANO!AR220</f>
        <v>0</v>
      </c>
      <c r="AS220" s="391">
        <f>CONTROLES_PLANO!AS220</f>
        <v>0</v>
      </c>
      <c r="AT220" s="391">
        <f>CONTROLES_PLANO!AT220</f>
        <v>0</v>
      </c>
      <c r="AU220" s="391"/>
      <c r="AV220" s="391"/>
      <c r="AW220" s="391"/>
      <c r="AX220" s="387" t="s">
        <v>352</v>
      </c>
      <c r="AY220" s="387"/>
      <c r="AZ220" s="387"/>
      <c r="BA220" s="387"/>
      <c r="BB220" s="392"/>
      <c r="BC220" s="392"/>
      <c r="BD220" s="392"/>
      <c r="BE220" s="392"/>
      <c r="BF220" s="190"/>
      <c r="BG220" s="190"/>
      <c r="BH220" s="190"/>
      <c r="BI220" s="190"/>
      <c r="BJ220" s="190"/>
      <c r="BK220" s="190"/>
      <c r="BL220" s="389" t="s">
        <v>69</v>
      </c>
      <c r="BM220" s="389"/>
      <c r="BN220" s="121" t="str">
        <f>IF(ISERROR(IF(BL220=ESTIMATIVA!$C$39,ESTIMATIVA!$O$39,IF(BL220=ESTIMATIVA!$C$40,ESTIMATIVA!$O$40,IF(BL220=ESTIMATIVA!$C$41,ESTIMATIVA!$O$41,IF(BL220=ESTIMATIVA!$C$42,ESTIMATIVA!$O$42,IF(BL220=ESTIMATIVA!$C$43,ESTIMATIVA!$O$43,"")))))),"",IF(BL220=ESTIMATIVA!$C$39,ESTIMATIVA!$O$39,IF(BL220=ESTIMATIVA!$C$40,ESTIMATIVA!$O$40,IF(BL220=ESTIMATIVA!$C$41,ESTIMATIVA!$O$41,IF(BL220=ESTIMATIVA!$C$42,ESTIMATIVA!$O$42,IF(BL220=ESTIMATIVA!$C$43,ESTIMATIVA!$O$43,""))))))</f>
        <v/>
      </c>
      <c r="BO220" s="389" t="s">
        <v>69</v>
      </c>
      <c r="BP220" s="389"/>
      <c r="BQ220" s="121" t="str">
        <f>IF(ISERROR(IF(BO220=ESTIMATIVA!$C$23,ESTIMATIVA!$O$23,IF(BO220=ESTIMATIVA!$C$24,ESTIMATIVA!$O$24,IF(BO220=ESTIMATIVA!$C$25,ESTIMATIVA!$O$25,IF(BO220=ESTIMATIVA!$C$26,ESTIMATIVA!$O$26,IF(BO220=ESTIMATIVA!$C$27,ESTIMATIVA!$O$27,"")))))),"",IF(BO220=ESTIMATIVA!$C$23,ESTIMATIVA!$O$23,IF(BO220=ESTIMATIVA!$C$24,ESTIMATIVA!$O$24,IF(BO220=ESTIMATIVA!$C$25,ESTIMATIVA!$O$25,IF(BO220=ESTIMATIVA!$C$26,ESTIMATIVA!$O$26,IF(BO220=ESTIMATIVA!$C$27,ESTIMATIVA!$O$27,""))))))</f>
        <v/>
      </c>
      <c r="BR220" s="122" t="str">
        <f>IF(ISERROR((BN220*$Q$220)*BQ220),"",(BN220*$Q$220)*BQ220)</f>
        <v/>
      </c>
      <c r="BS220" s="123" t="str">
        <f>IF(ISERROR(IF(BR220&gt;=ESTIMATIVA!$O$55,ESTIMATIVA!$C$55,IF(BR220&gt;=ESTIMATIVA!$O$56,ESTIMATIVA!$C$56,IF(BR220&gt;=ESTIMATIVA!$O$57,ESTIMATIVA!$C$57,IF(BR220&gt;=ESTIMATIVA!$O$58,ESTIMATIVA!$C$58,ESTIMATIVA!$C$59))))),"",IF(BR220&gt;=ESTIMATIVA!$O$55,ESTIMATIVA!$C$55,IF(BR220&gt;=ESTIMATIVA!$O$56,ESTIMATIVA!$C$56,IF(BR220&gt;=ESTIMATIVA!$O$57,ESTIMATIVA!$C$57,IF(BR220&gt;=ESTIMATIVA!$O$58,ESTIMATIVA!$C$58,ESTIMATIVA!$C$59)))))</f>
        <v>Extremo</v>
      </c>
      <c r="BT220" s="124" t="str">
        <f t="shared" ref="BT220:BT227" si="40">IF(BS220=AE220,"ERRO - RISCO DEVERIA SER MENOR!!!",IF(BL220=R220,"ERRO - SEVERIDADE DEVERIA SER MENOR!!!",""))</f>
        <v/>
      </c>
      <c r="BU220" s="125"/>
    </row>
    <row r="221" spans="1:73" ht="17.100000000000001" customHeight="1" thickBot="1" x14ac:dyDescent="0.3">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RESULT_ESTIMAT_QUALIT!U221</f>
        <v>4</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7">
        <f>CALCULO_RISCO!AG221</f>
        <v>0</v>
      </c>
      <c r="AI221" s="379" t="str">
        <f>AVALIAR_RISCO!AI221</f>
        <v>Prioridade</v>
      </c>
      <c r="AJ221" s="379"/>
      <c r="AK221" s="379"/>
      <c r="AL221" s="393" t="str">
        <f>TRATAMENTO!AL221</f>
        <v>Escolha o Tratamento</v>
      </c>
      <c r="AM221" s="393"/>
      <c r="AN221" s="393"/>
      <c r="AO221" s="393"/>
      <c r="AP221" s="391">
        <f>CONTROLES_PLANO!AP221</f>
        <v>0</v>
      </c>
      <c r="AQ221" s="391"/>
      <c r="AR221" s="391"/>
      <c r="AS221" s="391"/>
      <c r="AT221" s="391">
        <f>CONTROLES_PLANO!AT221</f>
        <v>0</v>
      </c>
      <c r="AU221" s="391"/>
      <c r="AV221" s="391"/>
      <c r="AW221" s="391"/>
      <c r="AX221" s="387" t="s">
        <v>352</v>
      </c>
      <c r="AY221" s="387"/>
      <c r="AZ221" s="387"/>
      <c r="BA221" s="387"/>
      <c r="BB221" s="392"/>
      <c r="BC221" s="392"/>
      <c r="BD221" s="392"/>
      <c r="BE221" s="392"/>
      <c r="BF221" s="190"/>
      <c r="BG221" s="190"/>
      <c r="BH221" s="190"/>
      <c r="BI221" s="190"/>
      <c r="BJ221" s="190"/>
      <c r="BK221" s="190"/>
      <c r="BL221" s="389" t="s">
        <v>69</v>
      </c>
      <c r="BM221" s="389"/>
      <c r="BN221" s="121" t="str">
        <f>IF(ISERROR(IF(BL221=ESTIMATIVA!$C$39,ESTIMATIVA!$O$39,IF(BL221=ESTIMATIVA!$C$40,ESTIMATIVA!$O$40,IF(BL221=ESTIMATIVA!$C$41,ESTIMATIVA!$O$41,IF(BL221=ESTIMATIVA!$C$42,ESTIMATIVA!$O$42,IF(BL221=ESTIMATIVA!$C$43,ESTIMATIVA!$O$43,"")))))),"",IF(BL221=ESTIMATIVA!$C$39,ESTIMATIVA!$O$39,IF(BL221=ESTIMATIVA!$C$40,ESTIMATIVA!$O$40,IF(BL221=ESTIMATIVA!$C$41,ESTIMATIVA!$O$41,IF(BL221=ESTIMATIVA!$C$42,ESTIMATIVA!$O$42,IF(BL221=ESTIMATIVA!$C$43,ESTIMATIVA!$O$43,""))))))</f>
        <v/>
      </c>
      <c r="BO221" s="389" t="s">
        <v>69</v>
      </c>
      <c r="BP221" s="389"/>
      <c r="BQ221" s="121" t="str">
        <f>IF(ISERROR(IF(BO221=ESTIMATIVA!$C$23,ESTIMATIVA!$O$23,IF(BO221=ESTIMATIVA!$C$24,ESTIMATIVA!$O$24,IF(BO221=ESTIMATIVA!$C$25,ESTIMATIVA!$O$25,IF(BO221=ESTIMATIVA!$C$26,ESTIMATIVA!$O$26,IF(BO221=ESTIMATIVA!$C$27,ESTIMATIVA!$O$27,"")))))),"",IF(BO221=ESTIMATIVA!$C$23,ESTIMATIVA!$O$23,IF(BO221=ESTIMATIVA!$C$24,ESTIMATIVA!$O$24,IF(BO221=ESTIMATIVA!$C$25,ESTIMATIVA!$O$25,IF(BO221=ESTIMATIVA!$C$26,ESTIMATIVA!$O$26,IF(BO221=ESTIMATIVA!$C$27,ESTIMATIVA!$O$27,""))))))</f>
        <v/>
      </c>
      <c r="BR221" s="122" t="str">
        <f t="shared" ref="BR221:BR227" si="41">IF(ISERROR((BN221*$Q$220)*BQ221),"",(BN221*$Q$220)*BQ221)</f>
        <v/>
      </c>
      <c r="BS221" s="123" t="str">
        <f>IF(ISERROR(IF(BR221&gt;=ESTIMATIVA!$O$55,ESTIMATIVA!$C$55,IF(BR221&gt;=ESTIMATIVA!$O$56,ESTIMATIVA!$C$56,IF(BR221&gt;=ESTIMATIVA!$O$57,ESTIMATIVA!$C$57,IF(BR221&gt;=ESTIMATIVA!$O$58,ESTIMATIVA!$C$58,ESTIMATIVA!$C$59))))),"",IF(BR221&gt;=ESTIMATIVA!$O$55,ESTIMATIVA!$C$55,IF(BR221&gt;=ESTIMATIVA!$O$56,ESTIMATIVA!$C$56,IF(BR221&gt;=ESTIMATIVA!$O$57,ESTIMATIVA!$C$57,IF(BR221&gt;=ESTIMATIVA!$O$58,ESTIMATIVA!$C$58,ESTIMATIVA!$C$59)))))</f>
        <v>Extremo</v>
      </c>
      <c r="BT221" s="124" t="str">
        <f t="shared" si="40"/>
        <v/>
      </c>
      <c r="BU221" s="125"/>
    </row>
    <row r="222" spans="1:73" ht="17.100000000000001" customHeight="1" thickBot="1" x14ac:dyDescent="0.3">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RESULT_ESTIMAT_QUALIT!U222</f>
        <v>5</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7">
        <f>CALCULO_RISCO!AG222</f>
        <v>0</v>
      </c>
      <c r="AI222" s="379" t="str">
        <f>AVALIAR_RISCO!AI222</f>
        <v>Prioridade</v>
      </c>
      <c r="AJ222" s="379"/>
      <c r="AK222" s="379"/>
      <c r="AL222" s="393" t="str">
        <f>TRATAMENTO!AL222</f>
        <v>Escolha o Tratamento</v>
      </c>
      <c r="AM222" s="393"/>
      <c r="AN222" s="393"/>
      <c r="AO222" s="393"/>
      <c r="AP222" s="391">
        <f>CONTROLES_PLANO!AP222</f>
        <v>0</v>
      </c>
      <c r="AQ222" s="391"/>
      <c r="AR222" s="391"/>
      <c r="AS222" s="391"/>
      <c r="AT222" s="391">
        <f>CONTROLES_PLANO!AT222</f>
        <v>0</v>
      </c>
      <c r="AU222" s="391"/>
      <c r="AV222" s="391"/>
      <c r="AW222" s="391"/>
      <c r="AX222" s="387" t="s">
        <v>352</v>
      </c>
      <c r="AY222" s="387"/>
      <c r="AZ222" s="387"/>
      <c r="BA222" s="387"/>
      <c r="BB222" s="392"/>
      <c r="BC222" s="392"/>
      <c r="BD222" s="392"/>
      <c r="BE222" s="392"/>
      <c r="BF222" s="190"/>
      <c r="BG222" s="190"/>
      <c r="BH222" s="190"/>
      <c r="BI222" s="190"/>
      <c r="BJ222" s="190"/>
      <c r="BK222" s="190"/>
      <c r="BL222" s="389" t="s">
        <v>69</v>
      </c>
      <c r="BM222" s="389"/>
      <c r="BN222" s="121" t="str">
        <f>IF(ISERROR(IF(BL222=ESTIMATIVA!$C$39,ESTIMATIVA!$O$39,IF(BL222=ESTIMATIVA!$C$40,ESTIMATIVA!$O$40,IF(BL222=ESTIMATIVA!$C$41,ESTIMATIVA!$O$41,IF(BL222=ESTIMATIVA!$C$42,ESTIMATIVA!$O$42,IF(BL222=ESTIMATIVA!$C$43,ESTIMATIVA!$O$43,"")))))),"",IF(BL222=ESTIMATIVA!$C$39,ESTIMATIVA!$O$39,IF(BL222=ESTIMATIVA!$C$40,ESTIMATIVA!$O$40,IF(BL222=ESTIMATIVA!$C$41,ESTIMATIVA!$O$41,IF(BL222=ESTIMATIVA!$C$42,ESTIMATIVA!$O$42,IF(BL222=ESTIMATIVA!$C$43,ESTIMATIVA!$O$43,""))))))</f>
        <v/>
      </c>
      <c r="BO222" s="389" t="s">
        <v>69</v>
      </c>
      <c r="BP222" s="389"/>
      <c r="BQ222" s="121" t="str">
        <f>IF(ISERROR(IF(BO222=ESTIMATIVA!$C$23,ESTIMATIVA!$O$23,IF(BO222=ESTIMATIVA!$C$24,ESTIMATIVA!$O$24,IF(BO222=ESTIMATIVA!$C$25,ESTIMATIVA!$O$25,IF(BO222=ESTIMATIVA!$C$26,ESTIMATIVA!$O$26,IF(BO222=ESTIMATIVA!$C$27,ESTIMATIVA!$O$27,"")))))),"",IF(BO222=ESTIMATIVA!$C$23,ESTIMATIVA!$O$23,IF(BO222=ESTIMATIVA!$C$24,ESTIMATIVA!$O$24,IF(BO222=ESTIMATIVA!$C$25,ESTIMATIVA!$O$25,IF(BO222=ESTIMATIVA!$C$26,ESTIMATIVA!$O$26,IF(BO222=ESTIMATIVA!$C$27,ESTIMATIVA!$O$27,""))))))</f>
        <v/>
      </c>
      <c r="BR222" s="122" t="str">
        <f t="shared" si="41"/>
        <v/>
      </c>
      <c r="BS222" s="123" t="str">
        <f>IF(ISERROR(IF(BR222&gt;=ESTIMATIVA!$O$55,ESTIMATIVA!$C$55,IF(BR222&gt;=ESTIMATIVA!$O$56,ESTIMATIVA!$C$56,IF(BR222&gt;=ESTIMATIVA!$O$57,ESTIMATIVA!$C$57,IF(BR222&gt;=ESTIMATIVA!$O$58,ESTIMATIVA!$C$58,ESTIMATIVA!$C$59))))),"",IF(BR222&gt;=ESTIMATIVA!$O$55,ESTIMATIVA!$C$55,IF(BR222&gt;=ESTIMATIVA!$O$56,ESTIMATIVA!$C$56,IF(BR222&gt;=ESTIMATIVA!$O$57,ESTIMATIVA!$C$57,IF(BR222&gt;=ESTIMATIVA!$O$58,ESTIMATIVA!$C$58,ESTIMATIVA!$C$59)))))</f>
        <v>Extremo</v>
      </c>
      <c r="BT222" s="124" t="str">
        <f t="shared" si="40"/>
        <v/>
      </c>
      <c r="BU222" s="125"/>
    </row>
    <row r="223" spans="1:73" ht="17.100000000000001" customHeight="1" thickBot="1" x14ac:dyDescent="0.3">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RESULT_ESTIMAT_QUALIT!U223</f>
        <v>3</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7">
        <f>CALCULO_RISCO!AG223</f>
        <v>0</v>
      </c>
      <c r="AI223" s="379" t="str">
        <f>AVALIAR_RISCO!AI223</f>
        <v>Prioridade</v>
      </c>
      <c r="AJ223" s="379"/>
      <c r="AK223" s="379"/>
      <c r="AL223" s="393" t="str">
        <f>TRATAMENTO!AL223</f>
        <v>Escolha o Tratamento</v>
      </c>
      <c r="AM223" s="393"/>
      <c r="AN223" s="393"/>
      <c r="AO223" s="393"/>
      <c r="AP223" s="391">
        <f>CONTROLES_PLANO!AP223</f>
        <v>0</v>
      </c>
      <c r="AQ223" s="391"/>
      <c r="AR223" s="391"/>
      <c r="AS223" s="391"/>
      <c r="AT223" s="391">
        <f>CONTROLES_PLANO!AT223</f>
        <v>0</v>
      </c>
      <c r="AU223" s="391"/>
      <c r="AV223" s="391"/>
      <c r="AW223" s="391"/>
      <c r="AX223" s="387" t="s">
        <v>352</v>
      </c>
      <c r="AY223" s="387"/>
      <c r="AZ223" s="387"/>
      <c r="BA223" s="387"/>
      <c r="BB223" s="392"/>
      <c r="BC223" s="392"/>
      <c r="BD223" s="392"/>
      <c r="BE223" s="392"/>
      <c r="BF223" s="190"/>
      <c r="BG223" s="190"/>
      <c r="BH223" s="190"/>
      <c r="BI223" s="190"/>
      <c r="BJ223" s="190"/>
      <c r="BK223" s="190"/>
      <c r="BL223" s="389" t="s">
        <v>69</v>
      </c>
      <c r="BM223" s="389"/>
      <c r="BN223" s="121" t="str">
        <f>IF(ISERROR(IF(BL223=ESTIMATIVA!$C$39,ESTIMATIVA!$O$39,IF(BL223=ESTIMATIVA!$C$40,ESTIMATIVA!$O$40,IF(BL223=ESTIMATIVA!$C$41,ESTIMATIVA!$O$41,IF(BL223=ESTIMATIVA!$C$42,ESTIMATIVA!$O$42,IF(BL223=ESTIMATIVA!$C$43,ESTIMATIVA!$O$43,"")))))),"",IF(BL223=ESTIMATIVA!$C$39,ESTIMATIVA!$O$39,IF(BL223=ESTIMATIVA!$C$40,ESTIMATIVA!$O$40,IF(BL223=ESTIMATIVA!$C$41,ESTIMATIVA!$O$41,IF(BL223=ESTIMATIVA!$C$42,ESTIMATIVA!$O$42,IF(BL223=ESTIMATIVA!$C$43,ESTIMATIVA!$O$43,""))))))</f>
        <v/>
      </c>
      <c r="BO223" s="389" t="s">
        <v>69</v>
      </c>
      <c r="BP223" s="389"/>
      <c r="BQ223" s="121" t="str">
        <f>IF(ISERROR(IF(BO223=ESTIMATIVA!$C$23,ESTIMATIVA!$O$23,IF(BO223=ESTIMATIVA!$C$24,ESTIMATIVA!$O$24,IF(BO223=ESTIMATIVA!$C$25,ESTIMATIVA!$O$25,IF(BO223=ESTIMATIVA!$C$26,ESTIMATIVA!$O$26,IF(BO223=ESTIMATIVA!$C$27,ESTIMATIVA!$O$27,"")))))),"",IF(BO223=ESTIMATIVA!$C$23,ESTIMATIVA!$O$23,IF(BO223=ESTIMATIVA!$C$24,ESTIMATIVA!$O$24,IF(BO223=ESTIMATIVA!$C$25,ESTIMATIVA!$O$25,IF(BO223=ESTIMATIVA!$C$26,ESTIMATIVA!$O$26,IF(BO223=ESTIMATIVA!$C$27,ESTIMATIVA!$O$27,""))))))</f>
        <v/>
      </c>
      <c r="BR223" s="122" t="str">
        <f t="shared" si="41"/>
        <v/>
      </c>
      <c r="BS223" s="123" t="str">
        <f>IF(ISERROR(IF(BR223&gt;=ESTIMATIVA!$O$55,ESTIMATIVA!$C$55,IF(BR223&gt;=ESTIMATIVA!$O$56,ESTIMATIVA!$C$56,IF(BR223&gt;=ESTIMATIVA!$O$57,ESTIMATIVA!$C$57,IF(BR223&gt;=ESTIMATIVA!$O$58,ESTIMATIVA!$C$58,ESTIMATIVA!$C$59))))),"",IF(BR223&gt;=ESTIMATIVA!$O$55,ESTIMATIVA!$C$55,IF(BR223&gt;=ESTIMATIVA!$O$56,ESTIMATIVA!$C$56,IF(BR223&gt;=ESTIMATIVA!$O$57,ESTIMATIVA!$C$57,IF(BR223&gt;=ESTIMATIVA!$O$58,ESTIMATIVA!$C$58,ESTIMATIVA!$C$59)))))</f>
        <v>Extremo</v>
      </c>
      <c r="BT223" s="124" t="str">
        <f t="shared" si="40"/>
        <v/>
      </c>
      <c r="BU223" s="125"/>
    </row>
    <row r="224" spans="1:73" ht="17.100000000000001" customHeight="1" thickBot="1" x14ac:dyDescent="0.3">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RESULT_ESTIMAT_QUALIT!U224</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7">
        <f>CALCULO_RISCO!AG224</f>
        <v>0</v>
      </c>
      <c r="AI224" s="379" t="str">
        <f>AVALIAR_RISCO!AI224</f>
        <v>Prioridade</v>
      </c>
      <c r="AJ224" s="379"/>
      <c r="AK224" s="379"/>
      <c r="AL224" s="393" t="str">
        <f>TRATAMENTO!AL224</f>
        <v>Escolha o Tratamento</v>
      </c>
      <c r="AM224" s="393"/>
      <c r="AN224" s="393"/>
      <c r="AO224" s="393"/>
      <c r="AP224" s="391">
        <f>CONTROLES_PLANO!AP224</f>
        <v>0</v>
      </c>
      <c r="AQ224" s="391"/>
      <c r="AR224" s="391"/>
      <c r="AS224" s="391"/>
      <c r="AT224" s="391">
        <f>CONTROLES_PLANO!AT224</f>
        <v>0</v>
      </c>
      <c r="AU224" s="391"/>
      <c r="AV224" s="391"/>
      <c r="AW224" s="391"/>
      <c r="AX224" s="387" t="s">
        <v>352</v>
      </c>
      <c r="AY224" s="387"/>
      <c r="AZ224" s="387"/>
      <c r="BA224" s="387"/>
      <c r="BB224" s="392"/>
      <c r="BC224" s="392"/>
      <c r="BD224" s="392"/>
      <c r="BE224" s="392"/>
      <c r="BF224" s="190"/>
      <c r="BG224" s="190"/>
      <c r="BH224" s="190"/>
      <c r="BI224" s="190"/>
      <c r="BJ224" s="190"/>
      <c r="BK224" s="190"/>
      <c r="BL224" s="389" t="s">
        <v>69</v>
      </c>
      <c r="BM224" s="389"/>
      <c r="BN224" s="121" t="str">
        <f>IF(ISERROR(IF(BL224=ESTIMATIVA!$C$39,ESTIMATIVA!$O$39,IF(BL224=ESTIMATIVA!$C$40,ESTIMATIVA!$O$40,IF(BL224=ESTIMATIVA!$C$41,ESTIMATIVA!$O$41,IF(BL224=ESTIMATIVA!$C$42,ESTIMATIVA!$O$42,IF(BL224=ESTIMATIVA!$C$43,ESTIMATIVA!$O$43,"")))))),"",IF(BL224=ESTIMATIVA!$C$39,ESTIMATIVA!$O$39,IF(BL224=ESTIMATIVA!$C$40,ESTIMATIVA!$O$40,IF(BL224=ESTIMATIVA!$C$41,ESTIMATIVA!$O$41,IF(BL224=ESTIMATIVA!$C$42,ESTIMATIVA!$O$42,IF(BL224=ESTIMATIVA!$C$43,ESTIMATIVA!$O$43,""))))))</f>
        <v/>
      </c>
      <c r="BO224" s="389" t="s">
        <v>69</v>
      </c>
      <c r="BP224" s="389"/>
      <c r="BQ224" s="121" t="str">
        <f>IF(ISERROR(IF(BO224=ESTIMATIVA!$C$23,ESTIMATIVA!$O$23,IF(BO224=ESTIMATIVA!$C$24,ESTIMATIVA!$O$24,IF(BO224=ESTIMATIVA!$C$25,ESTIMATIVA!$O$25,IF(BO224=ESTIMATIVA!$C$26,ESTIMATIVA!$O$26,IF(BO224=ESTIMATIVA!$C$27,ESTIMATIVA!$O$27,"")))))),"",IF(BO224=ESTIMATIVA!$C$23,ESTIMATIVA!$O$23,IF(BO224=ESTIMATIVA!$C$24,ESTIMATIVA!$O$24,IF(BO224=ESTIMATIVA!$C$25,ESTIMATIVA!$O$25,IF(BO224=ESTIMATIVA!$C$26,ESTIMATIVA!$O$26,IF(BO224=ESTIMATIVA!$C$27,ESTIMATIVA!$O$27,""))))))</f>
        <v/>
      </c>
      <c r="BR224" s="122" t="str">
        <f t="shared" si="41"/>
        <v/>
      </c>
      <c r="BS224" s="123" t="str">
        <f>IF(ISERROR(IF(BR224&gt;=ESTIMATIVA!$O$55,ESTIMATIVA!$C$55,IF(BR224&gt;=ESTIMATIVA!$O$56,ESTIMATIVA!$C$56,IF(BR224&gt;=ESTIMATIVA!$O$57,ESTIMATIVA!$C$57,IF(BR224&gt;=ESTIMATIVA!$O$58,ESTIMATIVA!$C$58,ESTIMATIVA!$C$59))))),"",IF(BR224&gt;=ESTIMATIVA!$O$55,ESTIMATIVA!$C$55,IF(BR224&gt;=ESTIMATIVA!$O$56,ESTIMATIVA!$C$56,IF(BR224&gt;=ESTIMATIVA!$O$57,ESTIMATIVA!$C$57,IF(BR224&gt;=ESTIMATIVA!$O$58,ESTIMATIVA!$C$58,ESTIMATIVA!$C$59)))))</f>
        <v>Extremo</v>
      </c>
      <c r="BT224" s="124" t="str">
        <f t="shared" si="40"/>
        <v/>
      </c>
      <c r="BU224" s="125"/>
    </row>
    <row r="225" spans="1:73" ht="17.100000000000001" customHeight="1" thickBot="1" x14ac:dyDescent="0.3">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RESULT_ESTIMAT_QUALIT!U225</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7">
        <f>CALCULO_RISCO!AG225</f>
        <v>0</v>
      </c>
      <c r="AI225" s="379" t="str">
        <f>AVALIAR_RISCO!AI225</f>
        <v>Prioridade</v>
      </c>
      <c r="AJ225" s="379"/>
      <c r="AK225" s="379"/>
      <c r="AL225" s="393" t="str">
        <f>TRATAMENTO!AL225</f>
        <v>Escolha o Tratamento</v>
      </c>
      <c r="AM225" s="393"/>
      <c r="AN225" s="393"/>
      <c r="AO225" s="393"/>
      <c r="AP225" s="391">
        <f>CONTROLES_PLANO!AP225</f>
        <v>0</v>
      </c>
      <c r="AQ225" s="391"/>
      <c r="AR225" s="391"/>
      <c r="AS225" s="391"/>
      <c r="AT225" s="391">
        <f>CONTROLES_PLANO!AT225</f>
        <v>0</v>
      </c>
      <c r="AU225" s="391"/>
      <c r="AV225" s="391"/>
      <c r="AW225" s="391"/>
      <c r="AX225" s="387" t="s">
        <v>352</v>
      </c>
      <c r="AY225" s="387"/>
      <c r="AZ225" s="387"/>
      <c r="BA225" s="387"/>
      <c r="BB225" s="392"/>
      <c r="BC225" s="392"/>
      <c r="BD225" s="392"/>
      <c r="BE225" s="392"/>
      <c r="BF225" s="190"/>
      <c r="BG225" s="190"/>
      <c r="BH225" s="190"/>
      <c r="BI225" s="190"/>
      <c r="BJ225" s="190"/>
      <c r="BK225" s="190"/>
      <c r="BL225" s="389" t="s">
        <v>69</v>
      </c>
      <c r="BM225" s="389"/>
      <c r="BN225" s="121" t="str">
        <f>IF(ISERROR(IF(BL225=ESTIMATIVA!$C$39,ESTIMATIVA!$O$39,IF(BL225=ESTIMATIVA!$C$40,ESTIMATIVA!$O$40,IF(BL225=ESTIMATIVA!$C$41,ESTIMATIVA!$O$41,IF(BL225=ESTIMATIVA!$C$42,ESTIMATIVA!$O$42,IF(BL225=ESTIMATIVA!$C$43,ESTIMATIVA!$O$43,"")))))),"",IF(BL225=ESTIMATIVA!$C$39,ESTIMATIVA!$O$39,IF(BL225=ESTIMATIVA!$C$40,ESTIMATIVA!$O$40,IF(BL225=ESTIMATIVA!$C$41,ESTIMATIVA!$O$41,IF(BL225=ESTIMATIVA!$C$42,ESTIMATIVA!$O$42,IF(BL225=ESTIMATIVA!$C$43,ESTIMATIVA!$O$43,""))))))</f>
        <v/>
      </c>
      <c r="BO225" s="389" t="s">
        <v>69</v>
      </c>
      <c r="BP225" s="389"/>
      <c r="BQ225" s="121" t="str">
        <f>IF(ISERROR(IF(BO225=ESTIMATIVA!$C$23,ESTIMATIVA!$O$23,IF(BO225=ESTIMATIVA!$C$24,ESTIMATIVA!$O$24,IF(BO225=ESTIMATIVA!$C$25,ESTIMATIVA!$O$25,IF(BO225=ESTIMATIVA!$C$26,ESTIMATIVA!$O$26,IF(BO225=ESTIMATIVA!$C$27,ESTIMATIVA!$O$27,"")))))),"",IF(BO225=ESTIMATIVA!$C$23,ESTIMATIVA!$O$23,IF(BO225=ESTIMATIVA!$C$24,ESTIMATIVA!$O$24,IF(BO225=ESTIMATIVA!$C$25,ESTIMATIVA!$O$25,IF(BO225=ESTIMATIVA!$C$26,ESTIMATIVA!$O$26,IF(BO225=ESTIMATIVA!$C$27,ESTIMATIVA!$O$27,""))))))</f>
        <v/>
      </c>
      <c r="BR225" s="122" t="str">
        <f t="shared" si="41"/>
        <v/>
      </c>
      <c r="BS225" s="123" t="str">
        <f>IF(ISERROR(IF(BR225&gt;=ESTIMATIVA!$O$55,ESTIMATIVA!$C$55,IF(BR225&gt;=ESTIMATIVA!$O$56,ESTIMATIVA!$C$56,IF(BR225&gt;=ESTIMATIVA!$O$57,ESTIMATIVA!$C$57,IF(BR225&gt;=ESTIMATIVA!$O$58,ESTIMATIVA!$C$58,ESTIMATIVA!$C$59))))),"",IF(BR225&gt;=ESTIMATIVA!$O$55,ESTIMATIVA!$C$55,IF(BR225&gt;=ESTIMATIVA!$O$56,ESTIMATIVA!$C$56,IF(BR225&gt;=ESTIMATIVA!$O$57,ESTIMATIVA!$C$57,IF(BR225&gt;=ESTIMATIVA!$O$58,ESTIMATIVA!$C$58,ESTIMATIVA!$C$59)))))</f>
        <v>Extremo</v>
      </c>
      <c r="BT225" s="124" t="str">
        <f t="shared" si="40"/>
        <v>ERRO - RISCO DEVERIA SER MENOR!!!</v>
      </c>
      <c r="BU225" s="125"/>
    </row>
    <row r="226" spans="1:73" ht="17.100000000000001" customHeight="1" thickBot="1" x14ac:dyDescent="0.3">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RESULT_ESTIMAT_QUALIT!U226</f>
        <v>4</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7">
        <f>CALCULO_RISCO!AG226</f>
        <v>0</v>
      </c>
      <c r="AI226" s="379" t="str">
        <f>AVALIAR_RISCO!AI226</f>
        <v>Prioridade</v>
      </c>
      <c r="AJ226" s="379"/>
      <c r="AK226" s="379"/>
      <c r="AL226" s="393" t="str">
        <f>TRATAMENTO!AL226</f>
        <v>Escolha o Tratamento</v>
      </c>
      <c r="AM226" s="393"/>
      <c r="AN226" s="393"/>
      <c r="AO226" s="393"/>
      <c r="AP226" s="391">
        <f>CONTROLES_PLANO!AP226</f>
        <v>0</v>
      </c>
      <c r="AQ226" s="391"/>
      <c r="AR226" s="391"/>
      <c r="AS226" s="391"/>
      <c r="AT226" s="391">
        <f>CONTROLES_PLANO!AT226</f>
        <v>0</v>
      </c>
      <c r="AU226" s="391"/>
      <c r="AV226" s="391"/>
      <c r="AW226" s="391"/>
      <c r="AX226" s="387" t="s">
        <v>352</v>
      </c>
      <c r="AY226" s="387"/>
      <c r="AZ226" s="387"/>
      <c r="BA226" s="387"/>
      <c r="BB226" s="392"/>
      <c r="BC226" s="392"/>
      <c r="BD226" s="392"/>
      <c r="BE226" s="392"/>
      <c r="BF226" s="190"/>
      <c r="BG226" s="190"/>
      <c r="BH226" s="190"/>
      <c r="BI226" s="190"/>
      <c r="BJ226" s="190"/>
      <c r="BK226" s="190"/>
      <c r="BL226" s="389" t="s">
        <v>69</v>
      </c>
      <c r="BM226" s="389"/>
      <c r="BN226" s="121" t="str">
        <f>IF(ISERROR(IF(BL226=ESTIMATIVA!$C$39,ESTIMATIVA!$O$39,IF(BL226=ESTIMATIVA!$C$40,ESTIMATIVA!$O$40,IF(BL226=ESTIMATIVA!$C$41,ESTIMATIVA!$O$41,IF(BL226=ESTIMATIVA!$C$42,ESTIMATIVA!$O$42,IF(BL226=ESTIMATIVA!$C$43,ESTIMATIVA!$O$43,"")))))),"",IF(BL226=ESTIMATIVA!$C$39,ESTIMATIVA!$O$39,IF(BL226=ESTIMATIVA!$C$40,ESTIMATIVA!$O$40,IF(BL226=ESTIMATIVA!$C$41,ESTIMATIVA!$O$41,IF(BL226=ESTIMATIVA!$C$42,ESTIMATIVA!$O$42,IF(BL226=ESTIMATIVA!$C$43,ESTIMATIVA!$O$43,""))))))</f>
        <v/>
      </c>
      <c r="BO226" s="389" t="s">
        <v>69</v>
      </c>
      <c r="BP226" s="389"/>
      <c r="BQ226" s="121" t="str">
        <f>IF(ISERROR(IF(BO226=ESTIMATIVA!$C$23,ESTIMATIVA!$O$23,IF(BO226=ESTIMATIVA!$C$24,ESTIMATIVA!$O$24,IF(BO226=ESTIMATIVA!$C$25,ESTIMATIVA!$O$25,IF(BO226=ESTIMATIVA!$C$26,ESTIMATIVA!$O$26,IF(BO226=ESTIMATIVA!$C$27,ESTIMATIVA!$O$27,"")))))),"",IF(BO226=ESTIMATIVA!$C$23,ESTIMATIVA!$O$23,IF(BO226=ESTIMATIVA!$C$24,ESTIMATIVA!$O$24,IF(BO226=ESTIMATIVA!$C$25,ESTIMATIVA!$O$25,IF(BO226=ESTIMATIVA!$C$26,ESTIMATIVA!$O$26,IF(BO226=ESTIMATIVA!$C$27,ESTIMATIVA!$O$27,""))))))</f>
        <v/>
      </c>
      <c r="BR226" s="122" t="str">
        <f t="shared" si="41"/>
        <v/>
      </c>
      <c r="BS226" s="123" t="str">
        <f>IF(ISERROR(IF(BR226&gt;=ESTIMATIVA!$O$55,ESTIMATIVA!$C$55,IF(BR226&gt;=ESTIMATIVA!$O$56,ESTIMATIVA!$C$56,IF(BR226&gt;=ESTIMATIVA!$O$57,ESTIMATIVA!$C$57,IF(BR226&gt;=ESTIMATIVA!$O$58,ESTIMATIVA!$C$58,ESTIMATIVA!$C$59))))),"",IF(BR226&gt;=ESTIMATIVA!$O$55,ESTIMATIVA!$C$55,IF(BR226&gt;=ESTIMATIVA!$O$56,ESTIMATIVA!$C$56,IF(BR226&gt;=ESTIMATIVA!$O$57,ESTIMATIVA!$C$57,IF(BR226&gt;=ESTIMATIVA!$O$58,ESTIMATIVA!$C$58,ESTIMATIVA!$C$59)))))</f>
        <v>Extremo</v>
      </c>
      <c r="BT226" s="124" t="str">
        <f t="shared" si="40"/>
        <v/>
      </c>
      <c r="BU226" s="125"/>
    </row>
    <row r="227" spans="1:73" ht="17.100000000000001" customHeight="1" thickBot="1" x14ac:dyDescent="0.3">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RESULT_ESTIMAT_QUALIT!U227</f>
        <v>5</v>
      </c>
      <c r="V227" s="110">
        <f>RESULT_ESTIMAT_QUALIT!V226</f>
        <v>20</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8">
        <f>CALCULO_RISCO!AG227</f>
        <v>0</v>
      </c>
      <c r="AI227" s="381" t="str">
        <f>AVALIAR_RISCO!AI227</f>
        <v>Prioridade</v>
      </c>
      <c r="AJ227" s="381"/>
      <c r="AK227" s="381"/>
      <c r="AL227" s="390" t="str">
        <f>TRATAMENTO!AL227</f>
        <v>Escolha o Tratamento</v>
      </c>
      <c r="AM227" s="390"/>
      <c r="AN227" s="390"/>
      <c r="AO227" s="390"/>
      <c r="AP227" s="386">
        <f>CONTROLES_PLANO!AP227</f>
        <v>0</v>
      </c>
      <c r="AQ227" s="386"/>
      <c r="AR227" s="386"/>
      <c r="AS227" s="386"/>
      <c r="AT227" s="386">
        <f>CONTROLES_PLANO!AT227</f>
        <v>0</v>
      </c>
      <c r="AU227" s="386"/>
      <c r="AV227" s="386"/>
      <c r="AW227" s="386"/>
      <c r="AX227" s="387" t="s">
        <v>352</v>
      </c>
      <c r="AY227" s="387"/>
      <c r="AZ227" s="387"/>
      <c r="BA227" s="387"/>
      <c r="BB227" s="388"/>
      <c r="BC227" s="388"/>
      <c r="BD227" s="388"/>
      <c r="BE227" s="388"/>
      <c r="BF227" s="200"/>
      <c r="BG227" s="200"/>
      <c r="BH227" s="200"/>
      <c r="BI227" s="200"/>
      <c r="BJ227" s="200"/>
      <c r="BK227" s="200"/>
      <c r="BL227" s="389" t="s">
        <v>69</v>
      </c>
      <c r="BM227" s="389"/>
      <c r="BN227" s="126" t="str">
        <f>IF(ISERROR(IF(BL227=ESTIMATIVA!$C$39,ESTIMATIVA!$O$39,IF(BL227=ESTIMATIVA!$C$40,ESTIMATIVA!$O$40,IF(BL227=ESTIMATIVA!$C$41,ESTIMATIVA!$O$41,IF(BL227=ESTIMATIVA!$C$42,ESTIMATIVA!$O$42,IF(BL227=ESTIMATIVA!$C$43,ESTIMATIVA!$O$43,"")))))),"",IF(BL227=ESTIMATIVA!$C$39,ESTIMATIVA!$O$39,IF(BL227=ESTIMATIVA!$C$40,ESTIMATIVA!$O$40,IF(BL227=ESTIMATIVA!$C$41,ESTIMATIVA!$O$41,IF(BL227=ESTIMATIVA!$C$42,ESTIMATIVA!$O$42,IF(BL227=ESTIMATIVA!$C$43,ESTIMATIVA!$O$43,""))))))</f>
        <v/>
      </c>
      <c r="BO227" s="389" t="s">
        <v>69</v>
      </c>
      <c r="BP227" s="389"/>
      <c r="BQ227" s="126" t="str">
        <f>IF(ISERROR(IF(BO227=ESTIMATIVA!$C$23,ESTIMATIVA!$O$23,IF(BO227=ESTIMATIVA!$C$24,ESTIMATIVA!$O$24,IF(BO227=ESTIMATIVA!$C$25,ESTIMATIVA!$O$25,IF(BO227=ESTIMATIVA!$C$26,ESTIMATIVA!$O$26,IF(BO227=ESTIMATIVA!$C$27,ESTIMATIVA!$O$27,"")))))),"",IF(BO227=ESTIMATIVA!$C$23,ESTIMATIVA!$O$23,IF(BO227=ESTIMATIVA!$C$24,ESTIMATIVA!$O$24,IF(BO227=ESTIMATIVA!$C$25,ESTIMATIVA!$O$25,IF(BO227=ESTIMATIVA!$C$26,ESTIMATIVA!$O$26,IF(BO227=ESTIMATIVA!$C$27,ESTIMATIVA!$O$27,""))))))</f>
        <v/>
      </c>
      <c r="BR227" s="122" t="str">
        <f t="shared" si="41"/>
        <v/>
      </c>
      <c r="BS227" s="127" t="str">
        <f>IF(ISERROR(IF(BR227&gt;=ESTIMATIVA!$O$55,ESTIMATIVA!$C$55,IF(BR227&gt;=ESTIMATIVA!$O$56,ESTIMATIVA!$C$56,IF(BR227&gt;=ESTIMATIVA!$O$57,ESTIMATIVA!$C$57,IF(BR227&gt;=ESTIMATIVA!$O$58,ESTIMATIVA!$C$58,ESTIMATIVA!$C$59))))),"",IF(BR227&gt;=ESTIMATIVA!$O$55,ESTIMATIVA!$C$55,IF(BR227&gt;=ESTIMATIVA!$O$56,ESTIMATIVA!$C$56,IF(BR227&gt;=ESTIMATIVA!$O$57,ESTIMATIVA!$C$57,IF(BR227&gt;=ESTIMATIVA!$O$58,ESTIMATIVA!$C$58,ESTIMATIVA!$C$59)))))</f>
        <v>Extremo</v>
      </c>
      <c r="BT227" s="128" t="str">
        <f t="shared" si="40"/>
        <v/>
      </c>
      <c r="BU227" s="125"/>
    </row>
    <row r="228" spans="1:73"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c r="AY228" s="3"/>
      <c r="AZ228" s="3"/>
      <c r="BA228" s="3"/>
      <c r="BB228" s="3"/>
      <c r="BC228" s="3"/>
      <c r="BF228" s="3"/>
      <c r="BG228" s="3"/>
      <c r="BH228" s="3"/>
      <c r="BI228" s="3"/>
      <c r="BJ228" s="3"/>
      <c r="BK228" s="3"/>
      <c r="BM228" s="3"/>
      <c r="BP228" s="3"/>
    </row>
    <row r="229" spans="1:73" ht="34.15"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334</v>
      </c>
      <c r="AM229" s="201"/>
      <c r="AN229" s="201"/>
      <c r="AO229" s="201"/>
      <c r="AP229" s="201" t="s">
        <v>342</v>
      </c>
      <c r="AQ229" s="201" t="s">
        <v>343</v>
      </c>
      <c r="AR229" s="201" t="s">
        <v>344</v>
      </c>
      <c r="AS229" s="201" t="s">
        <v>345</v>
      </c>
      <c r="AT229" s="201" t="s">
        <v>343</v>
      </c>
      <c r="AU229" s="201"/>
      <c r="AV229" s="201"/>
      <c r="AW229" s="201"/>
      <c r="AX229" s="201" t="s">
        <v>347</v>
      </c>
      <c r="AY229" s="201"/>
      <c r="AZ229" s="201"/>
      <c r="BA229" s="201"/>
      <c r="BB229" s="201" t="s">
        <v>348</v>
      </c>
      <c r="BC229" s="201"/>
      <c r="BD229" s="201"/>
      <c r="BE229" s="201"/>
      <c r="BF229" s="201" t="s">
        <v>207</v>
      </c>
      <c r="BG229" s="201"/>
      <c r="BH229" s="201"/>
      <c r="BI229" s="201"/>
      <c r="BJ229" s="201"/>
      <c r="BK229" s="201"/>
      <c r="BL229" s="394" t="s">
        <v>349</v>
      </c>
      <c r="BM229" s="394"/>
      <c r="BN229" s="394"/>
      <c r="BO229" s="394" t="s">
        <v>350</v>
      </c>
      <c r="BP229" s="394"/>
      <c r="BQ229" s="394"/>
      <c r="BR229" s="201" t="s">
        <v>351</v>
      </c>
      <c r="BS229" s="201"/>
      <c r="BT229" s="201"/>
      <c r="BU229" s="201"/>
    </row>
    <row r="230" spans="1:73" ht="17.100000000000001" customHeight="1" thickBot="1" x14ac:dyDescent="0.3">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7">
        <f>CALCULO_RISCO!AG230</f>
        <v>0</v>
      </c>
      <c r="AI230" s="379" t="str">
        <f>AVALIAR_RISCO!AI230</f>
        <v>Prioridade</v>
      </c>
      <c r="AJ230" s="379"/>
      <c r="AK230" s="379"/>
      <c r="AL230" s="393" t="str">
        <f>TRATAMENTO!AL230</f>
        <v>Escolha o Tratamento</v>
      </c>
      <c r="AM230" s="393"/>
      <c r="AN230" s="393"/>
      <c r="AO230" s="393"/>
      <c r="AP230" s="391">
        <f>CONTROLES_PLANO!AP230</f>
        <v>0</v>
      </c>
      <c r="AQ230" s="391">
        <f>CONTROLES_PLANO!AQ230</f>
        <v>0</v>
      </c>
      <c r="AR230" s="391">
        <f>CONTROLES_PLANO!AR230</f>
        <v>0</v>
      </c>
      <c r="AS230" s="391">
        <f>CONTROLES_PLANO!AS230</f>
        <v>0</v>
      </c>
      <c r="AT230" s="391">
        <f>CONTROLES_PLANO!AT230</f>
        <v>0</v>
      </c>
      <c r="AU230" s="391"/>
      <c r="AV230" s="391"/>
      <c r="AW230" s="391"/>
      <c r="AX230" s="387" t="s">
        <v>352</v>
      </c>
      <c r="AY230" s="387"/>
      <c r="AZ230" s="387"/>
      <c r="BA230" s="387"/>
      <c r="BB230" s="392"/>
      <c r="BC230" s="392"/>
      <c r="BD230" s="392"/>
      <c r="BE230" s="392"/>
      <c r="BF230" s="190"/>
      <c r="BG230" s="190"/>
      <c r="BH230" s="190"/>
      <c r="BI230" s="190"/>
      <c r="BJ230" s="190"/>
      <c r="BK230" s="190"/>
      <c r="BL230" s="389" t="s">
        <v>69</v>
      </c>
      <c r="BM230" s="389"/>
      <c r="BN230" s="121" t="str">
        <f>IF(ISERROR(IF(BL230=ESTIMATIVA!$C$39,ESTIMATIVA!$O$39,IF(BL230=ESTIMATIVA!$C$40,ESTIMATIVA!$O$40,IF(BL230=ESTIMATIVA!$C$41,ESTIMATIVA!$O$41,IF(BL230=ESTIMATIVA!$C$42,ESTIMATIVA!$O$42,IF(BL230=ESTIMATIVA!$C$43,ESTIMATIVA!$O$43,"")))))),"",IF(BL230=ESTIMATIVA!$C$39,ESTIMATIVA!$O$39,IF(BL230=ESTIMATIVA!$C$40,ESTIMATIVA!$O$40,IF(BL230=ESTIMATIVA!$C$41,ESTIMATIVA!$O$41,IF(BL230=ESTIMATIVA!$C$42,ESTIMATIVA!$O$42,IF(BL230=ESTIMATIVA!$C$43,ESTIMATIVA!$O$43,""))))))</f>
        <v/>
      </c>
      <c r="BO230" s="389" t="s">
        <v>69</v>
      </c>
      <c r="BP230" s="389"/>
      <c r="BQ230" s="121" t="str">
        <f>IF(ISERROR(IF(BO230=ESTIMATIVA!$C$23,ESTIMATIVA!$O$23,IF(BO230=ESTIMATIVA!$C$24,ESTIMATIVA!$O$24,IF(BO230=ESTIMATIVA!$C$25,ESTIMATIVA!$O$25,IF(BO230=ESTIMATIVA!$C$26,ESTIMATIVA!$O$26,IF(BO230=ESTIMATIVA!$C$27,ESTIMATIVA!$O$27,"")))))),"",IF(BO230=ESTIMATIVA!$C$23,ESTIMATIVA!$O$23,IF(BO230=ESTIMATIVA!$C$24,ESTIMATIVA!$O$24,IF(BO230=ESTIMATIVA!$C$25,ESTIMATIVA!$O$25,IF(BO230=ESTIMATIVA!$C$26,ESTIMATIVA!$O$26,IF(BO230=ESTIMATIVA!$C$27,ESTIMATIVA!$O$27,""))))))</f>
        <v/>
      </c>
      <c r="BR230" s="122" t="str">
        <f>IF(ISERROR((BN230*$Q$230)*BQ230),"",(BN230*$Q$230)*BQ230)</f>
        <v/>
      </c>
      <c r="BS230" s="123" t="str">
        <f>IF(ISERROR(IF(BR230&gt;=ESTIMATIVA!$O$55,ESTIMATIVA!$C$55,IF(BR230&gt;=ESTIMATIVA!$O$56,ESTIMATIVA!$C$56,IF(BR230&gt;=ESTIMATIVA!$O$57,ESTIMATIVA!$C$57,IF(BR230&gt;=ESTIMATIVA!$O$58,ESTIMATIVA!$C$58,ESTIMATIVA!$C$59))))),"",IF(BR230&gt;=ESTIMATIVA!$O$55,ESTIMATIVA!$C$55,IF(BR230&gt;=ESTIMATIVA!$O$56,ESTIMATIVA!$C$56,IF(BR230&gt;=ESTIMATIVA!$O$57,ESTIMATIVA!$C$57,IF(BR230&gt;=ESTIMATIVA!$O$58,ESTIMATIVA!$C$58,ESTIMATIVA!$C$59)))))</f>
        <v>Extremo</v>
      </c>
      <c r="BT230" s="124" t="str">
        <f t="shared" ref="BT230:BT237" si="42">IF(BS230=AE230,"ERRO - RISCO DEVERIA SER MENOR!!!",IF(BL230=R230,"ERRO - SEVERIDADE DEVERIA SER MENOR!!!",""))</f>
        <v/>
      </c>
      <c r="BU230" s="125"/>
    </row>
    <row r="231" spans="1:73" ht="17.100000000000001" customHeight="1" thickBot="1" x14ac:dyDescent="0.3">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RESULT_ESTIMAT_QUALIT!U231</f>
        <v>4</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7">
        <f>CALCULO_RISCO!AG231</f>
        <v>0</v>
      </c>
      <c r="AI231" s="379" t="str">
        <f>AVALIAR_RISCO!AI231</f>
        <v>Prioridade</v>
      </c>
      <c r="AJ231" s="379"/>
      <c r="AK231" s="379"/>
      <c r="AL231" s="393" t="str">
        <f>TRATAMENTO!AL231</f>
        <v>Escolha o Tratamento</v>
      </c>
      <c r="AM231" s="393"/>
      <c r="AN231" s="393"/>
      <c r="AO231" s="393"/>
      <c r="AP231" s="391">
        <f>CONTROLES_PLANO!AP231</f>
        <v>0</v>
      </c>
      <c r="AQ231" s="391"/>
      <c r="AR231" s="391"/>
      <c r="AS231" s="391"/>
      <c r="AT231" s="391">
        <f>CONTROLES_PLANO!AT231</f>
        <v>0</v>
      </c>
      <c r="AU231" s="391"/>
      <c r="AV231" s="391"/>
      <c r="AW231" s="391"/>
      <c r="AX231" s="387" t="s">
        <v>352</v>
      </c>
      <c r="AY231" s="387"/>
      <c r="AZ231" s="387"/>
      <c r="BA231" s="387"/>
      <c r="BB231" s="392"/>
      <c r="BC231" s="392"/>
      <c r="BD231" s="392"/>
      <c r="BE231" s="392"/>
      <c r="BF231" s="190"/>
      <c r="BG231" s="190"/>
      <c r="BH231" s="190"/>
      <c r="BI231" s="190"/>
      <c r="BJ231" s="190"/>
      <c r="BK231" s="190"/>
      <c r="BL231" s="389" t="s">
        <v>69</v>
      </c>
      <c r="BM231" s="389"/>
      <c r="BN231" s="121" t="str">
        <f>IF(ISERROR(IF(BL231=ESTIMATIVA!$C$39,ESTIMATIVA!$O$39,IF(BL231=ESTIMATIVA!$C$40,ESTIMATIVA!$O$40,IF(BL231=ESTIMATIVA!$C$41,ESTIMATIVA!$O$41,IF(BL231=ESTIMATIVA!$C$42,ESTIMATIVA!$O$42,IF(BL231=ESTIMATIVA!$C$43,ESTIMATIVA!$O$43,"")))))),"",IF(BL231=ESTIMATIVA!$C$39,ESTIMATIVA!$O$39,IF(BL231=ESTIMATIVA!$C$40,ESTIMATIVA!$O$40,IF(BL231=ESTIMATIVA!$C$41,ESTIMATIVA!$O$41,IF(BL231=ESTIMATIVA!$C$42,ESTIMATIVA!$O$42,IF(BL231=ESTIMATIVA!$C$43,ESTIMATIVA!$O$43,""))))))</f>
        <v/>
      </c>
      <c r="BO231" s="389" t="s">
        <v>69</v>
      </c>
      <c r="BP231" s="389"/>
      <c r="BQ231" s="121" t="str">
        <f>IF(ISERROR(IF(BO231=ESTIMATIVA!$C$23,ESTIMATIVA!$O$23,IF(BO231=ESTIMATIVA!$C$24,ESTIMATIVA!$O$24,IF(BO231=ESTIMATIVA!$C$25,ESTIMATIVA!$O$25,IF(BO231=ESTIMATIVA!$C$26,ESTIMATIVA!$O$26,IF(BO231=ESTIMATIVA!$C$27,ESTIMATIVA!$O$27,"")))))),"",IF(BO231=ESTIMATIVA!$C$23,ESTIMATIVA!$O$23,IF(BO231=ESTIMATIVA!$C$24,ESTIMATIVA!$O$24,IF(BO231=ESTIMATIVA!$C$25,ESTIMATIVA!$O$25,IF(BO231=ESTIMATIVA!$C$26,ESTIMATIVA!$O$26,IF(BO231=ESTIMATIVA!$C$27,ESTIMATIVA!$O$27,""))))))</f>
        <v/>
      </c>
      <c r="BR231" s="122" t="str">
        <f t="shared" ref="BR231:BR237" si="43">IF(ISERROR((BN231*$Q$230)*BQ231),"",(BN231*$Q$230)*BQ231)</f>
        <v/>
      </c>
      <c r="BS231" s="123" t="str">
        <f>IF(ISERROR(IF(BR231&gt;=ESTIMATIVA!$O$55,ESTIMATIVA!$C$55,IF(BR231&gt;=ESTIMATIVA!$O$56,ESTIMATIVA!$C$56,IF(BR231&gt;=ESTIMATIVA!$O$57,ESTIMATIVA!$C$57,IF(BR231&gt;=ESTIMATIVA!$O$58,ESTIMATIVA!$C$58,ESTIMATIVA!$C$59))))),"",IF(BR231&gt;=ESTIMATIVA!$O$55,ESTIMATIVA!$C$55,IF(BR231&gt;=ESTIMATIVA!$O$56,ESTIMATIVA!$C$56,IF(BR231&gt;=ESTIMATIVA!$O$57,ESTIMATIVA!$C$57,IF(BR231&gt;=ESTIMATIVA!$O$58,ESTIMATIVA!$C$58,ESTIMATIVA!$C$59)))))</f>
        <v>Extremo</v>
      </c>
      <c r="BT231" s="124" t="str">
        <f t="shared" si="42"/>
        <v/>
      </c>
      <c r="BU231" s="125"/>
    </row>
    <row r="232" spans="1:73" ht="17.100000000000001" customHeight="1" thickBot="1" x14ac:dyDescent="0.3">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RESULT_ESTIMAT_QUALIT!U232</f>
        <v>5</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7">
        <f>CALCULO_RISCO!AG232</f>
        <v>0</v>
      </c>
      <c r="AI232" s="379" t="str">
        <f>AVALIAR_RISCO!AI232</f>
        <v>Prioridade</v>
      </c>
      <c r="AJ232" s="379"/>
      <c r="AK232" s="379"/>
      <c r="AL232" s="393" t="str">
        <f>TRATAMENTO!AL232</f>
        <v>Escolha o Tratamento</v>
      </c>
      <c r="AM232" s="393"/>
      <c r="AN232" s="393"/>
      <c r="AO232" s="393"/>
      <c r="AP232" s="391">
        <f>CONTROLES_PLANO!AP232</f>
        <v>0</v>
      </c>
      <c r="AQ232" s="391"/>
      <c r="AR232" s="391"/>
      <c r="AS232" s="391"/>
      <c r="AT232" s="391">
        <f>CONTROLES_PLANO!AT232</f>
        <v>0</v>
      </c>
      <c r="AU232" s="391"/>
      <c r="AV232" s="391"/>
      <c r="AW232" s="391"/>
      <c r="AX232" s="387" t="s">
        <v>352</v>
      </c>
      <c r="AY232" s="387"/>
      <c r="AZ232" s="387"/>
      <c r="BA232" s="387"/>
      <c r="BB232" s="392"/>
      <c r="BC232" s="392"/>
      <c r="BD232" s="392"/>
      <c r="BE232" s="392"/>
      <c r="BF232" s="190"/>
      <c r="BG232" s="190"/>
      <c r="BH232" s="190"/>
      <c r="BI232" s="190"/>
      <c r="BJ232" s="190"/>
      <c r="BK232" s="190"/>
      <c r="BL232" s="389" t="s">
        <v>69</v>
      </c>
      <c r="BM232" s="389"/>
      <c r="BN232" s="121" t="str">
        <f>IF(ISERROR(IF(BL232=ESTIMATIVA!$C$39,ESTIMATIVA!$O$39,IF(BL232=ESTIMATIVA!$C$40,ESTIMATIVA!$O$40,IF(BL232=ESTIMATIVA!$C$41,ESTIMATIVA!$O$41,IF(BL232=ESTIMATIVA!$C$42,ESTIMATIVA!$O$42,IF(BL232=ESTIMATIVA!$C$43,ESTIMATIVA!$O$43,"")))))),"",IF(BL232=ESTIMATIVA!$C$39,ESTIMATIVA!$O$39,IF(BL232=ESTIMATIVA!$C$40,ESTIMATIVA!$O$40,IF(BL232=ESTIMATIVA!$C$41,ESTIMATIVA!$O$41,IF(BL232=ESTIMATIVA!$C$42,ESTIMATIVA!$O$42,IF(BL232=ESTIMATIVA!$C$43,ESTIMATIVA!$O$43,""))))))</f>
        <v/>
      </c>
      <c r="BO232" s="389" t="s">
        <v>69</v>
      </c>
      <c r="BP232" s="389"/>
      <c r="BQ232" s="121" t="str">
        <f>IF(ISERROR(IF(BO232=ESTIMATIVA!$C$23,ESTIMATIVA!$O$23,IF(BO232=ESTIMATIVA!$C$24,ESTIMATIVA!$O$24,IF(BO232=ESTIMATIVA!$C$25,ESTIMATIVA!$O$25,IF(BO232=ESTIMATIVA!$C$26,ESTIMATIVA!$O$26,IF(BO232=ESTIMATIVA!$C$27,ESTIMATIVA!$O$27,"")))))),"",IF(BO232=ESTIMATIVA!$C$23,ESTIMATIVA!$O$23,IF(BO232=ESTIMATIVA!$C$24,ESTIMATIVA!$O$24,IF(BO232=ESTIMATIVA!$C$25,ESTIMATIVA!$O$25,IF(BO232=ESTIMATIVA!$C$26,ESTIMATIVA!$O$26,IF(BO232=ESTIMATIVA!$C$27,ESTIMATIVA!$O$27,""))))))</f>
        <v/>
      </c>
      <c r="BR232" s="122" t="str">
        <f t="shared" si="43"/>
        <v/>
      </c>
      <c r="BS232" s="123" t="str">
        <f>IF(ISERROR(IF(BR232&gt;=ESTIMATIVA!$O$55,ESTIMATIVA!$C$55,IF(BR232&gt;=ESTIMATIVA!$O$56,ESTIMATIVA!$C$56,IF(BR232&gt;=ESTIMATIVA!$O$57,ESTIMATIVA!$C$57,IF(BR232&gt;=ESTIMATIVA!$O$58,ESTIMATIVA!$C$58,ESTIMATIVA!$C$59))))),"",IF(BR232&gt;=ESTIMATIVA!$O$55,ESTIMATIVA!$C$55,IF(BR232&gt;=ESTIMATIVA!$O$56,ESTIMATIVA!$C$56,IF(BR232&gt;=ESTIMATIVA!$O$57,ESTIMATIVA!$C$57,IF(BR232&gt;=ESTIMATIVA!$O$58,ESTIMATIVA!$C$58,ESTIMATIVA!$C$59)))))</f>
        <v>Extremo</v>
      </c>
      <c r="BT232" s="124" t="str">
        <f t="shared" si="42"/>
        <v/>
      </c>
      <c r="BU232" s="125"/>
    </row>
    <row r="233" spans="1:73" ht="17.100000000000001" customHeight="1" thickBot="1" x14ac:dyDescent="0.3">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RESULT_ESTIMAT_QUALIT!U233</f>
        <v>5</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7">
        <f>CALCULO_RISCO!AG233</f>
        <v>0</v>
      </c>
      <c r="AI233" s="379" t="str">
        <f>AVALIAR_RISCO!AI233</f>
        <v>Prioridade</v>
      </c>
      <c r="AJ233" s="379"/>
      <c r="AK233" s="379"/>
      <c r="AL233" s="393" t="str">
        <f>TRATAMENTO!AL233</f>
        <v>Escolha o Tratamento</v>
      </c>
      <c r="AM233" s="393"/>
      <c r="AN233" s="393"/>
      <c r="AO233" s="393"/>
      <c r="AP233" s="391">
        <f>CONTROLES_PLANO!AP233</f>
        <v>0</v>
      </c>
      <c r="AQ233" s="391"/>
      <c r="AR233" s="391"/>
      <c r="AS233" s="391"/>
      <c r="AT233" s="391">
        <f>CONTROLES_PLANO!AT233</f>
        <v>0</v>
      </c>
      <c r="AU233" s="391"/>
      <c r="AV233" s="391"/>
      <c r="AW233" s="391"/>
      <c r="AX233" s="387" t="s">
        <v>352</v>
      </c>
      <c r="AY233" s="387"/>
      <c r="AZ233" s="387"/>
      <c r="BA233" s="387"/>
      <c r="BB233" s="392"/>
      <c r="BC233" s="392"/>
      <c r="BD233" s="392"/>
      <c r="BE233" s="392"/>
      <c r="BF233" s="190"/>
      <c r="BG233" s="190"/>
      <c r="BH233" s="190"/>
      <c r="BI233" s="190"/>
      <c r="BJ233" s="190"/>
      <c r="BK233" s="190"/>
      <c r="BL233" s="389" t="s">
        <v>69</v>
      </c>
      <c r="BM233" s="389"/>
      <c r="BN233" s="121" t="str">
        <f>IF(ISERROR(IF(BL233=ESTIMATIVA!$C$39,ESTIMATIVA!$O$39,IF(BL233=ESTIMATIVA!$C$40,ESTIMATIVA!$O$40,IF(BL233=ESTIMATIVA!$C$41,ESTIMATIVA!$O$41,IF(BL233=ESTIMATIVA!$C$42,ESTIMATIVA!$O$42,IF(BL233=ESTIMATIVA!$C$43,ESTIMATIVA!$O$43,"")))))),"",IF(BL233=ESTIMATIVA!$C$39,ESTIMATIVA!$O$39,IF(BL233=ESTIMATIVA!$C$40,ESTIMATIVA!$O$40,IF(BL233=ESTIMATIVA!$C$41,ESTIMATIVA!$O$41,IF(BL233=ESTIMATIVA!$C$42,ESTIMATIVA!$O$42,IF(BL233=ESTIMATIVA!$C$43,ESTIMATIVA!$O$43,""))))))</f>
        <v/>
      </c>
      <c r="BO233" s="389" t="s">
        <v>69</v>
      </c>
      <c r="BP233" s="389"/>
      <c r="BQ233" s="121" t="str">
        <f>IF(ISERROR(IF(BO233=ESTIMATIVA!$C$23,ESTIMATIVA!$O$23,IF(BO233=ESTIMATIVA!$C$24,ESTIMATIVA!$O$24,IF(BO233=ESTIMATIVA!$C$25,ESTIMATIVA!$O$25,IF(BO233=ESTIMATIVA!$C$26,ESTIMATIVA!$O$26,IF(BO233=ESTIMATIVA!$C$27,ESTIMATIVA!$O$27,"")))))),"",IF(BO233=ESTIMATIVA!$C$23,ESTIMATIVA!$O$23,IF(BO233=ESTIMATIVA!$C$24,ESTIMATIVA!$O$24,IF(BO233=ESTIMATIVA!$C$25,ESTIMATIVA!$O$25,IF(BO233=ESTIMATIVA!$C$26,ESTIMATIVA!$O$26,IF(BO233=ESTIMATIVA!$C$27,ESTIMATIVA!$O$27,""))))))</f>
        <v/>
      </c>
      <c r="BR233" s="122" t="str">
        <f t="shared" si="43"/>
        <v/>
      </c>
      <c r="BS233" s="123" t="str">
        <f>IF(ISERROR(IF(BR233&gt;=ESTIMATIVA!$O$55,ESTIMATIVA!$C$55,IF(BR233&gt;=ESTIMATIVA!$O$56,ESTIMATIVA!$C$56,IF(BR233&gt;=ESTIMATIVA!$O$57,ESTIMATIVA!$C$57,IF(BR233&gt;=ESTIMATIVA!$O$58,ESTIMATIVA!$C$58,ESTIMATIVA!$C$59))))),"",IF(BR233&gt;=ESTIMATIVA!$O$55,ESTIMATIVA!$C$55,IF(BR233&gt;=ESTIMATIVA!$O$56,ESTIMATIVA!$C$56,IF(BR233&gt;=ESTIMATIVA!$O$57,ESTIMATIVA!$C$57,IF(BR233&gt;=ESTIMATIVA!$O$58,ESTIMATIVA!$C$58,ESTIMATIVA!$C$59)))))</f>
        <v>Extremo</v>
      </c>
      <c r="BT233" s="124" t="str">
        <f t="shared" si="42"/>
        <v/>
      </c>
      <c r="BU233" s="125"/>
    </row>
    <row r="234" spans="1:73" ht="17.100000000000001" customHeight="1" thickBot="1" x14ac:dyDescent="0.3">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RESULT_ESTIMAT_QUALIT!U234</f>
        <v>3</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7">
        <f>CALCULO_RISCO!AG234</f>
        <v>0</v>
      </c>
      <c r="AI234" s="379" t="str">
        <f>AVALIAR_RISCO!AI234</f>
        <v>Prioridade</v>
      </c>
      <c r="AJ234" s="379"/>
      <c r="AK234" s="379"/>
      <c r="AL234" s="393" t="str">
        <f>TRATAMENTO!AL234</f>
        <v>Escolha o Tratamento</v>
      </c>
      <c r="AM234" s="393"/>
      <c r="AN234" s="393"/>
      <c r="AO234" s="393"/>
      <c r="AP234" s="391">
        <f>CONTROLES_PLANO!AP234</f>
        <v>0</v>
      </c>
      <c r="AQ234" s="391"/>
      <c r="AR234" s="391"/>
      <c r="AS234" s="391"/>
      <c r="AT234" s="391">
        <f>CONTROLES_PLANO!AT234</f>
        <v>0</v>
      </c>
      <c r="AU234" s="391"/>
      <c r="AV234" s="391"/>
      <c r="AW234" s="391"/>
      <c r="AX234" s="387" t="s">
        <v>352</v>
      </c>
      <c r="AY234" s="387"/>
      <c r="AZ234" s="387"/>
      <c r="BA234" s="387"/>
      <c r="BB234" s="392"/>
      <c r="BC234" s="392"/>
      <c r="BD234" s="392"/>
      <c r="BE234" s="392"/>
      <c r="BF234" s="190"/>
      <c r="BG234" s="190"/>
      <c r="BH234" s="190"/>
      <c r="BI234" s="190"/>
      <c r="BJ234" s="190"/>
      <c r="BK234" s="190"/>
      <c r="BL234" s="389" t="s">
        <v>69</v>
      </c>
      <c r="BM234" s="389"/>
      <c r="BN234" s="121" t="str">
        <f>IF(ISERROR(IF(BL234=ESTIMATIVA!$C$39,ESTIMATIVA!$O$39,IF(BL234=ESTIMATIVA!$C$40,ESTIMATIVA!$O$40,IF(BL234=ESTIMATIVA!$C$41,ESTIMATIVA!$O$41,IF(BL234=ESTIMATIVA!$C$42,ESTIMATIVA!$O$42,IF(BL234=ESTIMATIVA!$C$43,ESTIMATIVA!$O$43,"")))))),"",IF(BL234=ESTIMATIVA!$C$39,ESTIMATIVA!$O$39,IF(BL234=ESTIMATIVA!$C$40,ESTIMATIVA!$O$40,IF(BL234=ESTIMATIVA!$C$41,ESTIMATIVA!$O$41,IF(BL234=ESTIMATIVA!$C$42,ESTIMATIVA!$O$42,IF(BL234=ESTIMATIVA!$C$43,ESTIMATIVA!$O$43,""))))))</f>
        <v/>
      </c>
      <c r="BO234" s="389" t="s">
        <v>69</v>
      </c>
      <c r="BP234" s="389"/>
      <c r="BQ234" s="121" t="str">
        <f>IF(ISERROR(IF(BO234=ESTIMATIVA!$C$23,ESTIMATIVA!$O$23,IF(BO234=ESTIMATIVA!$C$24,ESTIMATIVA!$O$24,IF(BO234=ESTIMATIVA!$C$25,ESTIMATIVA!$O$25,IF(BO234=ESTIMATIVA!$C$26,ESTIMATIVA!$O$26,IF(BO234=ESTIMATIVA!$C$27,ESTIMATIVA!$O$27,"")))))),"",IF(BO234=ESTIMATIVA!$C$23,ESTIMATIVA!$O$23,IF(BO234=ESTIMATIVA!$C$24,ESTIMATIVA!$O$24,IF(BO234=ESTIMATIVA!$C$25,ESTIMATIVA!$O$25,IF(BO234=ESTIMATIVA!$C$26,ESTIMATIVA!$O$26,IF(BO234=ESTIMATIVA!$C$27,ESTIMATIVA!$O$27,""))))))</f>
        <v/>
      </c>
      <c r="BR234" s="122" t="str">
        <f t="shared" si="43"/>
        <v/>
      </c>
      <c r="BS234" s="123" t="str">
        <f>IF(ISERROR(IF(BR234&gt;=ESTIMATIVA!$O$55,ESTIMATIVA!$C$55,IF(BR234&gt;=ESTIMATIVA!$O$56,ESTIMATIVA!$C$56,IF(BR234&gt;=ESTIMATIVA!$O$57,ESTIMATIVA!$C$57,IF(BR234&gt;=ESTIMATIVA!$O$58,ESTIMATIVA!$C$58,ESTIMATIVA!$C$59))))),"",IF(BR234&gt;=ESTIMATIVA!$O$55,ESTIMATIVA!$C$55,IF(BR234&gt;=ESTIMATIVA!$O$56,ESTIMATIVA!$C$56,IF(BR234&gt;=ESTIMATIVA!$O$57,ESTIMATIVA!$C$57,IF(BR234&gt;=ESTIMATIVA!$O$58,ESTIMATIVA!$C$58,ESTIMATIVA!$C$59)))))</f>
        <v>Extremo</v>
      </c>
      <c r="BT234" s="124" t="str">
        <f t="shared" si="42"/>
        <v/>
      </c>
      <c r="BU234" s="125"/>
    </row>
    <row r="235" spans="1:73" ht="17.100000000000001" customHeight="1" thickBot="1" x14ac:dyDescent="0.3">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RESULT_ESTIMAT_QUALIT!U235</f>
        <v>4</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7">
        <f>CALCULO_RISCO!AG235</f>
        <v>0</v>
      </c>
      <c r="AI235" s="379" t="str">
        <f>AVALIAR_RISCO!AI235</f>
        <v>Prioridade</v>
      </c>
      <c r="AJ235" s="379"/>
      <c r="AK235" s="379"/>
      <c r="AL235" s="393" t="str">
        <f>TRATAMENTO!AL235</f>
        <v>Escolha o Tratamento</v>
      </c>
      <c r="AM235" s="393"/>
      <c r="AN235" s="393"/>
      <c r="AO235" s="393"/>
      <c r="AP235" s="391">
        <f>CONTROLES_PLANO!AP235</f>
        <v>0</v>
      </c>
      <c r="AQ235" s="391"/>
      <c r="AR235" s="391"/>
      <c r="AS235" s="391"/>
      <c r="AT235" s="391">
        <f>CONTROLES_PLANO!AT235</f>
        <v>0</v>
      </c>
      <c r="AU235" s="391"/>
      <c r="AV235" s="391"/>
      <c r="AW235" s="391"/>
      <c r="AX235" s="387" t="s">
        <v>352</v>
      </c>
      <c r="AY235" s="387"/>
      <c r="AZ235" s="387"/>
      <c r="BA235" s="387"/>
      <c r="BB235" s="392"/>
      <c r="BC235" s="392"/>
      <c r="BD235" s="392"/>
      <c r="BE235" s="392"/>
      <c r="BF235" s="190"/>
      <c r="BG235" s="190"/>
      <c r="BH235" s="190"/>
      <c r="BI235" s="190"/>
      <c r="BJ235" s="190"/>
      <c r="BK235" s="190"/>
      <c r="BL235" s="389" t="s">
        <v>69</v>
      </c>
      <c r="BM235" s="389"/>
      <c r="BN235" s="121" t="str">
        <f>IF(ISERROR(IF(BL235=ESTIMATIVA!$C$39,ESTIMATIVA!$O$39,IF(BL235=ESTIMATIVA!$C$40,ESTIMATIVA!$O$40,IF(BL235=ESTIMATIVA!$C$41,ESTIMATIVA!$O$41,IF(BL235=ESTIMATIVA!$C$42,ESTIMATIVA!$O$42,IF(BL235=ESTIMATIVA!$C$43,ESTIMATIVA!$O$43,"")))))),"",IF(BL235=ESTIMATIVA!$C$39,ESTIMATIVA!$O$39,IF(BL235=ESTIMATIVA!$C$40,ESTIMATIVA!$O$40,IF(BL235=ESTIMATIVA!$C$41,ESTIMATIVA!$O$41,IF(BL235=ESTIMATIVA!$C$42,ESTIMATIVA!$O$42,IF(BL235=ESTIMATIVA!$C$43,ESTIMATIVA!$O$43,""))))))</f>
        <v/>
      </c>
      <c r="BO235" s="389" t="s">
        <v>69</v>
      </c>
      <c r="BP235" s="389"/>
      <c r="BQ235" s="121" t="str">
        <f>IF(ISERROR(IF(BO235=ESTIMATIVA!$C$23,ESTIMATIVA!$O$23,IF(BO235=ESTIMATIVA!$C$24,ESTIMATIVA!$O$24,IF(BO235=ESTIMATIVA!$C$25,ESTIMATIVA!$O$25,IF(BO235=ESTIMATIVA!$C$26,ESTIMATIVA!$O$26,IF(BO235=ESTIMATIVA!$C$27,ESTIMATIVA!$O$27,"")))))),"",IF(BO235=ESTIMATIVA!$C$23,ESTIMATIVA!$O$23,IF(BO235=ESTIMATIVA!$C$24,ESTIMATIVA!$O$24,IF(BO235=ESTIMATIVA!$C$25,ESTIMATIVA!$O$25,IF(BO235=ESTIMATIVA!$C$26,ESTIMATIVA!$O$26,IF(BO235=ESTIMATIVA!$C$27,ESTIMATIVA!$O$27,""))))))</f>
        <v/>
      </c>
      <c r="BR235" s="122" t="str">
        <f t="shared" si="43"/>
        <v/>
      </c>
      <c r="BS235" s="123" t="str">
        <f>IF(ISERROR(IF(BR235&gt;=ESTIMATIVA!$O$55,ESTIMATIVA!$C$55,IF(BR235&gt;=ESTIMATIVA!$O$56,ESTIMATIVA!$C$56,IF(BR235&gt;=ESTIMATIVA!$O$57,ESTIMATIVA!$C$57,IF(BR235&gt;=ESTIMATIVA!$O$58,ESTIMATIVA!$C$58,ESTIMATIVA!$C$59))))),"",IF(BR235&gt;=ESTIMATIVA!$O$55,ESTIMATIVA!$C$55,IF(BR235&gt;=ESTIMATIVA!$O$56,ESTIMATIVA!$C$56,IF(BR235&gt;=ESTIMATIVA!$O$57,ESTIMATIVA!$C$57,IF(BR235&gt;=ESTIMATIVA!$O$58,ESTIMATIVA!$C$58,ESTIMATIVA!$C$59)))))</f>
        <v>Extremo</v>
      </c>
      <c r="BT235" s="124" t="str">
        <f t="shared" si="42"/>
        <v/>
      </c>
      <c r="BU235" s="125"/>
    </row>
    <row r="236" spans="1:73" ht="17.100000000000001" customHeight="1" thickBot="1" x14ac:dyDescent="0.3">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RESULT_ESTIMAT_QUALIT!U236</f>
        <v>5</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7">
        <f>CALCULO_RISCO!AG236</f>
        <v>0</v>
      </c>
      <c r="AI236" s="379" t="str">
        <f>AVALIAR_RISCO!AI236</f>
        <v>Prioridade</v>
      </c>
      <c r="AJ236" s="379"/>
      <c r="AK236" s="379"/>
      <c r="AL236" s="393" t="str">
        <f>TRATAMENTO!AL236</f>
        <v>Escolha o Tratamento</v>
      </c>
      <c r="AM236" s="393"/>
      <c r="AN236" s="393"/>
      <c r="AO236" s="393"/>
      <c r="AP236" s="391">
        <f>CONTROLES_PLANO!AP236</f>
        <v>0</v>
      </c>
      <c r="AQ236" s="391"/>
      <c r="AR236" s="391"/>
      <c r="AS236" s="391"/>
      <c r="AT236" s="391">
        <f>CONTROLES_PLANO!AT236</f>
        <v>0</v>
      </c>
      <c r="AU236" s="391"/>
      <c r="AV236" s="391"/>
      <c r="AW236" s="391"/>
      <c r="AX236" s="387" t="s">
        <v>352</v>
      </c>
      <c r="AY236" s="387"/>
      <c r="AZ236" s="387"/>
      <c r="BA236" s="387"/>
      <c r="BB236" s="392"/>
      <c r="BC236" s="392"/>
      <c r="BD236" s="392"/>
      <c r="BE236" s="392"/>
      <c r="BF236" s="190"/>
      <c r="BG236" s="190"/>
      <c r="BH236" s="190"/>
      <c r="BI236" s="190"/>
      <c r="BJ236" s="190"/>
      <c r="BK236" s="190"/>
      <c r="BL236" s="389" t="s">
        <v>69</v>
      </c>
      <c r="BM236" s="389"/>
      <c r="BN236" s="121" t="str">
        <f>IF(ISERROR(IF(BL236=ESTIMATIVA!$C$39,ESTIMATIVA!$O$39,IF(BL236=ESTIMATIVA!$C$40,ESTIMATIVA!$O$40,IF(BL236=ESTIMATIVA!$C$41,ESTIMATIVA!$O$41,IF(BL236=ESTIMATIVA!$C$42,ESTIMATIVA!$O$42,IF(BL236=ESTIMATIVA!$C$43,ESTIMATIVA!$O$43,"")))))),"",IF(BL236=ESTIMATIVA!$C$39,ESTIMATIVA!$O$39,IF(BL236=ESTIMATIVA!$C$40,ESTIMATIVA!$O$40,IF(BL236=ESTIMATIVA!$C$41,ESTIMATIVA!$O$41,IF(BL236=ESTIMATIVA!$C$42,ESTIMATIVA!$O$42,IF(BL236=ESTIMATIVA!$C$43,ESTIMATIVA!$O$43,""))))))</f>
        <v/>
      </c>
      <c r="BO236" s="389" t="s">
        <v>69</v>
      </c>
      <c r="BP236" s="389"/>
      <c r="BQ236" s="121" t="str">
        <f>IF(ISERROR(IF(BO236=ESTIMATIVA!$C$23,ESTIMATIVA!$O$23,IF(BO236=ESTIMATIVA!$C$24,ESTIMATIVA!$O$24,IF(BO236=ESTIMATIVA!$C$25,ESTIMATIVA!$O$25,IF(BO236=ESTIMATIVA!$C$26,ESTIMATIVA!$O$26,IF(BO236=ESTIMATIVA!$C$27,ESTIMATIVA!$O$27,"")))))),"",IF(BO236=ESTIMATIVA!$C$23,ESTIMATIVA!$O$23,IF(BO236=ESTIMATIVA!$C$24,ESTIMATIVA!$O$24,IF(BO236=ESTIMATIVA!$C$25,ESTIMATIVA!$O$25,IF(BO236=ESTIMATIVA!$C$26,ESTIMATIVA!$O$26,IF(BO236=ESTIMATIVA!$C$27,ESTIMATIVA!$O$27,""))))))</f>
        <v/>
      </c>
      <c r="BR236" s="122" t="str">
        <f t="shared" si="43"/>
        <v/>
      </c>
      <c r="BS236" s="123" t="str">
        <f>IF(ISERROR(IF(BR236&gt;=ESTIMATIVA!$O$55,ESTIMATIVA!$C$55,IF(BR236&gt;=ESTIMATIVA!$O$56,ESTIMATIVA!$C$56,IF(BR236&gt;=ESTIMATIVA!$O$57,ESTIMATIVA!$C$57,IF(BR236&gt;=ESTIMATIVA!$O$58,ESTIMATIVA!$C$58,ESTIMATIVA!$C$59))))),"",IF(BR236&gt;=ESTIMATIVA!$O$55,ESTIMATIVA!$C$55,IF(BR236&gt;=ESTIMATIVA!$O$56,ESTIMATIVA!$C$56,IF(BR236&gt;=ESTIMATIVA!$O$57,ESTIMATIVA!$C$57,IF(BR236&gt;=ESTIMATIVA!$O$58,ESTIMATIVA!$C$58,ESTIMATIVA!$C$59)))))</f>
        <v>Extremo</v>
      </c>
      <c r="BT236" s="124" t="str">
        <f t="shared" si="42"/>
        <v/>
      </c>
      <c r="BU236" s="125"/>
    </row>
    <row r="237" spans="1:73" ht="17.100000000000001" customHeight="1" thickBot="1" x14ac:dyDescent="0.3">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RESULT_ESTIMAT_QUALIT!U237</f>
        <v>3</v>
      </c>
      <c r="V237" s="110">
        <f>RESULT_ESTIMAT_QUALIT!V236</f>
        <v>25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8">
        <f>CALCULO_RISCO!AG237</f>
        <v>0</v>
      </c>
      <c r="AI237" s="381" t="str">
        <f>AVALIAR_RISCO!AI237</f>
        <v>Prioridade</v>
      </c>
      <c r="AJ237" s="381"/>
      <c r="AK237" s="381"/>
      <c r="AL237" s="390" t="str">
        <f>TRATAMENTO!AL237</f>
        <v>Escolha o Tratamento</v>
      </c>
      <c r="AM237" s="390"/>
      <c r="AN237" s="390"/>
      <c r="AO237" s="390"/>
      <c r="AP237" s="386">
        <f>CONTROLES_PLANO!AP237</f>
        <v>0</v>
      </c>
      <c r="AQ237" s="386"/>
      <c r="AR237" s="386"/>
      <c r="AS237" s="386"/>
      <c r="AT237" s="386">
        <f>CONTROLES_PLANO!AT237</f>
        <v>0</v>
      </c>
      <c r="AU237" s="386"/>
      <c r="AV237" s="386"/>
      <c r="AW237" s="386"/>
      <c r="AX237" s="387" t="s">
        <v>352</v>
      </c>
      <c r="AY237" s="387"/>
      <c r="AZ237" s="387"/>
      <c r="BA237" s="387"/>
      <c r="BB237" s="388"/>
      <c r="BC237" s="388"/>
      <c r="BD237" s="388"/>
      <c r="BE237" s="388"/>
      <c r="BF237" s="200"/>
      <c r="BG237" s="200"/>
      <c r="BH237" s="200"/>
      <c r="BI237" s="200"/>
      <c r="BJ237" s="200"/>
      <c r="BK237" s="200"/>
      <c r="BL237" s="389" t="s">
        <v>69</v>
      </c>
      <c r="BM237" s="389"/>
      <c r="BN237" s="126" t="str">
        <f>IF(ISERROR(IF(BL237=ESTIMATIVA!$C$39,ESTIMATIVA!$O$39,IF(BL237=ESTIMATIVA!$C$40,ESTIMATIVA!$O$40,IF(BL237=ESTIMATIVA!$C$41,ESTIMATIVA!$O$41,IF(BL237=ESTIMATIVA!$C$42,ESTIMATIVA!$O$42,IF(BL237=ESTIMATIVA!$C$43,ESTIMATIVA!$O$43,"")))))),"",IF(BL237=ESTIMATIVA!$C$39,ESTIMATIVA!$O$39,IF(BL237=ESTIMATIVA!$C$40,ESTIMATIVA!$O$40,IF(BL237=ESTIMATIVA!$C$41,ESTIMATIVA!$O$41,IF(BL237=ESTIMATIVA!$C$42,ESTIMATIVA!$O$42,IF(BL237=ESTIMATIVA!$C$43,ESTIMATIVA!$O$43,""))))))</f>
        <v/>
      </c>
      <c r="BO237" s="389" t="s">
        <v>69</v>
      </c>
      <c r="BP237" s="389"/>
      <c r="BQ237" s="126" t="str">
        <f>IF(ISERROR(IF(BO237=ESTIMATIVA!$C$23,ESTIMATIVA!$O$23,IF(BO237=ESTIMATIVA!$C$24,ESTIMATIVA!$O$24,IF(BO237=ESTIMATIVA!$C$25,ESTIMATIVA!$O$25,IF(BO237=ESTIMATIVA!$C$26,ESTIMATIVA!$O$26,IF(BO237=ESTIMATIVA!$C$27,ESTIMATIVA!$O$27,"")))))),"",IF(BO237=ESTIMATIVA!$C$23,ESTIMATIVA!$O$23,IF(BO237=ESTIMATIVA!$C$24,ESTIMATIVA!$O$24,IF(BO237=ESTIMATIVA!$C$25,ESTIMATIVA!$O$25,IF(BO237=ESTIMATIVA!$C$26,ESTIMATIVA!$O$26,IF(BO237=ESTIMATIVA!$C$27,ESTIMATIVA!$O$27,""))))))</f>
        <v/>
      </c>
      <c r="BR237" s="122" t="str">
        <f t="shared" si="43"/>
        <v/>
      </c>
      <c r="BS237" s="127" t="str">
        <f>IF(ISERROR(IF(BR237&gt;=ESTIMATIVA!$O$55,ESTIMATIVA!$C$55,IF(BR237&gt;=ESTIMATIVA!$O$56,ESTIMATIVA!$C$56,IF(BR237&gt;=ESTIMATIVA!$O$57,ESTIMATIVA!$C$57,IF(BR237&gt;=ESTIMATIVA!$O$58,ESTIMATIVA!$C$58,ESTIMATIVA!$C$59))))),"",IF(BR237&gt;=ESTIMATIVA!$O$55,ESTIMATIVA!$C$55,IF(BR237&gt;=ESTIMATIVA!$O$56,ESTIMATIVA!$C$56,IF(BR237&gt;=ESTIMATIVA!$O$57,ESTIMATIVA!$C$57,IF(BR237&gt;=ESTIMATIVA!$O$58,ESTIMATIVA!$C$58,ESTIMATIVA!$C$59)))))</f>
        <v>Extremo</v>
      </c>
      <c r="BT237" s="128" t="str">
        <f t="shared" si="42"/>
        <v/>
      </c>
      <c r="BU237" s="125"/>
    </row>
    <row r="238" spans="1:73"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c r="AY238" s="3"/>
      <c r="AZ238" s="3"/>
      <c r="BA238" s="3"/>
      <c r="BB238" s="3"/>
      <c r="BC238" s="3"/>
      <c r="BF238" s="3"/>
      <c r="BG238" s="3"/>
      <c r="BH238" s="3"/>
      <c r="BI238" s="3"/>
      <c r="BJ238" s="3"/>
      <c r="BK238" s="3"/>
      <c r="BM238" s="3"/>
      <c r="BP238" s="3"/>
    </row>
    <row r="239" spans="1:73" ht="34.15"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334</v>
      </c>
      <c r="AM239" s="201"/>
      <c r="AN239" s="201"/>
      <c r="AO239" s="201"/>
      <c r="AP239" s="201" t="s">
        <v>342</v>
      </c>
      <c r="AQ239" s="201" t="s">
        <v>343</v>
      </c>
      <c r="AR239" s="201" t="s">
        <v>344</v>
      </c>
      <c r="AS239" s="201" t="s">
        <v>345</v>
      </c>
      <c r="AT239" s="201" t="s">
        <v>343</v>
      </c>
      <c r="AU239" s="201"/>
      <c r="AV239" s="201"/>
      <c r="AW239" s="201"/>
      <c r="AX239" s="201" t="s">
        <v>347</v>
      </c>
      <c r="AY239" s="201"/>
      <c r="AZ239" s="201"/>
      <c r="BA239" s="201"/>
      <c r="BB239" s="201" t="s">
        <v>348</v>
      </c>
      <c r="BC239" s="201"/>
      <c r="BD239" s="201"/>
      <c r="BE239" s="201"/>
      <c r="BF239" s="201" t="s">
        <v>207</v>
      </c>
      <c r="BG239" s="201"/>
      <c r="BH239" s="201"/>
      <c r="BI239" s="201"/>
      <c r="BJ239" s="201"/>
      <c r="BK239" s="201"/>
      <c r="BL239" s="394" t="s">
        <v>349</v>
      </c>
      <c r="BM239" s="394"/>
      <c r="BN239" s="394"/>
      <c r="BO239" s="394" t="s">
        <v>350</v>
      </c>
      <c r="BP239" s="394"/>
      <c r="BQ239" s="394"/>
      <c r="BR239" s="201" t="s">
        <v>351</v>
      </c>
      <c r="BS239" s="201"/>
      <c r="BT239" s="201"/>
      <c r="BU239" s="201"/>
    </row>
    <row r="240" spans="1:73" ht="17.100000000000001" customHeight="1" thickBot="1" x14ac:dyDescent="0.3">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7">
        <f>CALCULO_RISCO!AG240</f>
        <v>0</v>
      </c>
      <c r="AI240" s="379" t="str">
        <f>AVALIAR_RISCO!AI240</f>
        <v>Prioridade</v>
      </c>
      <c r="AJ240" s="379"/>
      <c r="AK240" s="379"/>
      <c r="AL240" s="393" t="str">
        <f>TRATAMENTO!AL240</f>
        <v>Escolha o Tratamento</v>
      </c>
      <c r="AM240" s="393"/>
      <c r="AN240" s="393"/>
      <c r="AO240" s="393"/>
      <c r="AP240" s="391">
        <f>CONTROLES_PLANO!AP240</f>
        <v>0</v>
      </c>
      <c r="AQ240" s="391">
        <f>CONTROLES_PLANO!AQ240</f>
        <v>0</v>
      </c>
      <c r="AR240" s="391">
        <f>CONTROLES_PLANO!AR240</f>
        <v>0</v>
      </c>
      <c r="AS240" s="391">
        <f>CONTROLES_PLANO!AS240</f>
        <v>0</v>
      </c>
      <c r="AT240" s="391">
        <f>CONTROLES_PLANO!AT240</f>
        <v>0</v>
      </c>
      <c r="AU240" s="391"/>
      <c r="AV240" s="391"/>
      <c r="AW240" s="391"/>
      <c r="AX240" s="387" t="s">
        <v>352</v>
      </c>
      <c r="AY240" s="387"/>
      <c r="AZ240" s="387"/>
      <c r="BA240" s="387"/>
      <c r="BB240" s="392"/>
      <c r="BC240" s="392"/>
      <c r="BD240" s="392"/>
      <c r="BE240" s="392"/>
      <c r="BF240" s="190"/>
      <c r="BG240" s="190"/>
      <c r="BH240" s="190"/>
      <c r="BI240" s="190"/>
      <c r="BJ240" s="190"/>
      <c r="BK240" s="190"/>
      <c r="BL240" s="389" t="s">
        <v>69</v>
      </c>
      <c r="BM240" s="389"/>
      <c r="BN240" s="121" t="str">
        <f>IF(ISERROR(IF(BL240=ESTIMATIVA!$C$39,ESTIMATIVA!$O$39,IF(BL240=ESTIMATIVA!$C$40,ESTIMATIVA!$O$40,IF(BL240=ESTIMATIVA!$C$41,ESTIMATIVA!$O$41,IF(BL240=ESTIMATIVA!$C$42,ESTIMATIVA!$O$42,IF(BL240=ESTIMATIVA!$C$43,ESTIMATIVA!$O$43,"")))))),"",IF(BL240=ESTIMATIVA!$C$39,ESTIMATIVA!$O$39,IF(BL240=ESTIMATIVA!$C$40,ESTIMATIVA!$O$40,IF(BL240=ESTIMATIVA!$C$41,ESTIMATIVA!$O$41,IF(BL240=ESTIMATIVA!$C$42,ESTIMATIVA!$O$42,IF(BL240=ESTIMATIVA!$C$43,ESTIMATIVA!$O$43,""))))))</f>
        <v/>
      </c>
      <c r="BO240" s="389" t="s">
        <v>69</v>
      </c>
      <c r="BP240" s="389"/>
      <c r="BQ240" s="121" t="str">
        <f>IF(ISERROR(IF(BO240=ESTIMATIVA!$C$23,ESTIMATIVA!$O$23,IF(BO240=ESTIMATIVA!$C$24,ESTIMATIVA!$O$24,IF(BO240=ESTIMATIVA!$C$25,ESTIMATIVA!$O$25,IF(BO240=ESTIMATIVA!$C$26,ESTIMATIVA!$O$26,IF(BO240=ESTIMATIVA!$C$27,ESTIMATIVA!$O$27,"")))))),"",IF(BO240=ESTIMATIVA!$C$23,ESTIMATIVA!$O$23,IF(BO240=ESTIMATIVA!$C$24,ESTIMATIVA!$O$24,IF(BO240=ESTIMATIVA!$C$25,ESTIMATIVA!$O$25,IF(BO240=ESTIMATIVA!$C$26,ESTIMATIVA!$O$26,IF(BO240=ESTIMATIVA!$C$27,ESTIMATIVA!$O$27,""))))))</f>
        <v/>
      </c>
      <c r="BR240" s="122" t="str">
        <f>IF(ISERROR((BN240*$Q$240)*BQ240),"",(BN240*$Q$240)*BQ240)</f>
        <v/>
      </c>
      <c r="BS240" s="123" t="str">
        <f>IF(ISERROR(IF(BR240&gt;=ESTIMATIVA!$O$55,ESTIMATIVA!$C$55,IF(BR240&gt;=ESTIMATIVA!$O$56,ESTIMATIVA!$C$56,IF(BR240&gt;=ESTIMATIVA!$O$57,ESTIMATIVA!$C$57,IF(BR240&gt;=ESTIMATIVA!$O$58,ESTIMATIVA!$C$58,ESTIMATIVA!$C$59))))),"",IF(BR240&gt;=ESTIMATIVA!$O$55,ESTIMATIVA!$C$55,IF(BR240&gt;=ESTIMATIVA!$O$56,ESTIMATIVA!$C$56,IF(BR240&gt;=ESTIMATIVA!$O$57,ESTIMATIVA!$C$57,IF(BR240&gt;=ESTIMATIVA!$O$58,ESTIMATIVA!$C$58,ESTIMATIVA!$C$59)))))</f>
        <v>Extremo</v>
      </c>
      <c r="BT240" s="124" t="str">
        <f t="shared" ref="BT240:BT247" si="44">IF(BS240=AE240,"ERRO - RISCO DEVERIA SER MENOR!!!",IF(BL240=R240,"ERRO - SEVERIDADE DEVERIA SER MENOR!!!",""))</f>
        <v/>
      </c>
      <c r="BU240" s="125"/>
    </row>
    <row r="241" spans="1:73" ht="17.100000000000001" customHeight="1" thickBot="1" x14ac:dyDescent="0.3">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RESULT_ESTIMAT_QUALIT!U241</f>
        <v>4</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7">
        <f>CALCULO_RISCO!AG241</f>
        <v>0</v>
      </c>
      <c r="AI241" s="379" t="str">
        <f>AVALIAR_RISCO!AI241</f>
        <v>Prioridade</v>
      </c>
      <c r="AJ241" s="379"/>
      <c r="AK241" s="379"/>
      <c r="AL241" s="393" t="str">
        <f>TRATAMENTO!AL241</f>
        <v>Escolha o Tratamento</v>
      </c>
      <c r="AM241" s="393"/>
      <c r="AN241" s="393"/>
      <c r="AO241" s="393"/>
      <c r="AP241" s="391">
        <f>CONTROLES_PLANO!AP241</f>
        <v>0</v>
      </c>
      <c r="AQ241" s="391"/>
      <c r="AR241" s="391"/>
      <c r="AS241" s="391"/>
      <c r="AT241" s="391">
        <f>CONTROLES_PLANO!AT241</f>
        <v>0</v>
      </c>
      <c r="AU241" s="391"/>
      <c r="AV241" s="391"/>
      <c r="AW241" s="391"/>
      <c r="AX241" s="387" t="s">
        <v>352</v>
      </c>
      <c r="AY241" s="387"/>
      <c r="AZ241" s="387"/>
      <c r="BA241" s="387"/>
      <c r="BB241" s="392"/>
      <c r="BC241" s="392"/>
      <c r="BD241" s="392"/>
      <c r="BE241" s="392"/>
      <c r="BF241" s="190"/>
      <c r="BG241" s="190"/>
      <c r="BH241" s="190"/>
      <c r="BI241" s="190"/>
      <c r="BJ241" s="190"/>
      <c r="BK241" s="190"/>
      <c r="BL241" s="389" t="s">
        <v>69</v>
      </c>
      <c r="BM241" s="389"/>
      <c r="BN241" s="121" t="str">
        <f>IF(ISERROR(IF(BL241=ESTIMATIVA!$C$39,ESTIMATIVA!$O$39,IF(BL241=ESTIMATIVA!$C$40,ESTIMATIVA!$O$40,IF(BL241=ESTIMATIVA!$C$41,ESTIMATIVA!$O$41,IF(BL241=ESTIMATIVA!$C$42,ESTIMATIVA!$O$42,IF(BL241=ESTIMATIVA!$C$43,ESTIMATIVA!$O$43,"")))))),"",IF(BL241=ESTIMATIVA!$C$39,ESTIMATIVA!$O$39,IF(BL241=ESTIMATIVA!$C$40,ESTIMATIVA!$O$40,IF(BL241=ESTIMATIVA!$C$41,ESTIMATIVA!$O$41,IF(BL241=ESTIMATIVA!$C$42,ESTIMATIVA!$O$42,IF(BL241=ESTIMATIVA!$C$43,ESTIMATIVA!$O$43,""))))))</f>
        <v/>
      </c>
      <c r="BO241" s="389" t="s">
        <v>69</v>
      </c>
      <c r="BP241" s="389"/>
      <c r="BQ241" s="121" t="str">
        <f>IF(ISERROR(IF(BO241=ESTIMATIVA!$C$23,ESTIMATIVA!$O$23,IF(BO241=ESTIMATIVA!$C$24,ESTIMATIVA!$O$24,IF(BO241=ESTIMATIVA!$C$25,ESTIMATIVA!$O$25,IF(BO241=ESTIMATIVA!$C$26,ESTIMATIVA!$O$26,IF(BO241=ESTIMATIVA!$C$27,ESTIMATIVA!$O$27,"")))))),"",IF(BO241=ESTIMATIVA!$C$23,ESTIMATIVA!$O$23,IF(BO241=ESTIMATIVA!$C$24,ESTIMATIVA!$O$24,IF(BO241=ESTIMATIVA!$C$25,ESTIMATIVA!$O$25,IF(BO241=ESTIMATIVA!$C$26,ESTIMATIVA!$O$26,IF(BO241=ESTIMATIVA!$C$27,ESTIMATIVA!$O$27,""))))))</f>
        <v/>
      </c>
      <c r="BR241" s="122" t="str">
        <f t="shared" ref="BR241:BR247" si="45">IF(ISERROR((BN241*$Q$240)*BQ241),"",(BN241*$Q$240)*BQ241)</f>
        <v/>
      </c>
      <c r="BS241" s="123" t="str">
        <f>IF(ISERROR(IF(BR241&gt;=ESTIMATIVA!$O$55,ESTIMATIVA!$C$55,IF(BR241&gt;=ESTIMATIVA!$O$56,ESTIMATIVA!$C$56,IF(BR241&gt;=ESTIMATIVA!$O$57,ESTIMATIVA!$C$57,IF(BR241&gt;=ESTIMATIVA!$O$58,ESTIMATIVA!$C$58,ESTIMATIVA!$C$59))))),"",IF(BR241&gt;=ESTIMATIVA!$O$55,ESTIMATIVA!$C$55,IF(BR241&gt;=ESTIMATIVA!$O$56,ESTIMATIVA!$C$56,IF(BR241&gt;=ESTIMATIVA!$O$57,ESTIMATIVA!$C$57,IF(BR241&gt;=ESTIMATIVA!$O$58,ESTIMATIVA!$C$58,ESTIMATIVA!$C$59)))))</f>
        <v>Extremo</v>
      </c>
      <c r="BT241" s="124" t="str">
        <f t="shared" si="44"/>
        <v/>
      </c>
      <c r="BU241" s="125"/>
    </row>
    <row r="242" spans="1:73" ht="17.100000000000001" customHeight="1" thickBot="1" x14ac:dyDescent="0.3">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RESULT_ESTIMAT_QUALIT!U242</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7">
        <f>CALCULO_RISCO!AG242</f>
        <v>0</v>
      </c>
      <c r="AI242" s="379" t="str">
        <f>AVALIAR_RISCO!AI242</f>
        <v>Prioridade</v>
      </c>
      <c r="AJ242" s="379"/>
      <c r="AK242" s="379"/>
      <c r="AL242" s="393" t="str">
        <f>TRATAMENTO!AL242</f>
        <v>Escolha o Tratamento</v>
      </c>
      <c r="AM242" s="393"/>
      <c r="AN242" s="393"/>
      <c r="AO242" s="393"/>
      <c r="AP242" s="391">
        <f>CONTROLES_PLANO!AP242</f>
        <v>0</v>
      </c>
      <c r="AQ242" s="391"/>
      <c r="AR242" s="391"/>
      <c r="AS242" s="391"/>
      <c r="AT242" s="391">
        <f>CONTROLES_PLANO!AT242</f>
        <v>0</v>
      </c>
      <c r="AU242" s="391"/>
      <c r="AV242" s="391"/>
      <c r="AW242" s="391"/>
      <c r="AX242" s="387" t="s">
        <v>352</v>
      </c>
      <c r="AY242" s="387"/>
      <c r="AZ242" s="387"/>
      <c r="BA242" s="387"/>
      <c r="BB242" s="392"/>
      <c r="BC242" s="392"/>
      <c r="BD242" s="392"/>
      <c r="BE242" s="392"/>
      <c r="BF242" s="190"/>
      <c r="BG242" s="190"/>
      <c r="BH242" s="190"/>
      <c r="BI242" s="190"/>
      <c r="BJ242" s="190"/>
      <c r="BK242" s="190"/>
      <c r="BL242" s="389" t="s">
        <v>69</v>
      </c>
      <c r="BM242" s="389"/>
      <c r="BN242" s="121" t="str">
        <f>IF(ISERROR(IF(BL242=ESTIMATIVA!$C$39,ESTIMATIVA!$O$39,IF(BL242=ESTIMATIVA!$C$40,ESTIMATIVA!$O$40,IF(BL242=ESTIMATIVA!$C$41,ESTIMATIVA!$O$41,IF(BL242=ESTIMATIVA!$C$42,ESTIMATIVA!$O$42,IF(BL242=ESTIMATIVA!$C$43,ESTIMATIVA!$O$43,"")))))),"",IF(BL242=ESTIMATIVA!$C$39,ESTIMATIVA!$O$39,IF(BL242=ESTIMATIVA!$C$40,ESTIMATIVA!$O$40,IF(BL242=ESTIMATIVA!$C$41,ESTIMATIVA!$O$41,IF(BL242=ESTIMATIVA!$C$42,ESTIMATIVA!$O$42,IF(BL242=ESTIMATIVA!$C$43,ESTIMATIVA!$O$43,""))))))</f>
        <v/>
      </c>
      <c r="BO242" s="389" t="s">
        <v>69</v>
      </c>
      <c r="BP242" s="389"/>
      <c r="BQ242" s="121" t="str">
        <f>IF(ISERROR(IF(BO242=ESTIMATIVA!$C$23,ESTIMATIVA!$O$23,IF(BO242=ESTIMATIVA!$C$24,ESTIMATIVA!$O$24,IF(BO242=ESTIMATIVA!$C$25,ESTIMATIVA!$O$25,IF(BO242=ESTIMATIVA!$C$26,ESTIMATIVA!$O$26,IF(BO242=ESTIMATIVA!$C$27,ESTIMATIVA!$O$27,"")))))),"",IF(BO242=ESTIMATIVA!$C$23,ESTIMATIVA!$O$23,IF(BO242=ESTIMATIVA!$C$24,ESTIMATIVA!$O$24,IF(BO242=ESTIMATIVA!$C$25,ESTIMATIVA!$O$25,IF(BO242=ESTIMATIVA!$C$26,ESTIMATIVA!$O$26,IF(BO242=ESTIMATIVA!$C$27,ESTIMATIVA!$O$27,""))))))</f>
        <v/>
      </c>
      <c r="BR242" s="122" t="str">
        <f t="shared" si="45"/>
        <v/>
      </c>
      <c r="BS242" s="123" t="str">
        <f>IF(ISERROR(IF(BR242&gt;=ESTIMATIVA!$O$55,ESTIMATIVA!$C$55,IF(BR242&gt;=ESTIMATIVA!$O$56,ESTIMATIVA!$C$56,IF(BR242&gt;=ESTIMATIVA!$O$57,ESTIMATIVA!$C$57,IF(BR242&gt;=ESTIMATIVA!$O$58,ESTIMATIVA!$C$58,ESTIMATIVA!$C$59))))),"",IF(BR242&gt;=ESTIMATIVA!$O$55,ESTIMATIVA!$C$55,IF(BR242&gt;=ESTIMATIVA!$O$56,ESTIMATIVA!$C$56,IF(BR242&gt;=ESTIMATIVA!$O$57,ESTIMATIVA!$C$57,IF(BR242&gt;=ESTIMATIVA!$O$58,ESTIMATIVA!$C$58,ESTIMATIVA!$C$59)))))</f>
        <v>Extremo</v>
      </c>
      <c r="BT242" s="124" t="str">
        <f t="shared" si="44"/>
        <v/>
      </c>
      <c r="BU242" s="125"/>
    </row>
    <row r="243" spans="1:73" ht="17.100000000000001" customHeight="1" thickBot="1" x14ac:dyDescent="0.3">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RESULT_ESTIMAT_QUALIT!U243</f>
        <v>5</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7">
        <f>CALCULO_RISCO!AG243</f>
        <v>0</v>
      </c>
      <c r="AI243" s="379" t="str">
        <f>AVALIAR_RISCO!AI243</f>
        <v>Prioridade</v>
      </c>
      <c r="AJ243" s="379"/>
      <c r="AK243" s="379"/>
      <c r="AL243" s="393" t="str">
        <f>TRATAMENTO!AL243</f>
        <v>Escolha o Tratamento</v>
      </c>
      <c r="AM243" s="393"/>
      <c r="AN243" s="393"/>
      <c r="AO243" s="393"/>
      <c r="AP243" s="391">
        <f>CONTROLES_PLANO!AP243</f>
        <v>0</v>
      </c>
      <c r="AQ243" s="391"/>
      <c r="AR243" s="391"/>
      <c r="AS243" s="391"/>
      <c r="AT243" s="391">
        <f>CONTROLES_PLANO!AT243</f>
        <v>0</v>
      </c>
      <c r="AU243" s="391"/>
      <c r="AV243" s="391"/>
      <c r="AW243" s="391"/>
      <c r="AX243" s="387" t="s">
        <v>352</v>
      </c>
      <c r="AY243" s="387"/>
      <c r="AZ243" s="387"/>
      <c r="BA243" s="387"/>
      <c r="BB243" s="392"/>
      <c r="BC243" s="392"/>
      <c r="BD243" s="392"/>
      <c r="BE243" s="392"/>
      <c r="BF243" s="190"/>
      <c r="BG243" s="190"/>
      <c r="BH243" s="190"/>
      <c r="BI243" s="190"/>
      <c r="BJ243" s="190"/>
      <c r="BK243" s="190"/>
      <c r="BL243" s="389" t="s">
        <v>69</v>
      </c>
      <c r="BM243" s="389"/>
      <c r="BN243" s="121" t="str">
        <f>IF(ISERROR(IF(BL243=ESTIMATIVA!$C$39,ESTIMATIVA!$O$39,IF(BL243=ESTIMATIVA!$C$40,ESTIMATIVA!$O$40,IF(BL243=ESTIMATIVA!$C$41,ESTIMATIVA!$O$41,IF(BL243=ESTIMATIVA!$C$42,ESTIMATIVA!$O$42,IF(BL243=ESTIMATIVA!$C$43,ESTIMATIVA!$O$43,"")))))),"",IF(BL243=ESTIMATIVA!$C$39,ESTIMATIVA!$O$39,IF(BL243=ESTIMATIVA!$C$40,ESTIMATIVA!$O$40,IF(BL243=ESTIMATIVA!$C$41,ESTIMATIVA!$O$41,IF(BL243=ESTIMATIVA!$C$42,ESTIMATIVA!$O$42,IF(BL243=ESTIMATIVA!$C$43,ESTIMATIVA!$O$43,""))))))</f>
        <v/>
      </c>
      <c r="BO243" s="389" t="s">
        <v>69</v>
      </c>
      <c r="BP243" s="389"/>
      <c r="BQ243" s="121" t="str">
        <f>IF(ISERROR(IF(BO243=ESTIMATIVA!$C$23,ESTIMATIVA!$O$23,IF(BO243=ESTIMATIVA!$C$24,ESTIMATIVA!$O$24,IF(BO243=ESTIMATIVA!$C$25,ESTIMATIVA!$O$25,IF(BO243=ESTIMATIVA!$C$26,ESTIMATIVA!$O$26,IF(BO243=ESTIMATIVA!$C$27,ESTIMATIVA!$O$27,"")))))),"",IF(BO243=ESTIMATIVA!$C$23,ESTIMATIVA!$O$23,IF(BO243=ESTIMATIVA!$C$24,ESTIMATIVA!$O$24,IF(BO243=ESTIMATIVA!$C$25,ESTIMATIVA!$O$25,IF(BO243=ESTIMATIVA!$C$26,ESTIMATIVA!$O$26,IF(BO243=ESTIMATIVA!$C$27,ESTIMATIVA!$O$27,""))))))</f>
        <v/>
      </c>
      <c r="BR243" s="122" t="str">
        <f t="shared" si="45"/>
        <v/>
      </c>
      <c r="BS243" s="123" t="str">
        <f>IF(ISERROR(IF(BR243&gt;=ESTIMATIVA!$O$55,ESTIMATIVA!$C$55,IF(BR243&gt;=ESTIMATIVA!$O$56,ESTIMATIVA!$C$56,IF(BR243&gt;=ESTIMATIVA!$O$57,ESTIMATIVA!$C$57,IF(BR243&gt;=ESTIMATIVA!$O$58,ESTIMATIVA!$C$58,ESTIMATIVA!$C$59))))),"",IF(BR243&gt;=ESTIMATIVA!$O$55,ESTIMATIVA!$C$55,IF(BR243&gt;=ESTIMATIVA!$O$56,ESTIMATIVA!$C$56,IF(BR243&gt;=ESTIMATIVA!$O$57,ESTIMATIVA!$C$57,IF(BR243&gt;=ESTIMATIVA!$O$58,ESTIMATIVA!$C$58,ESTIMATIVA!$C$59)))))</f>
        <v>Extremo</v>
      </c>
      <c r="BT243" s="124" t="str">
        <f t="shared" si="44"/>
        <v>ERRO - RISCO DEVERIA SER MENOR!!!</v>
      </c>
      <c r="BU243" s="125"/>
    </row>
    <row r="244" spans="1:73" ht="17.100000000000001" customHeight="1" thickBot="1" x14ac:dyDescent="0.3">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RESULT_ESTIMAT_QUALIT!U244</f>
        <v>4</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7">
        <f>CALCULO_RISCO!AG244</f>
        <v>0</v>
      </c>
      <c r="AI244" s="379" t="str">
        <f>AVALIAR_RISCO!AI244</f>
        <v>Prioridade</v>
      </c>
      <c r="AJ244" s="379"/>
      <c r="AK244" s="379"/>
      <c r="AL244" s="393" t="str">
        <f>TRATAMENTO!AL244</f>
        <v>Escolha o Tratamento</v>
      </c>
      <c r="AM244" s="393"/>
      <c r="AN244" s="393"/>
      <c r="AO244" s="393"/>
      <c r="AP244" s="391">
        <f>CONTROLES_PLANO!AP244</f>
        <v>0</v>
      </c>
      <c r="AQ244" s="391"/>
      <c r="AR244" s="391"/>
      <c r="AS244" s="391"/>
      <c r="AT244" s="391">
        <f>CONTROLES_PLANO!AT244</f>
        <v>0</v>
      </c>
      <c r="AU244" s="391"/>
      <c r="AV244" s="391"/>
      <c r="AW244" s="391"/>
      <c r="AX244" s="387" t="s">
        <v>352</v>
      </c>
      <c r="AY244" s="387"/>
      <c r="AZ244" s="387"/>
      <c r="BA244" s="387"/>
      <c r="BB244" s="392"/>
      <c r="BC244" s="392"/>
      <c r="BD244" s="392"/>
      <c r="BE244" s="392"/>
      <c r="BF244" s="190"/>
      <c r="BG244" s="190"/>
      <c r="BH244" s="190"/>
      <c r="BI244" s="190"/>
      <c r="BJ244" s="190"/>
      <c r="BK244" s="190"/>
      <c r="BL244" s="389" t="s">
        <v>69</v>
      </c>
      <c r="BM244" s="389"/>
      <c r="BN244" s="121" t="str">
        <f>IF(ISERROR(IF(BL244=ESTIMATIVA!$C$39,ESTIMATIVA!$O$39,IF(BL244=ESTIMATIVA!$C$40,ESTIMATIVA!$O$40,IF(BL244=ESTIMATIVA!$C$41,ESTIMATIVA!$O$41,IF(BL244=ESTIMATIVA!$C$42,ESTIMATIVA!$O$42,IF(BL244=ESTIMATIVA!$C$43,ESTIMATIVA!$O$43,"")))))),"",IF(BL244=ESTIMATIVA!$C$39,ESTIMATIVA!$O$39,IF(BL244=ESTIMATIVA!$C$40,ESTIMATIVA!$O$40,IF(BL244=ESTIMATIVA!$C$41,ESTIMATIVA!$O$41,IF(BL244=ESTIMATIVA!$C$42,ESTIMATIVA!$O$42,IF(BL244=ESTIMATIVA!$C$43,ESTIMATIVA!$O$43,""))))))</f>
        <v/>
      </c>
      <c r="BO244" s="389" t="s">
        <v>69</v>
      </c>
      <c r="BP244" s="389"/>
      <c r="BQ244" s="121" t="str">
        <f>IF(ISERROR(IF(BO244=ESTIMATIVA!$C$23,ESTIMATIVA!$O$23,IF(BO244=ESTIMATIVA!$C$24,ESTIMATIVA!$O$24,IF(BO244=ESTIMATIVA!$C$25,ESTIMATIVA!$O$25,IF(BO244=ESTIMATIVA!$C$26,ESTIMATIVA!$O$26,IF(BO244=ESTIMATIVA!$C$27,ESTIMATIVA!$O$27,"")))))),"",IF(BO244=ESTIMATIVA!$C$23,ESTIMATIVA!$O$23,IF(BO244=ESTIMATIVA!$C$24,ESTIMATIVA!$O$24,IF(BO244=ESTIMATIVA!$C$25,ESTIMATIVA!$O$25,IF(BO244=ESTIMATIVA!$C$26,ESTIMATIVA!$O$26,IF(BO244=ESTIMATIVA!$C$27,ESTIMATIVA!$O$27,""))))))</f>
        <v/>
      </c>
      <c r="BR244" s="122" t="str">
        <f t="shared" si="45"/>
        <v/>
      </c>
      <c r="BS244" s="123" t="str">
        <f>IF(ISERROR(IF(BR244&gt;=ESTIMATIVA!$O$55,ESTIMATIVA!$C$55,IF(BR244&gt;=ESTIMATIVA!$O$56,ESTIMATIVA!$C$56,IF(BR244&gt;=ESTIMATIVA!$O$57,ESTIMATIVA!$C$57,IF(BR244&gt;=ESTIMATIVA!$O$58,ESTIMATIVA!$C$58,ESTIMATIVA!$C$59))))),"",IF(BR244&gt;=ESTIMATIVA!$O$55,ESTIMATIVA!$C$55,IF(BR244&gt;=ESTIMATIVA!$O$56,ESTIMATIVA!$C$56,IF(BR244&gt;=ESTIMATIVA!$O$57,ESTIMATIVA!$C$57,IF(BR244&gt;=ESTIMATIVA!$O$58,ESTIMATIVA!$C$58,ESTIMATIVA!$C$59)))))</f>
        <v>Extremo</v>
      </c>
      <c r="BT244" s="124" t="str">
        <f t="shared" si="44"/>
        <v/>
      </c>
      <c r="BU244" s="125"/>
    </row>
    <row r="245" spans="1:73" ht="17.100000000000001" customHeight="1" thickBot="1" x14ac:dyDescent="0.3">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RESULT_ESTIMAT_QUALIT!U245</f>
        <v>4</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7">
        <f>CALCULO_RISCO!AG245</f>
        <v>0</v>
      </c>
      <c r="AI245" s="379" t="str">
        <f>AVALIAR_RISCO!AI245</f>
        <v>Prioridade</v>
      </c>
      <c r="AJ245" s="379"/>
      <c r="AK245" s="379"/>
      <c r="AL245" s="393" t="str">
        <f>TRATAMENTO!AL245</f>
        <v>Escolha o Tratamento</v>
      </c>
      <c r="AM245" s="393"/>
      <c r="AN245" s="393"/>
      <c r="AO245" s="393"/>
      <c r="AP245" s="391">
        <f>CONTROLES_PLANO!AP245</f>
        <v>0</v>
      </c>
      <c r="AQ245" s="391"/>
      <c r="AR245" s="391"/>
      <c r="AS245" s="391"/>
      <c r="AT245" s="391">
        <f>CONTROLES_PLANO!AT245</f>
        <v>0</v>
      </c>
      <c r="AU245" s="391"/>
      <c r="AV245" s="391"/>
      <c r="AW245" s="391"/>
      <c r="AX245" s="387" t="s">
        <v>352</v>
      </c>
      <c r="AY245" s="387"/>
      <c r="AZ245" s="387"/>
      <c r="BA245" s="387"/>
      <c r="BB245" s="392"/>
      <c r="BC245" s="392"/>
      <c r="BD245" s="392"/>
      <c r="BE245" s="392"/>
      <c r="BF245" s="190"/>
      <c r="BG245" s="190"/>
      <c r="BH245" s="190"/>
      <c r="BI245" s="190"/>
      <c r="BJ245" s="190"/>
      <c r="BK245" s="190"/>
      <c r="BL245" s="389" t="s">
        <v>69</v>
      </c>
      <c r="BM245" s="389"/>
      <c r="BN245" s="121" t="str">
        <f>IF(ISERROR(IF(BL245=ESTIMATIVA!$C$39,ESTIMATIVA!$O$39,IF(BL245=ESTIMATIVA!$C$40,ESTIMATIVA!$O$40,IF(BL245=ESTIMATIVA!$C$41,ESTIMATIVA!$O$41,IF(BL245=ESTIMATIVA!$C$42,ESTIMATIVA!$O$42,IF(BL245=ESTIMATIVA!$C$43,ESTIMATIVA!$O$43,"")))))),"",IF(BL245=ESTIMATIVA!$C$39,ESTIMATIVA!$O$39,IF(BL245=ESTIMATIVA!$C$40,ESTIMATIVA!$O$40,IF(BL245=ESTIMATIVA!$C$41,ESTIMATIVA!$O$41,IF(BL245=ESTIMATIVA!$C$42,ESTIMATIVA!$O$42,IF(BL245=ESTIMATIVA!$C$43,ESTIMATIVA!$O$43,""))))))</f>
        <v/>
      </c>
      <c r="BO245" s="389" t="s">
        <v>69</v>
      </c>
      <c r="BP245" s="389"/>
      <c r="BQ245" s="121" t="str">
        <f>IF(ISERROR(IF(BO245=ESTIMATIVA!$C$23,ESTIMATIVA!$O$23,IF(BO245=ESTIMATIVA!$C$24,ESTIMATIVA!$O$24,IF(BO245=ESTIMATIVA!$C$25,ESTIMATIVA!$O$25,IF(BO245=ESTIMATIVA!$C$26,ESTIMATIVA!$O$26,IF(BO245=ESTIMATIVA!$C$27,ESTIMATIVA!$O$27,"")))))),"",IF(BO245=ESTIMATIVA!$C$23,ESTIMATIVA!$O$23,IF(BO245=ESTIMATIVA!$C$24,ESTIMATIVA!$O$24,IF(BO245=ESTIMATIVA!$C$25,ESTIMATIVA!$O$25,IF(BO245=ESTIMATIVA!$C$26,ESTIMATIVA!$O$26,IF(BO245=ESTIMATIVA!$C$27,ESTIMATIVA!$O$27,""))))))</f>
        <v/>
      </c>
      <c r="BR245" s="122" t="str">
        <f t="shared" si="45"/>
        <v/>
      </c>
      <c r="BS245" s="123" t="str">
        <f>IF(ISERROR(IF(BR245&gt;=ESTIMATIVA!$O$55,ESTIMATIVA!$C$55,IF(BR245&gt;=ESTIMATIVA!$O$56,ESTIMATIVA!$C$56,IF(BR245&gt;=ESTIMATIVA!$O$57,ESTIMATIVA!$C$57,IF(BR245&gt;=ESTIMATIVA!$O$58,ESTIMATIVA!$C$58,ESTIMATIVA!$C$59))))),"",IF(BR245&gt;=ESTIMATIVA!$O$55,ESTIMATIVA!$C$55,IF(BR245&gt;=ESTIMATIVA!$O$56,ESTIMATIVA!$C$56,IF(BR245&gt;=ESTIMATIVA!$O$57,ESTIMATIVA!$C$57,IF(BR245&gt;=ESTIMATIVA!$O$58,ESTIMATIVA!$C$58,ESTIMATIVA!$C$59)))))</f>
        <v>Extremo</v>
      </c>
      <c r="BT245" s="124" t="str">
        <f t="shared" si="44"/>
        <v/>
      </c>
      <c r="BU245" s="125"/>
    </row>
    <row r="246" spans="1:73" ht="17.100000000000001" customHeight="1" thickBot="1" x14ac:dyDescent="0.3">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RESULT_ESTIMAT_QUALIT!U246</f>
        <v>5</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7">
        <f>CALCULO_RISCO!AG246</f>
        <v>0</v>
      </c>
      <c r="AI246" s="379" t="str">
        <f>AVALIAR_RISCO!AI246</f>
        <v>Prioridade</v>
      </c>
      <c r="AJ246" s="379"/>
      <c r="AK246" s="379"/>
      <c r="AL246" s="393" t="str">
        <f>TRATAMENTO!AL246</f>
        <v>Escolha o Tratamento</v>
      </c>
      <c r="AM246" s="393"/>
      <c r="AN246" s="393"/>
      <c r="AO246" s="393"/>
      <c r="AP246" s="391">
        <f>CONTROLES_PLANO!AP246</f>
        <v>0</v>
      </c>
      <c r="AQ246" s="391"/>
      <c r="AR246" s="391"/>
      <c r="AS246" s="391"/>
      <c r="AT246" s="391">
        <f>CONTROLES_PLANO!AT246</f>
        <v>0</v>
      </c>
      <c r="AU246" s="391"/>
      <c r="AV246" s="391"/>
      <c r="AW246" s="391"/>
      <c r="AX246" s="387" t="s">
        <v>352</v>
      </c>
      <c r="AY246" s="387"/>
      <c r="AZ246" s="387"/>
      <c r="BA246" s="387"/>
      <c r="BB246" s="392"/>
      <c r="BC246" s="392"/>
      <c r="BD246" s="392"/>
      <c r="BE246" s="392"/>
      <c r="BF246" s="190"/>
      <c r="BG246" s="190"/>
      <c r="BH246" s="190"/>
      <c r="BI246" s="190"/>
      <c r="BJ246" s="190"/>
      <c r="BK246" s="190"/>
      <c r="BL246" s="389" t="s">
        <v>69</v>
      </c>
      <c r="BM246" s="389"/>
      <c r="BN246" s="121" t="str">
        <f>IF(ISERROR(IF(BL246=ESTIMATIVA!$C$39,ESTIMATIVA!$O$39,IF(BL246=ESTIMATIVA!$C$40,ESTIMATIVA!$O$40,IF(BL246=ESTIMATIVA!$C$41,ESTIMATIVA!$O$41,IF(BL246=ESTIMATIVA!$C$42,ESTIMATIVA!$O$42,IF(BL246=ESTIMATIVA!$C$43,ESTIMATIVA!$O$43,"")))))),"",IF(BL246=ESTIMATIVA!$C$39,ESTIMATIVA!$O$39,IF(BL246=ESTIMATIVA!$C$40,ESTIMATIVA!$O$40,IF(BL246=ESTIMATIVA!$C$41,ESTIMATIVA!$O$41,IF(BL246=ESTIMATIVA!$C$42,ESTIMATIVA!$O$42,IF(BL246=ESTIMATIVA!$C$43,ESTIMATIVA!$O$43,""))))))</f>
        <v/>
      </c>
      <c r="BO246" s="389" t="s">
        <v>69</v>
      </c>
      <c r="BP246" s="389"/>
      <c r="BQ246" s="121" t="str">
        <f>IF(ISERROR(IF(BO246=ESTIMATIVA!$C$23,ESTIMATIVA!$O$23,IF(BO246=ESTIMATIVA!$C$24,ESTIMATIVA!$O$24,IF(BO246=ESTIMATIVA!$C$25,ESTIMATIVA!$O$25,IF(BO246=ESTIMATIVA!$C$26,ESTIMATIVA!$O$26,IF(BO246=ESTIMATIVA!$C$27,ESTIMATIVA!$O$27,"")))))),"",IF(BO246=ESTIMATIVA!$C$23,ESTIMATIVA!$O$23,IF(BO246=ESTIMATIVA!$C$24,ESTIMATIVA!$O$24,IF(BO246=ESTIMATIVA!$C$25,ESTIMATIVA!$O$25,IF(BO246=ESTIMATIVA!$C$26,ESTIMATIVA!$O$26,IF(BO246=ESTIMATIVA!$C$27,ESTIMATIVA!$O$27,""))))))</f>
        <v/>
      </c>
      <c r="BR246" s="122" t="str">
        <f t="shared" si="45"/>
        <v/>
      </c>
      <c r="BS246" s="123" t="str">
        <f>IF(ISERROR(IF(BR246&gt;=ESTIMATIVA!$O$55,ESTIMATIVA!$C$55,IF(BR246&gt;=ESTIMATIVA!$O$56,ESTIMATIVA!$C$56,IF(BR246&gt;=ESTIMATIVA!$O$57,ESTIMATIVA!$C$57,IF(BR246&gt;=ESTIMATIVA!$O$58,ESTIMATIVA!$C$58,ESTIMATIVA!$C$59))))),"",IF(BR246&gt;=ESTIMATIVA!$O$55,ESTIMATIVA!$C$55,IF(BR246&gt;=ESTIMATIVA!$O$56,ESTIMATIVA!$C$56,IF(BR246&gt;=ESTIMATIVA!$O$57,ESTIMATIVA!$C$57,IF(BR246&gt;=ESTIMATIVA!$O$58,ESTIMATIVA!$C$58,ESTIMATIVA!$C$59)))))</f>
        <v>Extremo</v>
      </c>
      <c r="BT246" s="124" t="str">
        <f t="shared" si="44"/>
        <v/>
      </c>
      <c r="BU246" s="125"/>
    </row>
    <row r="247" spans="1:73" ht="17.100000000000001" customHeight="1" thickBot="1" x14ac:dyDescent="0.3">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RESULT_ESTIMAT_QUALIT!U247</f>
        <v>5</v>
      </c>
      <c r="V247" s="110">
        <f>RESULT_ESTIMAT_QUALIT!V246</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8">
        <f>CALCULO_RISCO!AG247</f>
        <v>0</v>
      </c>
      <c r="AI247" s="381" t="str">
        <f>AVALIAR_RISCO!AI247</f>
        <v>Prioridade</v>
      </c>
      <c r="AJ247" s="381"/>
      <c r="AK247" s="381"/>
      <c r="AL247" s="390" t="str">
        <f>TRATAMENTO!AL247</f>
        <v>Escolha o Tratamento</v>
      </c>
      <c r="AM247" s="390"/>
      <c r="AN247" s="390"/>
      <c r="AO247" s="390"/>
      <c r="AP247" s="386">
        <f>CONTROLES_PLANO!AP247</f>
        <v>0</v>
      </c>
      <c r="AQ247" s="386"/>
      <c r="AR247" s="386"/>
      <c r="AS247" s="386"/>
      <c r="AT247" s="386">
        <f>CONTROLES_PLANO!AT247</f>
        <v>0</v>
      </c>
      <c r="AU247" s="386"/>
      <c r="AV247" s="386"/>
      <c r="AW247" s="386"/>
      <c r="AX247" s="387" t="s">
        <v>352</v>
      </c>
      <c r="AY247" s="387"/>
      <c r="AZ247" s="387"/>
      <c r="BA247" s="387"/>
      <c r="BB247" s="388"/>
      <c r="BC247" s="388"/>
      <c r="BD247" s="388"/>
      <c r="BE247" s="388"/>
      <c r="BF247" s="200"/>
      <c r="BG247" s="200"/>
      <c r="BH247" s="200"/>
      <c r="BI247" s="200"/>
      <c r="BJ247" s="200"/>
      <c r="BK247" s="200"/>
      <c r="BL247" s="389" t="s">
        <v>69</v>
      </c>
      <c r="BM247" s="389"/>
      <c r="BN247" s="126" t="str">
        <f>IF(ISERROR(IF(BL247=ESTIMATIVA!$C$39,ESTIMATIVA!$O$39,IF(BL247=ESTIMATIVA!$C$40,ESTIMATIVA!$O$40,IF(BL247=ESTIMATIVA!$C$41,ESTIMATIVA!$O$41,IF(BL247=ESTIMATIVA!$C$42,ESTIMATIVA!$O$42,IF(BL247=ESTIMATIVA!$C$43,ESTIMATIVA!$O$43,"")))))),"",IF(BL247=ESTIMATIVA!$C$39,ESTIMATIVA!$O$39,IF(BL247=ESTIMATIVA!$C$40,ESTIMATIVA!$O$40,IF(BL247=ESTIMATIVA!$C$41,ESTIMATIVA!$O$41,IF(BL247=ESTIMATIVA!$C$42,ESTIMATIVA!$O$42,IF(BL247=ESTIMATIVA!$C$43,ESTIMATIVA!$O$43,""))))))</f>
        <v/>
      </c>
      <c r="BO247" s="389" t="s">
        <v>69</v>
      </c>
      <c r="BP247" s="389"/>
      <c r="BQ247" s="126" t="str">
        <f>IF(ISERROR(IF(BO247=ESTIMATIVA!$C$23,ESTIMATIVA!$O$23,IF(BO247=ESTIMATIVA!$C$24,ESTIMATIVA!$O$24,IF(BO247=ESTIMATIVA!$C$25,ESTIMATIVA!$O$25,IF(BO247=ESTIMATIVA!$C$26,ESTIMATIVA!$O$26,IF(BO247=ESTIMATIVA!$C$27,ESTIMATIVA!$O$27,"")))))),"",IF(BO247=ESTIMATIVA!$C$23,ESTIMATIVA!$O$23,IF(BO247=ESTIMATIVA!$C$24,ESTIMATIVA!$O$24,IF(BO247=ESTIMATIVA!$C$25,ESTIMATIVA!$O$25,IF(BO247=ESTIMATIVA!$C$26,ESTIMATIVA!$O$26,IF(BO247=ESTIMATIVA!$C$27,ESTIMATIVA!$O$27,""))))))</f>
        <v/>
      </c>
      <c r="BR247" s="122" t="str">
        <f t="shared" si="45"/>
        <v/>
      </c>
      <c r="BS247" s="127" t="str">
        <f>IF(ISERROR(IF(BR247&gt;=ESTIMATIVA!$O$55,ESTIMATIVA!$C$55,IF(BR247&gt;=ESTIMATIVA!$O$56,ESTIMATIVA!$C$56,IF(BR247&gt;=ESTIMATIVA!$O$57,ESTIMATIVA!$C$57,IF(BR247&gt;=ESTIMATIVA!$O$58,ESTIMATIVA!$C$58,ESTIMATIVA!$C$59))))),"",IF(BR247&gt;=ESTIMATIVA!$O$55,ESTIMATIVA!$C$55,IF(BR247&gt;=ESTIMATIVA!$O$56,ESTIMATIVA!$C$56,IF(BR247&gt;=ESTIMATIVA!$O$57,ESTIMATIVA!$C$57,IF(BR247&gt;=ESTIMATIVA!$O$58,ESTIMATIVA!$C$58,ESTIMATIVA!$C$59)))))</f>
        <v>Extremo</v>
      </c>
      <c r="BT247" s="128" t="str">
        <f t="shared" si="44"/>
        <v/>
      </c>
      <c r="BU247" s="125"/>
    </row>
    <row r="248" spans="1:73"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c r="AY248" s="3"/>
      <c r="AZ248" s="3"/>
      <c r="BA248" s="3"/>
      <c r="BB248" s="3"/>
      <c r="BC248" s="3"/>
      <c r="BF248" s="3"/>
      <c r="BG248" s="3"/>
      <c r="BH248" s="3"/>
      <c r="BI248" s="3"/>
      <c r="BJ248" s="3"/>
      <c r="BK248" s="3"/>
      <c r="BM248" s="3"/>
      <c r="BP248" s="3"/>
    </row>
    <row r="249" spans="1:73" ht="34.15"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334</v>
      </c>
      <c r="AM249" s="201"/>
      <c r="AN249" s="201"/>
      <c r="AO249" s="201"/>
      <c r="AP249" s="201" t="s">
        <v>342</v>
      </c>
      <c r="AQ249" s="201" t="s">
        <v>343</v>
      </c>
      <c r="AR249" s="201" t="s">
        <v>344</v>
      </c>
      <c r="AS249" s="201" t="s">
        <v>345</v>
      </c>
      <c r="AT249" s="201" t="s">
        <v>343</v>
      </c>
      <c r="AU249" s="201"/>
      <c r="AV249" s="201"/>
      <c r="AW249" s="201"/>
      <c r="AX249" s="201" t="s">
        <v>347</v>
      </c>
      <c r="AY249" s="201"/>
      <c r="AZ249" s="201"/>
      <c r="BA249" s="201"/>
      <c r="BB249" s="201" t="s">
        <v>348</v>
      </c>
      <c r="BC249" s="201"/>
      <c r="BD249" s="201"/>
      <c r="BE249" s="201"/>
      <c r="BF249" s="201" t="s">
        <v>207</v>
      </c>
      <c r="BG249" s="201"/>
      <c r="BH249" s="201"/>
      <c r="BI249" s="201"/>
      <c r="BJ249" s="201"/>
      <c r="BK249" s="201"/>
      <c r="BL249" s="394" t="s">
        <v>349</v>
      </c>
      <c r="BM249" s="394"/>
      <c r="BN249" s="394"/>
      <c r="BO249" s="394" t="s">
        <v>350</v>
      </c>
      <c r="BP249" s="394"/>
      <c r="BQ249" s="394"/>
      <c r="BR249" s="201" t="s">
        <v>351</v>
      </c>
      <c r="BS249" s="201"/>
      <c r="BT249" s="201"/>
      <c r="BU249" s="201"/>
    </row>
    <row r="250" spans="1:73" ht="17.100000000000001" customHeight="1" thickBot="1" x14ac:dyDescent="0.3">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7">
        <f>CALCULO_RISCO!AG250</f>
        <v>0</v>
      </c>
      <c r="AI250" s="379" t="str">
        <f>AVALIAR_RISCO!AI250</f>
        <v>Prioridade</v>
      </c>
      <c r="AJ250" s="379"/>
      <c r="AK250" s="379"/>
      <c r="AL250" s="393" t="str">
        <f>TRATAMENTO!AL250</f>
        <v>Escolha o Tratamento</v>
      </c>
      <c r="AM250" s="393"/>
      <c r="AN250" s="393"/>
      <c r="AO250" s="393"/>
      <c r="AP250" s="391">
        <f>CONTROLES_PLANO!AP250</f>
        <v>0</v>
      </c>
      <c r="AQ250" s="391">
        <f>CONTROLES_PLANO!AQ250</f>
        <v>0</v>
      </c>
      <c r="AR250" s="391">
        <f>CONTROLES_PLANO!AR250</f>
        <v>0</v>
      </c>
      <c r="AS250" s="391">
        <f>CONTROLES_PLANO!AS250</f>
        <v>0</v>
      </c>
      <c r="AT250" s="391">
        <f>CONTROLES_PLANO!AT250</f>
        <v>0</v>
      </c>
      <c r="AU250" s="391"/>
      <c r="AV250" s="391"/>
      <c r="AW250" s="391"/>
      <c r="AX250" s="387" t="s">
        <v>352</v>
      </c>
      <c r="AY250" s="387"/>
      <c r="AZ250" s="387"/>
      <c r="BA250" s="387"/>
      <c r="BB250" s="392"/>
      <c r="BC250" s="392"/>
      <c r="BD250" s="392"/>
      <c r="BE250" s="392"/>
      <c r="BF250" s="190"/>
      <c r="BG250" s="190"/>
      <c r="BH250" s="190"/>
      <c r="BI250" s="190"/>
      <c r="BJ250" s="190"/>
      <c r="BK250" s="190"/>
      <c r="BL250" s="389" t="s">
        <v>69</v>
      </c>
      <c r="BM250" s="389"/>
      <c r="BN250" s="121" t="str">
        <f>IF(ISERROR(IF(BL250=ESTIMATIVA!$C$39,ESTIMATIVA!$O$39,IF(BL250=ESTIMATIVA!$C$40,ESTIMATIVA!$O$40,IF(BL250=ESTIMATIVA!$C$41,ESTIMATIVA!$O$41,IF(BL250=ESTIMATIVA!$C$42,ESTIMATIVA!$O$42,IF(BL250=ESTIMATIVA!$C$43,ESTIMATIVA!$O$43,"")))))),"",IF(BL250=ESTIMATIVA!$C$39,ESTIMATIVA!$O$39,IF(BL250=ESTIMATIVA!$C$40,ESTIMATIVA!$O$40,IF(BL250=ESTIMATIVA!$C$41,ESTIMATIVA!$O$41,IF(BL250=ESTIMATIVA!$C$42,ESTIMATIVA!$O$42,IF(BL250=ESTIMATIVA!$C$43,ESTIMATIVA!$O$43,""))))))</f>
        <v/>
      </c>
      <c r="BO250" s="389" t="s">
        <v>69</v>
      </c>
      <c r="BP250" s="389"/>
      <c r="BQ250" s="121" t="str">
        <f>IF(ISERROR(IF(BO250=ESTIMATIVA!$C$23,ESTIMATIVA!$O$23,IF(BO250=ESTIMATIVA!$C$24,ESTIMATIVA!$O$24,IF(BO250=ESTIMATIVA!$C$25,ESTIMATIVA!$O$25,IF(BO250=ESTIMATIVA!$C$26,ESTIMATIVA!$O$26,IF(BO250=ESTIMATIVA!$C$27,ESTIMATIVA!$O$27,"")))))),"",IF(BO250=ESTIMATIVA!$C$23,ESTIMATIVA!$O$23,IF(BO250=ESTIMATIVA!$C$24,ESTIMATIVA!$O$24,IF(BO250=ESTIMATIVA!$C$25,ESTIMATIVA!$O$25,IF(BO250=ESTIMATIVA!$C$26,ESTIMATIVA!$O$26,IF(BO250=ESTIMATIVA!$C$27,ESTIMATIVA!$O$27,""))))))</f>
        <v/>
      </c>
      <c r="BR250" s="122" t="str">
        <f>IF(ISERROR((BN250*$Q$250)*BQ250),"",(BN250*$Q$250)*BQ250)</f>
        <v/>
      </c>
      <c r="BS250" s="123" t="str">
        <f>IF(ISERROR(IF(BR250&gt;=ESTIMATIVA!$O$55,ESTIMATIVA!$C$55,IF(BR250&gt;=ESTIMATIVA!$O$56,ESTIMATIVA!$C$56,IF(BR250&gt;=ESTIMATIVA!$O$57,ESTIMATIVA!$C$57,IF(BR250&gt;=ESTIMATIVA!$O$58,ESTIMATIVA!$C$58,ESTIMATIVA!$C$59))))),"",IF(BR250&gt;=ESTIMATIVA!$O$55,ESTIMATIVA!$C$55,IF(BR250&gt;=ESTIMATIVA!$O$56,ESTIMATIVA!$C$56,IF(BR250&gt;=ESTIMATIVA!$O$57,ESTIMATIVA!$C$57,IF(BR250&gt;=ESTIMATIVA!$O$58,ESTIMATIVA!$C$58,ESTIMATIVA!$C$59)))))</f>
        <v>Extremo</v>
      </c>
      <c r="BT250" s="124" t="str">
        <f t="shared" ref="BT250:BT257" si="46">IF(BS250=AE250,"ERRO - RISCO DEVERIA SER MENOR!!!",IF(BL250=R250,"ERRO - SEVERIDADE DEVERIA SER MENOR!!!",""))</f>
        <v/>
      </c>
      <c r="BU250" s="125"/>
    </row>
    <row r="251" spans="1:73" ht="17.100000000000001" customHeight="1" thickBot="1" x14ac:dyDescent="0.3">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RESULT_ESTIMAT_QUALIT!U251</f>
        <v>5</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7">
        <f>CALCULO_RISCO!AG251</f>
        <v>0</v>
      </c>
      <c r="AI251" s="379" t="str">
        <f>AVALIAR_RISCO!AI251</f>
        <v>Prioridade</v>
      </c>
      <c r="AJ251" s="379"/>
      <c r="AK251" s="379"/>
      <c r="AL251" s="393" t="str">
        <f>TRATAMENTO!AL251</f>
        <v>Escolha o Tratamento</v>
      </c>
      <c r="AM251" s="393"/>
      <c r="AN251" s="393"/>
      <c r="AO251" s="393"/>
      <c r="AP251" s="391">
        <f>CONTROLES_PLANO!AP251</f>
        <v>0</v>
      </c>
      <c r="AQ251" s="391"/>
      <c r="AR251" s="391"/>
      <c r="AS251" s="391"/>
      <c r="AT251" s="391">
        <f>CONTROLES_PLANO!AT251</f>
        <v>0</v>
      </c>
      <c r="AU251" s="391"/>
      <c r="AV251" s="391"/>
      <c r="AW251" s="391"/>
      <c r="AX251" s="387" t="s">
        <v>352</v>
      </c>
      <c r="AY251" s="387"/>
      <c r="AZ251" s="387"/>
      <c r="BA251" s="387"/>
      <c r="BB251" s="392"/>
      <c r="BC251" s="392"/>
      <c r="BD251" s="392"/>
      <c r="BE251" s="392"/>
      <c r="BF251" s="190"/>
      <c r="BG251" s="190"/>
      <c r="BH251" s="190"/>
      <c r="BI251" s="190"/>
      <c r="BJ251" s="190"/>
      <c r="BK251" s="190"/>
      <c r="BL251" s="389" t="s">
        <v>69</v>
      </c>
      <c r="BM251" s="389"/>
      <c r="BN251" s="121" t="str">
        <f>IF(ISERROR(IF(BL251=ESTIMATIVA!$C$39,ESTIMATIVA!$O$39,IF(BL251=ESTIMATIVA!$C$40,ESTIMATIVA!$O$40,IF(BL251=ESTIMATIVA!$C$41,ESTIMATIVA!$O$41,IF(BL251=ESTIMATIVA!$C$42,ESTIMATIVA!$O$42,IF(BL251=ESTIMATIVA!$C$43,ESTIMATIVA!$O$43,"")))))),"",IF(BL251=ESTIMATIVA!$C$39,ESTIMATIVA!$O$39,IF(BL251=ESTIMATIVA!$C$40,ESTIMATIVA!$O$40,IF(BL251=ESTIMATIVA!$C$41,ESTIMATIVA!$O$41,IF(BL251=ESTIMATIVA!$C$42,ESTIMATIVA!$O$42,IF(BL251=ESTIMATIVA!$C$43,ESTIMATIVA!$O$43,""))))))</f>
        <v/>
      </c>
      <c r="BO251" s="389" t="s">
        <v>69</v>
      </c>
      <c r="BP251" s="389"/>
      <c r="BQ251" s="121" t="str">
        <f>IF(ISERROR(IF(BO251=ESTIMATIVA!$C$23,ESTIMATIVA!$O$23,IF(BO251=ESTIMATIVA!$C$24,ESTIMATIVA!$O$24,IF(BO251=ESTIMATIVA!$C$25,ESTIMATIVA!$O$25,IF(BO251=ESTIMATIVA!$C$26,ESTIMATIVA!$O$26,IF(BO251=ESTIMATIVA!$C$27,ESTIMATIVA!$O$27,"")))))),"",IF(BO251=ESTIMATIVA!$C$23,ESTIMATIVA!$O$23,IF(BO251=ESTIMATIVA!$C$24,ESTIMATIVA!$O$24,IF(BO251=ESTIMATIVA!$C$25,ESTIMATIVA!$O$25,IF(BO251=ESTIMATIVA!$C$26,ESTIMATIVA!$O$26,IF(BO251=ESTIMATIVA!$C$27,ESTIMATIVA!$O$27,""))))))</f>
        <v/>
      </c>
      <c r="BR251" s="122" t="str">
        <f t="shared" ref="BR251:BR257" si="47">IF(ISERROR((BN251*$Q$250)*BQ251),"",(BN251*$Q$250)*BQ251)</f>
        <v/>
      </c>
      <c r="BS251" s="123" t="str">
        <f>IF(ISERROR(IF(BR251&gt;=ESTIMATIVA!$O$55,ESTIMATIVA!$C$55,IF(BR251&gt;=ESTIMATIVA!$O$56,ESTIMATIVA!$C$56,IF(BR251&gt;=ESTIMATIVA!$O$57,ESTIMATIVA!$C$57,IF(BR251&gt;=ESTIMATIVA!$O$58,ESTIMATIVA!$C$58,ESTIMATIVA!$C$59))))),"",IF(BR251&gt;=ESTIMATIVA!$O$55,ESTIMATIVA!$C$55,IF(BR251&gt;=ESTIMATIVA!$O$56,ESTIMATIVA!$C$56,IF(BR251&gt;=ESTIMATIVA!$O$57,ESTIMATIVA!$C$57,IF(BR251&gt;=ESTIMATIVA!$O$58,ESTIMATIVA!$C$58,ESTIMATIVA!$C$59)))))</f>
        <v>Extremo</v>
      </c>
      <c r="BT251" s="124" t="str">
        <f t="shared" si="46"/>
        <v/>
      </c>
      <c r="BU251" s="125"/>
    </row>
    <row r="252" spans="1:73" ht="17.100000000000001" customHeight="1" thickBot="1" x14ac:dyDescent="0.3">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RESULT_ESTIMAT_QUALIT!U252</f>
        <v>4</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7">
        <f>CALCULO_RISCO!AG252</f>
        <v>0</v>
      </c>
      <c r="AI252" s="379" t="str">
        <f>AVALIAR_RISCO!AI252</f>
        <v>Prioridade</v>
      </c>
      <c r="AJ252" s="379"/>
      <c r="AK252" s="379"/>
      <c r="AL252" s="393" t="str">
        <f>TRATAMENTO!AL252</f>
        <v>Escolha o Tratamento</v>
      </c>
      <c r="AM252" s="393"/>
      <c r="AN252" s="393"/>
      <c r="AO252" s="393"/>
      <c r="AP252" s="391">
        <f>CONTROLES_PLANO!AP252</f>
        <v>0</v>
      </c>
      <c r="AQ252" s="391"/>
      <c r="AR252" s="391"/>
      <c r="AS252" s="391"/>
      <c r="AT252" s="391">
        <f>CONTROLES_PLANO!AT252</f>
        <v>0</v>
      </c>
      <c r="AU252" s="391"/>
      <c r="AV252" s="391"/>
      <c r="AW252" s="391"/>
      <c r="AX252" s="387" t="s">
        <v>352</v>
      </c>
      <c r="AY252" s="387"/>
      <c r="AZ252" s="387"/>
      <c r="BA252" s="387"/>
      <c r="BB252" s="392"/>
      <c r="BC252" s="392"/>
      <c r="BD252" s="392"/>
      <c r="BE252" s="392"/>
      <c r="BF252" s="190"/>
      <c r="BG252" s="190"/>
      <c r="BH252" s="190"/>
      <c r="BI252" s="190"/>
      <c r="BJ252" s="190"/>
      <c r="BK252" s="190"/>
      <c r="BL252" s="389" t="s">
        <v>69</v>
      </c>
      <c r="BM252" s="389"/>
      <c r="BN252" s="121" t="str">
        <f>IF(ISERROR(IF(BL252=ESTIMATIVA!$C$39,ESTIMATIVA!$O$39,IF(BL252=ESTIMATIVA!$C$40,ESTIMATIVA!$O$40,IF(BL252=ESTIMATIVA!$C$41,ESTIMATIVA!$O$41,IF(BL252=ESTIMATIVA!$C$42,ESTIMATIVA!$O$42,IF(BL252=ESTIMATIVA!$C$43,ESTIMATIVA!$O$43,"")))))),"",IF(BL252=ESTIMATIVA!$C$39,ESTIMATIVA!$O$39,IF(BL252=ESTIMATIVA!$C$40,ESTIMATIVA!$O$40,IF(BL252=ESTIMATIVA!$C$41,ESTIMATIVA!$O$41,IF(BL252=ESTIMATIVA!$C$42,ESTIMATIVA!$O$42,IF(BL252=ESTIMATIVA!$C$43,ESTIMATIVA!$O$43,""))))))</f>
        <v/>
      </c>
      <c r="BO252" s="389" t="s">
        <v>69</v>
      </c>
      <c r="BP252" s="389"/>
      <c r="BQ252" s="121" t="str">
        <f>IF(ISERROR(IF(BO252=ESTIMATIVA!$C$23,ESTIMATIVA!$O$23,IF(BO252=ESTIMATIVA!$C$24,ESTIMATIVA!$O$24,IF(BO252=ESTIMATIVA!$C$25,ESTIMATIVA!$O$25,IF(BO252=ESTIMATIVA!$C$26,ESTIMATIVA!$O$26,IF(BO252=ESTIMATIVA!$C$27,ESTIMATIVA!$O$27,"")))))),"",IF(BO252=ESTIMATIVA!$C$23,ESTIMATIVA!$O$23,IF(BO252=ESTIMATIVA!$C$24,ESTIMATIVA!$O$24,IF(BO252=ESTIMATIVA!$C$25,ESTIMATIVA!$O$25,IF(BO252=ESTIMATIVA!$C$26,ESTIMATIVA!$O$26,IF(BO252=ESTIMATIVA!$C$27,ESTIMATIVA!$O$27,""))))))</f>
        <v/>
      </c>
      <c r="BR252" s="122" t="str">
        <f t="shared" si="47"/>
        <v/>
      </c>
      <c r="BS252" s="123" t="str">
        <f>IF(ISERROR(IF(BR252&gt;=ESTIMATIVA!$O$55,ESTIMATIVA!$C$55,IF(BR252&gt;=ESTIMATIVA!$O$56,ESTIMATIVA!$C$56,IF(BR252&gt;=ESTIMATIVA!$O$57,ESTIMATIVA!$C$57,IF(BR252&gt;=ESTIMATIVA!$O$58,ESTIMATIVA!$C$58,ESTIMATIVA!$C$59))))),"",IF(BR252&gt;=ESTIMATIVA!$O$55,ESTIMATIVA!$C$55,IF(BR252&gt;=ESTIMATIVA!$O$56,ESTIMATIVA!$C$56,IF(BR252&gt;=ESTIMATIVA!$O$57,ESTIMATIVA!$C$57,IF(BR252&gt;=ESTIMATIVA!$O$58,ESTIMATIVA!$C$58,ESTIMATIVA!$C$59)))))</f>
        <v>Extremo</v>
      </c>
      <c r="BT252" s="124" t="str">
        <f t="shared" si="46"/>
        <v/>
      </c>
      <c r="BU252" s="125"/>
    </row>
    <row r="253" spans="1:73" ht="17.100000000000001" customHeight="1" thickBot="1" x14ac:dyDescent="0.3">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RESULT_ESTIMAT_QUALIT!U253</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7">
        <f>CALCULO_RISCO!AG253</f>
        <v>0</v>
      </c>
      <c r="AI253" s="379" t="str">
        <f>AVALIAR_RISCO!AI253</f>
        <v>Prioridade</v>
      </c>
      <c r="AJ253" s="379"/>
      <c r="AK253" s="379"/>
      <c r="AL253" s="393" t="str">
        <f>TRATAMENTO!AL253</f>
        <v>Escolha o Tratamento</v>
      </c>
      <c r="AM253" s="393"/>
      <c r="AN253" s="393"/>
      <c r="AO253" s="393"/>
      <c r="AP253" s="391">
        <f>CONTROLES_PLANO!AP253</f>
        <v>0</v>
      </c>
      <c r="AQ253" s="391"/>
      <c r="AR253" s="391"/>
      <c r="AS253" s="391"/>
      <c r="AT253" s="391">
        <f>CONTROLES_PLANO!AT253</f>
        <v>0</v>
      </c>
      <c r="AU253" s="391"/>
      <c r="AV253" s="391"/>
      <c r="AW253" s="391"/>
      <c r="AX253" s="387" t="s">
        <v>352</v>
      </c>
      <c r="AY253" s="387"/>
      <c r="AZ253" s="387"/>
      <c r="BA253" s="387"/>
      <c r="BB253" s="392"/>
      <c r="BC253" s="392"/>
      <c r="BD253" s="392"/>
      <c r="BE253" s="392"/>
      <c r="BF253" s="190"/>
      <c r="BG253" s="190"/>
      <c r="BH253" s="190"/>
      <c r="BI253" s="190"/>
      <c r="BJ253" s="190"/>
      <c r="BK253" s="190"/>
      <c r="BL253" s="389" t="s">
        <v>69</v>
      </c>
      <c r="BM253" s="389"/>
      <c r="BN253" s="121" t="str">
        <f>IF(ISERROR(IF(BL253=ESTIMATIVA!$C$39,ESTIMATIVA!$O$39,IF(BL253=ESTIMATIVA!$C$40,ESTIMATIVA!$O$40,IF(BL253=ESTIMATIVA!$C$41,ESTIMATIVA!$O$41,IF(BL253=ESTIMATIVA!$C$42,ESTIMATIVA!$O$42,IF(BL253=ESTIMATIVA!$C$43,ESTIMATIVA!$O$43,"")))))),"",IF(BL253=ESTIMATIVA!$C$39,ESTIMATIVA!$O$39,IF(BL253=ESTIMATIVA!$C$40,ESTIMATIVA!$O$40,IF(BL253=ESTIMATIVA!$C$41,ESTIMATIVA!$O$41,IF(BL253=ESTIMATIVA!$C$42,ESTIMATIVA!$O$42,IF(BL253=ESTIMATIVA!$C$43,ESTIMATIVA!$O$43,""))))))</f>
        <v/>
      </c>
      <c r="BO253" s="389" t="s">
        <v>69</v>
      </c>
      <c r="BP253" s="389"/>
      <c r="BQ253" s="121" t="str">
        <f>IF(ISERROR(IF(BO253=ESTIMATIVA!$C$23,ESTIMATIVA!$O$23,IF(BO253=ESTIMATIVA!$C$24,ESTIMATIVA!$O$24,IF(BO253=ESTIMATIVA!$C$25,ESTIMATIVA!$O$25,IF(BO253=ESTIMATIVA!$C$26,ESTIMATIVA!$O$26,IF(BO253=ESTIMATIVA!$C$27,ESTIMATIVA!$O$27,"")))))),"",IF(BO253=ESTIMATIVA!$C$23,ESTIMATIVA!$O$23,IF(BO253=ESTIMATIVA!$C$24,ESTIMATIVA!$O$24,IF(BO253=ESTIMATIVA!$C$25,ESTIMATIVA!$O$25,IF(BO253=ESTIMATIVA!$C$26,ESTIMATIVA!$O$26,IF(BO253=ESTIMATIVA!$C$27,ESTIMATIVA!$O$27,""))))))</f>
        <v/>
      </c>
      <c r="BR253" s="122" t="str">
        <f t="shared" si="47"/>
        <v/>
      </c>
      <c r="BS253" s="123" t="str">
        <f>IF(ISERROR(IF(BR253&gt;=ESTIMATIVA!$O$55,ESTIMATIVA!$C$55,IF(BR253&gt;=ESTIMATIVA!$O$56,ESTIMATIVA!$C$56,IF(BR253&gt;=ESTIMATIVA!$O$57,ESTIMATIVA!$C$57,IF(BR253&gt;=ESTIMATIVA!$O$58,ESTIMATIVA!$C$58,ESTIMATIVA!$C$59))))),"",IF(BR253&gt;=ESTIMATIVA!$O$55,ESTIMATIVA!$C$55,IF(BR253&gt;=ESTIMATIVA!$O$56,ESTIMATIVA!$C$56,IF(BR253&gt;=ESTIMATIVA!$O$57,ESTIMATIVA!$C$57,IF(BR253&gt;=ESTIMATIVA!$O$58,ESTIMATIVA!$C$58,ESTIMATIVA!$C$59)))))</f>
        <v>Extremo</v>
      </c>
      <c r="BT253" s="124" t="str">
        <f t="shared" si="46"/>
        <v/>
      </c>
      <c r="BU253" s="125"/>
    </row>
    <row r="254" spans="1:73" ht="17.100000000000001" customHeight="1" thickBot="1" x14ac:dyDescent="0.3">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RESULT_ESTIMAT_QUALIT!U254</f>
        <v>5</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7">
        <f>CALCULO_RISCO!AG254</f>
        <v>0</v>
      </c>
      <c r="AI254" s="379" t="str">
        <f>AVALIAR_RISCO!AI254</f>
        <v>Prioridade</v>
      </c>
      <c r="AJ254" s="379"/>
      <c r="AK254" s="379"/>
      <c r="AL254" s="393" t="str">
        <f>TRATAMENTO!AL254</f>
        <v>Escolha o Tratamento</v>
      </c>
      <c r="AM254" s="393"/>
      <c r="AN254" s="393"/>
      <c r="AO254" s="393"/>
      <c r="AP254" s="391">
        <f>CONTROLES_PLANO!AP254</f>
        <v>0</v>
      </c>
      <c r="AQ254" s="391"/>
      <c r="AR254" s="391"/>
      <c r="AS254" s="391"/>
      <c r="AT254" s="391">
        <f>CONTROLES_PLANO!AT254</f>
        <v>0</v>
      </c>
      <c r="AU254" s="391"/>
      <c r="AV254" s="391"/>
      <c r="AW254" s="391"/>
      <c r="AX254" s="387" t="s">
        <v>352</v>
      </c>
      <c r="AY254" s="387"/>
      <c r="AZ254" s="387"/>
      <c r="BA254" s="387"/>
      <c r="BB254" s="392"/>
      <c r="BC254" s="392"/>
      <c r="BD254" s="392"/>
      <c r="BE254" s="392"/>
      <c r="BF254" s="190"/>
      <c r="BG254" s="190"/>
      <c r="BH254" s="190"/>
      <c r="BI254" s="190"/>
      <c r="BJ254" s="190"/>
      <c r="BK254" s="190"/>
      <c r="BL254" s="389" t="s">
        <v>69</v>
      </c>
      <c r="BM254" s="389"/>
      <c r="BN254" s="121" t="str">
        <f>IF(ISERROR(IF(BL254=ESTIMATIVA!$C$39,ESTIMATIVA!$O$39,IF(BL254=ESTIMATIVA!$C$40,ESTIMATIVA!$O$40,IF(BL254=ESTIMATIVA!$C$41,ESTIMATIVA!$O$41,IF(BL254=ESTIMATIVA!$C$42,ESTIMATIVA!$O$42,IF(BL254=ESTIMATIVA!$C$43,ESTIMATIVA!$O$43,"")))))),"",IF(BL254=ESTIMATIVA!$C$39,ESTIMATIVA!$O$39,IF(BL254=ESTIMATIVA!$C$40,ESTIMATIVA!$O$40,IF(BL254=ESTIMATIVA!$C$41,ESTIMATIVA!$O$41,IF(BL254=ESTIMATIVA!$C$42,ESTIMATIVA!$O$42,IF(BL254=ESTIMATIVA!$C$43,ESTIMATIVA!$O$43,""))))))</f>
        <v/>
      </c>
      <c r="BO254" s="389" t="s">
        <v>69</v>
      </c>
      <c r="BP254" s="389"/>
      <c r="BQ254" s="121" t="str">
        <f>IF(ISERROR(IF(BO254=ESTIMATIVA!$C$23,ESTIMATIVA!$O$23,IF(BO254=ESTIMATIVA!$C$24,ESTIMATIVA!$O$24,IF(BO254=ESTIMATIVA!$C$25,ESTIMATIVA!$O$25,IF(BO254=ESTIMATIVA!$C$26,ESTIMATIVA!$O$26,IF(BO254=ESTIMATIVA!$C$27,ESTIMATIVA!$O$27,"")))))),"",IF(BO254=ESTIMATIVA!$C$23,ESTIMATIVA!$O$23,IF(BO254=ESTIMATIVA!$C$24,ESTIMATIVA!$O$24,IF(BO254=ESTIMATIVA!$C$25,ESTIMATIVA!$O$25,IF(BO254=ESTIMATIVA!$C$26,ESTIMATIVA!$O$26,IF(BO254=ESTIMATIVA!$C$27,ESTIMATIVA!$O$27,""))))))</f>
        <v/>
      </c>
      <c r="BR254" s="122" t="str">
        <f t="shared" si="47"/>
        <v/>
      </c>
      <c r="BS254" s="123" t="str">
        <f>IF(ISERROR(IF(BR254&gt;=ESTIMATIVA!$O$55,ESTIMATIVA!$C$55,IF(BR254&gt;=ESTIMATIVA!$O$56,ESTIMATIVA!$C$56,IF(BR254&gt;=ESTIMATIVA!$O$57,ESTIMATIVA!$C$57,IF(BR254&gt;=ESTIMATIVA!$O$58,ESTIMATIVA!$C$58,ESTIMATIVA!$C$59))))),"",IF(BR254&gt;=ESTIMATIVA!$O$55,ESTIMATIVA!$C$55,IF(BR254&gt;=ESTIMATIVA!$O$56,ESTIMATIVA!$C$56,IF(BR254&gt;=ESTIMATIVA!$O$57,ESTIMATIVA!$C$57,IF(BR254&gt;=ESTIMATIVA!$O$58,ESTIMATIVA!$C$58,ESTIMATIVA!$C$59)))))</f>
        <v>Extremo</v>
      </c>
      <c r="BT254" s="124" t="str">
        <f t="shared" si="46"/>
        <v/>
      </c>
      <c r="BU254" s="125"/>
    </row>
    <row r="255" spans="1:73" ht="17.100000000000001" customHeight="1" thickBot="1" x14ac:dyDescent="0.3">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RESULT_ESTIMAT_QUALIT!U255</f>
        <v>3</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7">
        <f>CALCULO_RISCO!AG255</f>
        <v>0</v>
      </c>
      <c r="AI255" s="379" t="str">
        <f>AVALIAR_RISCO!AI255</f>
        <v>Prioridade</v>
      </c>
      <c r="AJ255" s="379"/>
      <c r="AK255" s="379"/>
      <c r="AL255" s="393" t="str">
        <f>TRATAMENTO!AL255</f>
        <v>Escolha o Tratamento</v>
      </c>
      <c r="AM255" s="393"/>
      <c r="AN255" s="393"/>
      <c r="AO255" s="393"/>
      <c r="AP255" s="391">
        <f>CONTROLES_PLANO!AP255</f>
        <v>0</v>
      </c>
      <c r="AQ255" s="391"/>
      <c r="AR255" s="391"/>
      <c r="AS255" s="391"/>
      <c r="AT255" s="391">
        <f>CONTROLES_PLANO!AT255</f>
        <v>0</v>
      </c>
      <c r="AU255" s="391"/>
      <c r="AV255" s="391"/>
      <c r="AW255" s="391"/>
      <c r="AX255" s="387" t="s">
        <v>352</v>
      </c>
      <c r="AY255" s="387"/>
      <c r="AZ255" s="387"/>
      <c r="BA255" s="387"/>
      <c r="BB255" s="392"/>
      <c r="BC255" s="392"/>
      <c r="BD255" s="392"/>
      <c r="BE255" s="392"/>
      <c r="BF255" s="190"/>
      <c r="BG255" s="190"/>
      <c r="BH255" s="190"/>
      <c r="BI255" s="190"/>
      <c r="BJ255" s="190"/>
      <c r="BK255" s="190"/>
      <c r="BL255" s="389" t="s">
        <v>69</v>
      </c>
      <c r="BM255" s="389"/>
      <c r="BN255" s="121" t="str">
        <f>IF(ISERROR(IF(BL255=ESTIMATIVA!$C$39,ESTIMATIVA!$O$39,IF(BL255=ESTIMATIVA!$C$40,ESTIMATIVA!$O$40,IF(BL255=ESTIMATIVA!$C$41,ESTIMATIVA!$O$41,IF(BL255=ESTIMATIVA!$C$42,ESTIMATIVA!$O$42,IF(BL255=ESTIMATIVA!$C$43,ESTIMATIVA!$O$43,"")))))),"",IF(BL255=ESTIMATIVA!$C$39,ESTIMATIVA!$O$39,IF(BL255=ESTIMATIVA!$C$40,ESTIMATIVA!$O$40,IF(BL255=ESTIMATIVA!$C$41,ESTIMATIVA!$O$41,IF(BL255=ESTIMATIVA!$C$42,ESTIMATIVA!$O$42,IF(BL255=ESTIMATIVA!$C$43,ESTIMATIVA!$O$43,""))))))</f>
        <v/>
      </c>
      <c r="BO255" s="389" t="s">
        <v>69</v>
      </c>
      <c r="BP255" s="389"/>
      <c r="BQ255" s="121" t="str">
        <f>IF(ISERROR(IF(BO255=ESTIMATIVA!$C$23,ESTIMATIVA!$O$23,IF(BO255=ESTIMATIVA!$C$24,ESTIMATIVA!$O$24,IF(BO255=ESTIMATIVA!$C$25,ESTIMATIVA!$O$25,IF(BO255=ESTIMATIVA!$C$26,ESTIMATIVA!$O$26,IF(BO255=ESTIMATIVA!$C$27,ESTIMATIVA!$O$27,"")))))),"",IF(BO255=ESTIMATIVA!$C$23,ESTIMATIVA!$O$23,IF(BO255=ESTIMATIVA!$C$24,ESTIMATIVA!$O$24,IF(BO255=ESTIMATIVA!$C$25,ESTIMATIVA!$O$25,IF(BO255=ESTIMATIVA!$C$26,ESTIMATIVA!$O$26,IF(BO255=ESTIMATIVA!$C$27,ESTIMATIVA!$O$27,""))))))</f>
        <v/>
      </c>
      <c r="BR255" s="122" t="str">
        <f t="shared" si="47"/>
        <v/>
      </c>
      <c r="BS255" s="123" t="str">
        <f>IF(ISERROR(IF(BR255&gt;=ESTIMATIVA!$O$55,ESTIMATIVA!$C$55,IF(BR255&gt;=ESTIMATIVA!$O$56,ESTIMATIVA!$C$56,IF(BR255&gt;=ESTIMATIVA!$O$57,ESTIMATIVA!$C$57,IF(BR255&gt;=ESTIMATIVA!$O$58,ESTIMATIVA!$C$58,ESTIMATIVA!$C$59))))),"",IF(BR255&gt;=ESTIMATIVA!$O$55,ESTIMATIVA!$C$55,IF(BR255&gt;=ESTIMATIVA!$O$56,ESTIMATIVA!$C$56,IF(BR255&gt;=ESTIMATIVA!$O$57,ESTIMATIVA!$C$57,IF(BR255&gt;=ESTIMATIVA!$O$58,ESTIMATIVA!$C$58,ESTIMATIVA!$C$59)))))</f>
        <v>Extremo</v>
      </c>
      <c r="BT255" s="124" t="str">
        <f t="shared" si="46"/>
        <v/>
      </c>
      <c r="BU255" s="125"/>
    </row>
    <row r="256" spans="1:73" ht="17.100000000000001" customHeight="1" thickBot="1" x14ac:dyDescent="0.3">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RESULT_ESTIMAT_QUALIT!U256</f>
        <v>3</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7">
        <f>CALCULO_RISCO!AG256</f>
        <v>0</v>
      </c>
      <c r="AI256" s="379" t="str">
        <f>AVALIAR_RISCO!AI256</f>
        <v>Prioridade</v>
      </c>
      <c r="AJ256" s="379"/>
      <c r="AK256" s="379"/>
      <c r="AL256" s="393" t="str">
        <f>TRATAMENTO!AL256</f>
        <v>Escolha o Tratamento</v>
      </c>
      <c r="AM256" s="393"/>
      <c r="AN256" s="393"/>
      <c r="AO256" s="393"/>
      <c r="AP256" s="391">
        <f>CONTROLES_PLANO!AP256</f>
        <v>0</v>
      </c>
      <c r="AQ256" s="391"/>
      <c r="AR256" s="391"/>
      <c r="AS256" s="391"/>
      <c r="AT256" s="391">
        <f>CONTROLES_PLANO!AT256</f>
        <v>0</v>
      </c>
      <c r="AU256" s="391"/>
      <c r="AV256" s="391"/>
      <c r="AW256" s="391"/>
      <c r="AX256" s="387" t="s">
        <v>352</v>
      </c>
      <c r="AY256" s="387"/>
      <c r="AZ256" s="387"/>
      <c r="BA256" s="387"/>
      <c r="BB256" s="392"/>
      <c r="BC256" s="392"/>
      <c r="BD256" s="392"/>
      <c r="BE256" s="392"/>
      <c r="BF256" s="190"/>
      <c r="BG256" s="190"/>
      <c r="BH256" s="190"/>
      <c r="BI256" s="190"/>
      <c r="BJ256" s="190"/>
      <c r="BK256" s="190"/>
      <c r="BL256" s="389" t="s">
        <v>69</v>
      </c>
      <c r="BM256" s="389"/>
      <c r="BN256" s="121" t="str">
        <f>IF(ISERROR(IF(BL256=ESTIMATIVA!$C$39,ESTIMATIVA!$O$39,IF(BL256=ESTIMATIVA!$C$40,ESTIMATIVA!$O$40,IF(BL256=ESTIMATIVA!$C$41,ESTIMATIVA!$O$41,IF(BL256=ESTIMATIVA!$C$42,ESTIMATIVA!$O$42,IF(BL256=ESTIMATIVA!$C$43,ESTIMATIVA!$O$43,"")))))),"",IF(BL256=ESTIMATIVA!$C$39,ESTIMATIVA!$O$39,IF(BL256=ESTIMATIVA!$C$40,ESTIMATIVA!$O$40,IF(BL256=ESTIMATIVA!$C$41,ESTIMATIVA!$O$41,IF(BL256=ESTIMATIVA!$C$42,ESTIMATIVA!$O$42,IF(BL256=ESTIMATIVA!$C$43,ESTIMATIVA!$O$43,""))))))</f>
        <v/>
      </c>
      <c r="BO256" s="389" t="s">
        <v>69</v>
      </c>
      <c r="BP256" s="389"/>
      <c r="BQ256" s="121" t="str">
        <f>IF(ISERROR(IF(BO256=ESTIMATIVA!$C$23,ESTIMATIVA!$O$23,IF(BO256=ESTIMATIVA!$C$24,ESTIMATIVA!$O$24,IF(BO256=ESTIMATIVA!$C$25,ESTIMATIVA!$O$25,IF(BO256=ESTIMATIVA!$C$26,ESTIMATIVA!$O$26,IF(BO256=ESTIMATIVA!$C$27,ESTIMATIVA!$O$27,"")))))),"",IF(BO256=ESTIMATIVA!$C$23,ESTIMATIVA!$O$23,IF(BO256=ESTIMATIVA!$C$24,ESTIMATIVA!$O$24,IF(BO256=ESTIMATIVA!$C$25,ESTIMATIVA!$O$25,IF(BO256=ESTIMATIVA!$C$26,ESTIMATIVA!$O$26,IF(BO256=ESTIMATIVA!$C$27,ESTIMATIVA!$O$27,""))))))</f>
        <v/>
      </c>
      <c r="BR256" s="122" t="str">
        <f t="shared" si="47"/>
        <v/>
      </c>
      <c r="BS256" s="123" t="str">
        <f>IF(ISERROR(IF(BR256&gt;=ESTIMATIVA!$O$55,ESTIMATIVA!$C$55,IF(BR256&gt;=ESTIMATIVA!$O$56,ESTIMATIVA!$C$56,IF(BR256&gt;=ESTIMATIVA!$O$57,ESTIMATIVA!$C$57,IF(BR256&gt;=ESTIMATIVA!$O$58,ESTIMATIVA!$C$58,ESTIMATIVA!$C$59))))),"",IF(BR256&gt;=ESTIMATIVA!$O$55,ESTIMATIVA!$C$55,IF(BR256&gt;=ESTIMATIVA!$O$56,ESTIMATIVA!$C$56,IF(BR256&gt;=ESTIMATIVA!$O$57,ESTIMATIVA!$C$57,IF(BR256&gt;=ESTIMATIVA!$O$58,ESTIMATIVA!$C$58,ESTIMATIVA!$C$59)))))</f>
        <v>Extremo</v>
      </c>
      <c r="BT256" s="124" t="str">
        <f t="shared" si="46"/>
        <v/>
      </c>
      <c r="BU256" s="125"/>
    </row>
    <row r="257" spans="1:73" ht="17.100000000000001" customHeight="1" thickBot="1" x14ac:dyDescent="0.3">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RESULT_ESTIMAT_QUALIT!U257</f>
        <v>5</v>
      </c>
      <c r="V257" s="110">
        <f>RESULT_ESTIMAT_QUALIT!V256</f>
        <v>15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8">
        <f>CALCULO_RISCO!AG257</f>
        <v>0</v>
      </c>
      <c r="AI257" s="381" t="str">
        <f>AVALIAR_RISCO!AI257</f>
        <v>Prioridade</v>
      </c>
      <c r="AJ257" s="381"/>
      <c r="AK257" s="381"/>
      <c r="AL257" s="390" t="str">
        <f>TRATAMENTO!AL257</f>
        <v>Escolha o Tratamento</v>
      </c>
      <c r="AM257" s="390"/>
      <c r="AN257" s="390"/>
      <c r="AO257" s="390"/>
      <c r="AP257" s="386">
        <f>CONTROLES_PLANO!AP257</f>
        <v>0</v>
      </c>
      <c r="AQ257" s="386"/>
      <c r="AR257" s="386"/>
      <c r="AS257" s="386"/>
      <c r="AT257" s="386">
        <f>CONTROLES_PLANO!AT257</f>
        <v>0</v>
      </c>
      <c r="AU257" s="386"/>
      <c r="AV257" s="386"/>
      <c r="AW257" s="386"/>
      <c r="AX257" s="387" t="s">
        <v>352</v>
      </c>
      <c r="AY257" s="387"/>
      <c r="AZ257" s="387"/>
      <c r="BA257" s="387"/>
      <c r="BB257" s="388"/>
      <c r="BC257" s="388"/>
      <c r="BD257" s="388"/>
      <c r="BE257" s="388"/>
      <c r="BF257" s="200"/>
      <c r="BG257" s="200"/>
      <c r="BH257" s="200"/>
      <c r="BI257" s="200"/>
      <c r="BJ257" s="200"/>
      <c r="BK257" s="200"/>
      <c r="BL257" s="389" t="s">
        <v>69</v>
      </c>
      <c r="BM257" s="389"/>
      <c r="BN257" s="126" t="str">
        <f>IF(ISERROR(IF(BL257=ESTIMATIVA!$C$39,ESTIMATIVA!$O$39,IF(BL257=ESTIMATIVA!$C$40,ESTIMATIVA!$O$40,IF(BL257=ESTIMATIVA!$C$41,ESTIMATIVA!$O$41,IF(BL257=ESTIMATIVA!$C$42,ESTIMATIVA!$O$42,IF(BL257=ESTIMATIVA!$C$43,ESTIMATIVA!$O$43,"")))))),"",IF(BL257=ESTIMATIVA!$C$39,ESTIMATIVA!$O$39,IF(BL257=ESTIMATIVA!$C$40,ESTIMATIVA!$O$40,IF(BL257=ESTIMATIVA!$C$41,ESTIMATIVA!$O$41,IF(BL257=ESTIMATIVA!$C$42,ESTIMATIVA!$O$42,IF(BL257=ESTIMATIVA!$C$43,ESTIMATIVA!$O$43,""))))))</f>
        <v/>
      </c>
      <c r="BO257" s="389" t="s">
        <v>69</v>
      </c>
      <c r="BP257" s="389"/>
      <c r="BQ257" s="126" t="str">
        <f>IF(ISERROR(IF(BO257=ESTIMATIVA!$C$23,ESTIMATIVA!$O$23,IF(BO257=ESTIMATIVA!$C$24,ESTIMATIVA!$O$24,IF(BO257=ESTIMATIVA!$C$25,ESTIMATIVA!$O$25,IF(BO257=ESTIMATIVA!$C$26,ESTIMATIVA!$O$26,IF(BO257=ESTIMATIVA!$C$27,ESTIMATIVA!$O$27,"")))))),"",IF(BO257=ESTIMATIVA!$C$23,ESTIMATIVA!$O$23,IF(BO257=ESTIMATIVA!$C$24,ESTIMATIVA!$O$24,IF(BO257=ESTIMATIVA!$C$25,ESTIMATIVA!$O$25,IF(BO257=ESTIMATIVA!$C$26,ESTIMATIVA!$O$26,IF(BO257=ESTIMATIVA!$C$27,ESTIMATIVA!$O$27,""))))))</f>
        <v/>
      </c>
      <c r="BR257" s="122" t="str">
        <f t="shared" si="47"/>
        <v/>
      </c>
      <c r="BS257" s="127" t="str">
        <f>IF(ISERROR(IF(BR257&gt;=ESTIMATIVA!$O$55,ESTIMATIVA!$C$55,IF(BR257&gt;=ESTIMATIVA!$O$56,ESTIMATIVA!$C$56,IF(BR257&gt;=ESTIMATIVA!$O$57,ESTIMATIVA!$C$57,IF(BR257&gt;=ESTIMATIVA!$O$58,ESTIMATIVA!$C$58,ESTIMATIVA!$C$59))))),"",IF(BR257&gt;=ESTIMATIVA!$O$55,ESTIMATIVA!$C$55,IF(BR257&gt;=ESTIMATIVA!$O$56,ESTIMATIVA!$C$56,IF(BR257&gt;=ESTIMATIVA!$O$57,ESTIMATIVA!$C$57,IF(BR257&gt;=ESTIMATIVA!$O$58,ESTIMATIVA!$C$58,ESTIMATIVA!$C$59)))))</f>
        <v>Extremo</v>
      </c>
      <c r="BT257" s="128" t="str">
        <f t="shared" si="46"/>
        <v/>
      </c>
      <c r="BU257" s="125"/>
    </row>
    <row r="258" spans="1:73"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c r="AY258" s="3"/>
      <c r="AZ258" s="3"/>
      <c r="BA258" s="3"/>
      <c r="BB258" s="3"/>
      <c r="BC258" s="3"/>
      <c r="BF258" s="3"/>
      <c r="BG258" s="3"/>
      <c r="BH258" s="3"/>
      <c r="BI258" s="3"/>
      <c r="BJ258" s="3"/>
      <c r="BK258" s="3"/>
      <c r="BM258" s="3"/>
      <c r="BP258" s="3"/>
    </row>
    <row r="259" spans="1:73" ht="34.15"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334</v>
      </c>
      <c r="AM259" s="201"/>
      <c r="AN259" s="201"/>
      <c r="AO259" s="201"/>
      <c r="AP259" s="201" t="s">
        <v>342</v>
      </c>
      <c r="AQ259" s="201" t="s">
        <v>343</v>
      </c>
      <c r="AR259" s="201" t="s">
        <v>344</v>
      </c>
      <c r="AS259" s="201" t="s">
        <v>345</v>
      </c>
      <c r="AT259" s="201" t="s">
        <v>343</v>
      </c>
      <c r="AU259" s="201"/>
      <c r="AV259" s="201"/>
      <c r="AW259" s="201"/>
      <c r="AX259" s="201" t="s">
        <v>347</v>
      </c>
      <c r="AY259" s="201"/>
      <c r="AZ259" s="201"/>
      <c r="BA259" s="201"/>
      <c r="BB259" s="201" t="s">
        <v>348</v>
      </c>
      <c r="BC259" s="201"/>
      <c r="BD259" s="201"/>
      <c r="BE259" s="201"/>
      <c r="BF259" s="201" t="s">
        <v>207</v>
      </c>
      <c r="BG259" s="201"/>
      <c r="BH259" s="201"/>
      <c r="BI259" s="201"/>
      <c r="BJ259" s="201"/>
      <c r="BK259" s="201"/>
      <c r="BL259" s="394" t="s">
        <v>349</v>
      </c>
      <c r="BM259" s="394"/>
      <c r="BN259" s="394"/>
      <c r="BO259" s="394" t="s">
        <v>350</v>
      </c>
      <c r="BP259" s="394"/>
      <c r="BQ259" s="394"/>
      <c r="BR259" s="201" t="s">
        <v>351</v>
      </c>
      <c r="BS259" s="201"/>
      <c r="BT259" s="201"/>
      <c r="BU259" s="201"/>
    </row>
    <row r="260" spans="1:73" ht="17.100000000000001" customHeight="1" thickBot="1" x14ac:dyDescent="0.3">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7">
        <f>CALCULO_RISCO!AG260</f>
        <v>0</v>
      </c>
      <c r="AI260" s="379" t="str">
        <f>AVALIAR_RISCO!AI260</f>
        <v>Prioridade</v>
      </c>
      <c r="AJ260" s="379"/>
      <c r="AK260" s="379"/>
      <c r="AL260" s="393" t="str">
        <f>TRATAMENTO!AL260</f>
        <v>Escolha o Tratamento</v>
      </c>
      <c r="AM260" s="393"/>
      <c r="AN260" s="393"/>
      <c r="AO260" s="393"/>
      <c r="AP260" s="391">
        <f>CONTROLES_PLANO!AP260</f>
        <v>0</v>
      </c>
      <c r="AQ260" s="391">
        <f>CONTROLES_PLANO!AQ260</f>
        <v>0</v>
      </c>
      <c r="AR260" s="391">
        <f>CONTROLES_PLANO!AR260</f>
        <v>0</v>
      </c>
      <c r="AS260" s="391">
        <f>CONTROLES_PLANO!AS260</f>
        <v>0</v>
      </c>
      <c r="AT260" s="391">
        <f>CONTROLES_PLANO!AT260</f>
        <v>0</v>
      </c>
      <c r="AU260" s="391"/>
      <c r="AV260" s="391"/>
      <c r="AW260" s="391"/>
      <c r="AX260" s="387" t="s">
        <v>352</v>
      </c>
      <c r="AY260" s="387"/>
      <c r="AZ260" s="387"/>
      <c r="BA260" s="387"/>
      <c r="BB260" s="392"/>
      <c r="BC260" s="392"/>
      <c r="BD260" s="392"/>
      <c r="BE260" s="392"/>
      <c r="BF260" s="190"/>
      <c r="BG260" s="190"/>
      <c r="BH260" s="190"/>
      <c r="BI260" s="190"/>
      <c r="BJ260" s="190"/>
      <c r="BK260" s="190"/>
      <c r="BL260" s="389" t="s">
        <v>69</v>
      </c>
      <c r="BM260" s="389"/>
      <c r="BN260" s="121" t="str">
        <f>IF(ISERROR(IF(BL260=ESTIMATIVA!$C$39,ESTIMATIVA!$O$39,IF(BL260=ESTIMATIVA!$C$40,ESTIMATIVA!$O$40,IF(BL260=ESTIMATIVA!$C$41,ESTIMATIVA!$O$41,IF(BL260=ESTIMATIVA!$C$42,ESTIMATIVA!$O$42,IF(BL260=ESTIMATIVA!$C$43,ESTIMATIVA!$O$43,"")))))),"",IF(BL260=ESTIMATIVA!$C$39,ESTIMATIVA!$O$39,IF(BL260=ESTIMATIVA!$C$40,ESTIMATIVA!$O$40,IF(BL260=ESTIMATIVA!$C$41,ESTIMATIVA!$O$41,IF(BL260=ESTIMATIVA!$C$42,ESTIMATIVA!$O$42,IF(BL260=ESTIMATIVA!$C$43,ESTIMATIVA!$O$43,""))))))</f>
        <v/>
      </c>
      <c r="BO260" s="389" t="s">
        <v>69</v>
      </c>
      <c r="BP260" s="389"/>
      <c r="BQ260" s="121" t="str">
        <f>IF(ISERROR(IF(BO260=ESTIMATIVA!$C$23,ESTIMATIVA!$O$23,IF(BO260=ESTIMATIVA!$C$24,ESTIMATIVA!$O$24,IF(BO260=ESTIMATIVA!$C$25,ESTIMATIVA!$O$25,IF(BO260=ESTIMATIVA!$C$26,ESTIMATIVA!$O$26,IF(BO260=ESTIMATIVA!$C$27,ESTIMATIVA!$O$27,"")))))),"",IF(BO260=ESTIMATIVA!$C$23,ESTIMATIVA!$O$23,IF(BO260=ESTIMATIVA!$C$24,ESTIMATIVA!$O$24,IF(BO260=ESTIMATIVA!$C$25,ESTIMATIVA!$O$25,IF(BO260=ESTIMATIVA!$C$26,ESTIMATIVA!$O$26,IF(BO260=ESTIMATIVA!$C$27,ESTIMATIVA!$O$27,""))))))</f>
        <v/>
      </c>
      <c r="BR260" s="122" t="str">
        <f>IF(ISERROR((BN260*$Q$260)*BQ260),"",(BN260*$Q$260)*BQ260)</f>
        <v/>
      </c>
      <c r="BS260" s="123" t="str">
        <f>IF(ISERROR(IF(BR260&gt;=ESTIMATIVA!$O$55,ESTIMATIVA!$C$55,IF(BR260&gt;=ESTIMATIVA!$O$56,ESTIMATIVA!$C$56,IF(BR260&gt;=ESTIMATIVA!$O$57,ESTIMATIVA!$C$57,IF(BR260&gt;=ESTIMATIVA!$O$58,ESTIMATIVA!$C$58,ESTIMATIVA!$C$59))))),"",IF(BR260&gt;=ESTIMATIVA!$O$55,ESTIMATIVA!$C$55,IF(BR260&gt;=ESTIMATIVA!$O$56,ESTIMATIVA!$C$56,IF(BR260&gt;=ESTIMATIVA!$O$57,ESTIMATIVA!$C$57,IF(BR260&gt;=ESTIMATIVA!$O$58,ESTIMATIVA!$C$58,ESTIMATIVA!$C$59)))))</f>
        <v>Extremo</v>
      </c>
      <c r="BT260" s="124" t="str">
        <f t="shared" ref="BT260:BT267" si="48">IF(BS260=AE260,"ERRO - RISCO DEVERIA SER MENOR!!!",IF(BL260=R260,"ERRO - SEVERIDADE DEVERIA SER MENOR!!!",""))</f>
        <v/>
      </c>
      <c r="BU260" s="125"/>
    </row>
    <row r="261" spans="1:73" ht="17.100000000000001" customHeight="1" thickBot="1" x14ac:dyDescent="0.3">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RESULT_ESTIMAT_QUALIT!U261</f>
        <v>3</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7">
        <f>CALCULO_RISCO!AG261</f>
        <v>0</v>
      </c>
      <c r="AI261" s="379" t="str">
        <f>AVALIAR_RISCO!AI261</f>
        <v>Prioridade</v>
      </c>
      <c r="AJ261" s="379"/>
      <c r="AK261" s="379"/>
      <c r="AL261" s="393" t="str">
        <f>TRATAMENTO!AL261</f>
        <v>Escolha o Tratamento</v>
      </c>
      <c r="AM261" s="393"/>
      <c r="AN261" s="393"/>
      <c r="AO261" s="393"/>
      <c r="AP261" s="391">
        <f>CONTROLES_PLANO!AP261</f>
        <v>0</v>
      </c>
      <c r="AQ261" s="391"/>
      <c r="AR261" s="391"/>
      <c r="AS261" s="391"/>
      <c r="AT261" s="391">
        <f>CONTROLES_PLANO!AT261</f>
        <v>0</v>
      </c>
      <c r="AU261" s="391"/>
      <c r="AV261" s="391"/>
      <c r="AW261" s="391"/>
      <c r="AX261" s="387" t="s">
        <v>352</v>
      </c>
      <c r="AY261" s="387"/>
      <c r="AZ261" s="387"/>
      <c r="BA261" s="387"/>
      <c r="BB261" s="392"/>
      <c r="BC261" s="392"/>
      <c r="BD261" s="392"/>
      <c r="BE261" s="392"/>
      <c r="BF261" s="190"/>
      <c r="BG261" s="190"/>
      <c r="BH261" s="190"/>
      <c r="BI261" s="190"/>
      <c r="BJ261" s="190"/>
      <c r="BK261" s="190"/>
      <c r="BL261" s="389" t="s">
        <v>69</v>
      </c>
      <c r="BM261" s="389"/>
      <c r="BN261" s="121" t="str">
        <f>IF(ISERROR(IF(BL261=ESTIMATIVA!$C$39,ESTIMATIVA!$O$39,IF(BL261=ESTIMATIVA!$C$40,ESTIMATIVA!$O$40,IF(BL261=ESTIMATIVA!$C$41,ESTIMATIVA!$O$41,IF(BL261=ESTIMATIVA!$C$42,ESTIMATIVA!$O$42,IF(BL261=ESTIMATIVA!$C$43,ESTIMATIVA!$O$43,"")))))),"",IF(BL261=ESTIMATIVA!$C$39,ESTIMATIVA!$O$39,IF(BL261=ESTIMATIVA!$C$40,ESTIMATIVA!$O$40,IF(BL261=ESTIMATIVA!$C$41,ESTIMATIVA!$O$41,IF(BL261=ESTIMATIVA!$C$42,ESTIMATIVA!$O$42,IF(BL261=ESTIMATIVA!$C$43,ESTIMATIVA!$O$43,""))))))</f>
        <v/>
      </c>
      <c r="BO261" s="389" t="s">
        <v>69</v>
      </c>
      <c r="BP261" s="389"/>
      <c r="BQ261" s="121" t="str">
        <f>IF(ISERROR(IF(BO261=ESTIMATIVA!$C$23,ESTIMATIVA!$O$23,IF(BO261=ESTIMATIVA!$C$24,ESTIMATIVA!$O$24,IF(BO261=ESTIMATIVA!$C$25,ESTIMATIVA!$O$25,IF(BO261=ESTIMATIVA!$C$26,ESTIMATIVA!$O$26,IF(BO261=ESTIMATIVA!$C$27,ESTIMATIVA!$O$27,"")))))),"",IF(BO261=ESTIMATIVA!$C$23,ESTIMATIVA!$O$23,IF(BO261=ESTIMATIVA!$C$24,ESTIMATIVA!$O$24,IF(BO261=ESTIMATIVA!$C$25,ESTIMATIVA!$O$25,IF(BO261=ESTIMATIVA!$C$26,ESTIMATIVA!$O$26,IF(BO261=ESTIMATIVA!$C$27,ESTIMATIVA!$O$27,""))))))</f>
        <v/>
      </c>
      <c r="BR261" s="122" t="str">
        <f t="shared" ref="BR261:BR267" si="49">IF(ISERROR((BN261*$Q$260)*BQ261),"",(BN261*$Q$260)*BQ261)</f>
        <v/>
      </c>
      <c r="BS261" s="123" t="str">
        <f>IF(ISERROR(IF(BR261&gt;=ESTIMATIVA!$O$55,ESTIMATIVA!$C$55,IF(BR261&gt;=ESTIMATIVA!$O$56,ESTIMATIVA!$C$56,IF(BR261&gt;=ESTIMATIVA!$O$57,ESTIMATIVA!$C$57,IF(BR261&gt;=ESTIMATIVA!$O$58,ESTIMATIVA!$C$58,ESTIMATIVA!$C$59))))),"",IF(BR261&gt;=ESTIMATIVA!$O$55,ESTIMATIVA!$C$55,IF(BR261&gt;=ESTIMATIVA!$O$56,ESTIMATIVA!$C$56,IF(BR261&gt;=ESTIMATIVA!$O$57,ESTIMATIVA!$C$57,IF(BR261&gt;=ESTIMATIVA!$O$58,ESTIMATIVA!$C$58,ESTIMATIVA!$C$59)))))</f>
        <v>Extremo</v>
      </c>
      <c r="BT261" s="124" t="str">
        <f t="shared" si="48"/>
        <v/>
      </c>
      <c r="BU261" s="125"/>
    </row>
    <row r="262" spans="1:73" ht="17.100000000000001" customHeight="1" thickBot="1" x14ac:dyDescent="0.3">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RESULT_ESTIMAT_QUALIT!U262</f>
        <v>3</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7">
        <f>CALCULO_RISCO!AG262</f>
        <v>0</v>
      </c>
      <c r="AI262" s="379" t="str">
        <f>AVALIAR_RISCO!AI262</f>
        <v>Prioridade</v>
      </c>
      <c r="AJ262" s="379"/>
      <c r="AK262" s="379"/>
      <c r="AL262" s="393" t="str">
        <f>TRATAMENTO!AL262</f>
        <v>Escolha o Tratamento</v>
      </c>
      <c r="AM262" s="393"/>
      <c r="AN262" s="393"/>
      <c r="AO262" s="393"/>
      <c r="AP262" s="391">
        <f>CONTROLES_PLANO!AP262</f>
        <v>0</v>
      </c>
      <c r="AQ262" s="391"/>
      <c r="AR262" s="391"/>
      <c r="AS262" s="391"/>
      <c r="AT262" s="391">
        <f>CONTROLES_PLANO!AT262</f>
        <v>0</v>
      </c>
      <c r="AU262" s="391"/>
      <c r="AV262" s="391"/>
      <c r="AW262" s="391"/>
      <c r="AX262" s="387" t="s">
        <v>352</v>
      </c>
      <c r="AY262" s="387"/>
      <c r="AZ262" s="387"/>
      <c r="BA262" s="387"/>
      <c r="BB262" s="392"/>
      <c r="BC262" s="392"/>
      <c r="BD262" s="392"/>
      <c r="BE262" s="392"/>
      <c r="BF262" s="190"/>
      <c r="BG262" s="190"/>
      <c r="BH262" s="190"/>
      <c r="BI262" s="190"/>
      <c r="BJ262" s="190"/>
      <c r="BK262" s="190"/>
      <c r="BL262" s="389" t="s">
        <v>69</v>
      </c>
      <c r="BM262" s="389"/>
      <c r="BN262" s="121" t="str">
        <f>IF(ISERROR(IF(BL262=ESTIMATIVA!$C$39,ESTIMATIVA!$O$39,IF(BL262=ESTIMATIVA!$C$40,ESTIMATIVA!$O$40,IF(BL262=ESTIMATIVA!$C$41,ESTIMATIVA!$O$41,IF(BL262=ESTIMATIVA!$C$42,ESTIMATIVA!$O$42,IF(BL262=ESTIMATIVA!$C$43,ESTIMATIVA!$O$43,"")))))),"",IF(BL262=ESTIMATIVA!$C$39,ESTIMATIVA!$O$39,IF(BL262=ESTIMATIVA!$C$40,ESTIMATIVA!$O$40,IF(BL262=ESTIMATIVA!$C$41,ESTIMATIVA!$O$41,IF(BL262=ESTIMATIVA!$C$42,ESTIMATIVA!$O$42,IF(BL262=ESTIMATIVA!$C$43,ESTIMATIVA!$O$43,""))))))</f>
        <v/>
      </c>
      <c r="BO262" s="389" t="s">
        <v>69</v>
      </c>
      <c r="BP262" s="389"/>
      <c r="BQ262" s="121" t="str">
        <f>IF(ISERROR(IF(BO262=ESTIMATIVA!$C$23,ESTIMATIVA!$O$23,IF(BO262=ESTIMATIVA!$C$24,ESTIMATIVA!$O$24,IF(BO262=ESTIMATIVA!$C$25,ESTIMATIVA!$O$25,IF(BO262=ESTIMATIVA!$C$26,ESTIMATIVA!$O$26,IF(BO262=ESTIMATIVA!$C$27,ESTIMATIVA!$O$27,"")))))),"",IF(BO262=ESTIMATIVA!$C$23,ESTIMATIVA!$O$23,IF(BO262=ESTIMATIVA!$C$24,ESTIMATIVA!$O$24,IF(BO262=ESTIMATIVA!$C$25,ESTIMATIVA!$O$25,IF(BO262=ESTIMATIVA!$C$26,ESTIMATIVA!$O$26,IF(BO262=ESTIMATIVA!$C$27,ESTIMATIVA!$O$27,""))))))</f>
        <v/>
      </c>
      <c r="BR262" s="122" t="str">
        <f t="shared" si="49"/>
        <v/>
      </c>
      <c r="BS262" s="123" t="str">
        <f>IF(ISERROR(IF(BR262&gt;=ESTIMATIVA!$O$55,ESTIMATIVA!$C$55,IF(BR262&gt;=ESTIMATIVA!$O$56,ESTIMATIVA!$C$56,IF(BR262&gt;=ESTIMATIVA!$O$57,ESTIMATIVA!$C$57,IF(BR262&gt;=ESTIMATIVA!$O$58,ESTIMATIVA!$C$58,ESTIMATIVA!$C$59))))),"",IF(BR262&gt;=ESTIMATIVA!$O$55,ESTIMATIVA!$C$55,IF(BR262&gt;=ESTIMATIVA!$O$56,ESTIMATIVA!$C$56,IF(BR262&gt;=ESTIMATIVA!$O$57,ESTIMATIVA!$C$57,IF(BR262&gt;=ESTIMATIVA!$O$58,ESTIMATIVA!$C$58,ESTIMATIVA!$C$59)))))</f>
        <v>Extremo</v>
      </c>
      <c r="BT262" s="124" t="str">
        <f t="shared" si="48"/>
        <v/>
      </c>
      <c r="BU262" s="125"/>
    </row>
    <row r="263" spans="1:73" ht="17.100000000000001" customHeight="1" thickBot="1" x14ac:dyDescent="0.3">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RESULT_ESTIMAT_QUALIT!U263</f>
        <v>5</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7">
        <f>CALCULO_RISCO!AG263</f>
        <v>0</v>
      </c>
      <c r="AI263" s="379" t="str">
        <f>AVALIAR_RISCO!AI263</f>
        <v>Prioridade</v>
      </c>
      <c r="AJ263" s="379"/>
      <c r="AK263" s="379"/>
      <c r="AL263" s="393" t="str">
        <f>TRATAMENTO!AL263</f>
        <v>Escolha o Tratamento</v>
      </c>
      <c r="AM263" s="393"/>
      <c r="AN263" s="393"/>
      <c r="AO263" s="393"/>
      <c r="AP263" s="391">
        <f>CONTROLES_PLANO!AP263</f>
        <v>0</v>
      </c>
      <c r="AQ263" s="391"/>
      <c r="AR263" s="391"/>
      <c r="AS263" s="391"/>
      <c r="AT263" s="391">
        <f>CONTROLES_PLANO!AT263</f>
        <v>0</v>
      </c>
      <c r="AU263" s="391"/>
      <c r="AV263" s="391"/>
      <c r="AW263" s="391"/>
      <c r="AX263" s="387" t="s">
        <v>352</v>
      </c>
      <c r="AY263" s="387"/>
      <c r="AZ263" s="387"/>
      <c r="BA263" s="387"/>
      <c r="BB263" s="392"/>
      <c r="BC263" s="392"/>
      <c r="BD263" s="392"/>
      <c r="BE263" s="392"/>
      <c r="BF263" s="190"/>
      <c r="BG263" s="190"/>
      <c r="BH263" s="190"/>
      <c r="BI263" s="190"/>
      <c r="BJ263" s="190"/>
      <c r="BK263" s="190"/>
      <c r="BL263" s="389" t="s">
        <v>69</v>
      </c>
      <c r="BM263" s="389"/>
      <c r="BN263" s="121" t="str">
        <f>IF(ISERROR(IF(BL263=ESTIMATIVA!$C$39,ESTIMATIVA!$O$39,IF(BL263=ESTIMATIVA!$C$40,ESTIMATIVA!$O$40,IF(BL263=ESTIMATIVA!$C$41,ESTIMATIVA!$O$41,IF(BL263=ESTIMATIVA!$C$42,ESTIMATIVA!$O$42,IF(BL263=ESTIMATIVA!$C$43,ESTIMATIVA!$O$43,"")))))),"",IF(BL263=ESTIMATIVA!$C$39,ESTIMATIVA!$O$39,IF(BL263=ESTIMATIVA!$C$40,ESTIMATIVA!$O$40,IF(BL263=ESTIMATIVA!$C$41,ESTIMATIVA!$O$41,IF(BL263=ESTIMATIVA!$C$42,ESTIMATIVA!$O$42,IF(BL263=ESTIMATIVA!$C$43,ESTIMATIVA!$O$43,""))))))</f>
        <v/>
      </c>
      <c r="BO263" s="389" t="s">
        <v>69</v>
      </c>
      <c r="BP263" s="389"/>
      <c r="BQ263" s="121" t="str">
        <f>IF(ISERROR(IF(BO263=ESTIMATIVA!$C$23,ESTIMATIVA!$O$23,IF(BO263=ESTIMATIVA!$C$24,ESTIMATIVA!$O$24,IF(BO263=ESTIMATIVA!$C$25,ESTIMATIVA!$O$25,IF(BO263=ESTIMATIVA!$C$26,ESTIMATIVA!$O$26,IF(BO263=ESTIMATIVA!$C$27,ESTIMATIVA!$O$27,"")))))),"",IF(BO263=ESTIMATIVA!$C$23,ESTIMATIVA!$O$23,IF(BO263=ESTIMATIVA!$C$24,ESTIMATIVA!$O$24,IF(BO263=ESTIMATIVA!$C$25,ESTIMATIVA!$O$25,IF(BO263=ESTIMATIVA!$C$26,ESTIMATIVA!$O$26,IF(BO263=ESTIMATIVA!$C$27,ESTIMATIVA!$O$27,""))))))</f>
        <v/>
      </c>
      <c r="BR263" s="122" t="str">
        <f t="shared" si="49"/>
        <v/>
      </c>
      <c r="BS263" s="123" t="str">
        <f>IF(ISERROR(IF(BR263&gt;=ESTIMATIVA!$O$55,ESTIMATIVA!$C$55,IF(BR263&gt;=ESTIMATIVA!$O$56,ESTIMATIVA!$C$56,IF(BR263&gt;=ESTIMATIVA!$O$57,ESTIMATIVA!$C$57,IF(BR263&gt;=ESTIMATIVA!$O$58,ESTIMATIVA!$C$58,ESTIMATIVA!$C$59))))),"",IF(BR263&gt;=ESTIMATIVA!$O$55,ESTIMATIVA!$C$55,IF(BR263&gt;=ESTIMATIVA!$O$56,ESTIMATIVA!$C$56,IF(BR263&gt;=ESTIMATIVA!$O$57,ESTIMATIVA!$C$57,IF(BR263&gt;=ESTIMATIVA!$O$58,ESTIMATIVA!$C$58,ESTIMATIVA!$C$59)))))</f>
        <v>Extremo</v>
      </c>
      <c r="BT263" s="124" t="str">
        <f t="shared" si="48"/>
        <v/>
      </c>
      <c r="BU263" s="125"/>
    </row>
    <row r="264" spans="1:73" ht="17.100000000000001" customHeight="1" thickBot="1" x14ac:dyDescent="0.3">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RESULT_ESTIMAT_QUALIT!U264</f>
        <v>5</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7">
        <f>CALCULO_RISCO!AG264</f>
        <v>0</v>
      </c>
      <c r="AI264" s="379" t="str">
        <f>AVALIAR_RISCO!AI264</f>
        <v>Prioridade</v>
      </c>
      <c r="AJ264" s="379"/>
      <c r="AK264" s="379"/>
      <c r="AL264" s="393" t="str">
        <f>TRATAMENTO!AL264</f>
        <v>Escolha o Tratamento</v>
      </c>
      <c r="AM264" s="393"/>
      <c r="AN264" s="393"/>
      <c r="AO264" s="393"/>
      <c r="AP264" s="391">
        <f>CONTROLES_PLANO!AP264</f>
        <v>0</v>
      </c>
      <c r="AQ264" s="391"/>
      <c r="AR264" s="391"/>
      <c r="AS264" s="391"/>
      <c r="AT264" s="391">
        <f>CONTROLES_PLANO!AT264</f>
        <v>0</v>
      </c>
      <c r="AU264" s="391"/>
      <c r="AV264" s="391"/>
      <c r="AW264" s="391"/>
      <c r="AX264" s="387" t="s">
        <v>352</v>
      </c>
      <c r="AY264" s="387"/>
      <c r="AZ264" s="387"/>
      <c r="BA264" s="387"/>
      <c r="BB264" s="392"/>
      <c r="BC264" s="392"/>
      <c r="BD264" s="392"/>
      <c r="BE264" s="392"/>
      <c r="BF264" s="190"/>
      <c r="BG264" s="190"/>
      <c r="BH264" s="190"/>
      <c r="BI264" s="190"/>
      <c r="BJ264" s="190"/>
      <c r="BK264" s="190"/>
      <c r="BL264" s="389" t="s">
        <v>69</v>
      </c>
      <c r="BM264" s="389"/>
      <c r="BN264" s="121" t="str">
        <f>IF(ISERROR(IF(BL264=ESTIMATIVA!$C$39,ESTIMATIVA!$O$39,IF(BL264=ESTIMATIVA!$C$40,ESTIMATIVA!$O$40,IF(BL264=ESTIMATIVA!$C$41,ESTIMATIVA!$O$41,IF(BL264=ESTIMATIVA!$C$42,ESTIMATIVA!$O$42,IF(BL264=ESTIMATIVA!$C$43,ESTIMATIVA!$O$43,"")))))),"",IF(BL264=ESTIMATIVA!$C$39,ESTIMATIVA!$O$39,IF(BL264=ESTIMATIVA!$C$40,ESTIMATIVA!$O$40,IF(BL264=ESTIMATIVA!$C$41,ESTIMATIVA!$O$41,IF(BL264=ESTIMATIVA!$C$42,ESTIMATIVA!$O$42,IF(BL264=ESTIMATIVA!$C$43,ESTIMATIVA!$O$43,""))))))</f>
        <v/>
      </c>
      <c r="BO264" s="389" t="s">
        <v>69</v>
      </c>
      <c r="BP264" s="389"/>
      <c r="BQ264" s="121" t="str">
        <f>IF(ISERROR(IF(BO264=ESTIMATIVA!$C$23,ESTIMATIVA!$O$23,IF(BO264=ESTIMATIVA!$C$24,ESTIMATIVA!$O$24,IF(BO264=ESTIMATIVA!$C$25,ESTIMATIVA!$O$25,IF(BO264=ESTIMATIVA!$C$26,ESTIMATIVA!$O$26,IF(BO264=ESTIMATIVA!$C$27,ESTIMATIVA!$O$27,"")))))),"",IF(BO264=ESTIMATIVA!$C$23,ESTIMATIVA!$O$23,IF(BO264=ESTIMATIVA!$C$24,ESTIMATIVA!$O$24,IF(BO264=ESTIMATIVA!$C$25,ESTIMATIVA!$O$25,IF(BO264=ESTIMATIVA!$C$26,ESTIMATIVA!$O$26,IF(BO264=ESTIMATIVA!$C$27,ESTIMATIVA!$O$27,""))))))</f>
        <v/>
      </c>
      <c r="BR264" s="122" t="str">
        <f t="shared" si="49"/>
        <v/>
      </c>
      <c r="BS264" s="123" t="str">
        <f>IF(ISERROR(IF(BR264&gt;=ESTIMATIVA!$O$55,ESTIMATIVA!$C$55,IF(BR264&gt;=ESTIMATIVA!$O$56,ESTIMATIVA!$C$56,IF(BR264&gt;=ESTIMATIVA!$O$57,ESTIMATIVA!$C$57,IF(BR264&gt;=ESTIMATIVA!$O$58,ESTIMATIVA!$C$58,ESTIMATIVA!$C$59))))),"",IF(BR264&gt;=ESTIMATIVA!$O$55,ESTIMATIVA!$C$55,IF(BR264&gt;=ESTIMATIVA!$O$56,ESTIMATIVA!$C$56,IF(BR264&gt;=ESTIMATIVA!$O$57,ESTIMATIVA!$C$57,IF(BR264&gt;=ESTIMATIVA!$O$58,ESTIMATIVA!$C$58,ESTIMATIVA!$C$59)))))</f>
        <v>Extremo</v>
      </c>
      <c r="BT264" s="124" t="str">
        <f t="shared" si="48"/>
        <v/>
      </c>
      <c r="BU264" s="125"/>
    </row>
    <row r="265" spans="1:73" ht="17.100000000000001" customHeight="1" thickBot="1" x14ac:dyDescent="0.3">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RESULT_ESTIMAT_QUALIT!U265</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7">
        <f>CALCULO_RISCO!AG265</f>
        <v>0</v>
      </c>
      <c r="AI265" s="379" t="str">
        <f>AVALIAR_RISCO!AI265</f>
        <v>Prioridade</v>
      </c>
      <c r="AJ265" s="379"/>
      <c r="AK265" s="379"/>
      <c r="AL265" s="393" t="str">
        <f>TRATAMENTO!AL265</f>
        <v>Escolha o Tratamento</v>
      </c>
      <c r="AM265" s="393"/>
      <c r="AN265" s="393"/>
      <c r="AO265" s="393"/>
      <c r="AP265" s="391">
        <f>CONTROLES_PLANO!AP265</f>
        <v>0</v>
      </c>
      <c r="AQ265" s="391"/>
      <c r="AR265" s="391"/>
      <c r="AS265" s="391"/>
      <c r="AT265" s="391">
        <f>CONTROLES_PLANO!AT265</f>
        <v>0</v>
      </c>
      <c r="AU265" s="391"/>
      <c r="AV265" s="391"/>
      <c r="AW265" s="391"/>
      <c r="AX265" s="387" t="s">
        <v>352</v>
      </c>
      <c r="AY265" s="387"/>
      <c r="AZ265" s="387"/>
      <c r="BA265" s="387"/>
      <c r="BB265" s="392"/>
      <c r="BC265" s="392"/>
      <c r="BD265" s="392"/>
      <c r="BE265" s="392"/>
      <c r="BF265" s="190"/>
      <c r="BG265" s="190"/>
      <c r="BH265" s="190"/>
      <c r="BI265" s="190"/>
      <c r="BJ265" s="190"/>
      <c r="BK265" s="190"/>
      <c r="BL265" s="389" t="s">
        <v>69</v>
      </c>
      <c r="BM265" s="389"/>
      <c r="BN265" s="121" t="str">
        <f>IF(ISERROR(IF(BL265=ESTIMATIVA!$C$39,ESTIMATIVA!$O$39,IF(BL265=ESTIMATIVA!$C$40,ESTIMATIVA!$O$40,IF(BL265=ESTIMATIVA!$C$41,ESTIMATIVA!$O$41,IF(BL265=ESTIMATIVA!$C$42,ESTIMATIVA!$O$42,IF(BL265=ESTIMATIVA!$C$43,ESTIMATIVA!$O$43,"")))))),"",IF(BL265=ESTIMATIVA!$C$39,ESTIMATIVA!$O$39,IF(BL265=ESTIMATIVA!$C$40,ESTIMATIVA!$O$40,IF(BL265=ESTIMATIVA!$C$41,ESTIMATIVA!$O$41,IF(BL265=ESTIMATIVA!$C$42,ESTIMATIVA!$O$42,IF(BL265=ESTIMATIVA!$C$43,ESTIMATIVA!$O$43,""))))))</f>
        <v/>
      </c>
      <c r="BO265" s="389" t="s">
        <v>69</v>
      </c>
      <c r="BP265" s="389"/>
      <c r="BQ265" s="121" t="str">
        <f>IF(ISERROR(IF(BO265=ESTIMATIVA!$C$23,ESTIMATIVA!$O$23,IF(BO265=ESTIMATIVA!$C$24,ESTIMATIVA!$O$24,IF(BO265=ESTIMATIVA!$C$25,ESTIMATIVA!$O$25,IF(BO265=ESTIMATIVA!$C$26,ESTIMATIVA!$O$26,IF(BO265=ESTIMATIVA!$C$27,ESTIMATIVA!$O$27,"")))))),"",IF(BO265=ESTIMATIVA!$C$23,ESTIMATIVA!$O$23,IF(BO265=ESTIMATIVA!$C$24,ESTIMATIVA!$O$24,IF(BO265=ESTIMATIVA!$C$25,ESTIMATIVA!$O$25,IF(BO265=ESTIMATIVA!$C$26,ESTIMATIVA!$O$26,IF(BO265=ESTIMATIVA!$C$27,ESTIMATIVA!$O$27,""))))))</f>
        <v/>
      </c>
      <c r="BR265" s="122" t="str">
        <f t="shared" si="49"/>
        <v/>
      </c>
      <c r="BS265" s="123" t="str">
        <f>IF(ISERROR(IF(BR265&gt;=ESTIMATIVA!$O$55,ESTIMATIVA!$C$55,IF(BR265&gt;=ESTIMATIVA!$O$56,ESTIMATIVA!$C$56,IF(BR265&gt;=ESTIMATIVA!$O$57,ESTIMATIVA!$C$57,IF(BR265&gt;=ESTIMATIVA!$O$58,ESTIMATIVA!$C$58,ESTIMATIVA!$C$59))))),"",IF(BR265&gt;=ESTIMATIVA!$O$55,ESTIMATIVA!$C$55,IF(BR265&gt;=ESTIMATIVA!$O$56,ESTIMATIVA!$C$56,IF(BR265&gt;=ESTIMATIVA!$O$57,ESTIMATIVA!$C$57,IF(BR265&gt;=ESTIMATIVA!$O$58,ESTIMATIVA!$C$58,ESTIMATIVA!$C$59)))))</f>
        <v>Extremo</v>
      </c>
      <c r="BT265" s="124" t="str">
        <f t="shared" si="48"/>
        <v/>
      </c>
      <c r="BU265" s="125"/>
    </row>
    <row r="266" spans="1:73" ht="17.100000000000001" customHeight="1" thickBot="1" x14ac:dyDescent="0.3">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RESULT_ESTIMAT_QUALIT!U266</f>
        <v>3</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7">
        <f>CALCULO_RISCO!AG266</f>
        <v>0</v>
      </c>
      <c r="AI266" s="379" t="str">
        <f>AVALIAR_RISCO!AI266</f>
        <v>Prioridade</v>
      </c>
      <c r="AJ266" s="379"/>
      <c r="AK266" s="379"/>
      <c r="AL266" s="393" t="str">
        <f>TRATAMENTO!AL266</f>
        <v>Escolha o Tratamento</v>
      </c>
      <c r="AM266" s="393"/>
      <c r="AN266" s="393"/>
      <c r="AO266" s="393"/>
      <c r="AP266" s="391">
        <f>CONTROLES_PLANO!AP266</f>
        <v>0</v>
      </c>
      <c r="AQ266" s="391"/>
      <c r="AR266" s="391"/>
      <c r="AS266" s="391"/>
      <c r="AT266" s="391">
        <f>CONTROLES_PLANO!AT266</f>
        <v>0</v>
      </c>
      <c r="AU266" s="391"/>
      <c r="AV266" s="391"/>
      <c r="AW266" s="391"/>
      <c r="AX266" s="387" t="s">
        <v>352</v>
      </c>
      <c r="AY266" s="387"/>
      <c r="AZ266" s="387"/>
      <c r="BA266" s="387"/>
      <c r="BB266" s="392"/>
      <c r="BC266" s="392"/>
      <c r="BD266" s="392"/>
      <c r="BE266" s="392"/>
      <c r="BF266" s="190"/>
      <c r="BG266" s="190"/>
      <c r="BH266" s="190"/>
      <c r="BI266" s="190"/>
      <c r="BJ266" s="190"/>
      <c r="BK266" s="190"/>
      <c r="BL266" s="389" t="s">
        <v>69</v>
      </c>
      <c r="BM266" s="389"/>
      <c r="BN266" s="121" t="str">
        <f>IF(ISERROR(IF(BL266=ESTIMATIVA!$C$39,ESTIMATIVA!$O$39,IF(BL266=ESTIMATIVA!$C$40,ESTIMATIVA!$O$40,IF(BL266=ESTIMATIVA!$C$41,ESTIMATIVA!$O$41,IF(BL266=ESTIMATIVA!$C$42,ESTIMATIVA!$O$42,IF(BL266=ESTIMATIVA!$C$43,ESTIMATIVA!$O$43,"")))))),"",IF(BL266=ESTIMATIVA!$C$39,ESTIMATIVA!$O$39,IF(BL266=ESTIMATIVA!$C$40,ESTIMATIVA!$O$40,IF(BL266=ESTIMATIVA!$C$41,ESTIMATIVA!$O$41,IF(BL266=ESTIMATIVA!$C$42,ESTIMATIVA!$O$42,IF(BL266=ESTIMATIVA!$C$43,ESTIMATIVA!$O$43,""))))))</f>
        <v/>
      </c>
      <c r="BO266" s="389" t="s">
        <v>69</v>
      </c>
      <c r="BP266" s="389"/>
      <c r="BQ266" s="121" t="str">
        <f>IF(ISERROR(IF(BO266=ESTIMATIVA!$C$23,ESTIMATIVA!$O$23,IF(BO266=ESTIMATIVA!$C$24,ESTIMATIVA!$O$24,IF(BO266=ESTIMATIVA!$C$25,ESTIMATIVA!$O$25,IF(BO266=ESTIMATIVA!$C$26,ESTIMATIVA!$O$26,IF(BO266=ESTIMATIVA!$C$27,ESTIMATIVA!$O$27,"")))))),"",IF(BO266=ESTIMATIVA!$C$23,ESTIMATIVA!$O$23,IF(BO266=ESTIMATIVA!$C$24,ESTIMATIVA!$O$24,IF(BO266=ESTIMATIVA!$C$25,ESTIMATIVA!$O$25,IF(BO266=ESTIMATIVA!$C$26,ESTIMATIVA!$O$26,IF(BO266=ESTIMATIVA!$C$27,ESTIMATIVA!$O$27,""))))))</f>
        <v/>
      </c>
      <c r="BR266" s="122" t="str">
        <f t="shared" si="49"/>
        <v/>
      </c>
      <c r="BS266" s="123" t="str">
        <f>IF(ISERROR(IF(BR266&gt;=ESTIMATIVA!$O$55,ESTIMATIVA!$C$55,IF(BR266&gt;=ESTIMATIVA!$O$56,ESTIMATIVA!$C$56,IF(BR266&gt;=ESTIMATIVA!$O$57,ESTIMATIVA!$C$57,IF(BR266&gt;=ESTIMATIVA!$O$58,ESTIMATIVA!$C$58,ESTIMATIVA!$C$59))))),"",IF(BR266&gt;=ESTIMATIVA!$O$55,ESTIMATIVA!$C$55,IF(BR266&gt;=ESTIMATIVA!$O$56,ESTIMATIVA!$C$56,IF(BR266&gt;=ESTIMATIVA!$O$57,ESTIMATIVA!$C$57,IF(BR266&gt;=ESTIMATIVA!$O$58,ESTIMATIVA!$C$58,ESTIMATIVA!$C$59)))))</f>
        <v>Extremo</v>
      </c>
      <c r="BT266" s="124" t="str">
        <f t="shared" si="48"/>
        <v/>
      </c>
      <c r="BU266" s="125"/>
    </row>
    <row r="267" spans="1:73" ht="17.100000000000001" customHeight="1" thickBot="1" x14ac:dyDescent="0.3">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RESULT_ESTIMAT_QUALIT!U267</f>
        <v>3</v>
      </c>
      <c r="V267" s="110">
        <f>RESULT_ESTIMAT_QUALIT!V266</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8">
        <f>CALCULO_RISCO!AG267</f>
        <v>0</v>
      </c>
      <c r="AI267" s="381" t="str">
        <f>AVALIAR_RISCO!AI267</f>
        <v>Prioridade</v>
      </c>
      <c r="AJ267" s="381"/>
      <c r="AK267" s="381"/>
      <c r="AL267" s="390" t="str">
        <f>TRATAMENTO!AL267</f>
        <v>Escolha o Tratamento</v>
      </c>
      <c r="AM267" s="390"/>
      <c r="AN267" s="390"/>
      <c r="AO267" s="390"/>
      <c r="AP267" s="386">
        <f>CONTROLES_PLANO!AP267</f>
        <v>0</v>
      </c>
      <c r="AQ267" s="386"/>
      <c r="AR267" s="386"/>
      <c r="AS267" s="386"/>
      <c r="AT267" s="386">
        <f>CONTROLES_PLANO!AT267</f>
        <v>0</v>
      </c>
      <c r="AU267" s="386"/>
      <c r="AV267" s="386"/>
      <c r="AW267" s="386"/>
      <c r="AX267" s="387" t="s">
        <v>352</v>
      </c>
      <c r="AY267" s="387"/>
      <c r="AZ267" s="387"/>
      <c r="BA267" s="387"/>
      <c r="BB267" s="388"/>
      <c r="BC267" s="388"/>
      <c r="BD267" s="388"/>
      <c r="BE267" s="388"/>
      <c r="BF267" s="200"/>
      <c r="BG267" s="200"/>
      <c r="BH267" s="200"/>
      <c r="BI267" s="200"/>
      <c r="BJ267" s="200"/>
      <c r="BK267" s="200"/>
      <c r="BL267" s="389" t="s">
        <v>69</v>
      </c>
      <c r="BM267" s="389"/>
      <c r="BN267" s="126" t="str">
        <f>IF(ISERROR(IF(BL267=ESTIMATIVA!$C$39,ESTIMATIVA!$O$39,IF(BL267=ESTIMATIVA!$C$40,ESTIMATIVA!$O$40,IF(BL267=ESTIMATIVA!$C$41,ESTIMATIVA!$O$41,IF(BL267=ESTIMATIVA!$C$42,ESTIMATIVA!$O$42,IF(BL267=ESTIMATIVA!$C$43,ESTIMATIVA!$O$43,"")))))),"",IF(BL267=ESTIMATIVA!$C$39,ESTIMATIVA!$O$39,IF(BL267=ESTIMATIVA!$C$40,ESTIMATIVA!$O$40,IF(BL267=ESTIMATIVA!$C$41,ESTIMATIVA!$O$41,IF(BL267=ESTIMATIVA!$C$42,ESTIMATIVA!$O$42,IF(BL267=ESTIMATIVA!$C$43,ESTIMATIVA!$O$43,""))))))</f>
        <v/>
      </c>
      <c r="BO267" s="389" t="s">
        <v>69</v>
      </c>
      <c r="BP267" s="389"/>
      <c r="BQ267" s="126" t="str">
        <f>IF(ISERROR(IF(BO267=ESTIMATIVA!$C$23,ESTIMATIVA!$O$23,IF(BO267=ESTIMATIVA!$C$24,ESTIMATIVA!$O$24,IF(BO267=ESTIMATIVA!$C$25,ESTIMATIVA!$O$25,IF(BO267=ESTIMATIVA!$C$26,ESTIMATIVA!$O$26,IF(BO267=ESTIMATIVA!$C$27,ESTIMATIVA!$O$27,"")))))),"",IF(BO267=ESTIMATIVA!$C$23,ESTIMATIVA!$O$23,IF(BO267=ESTIMATIVA!$C$24,ESTIMATIVA!$O$24,IF(BO267=ESTIMATIVA!$C$25,ESTIMATIVA!$O$25,IF(BO267=ESTIMATIVA!$C$26,ESTIMATIVA!$O$26,IF(BO267=ESTIMATIVA!$C$27,ESTIMATIVA!$O$27,""))))))</f>
        <v/>
      </c>
      <c r="BR267" s="122" t="str">
        <f t="shared" si="49"/>
        <v/>
      </c>
      <c r="BS267" s="127" t="str">
        <f>IF(ISERROR(IF(BR267&gt;=ESTIMATIVA!$O$55,ESTIMATIVA!$C$55,IF(BR267&gt;=ESTIMATIVA!$O$56,ESTIMATIVA!$C$56,IF(BR267&gt;=ESTIMATIVA!$O$57,ESTIMATIVA!$C$57,IF(BR267&gt;=ESTIMATIVA!$O$58,ESTIMATIVA!$C$58,ESTIMATIVA!$C$59))))),"",IF(BR267&gt;=ESTIMATIVA!$O$55,ESTIMATIVA!$C$55,IF(BR267&gt;=ESTIMATIVA!$O$56,ESTIMATIVA!$C$56,IF(BR267&gt;=ESTIMATIVA!$O$57,ESTIMATIVA!$C$57,IF(BR267&gt;=ESTIMATIVA!$O$58,ESTIMATIVA!$C$58,ESTIMATIVA!$C$59)))))</f>
        <v>Extremo</v>
      </c>
      <c r="BT267" s="128" t="str">
        <f t="shared" si="48"/>
        <v/>
      </c>
      <c r="BU267" s="125"/>
    </row>
    <row r="268" spans="1:73"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c r="AY268" s="3"/>
      <c r="AZ268" s="3"/>
      <c r="BA268" s="3"/>
      <c r="BB268" s="3"/>
      <c r="BC268" s="3"/>
      <c r="BF268" s="3"/>
      <c r="BG268" s="3"/>
      <c r="BH268" s="3"/>
      <c r="BI268" s="3"/>
      <c r="BJ268" s="3"/>
      <c r="BK268" s="3"/>
      <c r="BM268" s="3"/>
      <c r="BP268" s="3"/>
    </row>
    <row r="269" spans="1:73" ht="34.15"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334</v>
      </c>
      <c r="AM269" s="201"/>
      <c r="AN269" s="201"/>
      <c r="AO269" s="201"/>
      <c r="AP269" s="201" t="s">
        <v>342</v>
      </c>
      <c r="AQ269" s="201" t="s">
        <v>343</v>
      </c>
      <c r="AR269" s="201" t="s">
        <v>344</v>
      </c>
      <c r="AS269" s="201" t="s">
        <v>345</v>
      </c>
      <c r="AT269" s="201" t="s">
        <v>343</v>
      </c>
      <c r="AU269" s="201"/>
      <c r="AV269" s="201"/>
      <c r="AW269" s="201"/>
      <c r="AX269" s="201" t="s">
        <v>347</v>
      </c>
      <c r="AY269" s="201"/>
      <c r="AZ269" s="201"/>
      <c r="BA269" s="201"/>
      <c r="BB269" s="201" t="s">
        <v>348</v>
      </c>
      <c r="BC269" s="201"/>
      <c r="BD269" s="201"/>
      <c r="BE269" s="201"/>
      <c r="BF269" s="201" t="s">
        <v>207</v>
      </c>
      <c r="BG269" s="201"/>
      <c r="BH269" s="201"/>
      <c r="BI269" s="201"/>
      <c r="BJ269" s="201"/>
      <c r="BK269" s="201"/>
      <c r="BL269" s="394" t="s">
        <v>349</v>
      </c>
      <c r="BM269" s="394"/>
      <c r="BN269" s="394"/>
      <c r="BO269" s="394" t="s">
        <v>350</v>
      </c>
      <c r="BP269" s="394"/>
      <c r="BQ269" s="394"/>
      <c r="BR269" s="201" t="s">
        <v>351</v>
      </c>
      <c r="BS269" s="201"/>
      <c r="BT269" s="201"/>
      <c r="BU269" s="201"/>
    </row>
    <row r="270" spans="1:73" ht="17.100000000000001" customHeight="1" thickBot="1" x14ac:dyDescent="0.3">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7">
        <f>CALCULO_RISCO!AG270</f>
        <v>0</v>
      </c>
      <c r="AI270" s="379" t="str">
        <f>AVALIAR_RISCO!AI270</f>
        <v>Prioridade</v>
      </c>
      <c r="AJ270" s="379"/>
      <c r="AK270" s="379"/>
      <c r="AL270" s="393" t="str">
        <f>TRATAMENTO!AL270</f>
        <v>Escolha o Tratamento</v>
      </c>
      <c r="AM270" s="393"/>
      <c r="AN270" s="393"/>
      <c r="AO270" s="393"/>
      <c r="AP270" s="391">
        <f>CONTROLES_PLANO!AP270</f>
        <v>0</v>
      </c>
      <c r="AQ270" s="391">
        <f>CONTROLES_PLANO!AQ270</f>
        <v>0</v>
      </c>
      <c r="AR270" s="391">
        <f>CONTROLES_PLANO!AR270</f>
        <v>0</v>
      </c>
      <c r="AS270" s="391">
        <f>CONTROLES_PLANO!AS270</f>
        <v>0</v>
      </c>
      <c r="AT270" s="391">
        <f>CONTROLES_PLANO!AT270</f>
        <v>0</v>
      </c>
      <c r="AU270" s="391"/>
      <c r="AV270" s="391"/>
      <c r="AW270" s="391"/>
      <c r="AX270" s="387" t="s">
        <v>352</v>
      </c>
      <c r="AY270" s="387"/>
      <c r="AZ270" s="387"/>
      <c r="BA270" s="387"/>
      <c r="BB270" s="392"/>
      <c r="BC270" s="392"/>
      <c r="BD270" s="392"/>
      <c r="BE270" s="392"/>
      <c r="BF270" s="190"/>
      <c r="BG270" s="190"/>
      <c r="BH270" s="190"/>
      <c r="BI270" s="190"/>
      <c r="BJ270" s="190"/>
      <c r="BK270" s="190"/>
      <c r="BL270" s="389" t="s">
        <v>69</v>
      </c>
      <c r="BM270" s="389"/>
      <c r="BN270" s="121" t="str">
        <f>IF(ISERROR(IF(BL270=ESTIMATIVA!$C$39,ESTIMATIVA!$O$39,IF(BL270=ESTIMATIVA!$C$40,ESTIMATIVA!$O$40,IF(BL270=ESTIMATIVA!$C$41,ESTIMATIVA!$O$41,IF(BL270=ESTIMATIVA!$C$42,ESTIMATIVA!$O$42,IF(BL270=ESTIMATIVA!$C$43,ESTIMATIVA!$O$43,"")))))),"",IF(BL270=ESTIMATIVA!$C$39,ESTIMATIVA!$O$39,IF(BL270=ESTIMATIVA!$C$40,ESTIMATIVA!$O$40,IF(BL270=ESTIMATIVA!$C$41,ESTIMATIVA!$O$41,IF(BL270=ESTIMATIVA!$C$42,ESTIMATIVA!$O$42,IF(BL270=ESTIMATIVA!$C$43,ESTIMATIVA!$O$43,""))))))</f>
        <v/>
      </c>
      <c r="BO270" s="389" t="s">
        <v>69</v>
      </c>
      <c r="BP270" s="389"/>
      <c r="BQ270" s="121" t="str">
        <f>IF(ISERROR(IF(BO270=ESTIMATIVA!$C$23,ESTIMATIVA!$O$23,IF(BO270=ESTIMATIVA!$C$24,ESTIMATIVA!$O$24,IF(BO270=ESTIMATIVA!$C$25,ESTIMATIVA!$O$25,IF(BO270=ESTIMATIVA!$C$26,ESTIMATIVA!$O$26,IF(BO270=ESTIMATIVA!$C$27,ESTIMATIVA!$O$27,"")))))),"",IF(BO270=ESTIMATIVA!$C$23,ESTIMATIVA!$O$23,IF(BO270=ESTIMATIVA!$C$24,ESTIMATIVA!$O$24,IF(BO270=ESTIMATIVA!$C$25,ESTIMATIVA!$O$25,IF(BO270=ESTIMATIVA!$C$26,ESTIMATIVA!$O$26,IF(BO270=ESTIMATIVA!$C$27,ESTIMATIVA!$O$27,""))))))</f>
        <v/>
      </c>
      <c r="BR270" s="122" t="str">
        <f>IF(ISERROR((BN270*$Q$270)*BQ270),"",(BN270*$Q$270)*BQ270)</f>
        <v/>
      </c>
      <c r="BS270" s="123" t="str">
        <f>IF(ISERROR(IF(BR270&gt;=ESTIMATIVA!$O$55,ESTIMATIVA!$C$55,IF(BR270&gt;=ESTIMATIVA!$O$56,ESTIMATIVA!$C$56,IF(BR270&gt;=ESTIMATIVA!$O$57,ESTIMATIVA!$C$57,IF(BR270&gt;=ESTIMATIVA!$O$58,ESTIMATIVA!$C$58,ESTIMATIVA!$C$59))))),"",IF(BR270&gt;=ESTIMATIVA!$O$55,ESTIMATIVA!$C$55,IF(BR270&gt;=ESTIMATIVA!$O$56,ESTIMATIVA!$C$56,IF(BR270&gt;=ESTIMATIVA!$O$57,ESTIMATIVA!$C$57,IF(BR270&gt;=ESTIMATIVA!$O$58,ESTIMATIVA!$C$58,ESTIMATIVA!$C$59)))))</f>
        <v>Extremo</v>
      </c>
      <c r="BT270" s="124" t="str">
        <f t="shared" ref="BT270:BT277" si="50">IF(BS270=AE270,"ERRO - RISCO DEVERIA SER MENOR!!!",IF(BL270=R270,"ERRO - SEVERIDADE DEVERIA SER MENOR!!!",""))</f>
        <v>ERRO - RISCO DEVERIA SER MENOR!!!</v>
      </c>
      <c r="BU270" s="125"/>
    </row>
    <row r="271" spans="1:73" ht="17.100000000000001" customHeight="1" thickBot="1" x14ac:dyDescent="0.3">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RESULT_ESTIMAT_QUALIT!U271</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7">
        <f>CALCULO_RISCO!AG271</f>
        <v>0</v>
      </c>
      <c r="AI271" s="379" t="str">
        <f>AVALIAR_RISCO!AI271</f>
        <v>Prioridade</v>
      </c>
      <c r="AJ271" s="379"/>
      <c r="AK271" s="379"/>
      <c r="AL271" s="393" t="str">
        <f>TRATAMENTO!AL271</f>
        <v>Escolha o Tratamento</v>
      </c>
      <c r="AM271" s="393"/>
      <c r="AN271" s="393"/>
      <c r="AO271" s="393"/>
      <c r="AP271" s="391">
        <f>CONTROLES_PLANO!AP271</f>
        <v>0</v>
      </c>
      <c r="AQ271" s="391"/>
      <c r="AR271" s="391"/>
      <c r="AS271" s="391"/>
      <c r="AT271" s="391">
        <f>CONTROLES_PLANO!AT271</f>
        <v>0</v>
      </c>
      <c r="AU271" s="391"/>
      <c r="AV271" s="391"/>
      <c r="AW271" s="391"/>
      <c r="AX271" s="387" t="s">
        <v>352</v>
      </c>
      <c r="AY271" s="387"/>
      <c r="AZ271" s="387"/>
      <c r="BA271" s="387"/>
      <c r="BB271" s="392"/>
      <c r="BC271" s="392"/>
      <c r="BD271" s="392"/>
      <c r="BE271" s="392"/>
      <c r="BF271" s="190"/>
      <c r="BG271" s="190"/>
      <c r="BH271" s="190"/>
      <c r="BI271" s="190"/>
      <c r="BJ271" s="190"/>
      <c r="BK271" s="190"/>
      <c r="BL271" s="389" t="s">
        <v>69</v>
      </c>
      <c r="BM271" s="389"/>
      <c r="BN271" s="121" t="str">
        <f>IF(ISERROR(IF(BL271=ESTIMATIVA!$C$39,ESTIMATIVA!$O$39,IF(BL271=ESTIMATIVA!$C$40,ESTIMATIVA!$O$40,IF(BL271=ESTIMATIVA!$C$41,ESTIMATIVA!$O$41,IF(BL271=ESTIMATIVA!$C$42,ESTIMATIVA!$O$42,IF(BL271=ESTIMATIVA!$C$43,ESTIMATIVA!$O$43,"")))))),"",IF(BL271=ESTIMATIVA!$C$39,ESTIMATIVA!$O$39,IF(BL271=ESTIMATIVA!$C$40,ESTIMATIVA!$O$40,IF(BL271=ESTIMATIVA!$C$41,ESTIMATIVA!$O$41,IF(BL271=ESTIMATIVA!$C$42,ESTIMATIVA!$O$42,IF(BL271=ESTIMATIVA!$C$43,ESTIMATIVA!$O$43,""))))))</f>
        <v/>
      </c>
      <c r="BO271" s="389" t="s">
        <v>69</v>
      </c>
      <c r="BP271" s="389"/>
      <c r="BQ271" s="121" t="str">
        <f>IF(ISERROR(IF(BO271=ESTIMATIVA!$C$23,ESTIMATIVA!$O$23,IF(BO271=ESTIMATIVA!$C$24,ESTIMATIVA!$O$24,IF(BO271=ESTIMATIVA!$C$25,ESTIMATIVA!$O$25,IF(BO271=ESTIMATIVA!$C$26,ESTIMATIVA!$O$26,IF(BO271=ESTIMATIVA!$C$27,ESTIMATIVA!$O$27,"")))))),"",IF(BO271=ESTIMATIVA!$C$23,ESTIMATIVA!$O$23,IF(BO271=ESTIMATIVA!$C$24,ESTIMATIVA!$O$24,IF(BO271=ESTIMATIVA!$C$25,ESTIMATIVA!$O$25,IF(BO271=ESTIMATIVA!$C$26,ESTIMATIVA!$O$26,IF(BO271=ESTIMATIVA!$C$27,ESTIMATIVA!$O$27,""))))))</f>
        <v/>
      </c>
      <c r="BR271" s="122" t="str">
        <f t="shared" ref="BR271:BR277" si="51">IF(ISERROR((BN271*$Q$270)*BQ271),"",(BN271*$Q$270)*BQ271)</f>
        <v/>
      </c>
      <c r="BS271" s="123" t="str">
        <f>IF(ISERROR(IF(BR271&gt;=ESTIMATIVA!$O$55,ESTIMATIVA!$C$55,IF(BR271&gt;=ESTIMATIVA!$O$56,ESTIMATIVA!$C$56,IF(BR271&gt;=ESTIMATIVA!$O$57,ESTIMATIVA!$C$57,IF(BR271&gt;=ESTIMATIVA!$O$58,ESTIMATIVA!$C$58,ESTIMATIVA!$C$59))))),"",IF(BR271&gt;=ESTIMATIVA!$O$55,ESTIMATIVA!$C$55,IF(BR271&gt;=ESTIMATIVA!$O$56,ESTIMATIVA!$C$56,IF(BR271&gt;=ESTIMATIVA!$O$57,ESTIMATIVA!$C$57,IF(BR271&gt;=ESTIMATIVA!$O$58,ESTIMATIVA!$C$58,ESTIMATIVA!$C$59)))))</f>
        <v>Extremo</v>
      </c>
      <c r="BT271" s="124" t="str">
        <f t="shared" si="50"/>
        <v>ERRO - RISCO DEVERIA SER MENOR!!!</v>
      </c>
      <c r="BU271" s="125"/>
    </row>
    <row r="272" spans="1:73" ht="17.100000000000001" customHeight="1" thickBot="1" x14ac:dyDescent="0.3">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RESULT_ESTIMAT_QUALIT!U272</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7">
        <f>CALCULO_RISCO!AG272</f>
        <v>0</v>
      </c>
      <c r="AI272" s="379" t="str">
        <f>AVALIAR_RISCO!AI272</f>
        <v>Prioridade</v>
      </c>
      <c r="AJ272" s="379"/>
      <c r="AK272" s="379"/>
      <c r="AL272" s="393" t="str">
        <f>TRATAMENTO!AL272</f>
        <v>Escolha o Tratamento</v>
      </c>
      <c r="AM272" s="393"/>
      <c r="AN272" s="393"/>
      <c r="AO272" s="393"/>
      <c r="AP272" s="391">
        <f>CONTROLES_PLANO!AP272</f>
        <v>0</v>
      </c>
      <c r="AQ272" s="391"/>
      <c r="AR272" s="391"/>
      <c r="AS272" s="391"/>
      <c r="AT272" s="391">
        <f>CONTROLES_PLANO!AT272</f>
        <v>0</v>
      </c>
      <c r="AU272" s="391"/>
      <c r="AV272" s="391"/>
      <c r="AW272" s="391"/>
      <c r="AX272" s="387" t="s">
        <v>352</v>
      </c>
      <c r="AY272" s="387"/>
      <c r="AZ272" s="387"/>
      <c r="BA272" s="387"/>
      <c r="BB272" s="392"/>
      <c r="BC272" s="392"/>
      <c r="BD272" s="392"/>
      <c r="BE272" s="392"/>
      <c r="BF272" s="190"/>
      <c r="BG272" s="190"/>
      <c r="BH272" s="190"/>
      <c r="BI272" s="190"/>
      <c r="BJ272" s="190"/>
      <c r="BK272" s="190"/>
      <c r="BL272" s="389" t="s">
        <v>69</v>
      </c>
      <c r="BM272" s="389"/>
      <c r="BN272" s="121" t="str">
        <f>IF(ISERROR(IF(BL272=ESTIMATIVA!$C$39,ESTIMATIVA!$O$39,IF(BL272=ESTIMATIVA!$C$40,ESTIMATIVA!$O$40,IF(BL272=ESTIMATIVA!$C$41,ESTIMATIVA!$O$41,IF(BL272=ESTIMATIVA!$C$42,ESTIMATIVA!$O$42,IF(BL272=ESTIMATIVA!$C$43,ESTIMATIVA!$O$43,"")))))),"",IF(BL272=ESTIMATIVA!$C$39,ESTIMATIVA!$O$39,IF(BL272=ESTIMATIVA!$C$40,ESTIMATIVA!$O$40,IF(BL272=ESTIMATIVA!$C$41,ESTIMATIVA!$O$41,IF(BL272=ESTIMATIVA!$C$42,ESTIMATIVA!$O$42,IF(BL272=ESTIMATIVA!$C$43,ESTIMATIVA!$O$43,""))))))</f>
        <v/>
      </c>
      <c r="BO272" s="389" t="s">
        <v>69</v>
      </c>
      <c r="BP272" s="389"/>
      <c r="BQ272" s="121" t="str">
        <f>IF(ISERROR(IF(BO272=ESTIMATIVA!$C$23,ESTIMATIVA!$O$23,IF(BO272=ESTIMATIVA!$C$24,ESTIMATIVA!$O$24,IF(BO272=ESTIMATIVA!$C$25,ESTIMATIVA!$O$25,IF(BO272=ESTIMATIVA!$C$26,ESTIMATIVA!$O$26,IF(BO272=ESTIMATIVA!$C$27,ESTIMATIVA!$O$27,"")))))),"",IF(BO272=ESTIMATIVA!$C$23,ESTIMATIVA!$O$23,IF(BO272=ESTIMATIVA!$C$24,ESTIMATIVA!$O$24,IF(BO272=ESTIMATIVA!$C$25,ESTIMATIVA!$O$25,IF(BO272=ESTIMATIVA!$C$26,ESTIMATIVA!$O$26,IF(BO272=ESTIMATIVA!$C$27,ESTIMATIVA!$O$27,""))))))</f>
        <v/>
      </c>
      <c r="BR272" s="122" t="str">
        <f t="shared" si="51"/>
        <v/>
      </c>
      <c r="BS272" s="123" t="str">
        <f>IF(ISERROR(IF(BR272&gt;=ESTIMATIVA!$O$55,ESTIMATIVA!$C$55,IF(BR272&gt;=ESTIMATIVA!$O$56,ESTIMATIVA!$C$56,IF(BR272&gt;=ESTIMATIVA!$O$57,ESTIMATIVA!$C$57,IF(BR272&gt;=ESTIMATIVA!$O$58,ESTIMATIVA!$C$58,ESTIMATIVA!$C$59))))),"",IF(BR272&gt;=ESTIMATIVA!$O$55,ESTIMATIVA!$C$55,IF(BR272&gt;=ESTIMATIVA!$O$56,ESTIMATIVA!$C$56,IF(BR272&gt;=ESTIMATIVA!$O$57,ESTIMATIVA!$C$57,IF(BR272&gt;=ESTIMATIVA!$O$58,ESTIMATIVA!$C$58,ESTIMATIVA!$C$59)))))</f>
        <v>Extremo</v>
      </c>
      <c r="BT272" s="124" t="str">
        <f t="shared" si="50"/>
        <v>ERRO - RISCO DEVERIA SER MENOR!!!</v>
      </c>
      <c r="BU272" s="125"/>
    </row>
    <row r="273" spans="1:73" ht="17.100000000000001" customHeight="1" thickBot="1" x14ac:dyDescent="0.3">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RESULT_ESTIMAT_QUALIT!U273</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7">
        <f>CALCULO_RISCO!AG273</f>
        <v>0</v>
      </c>
      <c r="AI273" s="379" t="str">
        <f>AVALIAR_RISCO!AI273</f>
        <v>Prioridade</v>
      </c>
      <c r="AJ273" s="379"/>
      <c r="AK273" s="379"/>
      <c r="AL273" s="393" t="str">
        <f>TRATAMENTO!AL273</f>
        <v>Escolha o Tratamento</v>
      </c>
      <c r="AM273" s="393"/>
      <c r="AN273" s="393"/>
      <c r="AO273" s="393"/>
      <c r="AP273" s="391">
        <f>CONTROLES_PLANO!AP273</f>
        <v>0</v>
      </c>
      <c r="AQ273" s="391"/>
      <c r="AR273" s="391"/>
      <c r="AS273" s="391"/>
      <c r="AT273" s="391">
        <f>CONTROLES_PLANO!AT273</f>
        <v>0</v>
      </c>
      <c r="AU273" s="391"/>
      <c r="AV273" s="391"/>
      <c r="AW273" s="391"/>
      <c r="AX273" s="387" t="s">
        <v>352</v>
      </c>
      <c r="AY273" s="387"/>
      <c r="AZ273" s="387"/>
      <c r="BA273" s="387"/>
      <c r="BB273" s="392"/>
      <c r="BC273" s="392"/>
      <c r="BD273" s="392"/>
      <c r="BE273" s="392"/>
      <c r="BF273" s="190"/>
      <c r="BG273" s="190"/>
      <c r="BH273" s="190"/>
      <c r="BI273" s="190"/>
      <c r="BJ273" s="190"/>
      <c r="BK273" s="190"/>
      <c r="BL273" s="389" t="s">
        <v>69</v>
      </c>
      <c r="BM273" s="389"/>
      <c r="BN273" s="121" t="str">
        <f>IF(ISERROR(IF(BL273=ESTIMATIVA!$C$39,ESTIMATIVA!$O$39,IF(BL273=ESTIMATIVA!$C$40,ESTIMATIVA!$O$40,IF(BL273=ESTIMATIVA!$C$41,ESTIMATIVA!$O$41,IF(BL273=ESTIMATIVA!$C$42,ESTIMATIVA!$O$42,IF(BL273=ESTIMATIVA!$C$43,ESTIMATIVA!$O$43,"")))))),"",IF(BL273=ESTIMATIVA!$C$39,ESTIMATIVA!$O$39,IF(BL273=ESTIMATIVA!$C$40,ESTIMATIVA!$O$40,IF(BL273=ESTIMATIVA!$C$41,ESTIMATIVA!$O$41,IF(BL273=ESTIMATIVA!$C$42,ESTIMATIVA!$O$42,IF(BL273=ESTIMATIVA!$C$43,ESTIMATIVA!$O$43,""))))))</f>
        <v/>
      </c>
      <c r="BO273" s="389" t="s">
        <v>69</v>
      </c>
      <c r="BP273" s="389"/>
      <c r="BQ273" s="121" t="str">
        <f>IF(ISERROR(IF(BO273=ESTIMATIVA!$C$23,ESTIMATIVA!$O$23,IF(BO273=ESTIMATIVA!$C$24,ESTIMATIVA!$O$24,IF(BO273=ESTIMATIVA!$C$25,ESTIMATIVA!$O$25,IF(BO273=ESTIMATIVA!$C$26,ESTIMATIVA!$O$26,IF(BO273=ESTIMATIVA!$C$27,ESTIMATIVA!$O$27,"")))))),"",IF(BO273=ESTIMATIVA!$C$23,ESTIMATIVA!$O$23,IF(BO273=ESTIMATIVA!$C$24,ESTIMATIVA!$O$24,IF(BO273=ESTIMATIVA!$C$25,ESTIMATIVA!$O$25,IF(BO273=ESTIMATIVA!$C$26,ESTIMATIVA!$O$26,IF(BO273=ESTIMATIVA!$C$27,ESTIMATIVA!$O$27,""))))))</f>
        <v/>
      </c>
      <c r="BR273" s="122" t="str">
        <f t="shared" si="51"/>
        <v/>
      </c>
      <c r="BS273" s="123" t="str">
        <f>IF(ISERROR(IF(BR273&gt;=ESTIMATIVA!$O$55,ESTIMATIVA!$C$55,IF(BR273&gt;=ESTIMATIVA!$O$56,ESTIMATIVA!$C$56,IF(BR273&gt;=ESTIMATIVA!$O$57,ESTIMATIVA!$C$57,IF(BR273&gt;=ESTIMATIVA!$O$58,ESTIMATIVA!$C$58,ESTIMATIVA!$C$59))))),"",IF(BR273&gt;=ESTIMATIVA!$O$55,ESTIMATIVA!$C$55,IF(BR273&gt;=ESTIMATIVA!$O$56,ESTIMATIVA!$C$56,IF(BR273&gt;=ESTIMATIVA!$O$57,ESTIMATIVA!$C$57,IF(BR273&gt;=ESTIMATIVA!$O$58,ESTIMATIVA!$C$58,ESTIMATIVA!$C$59)))))</f>
        <v>Extremo</v>
      </c>
      <c r="BT273" s="124" t="str">
        <f t="shared" si="50"/>
        <v>ERRO - RISCO DEVERIA SER MENOR!!!</v>
      </c>
      <c r="BU273" s="125"/>
    </row>
    <row r="274" spans="1:73" ht="17.100000000000001" customHeight="1" thickBot="1" x14ac:dyDescent="0.3">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RESULT_ESTIMAT_QUALIT!U274</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7">
        <f>CALCULO_RISCO!AG274</f>
        <v>0</v>
      </c>
      <c r="AI274" s="379" t="str">
        <f>AVALIAR_RISCO!AI274</f>
        <v>Prioridade</v>
      </c>
      <c r="AJ274" s="379"/>
      <c r="AK274" s="379"/>
      <c r="AL274" s="393" t="str">
        <f>TRATAMENTO!AL274</f>
        <v>Escolha o Tratamento</v>
      </c>
      <c r="AM274" s="393"/>
      <c r="AN274" s="393"/>
      <c r="AO274" s="393"/>
      <c r="AP274" s="391">
        <f>CONTROLES_PLANO!AP274</f>
        <v>0</v>
      </c>
      <c r="AQ274" s="391"/>
      <c r="AR274" s="391"/>
      <c r="AS274" s="391"/>
      <c r="AT274" s="391">
        <f>CONTROLES_PLANO!AT274</f>
        <v>0</v>
      </c>
      <c r="AU274" s="391"/>
      <c r="AV274" s="391"/>
      <c r="AW274" s="391"/>
      <c r="AX274" s="387" t="s">
        <v>352</v>
      </c>
      <c r="AY274" s="387"/>
      <c r="AZ274" s="387"/>
      <c r="BA274" s="387"/>
      <c r="BB274" s="392"/>
      <c r="BC274" s="392"/>
      <c r="BD274" s="392"/>
      <c r="BE274" s="392"/>
      <c r="BF274" s="190"/>
      <c r="BG274" s="190"/>
      <c r="BH274" s="190"/>
      <c r="BI274" s="190"/>
      <c r="BJ274" s="190"/>
      <c r="BK274" s="190"/>
      <c r="BL274" s="389" t="s">
        <v>69</v>
      </c>
      <c r="BM274" s="389"/>
      <c r="BN274" s="121" t="str">
        <f>IF(ISERROR(IF(BL274=ESTIMATIVA!$C$39,ESTIMATIVA!$O$39,IF(BL274=ESTIMATIVA!$C$40,ESTIMATIVA!$O$40,IF(BL274=ESTIMATIVA!$C$41,ESTIMATIVA!$O$41,IF(BL274=ESTIMATIVA!$C$42,ESTIMATIVA!$O$42,IF(BL274=ESTIMATIVA!$C$43,ESTIMATIVA!$O$43,"")))))),"",IF(BL274=ESTIMATIVA!$C$39,ESTIMATIVA!$O$39,IF(BL274=ESTIMATIVA!$C$40,ESTIMATIVA!$O$40,IF(BL274=ESTIMATIVA!$C$41,ESTIMATIVA!$O$41,IF(BL274=ESTIMATIVA!$C$42,ESTIMATIVA!$O$42,IF(BL274=ESTIMATIVA!$C$43,ESTIMATIVA!$O$43,""))))))</f>
        <v/>
      </c>
      <c r="BO274" s="389" t="s">
        <v>69</v>
      </c>
      <c r="BP274" s="389"/>
      <c r="BQ274" s="121" t="str">
        <f>IF(ISERROR(IF(BO274=ESTIMATIVA!$C$23,ESTIMATIVA!$O$23,IF(BO274=ESTIMATIVA!$C$24,ESTIMATIVA!$O$24,IF(BO274=ESTIMATIVA!$C$25,ESTIMATIVA!$O$25,IF(BO274=ESTIMATIVA!$C$26,ESTIMATIVA!$O$26,IF(BO274=ESTIMATIVA!$C$27,ESTIMATIVA!$O$27,"")))))),"",IF(BO274=ESTIMATIVA!$C$23,ESTIMATIVA!$O$23,IF(BO274=ESTIMATIVA!$C$24,ESTIMATIVA!$O$24,IF(BO274=ESTIMATIVA!$C$25,ESTIMATIVA!$O$25,IF(BO274=ESTIMATIVA!$C$26,ESTIMATIVA!$O$26,IF(BO274=ESTIMATIVA!$C$27,ESTIMATIVA!$O$27,""))))))</f>
        <v/>
      </c>
      <c r="BR274" s="122" t="str">
        <f t="shared" si="51"/>
        <v/>
      </c>
      <c r="BS274" s="123" t="str">
        <f>IF(ISERROR(IF(BR274&gt;=ESTIMATIVA!$O$55,ESTIMATIVA!$C$55,IF(BR274&gt;=ESTIMATIVA!$O$56,ESTIMATIVA!$C$56,IF(BR274&gt;=ESTIMATIVA!$O$57,ESTIMATIVA!$C$57,IF(BR274&gt;=ESTIMATIVA!$O$58,ESTIMATIVA!$C$58,ESTIMATIVA!$C$59))))),"",IF(BR274&gt;=ESTIMATIVA!$O$55,ESTIMATIVA!$C$55,IF(BR274&gt;=ESTIMATIVA!$O$56,ESTIMATIVA!$C$56,IF(BR274&gt;=ESTIMATIVA!$O$57,ESTIMATIVA!$C$57,IF(BR274&gt;=ESTIMATIVA!$O$58,ESTIMATIVA!$C$58,ESTIMATIVA!$C$59)))))</f>
        <v>Extremo</v>
      </c>
      <c r="BT274" s="124" t="str">
        <f t="shared" si="50"/>
        <v>ERRO - RISCO DEVERIA SER MENOR!!!</v>
      </c>
      <c r="BU274" s="125"/>
    </row>
    <row r="275" spans="1:73" ht="17.100000000000001" customHeight="1" thickBot="1" x14ac:dyDescent="0.3">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RESULT_ESTIMAT_QUALIT!U275</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7">
        <f>CALCULO_RISCO!AG275</f>
        <v>0</v>
      </c>
      <c r="AI275" s="379" t="str">
        <f>AVALIAR_RISCO!AI275</f>
        <v>Prioridade</v>
      </c>
      <c r="AJ275" s="379"/>
      <c r="AK275" s="379"/>
      <c r="AL275" s="393" t="str">
        <f>TRATAMENTO!AL275</f>
        <v>Escolha o Tratamento</v>
      </c>
      <c r="AM275" s="393"/>
      <c r="AN275" s="393"/>
      <c r="AO275" s="393"/>
      <c r="AP275" s="391">
        <f>CONTROLES_PLANO!AP275</f>
        <v>0</v>
      </c>
      <c r="AQ275" s="391"/>
      <c r="AR275" s="391"/>
      <c r="AS275" s="391"/>
      <c r="AT275" s="391">
        <f>CONTROLES_PLANO!AT275</f>
        <v>0</v>
      </c>
      <c r="AU275" s="391"/>
      <c r="AV275" s="391"/>
      <c r="AW275" s="391"/>
      <c r="AX275" s="387" t="s">
        <v>352</v>
      </c>
      <c r="AY275" s="387"/>
      <c r="AZ275" s="387"/>
      <c r="BA275" s="387"/>
      <c r="BB275" s="392"/>
      <c r="BC275" s="392"/>
      <c r="BD275" s="392"/>
      <c r="BE275" s="392"/>
      <c r="BF275" s="190"/>
      <c r="BG275" s="190"/>
      <c r="BH275" s="190"/>
      <c r="BI275" s="190"/>
      <c r="BJ275" s="190"/>
      <c r="BK275" s="190"/>
      <c r="BL275" s="389" t="s">
        <v>69</v>
      </c>
      <c r="BM275" s="389"/>
      <c r="BN275" s="121" t="str">
        <f>IF(ISERROR(IF(BL275=ESTIMATIVA!$C$39,ESTIMATIVA!$O$39,IF(BL275=ESTIMATIVA!$C$40,ESTIMATIVA!$O$40,IF(BL275=ESTIMATIVA!$C$41,ESTIMATIVA!$O$41,IF(BL275=ESTIMATIVA!$C$42,ESTIMATIVA!$O$42,IF(BL275=ESTIMATIVA!$C$43,ESTIMATIVA!$O$43,"")))))),"",IF(BL275=ESTIMATIVA!$C$39,ESTIMATIVA!$O$39,IF(BL275=ESTIMATIVA!$C$40,ESTIMATIVA!$O$40,IF(BL275=ESTIMATIVA!$C$41,ESTIMATIVA!$O$41,IF(BL275=ESTIMATIVA!$C$42,ESTIMATIVA!$O$42,IF(BL275=ESTIMATIVA!$C$43,ESTIMATIVA!$O$43,""))))))</f>
        <v/>
      </c>
      <c r="BO275" s="389" t="s">
        <v>69</v>
      </c>
      <c r="BP275" s="389"/>
      <c r="BQ275" s="121" t="str">
        <f>IF(ISERROR(IF(BO275=ESTIMATIVA!$C$23,ESTIMATIVA!$O$23,IF(BO275=ESTIMATIVA!$C$24,ESTIMATIVA!$O$24,IF(BO275=ESTIMATIVA!$C$25,ESTIMATIVA!$O$25,IF(BO275=ESTIMATIVA!$C$26,ESTIMATIVA!$O$26,IF(BO275=ESTIMATIVA!$C$27,ESTIMATIVA!$O$27,"")))))),"",IF(BO275=ESTIMATIVA!$C$23,ESTIMATIVA!$O$23,IF(BO275=ESTIMATIVA!$C$24,ESTIMATIVA!$O$24,IF(BO275=ESTIMATIVA!$C$25,ESTIMATIVA!$O$25,IF(BO275=ESTIMATIVA!$C$26,ESTIMATIVA!$O$26,IF(BO275=ESTIMATIVA!$C$27,ESTIMATIVA!$O$27,""))))))</f>
        <v/>
      </c>
      <c r="BR275" s="122" t="str">
        <f t="shared" si="51"/>
        <v/>
      </c>
      <c r="BS275" s="123" t="str">
        <f>IF(ISERROR(IF(BR275&gt;=ESTIMATIVA!$O$55,ESTIMATIVA!$C$55,IF(BR275&gt;=ESTIMATIVA!$O$56,ESTIMATIVA!$C$56,IF(BR275&gt;=ESTIMATIVA!$O$57,ESTIMATIVA!$C$57,IF(BR275&gt;=ESTIMATIVA!$O$58,ESTIMATIVA!$C$58,ESTIMATIVA!$C$59))))),"",IF(BR275&gt;=ESTIMATIVA!$O$55,ESTIMATIVA!$C$55,IF(BR275&gt;=ESTIMATIVA!$O$56,ESTIMATIVA!$C$56,IF(BR275&gt;=ESTIMATIVA!$O$57,ESTIMATIVA!$C$57,IF(BR275&gt;=ESTIMATIVA!$O$58,ESTIMATIVA!$C$58,ESTIMATIVA!$C$59)))))</f>
        <v>Extremo</v>
      </c>
      <c r="BT275" s="124" t="str">
        <f t="shared" si="50"/>
        <v>ERRO - RISCO DEVERIA SER MENOR!!!</v>
      </c>
      <c r="BU275" s="125"/>
    </row>
    <row r="276" spans="1:73" ht="17.100000000000001" customHeight="1" thickBot="1" x14ac:dyDescent="0.3">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t="str">
        <f>RESULT_ESTIMAT_QUALIT!U276</f>
        <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7">
        <f>CALCULO_RISCO!AG276</f>
        <v>0</v>
      </c>
      <c r="AI276" s="379" t="str">
        <f>AVALIAR_RISCO!AI276</f>
        <v>Prioridade</v>
      </c>
      <c r="AJ276" s="379"/>
      <c r="AK276" s="379"/>
      <c r="AL276" s="393" t="str">
        <f>TRATAMENTO!AL276</f>
        <v>Escolha o Tratamento</v>
      </c>
      <c r="AM276" s="393"/>
      <c r="AN276" s="393"/>
      <c r="AO276" s="393"/>
      <c r="AP276" s="391">
        <f>CONTROLES_PLANO!AP276</f>
        <v>0</v>
      </c>
      <c r="AQ276" s="391"/>
      <c r="AR276" s="391"/>
      <c r="AS276" s="391"/>
      <c r="AT276" s="391">
        <f>CONTROLES_PLANO!AT276</f>
        <v>0</v>
      </c>
      <c r="AU276" s="391"/>
      <c r="AV276" s="391"/>
      <c r="AW276" s="391"/>
      <c r="AX276" s="387" t="s">
        <v>352</v>
      </c>
      <c r="AY276" s="387"/>
      <c r="AZ276" s="387"/>
      <c r="BA276" s="387"/>
      <c r="BB276" s="392"/>
      <c r="BC276" s="392"/>
      <c r="BD276" s="392"/>
      <c r="BE276" s="392"/>
      <c r="BF276" s="190"/>
      <c r="BG276" s="190"/>
      <c r="BH276" s="190"/>
      <c r="BI276" s="190"/>
      <c r="BJ276" s="190"/>
      <c r="BK276" s="190"/>
      <c r="BL276" s="389" t="s">
        <v>69</v>
      </c>
      <c r="BM276" s="389"/>
      <c r="BN276" s="121" t="str">
        <f>IF(ISERROR(IF(BL276=ESTIMATIVA!$C$39,ESTIMATIVA!$O$39,IF(BL276=ESTIMATIVA!$C$40,ESTIMATIVA!$O$40,IF(BL276=ESTIMATIVA!$C$41,ESTIMATIVA!$O$41,IF(BL276=ESTIMATIVA!$C$42,ESTIMATIVA!$O$42,IF(BL276=ESTIMATIVA!$C$43,ESTIMATIVA!$O$43,"")))))),"",IF(BL276=ESTIMATIVA!$C$39,ESTIMATIVA!$O$39,IF(BL276=ESTIMATIVA!$C$40,ESTIMATIVA!$O$40,IF(BL276=ESTIMATIVA!$C$41,ESTIMATIVA!$O$41,IF(BL276=ESTIMATIVA!$C$42,ESTIMATIVA!$O$42,IF(BL276=ESTIMATIVA!$C$43,ESTIMATIVA!$O$43,""))))))</f>
        <v/>
      </c>
      <c r="BO276" s="389" t="s">
        <v>69</v>
      </c>
      <c r="BP276" s="389"/>
      <c r="BQ276" s="121" t="str">
        <f>IF(ISERROR(IF(BO276=ESTIMATIVA!$C$23,ESTIMATIVA!$O$23,IF(BO276=ESTIMATIVA!$C$24,ESTIMATIVA!$O$24,IF(BO276=ESTIMATIVA!$C$25,ESTIMATIVA!$O$25,IF(BO276=ESTIMATIVA!$C$26,ESTIMATIVA!$O$26,IF(BO276=ESTIMATIVA!$C$27,ESTIMATIVA!$O$27,"")))))),"",IF(BO276=ESTIMATIVA!$C$23,ESTIMATIVA!$O$23,IF(BO276=ESTIMATIVA!$C$24,ESTIMATIVA!$O$24,IF(BO276=ESTIMATIVA!$C$25,ESTIMATIVA!$O$25,IF(BO276=ESTIMATIVA!$C$26,ESTIMATIVA!$O$26,IF(BO276=ESTIMATIVA!$C$27,ESTIMATIVA!$O$27,""))))))</f>
        <v/>
      </c>
      <c r="BR276" s="122" t="str">
        <f t="shared" si="51"/>
        <v/>
      </c>
      <c r="BS276" s="123" t="str">
        <f>IF(ISERROR(IF(BR276&gt;=ESTIMATIVA!$O$55,ESTIMATIVA!$C$55,IF(BR276&gt;=ESTIMATIVA!$O$56,ESTIMATIVA!$C$56,IF(BR276&gt;=ESTIMATIVA!$O$57,ESTIMATIVA!$C$57,IF(BR276&gt;=ESTIMATIVA!$O$58,ESTIMATIVA!$C$58,ESTIMATIVA!$C$59))))),"",IF(BR276&gt;=ESTIMATIVA!$O$55,ESTIMATIVA!$C$55,IF(BR276&gt;=ESTIMATIVA!$O$56,ESTIMATIVA!$C$56,IF(BR276&gt;=ESTIMATIVA!$O$57,ESTIMATIVA!$C$57,IF(BR276&gt;=ESTIMATIVA!$O$58,ESTIMATIVA!$C$58,ESTIMATIVA!$C$59)))))</f>
        <v>Extremo</v>
      </c>
      <c r="BT276" s="124" t="str">
        <f t="shared" si="50"/>
        <v>ERRO - RISCO DEVERIA SER MENOR!!!</v>
      </c>
      <c r="BU276" s="125"/>
    </row>
    <row r="277" spans="1:73" ht="17.100000000000001" customHeight="1" thickBot="1" x14ac:dyDescent="0.3">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t="str">
        <f>RESULT_ESTIMAT_QUALIT!U277</f>
        <v/>
      </c>
      <c r="V277" s="110" t="str">
        <f>RESULT_ESTIMAT_QUALIT!V276</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8">
        <f>CALCULO_RISCO!AG277</f>
        <v>0</v>
      </c>
      <c r="AI277" s="381" t="str">
        <f>AVALIAR_RISCO!AI277</f>
        <v>Prioridade</v>
      </c>
      <c r="AJ277" s="381"/>
      <c r="AK277" s="381"/>
      <c r="AL277" s="390" t="str">
        <f>TRATAMENTO!AL277</f>
        <v>Escolha o Tratamento</v>
      </c>
      <c r="AM277" s="390"/>
      <c r="AN277" s="390"/>
      <c r="AO277" s="390"/>
      <c r="AP277" s="386">
        <f>CONTROLES_PLANO!AP277</f>
        <v>0</v>
      </c>
      <c r="AQ277" s="386"/>
      <c r="AR277" s="386"/>
      <c r="AS277" s="386"/>
      <c r="AT277" s="386">
        <f>CONTROLES_PLANO!AT277</f>
        <v>0</v>
      </c>
      <c r="AU277" s="386"/>
      <c r="AV277" s="386"/>
      <c r="AW277" s="386"/>
      <c r="AX277" s="387" t="s">
        <v>352</v>
      </c>
      <c r="AY277" s="387"/>
      <c r="AZ277" s="387"/>
      <c r="BA277" s="387"/>
      <c r="BB277" s="388"/>
      <c r="BC277" s="388"/>
      <c r="BD277" s="388"/>
      <c r="BE277" s="388"/>
      <c r="BF277" s="200"/>
      <c r="BG277" s="200"/>
      <c r="BH277" s="200"/>
      <c r="BI277" s="200"/>
      <c r="BJ277" s="200"/>
      <c r="BK277" s="200"/>
      <c r="BL277" s="389" t="s">
        <v>69</v>
      </c>
      <c r="BM277" s="389"/>
      <c r="BN277" s="126" t="str">
        <f>IF(ISERROR(IF(BL277=ESTIMATIVA!$C$39,ESTIMATIVA!$O$39,IF(BL277=ESTIMATIVA!$C$40,ESTIMATIVA!$O$40,IF(BL277=ESTIMATIVA!$C$41,ESTIMATIVA!$O$41,IF(BL277=ESTIMATIVA!$C$42,ESTIMATIVA!$O$42,IF(BL277=ESTIMATIVA!$C$43,ESTIMATIVA!$O$43,"")))))),"",IF(BL277=ESTIMATIVA!$C$39,ESTIMATIVA!$O$39,IF(BL277=ESTIMATIVA!$C$40,ESTIMATIVA!$O$40,IF(BL277=ESTIMATIVA!$C$41,ESTIMATIVA!$O$41,IF(BL277=ESTIMATIVA!$C$42,ESTIMATIVA!$O$42,IF(BL277=ESTIMATIVA!$C$43,ESTIMATIVA!$O$43,""))))))</f>
        <v/>
      </c>
      <c r="BO277" s="389" t="s">
        <v>69</v>
      </c>
      <c r="BP277" s="389"/>
      <c r="BQ277" s="126" t="str">
        <f>IF(ISERROR(IF(BO277=ESTIMATIVA!$C$23,ESTIMATIVA!$O$23,IF(BO277=ESTIMATIVA!$C$24,ESTIMATIVA!$O$24,IF(BO277=ESTIMATIVA!$C$25,ESTIMATIVA!$O$25,IF(BO277=ESTIMATIVA!$C$26,ESTIMATIVA!$O$26,IF(BO277=ESTIMATIVA!$C$27,ESTIMATIVA!$O$27,"")))))),"",IF(BO277=ESTIMATIVA!$C$23,ESTIMATIVA!$O$23,IF(BO277=ESTIMATIVA!$C$24,ESTIMATIVA!$O$24,IF(BO277=ESTIMATIVA!$C$25,ESTIMATIVA!$O$25,IF(BO277=ESTIMATIVA!$C$26,ESTIMATIVA!$O$26,IF(BO277=ESTIMATIVA!$C$27,ESTIMATIVA!$O$27,""))))))</f>
        <v/>
      </c>
      <c r="BR277" s="122" t="str">
        <f t="shared" si="51"/>
        <v/>
      </c>
      <c r="BS277" s="127" t="str">
        <f>IF(ISERROR(IF(BR277&gt;=ESTIMATIVA!$O$55,ESTIMATIVA!$C$55,IF(BR277&gt;=ESTIMATIVA!$O$56,ESTIMATIVA!$C$56,IF(BR277&gt;=ESTIMATIVA!$O$57,ESTIMATIVA!$C$57,IF(BR277&gt;=ESTIMATIVA!$O$58,ESTIMATIVA!$C$58,ESTIMATIVA!$C$59))))),"",IF(BR277&gt;=ESTIMATIVA!$O$55,ESTIMATIVA!$C$55,IF(BR277&gt;=ESTIMATIVA!$O$56,ESTIMATIVA!$C$56,IF(BR277&gt;=ESTIMATIVA!$O$57,ESTIMATIVA!$C$57,IF(BR277&gt;=ESTIMATIVA!$O$58,ESTIMATIVA!$C$58,ESTIMATIVA!$C$59)))))</f>
        <v>Extremo</v>
      </c>
      <c r="BT277" s="128" t="str">
        <f t="shared" si="50"/>
        <v>ERRO - RISCO DEVERIA SER MENOR!!!</v>
      </c>
      <c r="BU277" s="125"/>
    </row>
    <row r="278" spans="1:73"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c r="AY278" s="3"/>
      <c r="AZ278" s="3"/>
      <c r="BA278" s="3"/>
      <c r="BB278" s="3"/>
      <c r="BC278" s="3"/>
      <c r="BF278" s="3"/>
      <c r="BG278" s="3"/>
      <c r="BH278" s="3"/>
      <c r="BI278" s="3"/>
      <c r="BJ278" s="3"/>
      <c r="BK278" s="3"/>
      <c r="BM278" s="3"/>
      <c r="BP278" s="3"/>
    </row>
    <row r="279" spans="1:73" ht="34.15"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334</v>
      </c>
      <c r="AM279" s="201"/>
      <c r="AN279" s="201"/>
      <c r="AO279" s="201"/>
      <c r="AP279" s="201" t="s">
        <v>342</v>
      </c>
      <c r="AQ279" s="201" t="s">
        <v>343</v>
      </c>
      <c r="AR279" s="201" t="s">
        <v>344</v>
      </c>
      <c r="AS279" s="201" t="s">
        <v>345</v>
      </c>
      <c r="AT279" s="201" t="s">
        <v>343</v>
      </c>
      <c r="AU279" s="201"/>
      <c r="AV279" s="201"/>
      <c r="AW279" s="201"/>
      <c r="AX279" s="201" t="s">
        <v>347</v>
      </c>
      <c r="AY279" s="201"/>
      <c r="AZ279" s="201"/>
      <c r="BA279" s="201"/>
      <c r="BB279" s="201" t="s">
        <v>348</v>
      </c>
      <c r="BC279" s="201"/>
      <c r="BD279" s="201"/>
      <c r="BE279" s="201"/>
      <c r="BF279" s="201" t="s">
        <v>207</v>
      </c>
      <c r="BG279" s="201"/>
      <c r="BH279" s="201"/>
      <c r="BI279" s="201"/>
      <c r="BJ279" s="201"/>
      <c r="BK279" s="201"/>
      <c r="BL279" s="394" t="s">
        <v>349</v>
      </c>
      <c r="BM279" s="394"/>
      <c r="BN279" s="394"/>
      <c r="BO279" s="394" t="s">
        <v>350</v>
      </c>
      <c r="BP279" s="394"/>
      <c r="BQ279" s="394"/>
      <c r="BR279" s="201" t="s">
        <v>351</v>
      </c>
      <c r="BS279" s="201"/>
      <c r="BT279" s="201"/>
      <c r="BU279" s="201"/>
    </row>
    <row r="280" spans="1:73" ht="17.100000000000001" customHeight="1" thickBot="1" x14ac:dyDescent="0.3">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7">
        <f>CALCULO_RISCO!AG280</f>
        <v>0</v>
      </c>
      <c r="AI280" s="379" t="str">
        <f>AVALIAR_RISCO!AI280</f>
        <v>Prioridade</v>
      </c>
      <c r="AJ280" s="379"/>
      <c r="AK280" s="379"/>
      <c r="AL280" s="393" t="str">
        <f>TRATAMENTO!AL280</f>
        <v>Escolha o Tratamento</v>
      </c>
      <c r="AM280" s="393"/>
      <c r="AN280" s="393"/>
      <c r="AO280" s="393"/>
      <c r="AP280" s="391">
        <f>CONTROLES_PLANO!AP280</f>
        <v>0</v>
      </c>
      <c r="AQ280" s="391">
        <f>CONTROLES_PLANO!AQ280</f>
        <v>0</v>
      </c>
      <c r="AR280" s="391">
        <f>CONTROLES_PLANO!AR280</f>
        <v>0</v>
      </c>
      <c r="AS280" s="391">
        <f>CONTROLES_PLANO!AS280</f>
        <v>0</v>
      </c>
      <c r="AT280" s="391">
        <f>CONTROLES_PLANO!AT280</f>
        <v>0</v>
      </c>
      <c r="AU280" s="391"/>
      <c r="AV280" s="391"/>
      <c r="AW280" s="391"/>
      <c r="AX280" s="387" t="s">
        <v>352</v>
      </c>
      <c r="AY280" s="387"/>
      <c r="AZ280" s="387"/>
      <c r="BA280" s="387"/>
      <c r="BB280" s="392"/>
      <c r="BC280" s="392"/>
      <c r="BD280" s="392"/>
      <c r="BE280" s="392"/>
      <c r="BF280" s="190"/>
      <c r="BG280" s="190"/>
      <c r="BH280" s="190"/>
      <c r="BI280" s="190"/>
      <c r="BJ280" s="190"/>
      <c r="BK280" s="190"/>
      <c r="BL280" s="389" t="s">
        <v>69</v>
      </c>
      <c r="BM280" s="389"/>
      <c r="BN280" s="121" t="str">
        <f>IF(ISERROR(IF(BL280=ESTIMATIVA!$C$39,ESTIMATIVA!$O$39,IF(BL280=ESTIMATIVA!$C$40,ESTIMATIVA!$O$40,IF(BL280=ESTIMATIVA!$C$41,ESTIMATIVA!$O$41,IF(BL280=ESTIMATIVA!$C$42,ESTIMATIVA!$O$42,IF(BL280=ESTIMATIVA!$C$43,ESTIMATIVA!$O$43,"")))))),"",IF(BL280=ESTIMATIVA!$C$39,ESTIMATIVA!$O$39,IF(BL280=ESTIMATIVA!$C$40,ESTIMATIVA!$O$40,IF(BL280=ESTIMATIVA!$C$41,ESTIMATIVA!$O$41,IF(BL280=ESTIMATIVA!$C$42,ESTIMATIVA!$O$42,IF(BL280=ESTIMATIVA!$C$43,ESTIMATIVA!$O$43,""))))))</f>
        <v/>
      </c>
      <c r="BO280" s="389" t="s">
        <v>69</v>
      </c>
      <c r="BP280" s="389"/>
      <c r="BQ280" s="121" t="str">
        <f>IF(ISERROR(IF(BO280=ESTIMATIVA!$C$23,ESTIMATIVA!$O$23,IF(BO280=ESTIMATIVA!$C$24,ESTIMATIVA!$O$24,IF(BO280=ESTIMATIVA!$C$25,ESTIMATIVA!$O$25,IF(BO280=ESTIMATIVA!$C$26,ESTIMATIVA!$O$26,IF(BO280=ESTIMATIVA!$C$27,ESTIMATIVA!$O$27,"")))))),"",IF(BO280=ESTIMATIVA!$C$23,ESTIMATIVA!$O$23,IF(BO280=ESTIMATIVA!$C$24,ESTIMATIVA!$O$24,IF(BO280=ESTIMATIVA!$C$25,ESTIMATIVA!$O$25,IF(BO280=ESTIMATIVA!$C$26,ESTIMATIVA!$O$26,IF(BO280=ESTIMATIVA!$C$27,ESTIMATIVA!$O$27,""))))))</f>
        <v/>
      </c>
      <c r="BR280" s="122" t="str">
        <f>IF(ISERROR((BN280*$Q$280)*BQ280),"",(BN280*$Q$280)*BQ280)</f>
        <v/>
      </c>
      <c r="BS280" s="123" t="str">
        <f>IF(ISERROR(IF(BR280&gt;=ESTIMATIVA!$O$55,ESTIMATIVA!$C$55,IF(BR280&gt;=ESTIMATIVA!$O$56,ESTIMATIVA!$C$56,IF(BR280&gt;=ESTIMATIVA!$O$57,ESTIMATIVA!$C$57,IF(BR280&gt;=ESTIMATIVA!$O$58,ESTIMATIVA!$C$58,ESTIMATIVA!$C$59))))),"",IF(BR280&gt;=ESTIMATIVA!$O$55,ESTIMATIVA!$C$55,IF(BR280&gt;=ESTIMATIVA!$O$56,ESTIMATIVA!$C$56,IF(BR280&gt;=ESTIMATIVA!$O$57,ESTIMATIVA!$C$57,IF(BR280&gt;=ESTIMATIVA!$O$58,ESTIMATIVA!$C$58,ESTIMATIVA!$C$59)))))</f>
        <v>Extremo</v>
      </c>
      <c r="BT280" s="124" t="str">
        <f t="shared" ref="BT280:BT287" si="52">IF(BS280=AE280,"ERRO - RISCO DEVERIA SER MENOR!!!",IF(BL280=R280,"ERRO - SEVERIDADE DEVERIA SER MENOR!!!",""))</f>
        <v>ERRO - RISCO DEVERIA SER MENOR!!!</v>
      </c>
      <c r="BU280" s="125"/>
    </row>
    <row r="281" spans="1:73" ht="17.100000000000001" customHeight="1" thickBot="1" x14ac:dyDescent="0.3">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RESULT_ESTIMAT_QUALIT!U281</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7">
        <f>CALCULO_RISCO!AG281</f>
        <v>0</v>
      </c>
      <c r="AI281" s="379" t="str">
        <f>AVALIAR_RISCO!AI281</f>
        <v>Prioridade</v>
      </c>
      <c r="AJ281" s="379"/>
      <c r="AK281" s="379"/>
      <c r="AL281" s="393" t="str">
        <f>TRATAMENTO!AL281</f>
        <v>Escolha o Tratamento</v>
      </c>
      <c r="AM281" s="393"/>
      <c r="AN281" s="393"/>
      <c r="AO281" s="393"/>
      <c r="AP281" s="391">
        <f>CONTROLES_PLANO!AP281</f>
        <v>0</v>
      </c>
      <c r="AQ281" s="391"/>
      <c r="AR281" s="391"/>
      <c r="AS281" s="391"/>
      <c r="AT281" s="391">
        <f>CONTROLES_PLANO!AT281</f>
        <v>0</v>
      </c>
      <c r="AU281" s="391"/>
      <c r="AV281" s="391"/>
      <c r="AW281" s="391"/>
      <c r="AX281" s="387" t="s">
        <v>352</v>
      </c>
      <c r="AY281" s="387"/>
      <c r="AZ281" s="387"/>
      <c r="BA281" s="387"/>
      <c r="BB281" s="392"/>
      <c r="BC281" s="392"/>
      <c r="BD281" s="392"/>
      <c r="BE281" s="392"/>
      <c r="BF281" s="190"/>
      <c r="BG281" s="190"/>
      <c r="BH281" s="190"/>
      <c r="BI281" s="190"/>
      <c r="BJ281" s="190"/>
      <c r="BK281" s="190"/>
      <c r="BL281" s="389" t="s">
        <v>69</v>
      </c>
      <c r="BM281" s="389"/>
      <c r="BN281" s="121" t="str">
        <f>IF(ISERROR(IF(BL281=ESTIMATIVA!$C$39,ESTIMATIVA!$O$39,IF(BL281=ESTIMATIVA!$C$40,ESTIMATIVA!$O$40,IF(BL281=ESTIMATIVA!$C$41,ESTIMATIVA!$O$41,IF(BL281=ESTIMATIVA!$C$42,ESTIMATIVA!$O$42,IF(BL281=ESTIMATIVA!$C$43,ESTIMATIVA!$O$43,"")))))),"",IF(BL281=ESTIMATIVA!$C$39,ESTIMATIVA!$O$39,IF(BL281=ESTIMATIVA!$C$40,ESTIMATIVA!$O$40,IF(BL281=ESTIMATIVA!$C$41,ESTIMATIVA!$O$41,IF(BL281=ESTIMATIVA!$C$42,ESTIMATIVA!$O$42,IF(BL281=ESTIMATIVA!$C$43,ESTIMATIVA!$O$43,""))))))</f>
        <v/>
      </c>
      <c r="BO281" s="389" t="s">
        <v>69</v>
      </c>
      <c r="BP281" s="389"/>
      <c r="BQ281" s="121" t="str">
        <f>IF(ISERROR(IF(BO281=ESTIMATIVA!$C$23,ESTIMATIVA!$O$23,IF(BO281=ESTIMATIVA!$C$24,ESTIMATIVA!$O$24,IF(BO281=ESTIMATIVA!$C$25,ESTIMATIVA!$O$25,IF(BO281=ESTIMATIVA!$C$26,ESTIMATIVA!$O$26,IF(BO281=ESTIMATIVA!$C$27,ESTIMATIVA!$O$27,"")))))),"",IF(BO281=ESTIMATIVA!$C$23,ESTIMATIVA!$O$23,IF(BO281=ESTIMATIVA!$C$24,ESTIMATIVA!$O$24,IF(BO281=ESTIMATIVA!$C$25,ESTIMATIVA!$O$25,IF(BO281=ESTIMATIVA!$C$26,ESTIMATIVA!$O$26,IF(BO281=ESTIMATIVA!$C$27,ESTIMATIVA!$O$27,""))))))</f>
        <v/>
      </c>
      <c r="BR281" s="122" t="str">
        <f t="shared" ref="BR281:BR287" si="53">IF(ISERROR((BN281*$Q$280)*BQ281),"",(BN281*$Q$280)*BQ281)</f>
        <v/>
      </c>
      <c r="BS281" s="123" t="str">
        <f>IF(ISERROR(IF(BR281&gt;=ESTIMATIVA!$O$55,ESTIMATIVA!$C$55,IF(BR281&gt;=ESTIMATIVA!$O$56,ESTIMATIVA!$C$56,IF(BR281&gt;=ESTIMATIVA!$O$57,ESTIMATIVA!$C$57,IF(BR281&gt;=ESTIMATIVA!$O$58,ESTIMATIVA!$C$58,ESTIMATIVA!$C$59))))),"",IF(BR281&gt;=ESTIMATIVA!$O$55,ESTIMATIVA!$C$55,IF(BR281&gt;=ESTIMATIVA!$O$56,ESTIMATIVA!$C$56,IF(BR281&gt;=ESTIMATIVA!$O$57,ESTIMATIVA!$C$57,IF(BR281&gt;=ESTIMATIVA!$O$58,ESTIMATIVA!$C$58,ESTIMATIVA!$C$59)))))</f>
        <v>Extremo</v>
      </c>
      <c r="BT281" s="124" t="str">
        <f t="shared" si="52"/>
        <v>ERRO - RISCO DEVERIA SER MENOR!!!</v>
      </c>
      <c r="BU281" s="125"/>
    </row>
    <row r="282" spans="1:73" ht="17.100000000000001" customHeight="1" thickBot="1" x14ac:dyDescent="0.3">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RESULT_ESTIMAT_QUALIT!U282</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7">
        <f>CALCULO_RISCO!AG282</f>
        <v>0</v>
      </c>
      <c r="AI282" s="379" t="str">
        <f>AVALIAR_RISCO!AI282</f>
        <v>Prioridade</v>
      </c>
      <c r="AJ282" s="379"/>
      <c r="AK282" s="379"/>
      <c r="AL282" s="393" t="str">
        <f>TRATAMENTO!AL282</f>
        <v>Escolha o Tratamento</v>
      </c>
      <c r="AM282" s="393"/>
      <c r="AN282" s="393"/>
      <c r="AO282" s="393"/>
      <c r="AP282" s="391">
        <f>CONTROLES_PLANO!AP282</f>
        <v>0</v>
      </c>
      <c r="AQ282" s="391"/>
      <c r="AR282" s="391"/>
      <c r="AS282" s="391"/>
      <c r="AT282" s="391">
        <f>CONTROLES_PLANO!AT282</f>
        <v>0</v>
      </c>
      <c r="AU282" s="391"/>
      <c r="AV282" s="391"/>
      <c r="AW282" s="391"/>
      <c r="AX282" s="387" t="s">
        <v>352</v>
      </c>
      <c r="AY282" s="387"/>
      <c r="AZ282" s="387"/>
      <c r="BA282" s="387"/>
      <c r="BB282" s="392"/>
      <c r="BC282" s="392"/>
      <c r="BD282" s="392"/>
      <c r="BE282" s="392"/>
      <c r="BF282" s="190"/>
      <c r="BG282" s="190"/>
      <c r="BH282" s="190"/>
      <c r="BI282" s="190"/>
      <c r="BJ282" s="190"/>
      <c r="BK282" s="190"/>
      <c r="BL282" s="389" t="s">
        <v>69</v>
      </c>
      <c r="BM282" s="389"/>
      <c r="BN282" s="121" t="str">
        <f>IF(ISERROR(IF(BL282=ESTIMATIVA!$C$39,ESTIMATIVA!$O$39,IF(BL282=ESTIMATIVA!$C$40,ESTIMATIVA!$O$40,IF(BL282=ESTIMATIVA!$C$41,ESTIMATIVA!$O$41,IF(BL282=ESTIMATIVA!$C$42,ESTIMATIVA!$O$42,IF(BL282=ESTIMATIVA!$C$43,ESTIMATIVA!$O$43,"")))))),"",IF(BL282=ESTIMATIVA!$C$39,ESTIMATIVA!$O$39,IF(BL282=ESTIMATIVA!$C$40,ESTIMATIVA!$O$40,IF(BL282=ESTIMATIVA!$C$41,ESTIMATIVA!$O$41,IF(BL282=ESTIMATIVA!$C$42,ESTIMATIVA!$O$42,IF(BL282=ESTIMATIVA!$C$43,ESTIMATIVA!$O$43,""))))))</f>
        <v/>
      </c>
      <c r="BO282" s="389" t="s">
        <v>69</v>
      </c>
      <c r="BP282" s="389"/>
      <c r="BQ282" s="121" t="str">
        <f>IF(ISERROR(IF(BO282=ESTIMATIVA!$C$23,ESTIMATIVA!$O$23,IF(BO282=ESTIMATIVA!$C$24,ESTIMATIVA!$O$24,IF(BO282=ESTIMATIVA!$C$25,ESTIMATIVA!$O$25,IF(BO282=ESTIMATIVA!$C$26,ESTIMATIVA!$O$26,IF(BO282=ESTIMATIVA!$C$27,ESTIMATIVA!$O$27,"")))))),"",IF(BO282=ESTIMATIVA!$C$23,ESTIMATIVA!$O$23,IF(BO282=ESTIMATIVA!$C$24,ESTIMATIVA!$O$24,IF(BO282=ESTIMATIVA!$C$25,ESTIMATIVA!$O$25,IF(BO282=ESTIMATIVA!$C$26,ESTIMATIVA!$O$26,IF(BO282=ESTIMATIVA!$C$27,ESTIMATIVA!$O$27,""))))))</f>
        <v/>
      </c>
      <c r="BR282" s="122" t="str">
        <f t="shared" si="53"/>
        <v/>
      </c>
      <c r="BS282" s="123" t="str">
        <f>IF(ISERROR(IF(BR282&gt;=ESTIMATIVA!$O$55,ESTIMATIVA!$C$55,IF(BR282&gt;=ESTIMATIVA!$O$56,ESTIMATIVA!$C$56,IF(BR282&gt;=ESTIMATIVA!$O$57,ESTIMATIVA!$C$57,IF(BR282&gt;=ESTIMATIVA!$O$58,ESTIMATIVA!$C$58,ESTIMATIVA!$C$59))))),"",IF(BR282&gt;=ESTIMATIVA!$O$55,ESTIMATIVA!$C$55,IF(BR282&gt;=ESTIMATIVA!$O$56,ESTIMATIVA!$C$56,IF(BR282&gt;=ESTIMATIVA!$O$57,ESTIMATIVA!$C$57,IF(BR282&gt;=ESTIMATIVA!$O$58,ESTIMATIVA!$C$58,ESTIMATIVA!$C$59)))))</f>
        <v>Extremo</v>
      </c>
      <c r="BT282" s="124" t="str">
        <f t="shared" si="52"/>
        <v>ERRO - RISCO DEVERIA SER MENOR!!!</v>
      </c>
      <c r="BU282" s="125"/>
    </row>
    <row r="283" spans="1:73" ht="17.100000000000001" customHeight="1" thickBot="1" x14ac:dyDescent="0.3">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RESULT_ESTIMAT_QUALIT!U283</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7">
        <f>CALCULO_RISCO!AG283</f>
        <v>0</v>
      </c>
      <c r="AI283" s="379" t="str">
        <f>AVALIAR_RISCO!AI283</f>
        <v>Prioridade</v>
      </c>
      <c r="AJ283" s="379"/>
      <c r="AK283" s="379"/>
      <c r="AL283" s="393" t="str">
        <f>TRATAMENTO!AL283</f>
        <v>Escolha o Tratamento</v>
      </c>
      <c r="AM283" s="393"/>
      <c r="AN283" s="393"/>
      <c r="AO283" s="393"/>
      <c r="AP283" s="391">
        <f>CONTROLES_PLANO!AP283</f>
        <v>0</v>
      </c>
      <c r="AQ283" s="391"/>
      <c r="AR283" s="391"/>
      <c r="AS283" s="391"/>
      <c r="AT283" s="391">
        <f>CONTROLES_PLANO!AT283</f>
        <v>0</v>
      </c>
      <c r="AU283" s="391"/>
      <c r="AV283" s="391"/>
      <c r="AW283" s="391"/>
      <c r="AX283" s="387" t="s">
        <v>352</v>
      </c>
      <c r="AY283" s="387"/>
      <c r="AZ283" s="387"/>
      <c r="BA283" s="387"/>
      <c r="BB283" s="392"/>
      <c r="BC283" s="392"/>
      <c r="BD283" s="392"/>
      <c r="BE283" s="392"/>
      <c r="BF283" s="190"/>
      <c r="BG283" s="190"/>
      <c r="BH283" s="190"/>
      <c r="BI283" s="190"/>
      <c r="BJ283" s="190"/>
      <c r="BK283" s="190"/>
      <c r="BL283" s="389" t="s">
        <v>69</v>
      </c>
      <c r="BM283" s="389"/>
      <c r="BN283" s="121" t="str">
        <f>IF(ISERROR(IF(BL283=ESTIMATIVA!$C$39,ESTIMATIVA!$O$39,IF(BL283=ESTIMATIVA!$C$40,ESTIMATIVA!$O$40,IF(BL283=ESTIMATIVA!$C$41,ESTIMATIVA!$O$41,IF(BL283=ESTIMATIVA!$C$42,ESTIMATIVA!$O$42,IF(BL283=ESTIMATIVA!$C$43,ESTIMATIVA!$O$43,"")))))),"",IF(BL283=ESTIMATIVA!$C$39,ESTIMATIVA!$O$39,IF(BL283=ESTIMATIVA!$C$40,ESTIMATIVA!$O$40,IF(BL283=ESTIMATIVA!$C$41,ESTIMATIVA!$O$41,IF(BL283=ESTIMATIVA!$C$42,ESTIMATIVA!$O$42,IF(BL283=ESTIMATIVA!$C$43,ESTIMATIVA!$O$43,""))))))</f>
        <v/>
      </c>
      <c r="BO283" s="389" t="s">
        <v>69</v>
      </c>
      <c r="BP283" s="389"/>
      <c r="BQ283" s="121" t="str">
        <f>IF(ISERROR(IF(BO283=ESTIMATIVA!$C$23,ESTIMATIVA!$O$23,IF(BO283=ESTIMATIVA!$C$24,ESTIMATIVA!$O$24,IF(BO283=ESTIMATIVA!$C$25,ESTIMATIVA!$O$25,IF(BO283=ESTIMATIVA!$C$26,ESTIMATIVA!$O$26,IF(BO283=ESTIMATIVA!$C$27,ESTIMATIVA!$O$27,"")))))),"",IF(BO283=ESTIMATIVA!$C$23,ESTIMATIVA!$O$23,IF(BO283=ESTIMATIVA!$C$24,ESTIMATIVA!$O$24,IF(BO283=ESTIMATIVA!$C$25,ESTIMATIVA!$O$25,IF(BO283=ESTIMATIVA!$C$26,ESTIMATIVA!$O$26,IF(BO283=ESTIMATIVA!$C$27,ESTIMATIVA!$O$27,""))))))</f>
        <v/>
      </c>
      <c r="BR283" s="122" t="str">
        <f t="shared" si="53"/>
        <v/>
      </c>
      <c r="BS283" s="123" t="str">
        <f>IF(ISERROR(IF(BR283&gt;=ESTIMATIVA!$O$55,ESTIMATIVA!$C$55,IF(BR283&gt;=ESTIMATIVA!$O$56,ESTIMATIVA!$C$56,IF(BR283&gt;=ESTIMATIVA!$O$57,ESTIMATIVA!$C$57,IF(BR283&gt;=ESTIMATIVA!$O$58,ESTIMATIVA!$C$58,ESTIMATIVA!$C$59))))),"",IF(BR283&gt;=ESTIMATIVA!$O$55,ESTIMATIVA!$C$55,IF(BR283&gt;=ESTIMATIVA!$O$56,ESTIMATIVA!$C$56,IF(BR283&gt;=ESTIMATIVA!$O$57,ESTIMATIVA!$C$57,IF(BR283&gt;=ESTIMATIVA!$O$58,ESTIMATIVA!$C$58,ESTIMATIVA!$C$59)))))</f>
        <v>Extremo</v>
      </c>
      <c r="BT283" s="124" t="str">
        <f t="shared" si="52"/>
        <v>ERRO - RISCO DEVERIA SER MENOR!!!</v>
      </c>
      <c r="BU283" s="125"/>
    </row>
    <row r="284" spans="1:73" ht="17.100000000000001" customHeight="1" thickBot="1" x14ac:dyDescent="0.3">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RESULT_ESTIMAT_QUALIT!U284</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7">
        <f>CALCULO_RISCO!AG284</f>
        <v>0</v>
      </c>
      <c r="AI284" s="379" t="str">
        <f>AVALIAR_RISCO!AI284</f>
        <v>Prioridade</v>
      </c>
      <c r="AJ284" s="379"/>
      <c r="AK284" s="379"/>
      <c r="AL284" s="393" t="str">
        <f>TRATAMENTO!AL284</f>
        <v>Escolha o Tratamento</v>
      </c>
      <c r="AM284" s="393"/>
      <c r="AN284" s="393"/>
      <c r="AO284" s="393"/>
      <c r="AP284" s="391">
        <f>CONTROLES_PLANO!AP284</f>
        <v>0</v>
      </c>
      <c r="AQ284" s="391"/>
      <c r="AR284" s="391"/>
      <c r="AS284" s="391"/>
      <c r="AT284" s="391">
        <f>CONTROLES_PLANO!AT284</f>
        <v>0</v>
      </c>
      <c r="AU284" s="391"/>
      <c r="AV284" s="391"/>
      <c r="AW284" s="391"/>
      <c r="AX284" s="387" t="s">
        <v>352</v>
      </c>
      <c r="AY284" s="387"/>
      <c r="AZ284" s="387"/>
      <c r="BA284" s="387"/>
      <c r="BB284" s="392"/>
      <c r="BC284" s="392"/>
      <c r="BD284" s="392"/>
      <c r="BE284" s="392"/>
      <c r="BF284" s="190"/>
      <c r="BG284" s="190"/>
      <c r="BH284" s="190"/>
      <c r="BI284" s="190"/>
      <c r="BJ284" s="190"/>
      <c r="BK284" s="190"/>
      <c r="BL284" s="389" t="s">
        <v>69</v>
      </c>
      <c r="BM284" s="389"/>
      <c r="BN284" s="121" t="str">
        <f>IF(ISERROR(IF(BL284=ESTIMATIVA!$C$39,ESTIMATIVA!$O$39,IF(BL284=ESTIMATIVA!$C$40,ESTIMATIVA!$O$40,IF(BL284=ESTIMATIVA!$C$41,ESTIMATIVA!$O$41,IF(BL284=ESTIMATIVA!$C$42,ESTIMATIVA!$O$42,IF(BL284=ESTIMATIVA!$C$43,ESTIMATIVA!$O$43,"")))))),"",IF(BL284=ESTIMATIVA!$C$39,ESTIMATIVA!$O$39,IF(BL284=ESTIMATIVA!$C$40,ESTIMATIVA!$O$40,IF(BL284=ESTIMATIVA!$C$41,ESTIMATIVA!$O$41,IF(BL284=ESTIMATIVA!$C$42,ESTIMATIVA!$O$42,IF(BL284=ESTIMATIVA!$C$43,ESTIMATIVA!$O$43,""))))))</f>
        <v/>
      </c>
      <c r="BO284" s="389" t="s">
        <v>69</v>
      </c>
      <c r="BP284" s="389"/>
      <c r="BQ284" s="121" t="str">
        <f>IF(ISERROR(IF(BO284=ESTIMATIVA!$C$23,ESTIMATIVA!$O$23,IF(BO284=ESTIMATIVA!$C$24,ESTIMATIVA!$O$24,IF(BO284=ESTIMATIVA!$C$25,ESTIMATIVA!$O$25,IF(BO284=ESTIMATIVA!$C$26,ESTIMATIVA!$O$26,IF(BO284=ESTIMATIVA!$C$27,ESTIMATIVA!$O$27,"")))))),"",IF(BO284=ESTIMATIVA!$C$23,ESTIMATIVA!$O$23,IF(BO284=ESTIMATIVA!$C$24,ESTIMATIVA!$O$24,IF(BO284=ESTIMATIVA!$C$25,ESTIMATIVA!$O$25,IF(BO284=ESTIMATIVA!$C$26,ESTIMATIVA!$O$26,IF(BO284=ESTIMATIVA!$C$27,ESTIMATIVA!$O$27,""))))))</f>
        <v/>
      </c>
      <c r="BR284" s="122" t="str">
        <f t="shared" si="53"/>
        <v/>
      </c>
      <c r="BS284" s="123" t="str">
        <f>IF(ISERROR(IF(BR284&gt;=ESTIMATIVA!$O$55,ESTIMATIVA!$C$55,IF(BR284&gt;=ESTIMATIVA!$O$56,ESTIMATIVA!$C$56,IF(BR284&gt;=ESTIMATIVA!$O$57,ESTIMATIVA!$C$57,IF(BR284&gt;=ESTIMATIVA!$O$58,ESTIMATIVA!$C$58,ESTIMATIVA!$C$59))))),"",IF(BR284&gt;=ESTIMATIVA!$O$55,ESTIMATIVA!$C$55,IF(BR284&gt;=ESTIMATIVA!$O$56,ESTIMATIVA!$C$56,IF(BR284&gt;=ESTIMATIVA!$O$57,ESTIMATIVA!$C$57,IF(BR284&gt;=ESTIMATIVA!$O$58,ESTIMATIVA!$C$58,ESTIMATIVA!$C$59)))))</f>
        <v>Extremo</v>
      </c>
      <c r="BT284" s="124" t="str">
        <f t="shared" si="52"/>
        <v>ERRO - RISCO DEVERIA SER MENOR!!!</v>
      </c>
      <c r="BU284" s="125"/>
    </row>
    <row r="285" spans="1:73" ht="17.100000000000001" customHeight="1" thickBot="1" x14ac:dyDescent="0.3">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RESULT_ESTIMAT_QUALIT!U285</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7">
        <f>CALCULO_RISCO!AG285</f>
        <v>0</v>
      </c>
      <c r="AI285" s="379" t="str">
        <f>AVALIAR_RISCO!AI285</f>
        <v>Prioridade</v>
      </c>
      <c r="AJ285" s="379"/>
      <c r="AK285" s="379"/>
      <c r="AL285" s="393" t="str">
        <f>TRATAMENTO!AL285</f>
        <v>Escolha o Tratamento</v>
      </c>
      <c r="AM285" s="393"/>
      <c r="AN285" s="393"/>
      <c r="AO285" s="393"/>
      <c r="AP285" s="391">
        <f>CONTROLES_PLANO!AP285</f>
        <v>0</v>
      </c>
      <c r="AQ285" s="391"/>
      <c r="AR285" s="391"/>
      <c r="AS285" s="391"/>
      <c r="AT285" s="391">
        <f>CONTROLES_PLANO!AT285</f>
        <v>0</v>
      </c>
      <c r="AU285" s="391"/>
      <c r="AV285" s="391"/>
      <c r="AW285" s="391"/>
      <c r="AX285" s="387" t="s">
        <v>352</v>
      </c>
      <c r="AY285" s="387"/>
      <c r="AZ285" s="387"/>
      <c r="BA285" s="387"/>
      <c r="BB285" s="392"/>
      <c r="BC285" s="392"/>
      <c r="BD285" s="392"/>
      <c r="BE285" s="392"/>
      <c r="BF285" s="190"/>
      <c r="BG285" s="190"/>
      <c r="BH285" s="190"/>
      <c r="BI285" s="190"/>
      <c r="BJ285" s="190"/>
      <c r="BK285" s="190"/>
      <c r="BL285" s="389" t="s">
        <v>69</v>
      </c>
      <c r="BM285" s="389"/>
      <c r="BN285" s="121" t="str">
        <f>IF(ISERROR(IF(BL285=ESTIMATIVA!$C$39,ESTIMATIVA!$O$39,IF(BL285=ESTIMATIVA!$C$40,ESTIMATIVA!$O$40,IF(BL285=ESTIMATIVA!$C$41,ESTIMATIVA!$O$41,IF(BL285=ESTIMATIVA!$C$42,ESTIMATIVA!$O$42,IF(BL285=ESTIMATIVA!$C$43,ESTIMATIVA!$O$43,"")))))),"",IF(BL285=ESTIMATIVA!$C$39,ESTIMATIVA!$O$39,IF(BL285=ESTIMATIVA!$C$40,ESTIMATIVA!$O$40,IF(BL285=ESTIMATIVA!$C$41,ESTIMATIVA!$O$41,IF(BL285=ESTIMATIVA!$C$42,ESTIMATIVA!$O$42,IF(BL285=ESTIMATIVA!$C$43,ESTIMATIVA!$O$43,""))))))</f>
        <v/>
      </c>
      <c r="BO285" s="389" t="s">
        <v>69</v>
      </c>
      <c r="BP285" s="389"/>
      <c r="BQ285" s="121" t="str">
        <f>IF(ISERROR(IF(BO285=ESTIMATIVA!$C$23,ESTIMATIVA!$O$23,IF(BO285=ESTIMATIVA!$C$24,ESTIMATIVA!$O$24,IF(BO285=ESTIMATIVA!$C$25,ESTIMATIVA!$O$25,IF(BO285=ESTIMATIVA!$C$26,ESTIMATIVA!$O$26,IF(BO285=ESTIMATIVA!$C$27,ESTIMATIVA!$O$27,"")))))),"",IF(BO285=ESTIMATIVA!$C$23,ESTIMATIVA!$O$23,IF(BO285=ESTIMATIVA!$C$24,ESTIMATIVA!$O$24,IF(BO285=ESTIMATIVA!$C$25,ESTIMATIVA!$O$25,IF(BO285=ESTIMATIVA!$C$26,ESTIMATIVA!$O$26,IF(BO285=ESTIMATIVA!$C$27,ESTIMATIVA!$O$27,""))))))</f>
        <v/>
      </c>
      <c r="BR285" s="122" t="str">
        <f t="shared" si="53"/>
        <v/>
      </c>
      <c r="BS285" s="123" t="str">
        <f>IF(ISERROR(IF(BR285&gt;=ESTIMATIVA!$O$55,ESTIMATIVA!$C$55,IF(BR285&gt;=ESTIMATIVA!$O$56,ESTIMATIVA!$C$56,IF(BR285&gt;=ESTIMATIVA!$O$57,ESTIMATIVA!$C$57,IF(BR285&gt;=ESTIMATIVA!$O$58,ESTIMATIVA!$C$58,ESTIMATIVA!$C$59))))),"",IF(BR285&gt;=ESTIMATIVA!$O$55,ESTIMATIVA!$C$55,IF(BR285&gt;=ESTIMATIVA!$O$56,ESTIMATIVA!$C$56,IF(BR285&gt;=ESTIMATIVA!$O$57,ESTIMATIVA!$C$57,IF(BR285&gt;=ESTIMATIVA!$O$58,ESTIMATIVA!$C$58,ESTIMATIVA!$C$59)))))</f>
        <v>Extremo</v>
      </c>
      <c r="BT285" s="124" t="str">
        <f t="shared" si="52"/>
        <v>ERRO - RISCO DEVERIA SER MENOR!!!</v>
      </c>
      <c r="BU285" s="125"/>
    </row>
    <row r="286" spans="1:73" ht="17.100000000000001" customHeight="1" thickBot="1" x14ac:dyDescent="0.3">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t="str">
        <f>RESULT_ESTIMAT_QUALIT!U286</f>
        <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7">
        <f>CALCULO_RISCO!AG286</f>
        <v>0</v>
      </c>
      <c r="AI286" s="379" t="str">
        <f>AVALIAR_RISCO!AI286</f>
        <v>Prioridade</v>
      </c>
      <c r="AJ286" s="379"/>
      <c r="AK286" s="379"/>
      <c r="AL286" s="393" t="str">
        <f>TRATAMENTO!AL286</f>
        <v>Escolha o Tratamento</v>
      </c>
      <c r="AM286" s="393"/>
      <c r="AN286" s="393"/>
      <c r="AO286" s="393"/>
      <c r="AP286" s="391">
        <f>CONTROLES_PLANO!AP286</f>
        <v>0</v>
      </c>
      <c r="AQ286" s="391"/>
      <c r="AR286" s="391"/>
      <c r="AS286" s="391"/>
      <c r="AT286" s="391">
        <f>CONTROLES_PLANO!AT286</f>
        <v>0</v>
      </c>
      <c r="AU286" s="391"/>
      <c r="AV286" s="391"/>
      <c r="AW286" s="391"/>
      <c r="AX286" s="387" t="s">
        <v>352</v>
      </c>
      <c r="AY286" s="387"/>
      <c r="AZ286" s="387"/>
      <c r="BA286" s="387"/>
      <c r="BB286" s="392"/>
      <c r="BC286" s="392"/>
      <c r="BD286" s="392"/>
      <c r="BE286" s="392"/>
      <c r="BF286" s="190"/>
      <c r="BG286" s="190"/>
      <c r="BH286" s="190"/>
      <c r="BI286" s="190"/>
      <c r="BJ286" s="190"/>
      <c r="BK286" s="190"/>
      <c r="BL286" s="389" t="s">
        <v>69</v>
      </c>
      <c r="BM286" s="389"/>
      <c r="BN286" s="121" t="str">
        <f>IF(ISERROR(IF(BL286=ESTIMATIVA!$C$39,ESTIMATIVA!$O$39,IF(BL286=ESTIMATIVA!$C$40,ESTIMATIVA!$O$40,IF(BL286=ESTIMATIVA!$C$41,ESTIMATIVA!$O$41,IF(BL286=ESTIMATIVA!$C$42,ESTIMATIVA!$O$42,IF(BL286=ESTIMATIVA!$C$43,ESTIMATIVA!$O$43,"")))))),"",IF(BL286=ESTIMATIVA!$C$39,ESTIMATIVA!$O$39,IF(BL286=ESTIMATIVA!$C$40,ESTIMATIVA!$O$40,IF(BL286=ESTIMATIVA!$C$41,ESTIMATIVA!$O$41,IF(BL286=ESTIMATIVA!$C$42,ESTIMATIVA!$O$42,IF(BL286=ESTIMATIVA!$C$43,ESTIMATIVA!$O$43,""))))))</f>
        <v/>
      </c>
      <c r="BO286" s="389" t="s">
        <v>69</v>
      </c>
      <c r="BP286" s="389"/>
      <c r="BQ286" s="121" t="str">
        <f>IF(ISERROR(IF(BO286=ESTIMATIVA!$C$23,ESTIMATIVA!$O$23,IF(BO286=ESTIMATIVA!$C$24,ESTIMATIVA!$O$24,IF(BO286=ESTIMATIVA!$C$25,ESTIMATIVA!$O$25,IF(BO286=ESTIMATIVA!$C$26,ESTIMATIVA!$O$26,IF(BO286=ESTIMATIVA!$C$27,ESTIMATIVA!$O$27,"")))))),"",IF(BO286=ESTIMATIVA!$C$23,ESTIMATIVA!$O$23,IF(BO286=ESTIMATIVA!$C$24,ESTIMATIVA!$O$24,IF(BO286=ESTIMATIVA!$C$25,ESTIMATIVA!$O$25,IF(BO286=ESTIMATIVA!$C$26,ESTIMATIVA!$O$26,IF(BO286=ESTIMATIVA!$C$27,ESTIMATIVA!$O$27,""))))))</f>
        <v/>
      </c>
      <c r="BR286" s="122" t="str">
        <f t="shared" si="53"/>
        <v/>
      </c>
      <c r="BS286" s="123" t="str">
        <f>IF(ISERROR(IF(BR286&gt;=ESTIMATIVA!$O$55,ESTIMATIVA!$C$55,IF(BR286&gt;=ESTIMATIVA!$O$56,ESTIMATIVA!$C$56,IF(BR286&gt;=ESTIMATIVA!$O$57,ESTIMATIVA!$C$57,IF(BR286&gt;=ESTIMATIVA!$O$58,ESTIMATIVA!$C$58,ESTIMATIVA!$C$59))))),"",IF(BR286&gt;=ESTIMATIVA!$O$55,ESTIMATIVA!$C$55,IF(BR286&gt;=ESTIMATIVA!$O$56,ESTIMATIVA!$C$56,IF(BR286&gt;=ESTIMATIVA!$O$57,ESTIMATIVA!$C$57,IF(BR286&gt;=ESTIMATIVA!$O$58,ESTIMATIVA!$C$58,ESTIMATIVA!$C$59)))))</f>
        <v>Extremo</v>
      </c>
      <c r="BT286" s="124" t="str">
        <f t="shared" si="52"/>
        <v>ERRO - RISCO DEVERIA SER MENOR!!!</v>
      </c>
      <c r="BU286" s="125"/>
    </row>
    <row r="287" spans="1:73" ht="17.100000000000001" customHeight="1" thickBot="1" x14ac:dyDescent="0.3">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t="str">
        <f>RESULT_ESTIMAT_QUALIT!U287</f>
        <v/>
      </c>
      <c r="V287" s="110" t="str">
        <f>RESULT_ESTIMAT_QUALIT!V286</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8">
        <f>CALCULO_RISCO!AG287</f>
        <v>0</v>
      </c>
      <c r="AI287" s="381" t="str">
        <f>AVALIAR_RISCO!AI287</f>
        <v>Prioridade</v>
      </c>
      <c r="AJ287" s="381"/>
      <c r="AK287" s="381"/>
      <c r="AL287" s="390" t="str">
        <f>TRATAMENTO!AL287</f>
        <v>Escolha o Tratamento</v>
      </c>
      <c r="AM287" s="390"/>
      <c r="AN287" s="390"/>
      <c r="AO287" s="390"/>
      <c r="AP287" s="386">
        <f>CONTROLES_PLANO!AP287</f>
        <v>0</v>
      </c>
      <c r="AQ287" s="386"/>
      <c r="AR287" s="386"/>
      <c r="AS287" s="386"/>
      <c r="AT287" s="386">
        <f>CONTROLES_PLANO!AT287</f>
        <v>0</v>
      </c>
      <c r="AU287" s="386"/>
      <c r="AV287" s="386"/>
      <c r="AW287" s="386"/>
      <c r="AX287" s="387" t="s">
        <v>352</v>
      </c>
      <c r="AY287" s="387"/>
      <c r="AZ287" s="387"/>
      <c r="BA287" s="387"/>
      <c r="BB287" s="388"/>
      <c r="BC287" s="388"/>
      <c r="BD287" s="388"/>
      <c r="BE287" s="388"/>
      <c r="BF287" s="200"/>
      <c r="BG287" s="200"/>
      <c r="BH287" s="200"/>
      <c r="BI287" s="200"/>
      <c r="BJ287" s="200"/>
      <c r="BK287" s="200"/>
      <c r="BL287" s="389" t="s">
        <v>69</v>
      </c>
      <c r="BM287" s="389"/>
      <c r="BN287" s="126" t="str">
        <f>IF(ISERROR(IF(BL287=ESTIMATIVA!$C$39,ESTIMATIVA!$O$39,IF(BL287=ESTIMATIVA!$C$40,ESTIMATIVA!$O$40,IF(BL287=ESTIMATIVA!$C$41,ESTIMATIVA!$O$41,IF(BL287=ESTIMATIVA!$C$42,ESTIMATIVA!$O$42,IF(BL287=ESTIMATIVA!$C$43,ESTIMATIVA!$O$43,"")))))),"",IF(BL287=ESTIMATIVA!$C$39,ESTIMATIVA!$O$39,IF(BL287=ESTIMATIVA!$C$40,ESTIMATIVA!$O$40,IF(BL287=ESTIMATIVA!$C$41,ESTIMATIVA!$O$41,IF(BL287=ESTIMATIVA!$C$42,ESTIMATIVA!$O$42,IF(BL287=ESTIMATIVA!$C$43,ESTIMATIVA!$O$43,""))))))</f>
        <v/>
      </c>
      <c r="BO287" s="389" t="s">
        <v>69</v>
      </c>
      <c r="BP287" s="389"/>
      <c r="BQ287" s="126" t="str">
        <f>IF(ISERROR(IF(BO287=ESTIMATIVA!$C$23,ESTIMATIVA!$O$23,IF(BO287=ESTIMATIVA!$C$24,ESTIMATIVA!$O$24,IF(BO287=ESTIMATIVA!$C$25,ESTIMATIVA!$O$25,IF(BO287=ESTIMATIVA!$C$26,ESTIMATIVA!$O$26,IF(BO287=ESTIMATIVA!$C$27,ESTIMATIVA!$O$27,"")))))),"",IF(BO287=ESTIMATIVA!$C$23,ESTIMATIVA!$O$23,IF(BO287=ESTIMATIVA!$C$24,ESTIMATIVA!$O$24,IF(BO287=ESTIMATIVA!$C$25,ESTIMATIVA!$O$25,IF(BO287=ESTIMATIVA!$C$26,ESTIMATIVA!$O$26,IF(BO287=ESTIMATIVA!$C$27,ESTIMATIVA!$O$27,""))))))</f>
        <v/>
      </c>
      <c r="BR287" s="122" t="str">
        <f t="shared" si="53"/>
        <v/>
      </c>
      <c r="BS287" s="127" t="str">
        <f>IF(ISERROR(IF(BR287&gt;=ESTIMATIVA!$O$55,ESTIMATIVA!$C$55,IF(BR287&gt;=ESTIMATIVA!$O$56,ESTIMATIVA!$C$56,IF(BR287&gt;=ESTIMATIVA!$O$57,ESTIMATIVA!$C$57,IF(BR287&gt;=ESTIMATIVA!$O$58,ESTIMATIVA!$C$58,ESTIMATIVA!$C$59))))),"",IF(BR287&gt;=ESTIMATIVA!$O$55,ESTIMATIVA!$C$55,IF(BR287&gt;=ESTIMATIVA!$O$56,ESTIMATIVA!$C$56,IF(BR287&gt;=ESTIMATIVA!$O$57,ESTIMATIVA!$C$57,IF(BR287&gt;=ESTIMATIVA!$O$58,ESTIMATIVA!$C$58,ESTIMATIVA!$C$59)))))</f>
        <v>Extremo</v>
      </c>
      <c r="BT287" s="128" t="str">
        <f t="shared" si="52"/>
        <v>ERRO - RISCO DEVERIA SER MENOR!!!</v>
      </c>
      <c r="BU287" s="125"/>
    </row>
    <row r="288" spans="1:73"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c r="AY288" s="3"/>
      <c r="AZ288" s="3"/>
      <c r="BA288" s="3"/>
      <c r="BB288" s="3"/>
      <c r="BC288" s="3"/>
      <c r="BF288" s="3"/>
      <c r="BG288" s="3"/>
      <c r="BH288" s="3"/>
      <c r="BI288" s="3"/>
      <c r="BJ288" s="3"/>
      <c r="BK288" s="3"/>
      <c r="BM288" s="3"/>
      <c r="BP288" s="3"/>
    </row>
    <row r="289" spans="1:73" ht="34.15"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334</v>
      </c>
      <c r="AM289" s="201"/>
      <c r="AN289" s="201"/>
      <c r="AO289" s="201"/>
      <c r="AP289" s="201" t="s">
        <v>342</v>
      </c>
      <c r="AQ289" s="201" t="s">
        <v>343</v>
      </c>
      <c r="AR289" s="201" t="s">
        <v>344</v>
      </c>
      <c r="AS289" s="201" t="s">
        <v>345</v>
      </c>
      <c r="AT289" s="201" t="s">
        <v>343</v>
      </c>
      <c r="AU289" s="201"/>
      <c r="AV289" s="201"/>
      <c r="AW289" s="201"/>
      <c r="AX289" s="201" t="s">
        <v>347</v>
      </c>
      <c r="AY289" s="201"/>
      <c r="AZ289" s="201"/>
      <c r="BA289" s="201"/>
      <c r="BB289" s="201" t="s">
        <v>348</v>
      </c>
      <c r="BC289" s="201"/>
      <c r="BD289" s="201"/>
      <c r="BE289" s="201"/>
      <c r="BF289" s="201" t="s">
        <v>207</v>
      </c>
      <c r="BG289" s="201"/>
      <c r="BH289" s="201"/>
      <c r="BI289" s="201"/>
      <c r="BJ289" s="201"/>
      <c r="BK289" s="201"/>
      <c r="BL289" s="394" t="s">
        <v>349</v>
      </c>
      <c r="BM289" s="394"/>
      <c r="BN289" s="394"/>
      <c r="BO289" s="394" t="s">
        <v>350</v>
      </c>
      <c r="BP289" s="394"/>
      <c r="BQ289" s="394"/>
      <c r="BR289" s="201" t="s">
        <v>351</v>
      </c>
      <c r="BS289" s="201"/>
      <c r="BT289" s="201"/>
      <c r="BU289" s="201"/>
    </row>
    <row r="290" spans="1:73" ht="17.100000000000001" customHeight="1" thickBot="1" x14ac:dyDescent="0.3">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7">
        <f>CALCULO_RISCO!AG290</f>
        <v>0</v>
      </c>
      <c r="AI290" s="379" t="str">
        <f>AVALIAR_RISCO!AI290</f>
        <v>Prioridade</v>
      </c>
      <c r="AJ290" s="379"/>
      <c r="AK290" s="379"/>
      <c r="AL290" s="393" t="str">
        <f>TRATAMENTO!AL290</f>
        <v>Escolha o Tratamento</v>
      </c>
      <c r="AM290" s="393"/>
      <c r="AN290" s="393"/>
      <c r="AO290" s="393"/>
      <c r="AP290" s="391">
        <f>CONTROLES_PLANO!AP290</f>
        <v>0</v>
      </c>
      <c r="AQ290" s="391">
        <f>CONTROLES_PLANO!AQ290</f>
        <v>0</v>
      </c>
      <c r="AR290" s="391">
        <f>CONTROLES_PLANO!AR290</f>
        <v>0</v>
      </c>
      <c r="AS290" s="391">
        <f>CONTROLES_PLANO!AS290</f>
        <v>0</v>
      </c>
      <c r="AT290" s="391">
        <f>CONTROLES_PLANO!AT290</f>
        <v>0</v>
      </c>
      <c r="AU290" s="391"/>
      <c r="AV290" s="391"/>
      <c r="AW290" s="391"/>
      <c r="AX290" s="387" t="s">
        <v>352</v>
      </c>
      <c r="AY290" s="387"/>
      <c r="AZ290" s="387"/>
      <c r="BA290" s="387"/>
      <c r="BB290" s="392"/>
      <c r="BC290" s="392"/>
      <c r="BD290" s="392"/>
      <c r="BE290" s="392"/>
      <c r="BF290" s="190"/>
      <c r="BG290" s="190"/>
      <c r="BH290" s="190"/>
      <c r="BI290" s="190"/>
      <c r="BJ290" s="190"/>
      <c r="BK290" s="190"/>
      <c r="BL290" s="389" t="s">
        <v>69</v>
      </c>
      <c r="BM290" s="389"/>
      <c r="BN290" s="121" t="str">
        <f>IF(ISERROR(IF(BL290=ESTIMATIVA!$C$39,ESTIMATIVA!$O$39,IF(BL290=ESTIMATIVA!$C$40,ESTIMATIVA!$O$40,IF(BL290=ESTIMATIVA!$C$41,ESTIMATIVA!$O$41,IF(BL290=ESTIMATIVA!$C$42,ESTIMATIVA!$O$42,IF(BL290=ESTIMATIVA!$C$43,ESTIMATIVA!$O$43,"")))))),"",IF(BL290=ESTIMATIVA!$C$39,ESTIMATIVA!$O$39,IF(BL290=ESTIMATIVA!$C$40,ESTIMATIVA!$O$40,IF(BL290=ESTIMATIVA!$C$41,ESTIMATIVA!$O$41,IF(BL290=ESTIMATIVA!$C$42,ESTIMATIVA!$O$42,IF(BL290=ESTIMATIVA!$C$43,ESTIMATIVA!$O$43,""))))))</f>
        <v/>
      </c>
      <c r="BO290" s="389" t="s">
        <v>69</v>
      </c>
      <c r="BP290" s="389"/>
      <c r="BQ290" s="121" t="str">
        <f>IF(ISERROR(IF(BO290=ESTIMATIVA!$C$23,ESTIMATIVA!$O$23,IF(BO290=ESTIMATIVA!$C$24,ESTIMATIVA!$O$24,IF(BO290=ESTIMATIVA!$C$25,ESTIMATIVA!$O$25,IF(BO290=ESTIMATIVA!$C$26,ESTIMATIVA!$O$26,IF(BO290=ESTIMATIVA!$C$27,ESTIMATIVA!$O$27,"")))))),"",IF(BO290=ESTIMATIVA!$C$23,ESTIMATIVA!$O$23,IF(BO290=ESTIMATIVA!$C$24,ESTIMATIVA!$O$24,IF(BO290=ESTIMATIVA!$C$25,ESTIMATIVA!$O$25,IF(BO290=ESTIMATIVA!$C$26,ESTIMATIVA!$O$26,IF(BO290=ESTIMATIVA!$C$27,ESTIMATIVA!$O$27,""))))))</f>
        <v/>
      </c>
      <c r="BR290" s="122" t="str">
        <f>IF(ISERROR((BN290*$Q$290)*BQ290),"",(BN290*$Q$290)*BQ290)</f>
        <v/>
      </c>
      <c r="BS290" s="123" t="str">
        <f>IF(ISERROR(IF(BR290&gt;=ESTIMATIVA!$O$55,ESTIMATIVA!$C$55,IF(BR290&gt;=ESTIMATIVA!$O$56,ESTIMATIVA!$C$56,IF(BR290&gt;=ESTIMATIVA!$O$57,ESTIMATIVA!$C$57,IF(BR290&gt;=ESTIMATIVA!$O$58,ESTIMATIVA!$C$58,ESTIMATIVA!$C$59))))),"",IF(BR290&gt;=ESTIMATIVA!$O$55,ESTIMATIVA!$C$55,IF(BR290&gt;=ESTIMATIVA!$O$56,ESTIMATIVA!$C$56,IF(BR290&gt;=ESTIMATIVA!$O$57,ESTIMATIVA!$C$57,IF(BR290&gt;=ESTIMATIVA!$O$58,ESTIMATIVA!$C$58,ESTIMATIVA!$C$59)))))</f>
        <v>Extremo</v>
      </c>
      <c r="BT290" s="124" t="str">
        <f t="shared" ref="BT290:BT297" si="54">IF(BS290=AE290,"ERRO - RISCO DEVERIA SER MENOR!!!",IF(BL290=R290,"ERRO - SEVERIDADE DEVERIA SER MENOR!!!",""))</f>
        <v>ERRO - RISCO DEVERIA SER MENOR!!!</v>
      </c>
      <c r="BU290" s="125"/>
    </row>
    <row r="291" spans="1:73" ht="17.100000000000001" customHeight="1" thickBot="1" x14ac:dyDescent="0.3">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RESULT_ESTIMAT_QUALIT!U291</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7">
        <f>CALCULO_RISCO!AG291</f>
        <v>0</v>
      </c>
      <c r="AI291" s="379" t="str">
        <f>AVALIAR_RISCO!AI291</f>
        <v>Prioridade</v>
      </c>
      <c r="AJ291" s="379"/>
      <c r="AK291" s="379"/>
      <c r="AL291" s="393" t="str">
        <f>TRATAMENTO!AL291</f>
        <v>Escolha o Tratamento</v>
      </c>
      <c r="AM291" s="393"/>
      <c r="AN291" s="393"/>
      <c r="AO291" s="393"/>
      <c r="AP291" s="391">
        <f>CONTROLES_PLANO!AP291</f>
        <v>0</v>
      </c>
      <c r="AQ291" s="391"/>
      <c r="AR291" s="391"/>
      <c r="AS291" s="391"/>
      <c r="AT291" s="391">
        <f>CONTROLES_PLANO!AT291</f>
        <v>0</v>
      </c>
      <c r="AU291" s="391"/>
      <c r="AV291" s="391"/>
      <c r="AW291" s="391"/>
      <c r="AX291" s="387" t="s">
        <v>352</v>
      </c>
      <c r="AY291" s="387"/>
      <c r="AZ291" s="387"/>
      <c r="BA291" s="387"/>
      <c r="BB291" s="392"/>
      <c r="BC291" s="392"/>
      <c r="BD291" s="392"/>
      <c r="BE291" s="392"/>
      <c r="BF291" s="190"/>
      <c r="BG291" s="190"/>
      <c r="BH291" s="190"/>
      <c r="BI291" s="190"/>
      <c r="BJ291" s="190"/>
      <c r="BK291" s="190"/>
      <c r="BL291" s="389" t="s">
        <v>69</v>
      </c>
      <c r="BM291" s="389"/>
      <c r="BN291" s="121" t="str">
        <f>IF(ISERROR(IF(BL291=ESTIMATIVA!$C$39,ESTIMATIVA!$O$39,IF(BL291=ESTIMATIVA!$C$40,ESTIMATIVA!$O$40,IF(BL291=ESTIMATIVA!$C$41,ESTIMATIVA!$O$41,IF(BL291=ESTIMATIVA!$C$42,ESTIMATIVA!$O$42,IF(BL291=ESTIMATIVA!$C$43,ESTIMATIVA!$O$43,"")))))),"",IF(BL291=ESTIMATIVA!$C$39,ESTIMATIVA!$O$39,IF(BL291=ESTIMATIVA!$C$40,ESTIMATIVA!$O$40,IF(BL291=ESTIMATIVA!$C$41,ESTIMATIVA!$O$41,IF(BL291=ESTIMATIVA!$C$42,ESTIMATIVA!$O$42,IF(BL291=ESTIMATIVA!$C$43,ESTIMATIVA!$O$43,""))))))</f>
        <v/>
      </c>
      <c r="BO291" s="389" t="s">
        <v>69</v>
      </c>
      <c r="BP291" s="389"/>
      <c r="BQ291" s="121" t="str">
        <f>IF(ISERROR(IF(BO291=ESTIMATIVA!$C$23,ESTIMATIVA!$O$23,IF(BO291=ESTIMATIVA!$C$24,ESTIMATIVA!$O$24,IF(BO291=ESTIMATIVA!$C$25,ESTIMATIVA!$O$25,IF(BO291=ESTIMATIVA!$C$26,ESTIMATIVA!$O$26,IF(BO291=ESTIMATIVA!$C$27,ESTIMATIVA!$O$27,"")))))),"",IF(BO291=ESTIMATIVA!$C$23,ESTIMATIVA!$O$23,IF(BO291=ESTIMATIVA!$C$24,ESTIMATIVA!$O$24,IF(BO291=ESTIMATIVA!$C$25,ESTIMATIVA!$O$25,IF(BO291=ESTIMATIVA!$C$26,ESTIMATIVA!$O$26,IF(BO291=ESTIMATIVA!$C$27,ESTIMATIVA!$O$27,""))))))</f>
        <v/>
      </c>
      <c r="BR291" s="122" t="str">
        <f t="shared" ref="BR291:BR297" si="55">IF(ISERROR((BN291*$Q$290)*BQ291),"",(BN291*$Q$290)*BQ291)</f>
        <v/>
      </c>
      <c r="BS291" s="123" t="str">
        <f>IF(ISERROR(IF(BR291&gt;=ESTIMATIVA!$O$55,ESTIMATIVA!$C$55,IF(BR291&gt;=ESTIMATIVA!$O$56,ESTIMATIVA!$C$56,IF(BR291&gt;=ESTIMATIVA!$O$57,ESTIMATIVA!$C$57,IF(BR291&gt;=ESTIMATIVA!$O$58,ESTIMATIVA!$C$58,ESTIMATIVA!$C$59))))),"",IF(BR291&gt;=ESTIMATIVA!$O$55,ESTIMATIVA!$C$55,IF(BR291&gt;=ESTIMATIVA!$O$56,ESTIMATIVA!$C$56,IF(BR291&gt;=ESTIMATIVA!$O$57,ESTIMATIVA!$C$57,IF(BR291&gt;=ESTIMATIVA!$O$58,ESTIMATIVA!$C$58,ESTIMATIVA!$C$59)))))</f>
        <v>Extremo</v>
      </c>
      <c r="BT291" s="124" t="str">
        <f t="shared" si="54"/>
        <v>ERRO - RISCO DEVERIA SER MENOR!!!</v>
      </c>
      <c r="BU291" s="125"/>
    </row>
    <row r="292" spans="1:73" ht="17.100000000000001" customHeight="1" thickBot="1" x14ac:dyDescent="0.3">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RESULT_ESTIMAT_QUALIT!U292</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7">
        <f>CALCULO_RISCO!AG292</f>
        <v>0</v>
      </c>
      <c r="AI292" s="379" t="str">
        <f>AVALIAR_RISCO!AI292</f>
        <v>Prioridade</v>
      </c>
      <c r="AJ292" s="379"/>
      <c r="AK292" s="379"/>
      <c r="AL292" s="393" t="str">
        <f>TRATAMENTO!AL292</f>
        <v>Escolha o Tratamento</v>
      </c>
      <c r="AM292" s="393"/>
      <c r="AN292" s="393"/>
      <c r="AO292" s="393"/>
      <c r="AP292" s="391">
        <f>CONTROLES_PLANO!AP292</f>
        <v>0</v>
      </c>
      <c r="AQ292" s="391"/>
      <c r="AR292" s="391"/>
      <c r="AS292" s="391"/>
      <c r="AT292" s="391">
        <f>CONTROLES_PLANO!AT292</f>
        <v>0</v>
      </c>
      <c r="AU292" s="391"/>
      <c r="AV292" s="391"/>
      <c r="AW292" s="391"/>
      <c r="AX292" s="387" t="s">
        <v>352</v>
      </c>
      <c r="AY292" s="387"/>
      <c r="AZ292" s="387"/>
      <c r="BA292" s="387"/>
      <c r="BB292" s="392"/>
      <c r="BC292" s="392"/>
      <c r="BD292" s="392"/>
      <c r="BE292" s="392"/>
      <c r="BF292" s="190"/>
      <c r="BG292" s="190"/>
      <c r="BH292" s="190"/>
      <c r="BI292" s="190"/>
      <c r="BJ292" s="190"/>
      <c r="BK292" s="190"/>
      <c r="BL292" s="389" t="s">
        <v>69</v>
      </c>
      <c r="BM292" s="389"/>
      <c r="BN292" s="121" t="str">
        <f>IF(ISERROR(IF(BL292=ESTIMATIVA!$C$39,ESTIMATIVA!$O$39,IF(BL292=ESTIMATIVA!$C$40,ESTIMATIVA!$O$40,IF(BL292=ESTIMATIVA!$C$41,ESTIMATIVA!$O$41,IF(BL292=ESTIMATIVA!$C$42,ESTIMATIVA!$O$42,IF(BL292=ESTIMATIVA!$C$43,ESTIMATIVA!$O$43,"")))))),"",IF(BL292=ESTIMATIVA!$C$39,ESTIMATIVA!$O$39,IF(BL292=ESTIMATIVA!$C$40,ESTIMATIVA!$O$40,IF(BL292=ESTIMATIVA!$C$41,ESTIMATIVA!$O$41,IF(BL292=ESTIMATIVA!$C$42,ESTIMATIVA!$O$42,IF(BL292=ESTIMATIVA!$C$43,ESTIMATIVA!$O$43,""))))))</f>
        <v/>
      </c>
      <c r="BO292" s="389" t="s">
        <v>69</v>
      </c>
      <c r="BP292" s="389"/>
      <c r="BQ292" s="121" t="str">
        <f>IF(ISERROR(IF(BO292=ESTIMATIVA!$C$23,ESTIMATIVA!$O$23,IF(BO292=ESTIMATIVA!$C$24,ESTIMATIVA!$O$24,IF(BO292=ESTIMATIVA!$C$25,ESTIMATIVA!$O$25,IF(BO292=ESTIMATIVA!$C$26,ESTIMATIVA!$O$26,IF(BO292=ESTIMATIVA!$C$27,ESTIMATIVA!$O$27,"")))))),"",IF(BO292=ESTIMATIVA!$C$23,ESTIMATIVA!$O$23,IF(BO292=ESTIMATIVA!$C$24,ESTIMATIVA!$O$24,IF(BO292=ESTIMATIVA!$C$25,ESTIMATIVA!$O$25,IF(BO292=ESTIMATIVA!$C$26,ESTIMATIVA!$O$26,IF(BO292=ESTIMATIVA!$C$27,ESTIMATIVA!$O$27,""))))))</f>
        <v/>
      </c>
      <c r="BR292" s="122" t="str">
        <f t="shared" si="55"/>
        <v/>
      </c>
      <c r="BS292" s="123" t="str">
        <f>IF(ISERROR(IF(BR292&gt;=ESTIMATIVA!$O$55,ESTIMATIVA!$C$55,IF(BR292&gt;=ESTIMATIVA!$O$56,ESTIMATIVA!$C$56,IF(BR292&gt;=ESTIMATIVA!$O$57,ESTIMATIVA!$C$57,IF(BR292&gt;=ESTIMATIVA!$O$58,ESTIMATIVA!$C$58,ESTIMATIVA!$C$59))))),"",IF(BR292&gt;=ESTIMATIVA!$O$55,ESTIMATIVA!$C$55,IF(BR292&gt;=ESTIMATIVA!$O$56,ESTIMATIVA!$C$56,IF(BR292&gt;=ESTIMATIVA!$O$57,ESTIMATIVA!$C$57,IF(BR292&gt;=ESTIMATIVA!$O$58,ESTIMATIVA!$C$58,ESTIMATIVA!$C$59)))))</f>
        <v>Extremo</v>
      </c>
      <c r="BT292" s="124" t="str">
        <f t="shared" si="54"/>
        <v>ERRO - RISCO DEVERIA SER MENOR!!!</v>
      </c>
      <c r="BU292" s="125"/>
    </row>
    <row r="293" spans="1:73" ht="17.100000000000001" customHeight="1" thickBot="1" x14ac:dyDescent="0.3">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RESULT_ESTIMAT_QUALIT!U293</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7">
        <f>CALCULO_RISCO!AG293</f>
        <v>0</v>
      </c>
      <c r="AI293" s="379" t="str">
        <f>AVALIAR_RISCO!AI293</f>
        <v>Prioridade</v>
      </c>
      <c r="AJ293" s="379"/>
      <c r="AK293" s="379"/>
      <c r="AL293" s="393" t="str">
        <f>TRATAMENTO!AL293</f>
        <v>Escolha o Tratamento</v>
      </c>
      <c r="AM293" s="393"/>
      <c r="AN293" s="393"/>
      <c r="AO293" s="393"/>
      <c r="AP293" s="391">
        <f>CONTROLES_PLANO!AP293</f>
        <v>0</v>
      </c>
      <c r="AQ293" s="391"/>
      <c r="AR293" s="391"/>
      <c r="AS293" s="391"/>
      <c r="AT293" s="391">
        <f>CONTROLES_PLANO!AT293</f>
        <v>0</v>
      </c>
      <c r="AU293" s="391"/>
      <c r="AV293" s="391"/>
      <c r="AW293" s="391"/>
      <c r="AX293" s="387" t="s">
        <v>352</v>
      </c>
      <c r="AY293" s="387"/>
      <c r="AZ293" s="387"/>
      <c r="BA293" s="387"/>
      <c r="BB293" s="392"/>
      <c r="BC293" s="392"/>
      <c r="BD293" s="392"/>
      <c r="BE293" s="392"/>
      <c r="BF293" s="190"/>
      <c r="BG293" s="190"/>
      <c r="BH293" s="190"/>
      <c r="BI293" s="190"/>
      <c r="BJ293" s="190"/>
      <c r="BK293" s="190"/>
      <c r="BL293" s="389" t="s">
        <v>69</v>
      </c>
      <c r="BM293" s="389"/>
      <c r="BN293" s="121" t="str">
        <f>IF(ISERROR(IF(BL293=ESTIMATIVA!$C$39,ESTIMATIVA!$O$39,IF(BL293=ESTIMATIVA!$C$40,ESTIMATIVA!$O$40,IF(BL293=ESTIMATIVA!$C$41,ESTIMATIVA!$O$41,IF(BL293=ESTIMATIVA!$C$42,ESTIMATIVA!$O$42,IF(BL293=ESTIMATIVA!$C$43,ESTIMATIVA!$O$43,"")))))),"",IF(BL293=ESTIMATIVA!$C$39,ESTIMATIVA!$O$39,IF(BL293=ESTIMATIVA!$C$40,ESTIMATIVA!$O$40,IF(BL293=ESTIMATIVA!$C$41,ESTIMATIVA!$O$41,IF(BL293=ESTIMATIVA!$C$42,ESTIMATIVA!$O$42,IF(BL293=ESTIMATIVA!$C$43,ESTIMATIVA!$O$43,""))))))</f>
        <v/>
      </c>
      <c r="BO293" s="389" t="s">
        <v>69</v>
      </c>
      <c r="BP293" s="389"/>
      <c r="BQ293" s="121" t="str">
        <f>IF(ISERROR(IF(BO293=ESTIMATIVA!$C$23,ESTIMATIVA!$O$23,IF(BO293=ESTIMATIVA!$C$24,ESTIMATIVA!$O$24,IF(BO293=ESTIMATIVA!$C$25,ESTIMATIVA!$O$25,IF(BO293=ESTIMATIVA!$C$26,ESTIMATIVA!$O$26,IF(BO293=ESTIMATIVA!$C$27,ESTIMATIVA!$O$27,"")))))),"",IF(BO293=ESTIMATIVA!$C$23,ESTIMATIVA!$O$23,IF(BO293=ESTIMATIVA!$C$24,ESTIMATIVA!$O$24,IF(BO293=ESTIMATIVA!$C$25,ESTIMATIVA!$O$25,IF(BO293=ESTIMATIVA!$C$26,ESTIMATIVA!$O$26,IF(BO293=ESTIMATIVA!$C$27,ESTIMATIVA!$O$27,""))))))</f>
        <v/>
      </c>
      <c r="BR293" s="122" t="str">
        <f t="shared" si="55"/>
        <v/>
      </c>
      <c r="BS293" s="123" t="str">
        <f>IF(ISERROR(IF(BR293&gt;=ESTIMATIVA!$O$55,ESTIMATIVA!$C$55,IF(BR293&gt;=ESTIMATIVA!$O$56,ESTIMATIVA!$C$56,IF(BR293&gt;=ESTIMATIVA!$O$57,ESTIMATIVA!$C$57,IF(BR293&gt;=ESTIMATIVA!$O$58,ESTIMATIVA!$C$58,ESTIMATIVA!$C$59))))),"",IF(BR293&gt;=ESTIMATIVA!$O$55,ESTIMATIVA!$C$55,IF(BR293&gt;=ESTIMATIVA!$O$56,ESTIMATIVA!$C$56,IF(BR293&gt;=ESTIMATIVA!$O$57,ESTIMATIVA!$C$57,IF(BR293&gt;=ESTIMATIVA!$O$58,ESTIMATIVA!$C$58,ESTIMATIVA!$C$59)))))</f>
        <v>Extremo</v>
      </c>
      <c r="BT293" s="124" t="str">
        <f t="shared" si="54"/>
        <v>ERRO - RISCO DEVERIA SER MENOR!!!</v>
      </c>
      <c r="BU293" s="125"/>
    </row>
    <row r="294" spans="1:73" ht="17.100000000000001" customHeight="1" thickBot="1" x14ac:dyDescent="0.3">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RESULT_ESTIMAT_QUALIT!U294</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7">
        <f>CALCULO_RISCO!AG294</f>
        <v>0</v>
      </c>
      <c r="AI294" s="379" t="str">
        <f>AVALIAR_RISCO!AI294</f>
        <v>Prioridade</v>
      </c>
      <c r="AJ294" s="379"/>
      <c r="AK294" s="379"/>
      <c r="AL294" s="393" t="str">
        <f>TRATAMENTO!AL294</f>
        <v>Escolha o Tratamento</v>
      </c>
      <c r="AM294" s="393"/>
      <c r="AN294" s="393"/>
      <c r="AO294" s="393"/>
      <c r="AP294" s="391">
        <f>CONTROLES_PLANO!AP294</f>
        <v>0</v>
      </c>
      <c r="AQ294" s="391"/>
      <c r="AR294" s="391"/>
      <c r="AS294" s="391"/>
      <c r="AT294" s="391">
        <f>CONTROLES_PLANO!AT294</f>
        <v>0</v>
      </c>
      <c r="AU294" s="391"/>
      <c r="AV294" s="391"/>
      <c r="AW294" s="391"/>
      <c r="AX294" s="387" t="s">
        <v>352</v>
      </c>
      <c r="AY294" s="387"/>
      <c r="AZ294" s="387"/>
      <c r="BA294" s="387"/>
      <c r="BB294" s="392"/>
      <c r="BC294" s="392"/>
      <c r="BD294" s="392"/>
      <c r="BE294" s="392"/>
      <c r="BF294" s="190"/>
      <c r="BG294" s="190"/>
      <c r="BH294" s="190"/>
      <c r="BI294" s="190"/>
      <c r="BJ294" s="190"/>
      <c r="BK294" s="190"/>
      <c r="BL294" s="389" t="s">
        <v>69</v>
      </c>
      <c r="BM294" s="389"/>
      <c r="BN294" s="121" t="str">
        <f>IF(ISERROR(IF(BL294=ESTIMATIVA!$C$39,ESTIMATIVA!$O$39,IF(BL294=ESTIMATIVA!$C$40,ESTIMATIVA!$O$40,IF(BL294=ESTIMATIVA!$C$41,ESTIMATIVA!$O$41,IF(BL294=ESTIMATIVA!$C$42,ESTIMATIVA!$O$42,IF(BL294=ESTIMATIVA!$C$43,ESTIMATIVA!$O$43,"")))))),"",IF(BL294=ESTIMATIVA!$C$39,ESTIMATIVA!$O$39,IF(BL294=ESTIMATIVA!$C$40,ESTIMATIVA!$O$40,IF(BL294=ESTIMATIVA!$C$41,ESTIMATIVA!$O$41,IF(BL294=ESTIMATIVA!$C$42,ESTIMATIVA!$O$42,IF(BL294=ESTIMATIVA!$C$43,ESTIMATIVA!$O$43,""))))))</f>
        <v/>
      </c>
      <c r="BO294" s="389" t="s">
        <v>69</v>
      </c>
      <c r="BP294" s="389"/>
      <c r="BQ294" s="121" t="str">
        <f>IF(ISERROR(IF(BO294=ESTIMATIVA!$C$23,ESTIMATIVA!$O$23,IF(BO294=ESTIMATIVA!$C$24,ESTIMATIVA!$O$24,IF(BO294=ESTIMATIVA!$C$25,ESTIMATIVA!$O$25,IF(BO294=ESTIMATIVA!$C$26,ESTIMATIVA!$O$26,IF(BO294=ESTIMATIVA!$C$27,ESTIMATIVA!$O$27,"")))))),"",IF(BO294=ESTIMATIVA!$C$23,ESTIMATIVA!$O$23,IF(BO294=ESTIMATIVA!$C$24,ESTIMATIVA!$O$24,IF(BO294=ESTIMATIVA!$C$25,ESTIMATIVA!$O$25,IF(BO294=ESTIMATIVA!$C$26,ESTIMATIVA!$O$26,IF(BO294=ESTIMATIVA!$C$27,ESTIMATIVA!$O$27,""))))))</f>
        <v/>
      </c>
      <c r="BR294" s="122" t="str">
        <f t="shared" si="55"/>
        <v/>
      </c>
      <c r="BS294" s="123" t="str">
        <f>IF(ISERROR(IF(BR294&gt;=ESTIMATIVA!$O$55,ESTIMATIVA!$C$55,IF(BR294&gt;=ESTIMATIVA!$O$56,ESTIMATIVA!$C$56,IF(BR294&gt;=ESTIMATIVA!$O$57,ESTIMATIVA!$C$57,IF(BR294&gt;=ESTIMATIVA!$O$58,ESTIMATIVA!$C$58,ESTIMATIVA!$C$59))))),"",IF(BR294&gt;=ESTIMATIVA!$O$55,ESTIMATIVA!$C$55,IF(BR294&gt;=ESTIMATIVA!$O$56,ESTIMATIVA!$C$56,IF(BR294&gt;=ESTIMATIVA!$O$57,ESTIMATIVA!$C$57,IF(BR294&gt;=ESTIMATIVA!$O$58,ESTIMATIVA!$C$58,ESTIMATIVA!$C$59)))))</f>
        <v>Extremo</v>
      </c>
      <c r="BT294" s="124" t="str">
        <f t="shared" si="54"/>
        <v>ERRO - RISCO DEVERIA SER MENOR!!!</v>
      </c>
      <c r="BU294" s="125"/>
    </row>
    <row r="295" spans="1:73" ht="17.100000000000001" customHeight="1" thickBot="1" x14ac:dyDescent="0.3">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RESULT_ESTIMAT_QUALIT!U295</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7">
        <f>CALCULO_RISCO!AG295</f>
        <v>0</v>
      </c>
      <c r="AI295" s="379" t="str">
        <f>AVALIAR_RISCO!AI295</f>
        <v>Prioridade</v>
      </c>
      <c r="AJ295" s="379"/>
      <c r="AK295" s="379"/>
      <c r="AL295" s="393" t="str">
        <f>TRATAMENTO!AL295</f>
        <v>Escolha o Tratamento</v>
      </c>
      <c r="AM295" s="393"/>
      <c r="AN295" s="393"/>
      <c r="AO295" s="393"/>
      <c r="AP295" s="391">
        <f>CONTROLES_PLANO!AP295</f>
        <v>0</v>
      </c>
      <c r="AQ295" s="391"/>
      <c r="AR295" s="391"/>
      <c r="AS295" s="391"/>
      <c r="AT295" s="391">
        <f>CONTROLES_PLANO!AT295</f>
        <v>0</v>
      </c>
      <c r="AU295" s="391"/>
      <c r="AV295" s="391"/>
      <c r="AW295" s="391"/>
      <c r="AX295" s="387" t="s">
        <v>352</v>
      </c>
      <c r="AY295" s="387"/>
      <c r="AZ295" s="387"/>
      <c r="BA295" s="387"/>
      <c r="BB295" s="392"/>
      <c r="BC295" s="392"/>
      <c r="BD295" s="392"/>
      <c r="BE295" s="392"/>
      <c r="BF295" s="190"/>
      <c r="BG295" s="190"/>
      <c r="BH295" s="190"/>
      <c r="BI295" s="190"/>
      <c r="BJ295" s="190"/>
      <c r="BK295" s="190"/>
      <c r="BL295" s="389" t="s">
        <v>69</v>
      </c>
      <c r="BM295" s="389"/>
      <c r="BN295" s="121" t="str">
        <f>IF(ISERROR(IF(BL295=ESTIMATIVA!$C$39,ESTIMATIVA!$O$39,IF(BL295=ESTIMATIVA!$C$40,ESTIMATIVA!$O$40,IF(BL295=ESTIMATIVA!$C$41,ESTIMATIVA!$O$41,IF(BL295=ESTIMATIVA!$C$42,ESTIMATIVA!$O$42,IF(BL295=ESTIMATIVA!$C$43,ESTIMATIVA!$O$43,"")))))),"",IF(BL295=ESTIMATIVA!$C$39,ESTIMATIVA!$O$39,IF(BL295=ESTIMATIVA!$C$40,ESTIMATIVA!$O$40,IF(BL295=ESTIMATIVA!$C$41,ESTIMATIVA!$O$41,IF(BL295=ESTIMATIVA!$C$42,ESTIMATIVA!$O$42,IF(BL295=ESTIMATIVA!$C$43,ESTIMATIVA!$O$43,""))))))</f>
        <v/>
      </c>
      <c r="BO295" s="389" t="s">
        <v>69</v>
      </c>
      <c r="BP295" s="389"/>
      <c r="BQ295" s="121" t="str">
        <f>IF(ISERROR(IF(BO295=ESTIMATIVA!$C$23,ESTIMATIVA!$O$23,IF(BO295=ESTIMATIVA!$C$24,ESTIMATIVA!$O$24,IF(BO295=ESTIMATIVA!$C$25,ESTIMATIVA!$O$25,IF(BO295=ESTIMATIVA!$C$26,ESTIMATIVA!$O$26,IF(BO295=ESTIMATIVA!$C$27,ESTIMATIVA!$O$27,"")))))),"",IF(BO295=ESTIMATIVA!$C$23,ESTIMATIVA!$O$23,IF(BO295=ESTIMATIVA!$C$24,ESTIMATIVA!$O$24,IF(BO295=ESTIMATIVA!$C$25,ESTIMATIVA!$O$25,IF(BO295=ESTIMATIVA!$C$26,ESTIMATIVA!$O$26,IF(BO295=ESTIMATIVA!$C$27,ESTIMATIVA!$O$27,""))))))</f>
        <v/>
      </c>
      <c r="BR295" s="122" t="str">
        <f t="shared" si="55"/>
        <v/>
      </c>
      <c r="BS295" s="123" t="str">
        <f>IF(ISERROR(IF(BR295&gt;=ESTIMATIVA!$O$55,ESTIMATIVA!$C$55,IF(BR295&gt;=ESTIMATIVA!$O$56,ESTIMATIVA!$C$56,IF(BR295&gt;=ESTIMATIVA!$O$57,ESTIMATIVA!$C$57,IF(BR295&gt;=ESTIMATIVA!$O$58,ESTIMATIVA!$C$58,ESTIMATIVA!$C$59))))),"",IF(BR295&gt;=ESTIMATIVA!$O$55,ESTIMATIVA!$C$55,IF(BR295&gt;=ESTIMATIVA!$O$56,ESTIMATIVA!$C$56,IF(BR295&gt;=ESTIMATIVA!$O$57,ESTIMATIVA!$C$57,IF(BR295&gt;=ESTIMATIVA!$O$58,ESTIMATIVA!$C$58,ESTIMATIVA!$C$59)))))</f>
        <v>Extremo</v>
      </c>
      <c r="BT295" s="124" t="str">
        <f t="shared" si="54"/>
        <v>ERRO - RISCO DEVERIA SER MENOR!!!</v>
      </c>
      <c r="BU295" s="125"/>
    </row>
    <row r="296" spans="1:73" ht="17.100000000000001" customHeight="1" thickBot="1" x14ac:dyDescent="0.3">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t="str">
        <f>RESULT_ESTIMAT_QUALIT!U296</f>
        <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7">
        <f>CALCULO_RISCO!AG296</f>
        <v>0</v>
      </c>
      <c r="AI296" s="379" t="str">
        <f>AVALIAR_RISCO!AI296</f>
        <v>Prioridade</v>
      </c>
      <c r="AJ296" s="379"/>
      <c r="AK296" s="379"/>
      <c r="AL296" s="393" t="str">
        <f>TRATAMENTO!AL296</f>
        <v>Escolha o Tratamento</v>
      </c>
      <c r="AM296" s="393"/>
      <c r="AN296" s="393"/>
      <c r="AO296" s="393"/>
      <c r="AP296" s="391">
        <f>CONTROLES_PLANO!AP296</f>
        <v>0</v>
      </c>
      <c r="AQ296" s="391"/>
      <c r="AR296" s="391"/>
      <c r="AS296" s="391"/>
      <c r="AT296" s="391">
        <f>CONTROLES_PLANO!AT296</f>
        <v>0</v>
      </c>
      <c r="AU296" s="391"/>
      <c r="AV296" s="391"/>
      <c r="AW296" s="391"/>
      <c r="AX296" s="387" t="s">
        <v>352</v>
      </c>
      <c r="AY296" s="387"/>
      <c r="AZ296" s="387"/>
      <c r="BA296" s="387"/>
      <c r="BB296" s="392"/>
      <c r="BC296" s="392"/>
      <c r="BD296" s="392"/>
      <c r="BE296" s="392"/>
      <c r="BF296" s="190"/>
      <c r="BG296" s="190"/>
      <c r="BH296" s="190"/>
      <c r="BI296" s="190"/>
      <c r="BJ296" s="190"/>
      <c r="BK296" s="190"/>
      <c r="BL296" s="389" t="s">
        <v>69</v>
      </c>
      <c r="BM296" s="389"/>
      <c r="BN296" s="121" t="str">
        <f>IF(ISERROR(IF(BL296=ESTIMATIVA!$C$39,ESTIMATIVA!$O$39,IF(BL296=ESTIMATIVA!$C$40,ESTIMATIVA!$O$40,IF(BL296=ESTIMATIVA!$C$41,ESTIMATIVA!$O$41,IF(BL296=ESTIMATIVA!$C$42,ESTIMATIVA!$O$42,IF(BL296=ESTIMATIVA!$C$43,ESTIMATIVA!$O$43,"")))))),"",IF(BL296=ESTIMATIVA!$C$39,ESTIMATIVA!$O$39,IF(BL296=ESTIMATIVA!$C$40,ESTIMATIVA!$O$40,IF(BL296=ESTIMATIVA!$C$41,ESTIMATIVA!$O$41,IF(BL296=ESTIMATIVA!$C$42,ESTIMATIVA!$O$42,IF(BL296=ESTIMATIVA!$C$43,ESTIMATIVA!$O$43,""))))))</f>
        <v/>
      </c>
      <c r="BO296" s="389" t="s">
        <v>69</v>
      </c>
      <c r="BP296" s="389"/>
      <c r="BQ296" s="121" t="str">
        <f>IF(ISERROR(IF(BO296=ESTIMATIVA!$C$23,ESTIMATIVA!$O$23,IF(BO296=ESTIMATIVA!$C$24,ESTIMATIVA!$O$24,IF(BO296=ESTIMATIVA!$C$25,ESTIMATIVA!$O$25,IF(BO296=ESTIMATIVA!$C$26,ESTIMATIVA!$O$26,IF(BO296=ESTIMATIVA!$C$27,ESTIMATIVA!$O$27,"")))))),"",IF(BO296=ESTIMATIVA!$C$23,ESTIMATIVA!$O$23,IF(BO296=ESTIMATIVA!$C$24,ESTIMATIVA!$O$24,IF(BO296=ESTIMATIVA!$C$25,ESTIMATIVA!$O$25,IF(BO296=ESTIMATIVA!$C$26,ESTIMATIVA!$O$26,IF(BO296=ESTIMATIVA!$C$27,ESTIMATIVA!$O$27,""))))))</f>
        <v/>
      </c>
      <c r="BR296" s="122" t="str">
        <f t="shared" si="55"/>
        <v/>
      </c>
      <c r="BS296" s="123" t="str">
        <f>IF(ISERROR(IF(BR296&gt;=ESTIMATIVA!$O$55,ESTIMATIVA!$C$55,IF(BR296&gt;=ESTIMATIVA!$O$56,ESTIMATIVA!$C$56,IF(BR296&gt;=ESTIMATIVA!$O$57,ESTIMATIVA!$C$57,IF(BR296&gt;=ESTIMATIVA!$O$58,ESTIMATIVA!$C$58,ESTIMATIVA!$C$59))))),"",IF(BR296&gt;=ESTIMATIVA!$O$55,ESTIMATIVA!$C$55,IF(BR296&gt;=ESTIMATIVA!$O$56,ESTIMATIVA!$C$56,IF(BR296&gt;=ESTIMATIVA!$O$57,ESTIMATIVA!$C$57,IF(BR296&gt;=ESTIMATIVA!$O$58,ESTIMATIVA!$C$58,ESTIMATIVA!$C$59)))))</f>
        <v>Extremo</v>
      </c>
      <c r="BT296" s="124" t="str">
        <f t="shared" si="54"/>
        <v>ERRO - RISCO DEVERIA SER MENOR!!!</v>
      </c>
      <c r="BU296" s="125"/>
    </row>
    <row r="297" spans="1:73" ht="17.100000000000001" customHeight="1" thickBot="1" x14ac:dyDescent="0.3">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t="str">
        <f>RESULT_ESTIMAT_QUALIT!U297</f>
        <v/>
      </c>
      <c r="V297" s="110" t="str">
        <f>RESULT_ESTIMAT_QUALIT!V296</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8">
        <f>CALCULO_RISCO!AG297</f>
        <v>0</v>
      </c>
      <c r="AI297" s="381" t="str">
        <f>AVALIAR_RISCO!AI297</f>
        <v>Prioridade</v>
      </c>
      <c r="AJ297" s="381"/>
      <c r="AK297" s="381"/>
      <c r="AL297" s="390" t="str">
        <f>TRATAMENTO!AL297</f>
        <v>Escolha o Tratamento</v>
      </c>
      <c r="AM297" s="390"/>
      <c r="AN297" s="390"/>
      <c r="AO297" s="390"/>
      <c r="AP297" s="386">
        <f>CONTROLES_PLANO!AP297</f>
        <v>0</v>
      </c>
      <c r="AQ297" s="386"/>
      <c r="AR297" s="386"/>
      <c r="AS297" s="386"/>
      <c r="AT297" s="386">
        <f>CONTROLES_PLANO!AT297</f>
        <v>0</v>
      </c>
      <c r="AU297" s="386"/>
      <c r="AV297" s="386"/>
      <c r="AW297" s="386"/>
      <c r="AX297" s="387" t="s">
        <v>352</v>
      </c>
      <c r="AY297" s="387"/>
      <c r="AZ297" s="387"/>
      <c r="BA297" s="387"/>
      <c r="BB297" s="388"/>
      <c r="BC297" s="388"/>
      <c r="BD297" s="388"/>
      <c r="BE297" s="388"/>
      <c r="BF297" s="200"/>
      <c r="BG297" s="200"/>
      <c r="BH297" s="200"/>
      <c r="BI297" s="200"/>
      <c r="BJ297" s="200"/>
      <c r="BK297" s="200"/>
      <c r="BL297" s="389" t="s">
        <v>69</v>
      </c>
      <c r="BM297" s="389"/>
      <c r="BN297" s="126" t="str">
        <f>IF(ISERROR(IF(BL297=ESTIMATIVA!$C$39,ESTIMATIVA!$O$39,IF(BL297=ESTIMATIVA!$C$40,ESTIMATIVA!$O$40,IF(BL297=ESTIMATIVA!$C$41,ESTIMATIVA!$O$41,IF(BL297=ESTIMATIVA!$C$42,ESTIMATIVA!$O$42,IF(BL297=ESTIMATIVA!$C$43,ESTIMATIVA!$O$43,"")))))),"",IF(BL297=ESTIMATIVA!$C$39,ESTIMATIVA!$O$39,IF(BL297=ESTIMATIVA!$C$40,ESTIMATIVA!$O$40,IF(BL297=ESTIMATIVA!$C$41,ESTIMATIVA!$O$41,IF(BL297=ESTIMATIVA!$C$42,ESTIMATIVA!$O$42,IF(BL297=ESTIMATIVA!$C$43,ESTIMATIVA!$O$43,""))))))</f>
        <v/>
      </c>
      <c r="BO297" s="389" t="s">
        <v>69</v>
      </c>
      <c r="BP297" s="389"/>
      <c r="BQ297" s="126" t="str">
        <f>IF(ISERROR(IF(BO297=ESTIMATIVA!$C$23,ESTIMATIVA!$O$23,IF(BO297=ESTIMATIVA!$C$24,ESTIMATIVA!$O$24,IF(BO297=ESTIMATIVA!$C$25,ESTIMATIVA!$O$25,IF(BO297=ESTIMATIVA!$C$26,ESTIMATIVA!$O$26,IF(BO297=ESTIMATIVA!$C$27,ESTIMATIVA!$O$27,"")))))),"",IF(BO297=ESTIMATIVA!$C$23,ESTIMATIVA!$O$23,IF(BO297=ESTIMATIVA!$C$24,ESTIMATIVA!$O$24,IF(BO297=ESTIMATIVA!$C$25,ESTIMATIVA!$O$25,IF(BO297=ESTIMATIVA!$C$26,ESTIMATIVA!$O$26,IF(BO297=ESTIMATIVA!$C$27,ESTIMATIVA!$O$27,""))))))</f>
        <v/>
      </c>
      <c r="BR297" s="122" t="str">
        <f t="shared" si="55"/>
        <v/>
      </c>
      <c r="BS297" s="127" t="str">
        <f>IF(ISERROR(IF(BR297&gt;=ESTIMATIVA!$O$55,ESTIMATIVA!$C$55,IF(BR297&gt;=ESTIMATIVA!$O$56,ESTIMATIVA!$C$56,IF(BR297&gt;=ESTIMATIVA!$O$57,ESTIMATIVA!$C$57,IF(BR297&gt;=ESTIMATIVA!$O$58,ESTIMATIVA!$C$58,ESTIMATIVA!$C$59))))),"",IF(BR297&gt;=ESTIMATIVA!$O$55,ESTIMATIVA!$C$55,IF(BR297&gt;=ESTIMATIVA!$O$56,ESTIMATIVA!$C$56,IF(BR297&gt;=ESTIMATIVA!$O$57,ESTIMATIVA!$C$57,IF(BR297&gt;=ESTIMATIVA!$O$58,ESTIMATIVA!$C$58,ESTIMATIVA!$C$59)))))</f>
        <v>Extremo</v>
      </c>
      <c r="BT297" s="128" t="str">
        <f t="shared" si="54"/>
        <v>ERRO - RISCO DEVERIA SER MENOR!!!</v>
      </c>
      <c r="BU297" s="125"/>
    </row>
    <row r="298" spans="1:73"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c r="AY298" s="3"/>
      <c r="AZ298" s="3"/>
      <c r="BA298" s="3"/>
      <c r="BB298" s="3"/>
      <c r="BC298" s="3"/>
      <c r="BF298" s="3"/>
      <c r="BG298" s="3"/>
      <c r="BH298" s="3"/>
      <c r="BI298" s="3"/>
      <c r="BJ298" s="3"/>
      <c r="BK298" s="3"/>
      <c r="BM298" s="3"/>
      <c r="BP298" s="3"/>
    </row>
    <row r="299" spans="1:73" ht="34.15"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334</v>
      </c>
      <c r="AM299" s="201"/>
      <c r="AN299" s="201"/>
      <c r="AO299" s="201"/>
      <c r="AP299" s="201" t="s">
        <v>342</v>
      </c>
      <c r="AQ299" s="201" t="s">
        <v>343</v>
      </c>
      <c r="AR299" s="201" t="s">
        <v>344</v>
      </c>
      <c r="AS299" s="201" t="s">
        <v>345</v>
      </c>
      <c r="AT299" s="201" t="s">
        <v>343</v>
      </c>
      <c r="AU299" s="201"/>
      <c r="AV299" s="201"/>
      <c r="AW299" s="201"/>
      <c r="AX299" s="201" t="s">
        <v>347</v>
      </c>
      <c r="AY299" s="201"/>
      <c r="AZ299" s="201"/>
      <c r="BA299" s="201"/>
      <c r="BB299" s="201" t="s">
        <v>348</v>
      </c>
      <c r="BC299" s="201"/>
      <c r="BD299" s="201"/>
      <c r="BE299" s="201"/>
      <c r="BF299" s="201" t="s">
        <v>207</v>
      </c>
      <c r="BG299" s="201"/>
      <c r="BH299" s="201"/>
      <c r="BI299" s="201"/>
      <c r="BJ299" s="201"/>
      <c r="BK299" s="201"/>
      <c r="BL299" s="394" t="s">
        <v>349</v>
      </c>
      <c r="BM299" s="394"/>
      <c r="BN299" s="394"/>
      <c r="BO299" s="394" t="s">
        <v>350</v>
      </c>
      <c r="BP299" s="394"/>
      <c r="BQ299" s="394"/>
      <c r="BR299" s="201" t="s">
        <v>351</v>
      </c>
      <c r="BS299" s="201"/>
      <c r="BT299" s="201"/>
      <c r="BU299" s="201"/>
    </row>
    <row r="300" spans="1:73" ht="17.100000000000001" customHeight="1" thickBot="1" x14ac:dyDescent="0.3">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7">
        <f>CALCULO_RISCO!AG300</f>
        <v>0</v>
      </c>
      <c r="AI300" s="379" t="str">
        <f>AVALIAR_RISCO!AI300</f>
        <v>Prioridade</v>
      </c>
      <c r="AJ300" s="379"/>
      <c r="AK300" s="379"/>
      <c r="AL300" s="393" t="str">
        <f>TRATAMENTO!AL300</f>
        <v>Escolha o Tratamento</v>
      </c>
      <c r="AM300" s="393"/>
      <c r="AN300" s="393"/>
      <c r="AO300" s="393"/>
      <c r="AP300" s="391">
        <f>CONTROLES_PLANO!AP300</f>
        <v>0</v>
      </c>
      <c r="AQ300" s="391">
        <f>CONTROLES_PLANO!AQ300</f>
        <v>0</v>
      </c>
      <c r="AR300" s="391">
        <f>CONTROLES_PLANO!AR300</f>
        <v>0</v>
      </c>
      <c r="AS300" s="391">
        <f>CONTROLES_PLANO!AS300</f>
        <v>0</v>
      </c>
      <c r="AT300" s="391">
        <f>CONTROLES_PLANO!AT300</f>
        <v>0</v>
      </c>
      <c r="AU300" s="391"/>
      <c r="AV300" s="391"/>
      <c r="AW300" s="391"/>
      <c r="AX300" s="387" t="s">
        <v>352</v>
      </c>
      <c r="AY300" s="387"/>
      <c r="AZ300" s="387"/>
      <c r="BA300" s="387"/>
      <c r="BB300" s="392"/>
      <c r="BC300" s="392"/>
      <c r="BD300" s="392"/>
      <c r="BE300" s="392"/>
      <c r="BF300" s="190"/>
      <c r="BG300" s="190"/>
      <c r="BH300" s="190"/>
      <c r="BI300" s="190"/>
      <c r="BJ300" s="190"/>
      <c r="BK300" s="190"/>
      <c r="BL300" s="389" t="s">
        <v>69</v>
      </c>
      <c r="BM300" s="389"/>
      <c r="BN300" s="121" t="str">
        <f>IF(ISERROR(IF(BL300=ESTIMATIVA!$C$39,ESTIMATIVA!$O$39,IF(BL300=ESTIMATIVA!$C$40,ESTIMATIVA!$O$40,IF(BL300=ESTIMATIVA!$C$41,ESTIMATIVA!$O$41,IF(BL300=ESTIMATIVA!$C$42,ESTIMATIVA!$O$42,IF(BL300=ESTIMATIVA!$C$43,ESTIMATIVA!$O$43,"")))))),"",IF(BL300=ESTIMATIVA!$C$39,ESTIMATIVA!$O$39,IF(BL300=ESTIMATIVA!$C$40,ESTIMATIVA!$O$40,IF(BL300=ESTIMATIVA!$C$41,ESTIMATIVA!$O$41,IF(BL300=ESTIMATIVA!$C$42,ESTIMATIVA!$O$42,IF(BL300=ESTIMATIVA!$C$43,ESTIMATIVA!$O$43,""))))))</f>
        <v/>
      </c>
      <c r="BO300" s="389" t="s">
        <v>69</v>
      </c>
      <c r="BP300" s="389"/>
      <c r="BQ300" s="121" t="str">
        <f>IF(ISERROR(IF(BO300=ESTIMATIVA!$C$23,ESTIMATIVA!$O$23,IF(BO300=ESTIMATIVA!$C$24,ESTIMATIVA!$O$24,IF(BO300=ESTIMATIVA!$C$25,ESTIMATIVA!$O$25,IF(BO300=ESTIMATIVA!$C$26,ESTIMATIVA!$O$26,IF(BO300=ESTIMATIVA!$C$27,ESTIMATIVA!$O$27,"")))))),"",IF(BO300=ESTIMATIVA!$C$23,ESTIMATIVA!$O$23,IF(BO300=ESTIMATIVA!$C$24,ESTIMATIVA!$O$24,IF(BO300=ESTIMATIVA!$C$25,ESTIMATIVA!$O$25,IF(BO300=ESTIMATIVA!$C$26,ESTIMATIVA!$O$26,IF(BO300=ESTIMATIVA!$C$27,ESTIMATIVA!$O$27,""))))))</f>
        <v/>
      </c>
      <c r="BR300" s="122" t="str">
        <f>IF(ISERROR((BN300*$Q$300)*BQ300),"",(BN300*$Q$300)*BQ300)</f>
        <v/>
      </c>
      <c r="BS300" s="123" t="str">
        <f>IF(ISERROR(IF(BR300&gt;=ESTIMATIVA!$O$55,ESTIMATIVA!$C$55,IF(BR300&gt;=ESTIMATIVA!$O$56,ESTIMATIVA!$C$56,IF(BR300&gt;=ESTIMATIVA!$O$57,ESTIMATIVA!$C$57,IF(BR300&gt;=ESTIMATIVA!$O$58,ESTIMATIVA!$C$58,ESTIMATIVA!$C$59))))),"",IF(BR300&gt;=ESTIMATIVA!$O$55,ESTIMATIVA!$C$55,IF(BR300&gt;=ESTIMATIVA!$O$56,ESTIMATIVA!$C$56,IF(BR300&gt;=ESTIMATIVA!$O$57,ESTIMATIVA!$C$57,IF(BR300&gt;=ESTIMATIVA!$O$58,ESTIMATIVA!$C$58,ESTIMATIVA!$C$59)))))</f>
        <v>Extremo</v>
      </c>
      <c r="BT300" s="124" t="str">
        <f t="shared" ref="BT300:BT307" si="56">IF(BS300=AE300,"ERRO - RISCO DEVERIA SER MENOR!!!",IF(BL300=R300,"ERRO - SEVERIDADE DEVERIA SER MENOR!!!",""))</f>
        <v>ERRO - RISCO DEVERIA SER MENOR!!!</v>
      </c>
      <c r="BU300" s="125"/>
    </row>
    <row r="301" spans="1:73" ht="17.100000000000001" customHeight="1" thickBot="1" x14ac:dyDescent="0.3">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RESULT_ESTIMAT_QUALIT!U301</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7">
        <f>CALCULO_RISCO!AG301</f>
        <v>0</v>
      </c>
      <c r="AI301" s="379" t="str">
        <f>AVALIAR_RISCO!AI301</f>
        <v>Prioridade</v>
      </c>
      <c r="AJ301" s="379"/>
      <c r="AK301" s="379"/>
      <c r="AL301" s="393" t="str">
        <f>TRATAMENTO!AL301</f>
        <v>Escolha o Tratamento</v>
      </c>
      <c r="AM301" s="393"/>
      <c r="AN301" s="393"/>
      <c r="AO301" s="393"/>
      <c r="AP301" s="391">
        <f>CONTROLES_PLANO!AP301</f>
        <v>0</v>
      </c>
      <c r="AQ301" s="391"/>
      <c r="AR301" s="391"/>
      <c r="AS301" s="391"/>
      <c r="AT301" s="391">
        <f>CONTROLES_PLANO!AT301</f>
        <v>0</v>
      </c>
      <c r="AU301" s="391"/>
      <c r="AV301" s="391"/>
      <c r="AW301" s="391"/>
      <c r="AX301" s="387" t="s">
        <v>352</v>
      </c>
      <c r="AY301" s="387"/>
      <c r="AZ301" s="387"/>
      <c r="BA301" s="387"/>
      <c r="BB301" s="392"/>
      <c r="BC301" s="392"/>
      <c r="BD301" s="392"/>
      <c r="BE301" s="392"/>
      <c r="BF301" s="190"/>
      <c r="BG301" s="190"/>
      <c r="BH301" s="190"/>
      <c r="BI301" s="190"/>
      <c r="BJ301" s="190"/>
      <c r="BK301" s="190"/>
      <c r="BL301" s="389" t="s">
        <v>69</v>
      </c>
      <c r="BM301" s="389"/>
      <c r="BN301" s="121" t="str">
        <f>IF(ISERROR(IF(BL301=ESTIMATIVA!$C$39,ESTIMATIVA!$O$39,IF(BL301=ESTIMATIVA!$C$40,ESTIMATIVA!$O$40,IF(BL301=ESTIMATIVA!$C$41,ESTIMATIVA!$O$41,IF(BL301=ESTIMATIVA!$C$42,ESTIMATIVA!$O$42,IF(BL301=ESTIMATIVA!$C$43,ESTIMATIVA!$O$43,"")))))),"",IF(BL301=ESTIMATIVA!$C$39,ESTIMATIVA!$O$39,IF(BL301=ESTIMATIVA!$C$40,ESTIMATIVA!$O$40,IF(BL301=ESTIMATIVA!$C$41,ESTIMATIVA!$O$41,IF(BL301=ESTIMATIVA!$C$42,ESTIMATIVA!$O$42,IF(BL301=ESTIMATIVA!$C$43,ESTIMATIVA!$O$43,""))))))</f>
        <v/>
      </c>
      <c r="BO301" s="389" t="s">
        <v>69</v>
      </c>
      <c r="BP301" s="389"/>
      <c r="BQ301" s="121" t="str">
        <f>IF(ISERROR(IF(BO301=ESTIMATIVA!$C$23,ESTIMATIVA!$O$23,IF(BO301=ESTIMATIVA!$C$24,ESTIMATIVA!$O$24,IF(BO301=ESTIMATIVA!$C$25,ESTIMATIVA!$O$25,IF(BO301=ESTIMATIVA!$C$26,ESTIMATIVA!$O$26,IF(BO301=ESTIMATIVA!$C$27,ESTIMATIVA!$O$27,"")))))),"",IF(BO301=ESTIMATIVA!$C$23,ESTIMATIVA!$O$23,IF(BO301=ESTIMATIVA!$C$24,ESTIMATIVA!$O$24,IF(BO301=ESTIMATIVA!$C$25,ESTIMATIVA!$O$25,IF(BO301=ESTIMATIVA!$C$26,ESTIMATIVA!$O$26,IF(BO301=ESTIMATIVA!$C$27,ESTIMATIVA!$O$27,""))))))</f>
        <v/>
      </c>
      <c r="BR301" s="122" t="str">
        <f t="shared" ref="BR301:BR307" si="57">IF(ISERROR((BN301*$Q$300)*BQ301),"",(BN301*$Q$300)*BQ301)</f>
        <v/>
      </c>
      <c r="BS301" s="123" t="str">
        <f>IF(ISERROR(IF(BR301&gt;=ESTIMATIVA!$O$55,ESTIMATIVA!$C$55,IF(BR301&gt;=ESTIMATIVA!$O$56,ESTIMATIVA!$C$56,IF(BR301&gt;=ESTIMATIVA!$O$57,ESTIMATIVA!$C$57,IF(BR301&gt;=ESTIMATIVA!$O$58,ESTIMATIVA!$C$58,ESTIMATIVA!$C$59))))),"",IF(BR301&gt;=ESTIMATIVA!$O$55,ESTIMATIVA!$C$55,IF(BR301&gt;=ESTIMATIVA!$O$56,ESTIMATIVA!$C$56,IF(BR301&gt;=ESTIMATIVA!$O$57,ESTIMATIVA!$C$57,IF(BR301&gt;=ESTIMATIVA!$O$58,ESTIMATIVA!$C$58,ESTIMATIVA!$C$59)))))</f>
        <v>Extremo</v>
      </c>
      <c r="BT301" s="124" t="str">
        <f t="shared" si="56"/>
        <v>ERRO - RISCO DEVERIA SER MENOR!!!</v>
      </c>
      <c r="BU301" s="125"/>
    </row>
    <row r="302" spans="1:73" ht="17.100000000000001" customHeight="1" thickBot="1" x14ac:dyDescent="0.3">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RESULT_ESTIMAT_QUALIT!U302</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7">
        <f>CALCULO_RISCO!AG302</f>
        <v>0</v>
      </c>
      <c r="AI302" s="379" t="str">
        <f>AVALIAR_RISCO!AI302</f>
        <v>Prioridade</v>
      </c>
      <c r="AJ302" s="379"/>
      <c r="AK302" s="379"/>
      <c r="AL302" s="393" t="str">
        <f>TRATAMENTO!AL302</f>
        <v>Escolha o Tratamento</v>
      </c>
      <c r="AM302" s="393"/>
      <c r="AN302" s="393"/>
      <c r="AO302" s="393"/>
      <c r="AP302" s="391">
        <f>CONTROLES_PLANO!AP302</f>
        <v>0</v>
      </c>
      <c r="AQ302" s="391"/>
      <c r="AR302" s="391"/>
      <c r="AS302" s="391"/>
      <c r="AT302" s="391">
        <f>CONTROLES_PLANO!AT302</f>
        <v>0</v>
      </c>
      <c r="AU302" s="391"/>
      <c r="AV302" s="391"/>
      <c r="AW302" s="391"/>
      <c r="AX302" s="387" t="s">
        <v>352</v>
      </c>
      <c r="AY302" s="387"/>
      <c r="AZ302" s="387"/>
      <c r="BA302" s="387"/>
      <c r="BB302" s="392"/>
      <c r="BC302" s="392"/>
      <c r="BD302" s="392"/>
      <c r="BE302" s="392"/>
      <c r="BF302" s="190"/>
      <c r="BG302" s="190"/>
      <c r="BH302" s="190"/>
      <c r="BI302" s="190"/>
      <c r="BJ302" s="190"/>
      <c r="BK302" s="190"/>
      <c r="BL302" s="389" t="s">
        <v>69</v>
      </c>
      <c r="BM302" s="389"/>
      <c r="BN302" s="121" t="str">
        <f>IF(ISERROR(IF(BL302=ESTIMATIVA!$C$39,ESTIMATIVA!$O$39,IF(BL302=ESTIMATIVA!$C$40,ESTIMATIVA!$O$40,IF(BL302=ESTIMATIVA!$C$41,ESTIMATIVA!$O$41,IF(BL302=ESTIMATIVA!$C$42,ESTIMATIVA!$O$42,IF(BL302=ESTIMATIVA!$C$43,ESTIMATIVA!$O$43,"")))))),"",IF(BL302=ESTIMATIVA!$C$39,ESTIMATIVA!$O$39,IF(BL302=ESTIMATIVA!$C$40,ESTIMATIVA!$O$40,IF(BL302=ESTIMATIVA!$C$41,ESTIMATIVA!$O$41,IF(BL302=ESTIMATIVA!$C$42,ESTIMATIVA!$O$42,IF(BL302=ESTIMATIVA!$C$43,ESTIMATIVA!$O$43,""))))))</f>
        <v/>
      </c>
      <c r="BO302" s="389" t="s">
        <v>69</v>
      </c>
      <c r="BP302" s="389"/>
      <c r="BQ302" s="121" t="str">
        <f>IF(ISERROR(IF(BO302=ESTIMATIVA!$C$23,ESTIMATIVA!$O$23,IF(BO302=ESTIMATIVA!$C$24,ESTIMATIVA!$O$24,IF(BO302=ESTIMATIVA!$C$25,ESTIMATIVA!$O$25,IF(BO302=ESTIMATIVA!$C$26,ESTIMATIVA!$O$26,IF(BO302=ESTIMATIVA!$C$27,ESTIMATIVA!$O$27,"")))))),"",IF(BO302=ESTIMATIVA!$C$23,ESTIMATIVA!$O$23,IF(BO302=ESTIMATIVA!$C$24,ESTIMATIVA!$O$24,IF(BO302=ESTIMATIVA!$C$25,ESTIMATIVA!$O$25,IF(BO302=ESTIMATIVA!$C$26,ESTIMATIVA!$O$26,IF(BO302=ESTIMATIVA!$C$27,ESTIMATIVA!$O$27,""))))))</f>
        <v/>
      </c>
      <c r="BR302" s="122" t="str">
        <f t="shared" si="57"/>
        <v/>
      </c>
      <c r="BS302" s="123" t="str">
        <f>IF(ISERROR(IF(BR302&gt;=ESTIMATIVA!$O$55,ESTIMATIVA!$C$55,IF(BR302&gt;=ESTIMATIVA!$O$56,ESTIMATIVA!$C$56,IF(BR302&gt;=ESTIMATIVA!$O$57,ESTIMATIVA!$C$57,IF(BR302&gt;=ESTIMATIVA!$O$58,ESTIMATIVA!$C$58,ESTIMATIVA!$C$59))))),"",IF(BR302&gt;=ESTIMATIVA!$O$55,ESTIMATIVA!$C$55,IF(BR302&gt;=ESTIMATIVA!$O$56,ESTIMATIVA!$C$56,IF(BR302&gt;=ESTIMATIVA!$O$57,ESTIMATIVA!$C$57,IF(BR302&gt;=ESTIMATIVA!$O$58,ESTIMATIVA!$C$58,ESTIMATIVA!$C$59)))))</f>
        <v>Extremo</v>
      </c>
      <c r="BT302" s="124" t="str">
        <f t="shared" si="56"/>
        <v>ERRO - RISCO DEVERIA SER MENOR!!!</v>
      </c>
      <c r="BU302" s="125"/>
    </row>
    <row r="303" spans="1:73" ht="17.100000000000001" customHeight="1" thickBot="1" x14ac:dyDescent="0.3">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RESULT_ESTIMAT_QUALIT!U303</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7">
        <f>CALCULO_RISCO!AG303</f>
        <v>0</v>
      </c>
      <c r="AI303" s="379" t="str">
        <f>AVALIAR_RISCO!AI303</f>
        <v>Prioridade</v>
      </c>
      <c r="AJ303" s="379"/>
      <c r="AK303" s="379"/>
      <c r="AL303" s="393" t="str">
        <f>TRATAMENTO!AL303</f>
        <v>Escolha o Tratamento</v>
      </c>
      <c r="AM303" s="393"/>
      <c r="AN303" s="393"/>
      <c r="AO303" s="393"/>
      <c r="AP303" s="391">
        <f>CONTROLES_PLANO!AP303</f>
        <v>0</v>
      </c>
      <c r="AQ303" s="391"/>
      <c r="AR303" s="391"/>
      <c r="AS303" s="391"/>
      <c r="AT303" s="391">
        <f>CONTROLES_PLANO!AT303</f>
        <v>0</v>
      </c>
      <c r="AU303" s="391"/>
      <c r="AV303" s="391"/>
      <c r="AW303" s="391"/>
      <c r="AX303" s="387" t="s">
        <v>352</v>
      </c>
      <c r="AY303" s="387"/>
      <c r="AZ303" s="387"/>
      <c r="BA303" s="387"/>
      <c r="BB303" s="392"/>
      <c r="BC303" s="392"/>
      <c r="BD303" s="392"/>
      <c r="BE303" s="392"/>
      <c r="BF303" s="190"/>
      <c r="BG303" s="190"/>
      <c r="BH303" s="190"/>
      <c r="BI303" s="190"/>
      <c r="BJ303" s="190"/>
      <c r="BK303" s="190"/>
      <c r="BL303" s="389" t="s">
        <v>69</v>
      </c>
      <c r="BM303" s="389"/>
      <c r="BN303" s="121" t="str">
        <f>IF(ISERROR(IF(BL303=ESTIMATIVA!$C$39,ESTIMATIVA!$O$39,IF(BL303=ESTIMATIVA!$C$40,ESTIMATIVA!$O$40,IF(BL303=ESTIMATIVA!$C$41,ESTIMATIVA!$O$41,IF(BL303=ESTIMATIVA!$C$42,ESTIMATIVA!$O$42,IF(BL303=ESTIMATIVA!$C$43,ESTIMATIVA!$O$43,"")))))),"",IF(BL303=ESTIMATIVA!$C$39,ESTIMATIVA!$O$39,IF(BL303=ESTIMATIVA!$C$40,ESTIMATIVA!$O$40,IF(BL303=ESTIMATIVA!$C$41,ESTIMATIVA!$O$41,IF(BL303=ESTIMATIVA!$C$42,ESTIMATIVA!$O$42,IF(BL303=ESTIMATIVA!$C$43,ESTIMATIVA!$O$43,""))))))</f>
        <v/>
      </c>
      <c r="BO303" s="389" t="s">
        <v>69</v>
      </c>
      <c r="BP303" s="389"/>
      <c r="BQ303" s="121" t="str">
        <f>IF(ISERROR(IF(BO303=ESTIMATIVA!$C$23,ESTIMATIVA!$O$23,IF(BO303=ESTIMATIVA!$C$24,ESTIMATIVA!$O$24,IF(BO303=ESTIMATIVA!$C$25,ESTIMATIVA!$O$25,IF(BO303=ESTIMATIVA!$C$26,ESTIMATIVA!$O$26,IF(BO303=ESTIMATIVA!$C$27,ESTIMATIVA!$O$27,"")))))),"",IF(BO303=ESTIMATIVA!$C$23,ESTIMATIVA!$O$23,IF(BO303=ESTIMATIVA!$C$24,ESTIMATIVA!$O$24,IF(BO303=ESTIMATIVA!$C$25,ESTIMATIVA!$O$25,IF(BO303=ESTIMATIVA!$C$26,ESTIMATIVA!$O$26,IF(BO303=ESTIMATIVA!$C$27,ESTIMATIVA!$O$27,""))))))</f>
        <v/>
      </c>
      <c r="BR303" s="122" t="str">
        <f t="shared" si="57"/>
        <v/>
      </c>
      <c r="BS303" s="123" t="str">
        <f>IF(ISERROR(IF(BR303&gt;=ESTIMATIVA!$O$55,ESTIMATIVA!$C$55,IF(BR303&gt;=ESTIMATIVA!$O$56,ESTIMATIVA!$C$56,IF(BR303&gt;=ESTIMATIVA!$O$57,ESTIMATIVA!$C$57,IF(BR303&gt;=ESTIMATIVA!$O$58,ESTIMATIVA!$C$58,ESTIMATIVA!$C$59))))),"",IF(BR303&gt;=ESTIMATIVA!$O$55,ESTIMATIVA!$C$55,IF(BR303&gt;=ESTIMATIVA!$O$56,ESTIMATIVA!$C$56,IF(BR303&gt;=ESTIMATIVA!$O$57,ESTIMATIVA!$C$57,IF(BR303&gt;=ESTIMATIVA!$O$58,ESTIMATIVA!$C$58,ESTIMATIVA!$C$59)))))</f>
        <v>Extremo</v>
      </c>
      <c r="BT303" s="124" t="str">
        <f t="shared" si="56"/>
        <v>ERRO - RISCO DEVERIA SER MENOR!!!</v>
      </c>
      <c r="BU303" s="125"/>
    </row>
    <row r="304" spans="1:73" ht="17.100000000000001" customHeight="1" thickBot="1" x14ac:dyDescent="0.3">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RESULT_ESTIMAT_QUALIT!U304</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7">
        <f>CALCULO_RISCO!AG304</f>
        <v>0</v>
      </c>
      <c r="AI304" s="379" t="str">
        <f>AVALIAR_RISCO!AI304</f>
        <v>Prioridade</v>
      </c>
      <c r="AJ304" s="379"/>
      <c r="AK304" s="379"/>
      <c r="AL304" s="393" t="str">
        <f>TRATAMENTO!AL304</f>
        <v>Escolha o Tratamento</v>
      </c>
      <c r="AM304" s="393"/>
      <c r="AN304" s="393"/>
      <c r="AO304" s="393"/>
      <c r="AP304" s="391">
        <f>CONTROLES_PLANO!AP304</f>
        <v>0</v>
      </c>
      <c r="AQ304" s="391"/>
      <c r="AR304" s="391"/>
      <c r="AS304" s="391"/>
      <c r="AT304" s="391">
        <f>CONTROLES_PLANO!AT304</f>
        <v>0</v>
      </c>
      <c r="AU304" s="391"/>
      <c r="AV304" s="391"/>
      <c r="AW304" s="391"/>
      <c r="AX304" s="387" t="s">
        <v>352</v>
      </c>
      <c r="AY304" s="387"/>
      <c r="AZ304" s="387"/>
      <c r="BA304" s="387"/>
      <c r="BB304" s="392"/>
      <c r="BC304" s="392"/>
      <c r="BD304" s="392"/>
      <c r="BE304" s="392"/>
      <c r="BF304" s="190"/>
      <c r="BG304" s="190"/>
      <c r="BH304" s="190"/>
      <c r="BI304" s="190"/>
      <c r="BJ304" s="190"/>
      <c r="BK304" s="190"/>
      <c r="BL304" s="389" t="s">
        <v>69</v>
      </c>
      <c r="BM304" s="389"/>
      <c r="BN304" s="121" t="str">
        <f>IF(ISERROR(IF(BL304=ESTIMATIVA!$C$39,ESTIMATIVA!$O$39,IF(BL304=ESTIMATIVA!$C$40,ESTIMATIVA!$O$40,IF(BL304=ESTIMATIVA!$C$41,ESTIMATIVA!$O$41,IF(BL304=ESTIMATIVA!$C$42,ESTIMATIVA!$O$42,IF(BL304=ESTIMATIVA!$C$43,ESTIMATIVA!$O$43,"")))))),"",IF(BL304=ESTIMATIVA!$C$39,ESTIMATIVA!$O$39,IF(BL304=ESTIMATIVA!$C$40,ESTIMATIVA!$O$40,IF(BL304=ESTIMATIVA!$C$41,ESTIMATIVA!$O$41,IF(BL304=ESTIMATIVA!$C$42,ESTIMATIVA!$O$42,IF(BL304=ESTIMATIVA!$C$43,ESTIMATIVA!$O$43,""))))))</f>
        <v/>
      </c>
      <c r="BO304" s="389" t="s">
        <v>69</v>
      </c>
      <c r="BP304" s="389"/>
      <c r="BQ304" s="121" t="str">
        <f>IF(ISERROR(IF(BO304=ESTIMATIVA!$C$23,ESTIMATIVA!$O$23,IF(BO304=ESTIMATIVA!$C$24,ESTIMATIVA!$O$24,IF(BO304=ESTIMATIVA!$C$25,ESTIMATIVA!$O$25,IF(BO304=ESTIMATIVA!$C$26,ESTIMATIVA!$O$26,IF(BO304=ESTIMATIVA!$C$27,ESTIMATIVA!$O$27,"")))))),"",IF(BO304=ESTIMATIVA!$C$23,ESTIMATIVA!$O$23,IF(BO304=ESTIMATIVA!$C$24,ESTIMATIVA!$O$24,IF(BO304=ESTIMATIVA!$C$25,ESTIMATIVA!$O$25,IF(BO304=ESTIMATIVA!$C$26,ESTIMATIVA!$O$26,IF(BO304=ESTIMATIVA!$C$27,ESTIMATIVA!$O$27,""))))))</f>
        <v/>
      </c>
      <c r="BR304" s="122" t="str">
        <f t="shared" si="57"/>
        <v/>
      </c>
      <c r="BS304" s="123" t="str">
        <f>IF(ISERROR(IF(BR304&gt;=ESTIMATIVA!$O$55,ESTIMATIVA!$C$55,IF(BR304&gt;=ESTIMATIVA!$O$56,ESTIMATIVA!$C$56,IF(BR304&gt;=ESTIMATIVA!$O$57,ESTIMATIVA!$C$57,IF(BR304&gt;=ESTIMATIVA!$O$58,ESTIMATIVA!$C$58,ESTIMATIVA!$C$59))))),"",IF(BR304&gt;=ESTIMATIVA!$O$55,ESTIMATIVA!$C$55,IF(BR304&gt;=ESTIMATIVA!$O$56,ESTIMATIVA!$C$56,IF(BR304&gt;=ESTIMATIVA!$O$57,ESTIMATIVA!$C$57,IF(BR304&gt;=ESTIMATIVA!$O$58,ESTIMATIVA!$C$58,ESTIMATIVA!$C$59)))))</f>
        <v>Extremo</v>
      </c>
      <c r="BT304" s="124" t="str">
        <f t="shared" si="56"/>
        <v>ERRO - RISCO DEVERIA SER MENOR!!!</v>
      </c>
      <c r="BU304" s="125"/>
    </row>
    <row r="305" spans="1:73" ht="17.100000000000001" customHeight="1" thickBot="1" x14ac:dyDescent="0.3">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RESULT_ESTIMAT_QUALIT!U305</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7">
        <f>CALCULO_RISCO!AG305</f>
        <v>0</v>
      </c>
      <c r="AI305" s="379" t="str">
        <f>AVALIAR_RISCO!AI305</f>
        <v>Prioridade</v>
      </c>
      <c r="AJ305" s="379"/>
      <c r="AK305" s="379"/>
      <c r="AL305" s="393" t="str">
        <f>TRATAMENTO!AL305</f>
        <v>Escolha o Tratamento</v>
      </c>
      <c r="AM305" s="393"/>
      <c r="AN305" s="393"/>
      <c r="AO305" s="393"/>
      <c r="AP305" s="391">
        <f>CONTROLES_PLANO!AP305</f>
        <v>0</v>
      </c>
      <c r="AQ305" s="391"/>
      <c r="AR305" s="391"/>
      <c r="AS305" s="391"/>
      <c r="AT305" s="391">
        <f>CONTROLES_PLANO!AT305</f>
        <v>0</v>
      </c>
      <c r="AU305" s="391"/>
      <c r="AV305" s="391"/>
      <c r="AW305" s="391"/>
      <c r="AX305" s="387" t="s">
        <v>352</v>
      </c>
      <c r="AY305" s="387"/>
      <c r="AZ305" s="387"/>
      <c r="BA305" s="387"/>
      <c r="BB305" s="392"/>
      <c r="BC305" s="392"/>
      <c r="BD305" s="392"/>
      <c r="BE305" s="392"/>
      <c r="BF305" s="190"/>
      <c r="BG305" s="190"/>
      <c r="BH305" s="190"/>
      <c r="BI305" s="190"/>
      <c r="BJ305" s="190"/>
      <c r="BK305" s="190"/>
      <c r="BL305" s="389" t="s">
        <v>69</v>
      </c>
      <c r="BM305" s="389"/>
      <c r="BN305" s="121" t="str">
        <f>IF(ISERROR(IF(BL305=ESTIMATIVA!$C$39,ESTIMATIVA!$O$39,IF(BL305=ESTIMATIVA!$C$40,ESTIMATIVA!$O$40,IF(BL305=ESTIMATIVA!$C$41,ESTIMATIVA!$O$41,IF(BL305=ESTIMATIVA!$C$42,ESTIMATIVA!$O$42,IF(BL305=ESTIMATIVA!$C$43,ESTIMATIVA!$O$43,"")))))),"",IF(BL305=ESTIMATIVA!$C$39,ESTIMATIVA!$O$39,IF(BL305=ESTIMATIVA!$C$40,ESTIMATIVA!$O$40,IF(BL305=ESTIMATIVA!$C$41,ESTIMATIVA!$O$41,IF(BL305=ESTIMATIVA!$C$42,ESTIMATIVA!$O$42,IF(BL305=ESTIMATIVA!$C$43,ESTIMATIVA!$O$43,""))))))</f>
        <v/>
      </c>
      <c r="BO305" s="389" t="s">
        <v>69</v>
      </c>
      <c r="BP305" s="389"/>
      <c r="BQ305" s="121" t="str">
        <f>IF(ISERROR(IF(BO305=ESTIMATIVA!$C$23,ESTIMATIVA!$O$23,IF(BO305=ESTIMATIVA!$C$24,ESTIMATIVA!$O$24,IF(BO305=ESTIMATIVA!$C$25,ESTIMATIVA!$O$25,IF(BO305=ESTIMATIVA!$C$26,ESTIMATIVA!$O$26,IF(BO305=ESTIMATIVA!$C$27,ESTIMATIVA!$O$27,"")))))),"",IF(BO305=ESTIMATIVA!$C$23,ESTIMATIVA!$O$23,IF(BO305=ESTIMATIVA!$C$24,ESTIMATIVA!$O$24,IF(BO305=ESTIMATIVA!$C$25,ESTIMATIVA!$O$25,IF(BO305=ESTIMATIVA!$C$26,ESTIMATIVA!$O$26,IF(BO305=ESTIMATIVA!$C$27,ESTIMATIVA!$O$27,""))))))</f>
        <v/>
      </c>
      <c r="BR305" s="122" t="str">
        <f t="shared" si="57"/>
        <v/>
      </c>
      <c r="BS305" s="123" t="str">
        <f>IF(ISERROR(IF(BR305&gt;=ESTIMATIVA!$O$55,ESTIMATIVA!$C$55,IF(BR305&gt;=ESTIMATIVA!$O$56,ESTIMATIVA!$C$56,IF(BR305&gt;=ESTIMATIVA!$O$57,ESTIMATIVA!$C$57,IF(BR305&gt;=ESTIMATIVA!$O$58,ESTIMATIVA!$C$58,ESTIMATIVA!$C$59))))),"",IF(BR305&gt;=ESTIMATIVA!$O$55,ESTIMATIVA!$C$55,IF(BR305&gt;=ESTIMATIVA!$O$56,ESTIMATIVA!$C$56,IF(BR305&gt;=ESTIMATIVA!$O$57,ESTIMATIVA!$C$57,IF(BR305&gt;=ESTIMATIVA!$O$58,ESTIMATIVA!$C$58,ESTIMATIVA!$C$59)))))</f>
        <v>Extremo</v>
      </c>
      <c r="BT305" s="124" t="str">
        <f t="shared" si="56"/>
        <v>ERRO - RISCO DEVERIA SER MENOR!!!</v>
      </c>
      <c r="BU305" s="125"/>
    </row>
    <row r="306" spans="1:73" ht="17.100000000000001" customHeight="1" thickBot="1" x14ac:dyDescent="0.3">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t="str">
        <f>RESULT_ESTIMAT_QUALIT!U306</f>
        <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7">
        <f>CALCULO_RISCO!AG306</f>
        <v>0</v>
      </c>
      <c r="AI306" s="379" t="str">
        <f>AVALIAR_RISCO!AI306</f>
        <v>Prioridade</v>
      </c>
      <c r="AJ306" s="379"/>
      <c r="AK306" s="379"/>
      <c r="AL306" s="393" t="str">
        <f>TRATAMENTO!AL306</f>
        <v>Escolha o Tratamento</v>
      </c>
      <c r="AM306" s="393"/>
      <c r="AN306" s="393"/>
      <c r="AO306" s="393"/>
      <c r="AP306" s="391">
        <f>CONTROLES_PLANO!AP306</f>
        <v>0</v>
      </c>
      <c r="AQ306" s="391"/>
      <c r="AR306" s="391"/>
      <c r="AS306" s="391"/>
      <c r="AT306" s="391">
        <f>CONTROLES_PLANO!AT306</f>
        <v>0</v>
      </c>
      <c r="AU306" s="391"/>
      <c r="AV306" s="391"/>
      <c r="AW306" s="391"/>
      <c r="AX306" s="387" t="s">
        <v>352</v>
      </c>
      <c r="AY306" s="387"/>
      <c r="AZ306" s="387"/>
      <c r="BA306" s="387"/>
      <c r="BB306" s="392"/>
      <c r="BC306" s="392"/>
      <c r="BD306" s="392"/>
      <c r="BE306" s="392"/>
      <c r="BF306" s="190"/>
      <c r="BG306" s="190"/>
      <c r="BH306" s="190"/>
      <c r="BI306" s="190"/>
      <c r="BJ306" s="190"/>
      <c r="BK306" s="190"/>
      <c r="BL306" s="389" t="s">
        <v>69</v>
      </c>
      <c r="BM306" s="389"/>
      <c r="BN306" s="121" t="str">
        <f>IF(ISERROR(IF(BL306=ESTIMATIVA!$C$39,ESTIMATIVA!$O$39,IF(BL306=ESTIMATIVA!$C$40,ESTIMATIVA!$O$40,IF(BL306=ESTIMATIVA!$C$41,ESTIMATIVA!$O$41,IF(BL306=ESTIMATIVA!$C$42,ESTIMATIVA!$O$42,IF(BL306=ESTIMATIVA!$C$43,ESTIMATIVA!$O$43,"")))))),"",IF(BL306=ESTIMATIVA!$C$39,ESTIMATIVA!$O$39,IF(BL306=ESTIMATIVA!$C$40,ESTIMATIVA!$O$40,IF(BL306=ESTIMATIVA!$C$41,ESTIMATIVA!$O$41,IF(BL306=ESTIMATIVA!$C$42,ESTIMATIVA!$O$42,IF(BL306=ESTIMATIVA!$C$43,ESTIMATIVA!$O$43,""))))))</f>
        <v/>
      </c>
      <c r="BO306" s="389" t="s">
        <v>69</v>
      </c>
      <c r="BP306" s="389"/>
      <c r="BQ306" s="121" t="str">
        <f>IF(ISERROR(IF(BO306=ESTIMATIVA!$C$23,ESTIMATIVA!$O$23,IF(BO306=ESTIMATIVA!$C$24,ESTIMATIVA!$O$24,IF(BO306=ESTIMATIVA!$C$25,ESTIMATIVA!$O$25,IF(BO306=ESTIMATIVA!$C$26,ESTIMATIVA!$O$26,IF(BO306=ESTIMATIVA!$C$27,ESTIMATIVA!$O$27,"")))))),"",IF(BO306=ESTIMATIVA!$C$23,ESTIMATIVA!$O$23,IF(BO306=ESTIMATIVA!$C$24,ESTIMATIVA!$O$24,IF(BO306=ESTIMATIVA!$C$25,ESTIMATIVA!$O$25,IF(BO306=ESTIMATIVA!$C$26,ESTIMATIVA!$O$26,IF(BO306=ESTIMATIVA!$C$27,ESTIMATIVA!$O$27,""))))))</f>
        <v/>
      </c>
      <c r="BR306" s="122" t="str">
        <f t="shared" si="57"/>
        <v/>
      </c>
      <c r="BS306" s="123" t="str">
        <f>IF(ISERROR(IF(BR306&gt;=ESTIMATIVA!$O$55,ESTIMATIVA!$C$55,IF(BR306&gt;=ESTIMATIVA!$O$56,ESTIMATIVA!$C$56,IF(BR306&gt;=ESTIMATIVA!$O$57,ESTIMATIVA!$C$57,IF(BR306&gt;=ESTIMATIVA!$O$58,ESTIMATIVA!$C$58,ESTIMATIVA!$C$59))))),"",IF(BR306&gt;=ESTIMATIVA!$O$55,ESTIMATIVA!$C$55,IF(BR306&gt;=ESTIMATIVA!$O$56,ESTIMATIVA!$C$56,IF(BR306&gt;=ESTIMATIVA!$O$57,ESTIMATIVA!$C$57,IF(BR306&gt;=ESTIMATIVA!$O$58,ESTIMATIVA!$C$58,ESTIMATIVA!$C$59)))))</f>
        <v>Extremo</v>
      </c>
      <c r="BT306" s="124" t="str">
        <f t="shared" si="56"/>
        <v>ERRO - RISCO DEVERIA SER MENOR!!!</v>
      </c>
      <c r="BU306" s="125"/>
    </row>
    <row r="307" spans="1:73" ht="17.100000000000001" customHeight="1" thickBot="1" x14ac:dyDescent="0.3">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t="str">
        <f>RESULT_ESTIMAT_QUALIT!U307</f>
        <v/>
      </c>
      <c r="V307" s="110" t="str">
        <f>RESULT_ESTIMAT_QUALIT!V306</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8">
        <f>CALCULO_RISCO!AG307</f>
        <v>0</v>
      </c>
      <c r="AI307" s="381" t="str">
        <f>AVALIAR_RISCO!AI307</f>
        <v>Prioridade</v>
      </c>
      <c r="AJ307" s="381"/>
      <c r="AK307" s="381"/>
      <c r="AL307" s="390" t="str">
        <f>TRATAMENTO!AL307</f>
        <v>Escolha o Tratamento</v>
      </c>
      <c r="AM307" s="390"/>
      <c r="AN307" s="390"/>
      <c r="AO307" s="390"/>
      <c r="AP307" s="386">
        <f>CONTROLES_PLANO!AP307</f>
        <v>0</v>
      </c>
      <c r="AQ307" s="386"/>
      <c r="AR307" s="386"/>
      <c r="AS307" s="386"/>
      <c r="AT307" s="386">
        <f>CONTROLES_PLANO!AT307</f>
        <v>0</v>
      </c>
      <c r="AU307" s="386"/>
      <c r="AV307" s="386"/>
      <c r="AW307" s="386"/>
      <c r="AX307" s="387" t="s">
        <v>352</v>
      </c>
      <c r="AY307" s="387"/>
      <c r="AZ307" s="387"/>
      <c r="BA307" s="387"/>
      <c r="BB307" s="388"/>
      <c r="BC307" s="388"/>
      <c r="BD307" s="388"/>
      <c r="BE307" s="388"/>
      <c r="BF307" s="200"/>
      <c r="BG307" s="200"/>
      <c r="BH307" s="200"/>
      <c r="BI307" s="200"/>
      <c r="BJ307" s="200"/>
      <c r="BK307" s="200"/>
      <c r="BL307" s="389" t="s">
        <v>69</v>
      </c>
      <c r="BM307" s="389"/>
      <c r="BN307" s="126" t="str">
        <f>IF(ISERROR(IF(BL307=ESTIMATIVA!$C$39,ESTIMATIVA!$O$39,IF(BL307=ESTIMATIVA!$C$40,ESTIMATIVA!$O$40,IF(BL307=ESTIMATIVA!$C$41,ESTIMATIVA!$O$41,IF(BL307=ESTIMATIVA!$C$42,ESTIMATIVA!$O$42,IF(BL307=ESTIMATIVA!$C$43,ESTIMATIVA!$O$43,"")))))),"",IF(BL307=ESTIMATIVA!$C$39,ESTIMATIVA!$O$39,IF(BL307=ESTIMATIVA!$C$40,ESTIMATIVA!$O$40,IF(BL307=ESTIMATIVA!$C$41,ESTIMATIVA!$O$41,IF(BL307=ESTIMATIVA!$C$42,ESTIMATIVA!$O$42,IF(BL307=ESTIMATIVA!$C$43,ESTIMATIVA!$O$43,""))))))</f>
        <v/>
      </c>
      <c r="BO307" s="389" t="s">
        <v>69</v>
      </c>
      <c r="BP307" s="389"/>
      <c r="BQ307" s="126" t="str">
        <f>IF(ISERROR(IF(BO307=ESTIMATIVA!$C$23,ESTIMATIVA!$O$23,IF(BO307=ESTIMATIVA!$C$24,ESTIMATIVA!$O$24,IF(BO307=ESTIMATIVA!$C$25,ESTIMATIVA!$O$25,IF(BO307=ESTIMATIVA!$C$26,ESTIMATIVA!$O$26,IF(BO307=ESTIMATIVA!$C$27,ESTIMATIVA!$O$27,"")))))),"",IF(BO307=ESTIMATIVA!$C$23,ESTIMATIVA!$O$23,IF(BO307=ESTIMATIVA!$C$24,ESTIMATIVA!$O$24,IF(BO307=ESTIMATIVA!$C$25,ESTIMATIVA!$O$25,IF(BO307=ESTIMATIVA!$C$26,ESTIMATIVA!$O$26,IF(BO307=ESTIMATIVA!$C$27,ESTIMATIVA!$O$27,""))))))</f>
        <v/>
      </c>
      <c r="BR307" s="122" t="str">
        <f t="shared" si="57"/>
        <v/>
      </c>
      <c r="BS307" s="127" t="str">
        <f>IF(ISERROR(IF(BR307&gt;=ESTIMATIVA!$O$55,ESTIMATIVA!$C$55,IF(BR307&gt;=ESTIMATIVA!$O$56,ESTIMATIVA!$C$56,IF(BR307&gt;=ESTIMATIVA!$O$57,ESTIMATIVA!$C$57,IF(BR307&gt;=ESTIMATIVA!$O$58,ESTIMATIVA!$C$58,ESTIMATIVA!$C$59))))),"",IF(BR307&gt;=ESTIMATIVA!$O$55,ESTIMATIVA!$C$55,IF(BR307&gt;=ESTIMATIVA!$O$56,ESTIMATIVA!$C$56,IF(BR307&gt;=ESTIMATIVA!$O$57,ESTIMATIVA!$C$57,IF(BR307&gt;=ESTIMATIVA!$O$58,ESTIMATIVA!$C$58,ESTIMATIVA!$C$59)))))</f>
        <v>Extremo</v>
      </c>
      <c r="BT307" s="128" t="str">
        <f t="shared" si="56"/>
        <v>ERRO - RISCO DEVERIA SER MENOR!!!</v>
      </c>
      <c r="BU307" s="125"/>
    </row>
    <row r="308" spans="1:73"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c r="AY308" s="3"/>
      <c r="AZ308" s="3"/>
      <c r="BA308" s="3"/>
      <c r="BB308" s="3"/>
      <c r="BC308" s="3"/>
      <c r="BF308" s="3"/>
      <c r="BG308" s="3"/>
      <c r="BH308" s="3"/>
      <c r="BI308" s="3"/>
      <c r="BJ308" s="3"/>
      <c r="BK308" s="3"/>
      <c r="BM308" s="3"/>
      <c r="BP308" s="3"/>
    </row>
    <row r="309" spans="1:73" ht="34.15"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334</v>
      </c>
      <c r="AM309" s="201"/>
      <c r="AN309" s="201"/>
      <c r="AO309" s="201"/>
      <c r="AP309" s="201" t="s">
        <v>342</v>
      </c>
      <c r="AQ309" s="201" t="s">
        <v>343</v>
      </c>
      <c r="AR309" s="201" t="s">
        <v>344</v>
      </c>
      <c r="AS309" s="201" t="s">
        <v>345</v>
      </c>
      <c r="AT309" s="201" t="s">
        <v>343</v>
      </c>
      <c r="AU309" s="201"/>
      <c r="AV309" s="201"/>
      <c r="AW309" s="201"/>
      <c r="AX309" s="201" t="s">
        <v>347</v>
      </c>
      <c r="AY309" s="201"/>
      <c r="AZ309" s="201"/>
      <c r="BA309" s="201"/>
      <c r="BB309" s="201" t="s">
        <v>348</v>
      </c>
      <c r="BC309" s="201"/>
      <c r="BD309" s="201"/>
      <c r="BE309" s="201"/>
      <c r="BF309" s="201" t="s">
        <v>207</v>
      </c>
      <c r="BG309" s="201"/>
      <c r="BH309" s="201"/>
      <c r="BI309" s="201"/>
      <c r="BJ309" s="201"/>
      <c r="BK309" s="201"/>
      <c r="BL309" s="394" t="s">
        <v>349</v>
      </c>
      <c r="BM309" s="394"/>
      <c r="BN309" s="394"/>
      <c r="BO309" s="394" t="s">
        <v>350</v>
      </c>
      <c r="BP309" s="394"/>
      <c r="BQ309" s="394"/>
      <c r="BR309" s="201" t="s">
        <v>351</v>
      </c>
      <c r="BS309" s="201"/>
      <c r="BT309" s="201"/>
      <c r="BU309" s="201"/>
    </row>
    <row r="310" spans="1:73" ht="17.100000000000001" customHeight="1" thickBot="1" x14ac:dyDescent="0.3">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7">
        <f>CALCULO_RISCO!AG310</f>
        <v>0</v>
      </c>
      <c r="AI310" s="379" t="str">
        <f>AVALIAR_RISCO!AI310</f>
        <v>Prioridade</v>
      </c>
      <c r="AJ310" s="379"/>
      <c r="AK310" s="379"/>
      <c r="AL310" s="393" t="str">
        <f>TRATAMENTO!AL310</f>
        <v>Escolha o Tratamento</v>
      </c>
      <c r="AM310" s="393"/>
      <c r="AN310" s="393"/>
      <c r="AO310" s="393"/>
      <c r="AP310" s="391">
        <f>CONTROLES_PLANO!AP310</f>
        <v>0</v>
      </c>
      <c r="AQ310" s="391">
        <f>CONTROLES_PLANO!AQ310</f>
        <v>0</v>
      </c>
      <c r="AR310" s="391">
        <f>CONTROLES_PLANO!AR310</f>
        <v>0</v>
      </c>
      <c r="AS310" s="391">
        <f>CONTROLES_PLANO!AS310</f>
        <v>0</v>
      </c>
      <c r="AT310" s="391">
        <f>CONTROLES_PLANO!AT310</f>
        <v>0</v>
      </c>
      <c r="AU310" s="391"/>
      <c r="AV310" s="391"/>
      <c r="AW310" s="391"/>
      <c r="AX310" s="387" t="s">
        <v>352</v>
      </c>
      <c r="AY310" s="387"/>
      <c r="AZ310" s="387"/>
      <c r="BA310" s="387"/>
      <c r="BB310" s="392"/>
      <c r="BC310" s="392"/>
      <c r="BD310" s="392"/>
      <c r="BE310" s="392"/>
      <c r="BF310" s="190"/>
      <c r="BG310" s="190"/>
      <c r="BH310" s="190"/>
      <c r="BI310" s="190"/>
      <c r="BJ310" s="190"/>
      <c r="BK310" s="190"/>
      <c r="BL310" s="389" t="s">
        <v>69</v>
      </c>
      <c r="BM310" s="389"/>
      <c r="BN310" s="121" t="str">
        <f>IF(ISERROR(IF(BL310=ESTIMATIVA!$C$39,ESTIMATIVA!$O$39,IF(BL310=ESTIMATIVA!$C$40,ESTIMATIVA!$O$40,IF(BL310=ESTIMATIVA!$C$41,ESTIMATIVA!$O$41,IF(BL310=ESTIMATIVA!$C$42,ESTIMATIVA!$O$42,IF(BL310=ESTIMATIVA!$C$43,ESTIMATIVA!$O$43,"")))))),"",IF(BL310=ESTIMATIVA!$C$39,ESTIMATIVA!$O$39,IF(BL310=ESTIMATIVA!$C$40,ESTIMATIVA!$O$40,IF(BL310=ESTIMATIVA!$C$41,ESTIMATIVA!$O$41,IF(BL310=ESTIMATIVA!$C$42,ESTIMATIVA!$O$42,IF(BL310=ESTIMATIVA!$C$43,ESTIMATIVA!$O$43,""))))))</f>
        <v/>
      </c>
      <c r="BO310" s="389" t="s">
        <v>69</v>
      </c>
      <c r="BP310" s="389"/>
      <c r="BQ310" s="121" t="str">
        <f>IF(ISERROR(IF(BO310=ESTIMATIVA!$C$23,ESTIMATIVA!$O$23,IF(BO310=ESTIMATIVA!$C$24,ESTIMATIVA!$O$24,IF(BO310=ESTIMATIVA!$C$25,ESTIMATIVA!$O$25,IF(BO310=ESTIMATIVA!$C$26,ESTIMATIVA!$O$26,IF(BO310=ESTIMATIVA!$C$27,ESTIMATIVA!$O$27,"")))))),"",IF(BO310=ESTIMATIVA!$C$23,ESTIMATIVA!$O$23,IF(BO310=ESTIMATIVA!$C$24,ESTIMATIVA!$O$24,IF(BO310=ESTIMATIVA!$C$25,ESTIMATIVA!$O$25,IF(BO310=ESTIMATIVA!$C$26,ESTIMATIVA!$O$26,IF(BO310=ESTIMATIVA!$C$27,ESTIMATIVA!$O$27,""))))))</f>
        <v/>
      </c>
      <c r="BR310" s="122" t="str">
        <f>IF(ISERROR((BN310*$Q$310)*BQ310),"",(BN310*$Q$310)*BQ310)</f>
        <v/>
      </c>
      <c r="BS310" s="123" t="str">
        <f>IF(ISERROR(IF(BR310&gt;=ESTIMATIVA!$O$55,ESTIMATIVA!$C$55,IF(BR310&gt;=ESTIMATIVA!$O$56,ESTIMATIVA!$C$56,IF(BR310&gt;=ESTIMATIVA!$O$57,ESTIMATIVA!$C$57,IF(BR310&gt;=ESTIMATIVA!$O$58,ESTIMATIVA!$C$58,ESTIMATIVA!$C$59))))),"",IF(BR310&gt;=ESTIMATIVA!$O$55,ESTIMATIVA!$C$55,IF(BR310&gt;=ESTIMATIVA!$O$56,ESTIMATIVA!$C$56,IF(BR310&gt;=ESTIMATIVA!$O$57,ESTIMATIVA!$C$57,IF(BR310&gt;=ESTIMATIVA!$O$58,ESTIMATIVA!$C$58,ESTIMATIVA!$C$59)))))</f>
        <v>Extremo</v>
      </c>
      <c r="BT310" s="124" t="str">
        <f t="shared" ref="BT310:BT317" si="58">IF(BS310=AE310,"ERRO - RISCO DEVERIA SER MENOR!!!",IF(BL310=R310,"ERRO - SEVERIDADE DEVERIA SER MENOR!!!",""))</f>
        <v>ERRO - RISCO DEVERIA SER MENOR!!!</v>
      </c>
      <c r="BU310" s="125"/>
    </row>
    <row r="311" spans="1:73" ht="17.100000000000001" customHeight="1" thickBot="1" x14ac:dyDescent="0.3">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RESULT_ESTIMAT_QUALIT!U311</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7">
        <f>CALCULO_RISCO!AG311</f>
        <v>0</v>
      </c>
      <c r="AI311" s="379" t="str">
        <f>AVALIAR_RISCO!AI311</f>
        <v>Prioridade</v>
      </c>
      <c r="AJ311" s="379"/>
      <c r="AK311" s="379"/>
      <c r="AL311" s="393" t="str">
        <f>TRATAMENTO!AL311</f>
        <v>Escolha o Tratamento</v>
      </c>
      <c r="AM311" s="393"/>
      <c r="AN311" s="393"/>
      <c r="AO311" s="393"/>
      <c r="AP311" s="391">
        <f>CONTROLES_PLANO!AP311</f>
        <v>0</v>
      </c>
      <c r="AQ311" s="391"/>
      <c r="AR311" s="391"/>
      <c r="AS311" s="391"/>
      <c r="AT311" s="391">
        <f>CONTROLES_PLANO!AT311</f>
        <v>0</v>
      </c>
      <c r="AU311" s="391"/>
      <c r="AV311" s="391"/>
      <c r="AW311" s="391"/>
      <c r="AX311" s="387" t="s">
        <v>352</v>
      </c>
      <c r="AY311" s="387"/>
      <c r="AZ311" s="387"/>
      <c r="BA311" s="387"/>
      <c r="BB311" s="392"/>
      <c r="BC311" s="392"/>
      <c r="BD311" s="392"/>
      <c r="BE311" s="392"/>
      <c r="BF311" s="190"/>
      <c r="BG311" s="190"/>
      <c r="BH311" s="190"/>
      <c r="BI311" s="190"/>
      <c r="BJ311" s="190"/>
      <c r="BK311" s="190"/>
      <c r="BL311" s="389" t="s">
        <v>69</v>
      </c>
      <c r="BM311" s="389"/>
      <c r="BN311" s="121" t="str">
        <f>IF(ISERROR(IF(BL311=ESTIMATIVA!$C$39,ESTIMATIVA!$O$39,IF(BL311=ESTIMATIVA!$C$40,ESTIMATIVA!$O$40,IF(BL311=ESTIMATIVA!$C$41,ESTIMATIVA!$O$41,IF(BL311=ESTIMATIVA!$C$42,ESTIMATIVA!$O$42,IF(BL311=ESTIMATIVA!$C$43,ESTIMATIVA!$O$43,"")))))),"",IF(BL311=ESTIMATIVA!$C$39,ESTIMATIVA!$O$39,IF(BL311=ESTIMATIVA!$C$40,ESTIMATIVA!$O$40,IF(BL311=ESTIMATIVA!$C$41,ESTIMATIVA!$O$41,IF(BL311=ESTIMATIVA!$C$42,ESTIMATIVA!$O$42,IF(BL311=ESTIMATIVA!$C$43,ESTIMATIVA!$O$43,""))))))</f>
        <v/>
      </c>
      <c r="BO311" s="389" t="s">
        <v>69</v>
      </c>
      <c r="BP311" s="389"/>
      <c r="BQ311" s="121" t="str">
        <f>IF(ISERROR(IF(BO311=ESTIMATIVA!$C$23,ESTIMATIVA!$O$23,IF(BO311=ESTIMATIVA!$C$24,ESTIMATIVA!$O$24,IF(BO311=ESTIMATIVA!$C$25,ESTIMATIVA!$O$25,IF(BO311=ESTIMATIVA!$C$26,ESTIMATIVA!$O$26,IF(BO311=ESTIMATIVA!$C$27,ESTIMATIVA!$O$27,"")))))),"",IF(BO311=ESTIMATIVA!$C$23,ESTIMATIVA!$O$23,IF(BO311=ESTIMATIVA!$C$24,ESTIMATIVA!$O$24,IF(BO311=ESTIMATIVA!$C$25,ESTIMATIVA!$O$25,IF(BO311=ESTIMATIVA!$C$26,ESTIMATIVA!$O$26,IF(BO311=ESTIMATIVA!$C$27,ESTIMATIVA!$O$27,""))))))</f>
        <v/>
      </c>
      <c r="BR311" s="122" t="str">
        <f t="shared" ref="BR311:BR317" si="59">IF(ISERROR((BN311*$Q$310)*BQ311),"",(BN311*$Q$310)*BQ311)</f>
        <v/>
      </c>
      <c r="BS311" s="123" t="str">
        <f>IF(ISERROR(IF(BR311&gt;=ESTIMATIVA!$O$55,ESTIMATIVA!$C$55,IF(BR311&gt;=ESTIMATIVA!$O$56,ESTIMATIVA!$C$56,IF(BR311&gt;=ESTIMATIVA!$O$57,ESTIMATIVA!$C$57,IF(BR311&gt;=ESTIMATIVA!$O$58,ESTIMATIVA!$C$58,ESTIMATIVA!$C$59))))),"",IF(BR311&gt;=ESTIMATIVA!$O$55,ESTIMATIVA!$C$55,IF(BR311&gt;=ESTIMATIVA!$O$56,ESTIMATIVA!$C$56,IF(BR311&gt;=ESTIMATIVA!$O$57,ESTIMATIVA!$C$57,IF(BR311&gt;=ESTIMATIVA!$O$58,ESTIMATIVA!$C$58,ESTIMATIVA!$C$59)))))</f>
        <v>Extremo</v>
      </c>
      <c r="BT311" s="124" t="str">
        <f t="shared" si="58"/>
        <v>ERRO - RISCO DEVERIA SER MENOR!!!</v>
      </c>
      <c r="BU311" s="125"/>
    </row>
    <row r="312" spans="1:73" ht="17.100000000000001" customHeight="1" thickBot="1" x14ac:dyDescent="0.3">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RESULT_ESTIMAT_QUALIT!U312</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7">
        <f>CALCULO_RISCO!AG312</f>
        <v>0</v>
      </c>
      <c r="AI312" s="379" t="str">
        <f>AVALIAR_RISCO!AI312</f>
        <v>Prioridade</v>
      </c>
      <c r="AJ312" s="379"/>
      <c r="AK312" s="379"/>
      <c r="AL312" s="393" t="str">
        <f>TRATAMENTO!AL312</f>
        <v>Escolha o Tratamento</v>
      </c>
      <c r="AM312" s="393"/>
      <c r="AN312" s="393"/>
      <c r="AO312" s="393"/>
      <c r="AP312" s="391">
        <f>CONTROLES_PLANO!AP312</f>
        <v>0</v>
      </c>
      <c r="AQ312" s="391"/>
      <c r="AR312" s="391"/>
      <c r="AS312" s="391"/>
      <c r="AT312" s="391">
        <f>CONTROLES_PLANO!AT312</f>
        <v>0</v>
      </c>
      <c r="AU312" s="391"/>
      <c r="AV312" s="391"/>
      <c r="AW312" s="391"/>
      <c r="AX312" s="387" t="s">
        <v>352</v>
      </c>
      <c r="AY312" s="387"/>
      <c r="AZ312" s="387"/>
      <c r="BA312" s="387"/>
      <c r="BB312" s="392"/>
      <c r="BC312" s="392"/>
      <c r="BD312" s="392"/>
      <c r="BE312" s="392"/>
      <c r="BF312" s="190"/>
      <c r="BG312" s="190"/>
      <c r="BH312" s="190"/>
      <c r="BI312" s="190"/>
      <c r="BJ312" s="190"/>
      <c r="BK312" s="190"/>
      <c r="BL312" s="389" t="s">
        <v>69</v>
      </c>
      <c r="BM312" s="389"/>
      <c r="BN312" s="121" t="str">
        <f>IF(ISERROR(IF(BL312=ESTIMATIVA!$C$39,ESTIMATIVA!$O$39,IF(BL312=ESTIMATIVA!$C$40,ESTIMATIVA!$O$40,IF(BL312=ESTIMATIVA!$C$41,ESTIMATIVA!$O$41,IF(BL312=ESTIMATIVA!$C$42,ESTIMATIVA!$O$42,IF(BL312=ESTIMATIVA!$C$43,ESTIMATIVA!$O$43,"")))))),"",IF(BL312=ESTIMATIVA!$C$39,ESTIMATIVA!$O$39,IF(BL312=ESTIMATIVA!$C$40,ESTIMATIVA!$O$40,IF(BL312=ESTIMATIVA!$C$41,ESTIMATIVA!$O$41,IF(BL312=ESTIMATIVA!$C$42,ESTIMATIVA!$O$42,IF(BL312=ESTIMATIVA!$C$43,ESTIMATIVA!$O$43,""))))))</f>
        <v/>
      </c>
      <c r="BO312" s="389" t="s">
        <v>69</v>
      </c>
      <c r="BP312" s="389"/>
      <c r="BQ312" s="121" t="str">
        <f>IF(ISERROR(IF(BO312=ESTIMATIVA!$C$23,ESTIMATIVA!$O$23,IF(BO312=ESTIMATIVA!$C$24,ESTIMATIVA!$O$24,IF(BO312=ESTIMATIVA!$C$25,ESTIMATIVA!$O$25,IF(BO312=ESTIMATIVA!$C$26,ESTIMATIVA!$O$26,IF(BO312=ESTIMATIVA!$C$27,ESTIMATIVA!$O$27,"")))))),"",IF(BO312=ESTIMATIVA!$C$23,ESTIMATIVA!$O$23,IF(BO312=ESTIMATIVA!$C$24,ESTIMATIVA!$O$24,IF(BO312=ESTIMATIVA!$C$25,ESTIMATIVA!$O$25,IF(BO312=ESTIMATIVA!$C$26,ESTIMATIVA!$O$26,IF(BO312=ESTIMATIVA!$C$27,ESTIMATIVA!$O$27,""))))))</f>
        <v/>
      </c>
      <c r="BR312" s="122" t="str">
        <f t="shared" si="59"/>
        <v/>
      </c>
      <c r="BS312" s="123" t="str">
        <f>IF(ISERROR(IF(BR312&gt;=ESTIMATIVA!$O$55,ESTIMATIVA!$C$55,IF(BR312&gt;=ESTIMATIVA!$O$56,ESTIMATIVA!$C$56,IF(BR312&gt;=ESTIMATIVA!$O$57,ESTIMATIVA!$C$57,IF(BR312&gt;=ESTIMATIVA!$O$58,ESTIMATIVA!$C$58,ESTIMATIVA!$C$59))))),"",IF(BR312&gt;=ESTIMATIVA!$O$55,ESTIMATIVA!$C$55,IF(BR312&gt;=ESTIMATIVA!$O$56,ESTIMATIVA!$C$56,IF(BR312&gt;=ESTIMATIVA!$O$57,ESTIMATIVA!$C$57,IF(BR312&gt;=ESTIMATIVA!$O$58,ESTIMATIVA!$C$58,ESTIMATIVA!$C$59)))))</f>
        <v>Extremo</v>
      </c>
      <c r="BT312" s="124" t="str">
        <f t="shared" si="58"/>
        <v>ERRO - RISCO DEVERIA SER MENOR!!!</v>
      </c>
      <c r="BU312" s="125"/>
    </row>
    <row r="313" spans="1:73" ht="17.100000000000001" customHeight="1" thickBot="1" x14ac:dyDescent="0.3">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RESULT_ESTIMAT_QUALIT!U313</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7">
        <f>CALCULO_RISCO!AG313</f>
        <v>0</v>
      </c>
      <c r="AI313" s="379" t="str">
        <f>AVALIAR_RISCO!AI313</f>
        <v>Prioridade</v>
      </c>
      <c r="AJ313" s="379"/>
      <c r="AK313" s="379"/>
      <c r="AL313" s="393" t="str">
        <f>TRATAMENTO!AL313</f>
        <v>Escolha o Tratamento</v>
      </c>
      <c r="AM313" s="393"/>
      <c r="AN313" s="393"/>
      <c r="AO313" s="393"/>
      <c r="AP313" s="391">
        <f>CONTROLES_PLANO!AP313</f>
        <v>0</v>
      </c>
      <c r="AQ313" s="391"/>
      <c r="AR313" s="391"/>
      <c r="AS313" s="391"/>
      <c r="AT313" s="391">
        <f>CONTROLES_PLANO!AT313</f>
        <v>0</v>
      </c>
      <c r="AU313" s="391"/>
      <c r="AV313" s="391"/>
      <c r="AW313" s="391"/>
      <c r="AX313" s="387" t="s">
        <v>352</v>
      </c>
      <c r="AY313" s="387"/>
      <c r="AZ313" s="387"/>
      <c r="BA313" s="387"/>
      <c r="BB313" s="392"/>
      <c r="BC313" s="392"/>
      <c r="BD313" s="392"/>
      <c r="BE313" s="392"/>
      <c r="BF313" s="190"/>
      <c r="BG313" s="190"/>
      <c r="BH313" s="190"/>
      <c r="BI313" s="190"/>
      <c r="BJ313" s="190"/>
      <c r="BK313" s="190"/>
      <c r="BL313" s="389" t="s">
        <v>69</v>
      </c>
      <c r="BM313" s="389"/>
      <c r="BN313" s="121" t="str">
        <f>IF(ISERROR(IF(BL313=ESTIMATIVA!$C$39,ESTIMATIVA!$O$39,IF(BL313=ESTIMATIVA!$C$40,ESTIMATIVA!$O$40,IF(BL313=ESTIMATIVA!$C$41,ESTIMATIVA!$O$41,IF(BL313=ESTIMATIVA!$C$42,ESTIMATIVA!$O$42,IF(BL313=ESTIMATIVA!$C$43,ESTIMATIVA!$O$43,"")))))),"",IF(BL313=ESTIMATIVA!$C$39,ESTIMATIVA!$O$39,IF(BL313=ESTIMATIVA!$C$40,ESTIMATIVA!$O$40,IF(BL313=ESTIMATIVA!$C$41,ESTIMATIVA!$O$41,IF(BL313=ESTIMATIVA!$C$42,ESTIMATIVA!$O$42,IF(BL313=ESTIMATIVA!$C$43,ESTIMATIVA!$O$43,""))))))</f>
        <v/>
      </c>
      <c r="BO313" s="389" t="s">
        <v>69</v>
      </c>
      <c r="BP313" s="389"/>
      <c r="BQ313" s="121" t="str">
        <f>IF(ISERROR(IF(BO313=ESTIMATIVA!$C$23,ESTIMATIVA!$O$23,IF(BO313=ESTIMATIVA!$C$24,ESTIMATIVA!$O$24,IF(BO313=ESTIMATIVA!$C$25,ESTIMATIVA!$O$25,IF(BO313=ESTIMATIVA!$C$26,ESTIMATIVA!$O$26,IF(BO313=ESTIMATIVA!$C$27,ESTIMATIVA!$O$27,"")))))),"",IF(BO313=ESTIMATIVA!$C$23,ESTIMATIVA!$O$23,IF(BO313=ESTIMATIVA!$C$24,ESTIMATIVA!$O$24,IF(BO313=ESTIMATIVA!$C$25,ESTIMATIVA!$O$25,IF(BO313=ESTIMATIVA!$C$26,ESTIMATIVA!$O$26,IF(BO313=ESTIMATIVA!$C$27,ESTIMATIVA!$O$27,""))))))</f>
        <v/>
      </c>
      <c r="BR313" s="122" t="str">
        <f t="shared" si="59"/>
        <v/>
      </c>
      <c r="BS313" s="123" t="str">
        <f>IF(ISERROR(IF(BR313&gt;=ESTIMATIVA!$O$55,ESTIMATIVA!$C$55,IF(BR313&gt;=ESTIMATIVA!$O$56,ESTIMATIVA!$C$56,IF(BR313&gt;=ESTIMATIVA!$O$57,ESTIMATIVA!$C$57,IF(BR313&gt;=ESTIMATIVA!$O$58,ESTIMATIVA!$C$58,ESTIMATIVA!$C$59))))),"",IF(BR313&gt;=ESTIMATIVA!$O$55,ESTIMATIVA!$C$55,IF(BR313&gt;=ESTIMATIVA!$O$56,ESTIMATIVA!$C$56,IF(BR313&gt;=ESTIMATIVA!$O$57,ESTIMATIVA!$C$57,IF(BR313&gt;=ESTIMATIVA!$O$58,ESTIMATIVA!$C$58,ESTIMATIVA!$C$59)))))</f>
        <v>Extremo</v>
      </c>
      <c r="BT313" s="124" t="str">
        <f t="shared" si="58"/>
        <v>ERRO - RISCO DEVERIA SER MENOR!!!</v>
      </c>
      <c r="BU313" s="125"/>
    </row>
    <row r="314" spans="1:73" ht="17.100000000000001" customHeight="1" thickBot="1" x14ac:dyDescent="0.3">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RESULT_ESTIMAT_QUALIT!U314</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7">
        <f>CALCULO_RISCO!AG314</f>
        <v>0</v>
      </c>
      <c r="AI314" s="379" t="str">
        <f>AVALIAR_RISCO!AI314</f>
        <v>Prioridade</v>
      </c>
      <c r="AJ314" s="379"/>
      <c r="AK314" s="379"/>
      <c r="AL314" s="393" t="str">
        <f>TRATAMENTO!AL314</f>
        <v>Escolha o Tratamento</v>
      </c>
      <c r="AM314" s="393"/>
      <c r="AN314" s="393"/>
      <c r="AO314" s="393"/>
      <c r="AP314" s="391">
        <f>CONTROLES_PLANO!AP314</f>
        <v>0</v>
      </c>
      <c r="AQ314" s="391"/>
      <c r="AR314" s="391"/>
      <c r="AS314" s="391"/>
      <c r="AT314" s="391">
        <f>CONTROLES_PLANO!AT314</f>
        <v>0</v>
      </c>
      <c r="AU314" s="391"/>
      <c r="AV314" s="391"/>
      <c r="AW314" s="391"/>
      <c r="AX314" s="387" t="s">
        <v>352</v>
      </c>
      <c r="AY314" s="387"/>
      <c r="AZ314" s="387"/>
      <c r="BA314" s="387"/>
      <c r="BB314" s="392"/>
      <c r="BC314" s="392"/>
      <c r="BD314" s="392"/>
      <c r="BE314" s="392"/>
      <c r="BF314" s="190"/>
      <c r="BG314" s="190"/>
      <c r="BH314" s="190"/>
      <c r="BI314" s="190"/>
      <c r="BJ314" s="190"/>
      <c r="BK314" s="190"/>
      <c r="BL314" s="389" t="s">
        <v>69</v>
      </c>
      <c r="BM314" s="389"/>
      <c r="BN314" s="121" t="str">
        <f>IF(ISERROR(IF(BL314=ESTIMATIVA!$C$39,ESTIMATIVA!$O$39,IF(BL314=ESTIMATIVA!$C$40,ESTIMATIVA!$O$40,IF(BL314=ESTIMATIVA!$C$41,ESTIMATIVA!$O$41,IF(BL314=ESTIMATIVA!$C$42,ESTIMATIVA!$O$42,IF(BL314=ESTIMATIVA!$C$43,ESTIMATIVA!$O$43,"")))))),"",IF(BL314=ESTIMATIVA!$C$39,ESTIMATIVA!$O$39,IF(BL314=ESTIMATIVA!$C$40,ESTIMATIVA!$O$40,IF(BL314=ESTIMATIVA!$C$41,ESTIMATIVA!$O$41,IF(BL314=ESTIMATIVA!$C$42,ESTIMATIVA!$O$42,IF(BL314=ESTIMATIVA!$C$43,ESTIMATIVA!$O$43,""))))))</f>
        <v/>
      </c>
      <c r="BO314" s="389" t="s">
        <v>69</v>
      </c>
      <c r="BP314" s="389"/>
      <c r="BQ314" s="121" t="str">
        <f>IF(ISERROR(IF(BO314=ESTIMATIVA!$C$23,ESTIMATIVA!$O$23,IF(BO314=ESTIMATIVA!$C$24,ESTIMATIVA!$O$24,IF(BO314=ESTIMATIVA!$C$25,ESTIMATIVA!$O$25,IF(BO314=ESTIMATIVA!$C$26,ESTIMATIVA!$O$26,IF(BO314=ESTIMATIVA!$C$27,ESTIMATIVA!$O$27,"")))))),"",IF(BO314=ESTIMATIVA!$C$23,ESTIMATIVA!$O$23,IF(BO314=ESTIMATIVA!$C$24,ESTIMATIVA!$O$24,IF(BO314=ESTIMATIVA!$C$25,ESTIMATIVA!$O$25,IF(BO314=ESTIMATIVA!$C$26,ESTIMATIVA!$O$26,IF(BO314=ESTIMATIVA!$C$27,ESTIMATIVA!$O$27,""))))))</f>
        <v/>
      </c>
      <c r="BR314" s="122" t="str">
        <f t="shared" si="59"/>
        <v/>
      </c>
      <c r="BS314" s="123" t="str">
        <f>IF(ISERROR(IF(BR314&gt;=ESTIMATIVA!$O$55,ESTIMATIVA!$C$55,IF(BR314&gt;=ESTIMATIVA!$O$56,ESTIMATIVA!$C$56,IF(BR314&gt;=ESTIMATIVA!$O$57,ESTIMATIVA!$C$57,IF(BR314&gt;=ESTIMATIVA!$O$58,ESTIMATIVA!$C$58,ESTIMATIVA!$C$59))))),"",IF(BR314&gt;=ESTIMATIVA!$O$55,ESTIMATIVA!$C$55,IF(BR314&gt;=ESTIMATIVA!$O$56,ESTIMATIVA!$C$56,IF(BR314&gt;=ESTIMATIVA!$O$57,ESTIMATIVA!$C$57,IF(BR314&gt;=ESTIMATIVA!$O$58,ESTIMATIVA!$C$58,ESTIMATIVA!$C$59)))))</f>
        <v>Extremo</v>
      </c>
      <c r="BT314" s="124" t="str">
        <f t="shared" si="58"/>
        <v>ERRO - RISCO DEVERIA SER MENOR!!!</v>
      </c>
      <c r="BU314" s="125"/>
    </row>
    <row r="315" spans="1:73" ht="17.100000000000001" customHeight="1" thickBot="1" x14ac:dyDescent="0.3">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RESULT_ESTIMAT_QUALIT!U315</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7">
        <f>CALCULO_RISCO!AG315</f>
        <v>0</v>
      </c>
      <c r="AI315" s="379" t="str">
        <f>AVALIAR_RISCO!AI315</f>
        <v>Prioridade</v>
      </c>
      <c r="AJ315" s="379"/>
      <c r="AK315" s="379"/>
      <c r="AL315" s="393" t="str">
        <f>TRATAMENTO!AL315</f>
        <v>Escolha o Tratamento</v>
      </c>
      <c r="AM315" s="393"/>
      <c r="AN315" s="393"/>
      <c r="AO315" s="393"/>
      <c r="AP315" s="391">
        <f>CONTROLES_PLANO!AP315</f>
        <v>0</v>
      </c>
      <c r="AQ315" s="391"/>
      <c r="AR315" s="391"/>
      <c r="AS315" s="391"/>
      <c r="AT315" s="391">
        <f>CONTROLES_PLANO!AT315</f>
        <v>0</v>
      </c>
      <c r="AU315" s="391"/>
      <c r="AV315" s="391"/>
      <c r="AW315" s="391"/>
      <c r="AX315" s="387" t="s">
        <v>352</v>
      </c>
      <c r="AY315" s="387"/>
      <c r="AZ315" s="387"/>
      <c r="BA315" s="387"/>
      <c r="BB315" s="392"/>
      <c r="BC315" s="392"/>
      <c r="BD315" s="392"/>
      <c r="BE315" s="392"/>
      <c r="BF315" s="190"/>
      <c r="BG315" s="190"/>
      <c r="BH315" s="190"/>
      <c r="BI315" s="190"/>
      <c r="BJ315" s="190"/>
      <c r="BK315" s="190"/>
      <c r="BL315" s="389" t="s">
        <v>69</v>
      </c>
      <c r="BM315" s="389"/>
      <c r="BN315" s="121" t="str">
        <f>IF(ISERROR(IF(BL315=ESTIMATIVA!$C$39,ESTIMATIVA!$O$39,IF(BL315=ESTIMATIVA!$C$40,ESTIMATIVA!$O$40,IF(BL315=ESTIMATIVA!$C$41,ESTIMATIVA!$O$41,IF(BL315=ESTIMATIVA!$C$42,ESTIMATIVA!$O$42,IF(BL315=ESTIMATIVA!$C$43,ESTIMATIVA!$O$43,"")))))),"",IF(BL315=ESTIMATIVA!$C$39,ESTIMATIVA!$O$39,IF(BL315=ESTIMATIVA!$C$40,ESTIMATIVA!$O$40,IF(BL315=ESTIMATIVA!$C$41,ESTIMATIVA!$O$41,IF(BL315=ESTIMATIVA!$C$42,ESTIMATIVA!$O$42,IF(BL315=ESTIMATIVA!$C$43,ESTIMATIVA!$O$43,""))))))</f>
        <v/>
      </c>
      <c r="BO315" s="389" t="s">
        <v>69</v>
      </c>
      <c r="BP315" s="389"/>
      <c r="BQ315" s="121" t="str">
        <f>IF(ISERROR(IF(BO315=ESTIMATIVA!$C$23,ESTIMATIVA!$O$23,IF(BO315=ESTIMATIVA!$C$24,ESTIMATIVA!$O$24,IF(BO315=ESTIMATIVA!$C$25,ESTIMATIVA!$O$25,IF(BO315=ESTIMATIVA!$C$26,ESTIMATIVA!$O$26,IF(BO315=ESTIMATIVA!$C$27,ESTIMATIVA!$O$27,"")))))),"",IF(BO315=ESTIMATIVA!$C$23,ESTIMATIVA!$O$23,IF(BO315=ESTIMATIVA!$C$24,ESTIMATIVA!$O$24,IF(BO315=ESTIMATIVA!$C$25,ESTIMATIVA!$O$25,IF(BO315=ESTIMATIVA!$C$26,ESTIMATIVA!$O$26,IF(BO315=ESTIMATIVA!$C$27,ESTIMATIVA!$O$27,""))))))</f>
        <v/>
      </c>
      <c r="BR315" s="122" t="str">
        <f t="shared" si="59"/>
        <v/>
      </c>
      <c r="BS315" s="123" t="str">
        <f>IF(ISERROR(IF(BR315&gt;=ESTIMATIVA!$O$55,ESTIMATIVA!$C$55,IF(BR315&gt;=ESTIMATIVA!$O$56,ESTIMATIVA!$C$56,IF(BR315&gt;=ESTIMATIVA!$O$57,ESTIMATIVA!$C$57,IF(BR315&gt;=ESTIMATIVA!$O$58,ESTIMATIVA!$C$58,ESTIMATIVA!$C$59))))),"",IF(BR315&gt;=ESTIMATIVA!$O$55,ESTIMATIVA!$C$55,IF(BR315&gt;=ESTIMATIVA!$O$56,ESTIMATIVA!$C$56,IF(BR315&gt;=ESTIMATIVA!$O$57,ESTIMATIVA!$C$57,IF(BR315&gt;=ESTIMATIVA!$O$58,ESTIMATIVA!$C$58,ESTIMATIVA!$C$59)))))</f>
        <v>Extremo</v>
      </c>
      <c r="BT315" s="124" t="str">
        <f t="shared" si="58"/>
        <v>ERRO - RISCO DEVERIA SER MENOR!!!</v>
      </c>
      <c r="BU315" s="125"/>
    </row>
    <row r="316" spans="1:73" ht="17.100000000000001" customHeight="1" thickBot="1" x14ac:dyDescent="0.3">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t="str">
        <f>RESULT_ESTIMAT_QUALIT!U316</f>
        <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7">
        <f>CALCULO_RISCO!AG316</f>
        <v>0</v>
      </c>
      <c r="AI316" s="379" t="str">
        <f>AVALIAR_RISCO!AI316</f>
        <v>Prioridade</v>
      </c>
      <c r="AJ316" s="379"/>
      <c r="AK316" s="379"/>
      <c r="AL316" s="393" t="str">
        <f>TRATAMENTO!AL316</f>
        <v>Escolha o Tratamento</v>
      </c>
      <c r="AM316" s="393"/>
      <c r="AN316" s="393"/>
      <c r="AO316" s="393"/>
      <c r="AP316" s="391">
        <f>CONTROLES_PLANO!AP316</f>
        <v>0</v>
      </c>
      <c r="AQ316" s="391"/>
      <c r="AR316" s="391"/>
      <c r="AS316" s="391"/>
      <c r="AT316" s="391">
        <f>CONTROLES_PLANO!AT316</f>
        <v>0</v>
      </c>
      <c r="AU316" s="391"/>
      <c r="AV316" s="391"/>
      <c r="AW316" s="391"/>
      <c r="AX316" s="387" t="s">
        <v>352</v>
      </c>
      <c r="AY316" s="387"/>
      <c r="AZ316" s="387"/>
      <c r="BA316" s="387"/>
      <c r="BB316" s="392"/>
      <c r="BC316" s="392"/>
      <c r="BD316" s="392"/>
      <c r="BE316" s="392"/>
      <c r="BF316" s="190"/>
      <c r="BG316" s="190"/>
      <c r="BH316" s="190"/>
      <c r="BI316" s="190"/>
      <c r="BJ316" s="190"/>
      <c r="BK316" s="190"/>
      <c r="BL316" s="389" t="s">
        <v>69</v>
      </c>
      <c r="BM316" s="389"/>
      <c r="BN316" s="121" t="str">
        <f>IF(ISERROR(IF(BL316=ESTIMATIVA!$C$39,ESTIMATIVA!$O$39,IF(BL316=ESTIMATIVA!$C$40,ESTIMATIVA!$O$40,IF(BL316=ESTIMATIVA!$C$41,ESTIMATIVA!$O$41,IF(BL316=ESTIMATIVA!$C$42,ESTIMATIVA!$O$42,IF(BL316=ESTIMATIVA!$C$43,ESTIMATIVA!$O$43,"")))))),"",IF(BL316=ESTIMATIVA!$C$39,ESTIMATIVA!$O$39,IF(BL316=ESTIMATIVA!$C$40,ESTIMATIVA!$O$40,IF(BL316=ESTIMATIVA!$C$41,ESTIMATIVA!$O$41,IF(BL316=ESTIMATIVA!$C$42,ESTIMATIVA!$O$42,IF(BL316=ESTIMATIVA!$C$43,ESTIMATIVA!$O$43,""))))))</f>
        <v/>
      </c>
      <c r="BO316" s="389" t="s">
        <v>69</v>
      </c>
      <c r="BP316" s="389"/>
      <c r="BQ316" s="121" t="str">
        <f>IF(ISERROR(IF(BO316=ESTIMATIVA!$C$23,ESTIMATIVA!$O$23,IF(BO316=ESTIMATIVA!$C$24,ESTIMATIVA!$O$24,IF(BO316=ESTIMATIVA!$C$25,ESTIMATIVA!$O$25,IF(BO316=ESTIMATIVA!$C$26,ESTIMATIVA!$O$26,IF(BO316=ESTIMATIVA!$C$27,ESTIMATIVA!$O$27,"")))))),"",IF(BO316=ESTIMATIVA!$C$23,ESTIMATIVA!$O$23,IF(BO316=ESTIMATIVA!$C$24,ESTIMATIVA!$O$24,IF(BO316=ESTIMATIVA!$C$25,ESTIMATIVA!$O$25,IF(BO316=ESTIMATIVA!$C$26,ESTIMATIVA!$O$26,IF(BO316=ESTIMATIVA!$C$27,ESTIMATIVA!$O$27,""))))))</f>
        <v/>
      </c>
      <c r="BR316" s="122" t="str">
        <f t="shared" si="59"/>
        <v/>
      </c>
      <c r="BS316" s="123" t="str">
        <f>IF(ISERROR(IF(BR316&gt;=ESTIMATIVA!$O$55,ESTIMATIVA!$C$55,IF(BR316&gt;=ESTIMATIVA!$O$56,ESTIMATIVA!$C$56,IF(BR316&gt;=ESTIMATIVA!$O$57,ESTIMATIVA!$C$57,IF(BR316&gt;=ESTIMATIVA!$O$58,ESTIMATIVA!$C$58,ESTIMATIVA!$C$59))))),"",IF(BR316&gt;=ESTIMATIVA!$O$55,ESTIMATIVA!$C$55,IF(BR316&gt;=ESTIMATIVA!$O$56,ESTIMATIVA!$C$56,IF(BR316&gt;=ESTIMATIVA!$O$57,ESTIMATIVA!$C$57,IF(BR316&gt;=ESTIMATIVA!$O$58,ESTIMATIVA!$C$58,ESTIMATIVA!$C$59)))))</f>
        <v>Extremo</v>
      </c>
      <c r="BT316" s="124" t="str">
        <f t="shared" si="58"/>
        <v>ERRO - RISCO DEVERIA SER MENOR!!!</v>
      </c>
      <c r="BU316" s="125"/>
    </row>
    <row r="317" spans="1:73" ht="17.100000000000001" customHeight="1" thickBot="1" x14ac:dyDescent="0.3">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t="str">
        <f>RESULT_ESTIMAT_QUALIT!U317</f>
        <v/>
      </c>
      <c r="V317" s="110" t="str">
        <f>RESULT_ESTIMAT_QUALIT!V316</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8">
        <f>CALCULO_RISCO!AG317</f>
        <v>0</v>
      </c>
      <c r="AI317" s="381" t="str">
        <f>AVALIAR_RISCO!AI317</f>
        <v>Prioridade</v>
      </c>
      <c r="AJ317" s="381"/>
      <c r="AK317" s="381"/>
      <c r="AL317" s="390" t="str">
        <f>TRATAMENTO!AL317</f>
        <v>Escolha o Tratamento</v>
      </c>
      <c r="AM317" s="390"/>
      <c r="AN317" s="390"/>
      <c r="AO317" s="390"/>
      <c r="AP317" s="386">
        <f>CONTROLES_PLANO!AP317</f>
        <v>0</v>
      </c>
      <c r="AQ317" s="386"/>
      <c r="AR317" s="386"/>
      <c r="AS317" s="386"/>
      <c r="AT317" s="386">
        <f>CONTROLES_PLANO!AT317</f>
        <v>0</v>
      </c>
      <c r="AU317" s="386"/>
      <c r="AV317" s="386"/>
      <c r="AW317" s="386"/>
      <c r="AX317" s="387" t="s">
        <v>352</v>
      </c>
      <c r="AY317" s="387"/>
      <c r="AZ317" s="387"/>
      <c r="BA317" s="387"/>
      <c r="BB317" s="388"/>
      <c r="BC317" s="388"/>
      <c r="BD317" s="388"/>
      <c r="BE317" s="388"/>
      <c r="BF317" s="200"/>
      <c r="BG317" s="200"/>
      <c r="BH317" s="200"/>
      <c r="BI317" s="200"/>
      <c r="BJ317" s="200"/>
      <c r="BK317" s="200"/>
      <c r="BL317" s="389" t="s">
        <v>69</v>
      </c>
      <c r="BM317" s="389"/>
      <c r="BN317" s="126" t="str">
        <f>IF(ISERROR(IF(BL317=ESTIMATIVA!$C$39,ESTIMATIVA!$O$39,IF(BL317=ESTIMATIVA!$C$40,ESTIMATIVA!$O$40,IF(BL317=ESTIMATIVA!$C$41,ESTIMATIVA!$O$41,IF(BL317=ESTIMATIVA!$C$42,ESTIMATIVA!$O$42,IF(BL317=ESTIMATIVA!$C$43,ESTIMATIVA!$O$43,"")))))),"",IF(BL317=ESTIMATIVA!$C$39,ESTIMATIVA!$O$39,IF(BL317=ESTIMATIVA!$C$40,ESTIMATIVA!$O$40,IF(BL317=ESTIMATIVA!$C$41,ESTIMATIVA!$O$41,IF(BL317=ESTIMATIVA!$C$42,ESTIMATIVA!$O$42,IF(BL317=ESTIMATIVA!$C$43,ESTIMATIVA!$O$43,""))))))</f>
        <v/>
      </c>
      <c r="BO317" s="389" t="s">
        <v>69</v>
      </c>
      <c r="BP317" s="389"/>
      <c r="BQ317" s="126" t="str">
        <f>IF(ISERROR(IF(BO317=ESTIMATIVA!$C$23,ESTIMATIVA!$O$23,IF(BO317=ESTIMATIVA!$C$24,ESTIMATIVA!$O$24,IF(BO317=ESTIMATIVA!$C$25,ESTIMATIVA!$O$25,IF(BO317=ESTIMATIVA!$C$26,ESTIMATIVA!$O$26,IF(BO317=ESTIMATIVA!$C$27,ESTIMATIVA!$O$27,"")))))),"",IF(BO317=ESTIMATIVA!$C$23,ESTIMATIVA!$O$23,IF(BO317=ESTIMATIVA!$C$24,ESTIMATIVA!$O$24,IF(BO317=ESTIMATIVA!$C$25,ESTIMATIVA!$O$25,IF(BO317=ESTIMATIVA!$C$26,ESTIMATIVA!$O$26,IF(BO317=ESTIMATIVA!$C$27,ESTIMATIVA!$O$27,""))))))</f>
        <v/>
      </c>
      <c r="BR317" s="122" t="str">
        <f t="shared" si="59"/>
        <v/>
      </c>
      <c r="BS317" s="127" t="str">
        <f>IF(ISERROR(IF(BR317&gt;=ESTIMATIVA!$O$55,ESTIMATIVA!$C$55,IF(BR317&gt;=ESTIMATIVA!$O$56,ESTIMATIVA!$C$56,IF(BR317&gt;=ESTIMATIVA!$O$57,ESTIMATIVA!$C$57,IF(BR317&gt;=ESTIMATIVA!$O$58,ESTIMATIVA!$C$58,ESTIMATIVA!$C$59))))),"",IF(BR317&gt;=ESTIMATIVA!$O$55,ESTIMATIVA!$C$55,IF(BR317&gt;=ESTIMATIVA!$O$56,ESTIMATIVA!$C$56,IF(BR317&gt;=ESTIMATIVA!$O$57,ESTIMATIVA!$C$57,IF(BR317&gt;=ESTIMATIVA!$O$58,ESTIMATIVA!$C$58,ESTIMATIVA!$C$59)))))</f>
        <v>Extremo</v>
      </c>
      <c r="BT317" s="128" t="str">
        <f t="shared" si="58"/>
        <v>ERRO - RISCO DEVERIA SER MENOR!!!</v>
      </c>
      <c r="BU317" s="125"/>
    </row>
    <row r="318" spans="1:73" s="29" customFormat="1" ht="17.100000000000001" customHeight="1" x14ac:dyDescent="0.25">
      <c r="A318" s="9"/>
      <c r="B318" s="9"/>
      <c r="C318" s="3"/>
      <c r="D318" s="9"/>
      <c r="E318" s="3"/>
      <c r="F318" s="3"/>
      <c r="G318" s="86"/>
      <c r="H318" s="9"/>
      <c r="I318" s="9"/>
      <c r="J318" s="9"/>
      <c r="K318" s="9"/>
      <c r="L318" s="9"/>
      <c r="M318" s="9"/>
      <c r="N318" s="9"/>
      <c r="O318" s="9"/>
      <c r="P318" s="9"/>
      <c r="Q318" s="105"/>
      <c r="R318" s="105"/>
      <c r="S318" s="105"/>
      <c r="T318" s="105"/>
      <c r="U318" s="105"/>
      <c r="V318" s="106"/>
      <c r="W318" s="9"/>
      <c r="X318" s="9"/>
      <c r="Y318" s="9"/>
      <c r="AY318" s="3"/>
      <c r="AZ318" s="3"/>
      <c r="BA318" s="3"/>
      <c r="BB318" s="3"/>
      <c r="BC318" s="3"/>
      <c r="BF318" s="3"/>
      <c r="BG318" s="3"/>
      <c r="BH318" s="3"/>
      <c r="BI318" s="3"/>
      <c r="BJ318" s="3"/>
      <c r="BK318" s="3"/>
      <c r="BM318" s="3"/>
      <c r="BP318" s="3"/>
    </row>
    <row r="319" spans="1:73"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row>
  </sheetData>
  <sheetProtection selectLockedCells="1" selectUnlockedCells="1"/>
  <mergeCells count="4351">
    <mergeCell ref="BF19:BK19"/>
    <mergeCell ref="BL19:BN19"/>
    <mergeCell ref="BO19:BQ19"/>
    <mergeCell ref="BR19:BU19"/>
    <mergeCell ref="A20:A27"/>
    <mergeCell ref="B20:C27"/>
    <mergeCell ref="D20:F23"/>
    <mergeCell ref="H20:J20"/>
    <mergeCell ref="K20:N20"/>
    <mergeCell ref="O20:P27"/>
    <mergeCell ref="AI19:AK19"/>
    <mergeCell ref="AL19:AO19"/>
    <mergeCell ref="AP19:AS19"/>
    <mergeCell ref="AT19:AW19"/>
    <mergeCell ref="AX19:BA19"/>
    <mergeCell ref="BB19:BE19"/>
    <mergeCell ref="A1:BT2"/>
    <mergeCell ref="B19:C19"/>
    <mergeCell ref="D19:F19"/>
    <mergeCell ref="H19:J19"/>
    <mergeCell ref="K19:N19"/>
    <mergeCell ref="O19:Q19"/>
    <mergeCell ref="R19:U19"/>
    <mergeCell ref="V19:Y19"/>
    <mergeCell ref="Z19:AC19"/>
    <mergeCell ref="AD19:AH19"/>
    <mergeCell ref="BL20:BM20"/>
    <mergeCell ref="BO20:BP20"/>
    <mergeCell ref="H21:J21"/>
    <mergeCell ref="K21:N21"/>
    <mergeCell ref="R21:T21"/>
    <mergeCell ref="W21:Y21"/>
    <mergeCell ref="AL20:AO20"/>
    <mergeCell ref="AP20:AS20"/>
    <mergeCell ref="AT20:AW20"/>
    <mergeCell ref="AX20:BA20"/>
    <mergeCell ref="BB20:BE20"/>
    <mergeCell ref="BF20:BK20"/>
    <mergeCell ref="Q20:Q27"/>
    <mergeCell ref="R20:T20"/>
    <mergeCell ref="W20:Y20"/>
    <mergeCell ref="Z20:AB20"/>
    <mergeCell ref="AE20:AG20"/>
    <mergeCell ref="AI20:AK20"/>
    <mergeCell ref="AI23:AK23"/>
    <mergeCell ref="AI27:AK27"/>
    <mergeCell ref="AT26:AW26"/>
    <mergeCell ref="AX26:BA26"/>
    <mergeCell ref="BB26:BE26"/>
    <mergeCell ref="BF26:BK26"/>
    <mergeCell ref="AT22:AW22"/>
    <mergeCell ref="AX22:BA22"/>
    <mergeCell ref="BB22:BE22"/>
    <mergeCell ref="BF22:BK22"/>
    <mergeCell ref="AI26:AK26"/>
    <mergeCell ref="AL26:AO26"/>
    <mergeCell ref="AP26:AS26"/>
    <mergeCell ref="AP25:AS25"/>
    <mergeCell ref="AT25:AW25"/>
    <mergeCell ref="AX25:BA25"/>
    <mergeCell ref="BB25:BE25"/>
    <mergeCell ref="BF25:BK25"/>
    <mergeCell ref="BL22:BM22"/>
    <mergeCell ref="BO22:BP22"/>
    <mergeCell ref="BO21:BP21"/>
    <mergeCell ref="H22:J22"/>
    <mergeCell ref="K22:N22"/>
    <mergeCell ref="R22:T22"/>
    <mergeCell ref="W22:Y22"/>
    <mergeCell ref="Z22:AB22"/>
    <mergeCell ref="AE22:AG22"/>
    <mergeCell ref="AI22:AK22"/>
    <mergeCell ref="AL22:AO22"/>
    <mergeCell ref="AP22:AS22"/>
    <mergeCell ref="AP21:AS21"/>
    <mergeCell ref="AT21:AW21"/>
    <mergeCell ref="AX21:BA21"/>
    <mergeCell ref="BB21:BE21"/>
    <mergeCell ref="BF21:BK21"/>
    <mergeCell ref="BL21:BM21"/>
    <mergeCell ref="Z21:AB21"/>
    <mergeCell ref="AE21:AG21"/>
    <mergeCell ref="AI21:AK21"/>
    <mergeCell ref="AL21:AO21"/>
    <mergeCell ref="BL23:BM23"/>
    <mergeCell ref="BO23:BP23"/>
    <mergeCell ref="H24:J24"/>
    <mergeCell ref="K24:N24"/>
    <mergeCell ref="R24:T24"/>
    <mergeCell ref="W24:Y24"/>
    <mergeCell ref="Z24:AB24"/>
    <mergeCell ref="AE24:AG24"/>
    <mergeCell ref="AI24:AK24"/>
    <mergeCell ref="AL23:AO23"/>
    <mergeCell ref="AP23:AS23"/>
    <mergeCell ref="AT23:AW23"/>
    <mergeCell ref="AX23:BA23"/>
    <mergeCell ref="BB23:BE23"/>
    <mergeCell ref="BF23:BK23"/>
    <mergeCell ref="H23:J23"/>
    <mergeCell ref="K23:N23"/>
    <mergeCell ref="R23:T23"/>
    <mergeCell ref="W23:Y23"/>
    <mergeCell ref="Z23:AB23"/>
    <mergeCell ref="AE23:AG23"/>
    <mergeCell ref="BL25:BM25"/>
    <mergeCell ref="BL24:BM24"/>
    <mergeCell ref="BO24:BP24"/>
    <mergeCell ref="H25:J25"/>
    <mergeCell ref="K25:N25"/>
    <mergeCell ref="R25:T25"/>
    <mergeCell ref="W25:Y25"/>
    <mergeCell ref="Z25:AB25"/>
    <mergeCell ref="AE25:AG25"/>
    <mergeCell ref="AI25:AK25"/>
    <mergeCell ref="AL25:AO25"/>
    <mergeCell ref="AL24:AO24"/>
    <mergeCell ref="AP24:AS24"/>
    <mergeCell ref="AT24:AW24"/>
    <mergeCell ref="AX24:BA24"/>
    <mergeCell ref="BB24:BE24"/>
    <mergeCell ref="BF24:BK24"/>
    <mergeCell ref="BL27:BM27"/>
    <mergeCell ref="BO27:BP27"/>
    <mergeCell ref="B29:C29"/>
    <mergeCell ref="D29:F29"/>
    <mergeCell ref="H29:J29"/>
    <mergeCell ref="K29:N29"/>
    <mergeCell ref="O29:Q29"/>
    <mergeCell ref="R29:U29"/>
    <mergeCell ref="V29:Y29"/>
    <mergeCell ref="Z29:AC29"/>
    <mergeCell ref="AL27:AO27"/>
    <mergeCell ref="AP27:AS27"/>
    <mergeCell ref="AT27:AW27"/>
    <mergeCell ref="AX27:BA27"/>
    <mergeCell ref="BB27:BE27"/>
    <mergeCell ref="BF27:BK27"/>
    <mergeCell ref="H27:J27"/>
    <mergeCell ref="K27:N27"/>
    <mergeCell ref="R27:T27"/>
    <mergeCell ref="W27:Y27"/>
    <mergeCell ref="Z27:AB27"/>
    <mergeCell ref="AE27:AG27"/>
    <mergeCell ref="D24:F27"/>
    <mergeCell ref="BL26:BM26"/>
    <mergeCell ref="BO26:BP26"/>
    <mergeCell ref="BO25:BP25"/>
    <mergeCell ref="H26:J26"/>
    <mergeCell ref="K26:N26"/>
    <mergeCell ref="R26:T26"/>
    <mergeCell ref="W26:Y26"/>
    <mergeCell ref="Z26:AB26"/>
    <mergeCell ref="AE26:AG26"/>
    <mergeCell ref="AE34:AG34"/>
    <mergeCell ref="BB29:BE29"/>
    <mergeCell ref="BF29:BK29"/>
    <mergeCell ref="BL29:BN29"/>
    <mergeCell ref="BO29:BQ29"/>
    <mergeCell ref="BR29:BU29"/>
    <mergeCell ref="A30:A37"/>
    <mergeCell ref="B30:C37"/>
    <mergeCell ref="D30:F33"/>
    <mergeCell ref="H30:J30"/>
    <mergeCell ref="K30:N30"/>
    <mergeCell ref="AD29:AH29"/>
    <mergeCell ref="AI29:AK29"/>
    <mergeCell ref="AL29:AO29"/>
    <mergeCell ref="AP29:AS29"/>
    <mergeCell ref="AT29:AW29"/>
    <mergeCell ref="AX29:BA29"/>
    <mergeCell ref="BL31:BM31"/>
    <mergeCell ref="BO31:BP31"/>
    <mergeCell ref="H32:J32"/>
    <mergeCell ref="K32:N32"/>
    <mergeCell ref="R32:T32"/>
    <mergeCell ref="W32:Y32"/>
    <mergeCell ref="Z32:AB32"/>
    <mergeCell ref="AE32:AG32"/>
    <mergeCell ref="AI32:AK32"/>
    <mergeCell ref="AL32:AO32"/>
    <mergeCell ref="AL31:AO31"/>
    <mergeCell ref="AP31:AS31"/>
    <mergeCell ref="AT31:AW31"/>
    <mergeCell ref="AX31:BA31"/>
    <mergeCell ref="BB31:BE31"/>
    <mergeCell ref="BF31:BK31"/>
    <mergeCell ref="BF30:BK30"/>
    <mergeCell ref="BL30:BM30"/>
    <mergeCell ref="BO30:BP30"/>
    <mergeCell ref="H31:J31"/>
    <mergeCell ref="K31:N31"/>
    <mergeCell ref="R31:T31"/>
    <mergeCell ref="W31:Y31"/>
    <mergeCell ref="Z31:AB31"/>
    <mergeCell ref="AE31:AG31"/>
    <mergeCell ref="AI31:AK31"/>
    <mergeCell ref="AI30:AK30"/>
    <mergeCell ref="AL30:AO30"/>
    <mergeCell ref="AP30:AS30"/>
    <mergeCell ref="AT30:AW30"/>
    <mergeCell ref="AX30:BA30"/>
    <mergeCell ref="BB30:BE30"/>
    <mergeCell ref="Z30:AB30"/>
    <mergeCell ref="AE30:AG30"/>
    <mergeCell ref="D34:F37"/>
    <mergeCell ref="H34:J34"/>
    <mergeCell ref="K34:N34"/>
    <mergeCell ref="R34:T34"/>
    <mergeCell ref="W34:Y34"/>
    <mergeCell ref="Z34:AB34"/>
    <mergeCell ref="AT33:AW33"/>
    <mergeCell ref="AX33:BA33"/>
    <mergeCell ref="BB33:BE33"/>
    <mergeCell ref="BF33:BK33"/>
    <mergeCell ref="BL33:BM33"/>
    <mergeCell ref="BO33:BP33"/>
    <mergeCell ref="BO32:BP32"/>
    <mergeCell ref="H33:J33"/>
    <mergeCell ref="K33:N33"/>
    <mergeCell ref="R33:T33"/>
    <mergeCell ref="W33:Y33"/>
    <mergeCell ref="Z33:AB33"/>
    <mergeCell ref="AE33:AG33"/>
    <mergeCell ref="AI33:AK33"/>
    <mergeCell ref="AL33:AO33"/>
    <mergeCell ref="AP33:AS33"/>
    <mergeCell ref="AP32:AS32"/>
    <mergeCell ref="AT32:AW32"/>
    <mergeCell ref="AX32:BA32"/>
    <mergeCell ref="BB32:BE32"/>
    <mergeCell ref="BF32:BK32"/>
    <mergeCell ref="BL32:BM32"/>
    <mergeCell ref="O30:P37"/>
    <mergeCell ref="Q30:Q37"/>
    <mergeCell ref="R30:T30"/>
    <mergeCell ref="W30:Y30"/>
    <mergeCell ref="BL35:BM35"/>
    <mergeCell ref="BO35:BP35"/>
    <mergeCell ref="H36:J36"/>
    <mergeCell ref="K36:N36"/>
    <mergeCell ref="R36:T36"/>
    <mergeCell ref="W36:Y36"/>
    <mergeCell ref="Z36:AB36"/>
    <mergeCell ref="AE36:AG36"/>
    <mergeCell ref="AI36:AK36"/>
    <mergeCell ref="AL36:AO36"/>
    <mergeCell ref="AL35:AO35"/>
    <mergeCell ref="AP35:AS35"/>
    <mergeCell ref="AT35:AW35"/>
    <mergeCell ref="AX35:BA35"/>
    <mergeCell ref="BB35:BE35"/>
    <mergeCell ref="BF35:BK35"/>
    <mergeCell ref="BF34:BK34"/>
    <mergeCell ref="BL34:BM34"/>
    <mergeCell ref="BO34:BP34"/>
    <mergeCell ref="H35:J35"/>
    <mergeCell ref="K35:N35"/>
    <mergeCell ref="R35:T35"/>
    <mergeCell ref="W35:Y35"/>
    <mergeCell ref="Z35:AB35"/>
    <mergeCell ref="AE35:AG35"/>
    <mergeCell ref="AI35:AK35"/>
    <mergeCell ref="AI34:AK34"/>
    <mergeCell ref="AL34:AO34"/>
    <mergeCell ref="AP34:AS34"/>
    <mergeCell ref="AT34:AW34"/>
    <mergeCell ref="AX34:BA34"/>
    <mergeCell ref="BB34:BE34"/>
    <mergeCell ref="BL40:BM40"/>
    <mergeCell ref="BO40:BP40"/>
    <mergeCell ref="AT37:AW37"/>
    <mergeCell ref="AX37:BA37"/>
    <mergeCell ref="BB37:BE37"/>
    <mergeCell ref="BF37:BK37"/>
    <mergeCell ref="BL37:BM37"/>
    <mergeCell ref="BO37:BP37"/>
    <mergeCell ref="BO36:BP36"/>
    <mergeCell ref="H37:J37"/>
    <mergeCell ref="K37:N37"/>
    <mergeCell ref="R37:T37"/>
    <mergeCell ref="W37:Y37"/>
    <mergeCell ref="Z37:AB37"/>
    <mergeCell ref="AE37:AG37"/>
    <mergeCell ref="AI37:AK37"/>
    <mergeCell ref="AL37:AO37"/>
    <mergeCell ref="AP37:AS37"/>
    <mergeCell ref="AP36:AS36"/>
    <mergeCell ref="AT36:AW36"/>
    <mergeCell ref="AX36:BA36"/>
    <mergeCell ref="BB36:BE36"/>
    <mergeCell ref="BF36:BK36"/>
    <mergeCell ref="BL36:BM36"/>
    <mergeCell ref="BL41:BM41"/>
    <mergeCell ref="BO41:BP41"/>
    <mergeCell ref="A40:A47"/>
    <mergeCell ref="B40:C47"/>
    <mergeCell ref="D40:F43"/>
    <mergeCell ref="H40:J40"/>
    <mergeCell ref="K40:N40"/>
    <mergeCell ref="O40:P47"/>
    <mergeCell ref="Q40:Q47"/>
    <mergeCell ref="R40:T40"/>
    <mergeCell ref="W40:Y40"/>
    <mergeCell ref="AT39:AW39"/>
    <mergeCell ref="AX39:BA39"/>
    <mergeCell ref="BB39:BE39"/>
    <mergeCell ref="BF39:BK39"/>
    <mergeCell ref="BL39:BN39"/>
    <mergeCell ref="BO39:BQ39"/>
    <mergeCell ref="V39:Y39"/>
    <mergeCell ref="Z39:AC39"/>
    <mergeCell ref="AD39:AH39"/>
    <mergeCell ref="AI39:AK39"/>
    <mergeCell ref="AL39:AO39"/>
    <mergeCell ref="AP39:AS39"/>
    <mergeCell ref="B39:C39"/>
    <mergeCell ref="D39:F39"/>
    <mergeCell ref="H39:J39"/>
    <mergeCell ref="K39:N39"/>
    <mergeCell ref="O39:Q39"/>
    <mergeCell ref="R39:U39"/>
    <mergeCell ref="AX40:BA40"/>
    <mergeCell ref="BB40:BE40"/>
    <mergeCell ref="BF40:BK40"/>
    <mergeCell ref="H44:J44"/>
    <mergeCell ref="K44:N44"/>
    <mergeCell ref="H41:J41"/>
    <mergeCell ref="K41:N41"/>
    <mergeCell ref="R41:T41"/>
    <mergeCell ref="W41:Y41"/>
    <mergeCell ref="Z41:AB41"/>
    <mergeCell ref="Z40:AB40"/>
    <mergeCell ref="AE40:AG40"/>
    <mergeCell ref="AI40:AK40"/>
    <mergeCell ref="AL40:AO40"/>
    <mergeCell ref="AP40:AS40"/>
    <mergeCell ref="AT40:AW40"/>
    <mergeCell ref="BR39:BU39"/>
    <mergeCell ref="BF42:BK42"/>
    <mergeCell ref="BL42:BM42"/>
    <mergeCell ref="BO42:BP42"/>
    <mergeCell ref="H43:J43"/>
    <mergeCell ref="K43:N43"/>
    <mergeCell ref="R43:T43"/>
    <mergeCell ref="W43:Y43"/>
    <mergeCell ref="Z43:AB43"/>
    <mergeCell ref="AE43:AG43"/>
    <mergeCell ref="AI43:AK43"/>
    <mergeCell ref="AI42:AK42"/>
    <mergeCell ref="AL42:AO42"/>
    <mergeCell ref="AP42:AS42"/>
    <mergeCell ref="AT42:AW42"/>
    <mergeCell ref="AX42:BA42"/>
    <mergeCell ref="BB42:BE42"/>
    <mergeCell ref="BB41:BE41"/>
    <mergeCell ref="BF41:BK41"/>
    <mergeCell ref="BO46:BP46"/>
    <mergeCell ref="BO45:BP45"/>
    <mergeCell ref="H42:J42"/>
    <mergeCell ref="K42:N42"/>
    <mergeCell ref="R42:T42"/>
    <mergeCell ref="W42:Y42"/>
    <mergeCell ref="Z42:AB42"/>
    <mergeCell ref="AE42:AG42"/>
    <mergeCell ref="AE41:AG41"/>
    <mergeCell ref="AI41:AK41"/>
    <mergeCell ref="AL41:AO41"/>
    <mergeCell ref="AP41:AS41"/>
    <mergeCell ref="AT41:AW41"/>
    <mergeCell ref="AX41:BA41"/>
    <mergeCell ref="BL44:BM44"/>
    <mergeCell ref="BO44:BP44"/>
    <mergeCell ref="H45:J45"/>
    <mergeCell ref="K45:N45"/>
    <mergeCell ref="R45:T45"/>
    <mergeCell ref="W45:Y45"/>
    <mergeCell ref="Z45:AB45"/>
    <mergeCell ref="AE45:AG45"/>
    <mergeCell ref="AI45:AK45"/>
    <mergeCell ref="AL45:AO45"/>
    <mergeCell ref="AL44:AO44"/>
    <mergeCell ref="AP44:AS44"/>
    <mergeCell ref="AT44:AW44"/>
    <mergeCell ref="AX44:BA44"/>
    <mergeCell ref="BB44:BE44"/>
    <mergeCell ref="BF44:BK44"/>
    <mergeCell ref="BL43:BM43"/>
    <mergeCell ref="BO43:BP43"/>
    <mergeCell ref="AX45:BA45"/>
    <mergeCell ref="BB45:BE45"/>
    <mergeCell ref="BF45:BK45"/>
    <mergeCell ref="BL45:BM45"/>
    <mergeCell ref="BF47:BK47"/>
    <mergeCell ref="BL47:BM47"/>
    <mergeCell ref="R44:T44"/>
    <mergeCell ref="W44:Y44"/>
    <mergeCell ref="Z44:AB44"/>
    <mergeCell ref="AE44:AG44"/>
    <mergeCell ref="AI44:AK44"/>
    <mergeCell ref="AL43:AO43"/>
    <mergeCell ref="AP43:AS43"/>
    <mergeCell ref="AT43:AW43"/>
    <mergeCell ref="AX43:BA43"/>
    <mergeCell ref="BB43:BE43"/>
    <mergeCell ref="BF43:BK43"/>
    <mergeCell ref="AT46:AW46"/>
    <mergeCell ref="AX46:BA46"/>
    <mergeCell ref="BB46:BE46"/>
    <mergeCell ref="BF46:BK46"/>
    <mergeCell ref="BL46:BM46"/>
    <mergeCell ref="BO47:BP47"/>
    <mergeCell ref="B49:C49"/>
    <mergeCell ref="D49:F49"/>
    <mergeCell ref="H49:J49"/>
    <mergeCell ref="K49:N49"/>
    <mergeCell ref="O49:Q49"/>
    <mergeCell ref="R49:U49"/>
    <mergeCell ref="V49:Y49"/>
    <mergeCell ref="AI47:AK47"/>
    <mergeCell ref="AL47:AO47"/>
    <mergeCell ref="AP47:AS47"/>
    <mergeCell ref="AT47:AW47"/>
    <mergeCell ref="AX47:BA47"/>
    <mergeCell ref="BB47:BE47"/>
    <mergeCell ref="H47:J47"/>
    <mergeCell ref="K47:N47"/>
    <mergeCell ref="R47:T47"/>
    <mergeCell ref="W47:Y47"/>
    <mergeCell ref="Z47:AB47"/>
    <mergeCell ref="AE47:AG47"/>
    <mergeCell ref="D44:F47"/>
    <mergeCell ref="H46:J46"/>
    <mergeCell ref="K46:N46"/>
    <mergeCell ref="R46:T46"/>
    <mergeCell ref="W46:Y46"/>
    <mergeCell ref="Z46:AB46"/>
    <mergeCell ref="AE46:AG46"/>
    <mergeCell ref="AI46:AK46"/>
    <mergeCell ref="AL46:AO46"/>
    <mergeCell ref="AP46:AS46"/>
    <mergeCell ref="AP45:AS45"/>
    <mergeCell ref="AT45:AW45"/>
    <mergeCell ref="A50:A57"/>
    <mergeCell ref="B50:C57"/>
    <mergeCell ref="D50:F53"/>
    <mergeCell ref="H50:J50"/>
    <mergeCell ref="K50:N50"/>
    <mergeCell ref="O50:P57"/>
    <mergeCell ref="H53:J53"/>
    <mergeCell ref="K53:N53"/>
    <mergeCell ref="AX49:BA49"/>
    <mergeCell ref="BB49:BE49"/>
    <mergeCell ref="BF49:BK49"/>
    <mergeCell ref="BL49:BN49"/>
    <mergeCell ref="BO49:BQ49"/>
    <mergeCell ref="BR49:BU49"/>
    <mergeCell ref="Z49:AC49"/>
    <mergeCell ref="AD49:AH49"/>
    <mergeCell ref="AI49:AK49"/>
    <mergeCell ref="AL49:AO49"/>
    <mergeCell ref="AP49:AS49"/>
    <mergeCell ref="AT49:AW49"/>
    <mergeCell ref="BO51:BP51"/>
    <mergeCell ref="H52:J52"/>
    <mergeCell ref="K52:N52"/>
    <mergeCell ref="R52:T52"/>
    <mergeCell ref="W52:Y52"/>
    <mergeCell ref="Z52:AB52"/>
    <mergeCell ref="AE52:AG52"/>
    <mergeCell ref="AI52:AK52"/>
    <mergeCell ref="AL52:AO52"/>
    <mergeCell ref="AP52:AS52"/>
    <mergeCell ref="AP51:AS51"/>
    <mergeCell ref="AT51:AW51"/>
    <mergeCell ref="AX51:BA51"/>
    <mergeCell ref="BB51:BE51"/>
    <mergeCell ref="BF51:BK51"/>
    <mergeCell ref="BL51:BM51"/>
    <mergeCell ref="BL50:BM50"/>
    <mergeCell ref="BO50:BP50"/>
    <mergeCell ref="H51:J51"/>
    <mergeCell ref="K51:N51"/>
    <mergeCell ref="R51:T51"/>
    <mergeCell ref="W51:Y51"/>
    <mergeCell ref="Z51:AB51"/>
    <mergeCell ref="AE51:AG51"/>
    <mergeCell ref="AI51:AK51"/>
    <mergeCell ref="AL51:AO51"/>
    <mergeCell ref="AL50:AO50"/>
    <mergeCell ref="AP50:AS50"/>
    <mergeCell ref="AT50:AW50"/>
    <mergeCell ref="AX50:BA50"/>
    <mergeCell ref="BB50:BE50"/>
    <mergeCell ref="BF50:BK50"/>
    <mergeCell ref="BF53:BK53"/>
    <mergeCell ref="BL53:BM53"/>
    <mergeCell ref="BO53:BP53"/>
    <mergeCell ref="D54:F57"/>
    <mergeCell ref="H54:J54"/>
    <mergeCell ref="K54:N54"/>
    <mergeCell ref="R54:T54"/>
    <mergeCell ref="W54:Y54"/>
    <mergeCell ref="Z54:AB54"/>
    <mergeCell ref="AE54:AG54"/>
    <mergeCell ref="AI53:AK53"/>
    <mergeCell ref="AL53:AO53"/>
    <mergeCell ref="AP53:AS53"/>
    <mergeCell ref="AT53:AW53"/>
    <mergeCell ref="AX53:BA53"/>
    <mergeCell ref="BB53:BE53"/>
    <mergeCell ref="AT52:AW52"/>
    <mergeCell ref="AX52:BA52"/>
    <mergeCell ref="BB52:BE52"/>
    <mergeCell ref="BF52:BK52"/>
    <mergeCell ref="BL52:BM52"/>
    <mergeCell ref="BO52:BP52"/>
    <mergeCell ref="Q50:Q57"/>
    <mergeCell ref="R50:T50"/>
    <mergeCell ref="W50:Y50"/>
    <mergeCell ref="Z50:AB50"/>
    <mergeCell ref="AE50:AG50"/>
    <mergeCell ref="AI50:AK50"/>
    <mergeCell ref="R53:T53"/>
    <mergeCell ref="W53:Y53"/>
    <mergeCell ref="Z53:AB53"/>
    <mergeCell ref="AE53:AG53"/>
    <mergeCell ref="BL55:BM55"/>
    <mergeCell ref="BO55:BP55"/>
    <mergeCell ref="H56:J56"/>
    <mergeCell ref="K56:N56"/>
    <mergeCell ref="R56:T56"/>
    <mergeCell ref="W56:Y56"/>
    <mergeCell ref="Z56:AB56"/>
    <mergeCell ref="AE56:AG56"/>
    <mergeCell ref="AI56:AK56"/>
    <mergeCell ref="AL56:AO56"/>
    <mergeCell ref="AL55:AO55"/>
    <mergeCell ref="AP55:AS55"/>
    <mergeCell ref="AT55:AW55"/>
    <mergeCell ref="AX55:BA55"/>
    <mergeCell ref="BB55:BE55"/>
    <mergeCell ref="BF55:BK55"/>
    <mergeCell ref="BF54:BK54"/>
    <mergeCell ref="BL54:BM54"/>
    <mergeCell ref="BO54:BP54"/>
    <mergeCell ref="H55:J55"/>
    <mergeCell ref="K55:N55"/>
    <mergeCell ref="R55:T55"/>
    <mergeCell ref="W55:Y55"/>
    <mergeCell ref="Z55:AB55"/>
    <mergeCell ref="AE55:AG55"/>
    <mergeCell ref="AI55:AK55"/>
    <mergeCell ref="AI54:AK54"/>
    <mergeCell ref="AL54:AO54"/>
    <mergeCell ref="AP54:AS54"/>
    <mergeCell ref="AT54:AW54"/>
    <mergeCell ref="AX54:BA54"/>
    <mergeCell ref="BB54:BE54"/>
    <mergeCell ref="BL60:BM60"/>
    <mergeCell ref="BO60:BP60"/>
    <mergeCell ref="AT57:AW57"/>
    <mergeCell ref="AX57:BA57"/>
    <mergeCell ref="BB57:BE57"/>
    <mergeCell ref="BF57:BK57"/>
    <mergeCell ref="BL57:BM57"/>
    <mergeCell ref="BO57:BP57"/>
    <mergeCell ref="BO56:BP56"/>
    <mergeCell ref="H57:J57"/>
    <mergeCell ref="K57:N57"/>
    <mergeCell ref="R57:T57"/>
    <mergeCell ref="W57:Y57"/>
    <mergeCell ref="Z57:AB57"/>
    <mergeCell ref="AE57:AG57"/>
    <mergeCell ref="AI57:AK57"/>
    <mergeCell ref="AL57:AO57"/>
    <mergeCell ref="AP57:AS57"/>
    <mergeCell ref="AP56:AS56"/>
    <mergeCell ref="AT56:AW56"/>
    <mergeCell ref="AX56:BA56"/>
    <mergeCell ref="BB56:BE56"/>
    <mergeCell ref="BF56:BK56"/>
    <mergeCell ref="BL56:BM56"/>
    <mergeCell ref="BL61:BM61"/>
    <mergeCell ref="BO61:BP61"/>
    <mergeCell ref="A60:A67"/>
    <mergeCell ref="B60:C67"/>
    <mergeCell ref="D60:F63"/>
    <mergeCell ref="H60:J60"/>
    <mergeCell ref="K60:N60"/>
    <mergeCell ref="O60:P67"/>
    <mergeCell ref="Q60:Q67"/>
    <mergeCell ref="R60:T60"/>
    <mergeCell ref="W60:Y60"/>
    <mergeCell ref="AT59:AW59"/>
    <mergeCell ref="AX59:BA59"/>
    <mergeCell ref="BB59:BE59"/>
    <mergeCell ref="BF59:BK59"/>
    <mergeCell ref="BL59:BN59"/>
    <mergeCell ref="BO59:BQ59"/>
    <mergeCell ref="V59:Y59"/>
    <mergeCell ref="Z59:AC59"/>
    <mergeCell ref="AD59:AH59"/>
    <mergeCell ref="AI59:AK59"/>
    <mergeCell ref="AL59:AO59"/>
    <mergeCell ref="AP59:AS59"/>
    <mergeCell ref="B59:C59"/>
    <mergeCell ref="D59:F59"/>
    <mergeCell ref="H59:J59"/>
    <mergeCell ref="K59:N59"/>
    <mergeCell ref="O59:Q59"/>
    <mergeCell ref="R59:U59"/>
    <mergeCell ref="AX60:BA60"/>
    <mergeCell ref="BB60:BE60"/>
    <mergeCell ref="BF60:BK60"/>
    <mergeCell ref="H64:J64"/>
    <mergeCell ref="K64:N64"/>
    <mergeCell ref="H61:J61"/>
    <mergeCell ref="K61:N61"/>
    <mergeCell ref="R61:T61"/>
    <mergeCell ref="W61:Y61"/>
    <mergeCell ref="Z61:AB61"/>
    <mergeCell ref="Z60:AB60"/>
    <mergeCell ref="AE60:AG60"/>
    <mergeCell ref="AI60:AK60"/>
    <mergeCell ref="AL60:AO60"/>
    <mergeCell ref="AP60:AS60"/>
    <mergeCell ref="AT60:AW60"/>
    <mergeCell ref="BR59:BU59"/>
    <mergeCell ref="BF62:BK62"/>
    <mergeCell ref="BL62:BM62"/>
    <mergeCell ref="BO62:BP62"/>
    <mergeCell ref="H63:J63"/>
    <mergeCell ref="K63:N63"/>
    <mergeCell ref="R63:T63"/>
    <mergeCell ref="W63:Y63"/>
    <mergeCell ref="Z63:AB63"/>
    <mergeCell ref="AE63:AG63"/>
    <mergeCell ref="AI63:AK63"/>
    <mergeCell ref="AI62:AK62"/>
    <mergeCell ref="AL62:AO62"/>
    <mergeCell ref="AP62:AS62"/>
    <mergeCell ref="AT62:AW62"/>
    <mergeCell ref="AX62:BA62"/>
    <mergeCell ref="BB62:BE62"/>
    <mergeCell ref="BB61:BE61"/>
    <mergeCell ref="BF61:BK61"/>
    <mergeCell ref="BO66:BP66"/>
    <mergeCell ref="BO65:BP65"/>
    <mergeCell ref="H62:J62"/>
    <mergeCell ref="K62:N62"/>
    <mergeCell ref="R62:T62"/>
    <mergeCell ref="W62:Y62"/>
    <mergeCell ref="Z62:AB62"/>
    <mergeCell ref="AE62:AG62"/>
    <mergeCell ref="AE61:AG61"/>
    <mergeCell ref="AI61:AK61"/>
    <mergeCell ref="AL61:AO61"/>
    <mergeCell ref="AP61:AS61"/>
    <mergeCell ref="AT61:AW61"/>
    <mergeCell ref="AX61:BA61"/>
    <mergeCell ref="BL64:BM64"/>
    <mergeCell ref="BO64:BP64"/>
    <mergeCell ref="H65:J65"/>
    <mergeCell ref="K65:N65"/>
    <mergeCell ref="R65:T65"/>
    <mergeCell ref="W65:Y65"/>
    <mergeCell ref="Z65:AB65"/>
    <mergeCell ref="AE65:AG65"/>
    <mergeCell ref="AI65:AK65"/>
    <mergeCell ref="AL65:AO65"/>
    <mergeCell ref="AL64:AO64"/>
    <mergeCell ref="AP64:AS64"/>
    <mergeCell ref="AT64:AW64"/>
    <mergeCell ref="AX64:BA64"/>
    <mergeCell ref="BB64:BE64"/>
    <mergeCell ref="BF64:BK64"/>
    <mergeCell ref="BL63:BM63"/>
    <mergeCell ref="BO63:BP63"/>
    <mergeCell ref="AX65:BA65"/>
    <mergeCell ref="BB65:BE65"/>
    <mergeCell ref="BF65:BK65"/>
    <mergeCell ref="BL65:BM65"/>
    <mergeCell ref="BF67:BK67"/>
    <mergeCell ref="BL67:BM67"/>
    <mergeCell ref="R64:T64"/>
    <mergeCell ref="W64:Y64"/>
    <mergeCell ref="Z64:AB64"/>
    <mergeCell ref="AE64:AG64"/>
    <mergeCell ref="AI64:AK64"/>
    <mergeCell ref="AL63:AO63"/>
    <mergeCell ref="AP63:AS63"/>
    <mergeCell ref="AT63:AW63"/>
    <mergeCell ref="AX63:BA63"/>
    <mergeCell ref="BB63:BE63"/>
    <mergeCell ref="BF63:BK63"/>
    <mergeCell ref="AT66:AW66"/>
    <mergeCell ref="AX66:BA66"/>
    <mergeCell ref="BB66:BE66"/>
    <mergeCell ref="BF66:BK66"/>
    <mergeCell ref="BL66:BM66"/>
    <mergeCell ref="BO67:BP67"/>
    <mergeCell ref="B69:C69"/>
    <mergeCell ref="D69:F69"/>
    <mergeCell ref="H69:J69"/>
    <mergeCell ref="K69:N69"/>
    <mergeCell ref="O69:Q69"/>
    <mergeCell ref="R69:U69"/>
    <mergeCell ref="V69:Y69"/>
    <mergeCell ref="AI67:AK67"/>
    <mergeCell ref="AL67:AO67"/>
    <mergeCell ref="AP67:AS67"/>
    <mergeCell ref="AT67:AW67"/>
    <mergeCell ref="AX67:BA67"/>
    <mergeCell ref="BB67:BE67"/>
    <mergeCell ref="H67:J67"/>
    <mergeCell ref="K67:N67"/>
    <mergeCell ref="R67:T67"/>
    <mergeCell ref="W67:Y67"/>
    <mergeCell ref="Z67:AB67"/>
    <mergeCell ref="AE67:AG67"/>
    <mergeCell ref="D64:F67"/>
    <mergeCell ref="H66:J66"/>
    <mergeCell ref="K66:N66"/>
    <mergeCell ref="R66:T66"/>
    <mergeCell ref="W66:Y66"/>
    <mergeCell ref="Z66:AB66"/>
    <mergeCell ref="AE66:AG66"/>
    <mergeCell ref="AI66:AK66"/>
    <mergeCell ref="AL66:AO66"/>
    <mergeCell ref="AP66:AS66"/>
    <mergeCell ref="AP65:AS65"/>
    <mergeCell ref="AT65:AW65"/>
    <mergeCell ref="A70:A77"/>
    <mergeCell ref="B70:C77"/>
    <mergeCell ref="D70:F73"/>
    <mergeCell ref="H70:J70"/>
    <mergeCell ref="K70:N70"/>
    <mergeCell ref="O70:P77"/>
    <mergeCell ref="H73:J73"/>
    <mergeCell ref="K73:N73"/>
    <mergeCell ref="AX69:BA69"/>
    <mergeCell ref="BB69:BE69"/>
    <mergeCell ref="BF69:BK69"/>
    <mergeCell ref="BL69:BN69"/>
    <mergeCell ref="BO69:BQ69"/>
    <mergeCell ref="BR69:BU69"/>
    <mergeCell ref="Z69:AC69"/>
    <mergeCell ref="AD69:AH69"/>
    <mergeCell ref="AI69:AK69"/>
    <mergeCell ref="AL69:AO69"/>
    <mergeCell ref="AP69:AS69"/>
    <mergeCell ref="AT69:AW69"/>
    <mergeCell ref="BO71:BP71"/>
    <mergeCell ref="H72:J72"/>
    <mergeCell ref="K72:N72"/>
    <mergeCell ref="R72:T72"/>
    <mergeCell ref="W72:Y72"/>
    <mergeCell ref="Z72:AB72"/>
    <mergeCell ref="AE72:AG72"/>
    <mergeCell ref="AI72:AK72"/>
    <mergeCell ref="AL72:AO72"/>
    <mergeCell ref="AP72:AS72"/>
    <mergeCell ref="AP71:AS71"/>
    <mergeCell ref="AT71:AW71"/>
    <mergeCell ref="AX71:BA71"/>
    <mergeCell ref="BB71:BE71"/>
    <mergeCell ref="BF71:BK71"/>
    <mergeCell ref="BL71:BM71"/>
    <mergeCell ref="BL70:BM70"/>
    <mergeCell ref="BO70:BP70"/>
    <mergeCell ref="H71:J71"/>
    <mergeCell ref="K71:N71"/>
    <mergeCell ref="R71:T71"/>
    <mergeCell ref="W71:Y71"/>
    <mergeCell ref="Z71:AB71"/>
    <mergeCell ref="AE71:AG71"/>
    <mergeCell ref="AI71:AK71"/>
    <mergeCell ref="AL71:AO71"/>
    <mergeCell ref="AL70:AO70"/>
    <mergeCell ref="AP70:AS70"/>
    <mergeCell ref="AT70:AW70"/>
    <mergeCell ref="AX70:BA70"/>
    <mergeCell ref="BB70:BE70"/>
    <mergeCell ref="BF70:BK70"/>
    <mergeCell ref="BF73:BK73"/>
    <mergeCell ref="BL73:BM73"/>
    <mergeCell ref="BO73:BP73"/>
    <mergeCell ref="D74:F77"/>
    <mergeCell ref="H74:J74"/>
    <mergeCell ref="K74:N74"/>
    <mergeCell ref="R74:T74"/>
    <mergeCell ref="W74:Y74"/>
    <mergeCell ref="Z74:AB74"/>
    <mergeCell ref="AE74:AG74"/>
    <mergeCell ref="AI73:AK73"/>
    <mergeCell ref="AL73:AO73"/>
    <mergeCell ref="AP73:AS73"/>
    <mergeCell ref="AT73:AW73"/>
    <mergeCell ref="AX73:BA73"/>
    <mergeCell ref="BB73:BE73"/>
    <mergeCell ref="AT72:AW72"/>
    <mergeCell ref="AX72:BA72"/>
    <mergeCell ref="BB72:BE72"/>
    <mergeCell ref="BF72:BK72"/>
    <mergeCell ref="BL72:BM72"/>
    <mergeCell ref="BO72:BP72"/>
    <mergeCell ref="Q70:Q77"/>
    <mergeCell ref="R70:T70"/>
    <mergeCell ref="W70:Y70"/>
    <mergeCell ref="Z70:AB70"/>
    <mergeCell ref="AE70:AG70"/>
    <mergeCell ref="AI70:AK70"/>
    <mergeCell ref="R73:T73"/>
    <mergeCell ref="W73:Y73"/>
    <mergeCell ref="Z73:AB73"/>
    <mergeCell ref="AE73:AG73"/>
    <mergeCell ref="BL75:BM75"/>
    <mergeCell ref="BO75:BP75"/>
    <mergeCell ref="H76:J76"/>
    <mergeCell ref="K76:N76"/>
    <mergeCell ref="R76:T76"/>
    <mergeCell ref="W76:Y76"/>
    <mergeCell ref="Z76:AB76"/>
    <mergeCell ref="AE76:AG76"/>
    <mergeCell ref="AI76:AK76"/>
    <mergeCell ref="AL76:AO76"/>
    <mergeCell ref="AL75:AO75"/>
    <mergeCell ref="AP75:AS75"/>
    <mergeCell ref="AT75:AW75"/>
    <mergeCell ref="AX75:BA75"/>
    <mergeCell ref="BB75:BE75"/>
    <mergeCell ref="BF75:BK75"/>
    <mergeCell ref="BF74:BK74"/>
    <mergeCell ref="BL74:BM74"/>
    <mergeCell ref="BO74:BP74"/>
    <mergeCell ref="H75:J75"/>
    <mergeCell ref="K75:N75"/>
    <mergeCell ref="R75:T75"/>
    <mergeCell ref="W75:Y75"/>
    <mergeCell ref="Z75:AB75"/>
    <mergeCell ref="AE75:AG75"/>
    <mergeCell ref="AI75:AK75"/>
    <mergeCell ref="AI74:AK74"/>
    <mergeCell ref="AL74:AO74"/>
    <mergeCell ref="AP74:AS74"/>
    <mergeCell ref="AT74:AW74"/>
    <mergeCell ref="AX74:BA74"/>
    <mergeCell ref="BB74:BE74"/>
    <mergeCell ref="BL80:BM80"/>
    <mergeCell ref="BO80:BP80"/>
    <mergeCell ref="AT77:AW77"/>
    <mergeCell ref="AX77:BA77"/>
    <mergeCell ref="BB77:BE77"/>
    <mergeCell ref="BF77:BK77"/>
    <mergeCell ref="BL77:BM77"/>
    <mergeCell ref="BO77:BP77"/>
    <mergeCell ref="BO76:BP76"/>
    <mergeCell ref="H77:J77"/>
    <mergeCell ref="K77:N77"/>
    <mergeCell ref="R77:T77"/>
    <mergeCell ref="W77:Y77"/>
    <mergeCell ref="Z77:AB77"/>
    <mergeCell ref="AE77:AG77"/>
    <mergeCell ref="AI77:AK77"/>
    <mergeCell ref="AL77:AO77"/>
    <mergeCell ref="AP77:AS77"/>
    <mergeCell ref="AP76:AS76"/>
    <mergeCell ref="AT76:AW76"/>
    <mergeCell ref="AX76:BA76"/>
    <mergeCell ref="BB76:BE76"/>
    <mergeCell ref="BF76:BK76"/>
    <mergeCell ref="BL76:BM76"/>
    <mergeCell ref="BL81:BM81"/>
    <mergeCell ref="BO81:BP81"/>
    <mergeCell ref="A80:A87"/>
    <mergeCell ref="B80:C87"/>
    <mergeCell ref="D80:F83"/>
    <mergeCell ref="H80:J80"/>
    <mergeCell ref="K80:N80"/>
    <mergeCell ref="O80:P87"/>
    <mergeCell ref="Q80:Q87"/>
    <mergeCell ref="R80:T80"/>
    <mergeCell ref="W80:Y80"/>
    <mergeCell ref="AT79:AW79"/>
    <mergeCell ref="AX79:BA79"/>
    <mergeCell ref="BB79:BE79"/>
    <mergeCell ref="BF79:BK79"/>
    <mergeCell ref="BL79:BN79"/>
    <mergeCell ref="BO79:BQ79"/>
    <mergeCell ref="V79:Y79"/>
    <mergeCell ref="Z79:AC79"/>
    <mergeCell ref="AD79:AH79"/>
    <mergeCell ref="AI79:AK79"/>
    <mergeCell ref="AL79:AO79"/>
    <mergeCell ref="AP79:AS79"/>
    <mergeCell ref="B79:C79"/>
    <mergeCell ref="D79:F79"/>
    <mergeCell ref="H79:J79"/>
    <mergeCell ref="K79:N79"/>
    <mergeCell ref="O79:Q79"/>
    <mergeCell ref="R79:U79"/>
    <mergeCell ref="AX80:BA80"/>
    <mergeCell ref="BB80:BE80"/>
    <mergeCell ref="BF80:BK80"/>
    <mergeCell ref="H84:J84"/>
    <mergeCell ref="K84:N84"/>
    <mergeCell ref="H81:J81"/>
    <mergeCell ref="K81:N81"/>
    <mergeCell ref="R81:T81"/>
    <mergeCell ref="W81:Y81"/>
    <mergeCell ref="Z81:AB81"/>
    <mergeCell ref="Z80:AB80"/>
    <mergeCell ref="AE80:AG80"/>
    <mergeCell ref="AI80:AK80"/>
    <mergeCell ref="AL80:AO80"/>
    <mergeCell ref="AP80:AS80"/>
    <mergeCell ref="AT80:AW80"/>
    <mergeCell ref="BR79:BU79"/>
    <mergeCell ref="BF82:BK82"/>
    <mergeCell ref="BL82:BM82"/>
    <mergeCell ref="BO82:BP82"/>
    <mergeCell ref="H83:J83"/>
    <mergeCell ref="K83:N83"/>
    <mergeCell ref="R83:T83"/>
    <mergeCell ref="W83:Y83"/>
    <mergeCell ref="Z83:AB83"/>
    <mergeCell ref="AE83:AG83"/>
    <mergeCell ref="AI83:AK83"/>
    <mergeCell ref="AI82:AK82"/>
    <mergeCell ref="AL82:AO82"/>
    <mergeCell ref="AP82:AS82"/>
    <mergeCell ref="AT82:AW82"/>
    <mergeCell ref="AX82:BA82"/>
    <mergeCell ref="BB82:BE82"/>
    <mergeCell ref="BB81:BE81"/>
    <mergeCell ref="BF81:BK81"/>
    <mergeCell ref="BO86:BP86"/>
    <mergeCell ref="BO85:BP85"/>
    <mergeCell ref="H82:J82"/>
    <mergeCell ref="K82:N82"/>
    <mergeCell ref="R82:T82"/>
    <mergeCell ref="W82:Y82"/>
    <mergeCell ref="Z82:AB82"/>
    <mergeCell ref="AE82:AG82"/>
    <mergeCell ref="AE81:AG81"/>
    <mergeCell ref="AI81:AK81"/>
    <mergeCell ref="AL81:AO81"/>
    <mergeCell ref="AP81:AS81"/>
    <mergeCell ref="AT81:AW81"/>
    <mergeCell ref="AX81:BA81"/>
    <mergeCell ref="BL84:BM84"/>
    <mergeCell ref="BO84:BP84"/>
    <mergeCell ref="H85:J85"/>
    <mergeCell ref="K85:N85"/>
    <mergeCell ref="R85:T85"/>
    <mergeCell ref="W85:Y85"/>
    <mergeCell ref="Z85:AB85"/>
    <mergeCell ref="AE85:AG85"/>
    <mergeCell ref="AI85:AK85"/>
    <mergeCell ref="AL85:AO85"/>
    <mergeCell ref="AL84:AO84"/>
    <mergeCell ref="AP84:AS84"/>
    <mergeCell ref="AT84:AW84"/>
    <mergeCell ref="AX84:BA84"/>
    <mergeCell ref="BB84:BE84"/>
    <mergeCell ref="BF84:BK84"/>
    <mergeCell ref="BL83:BM83"/>
    <mergeCell ref="BO83:BP83"/>
    <mergeCell ref="AX85:BA85"/>
    <mergeCell ref="BB85:BE85"/>
    <mergeCell ref="BF85:BK85"/>
    <mergeCell ref="BL85:BM85"/>
    <mergeCell ref="BF87:BK87"/>
    <mergeCell ref="BL87:BM87"/>
    <mergeCell ref="R84:T84"/>
    <mergeCell ref="W84:Y84"/>
    <mergeCell ref="Z84:AB84"/>
    <mergeCell ref="AE84:AG84"/>
    <mergeCell ref="AI84:AK84"/>
    <mergeCell ref="AL83:AO83"/>
    <mergeCell ref="AP83:AS83"/>
    <mergeCell ref="AT83:AW83"/>
    <mergeCell ref="AX83:BA83"/>
    <mergeCell ref="BB83:BE83"/>
    <mergeCell ref="BF83:BK83"/>
    <mergeCell ref="AT86:AW86"/>
    <mergeCell ref="AX86:BA86"/>
    <mergeCell ref="BB86:BE86"/>
    <mergeCell ref="BF86:BK86"/>
    <mergeCell ref="BL86:BM86"/>
    <mergeCell ref="BO87:BP87"/>
    <mergeCell ref="B89:C89"/>
    <mergeCell ref="D89:F89"/>
    <mergeCell ref="H89:J89"/>
    <mergeCell ref="K89:N89"/>
    <mergeCell ref="O89:Q89"/>
    <mergeCell ref="R89:U89"/>
    <mergeCell ref="V89:Y89"/>
    <mergeCell ref="AI87:AK87"/>
    <mergeCell ref="AL87:AO87"/>
    <mergeCell ref="AP87:AS87"/>
    <mergeCell ref="AT87:AW87"/>
    <mergeCell ref="AX87:BA87"/>
    <mergeCell ref="BB87:BE87"/>
    <mergeCell ref="H87:J87"/>
    <mergeCell ref="K87:N87"/>
    <mergeCell ref="R87:T87"/>
    <mergeCell ref="W87:Y87"/>
    <mergeCell ref="Z87:AB87"/>
    <mergeCell ref="AE87:AG87"/>
    <mergeCell ref="D84:F87"/>
    <mergeCell ref="H86:J86"/>
    <mergeCell ref="K86:N86"/>
    <mergeCell ref="R86:T86"/>
    <mergeCell ref="W86:Y86"/>
    <mergeCell ref="Z86:AB86"/>
    <mergeCell ref="AE86:AG86"/>
    <mergeCell ref="AI86:AK86"/>
    <mergeCell ref="AL86:AO86"/>
    <mergeCell ref="AP86:AS86"/>
    <mergeCell ref="AP85:AS85"/>
    <mergeCell ref="AT85:AW85"/>
    <mergeCell ref="A90:A97"/>
    <mergeCell ref="B90:C97"/>
    <mergeCell ref="D90:F93"/>
    <mergeCell ref="H90:J90"/>
    <mergeCell ref="K90:N90"/>
    <mergeCell ref="O90:P97"/>
    <mergeCell ref="H93:J93"/>
    <mergeCell ref="K93:N93"/>
    <mergeCell ref="AX89:BA89"/>
    <mergeCell ref="BB89:BE89"/>
    <mergeCell ref="BF89:BK89"/>
    <mergeCell ref="BL89:BN89"/>
    <mergeCell ref="BO89:BQ89"/>
    <mergeCell ref="BR89:BU89"/>
    <mergeCell ref="Z89:AC89"/>
    <mergeCell ref="AD89:AH89"/>
    <mergeCell ref="AI89:AK89"/>
    <mergeCell ref="AL89:AO89"/>
    <mergeCell ref="AP89:AS89"/>
    <mergeCell ref="AT89:AW89"/>
    <mergeCell ref="BO91:BP91"/>
    <mergeCell ref="H92:J92"/>
    <mergeCell ref="K92:N92"/>
    <mergeCell ref="R92:T92"/>
    <mergeCell ref="W92:Y92"/>
    <mergeCell ref="Z92:AB92"/>
    <mergeCell ref="AE92:AG92"/>
    <mergeCell ref="AI92:AK92"/>
    <mergeCell ref="AL92:AO92"/>
    <mergeCell ref="AP92:AS92"/>
    <mergeCell ref="AP91:AS91"/>
    <mergeCell ref="AT91:AW91"/>
    <mergeCell ref="AX91:BA91"/>
    <mergeCell ref="BB91:BE91"/>
    <mergeCell ref="BF91:BK91"/>
    <mergeCell ref="BL91:BM91"/>
    <mergeCell ref="BL90:BM90"/>
    <mergeCell ref="BO90:BP90"/>
    <mergeCell ref="H91:J91"/>
    <mergeCell ref="K91:N91"/>
    <mergeCell ref="R91:T91"/>
    <mergeCell ref="W91:Y91"/>
    <mergeCell ref="Z91:AB91"/>
    <mergeCell ref="AE91:AG91"/>
    <mergeCell ref="AI91:AK91"/>
    <mergeCell ref="AL91:AO91"/>
    <mergeCell ref="AL90:AO90"/>
    <mergeCell ref="AP90:AS90"/>
    <mergeCell ref="AT90:AW90"/>
    <mergeCell ref="AX90:BA90"/>
    <mergeCell ref="BB90:BE90"/>
    <mergeCell ref="BF90:BK90"/>
    <mergeCell ref="BF93:BK93"/>
    <mergeCell ref="BL93:BM93"/>
    <mergeCell ref="BO93:BP93"/>
    <mergeCell ref="D94:F97"/>
    <mergeCell ref="H94:J94"/>
    <mergeCell ref="K94:N94"/>
    <mergeCell ref="R94:T94"/>
    <mergeCell ref="W94:Y94"/>
    <mergeCell ref="Z94:AB94"/>
    <mergeCell ref="AE94:AG94"/>
    <mergeCell ref="AI93:AK93"/>
    <mergeCell ref="AL93:AO93"/>
    <mergeCell ref="AP93:AS93"/>
    <mergeCell ref="AT93:AW93"/>
    <mergeCell ref="AX93:BA93"/>
    <mergeCell ref="BB93:BE93"/>
    <mergeCell ref="AT92:AW92"/>
    <mergeCell ref="AX92:BA92"/>
    <mergeCell ref="BB92:BE92"/>
    <mergeCell ref="BF92:BK92"/>
    <mergeCell ref="BL92:BM92"/>
    <mergeCell ref="BO92:BP92"/>
    <mergeCell ref="Q90:Q97"/>
    <mergeCell ref="R90:T90"/>
    <mergeCell ref="W90:Y90"/>
    <mergeCell ref="Z90:AB90"/>
    <mergeCell ref="AE90:AG90"/>
    <mergeCell ref="AI90:AK90"/>
    <mergeCell ref="R93:T93"/>
    <mergeCell ref="W93:Y93"/>
    <mergeCell ref="Z93:AB93"/>
    <mergeCell ref="AE93:AG93"/>
    <mergeCell ref="BL95:BM95"/>
    <mergeCell ref="BO95:BP95"/>
    <mergeCell ref="H96:J96"/>
    <mergeCell ref="K96:N96"/>
    <mergeCell ref="R96:T96"/>
    <mergeCell ref="W96:Y96"/>
    <mergeCell ref="Z96:AB96"/>
    <mergeCell ref="AE96:AG96"/>
    <mergeCell ref="AI96:AK96"/>
    <mergeCell ref="AL96:AO96"/>
    <mergeCell ref="AL95:AO95"/>
    <mergeCell ref="AP95:AS95"/>
    <mergeCell ref="AT95:AW95"/>
    <mergeCell ref="AX95:BA95"/>
    <mergeCell ref="BB95:BE95"/>
    <mergeCell ref="BF95:BK95"/>
    <mergeCell ref="BF94:BK94"/>
    <mergeCell ref="BL94:BM94"/>
    <mergeCell ref="BO94:BP94"/>
    <mergeCell ref="H95:J95"/>
    <mergeCell ref="K95:N95"/>
    <mergeCell ref="R95:T95"/>
    <mergeCell ref="W95:Y95"/>
    <mergeCell ref="Z95:AB95"/>
    <mergeCell ref="AE95:AG95"/>
    <mergeCell ref="AI95:AK95"/>
    <mergeCell ref="AI94:AK94"/>
    <mergeCell ref="AL94:AO94"/>
    <mergeCell ref="AP94:AS94"/>
    <mergeCell ref="AT94:AW94"/>
    <mergeCell ref="AX94:BA94"/>
    <mergeCell ref="BB94:BE94"/>
    <mergeCell ref="BL100:BM100"/>
    <mergeCell ref="BO100:BP100"/>
    <mergeCell ref="AT97:AW97"/>
    <mergeCell ref="AX97:BA97"/>
    <mergeCell ref="BB97:BE97"/>
    <mergeCell ref="BF97:BK97"/>
    <mergeCell ref="BL97:BM97"/>
    <mergeCell ref="BO97:BP97"/>
    <mergeCell ref="BO96:BP96"/>
    <mergeCell ref="H97:J97"/>
    <mergeCell ref="K97:N97"/>
    <mergeCell ref="R97:T97"/>
    <mergeCell ref="W97:Y97"/>
    <mergeCell ref="Z97:AB97"/>
    <mergeCell ref="AE97:AG97"/>
    <mergeCell ref="AI97:AK97"/>
    <mergeCell ref="AL97:AO97"/>
    <mergeCell ref="AP97:AS97"/>
    <mergeCell ref="AP96:AS96"/>
    <mergeCell ref="AT96:AW96"/>
    <mergeCell ref="AX96:BA96"/>
    <mergeCell ref="BB96:BE96"/>
    <mergeCell ref="BF96:BK96"/>
    <mergeCell ref="BL96:BM96"/>
    <mergeCell ref="BL101:BM101"/>
    <mergeCell ref="BO101:BP101"/>
    <mergeCell ref="A100:A107"/>
    <mergeCell ref="B100:C107"/>
    <mergeCell ref="D100:F103"/>
    <mergeCell ref="H100:J100"/>
    <mergeCell ref="K100:N100"/>
    <mergeCell ref="O100:P107"/>
    <mergeCell ref="Q100:Q107"/>
    <mergeCell ref="R100:T100"/>
    <mergeCell ref="W100:Y100"/>
    <mergeCell ref="AT99:AW99"/>
    <mergeCell ref="AX99:BA99"/>
    <mergeCell ref="BB99:BE99"/>
    <mergeCell ref="BF99:BK99"/>
    <mergeCell ref="BL99:BN99"/>
    <mergeCell ref="BO99:BQ99"/>
    <mergeCell ref="V99:Y99"/>
    <mergeCell ref="Z99:AC99"/>
    <mergeCell ref="AD99:AH99"/>
    <mergeCell ref="AI99:AK99"/>
    <mergeCell ref="AL99:AO99"/>
    <mergeCell ref="AP99:AS99"/>
    <mergeCell ref="B99:C99"/>
    <mergeCell ref="D99:F99"/>
    <mergeCell ref="H99:J99"/>
    <mergeCell ref="K99:N99"/>
    <mergeCell ref="O99:Q99"/>
    <mergeCell ref="R99:U99"/>
    <mergeCell ref="AX100:BA100"/>
    <mergeCell ref="BB100:BE100"/>
    <mergeCell ref="BF100:BK100"/>
    <mergeCell ref="H104:J104"/>
    <mergeCell ref="K104:N104"/>
    <mergeCell ref="H101:J101"/>
    <mergeCell ref="K101:N101"/>
    <mergeCell ref="R101:T101"/>
    <mergeCell ref="W101:Y101"/>
    <mergeCell ref="Z101:AB101"/>
    <mergeCell ref="Z100:AB100"/>
    <mergeCell ref="AE100:AG100"/>
    <mergeCell ref="AI100:AK100"/>
    <mergeCell ref="AL100:AO100"/>
    <mergeCell ref="AP100:AS100"/>
    <mergeCell ref="AT100:AW100"/>
    <mergeCell ref="BR99:BU99"/>
    <mergeCell ref="BF102:BK102"/>
    <mergeCell ref="BL102:BM102"/>
    <mergeCell ref="BO102:BP102"/>
    <mergeCell ref="H103:J103"/>
    <mergeCell ref="K103:N103"/>
    <mergeCell ref="R103:T103"/>
    <mergeCell ref="W103:Y103"/>
    <mergeCell ref="Z103:AB103"/>
    <mergeCell ref="AE103:AG103"/>
    <mergeCell ref="AI103:AK103"/>
    <mergeCell ref="AI102:AK102"/>
    <mergeCell ref="AL102:AO102"/>
    <mergeCell ref="AP102:AS102"/>
    <mergeCell ref="AT102:AW102"/>
    <mergeCell ref="AX102:BA102"/>
    <mergeCell ref="BB102:BE102"/>
    <mergeCell ref="BB101:BE101"/>
    <mergeCell ref="BF101:BK101"/>
    <mergeCell ref="BO106:BP106"/>
    <mergeCell ref="BO105:BP105"/>
    <mergeCell ref="H102:J102"/>
    <mergeCell ref="K102:N102"/>
    <mergeCell ref="R102:T102"/>
    <mergeCell ref="W102:Y102"/>
    <mergeCell ref="Z102:AB102"/>
    <mergeCell ref="AE102:AG102"/>
    <mergeCell ref="AE101:AG101"/>
    <mergeCell ref="AI101:AK101"/>
    <mergeCell ref="AL101:AO101"/>
    <mergeCell ref="AP101:AS101"/>
    <mergeCell ref="AT101:AW101"/>
    <mergeCell ref="AX101:BA101"/>
    <mergeCell ref="BL104:BM104"/>
    <mergeCell ref="BO104:BP104"/>
    <mergeCell ref="H105:J105"/>
    <mergeCell ref="K105:N105"/>
    <mergeCell ref="R105:T105"/>
    <mergeCell ref="W105:Y105"/>
    <mergeCell ref="Z105:AB105"/>
    <mergeCell ref="AE105:AG105"/>
    <mergeCell ref="AI105:AK105"/>
    <mergeCell ref="AL105:AO105"/>
    <mergeCell ref="AL104:AO104"/>
    <mergeCell ref="AP104:AS104"/>
    <mergeCell ref="AT104:AW104"/>
    <mergeCell ref="AX104:BA104"/>
    <mergeCell ref="BB104:BE104"/>
    <mergeCell ref="BF104:BK104"/>
    <mergeCell ref="BL103:BM103"/>
    <mergeCell ref="BO103:BP103"/>
    <mergeCell ref="AX105:BA105"/>
    <mergeCell ref="BB105:BE105"/>
    <mergeCell ref="BF105:BK105"/>
    <mergeCell ref="BL105:BM105"/>
    <mergeCell ref="BF107:BK107"/>
    <mergeCell ref="BL107:BM107"/>
    <mergeCell ref="R104:T104"/>
    <mergeCell ref="W104:Y104"/>
    <mergeCell ref="Z104:AB104"/>
    <mergeCell ref="AE104:AG104"/>
    <mergeCell ref="AI104:AK104"/>
    <mergeCell ref="AL103:AO103"/>
    <mergeCell ref="AP103:AS103"/>
    <mergeCell ref="AT103:AW103"/>
    <mergeCell ref="AX103:BA103"/>
    <mergeCell ref="BB103:BE103"/>
    <mergeCell ref="BF103:BK103"/>
    <mergeCell ref="AT106:AW106"/>
    <mergeCell ref="AX106:BA106"/>
    <mergeCell ref="BB106:BE106"/>
    <mergeCell ref="BF106:BK106"/>
    <mergeCell ref="BL106:BM106"/>
    <mergeCell ref="BO107:BP107"/>
    <mergeCell ref="B109:C109"/>
    <mergeCell ref="D109:F109"/>
    <mergeCell ref="H109:J109"/>
    <mergeCell ref="K109:N109"/>
    <mergeCell ref="O109:Q109"/>
    <mergeCell ref="R109:U109"/>
    <mergeCell ref="V109:Y109"/>
    <mergeCell ref="AI107:AK107"/>
    <mergeCell ref="AL107:AO107"/>
    <mergeCell ref="AP107:AS107"/>
    <mergeCell ref="AT107:AW107"/>
    <mergeCell ref="AX107:BA107"/>
    <mergeCell ref="BB107:BE107"/>
    <mergeCell ref="H107:J107"/>
    <mergeCell ref="K107:N107"/>
    <mergeCell ref="R107:T107"/>
    <mergeCell ref="W107:Y107"/>
    <mergeCell ref="Z107:AB107"/>
    <mergeCell ref="AE107:AG107"/>
    <mergeCell ref="D104:F107"/>
    <mergeCell ref="H106:J106"/>
    <mergeCell ref="K106:N106"/>
    <mergeCell ref="R106:T106"/>
    <mergeCell ref="W106:Y106"/>
    <mergeCell ref="Z106:AB106"/>
    <mergeCell ref="AE106:AG106"/>
    <mergeCell ref="AI106:AK106"/>
    <mergeCell ref="AL106:AO106"/>
    <mergeCell ref="AP106:AS106"/>
    <mergeCell ref="AP105:AS105"/>
    <mergeCell ref="AT105:AW105"/>
    <mergeCell ref="A110:A117"/>
    <mergeCell ref="B110:C117"/>
    <mergeCell ref="D110:F113"/>
    <mergeCell ref="H110:J110"/>
    <mergeCell ref="K110:N110"/>
    <mergeCell ref="O110:P117"/>
    <mergeCell ref="H113:J113"/>
    <mergeCell ref="K113:N113"/>
    <mergeCell ref="AX109:BA109"/>
    <mergeCell ref="BB109:BE109"/>
    <mergeCell ref="BF109:BK109"/>
    <mergeCell ref="BL109:BN109"/>
    <mergeCell ref="BO109:BQ109"/>
    <mergeCell ref="BR109:BU109"/>
    <mergeCell ref="Z109:AC109"/>
    <mergeCell ref="AD109:AH109"/>
    <mergeCell ref="AI109:AK109"/>
    <mergeCell ref="AL109:AO109"/>
    <mergeCell ref="AP109:AS109"/>
    <mergeCell ref="AT109:AW109"/>
    <mergeCell ref="BO111:BP111"/>
    <mergeCell ref="H112:J112"/>
    <mergeCell ref="K112:N112"/>
    <mergeCell ref="R112:T112"/>
    <mergeCell ref="W112:Y112"/>
    <mergeCell ref="Z112:AB112"/>
    <mergeCell ref="AE112:AG112"/>
    <mergeCell ref="AI112:AK112"/>
    <mergeCell ref="AL112:AO112"/>
    <mergeCell ref="AP112:AS112"/>
    <mergeCell ref="AP111:AS111"/>
    <mergeCell ref="AT111:AW111"/>
    <mergeCell ref="AX111:BA111"/>
    <mergeCell ref="BB111:BE111"/>
    <mergeCell ref="BF111:BK111"/>
    <mergeCell ref="BL111:BM111"/>
    <mergeCell ref="BL110:BM110"/>
    <mergeCell ref="BO110:BP110"/>
    <mergeCell ref="H111:J111"/>
    <mergeCell ref="K111:N111"/>
    <mergeCell ref="R111:T111"/>
    <mergeCell ref="W111:Y111"/>
    <mergeCell ref="Z111:AB111"/>
    <mergeCell ref="AE111:AG111"/>
    <mergeCell ref="AI111:AK111"/>
    <mergeCell ref="AL111:AO111"/>
    <mergeCell ref="AL110:AO110"/>
    <mergeCell ref="AP110:AS110"/>
    <mergeCell ref="AT110:AW110"/>
    <mergeCell ref="AX110:BA110"/>
    <mergeCell ref="BB110:BE110"/>
    <mergeCell ref="BF110:BK110"/>
    <mergeCell ref="BF113:BK113"/>
    <mergeCell ref="BL113:BM113"/>
    <mergeCell ref="BO113:BP113"/>
    <mergeCell ref="D114:F117"/>
    <mergeCell ref="H114:J114"/>
    <mergeCell ref="K114:N114"/>
    <mergeCell ref="R114:T114"/>
    <mergeCell ref="W114:Y114"/>
    <mergeCell ref="Z114:AB114"/>
    <mergeCell ref="AE114:AG114"/>
    <mergeCell ref="AI113:AK113"/>
    <mergeCell ref="AL113:AO113"/>
    <mergeCell ref="AP113:AS113"/>
    <mergeCell ref="AT113:AW113"/>
    <mergeCell ref="AX113:BA113"/>
    <mergeCell ref="BB113:BE113"/>
    <mergeCell ref="AT112:AW112"/>
    <mergeCell ref="AX112:BA112"/>
    <mergeCell ref="BB112:BE112"/>
    <mergeCell ref="BF112:BK112"/>
    <mergeCell ref="BL112:BM112"/>
    <mergeCell ref="BO112:BP112"/>
    <mergeCell ref="Q110:Q117"/>
    <mergeCell ref="R110:T110"/>
    <mergeCell ref="W110:Y110"/>
    <mergeCell ref="Z110:AB110"/>
    <mergeCell ref="AE110:AG110"/>
    <mergeCell ref="AI110:AK110"/>
    <mergeCell ref="R113:T113"/>
    <mergeCell ref="W113:Y113"/>
    <mergeCell ref="Z113:AB113"/>
    <mergeCell ref="AE113:AG113"/>
    <mergeCell ref="BL115:BM115"/>
    <mergeCell ref="BO115:BP115"/>
    <mergeCell ref="H116:J116"/>
    <mergeCell ref="K116:N116"/>
    <mergeCell ref="R116:T116"/>
    <mergeCell ref="W116:Y116"/>
    <mergeCell ref="Z116:AB116"/>
    <mergeCell ref="AE116:AG116"/>
    <mergeCell ref="AI116:AK116"/>
    <mergeCell ref="AL116:AO116"/>
    <mergeCell ref="AL115:AO115"/>
    <mergeCell ref="AP115:AS115"/>
    <mergeCell ref="AT115:AW115"/>
    <mergeCell ref="AX115:BA115"/>
    <mergeCell ref="BB115:BE115"/>
    <mergeCell ref="BF115:BK115"/>
    <mergeCell ref="BF114:BK114"/>
    <mergeCell ref="BL114:BM114"/>
    <mergeCell ref="BO114:BP114"/>
    <mergeCell ref="H115:J115"/>
    <mergeCell ref="K115:N115"/>
    <mergeCell ref="R115:T115"/>
    <mergeCell ref="W115:Y115"/>
    <mergeCell ref="Z115:AB115"/>
    <mergeCell ref="AE115:AG115"/>
    <mergeCell ref="AI115:AK115"/>
    <mergeCell ref="AI114:AK114"/>
    <mergeCell ref="AL114:AO114"/>
    <mergeCell ref="AP114:AS114"/>
    <mergeCell ref="AT114:AW114"/>
    <mergeCell ref="AX114:BA114"/>
    <mergeCell ref="BB114:BE114"/>
    <mergeCell ref="BL120:BM120"/>
    <mergeCell ref="BO120:BP120"/>
    <mergeCell ref="AT117:AW117"/>
    <mergeCell ref="AX117:BA117"/>
    <mergeCell ref="BB117:BE117"/>
    <mergeCell ref="BF117:BK117"/>
    <mergeCell ref="BL117:BM117"/>
    <mergeCell ref="BO117:BP117"/>
    <mergeCell ref="BO116:BP116"/>
    <mergeCell ref="H117:J117"/>
    <mergeCell ref="K117:N117"/>
    <mergeCell ref="R117:T117"/>
    <mergeCell ref="W117:Y117"/>
    <mergeCell ref="Z117:AB117"/>
    <mergeCell ref="AE117:AG117"/>
    <mergeCell ref="AI117:AK117"/>
    <mergeCell ref="AL117:AO117"/>
    <mergeCell ref="AP117:AS117"/>
    <mergeCell ref="AP116:AS116"/>
    <mergeCell ref="AT116:AW116"/>
    <mergeCell ref="AX116:BA116"/>
    <mergeCell ref="BB116:BE116"/>
    <mergeCell ref="BF116:BK116"/>
    <mergeCell ref="BL116:BM116"/>
    <mergeCell ref="BL121:BM121"/>
    <mergeCell ref="BO121:BP121"/>
    <mergeCell ref="A120:A127"/>
    <mergeCell ref="B120:C127"/>
    <mergeCell ref="D120:F123"/>
    <mergeCell ref="H120:J120"/>
    <mergeCell ref="K120:N120"/>
    <mergeCell ref="O120:P127"/>
    <mergeCell ref="Q120:Q127"/>
    <mergeCell ref="R120:T120"/>
    <mergeCell ref="W120:Y120"/>
    <mergeCell ref="AT119:AW119"/>
    <mergeCell ref="AX119:BA119"/>
    <mergeCell ref="BB119:BE119"/>
    <mergeCell ref="BF119:BK119"/>
    <mergeCell ref="BL119:BN119"/>
    <mergeCell ref="BO119:BQ119"/>
    <mergeCell ref="V119:Y119"/>
    <mergeCell ref="Z119:AC119"/>
    <mergeCell ref="AD119:AH119"/>
    <mergeCell ref="AI119:AK119"/>
    <mergeCell ref="AL119:AO119"/>
    <mergeCell ref="AP119:AS119"/>
    <mergeCell ref="B119:C119"/>
    <mergeCell ref="D119:F119"/>
    <mergeCell ref="H119:J119"/>
    <mergeCell ref="K119:N119"/>
    <mergeCell ref="O119:Q119"/>
    <mergeCell ref="R119:U119"/>
    <mergeCell ref="AX120:BA120"/>
    <mergeCell ref="BB120:BE120"/>
    <mergeCell ref="BF120:BK120"/>
    <mergeCell ref="H124:J124"/>
    <mergeCell ref="K124:N124"/>
    <mergeCell ref="H121:J121"/>
    <mergeCell ref="K121:N121"/>
    <mergeCell ref="R121:T121"/>
    <mergeCell ref="W121:Y121"/>
    <mergeCell ref="Z121:AB121"/>
    <mergeCell ref="Z120:AB120"/>
    <mergeCell ref="AE120:AG120"/>
    <mergeCell ref="AI120:AK120"/>
    <mergeCell ref="AL120:AO120"/>
    <mergeCell ref="AP120:AS120"/>
    <mergeCell ref="AT120:AW120"/>
    <mergeCell ref="BR119:BU119"/>
    <mergeCell ref="BF122:BK122"/>
    <mergeCell ref="BL122:BM122"/>
    <mergeCell ref="BO122:BP122"/>
    <mergeCell ref="H123:J123"/>
    <mergeCell ref="K123:N123"/>
    <mergeCell ref="R123:T123"/>
    <mergeCell ref="W123:Y123"/>
    <mergeCell ref="Z123:AB123"/>
    <mergeCell ref="AE123:AG123"/>
    <mergeCell ref="AI123:AK123"/>
    <mergeCell ref="AI122:AK122"/>
    <mergeCell ref="AL122:AO122"/>
    <mergeCell ref="AP122:AS122"/>
    <mergeCell ref="AT122:AW122"/>
    <mergeCell ref="AX122:BA122"/>
    <mergeCell ref="BB122:BE122"/>
    <mergeCell ref="BB121:BE121"/>
    <mergeCell ref="BF121:BK121"/>
    <mergeCell ref="BO126:BP126"/>
    <mergeCell ref="BO125:BP125"/>
    <mergeCell ref="H122:J122"/>
    <mergeCell ref="K122:N122"/>
    <mergeCell ref="R122:T122"/>
    <mergeCell ref="W122:Y122"/>
    <mergeCell ref="Z122:AB122"/>
    <mergeCell ref="AE122:AG122"/>
    <mergeCell ref="AE121:AG121"/>
    <mergeCell ref="AI121:AK121"/>
    <mergeCell ref="AL121:AO121"/>
    <mergeCell ref="AP121:AS121"/>
    <mergeCell ref="AT121:AW121"/>
    <mergeCell ref="AX121:BA121"/>
    <mergeCell ref="BL124:BM124"/>
    <mergeCell ref="BO124:BP124"/>
    <mergeCell ref="H125:J125"/>
    <mergeCell ref="K125:N125"/>
    <mergeCell ref="R125:T125"/>
    <mergeCell ref="W125:Y125"/>
    <mergeCell ref="Z125:AB125"/>
    <mergeCell ref="AE125:AG125"/>
    <mergeCell ref="AI125:AK125"/>
    <mergeCell ref="AL125:AO125"/>
    <mergeCell ref="AL124:AO124"/>
    <mergeCell ref="AP124:AS124"/>
    <mergeCell ref="AT124:AW124"/>
    <mergeCell ref="AX124:BA124"/>
    <mergeCell ref="BB124:BE124"/>
    <mergeCell ref="BF124:BK124"/>
    <mergeCell ref="BL123:BM123"/>
    <mergeCell ref="BO123:BP123"/>
    <mergeCell ref="AX125:BA125"/>
    <mergeCell ref="BB125:BE125"/>
    <mergeCell ref="BF125:BK125"/>
    <mergeCell ref="BL125:BM125"/>
    <mergeCell ref="BF127:BK127"/>
    <mergeCell ref="BL127:BM127"/>
    <mergeCell ref="R124:T124"/>
    <mergeCell ref="W124:Y124"/>
    <mergeCell ref="Z124:AB124"/>
    <mergeCell ref="AE124:AG124"/>
    <mergeCell ref="AI124:AK124"/>
    <mergeCell ref="AL123:AO123"/>
    <mergeCell ref="AP123:AS123"/>
    <mergeCell ref="AT123:AW123"/>
    <mergeCell ref="AX123:BA123"/>
    <mergeCell ref="BB123:BE123"/>
    <mergeCell ref="BF123:BK123"/>
    <mergeCell ref="AT126:AW126"/>
    <mergeCell ref="AX126:BA126"/>
    <mergeCell ref="BB126:BE126"/>
    <mergeCell ref="BF126:BK126"/>
    <mergeCell ref="BL126:BM126"/>
    <mergeCell ref="BO127:BP127"/>
    <mergeCell ref="B129:C129"/>
    <mergeCell ref="D129:F129"/>
    <mergeCell ref="H129:J129"/>
    <mergeCell ref="K129:N129"/>
    <mergeCell ref="O129:Q129"/>
    <mergeCell ref="R129:U129"/>
    <mergeCell ref="V129:Y129"/>
    <mergeCell ref="AI127:AK127"/>
    <mergeCell ref="AL127:AO127"/>
    <mergeCell ref="AP127:AS127"/>
    <mergeCell ref="AT127:AW127"/>
    <mergeCell ref="AX127:BA127"/>
    <mergeCell ref="BB127:BE127"/>
    <mergeCell ref="H127:J127"/>
    <mergeCell ref="K127:N127"/>
    <mergeCell ref="R127:T127"/>
    <mergeCell ref="W127:Y127"/>
    <mergeCell ref="Z127:AB127"/>
    <mergeCell ref="AE127:AG127"/>
    <mergeCell ref="D124:F127"/>
    <mergeCell ref="H126:J126"/>
    <mergeCell ref="K126:N126"/>
    <mergeCell ref="R126:T126"/>
    <mergeCell ref="W126:Y126"/>
    <mergeCell ref="Z126:AB126"/>
    <mergeCell ref="AE126:AG126"/>
    <mergeCell ref="AI126:AK126"/>
    <mergeCell ref="AL126:AO126"/>
    <mergeCell ref="AP126:AS126"/>
    <mergeCell ref="AP125:AS125"/>
    <mergeCell ref="AT125:AW125"/>
    <mergeCell ref="A130:A137"/>
    <mergeCell ref="B130:C137"/>
    <mergeCell ref="D130:F133"/>
    <mergeCell ref="H130:J130"/>
    <mergeCell ref="K130:N130"/>
    <mergeCell ref="O130:P137"/>
    <mergeCell ref="H133:J133"/>
    <mergeCell ref="K133:N133"/>
    <mergeCell ref="AX129:BA129"/>
    <mergeCell ref="BB129:BE129"/>
    <mergeCell ref="BF129:BK129"/>
    <mergeCell ref="BL129:BN129"/>
    <mergeCell ref="BO129:BQ129"/>
    <mergeCell ref="BR129:BU129"/>
    <mergeCell ref="Z129:AC129"/>
    <mergeCell ref="AD129:AH129"/>
    <mergeCell ref="AI129:AK129"/>
    <mergeCell ref="AL129:AO129"/>
    <mergeCell ref="AP129:AS129"/>
    <mergeCell ref="AT129:AW129"/>
    <mergeCell ref="BO131:BP131"/>
    <mergeCell ref="H132:J132"/>
    <mergeCell ref="K132:N132"/>
    <mergeCell ref="R132:T132"/>
    <mergeCell ref="W132:Y132"/>
    <mergeCell ref="Z132:AB132"/>
    <mergeCell ref="AE132:AG132"/>
    <mergeCell ref="AI132:AK132"/>
    <mergeCell ref="AL132:AO132"/>
    <mergeCell ref="AP132:AS132"/>
    <mergeCell ref="AP131:AS131"/>
    <mergeCell ref="AT131:AW131"/>
    <mergeCell ref="AX131:BA131"/>
    <mergeCell ref="BB131:BE131"/>
    <mergeCell ref="BF131:BK131"/>
    <mergeCell ref="BL131:BM131"/>
    <mergeCell ref="BL130:BM130"/>
    <mergeCell ref="BO130:BP130"/>
    <mergeCell ref="H131:J131"/>
    <mergeCell ref="K131:N131"/>
    <mergeCell ref="R131:T131"/>
    <mergeCell ref="W131:Y131"/>
    <mergeCell ref="Z131:AB131"/>
    <mergeCell ref="AE131:AG131"/>
    <mergeCell ref="AI131:AK131"/>
    <mergeCell ref="AL131:AO131"/>
    <mergeCell ref="AL130:AO130"/>
    <mergeCell ref="AP130:AS130"/>
    <mergeCell ref="AT130:AW130"/>
    <mergeCell ref="AX130:BA130"/>
    <mergeCell ref="BB130:BE130"/>
    <mergeCell ref="BF130:BK130"/>
    <mergeCell ref="BF133:BK133"/>
    <mergeCell ref="BL133:BM133"/>
    <mergeCell ref="BO133:BP133"/>
    <mergeCell ref="D134:F137"/>
    <mergeCell ref="H134:J134"/>
    <mergeCell ref="K134:N134"/>
    <mergeCell ref="R134:T134"/>
    <mergeCell ref="W134:Y134"/>
    <mergeCell ref="Z134:AB134"/>
    <mergeCell ref="AE134:AG134"/>
    <mergeCell ref="AI133:AK133"/>
    <mergeCell ref="AL133:AO133"/>
    <mergeCell ref="AP133:AS133"/>
    <mergeCell ref="AT133:AW133"/>
    <mergeCell ref="AX133:BA133"/>
    <mergeCell ref="BB133:BE133"/>
    <mergeCell ref="AT132:AW132"/>
    <mergeCell ref="AX132:BA132"/>
    <mergeCell ref="BB132:BE132"/>
    <mergeCell ref="BF132:BK132"/>
    <mergeCell ref="BL132:BM132"/>
    <mergeCell ref="BO132:BP132"/>
    <mergeCell ref="Q130:Q137"/>
    <mergeCell ref="R130:T130"/>
    <mergeCell ref="W130:Y130"/>
    <mergeCell ref="Z130:AB130"/>
    <mergeCell ref="AE130:AG130"/>
    <mergeCell ref="AI130:AK130"/>
    <mergeCell ref="R133:T133"/>
    <mergeCell ref="W133:Y133"/>
    <mergeCell ref="Z133:AB133"/>
    <mergeCell ref="AE133:AG133"/>
    <mergeCell ref="BL135:BM135"/>
    <mergeCell ref="BO135:BP135"/>
    <mergeCell ref="H136:J136"/>
    <mergeCell ref="K136:N136"/>
    <mergeCell ref="R136:T136"/>
    <mergeCell ref="W136:Y136"/>
    <mergeCell ref="Z136:AB136"/>
    <mergeCell ref="AE136:AG136"/>
    <mergeCell ref="AI136:AK136"/>
    <mergeCell ref="AL136:AO136"/>
    <mergeCell ref="AL135:AO135"/>
    <mergeCell ref="AP135:AS135"/>
    <mergeCell ref="AT135:AW135"/>
    <mergeCell ref="AX135:BA135"/>
    <mergeCell ref="BB135:BE135"/>
    <mergeCell ref="BF135:BK135"/>
    <mergeCell ref="BF134:BK134"/>
    <mergeCell ref="BL134:BM134"/>
    <mergeCell ref="BO134:BP134"/>
    <mergeCell ref="H135:J135"/>
    <mergeCell ref="K135:N135"/>
    <mergeCell ref="R135:T135"/>
    <mergeCell ref="W135:Y135"/>
    <mergeCell ref="Z135:AB135"/>
    <mergeCell ref="AE135:AG135"/>
    <mergeCell ref="AI135:AK135"/>
    <mergeCell ref="AI134:AK134"/>
    <mergeCell ref="AL134:AO134"/>
    <mergeCell ref="AP134:AS134"/>
    <mergeCell ref="AT134:AW134"/>
    <mergeCell ref="AX134:BA134"/>
    <mergeCell ref="BB134:BE134"/>
    <mergeCell ref="BL140:BM140"/>
    <mergeCell ref="BO140:BP140"/>
    <mergeCell ref="AT137:AW137"/>
    <mergeCell ref="AX137:BA137"/>
    <mergeCell ref="BB137:BE137"/>
    <mergeCell ref="BF137:BK137"/>
    <mergeCell ref="BL137:BM137"/>
    <mergeCell ref="BO137:BP137"/>
    <mergeCell ref="BO136:BP136"/>
    <mergeCell ref="H137:J137"/>
    <mergeCell ref="K137:N137"/>
    <mergeCell ref="R137:T137"/>
    <mergeCell ref="W137:Y137"/>
    <mergeCell ref="Z137:AB137"/>
    <mergeCell ref="AE137:AG137"/>
    <mergeCell ref="AI137:AK137"/>
    <mergeCell ref="AL137:AO137"/>
    <mergeCell ref="AP137:AS137"/>
    <mergeCell ref="AP136:AS136"/>
    <mergeCell ref="AT136:AW136"/>
    <mergeCell ref="AX136:BA136"/>
    <mergeCell ref="BB136:BE136"/>
    <mergeCell ref="BF136:BK136"/>
    <mergeCell ref="BL136:BM136"/>
    <mergeCell ref="BL141:BM141"/>
    <mergeCell ref="BO141:BP141"/>
    <mergeCell ref="A140:A147"/>
    <mergeCell ref="B140:C147"/>
    <mergeCell ref="D140:F143"/>
    <mergeCell ref="H140:J140"/>
    <mergeCell ref="K140:N140"/>
    <mergeCell ref="O140:P147"/>
    <mergeCell ref="Q140:Q147"/>
    <mergeCell ref="R140:T140"/>
    <mergeCell ref="W140:Y140"/>
    <mergeCell ref="AT139:AW139"/>
    <mergeCell ref="AX139:BA139"/>
    <mergeCell ref="BB139:BE139"/>
    <mergeCell ref="BF139:BK139"/>
    <mergeCell ref="BL139:BN139"/>
    <mergeCell ref="BO139:BQ139"/>
    <mergeCell ref="V139:Y139"/>
    <mergeCell ref="Z139:AC139"/>
    <mergeCell ref="AD139:AH139"/>
    <mergeCell ref="AI139:AK139"/>
    <mergeCell ref="AL139:AO139"/>
    <mergeCell ref="AP139:AS139"/>
    <mergeCell ref="B139:C139"/>
    <mergeCell ref="D139:F139"/>
    <mergeCell ref="H139:J139"/>
    <mergeCell ref="K139:N139"/>
    <mergeCell ref="O139:Q139"/>
    <mergeCell ref="R139:U139"/>
    <mergeCell ref="AX140:BA140"/>
    <mergeCell ref="BB140:BE140"/>
    <mergeCell ref="BF140:BK140"/>
    <mergeCell ref="H144:J144"/>
    <mergeCell ref="K144:N144"/>
    <mergeCell ref="H141:J141"/>
    <mergeCell ref="K141:N141"/>
    <mergeCell ref="R141:T141"/>
    <mergeCell ref="W141:Y141"/>
    <mergeCell ref="Z141:AB141"/>
    <mergeCell ref="Z140:AB140"/>
    <mergeCell ref="AE140:AG140"/>
    <mergeCell ref="AI140:AK140"/>
    <mergeCell ref="AL140:AO140"/>
    <mergeCell ref="AP140:AS140"/>
    <mergeCell ref="AT140:AW140"/>
    <mergeCell ref="BR139:BU139"/>
    <mergeCell ref="BF142:BK142"/>
    <mergeCell ref="BL142:BM142"/>
    <mergeCell ref="BO142:BP142"/>
    <mergeCell ref="H143:J143"/>
    <mergeCell ref="K143:N143"/>
    <mergeCell ref="R143:T143"/>
    <mergeCell ref="W143:Y143"/>
    <mergeCell ref="Z143:AB143"/>
    <mergeCell ref="AE143:AG143"/>
    <mergeCell ref="AI143:AK143"/>
    <mergeCell ref="AI142:AK142"/>
    <mergeCell ref="AL142:AO142"/>
    <mergeCell ref="AP142:AS142"/>
    <mergeCell ref="AT142:AW142"/>
    <mergeCell ref="AX142:BA142"/>
    <mergeCell ref="BB142:BE142"/>
    <mergeCell ref="BB141:BE141"/>
    <mergeCell ref="BF141:BK141"/>
    <mergeCell ref="BO146:BP146"/>
    <mergeCell ref="BO145:BP145"/>
    <mergeCell ref="H142:J142"/>
    <mergeCell ref="K142:N142"/>
    <mergeCell ref="R142:T142"/>
    <mergeCell ref="W142:Y142"/>
    <mergeCell ref="Z142:AB142"/>
    <mergeCell ref="AE142:AG142"/>
    <mergeCell ref="AE141:AG141"/>
    <mergeCell ref="AI141:AK141"/>
    <mergeCell ref="AL141:AO141"/>
    <mergeCell ref="AP141:AS141"/>
    <mergeCell ref="AT141:AW141"/>
    <mergeCell ref="AX141:BA141"/>
    <mergeCell ref="BL144:BM144"/>
    <mergeCell ref="BO144:BP144"/>
    <mergeCell ref="H145:J145"/>
    <mergeCell ref="K145:N145"/>
    <mergeCell ref="R145:T145"/>
    <mergeCell ref="W145:Y145"/>
    <mergeCell ref="Z145:AB145"/>
    <mergeCell ref="AE145:AG145"/>
    <mergeCell ref="AI145:AK145"/>
    <mergeCell ref="AL145:AO145"/>
    <mergeCell ref="AL144:AO144"/>
    <mergeCell ref="AP144:AS144"/>
    <mergeCell ref="AT144:AW144"/>
    <mergeCell ref="AX144:BA144"/>
    <mergeCell ref="BB144:BE144"/>
    <mergeCell ref="BF144:BK144"/>
    <mergeCell ref="BL143:BM143"/>
    <mergeCell ref="BO143:BP143"/>
    <mergeCell ref="AX145:BA145"/>
    <mergeCell ref="BB145:BE145"/>
    <mergeCell ref="BF145:BK145"/>
    <mergeCell ref="BL145:BM145"/>
    <mergeCell ref="BF147:BK147"/>
    <mergeCell ref="BL147:BM147"/>
    <mergeCell ref="R144:T144"/>
    <mergeCell ref="W144:Y144"/>
    <mergeCell ref="Z144:AB144"/>
    <mergeCell ref="AE144:AG144"/>
    <mergeCell ref="AI144:AK144"/>
    <mergeCell ref="AL143:AO143"/>
    <mergeCell ref="AP143:AS143"/>
    <mergeCell ref="AT143:AW143"/>
    <mergeCell ref="AX143:BA143"/>
    <mergeCell ref="BB143:BE143"/>
    <mergeCell ref="BF143:BK143"/>
    <mergeCell ref="AT146:AW146"/>
    <mergeCell ref="AX146:BA146"/>
    <mergeCell ref="BB146:BE146"/>
    <mergeCell ref="BF146:BK146"/>
    <mergeCell ref="BL146:BM146"/>
    <mergeCell ref="BO147:BP147"/>
    <mergeCell ref="B149:C149"/>
    <mergeCell ref="D149:F149"/>
    <mergeCell ref="H149:J149"/>
    <mergeCell ref="K149:N149"/>
    <mergeCell ref="O149:Q149"/>
    <mergeCell ref="R149:U149"/>
    <mergeCell ref="V149:Y149"/>
    <mergeCell ref="AI147:AK147"/>
    <mergeCell ref="AL147:AO147"/>
    <mergeCell ref="AP147:AS147"/>
    <mergeCell ref="AT147:AW147"/>
    <mergeCell ref="AX147:BA147"/>
    <mergeCell ref="BB147:BE147"/>
    <mergeCell ref="H147:J147"/>
    <mergeCell ref="K147:N147"/>
    <mergeCell ref="R147:T147"/>
    <mergeCell ref="W147:Y147"/>
    <mergeCell ref="Z147:AB147"/>
    <mergeCell ref="AE147:AG147"/>
    <mergeCell ref="D144:F147"/>
    <mergeCell ref="H146:J146"/>
    <mergeCell ref="K146:N146"/>
    <mergeCell ref="R146:T146"/>
    <mergeCell ref="W146:Y146"/>
    <mergeCell ref="Z146:AB146"/>
    <mergeCell ref="AE146:AG146"/>
    <mergeCell ref="AI146:AK146"/>
    <mergeCell ref="AL146:AO146"/>
    <mergeCell ref="AP146:AS146"/>
    <mergeCell ref="AP145:AS145"/>
    <mergeCell ref="AT145:AW145"/>
    <mergeCell ref="A150:A157"/>
    <mergeCell ref="B150:C157"/>
    <mergeCell ref="D150:F153"/>
    <mergeCell ref="H150:J150"/>
    <mergeCell ref="K150:N150"/>
    <mergeCell ref="O150:P157"/>
    <mergeCell ref="H153:J153"/>
    <mergeCell ref="K153:N153"/>
    <mergeCell ref="AX149:BA149"/>
    <mergeCell ref="BB149:BE149"/>
    <mergeCell ref="BF149:BK149"/>
    <mergeCell ref="BL149:BN149"/>
    <mergeCell ref="BO149:BQ149"/>
    <mergeCell ref="BR149:BU149"/>
    <mergeCell ref="Z149:AC149"/>
    <mergeCell ref="AD149:AH149"/>
    <mergeCell ref="AI149:AK149"/>
    <mergeCell ref="AL149:AO149"/>
    <mergeCell ref="AP149:AS149"/>
    <mergeCell ref="AT149:AW149"/>
    <mergeCell ref="BO151:BP151"/>
    <mergeCell ref="H152:J152"/>
    <mergeCell ref="K152:N152"/>
    <mergeCell ref="R152:T152"/>
    <mergeCell ref="W152:Y152"/>
    <mergeCell ref="Z152:AB152"/>
    <mergeCell ref="AE152:AG152"/>
    <mergeCell ref="AI152:AK152"/>
    <mergeCell ref="AL152:AO152"/>
    <mergeCell ref="AP152:AS152"/>
    <mergeCell ref="AP151:AS151"/>
    <mergeCell ref="AT151:AW151"/>
    <mergeCell ref="AX151:BA151"/>
    <mergeCell ref="BB151:BE151"/>
    <mergeCell ref="BF151:BK151"/>
    <mergeCell ref="BL151:BM151"/>
    <mergeCell ref="BL150:BM150"/>
    <mergeCell ref="BO150:BP150"/>
    <mergeCell ref="H151:J151"/>
    <mergeCell ref="K151:N151"/>
    <mergeCell ref="R151:T151"/>
    <mergeCell ref="W151:Y151"/>
    <mergeCell ref="Z151:AB151"/>
    <mergeCell ref="AE151:AG151"/>
    <mergeCell ref="AI151:AK151"/>
    <mergeCell ref="AL151:AO151"/>
    <mergeCell ref="AL150:AO150"/>
    <mergeCell ref="AP150:AS150"/>
    <mergeCell ref="AT150:AW150"/>
    <mergeCell ref="AX150:BA150"/>
    <mergeCell ref="BB150:BE150"/>
    <mergeCell ref="BF150:BK150"/>
    <mergeCell ref="BF153:BK153"/>
    <mergeCell ref="BL153:BM153"/>
    <mergeCell ref="BO153:BP153"/>
    <mergeCell ref="D154:F157"/>
    <mergeCell ref="H154:J154"/>
    <mergeCell ref="K154:N154"/>
    <mergeCell ref="R154:T154"/>
    <mergeCell ref="W154:Y154"/>
    <mergeCell ref="Z154:AB154"/>
    <mergeCell ref="AE154:AG154"/>
    <mergeCell ref="AI153:AK153"/>
    <mergeCell ref="AL153:AO153"/>
    <mergeCell ref="AP153:AS153"/>
    <mergeCell ref="AT153:AW153"/>
    <mergeCell ref="AX153:BA153"/>
    <mergeCell ref="BB153:BE153"/>
    <mergeCell ref="AT152:AW152"/>
    <mergeCell ref="AX152:BA152"/>
    <mergeCell ref="BB152:BE152"/>
    <mergeCell ref="BF152:BK152"/>
    <mergeCell ref="BL152:BM152"/>
    <mergeCell ref="BO152:BP152"/>
    <mergeCell ref="Q150:Q157"/>
    <mergeCell ref="R150:T150"/>
    <mergeCell ref="W150:Y150"/>
    <mergeCell ref="Z150:AB150"/>
    <mergeCell ref="AE150:AG150"/>
    <mergeCell ref="AI150:AK150"/>
    <mergeCell ref="R153:T153"/>
    <mergeCell ref="W153:Y153"/>
    <mergeCell ref="Z153:AB153"/>
    <mergeCell ref="AE153:AG153"/>
    <mergeCell ref="BL155:BM155"/>
    <mergeCell ref="BO155:BP155"/>
    <mergeCell ref="H156:J156"/>
    <mergeCell ref="K156:N156"/>
    <mergeCell ref="R156:T156"/>
    <mergeCell ref="W156:Y156"/>
    <mergeCell ref="Z156:AB156"/>
    <mergeCell ref="AE156:AG156"/>
    <mergeCell ref="AI156:AK156"/>
    <mergeCell ref="AL156:AO156"/>
    <mergeCell ref="AL155:AO155"/>
    <mergeCell ref="AP155:AS155"/>
    <mergeCell ref="AT155:AW155"/>
    <mergeCell ref="AX155:BA155"/>
    <mergeCell ref="BB155:BE155"/>
    <mergeCell ref="BF155:BK155"/>
    <mergeCell ref="BF154:BK154"/>
    <mergeCell ref="BL154:BM154"/>
    <mergeCell ref="BO154:BP154"/>
    <mergeCell ref="H155:J155"/>
    <mergeCell ref="K155:N155"/>
    <mergeCell ref="R155:T155"/>
    <mergeCell ref="W155:Y155"/>
    <mergeCell ref="Z155:AB155"/>
    <mergeCell ref="AE155:AG155"/>
    <mergeCell ref="AI155:AK155"/>
    <mergeCell ref="AI154:AK154"/>
    <mergeCell ref="AL154:AO154"/>
    <mergeCell ref="AP154:AS154"/>
    <mergeCell ref="AT154:AW154"/>
    <mergeCell ref="AX154:BA154"/>
    <mergeCell ref="BB154:BE154"/>
    <mergeCell ref="BL160:BM160"/>
    <mergeCell ref="BO160:BP160"/>
    <mergeCell ref="AT157:AW157"/>
    <mergeCell ref="AX157:BA157"/>
    <mergeCell ref="BB157:BE157"/>
    <mergeCell ref="BF157:BK157"/>
    <mergeCell ref="BL157:BM157"/>
    <mergeCell ref="BO157:BP157"/>
    <mergeCell ref="BO156:BP156"/>
    <mergeCell ref="H157:J157"/>
    <mergeCell ref="K157:N157"/>
    <mergeCell ref="R157:T157"/>
    <mergeCell ref="W157:Y157"/>
    <mergeCell ref="Z157:AB157"/>
    <mergeCell ref="AE157:AG157"/>
    <mergeCell ref="AI157:AK157"/>
    <mergeCell ref="AL157:AO157"/>
    <mergeCell ref="AP157:AS157"/>
    <mergeCell ref="AP156:AS156"/>
    <mergeCell ref="AT156:AW156"/>
    <mergeCell ref="AX156:BA156"/>
    <mergeCell ref="BB156:BE156"/>
    <mergeCell ref="BF156:BK156"/>
    <mergeCell ref="BL156:BM156"/>
    <mergeCell ref="BL161:BM161"/>
    <mergeCell ref="BO161:BP161"/>
    <mergeCell ref="A160:A167"/>
    <mergeCell ref="B160:C167"/>
    <mergeCell ref="D160:F163"/>
    <mergeCell ref="H160:J160"/>
    <mergeCell ref="K160:N160"/>
    <mergeCell ref="O160:P167"/>
    <mergeCell ref="Q160:Q167"/>
    <mergeCell ref="R160:T160"/>
    <mergeCell ref="W160:Y160"/>
    <mergeCell ref="AT159:AW159"/>
    <mergeCell ref="AX159:BA159"/>
    <mergeCell ref="BB159:BE159"/>
    <mergeCell ref="BF159:BK159"/>
    <mergeCell ref="BL159:BN159"/>
    <mergeCell ref="BO159:BQ159"/>
    <mergeCell ref="V159:Y159"/>
    <mergeCell ref="Z159:AC159"/>
    <mergeCell ref="AD159:AH159"/>
    <mergeCell ref="AI159:AK159"/>
    <mergeCell ref="AL159:AO159"/>
    <mergeCell ref="AP159:AS159"/>
    <mergeCell ref="B159:C159"/>
    <mergeCell ref="D159:F159"/>
    <mergeCell ref="H159:J159"/>
    <mergeCell ref="K159:N159"/>
    <mergeCell ref="O159:Q159"/>
    <mergeCell ref="R159:U159"/>
    <mergeCell ref="AX160:BA160"/>
    <mergeCell ref="BB160:BE160"/>
    <mergeCell ref="BF160:BK160"/>
    <mergeCell ref="H164:J164"/>
    <mergeCell ref="K164:N164"/>
    <mergeCell ref="H161:J161"/>
    <mergeCell ref="K161:N161"/>
    <mergeCell ref="R161:T161"/>
    <mergeCell ref="W161:Y161"/>
    <mergeCell ref="Z161:AB161"/>
    <mergeCell ref="Z160:AB160"/>
    <mergeCell ref="AE160:AG160"/>
    <mergeCell ref="AI160:AK160"/>
    <mergeCell ref="AL160:AO160"/>
    <mergeCell ref="AP160:AS160"/>
    <mergeCell ref="AT160:AW160"/>
    <mergeCell ref="BR159:BU159"/>
    <mergeCell ref="BF162:BK162"/>
    <mergeCell ref="BL162:BM162"/>
    <mergeCell ref="BO162:BP162"/>
    <mergeCell ref="H163:J163"/>
    <mergeCell ref="K163:N163"/>
    <mergeCell ref="R163:T163"/>
    <mergeCell ref="W163:Y163"/>
    <mergeCell ref="Z163:AB163"/>
    <mergeCell ref="AE163:AG163"/>
    <mergeCell ref="AI163:AK163"/>
    <mergeCell ref="AI162:AK162"/>
    <mergeCell ref="AL162:AO162"/>
    <mergeCell ref="AP162:AS162"/>
    <mergeCell ref="AT162:AW162"/>
    <mergeCell ref="AX162:BA162"/>
    <mergeCell ref="BB162:BE162"/>
    <mergeCell ref="BB161:BE161"/>
    <mergeCell ref="BF161:BK161"/>
    <mergeCell ref="BO166:BP166"/>
    <mergeCell ref="BO165:BP165"/>
    <mergeCell ref="H162:J162"/>
    <mergeCell ref="K162:N162"/>
    <mergeCell ref="R162:T162"/>
    <mergeCell ref="W162:Y162"/>
    <mergeCell ref="Z162:AB162"/>
    <mergeCell ref="AE162:AG162"/>
    <mergeCell ref="AE161:AG161"/>
    <mergeCell ref="AI161:AK161"/>
    <mergeCell ref="AL161:AO161"/>
    <mergeCell ref="AP161:AS161"/>
    <mergeCell ref="AT161:AW161"/>
    <mergeCell ref="AX161:BA161"/>
    <mergeCell ref="BL164:BM164"/>
    <mergeCell ref="BO164:BP164"/>
    <mergeCell ref="H165:J165"/>
    <mergeCell ref="K165:N165"/>
    <mergeCell ref="R165:T165"/>
    <mergeCell ref="W165:Y165"/>
    <mergeCell ref="Z165:AB165"/>
    <mergeCell ref="AE165:AG165"/>
    <mergeCell ref="AI165:AK165"/>
    <mergeCell ref="AL165:AO165"/>
    <mergeCell ref="AL164:AO164"/>
    <mergeCell ref="AP164:AS164"/>
    <mergeCell ref="AT164:AW164"/>
    <mergeCell ref="AX164:BA164"/>
    <mergeCell ref="BB164:BE164"/>
    <mergeCell ref="BF164:BK164"/>
    <mergeCell ref="BL163:BM163"/>
    <mergeCell ref="BO163:BP163"/>
    <mergeCell ref="AX165:BA165"/>
    <mergeCell ref="BB165:BE165"/>
    <mergeCell ref="BF165:BK165"/>
    <mergeCell ref="BL165:BM165"/>
    <mergeCell ref="BF167:BK167"/>
    <mergeCell ref="BL167:BM167"/>
    <mergeCell ref="R164:T164"/>
    <mergeCell ref="W164:Y164"/>
    <mergeCell ref="Z164:AB164"/>
    <mergeCell ref="AE164:AG164"/>
    <mergeCell ref="AI164:AK164"/>
    <mergeCell ref="AL163:AO163"/>
    <mergeCell ref="AP163:AS163"/>
    <mergeCell ref="AT163:AW163"/>
    <mergeCell ref="AX163:BA163"/>
    <mergeCell ref="BB163:BE163"/>
    <mergeCell ref="BF163:BK163"/>
    <mergeCell ref="AT166:AW166"/>
    <mergeCell ref="AX166:BA166"/>
    <mergeCell ref="BB166:BE166"/>
    <mergeCell ref="BF166:BK166"/>
    <mergeCell ref="BL166:BM166"/>
    <mergeCell ref="BO167:BP167"/>
    <mergeCell ref="B169:C169"/>
    <mergeCell ref="D169:F169"/>
    <mergeCell ref="H169:J169"/>
    <mergeCell ref="K169:N169"/>
    <mergeCell ref="O169:Q169"/>
    <mergeCell ref="R169:U169"/>
    <mergeCell ref="V169:Y169"/>
    <mergeCell ref="AI167:AK167"/>
    <mergeCell ref="AL167:AO167"/>
    <mergeCell ref="AP167:AS167"/>
    <mergeCell ref="AT167:AW167"/>
    <mergeCell ref="AX167:BA167"/>
    <mergeCell ref="BB167:BE167"/>
    <mergeCell ref="H167:J167"/>
    <mergeCell ref="K167:N167"/>
    <mergeCell ref="R167:T167"/>
    <mergeCell ref="W167:Y167"/>
    <mergeCell ref="Z167:AB167"/>
    <mergeCell ref="AE167:AG167"/>
    <mergeCell ref="D164:F167"/>
    <mergeCell ref="H166:J166"/>
    <mergeCell ref="K166:N166"/>
    <mergeCell ref="R166:T166"/>
    <mergeCell ref="W166:Y166"/>
    <mergeCell ref="Z166:AB166"/>
    <mergeCell ref="AE166:AG166"/>
    <mergeCell ref="AI166:AK166"/>
    <mergeCell ref="AL166:AO166"/>
    <mergeCell ref="AP166:AS166"/>
    <mergeCell ref="AP165:AS165"/>
    <mergeCell ref="AT165:AW165"/>
    <mergeCell ref="A170:A177"/>
    <mergeCell ref="B170:C177"/>
    <mergeCell ref="D170:F173"/>
    <mergeCell ref="H170:J170"/>
    <mergeCell ref="K170:N170"/>
    <mergeCell ref="O170:P177"/>
    <mergeCell ref="H173:J173"/>
    <mergeCell ref="K173:N173"/>
    <mergeCell ref="AX169:BA169"/>
    <mergeCell ref="BB169:BE169"/>
    <mergeCell ref="BF169:BK169"/>
    <mergeCell ref="BL169:BN169"/>
    <mergeCell ref="BO169:BQ169"/>
    <mergeCell ref="BR169:BU169"/>
    <mergeCell ref="Z169:AC169"/>
    <mergeCell ref="AD169:AH169"/>
    <mergeCell ref="AI169:AK169"/>
    <mergeCell ref="AL169:AO169"/>
    <mergeCell ref="AP169:AS169"/>
    <mergeCell ref="AT169:AW169"/>
    <mergeCell ref="BO171:BP171"/>
    <mergeCell ref="H172:J172"/>
    <mergeCell ref="K172:N172"/>
    <mergeCell ref="R172:T172"/>
    <mergeCell ref="W172:Y172"/>
    <mergeCell ref="Z172:AB172"/>
    <mergeCell ref="AE172:AG172"/>
    <mergeCell ref="AI172:AK172"/>
    <mergeCell ref="AL172:AO172"/>
    <mergeCell ref="AP172:AS172"/>
    <mergeCell ref="AP171:AS171"/>
    <mergeCell ref="AT171:AW171"/>
    <mergeCell ref="AX171:BA171"/>
    <mergeCell ref="BB171:BE171"/>
    <mergeCell ref="BF171:BK171"/>
    <mergeCell ref="BL171:BM171"/>
    <mergeCell ref="BL170:BM170"/>
    <mergeCell ref="BO170:BP170"/>
    <mergeCell ref="H171:J171"/>
    <mergeCell ref="K171:N171"/>
    <mergeCell ref="R171:T171"/>
    <mergeCell ref="W171:Y171"/>
    <mergeCell ref="Z171:AB171"/>
    <mergeCell ref="AE171:AG171"/>
    <mergeCell ref="AI171:AK171"/>
    <mergeCell ref="AL171:AO171"/>
    <mergeCell ref="AL170:AO170"/>
    <mergeCell ref="AP170:AS170"/>
    <mergeCell ref="AT170:AW170"/>
    <mergeCell ref="AX170:BA170"/>
    <mergeCell ref="BB170:BE170"/>
    <mergeCell ref="BF170:BK170"/>
    <mergeCell ref="BF173:BK173"/>
    <mergeCell ref="BL173:BM173"/>
    <mergeCell ref="BO173:BP173"/>
    <mergeCell ref="D174:F177"/>
    <mergeCell ref="H174:J174"/>
    <mergeCell ref="K174:N174"/>
    <mergeCell ref="R174:T174"/>
    <mergeCell ref="W174:Y174"/>
    <mergeCell ref="Z174:AB174"/>
    <mergeCell ref="AE174:AG174"/>
    <mergeCell ref="AI173:AK173"/>
    <mergeCell ref="AL173:AO173"/>
    <mergeCell ref="AP173:AS173"/>
    <mergeCell ref="AT173:AW173"/>
    <mergeCell ref="AX173:BA173"/>
    <mergeCell ref="BB173:BE173"/>
    <mergeCell ref="AT172:AW172"/>
    <mergeCell ref="AX172:BA172"/>
    <mergeCell ref="BB172:BE172"/>
    <mergeCell ref="BF172:BK172"/>
    <mergeCell ref="BL172:BM172"/>
    <mergeCell ref="BO172:BP172"/>
    <mergeCell ref="Q170:Q177"/>
    <mergeCell ref="R170:T170"/>
    <mergeCell ref="W170:Y170"/>
    <mergeCell ref="Z170:AB170"/>
    <mergeCell ref="AE170:AG170"/>
    <mergeCell ref="AI170:AK170"/>
    <mergeCell ref="R173:T173"/>
    <mergeCell ref="W173:Y173"/>
    <mergeCell ref="Z173:AB173"/>
    <mergeCell ref="AE173:AG173"/>
    <mergeCell ref="BL175:BM175"/>
    <mergeCell ref="BO175:BP175"/>
    <mergeCell ref="H176:J176"/>
    <mergeCell ref="K176:N176"/>
    <mergeCell ref="R176:T176"/>
    <mergeCell ref="W176:Y176"/>
    <mergeCell ref="Z176:AB176"/>
    <mergeCell ref="AE176:AG176"/>
    <mergeCell ref="AI176:AK176"/>
    <mergeCell ref="AL176:AO176"/>
    <mergeCell ref="AL175:AO175"/>
    <mergeCell ref="AP175:AS175"/>
    <mergeCell ref="AT175:AW175"/>
    <mergeCell ref="AX175:BA175"/>
    <mergeCell ref="BB175:BE175"/>
    <mergeCell ref="BF175:BK175"/>
    <mergeCell ref="BF174:BK174"/>
    <mergeCell ref="BL174:BM174"/>
    <mergeCell ref="BO174:BP174"/>
    <mergeCell ref="H175:J175"/>
    <mergeCell ref="K175:N175"/>
    <mergeCell ref="R175:T175"/>
    <mergeCell ref="W175:Y175"/>
    <mergeCell ref="Z175:AB175"/>
    <mergeCell ref="AE175:AG175"/>
    <mergeCell ref="AI175:AK175"/>
    <mergeCell ref="AI174:AK174"/>
    <mergeCell ref="AL174:AO174"/>
    <mergeCell ref="AP174:AS174"/>
    <mergeCell ref="AT174:AW174"/>
    <mergeCell ref="AX174:BA174"/>
    <mergeCell ref="BB174:BE174"/>
    <mergeCell ref="BL180:BM180"/>
    <mergeCell ref="BO180:BP180"/>
    <mergeCell ref="AT177:AW177"/>
    <mergeCell ref="AX177:BA177"/>
    <mergeCell ref="BB177:BE177"/>
    <mergeCell ref="BF177:BK177"/>
    <mergeCell ref="BL177:BM177"/>
    <mergeCell ref="BO177:BP177"/>
    <mergeCell ref="BO176:BP176"/>
    <mergeCell ref="H177:J177"/>
    <mergeCell ref="K177:N177"/>
    <mergeCell ref="R177:T177"/>
    <mergeCell ref="W177:Y177"/>
    <mergeCell ref="Z177:AB177"/>
    <mergeCell ref="AE177:AG177"/>
    <mergeCell ref="AI177:AK177"/>
    <mergeCell ref="AL177:AO177"/>
    <mergeCell ref="AP177:AS177"/>
    <mergeCell ref="AP176:AS176"/>
    <mergeCell ref="AT176:AW176"/>
    <mergeCell ref="AX176:BA176"/>
    <mergeCell ref="BB176:BE176"/>
    <mergeCell ref="BF176:BK176"/>
    <mergeCell ref="BL176:BM176"/>
    <mergeCell ref="BL181:BM181"/>
    <mergeCell ref="BO181:BP181"/>
    <mergeCell ref="A180:A187"/>
    <mergeCell ref="B180:C187"/>
    <mergeCell ref="D180:F183"/>
    <mergeCell ref="H180:J180"/>
    <mergeCell ref="K180:N180"/>
    <mergeCell ref="O180:P187"/>
    <mergeCell ref="Q180:Q187"/>
    <mergeCell ref="R180:T180"/>
    <mergeCell ref="W180:Y180"/>
    <mergeCell ref="AT179:AW179"/>
    <mergeCell ref="AX179:BA179"/>
    <mergeCell ref="BB179:BE179"/>
    <mergeCell ref="BF179:BK179"/>
    <mergeCell ref="BL179:BN179"/>
    <mergeCell ref="BO179:BQ179"/>
    <mergeCell ref="V179:Y179"/>
    <mergeCell ref="Z179:AC179"/>
    <mergeCell ref="AD179:AH179"/>
    <mergeCell ref="AI179:AK179"/>
    <mergeCell ref="AL179:AO179"/>
    <mergeCell ref="AP179:AS179"/>
    <mergeCell ref="B179:C179"/>
    <mergeCell ref="D179:F179"/>
    <mergeCell ref="H179:J179"/>
    <mergeCell ref="K179:N179"/>
    <mergeCell ref="O179:Q179"/>
    <mergeCell ref="R179:U179"/>
    <mergeCell ref="AX180:BA180"/>
    <mergeCell ref="BB180:BE180"/>
    <mergeCell ref="BF180:BK180"/>
    <mergeCell ref="H184:J184"/>
    <mergeCell ref="K184:N184"/>
    <mergeCell ref="H181:J181"/>
    <mergeCell ref="K181:N181"/>
    <mergeCell ref="R181:T181"/>
    <mergeCell ref="W181:Y181"/>
    <mergeCell ref="Z181:AB181"/>
    <mergeCell ref="Z180:AB180"/>
    <mergeCell ref="AE180:AG180"/>
    <mergeCell ref="AI180:AK180"/>
    <mergeCell ref="AL180:AO180"/>
    <mergeCell ref="AP180:AS180"/>
    <mergeCell ref="AT180:AW180"/>
    <mergeCell ref="BR179:BU179"/>
    <mergeCell ref="BF182:BK182"/>
    <mergeCell ref="BL182:BM182"/>
    <mergeCell ref="BO182:BP182"/>
    <mergeCell ref="H183:J183"/>
    <mergeCell ref="K183:N183"/>
    <mergeCell ref="R183:T183"/>
    <mergeCell ref="W183:Y183"/>
    <mergeCell ref="Z183:AB183"/>
    <mergeCell ref="AE183:AG183"/>
    <mergeCell ref="AI183:AK183"/>
    <mergeCell ref="AI182:AK182"/>
    <mergeCell ref="AL182:AO182"/>
    <mergeCell ref="AP182:AS182"/>
    <mergeCell ref="AT182:AW182"/>
    <mergeCell ref="AX182:BA182"/>
    <mergeCell ref="BB182:BE182"/>
    <mergeCell ref="BB181:BE181"/>
    <mergeCell ref="BF181:BK181"/>
    <mergeCell ref="BO186:BP186"/>
    <mergeCell ref="BO185:BP185"/>
    <mergeCell ref="H182:J182"/>
    <mergeCell ref="K182:N182"/>
    <mergeCell ref="R182:T182"/>
    <mergeCell ref="W182:Y182"/>
    <mergeCell ref="Z182:AB182"/>
    <mergeCell ref="AE182:AG182"/>
    <mergeCell ref="AE181:AG181"/>
    <mergeCell ref="AI181:AK181"/>
    <mergeCell ref="AL181:AO181"/>
    <mergeCell ref="AP181:AS181"/>
    <mergeCell ref="AT181:AW181"/>
    <mergeCell ref="AX181:BA181"/>
    <mergeCell ref="BL184:BM184"/>
    <mergeCell ref="BO184:BP184"/>
    <mergeCell ref="H185:J185"/>
    <mergeCell ref="K185:N185"/>
    <mergeCell ref="R185:T185"/>
    <mergeCell ref="W185:Y185"/>
    <mergeCell ref="Z185:AB185"/>
    <mergeCell ref="AE185:AG185"/>
    <mergeCell ref="AI185:AK185"/>
    <mergeCell ref="AL185:AO185"/>
    <mergeCell ref="AL184:AO184"/>
    <mergeCell ref="AP184:AS184"/>
    <mergeCell ref="AT184:AW184"/>
    <mergeCell ref="AX184:BA184"/>
    <mergeCell ref="BB184:BE184"/>
    <mergeCell ref="BF184:BK184"/>
    <mergeCell ref="BL183:BM183"/>
    <mergeCell ref="BO183:BP183"/>
    <mergeCell ref="AX185:BA185"/>
    <mergeCell ref="BB185:BE185"/>
    <mergeCell ref="BF185:BK185"/>
    <mergeCell ref="BL185:BM185"/>
    <mergeCell ref="BF187:BK187"/>
    <mergeCell ref="BL187:BM187"/>
    <mergeCell ref="R184:T184"/>
    <mergeCell ref="W184:Y184"/>
    <mergeCell ref="Z184:AB184"/>
    <mergeCell ref="AE184:AG184"/>
    <mergeCell ref="AI184:AK184"/>
    <mergeCell ref="AL183:AO183"/>
    <mergeCell ref="AP183:AS183"/>
    <mergeCell ref="AT183:AW183"/>
    <mergeCell ref="AX183:BA183"/>
    <mergeCell ref="BB183:BE183"/>
    <mergeCell ref="BF183:BK183"/>
    <mergeCell ref="AT186:AW186"/>
    <mergeCell ref="AX186:BA186"/>
    <mergeCell ref="BB186:BE186"/>
    <mergeCell ref="BF186:BK186"/>
    <mergeCell ref="BL186:BM186"/>
    <mergeCell ref="BO187:BP187"/>
    <mergeCell ref="B189:C189"/>
    <mergeCell ref="D189:F189"/>
    <mergeCell ref="H189:J189"/>
    <mergeCell ref="K189:N189"/>
    <mergeCell ref="O189:Q189"/>
    <mergeCell ref="R189:U189"/>
    <mergeCell ref="V189:Y189"/>
    <mergeCell ref="AI187:AK187"/>
    <mergeCell ref="AL187:AO187"/>
    <mergeCell ref="AP187:AS187"/>
    <mergeCell ref="AT187:AW187"/>
    <mergeCell ref="AX187:BA187"/>
    <mergeCell ref="BB187:BE187"/>
    <mergeCell ref="H187:J187"/>
    <mergeCell ref="K187:N187"/>
    <mergeCell ref="R187:T187"/>
    <mergeCell ref="W187:Y187"/>
    <mergeCell ref="Z187:AB187"/>
    <mergeCell ref="AE187:AG187"/>
    <mergeCell ref="D184:F187"/>
    <mergeCell ref="H186:J186"/>
    <mergeCell ref="K186:N186"/>
    <mergeCell ref="R186:T186"/>
    <mergeCell ref="W186:Y186"/>
    <mergeCell ref="Z186:AB186"/>
    <mergeCell ref="AE186:AG186"/>
    <mergeCell ref="AI186:AK186"/>
    <mergeCell ref="AL186:AO186"/>
    <mergeCell ref="AP186:AS186"/>
    <mergeCell ref="AP185:AS185"/>
    <mergeCell ref="AT185:AW185"/>
    <mergeCell ref="A190:A197"/>
    <mergeCell ref="B190:C197"/>
    <mergeCell ref="D190:F193"/>
    <mergeCell ref="H190:J190"/>
    <mergeCell ref="K190:N190"/>
    <mergeCell ref="O190:P197"/>
    <mergeCell ref="H193:J193"/>
    <mergeCell ref="K193:N193"/>
    <mergeCell ref="AX189:BA189"/>
    <mergeCell ref="BB189:BE189"/>
    <mergeCell ref="BF189:BK189"/>
    <mergeCell ref="BL189:BN189"/>
    <mergeCell ref="BO189:BQ189"/>
    <mergeCell ref="BR189:BU189"/>
    <mergeCell ref="Z189:AC189"/>
    <mergeCell ref="AD189:AH189"/>
    <mergeCell ref="AI189:AK189"/>
    <mergeCell ref="AL189:AO189"/>
    <mergeCell ref="AP189:AS189"/>
    <mergeCell ref="AT189:AW189"/>
    <mergeCell ref="BO191:BP191"/>
    <mergeCell ref="H192:J192"/>
    <mergeCell ref="K192:N192"/>
    <mergeCell ref="R192:T192"/>
    <mergeCell ref="W192:Y192"/>
    <mergeCell ref="Z192:AB192"/>
    <mergeCell ref="AE192:AG192"/>
    <mergeCell ref="AI192:AK192"/>
    <mergeCell ref="AL192:AO192"/>
    <mergeCell ref="AP192:AS192"/>
    <mergeCell ref="AP191:AS191"/>
    <mergeCell ref="AT191:AW191"/>
    <mergeCell ref="AX191:BA191"/>
    <mergeCell ref="BB191:BE191"/>
    <mergeCell ref="BF191:BK191"/>
    <mergeCell ref="BL191:BM191"/>
    <mergeCell ref="BL190:BM190"/>
    <mergeCell ref="BO190:BP190"/>
    <mergeCell ref="H191:J191"/>
    <mergeCell ref="K191:N191"/>
    <mergeCell ref="R191:T191"/>
    <mergeCell ref="W191:Y191"/>
    <mergeCell ref="Z191:AB191"/>
    <mergeCell ref="AE191:AG191"/>
    <mergeCell ref="AI191:AK191"/>
    <mergeCell ref="AL191:AO191"/>
    <mergeCell ref="AL190:AO190"/>
    <mergeCell ref="AP190:AS190"/>
    <mergeCell ref="AT190:AW190"/>
    <mergeCell ref="AX190:BA190"/>
    <mergeCell ref="BB190:BE190"/>
    <mergeCell ref="BF190:BK190"/>
    <mergeCell ref="BF193:BK193"/>
    <mergeCell ref="BL193:BM193"/>
    <mergeCell ref="BO193:BP193"/>
    <mergeCell ref="D194:F197"/>
    <mergeCell ref="H194:J194"/>
    <mergeCell ref="K194:N194"/>
    <mergeCell ref="R194:T194"/>
    <mergeCell ref="W194:Y194"/>
    <mergeCell ref="Z194:AB194"/>
    <mergeCell ref="AE194:AG194"/>
    <mergeCell ref="AI193:AK193"/>
    <mergeCell ref="AL193:AO193"/>
    <mergeCell ref="AP193:AS193"/>
    <mergeCell ref="AT193:AW193"/>
    <mergeCell ref="AX193:BA193"/>
    <mergeCell ref="BB193:BE193"/>
    <mergeCell ref="AT192:AW192"/>
    <mergeCell ref="AX192:BA192"/>
    <mergeCell ref="BB192:BE192"/>
    <mergeCell ref="BF192:BK192"/>
    <mergeCell ref="BL192:BM192"/>
    <mergeCell ref="BO192:BP192"/>
    <mergeCell ref="Q190:Q197"/>
    <mergeCell ref="R190:T190"/>
    <mergeCell ref="W190:Y190"/>
    <mergeCell ref="Z190:AB190"/>
    <mergeCell ref="AE190:AG190"/>
    <mergeCell ref="AI190:AK190"/>
    <mergeCell ref="R193:T193"/>
    <mergeCell ref="W193:Y193"/>
    <mergeCell ref="Z193:AB193"/>
    <mergeCell ref="AE193:AG193"/>
    <mergeCell ref="BL195:BM195"/>
    <mergeCell ref="BO195:BP195"/>
    <mergeCell ref="H196:J196"/>
    <mergeCell ref="K196:N196"/>
    <mergeCell ref="R196:T196"/>
    <mergeCell ref="W196:Y196"/>
    <mergeCell ref="Z196:AB196"/>
    <mergeCell ref="AE196:AG196"/>
    <mergeCell ref="AI196:AK196"/>
    <mergeCell ref="AL196:AO196"/>
    <mergeCell ref="AL195:AO195"/>
    <mergeCell ref="AP195:AS195"/>
    <mergeCell ref="AT195:AW195"/>
    <mergeCell ref="AX195:BA195"/>
    <mergeCell ref="BB195:BE195"/>
    <mergeCell ref="BF195:BK195"/>
    <mergeCell ref="BF194:BK194"/>
    <mergeCell ref="BL194:BM194"/>
    <mergeCell ref="BO194:BP194"/>
    <mergeCell ref="H195:J195"/>
    <mergeCell ref="K195:N195"/>
    <mergeCell ref="R195:T195"/>
    <mergeCell ref="W195:Y195"/>
    <mergeCell ref="Z195:AB195"/>
    <mergeCell ref="AE195:AG195"/>
    <mergeCell ref="AI195:AK195"/>
    <mergeCell ref="AI194:AK194"/>
    <mergeCell ref="AL194:AO194"/>
    <mergeCell ref="AP194:AS194"/>
    <mergeCell ref="AT194:AW194"/>
    <mergeCell ref="AX194:BA194"/>
    <mergeCell ref="BB194:BE194"/>
    <mergeCell ref="BL200:BM200"/>
    <mergeCell ref="BO200:BP200"/>
    <mergeCell ref="AT197:AW197"/>
    <mergeCell ref="AX197:BA197"/>
    <mergeCell ref="BB197:BE197"/>
    <mergeCell ref="BF197:BK197"/>
    <mergeCell ref="BL197:BM197"/>
    <mergeCell ref="BO197:BP197"/>
    <mergeCell ref="BO196:BP196"/>
    <mergeCell ref="H197:J197"/>
    <mergeCell ref="K197:N197"/>
    <mergeCell ref="R197:T197"/>
    <mergeCell ref="W197:Y197"/>
    <mergeCell ref="Z197:AB197"/>
    <mergeCell ref="AE197:AG197"/>
    <mergeCell ref="AI197:AK197"/>
    <mergeCell ref="AL197:AO197"/>
    <mergeCell ref="AP197:AS197"/>
    <mergeCell ref="AP196:AS196"/>
    <mergeCell ref="AT196:AW196"/>
    <mergeCell ref="AX196:BA196"/>
    <mergeCell ref="BB196:BE196"/>
    <mergeCell ref="BF196:BK196"/>
    <mergeCell ref="BL196:BM196"/>
    <mergeCell ref="BL201:BM201"/>
    <mergeCell ref="BO201:BP201"/>
    <mergeCell ref="A200:A207"/>
    <mergeCell ref="B200:C207"/>
    <mergeCell ref="D200:F203"/>
    <mergeCell ref="H200:J200"/>
    <mergeCell ref="K200:N200"/>
    <mergeCell ref="O200:P207"/>
    <mergeCell ref="Q200:Q207"/>
    <mergeCell ref="R200:T200"/>
    <mergeCell ref="W200:Y200"/>
    <mergeCell ref="AT199:AW199"/>
    <mergeCell ref="AX199:BA199"/>
    <mergeCell ref="BB199:BE199"/>
    <mergeCell ref="BF199:BK199"/>
    <mergeCell ref="BL199:BN199"/>
    <mergeCell ref="BO199:BQ199"/>
    <mergeCell ref="V199:Y199"/>
    <mergeCell ref="Z199:AC199"/>
    <mergeCell ref="AD199:AH199"/>
    <mergeCell ref="AI199:AK199"/>
    <mergeCell ref="AL199:AO199"/>
    <mergeCell ref="AP199:AS199"/>
    <mergeCell ref="B199:C199"/>
    <mergeCell ref="D199:F199"/>
    <mergeCell ref="H199:J199"/>
    <mergeCell ref="K199:N199"/>
    <mergeCell ref="O199:Q199"/>
    <mergeCell ref="R199:U199"/>
    <mergeCell ref="AX200:BA200"/>
    <mergeCell ref="BB200:BE200"/>
    <mergeCell ref="BF200:BK200"/>
    <mergeCell ref="H204:J204"/>
    <mergeCell ref="K204:N204"/>
    <mergeCell ref="H201:J201"/>
    <mergeCell ref="K201:N201"/>
    <mergeCell ref="R201:T201"/>
    <mergeCell ref="W201:Y201"/>
    <mergeCell ref="Z201:AB201"/>
    <mergeCell ref="Z200:AB200"/>
    <mergeCell ref="AE200:AG200"/>
    <mergeCell ref="AI200:AK200"/>
    <mergeCell ref="AL200:AO200"/>
    <mergeCell ref="AP200:AS200"/>
    <mergeCell ref="AT200:AW200"/>
    <mergeCell ref="BR199:BU199"/>
    <mergeCell ref="BF202:BK202"/>
    <mergeCell ref="BL202:BM202"/>
    <mergeCell ref="BO202:BP202"/>
    <mergeCell ref="H203:J203"/>
    <mergeCell ref="K203:N203"/>
    <mergeCell ref="R203:T203"/>
    <mergeCell ref="W203:Y203"/>
    <mergeCell ref="Z203:AB203"/>
    <mergeCell ref="AE203:AG203"/>
    <mergeCell ref="AI203:AK203"/>
    <mergeCell ref="AI202:AK202"/>
    <mergeCell ref="AL202:AO202"/>
    <mergeCell ref="AP202:AS202"/>
    <mergeCell ref="AT202:AW202"/>
    <mergeCell ref="AX202:BA202"/>
    <mergeCell ref="BB202:BE202"/>
    <mergeCell ref="BB201:BE201"/>
    <mergeCell ref="BF201:BK201"/>
    <mergeCell ref="BO206:BP206"/>
    <mergeCell ref="BO205:BP205"/>
    <mergeCell ref="H202:J202"/>
    <mergeCell ref="K202:N202"/>
    <mergeCell ref="R202:T202"/>
    <mergeCell ref="W202:Y202"/>
    <mergeCell ref="Z202:AB202"/>
    <mergeCell ref="AE202:AG202"/>
    <mergeCell ref="AE201:AG201"/>
    <mergeCell ref="AI201:AK201"/>
    <mergeCell ref="AL201:AO201"/>
    <mergeCell ref="AP201:AS201"/>
    <mergeCell ref="AT201:AW201"/>
    <mergeCell ref="AX201:BA201"/>
    <mergeCell ref="BL204:BM204"/>
    <mergeCell ref="BO204:BP204"/>
    <mergeCell ref="H205:J205"/>
    <mergeCell ref="K205:N205"/>
    <mergeCell ref="R205:T205"/>
    <mergeCell ref="W205:Y205"/>
    <mergeCell ref="Z205:AB205"/>
    <mergeCell ref="AE205:AG205"/>
    <mergeCell ref="AI205:AK205"/>
    <mergeCell ref="AL205:AO205"/>
    <mergeCell ref="AL204:AO204"/>
    <mergeCell ref="AP204:AS204"/>
    <mergeCell ref="AT204:AW204"/>
    <mergeCell ref="AX204:BA204"/>
    <mergeCell ref="BB204:BE204"/>
    <mergeCell ref="BF204:BK204"/>
    <mergeCell ref="BL203:BM203"/>
    <mergeCell ref="BO203:BP203"/>
    <mergeCell ref="AX205:BA205"/>
    <mergeCell ref="BB205:BE205"/>
    <mergeCell ref="BF205:BK205"/>
    <mergeCell ref="BL205:BM205"/>
    <mergeCell ref="BF207:BK207"/>
    <mergeCell ref="BL207:BM207"/>
    <mergeCell ref="R204:T204"/>
    <mergeCell ref="W204:Y204"/>
    <mergeCell ref="Z204:AB204"/>
    <mergeCell ref="AE204:AG204"/>
    <mergeCell ref="AI204:AK204"/>
    <mergeCell ref="AL203:AO203"/>
    <mergeCell ref="AP203:AS203"/>
    <mergeCell ref="AT203:AW203"/>
    <mergeCell ref="AX203:BA203"/>
    <mergeCell ref="BB203:BE203"/>
    <mergeCell ref="BF203:BK203"/>
    <mergeCell ref="AT206:AW206"/>
    <mergeCell ref="AX206:BA206"/>
    <mergeCell ref="BB206:BE206"/>
    <mergeCell ref="BF206:BK206"/>
    <mergeCell ref="BL206:BM206"/>
    <mergeCell ref="BO207:BP207"/>
    <mergeCell ref="B209:C209"/>
    <mergeCell ref="D209:F209"/>
    <mergeCell ref="H209:J209"/>
    <mergeCell ref="K209:N209"/>
    <mergeCell ref="O209:Q209"/>
    <mergeCell ref="R209:U209"/>
    <mergeCell ref="V209:Y209"/>
    <mergeCell ref="AI207:AK207"/>
    <mergeCell ref="AL207:AO207"/>
    <mergeCell ref="AP207:AS207"/>
    <mergeCell ref="AT207:AW207"/>
    <mergeCell ref="AX207:BA207"/>
    <mergeCell ref="BB207:BE207"/>
    <mergeCell ref="H207:J207"/>
    <mergeCell ref="K207:N207"/>
    <mergeCell ref="R207:T207"/>
    <mergeCell ref="W207:Y207"/>
    <mergeCell ref="Z207:AB207"/>
    <mergeCell ref="AE207:AG207"/>
    <mergeCell ref="D204:F207"/>
    <mergeCell ref="H206:J206"/>
    <mergeCell ref="K206:N206"/>
    <mergeCell ref="R206:T206"/>
    <mergeCell ref="W206:Y206"/>
    <mergeCell ref="Z206:AB206"/>
    <mergeCell ref="AE206:AG206"/>
    <mergeCell ref="AI206:AK206"/>
    <mergeCell ref="AL206:AO206"/>
    <mergeCell ref="AP206:AS206"/>
    <mergeCell ref="AP205:AS205"/>
    <mergeCell ref="AT205:AW205"/>
    <mergeCell ref="A210:A217"/>
    <mergeCell ref="B210:C217"/>
    <mergeCell ref="D210:F213"/>
    <mergeCell ref="H210:J210"/>
    <mergeCell ref="K210:N210"/>
    <mergeCell ref="O210:P217"/>
    <mergeCell ref="H213:J213"/>
    <mergeCell ref="K213:N213"/>
    <mergeCell ref="AX209:BA209"/>
    <mergeCell ref="BB209:BE209"/>
    <mergeCell ref="BF209:BK209"/>
    <mergeCell ref="BL209:BN209"/>
    <mergeCell ref="BO209:BQ209"/>
    <mergeCell ref="BR209:BU209"/>
    <mergeCell ref="Z209:AC209"/>
    <mergeCell ref="AD209:AH209"/>
    <mergeCell ref="AI209:AK209"/>
    <mergeCell ref="AL209:AO209"/>
    <mergeCell ref="AP209:AS209"/>
    <mergeCell ref="AT209:AW209"/>
    <mergeCell ref="BO211:BP211"/>
    <mergeCell ref="H212:J212"/>
    <mergeCell ref="K212:N212"/>
    <mergeCell ref="R212:T212"/>
    <mergeCell ref="W212:Y212"/>
    <mergeCell ref="Z212:AB212"/>
    <mergeCell ref="AE212:AG212"/>
    <mergeCell ref="AI212:AK212"/>
    <mergeCell ref="AL212:AO212"/>
    <mergeCell ref="AP212:AS212"/>
    <mergeCell ref="AP211:AS211"/>
    <mergeCell ref="AT211:AW211"/>
    <mergeCell ref="AX211:BA211"/>
    <mergeCell ref="BB211:BE211"/>
    <mergeCell ref="BF211:BK211"/>
    <mergeCell ref="BL211:BM211"/>
    <mergeCell ref="BL210:BM210"/>
    <mergeCell ref="BO210:BP210"/>
    <mergeCell ref="H211:J211"/>
    <mergeCell ref="K211:N211"/>
    <mergeCell ref="R211:T211"/>
    <mergeCell ref="W211:Y211"/>
    <mergeCell ref="Z211:AB211"/>
    <mergeCell ref="AE211:AG211"/>
    <mergeCell ref="AI211:AK211"/>
    <mergeCell ref="AL211:AO211"/>
    <mergeCell ref="AL210:AO210"/>
    <mergeCell ref="AP210:AS210"/>
    <mergeCell ref="AT210:AW210"/>
    <mergeCell ref="AX210:BA210"/>
    <mergeCell ref="BB210:BE210"/>
    <mergeCell ref="BF210:BK210"/>
    <mergeCell ref="BF213:BK213"/>
    <mergeCell ref="BL213:BM213"/>
    <mergeCell ref="BO213:BP213"/>
    <mergeCell ref="D214:F217"/>
    <mergeCell ref="H214:J214"/>
    <mergeCell ref="K214:N214"/>
    <mergeCell ref="R214:T214"/>
    <mergeCell ref="W214:Y214"/>
    <mergeCell ref="Z214:AB214"/>
    <mergeCell ref="AE214:AG214"/>
    <mergeCell ref="AI213:AK213"/>
    <mergeCell ref="AL213:AO213"/>
    <mergeCell ref="AP213:AS213"/>
    <mergeCell ref="AT213:AW213"/>
    <mergeCell ref="AX213:BA213"/>
    <mergeCell ref="BB213:BE213"/>
    <mergeCell ref="AT212:AW212"/>
    <mergeCell ref="AX212:BA212"/>
    <mergeCell ref="BB212:BE212"/>
    <mergeCell ref="BF212:BK212"/>
    <mergeCell ref="BL212:BM212"/>
    <mergeCell ref="BO212:BP212"/>
    <mergeCell ref="Q210:Q217"/>
    <mergeCell ref="R210:T210"/>
    <mergeCell ref="W210:Y210"/>
    <mergeCell ref="Z210:AB210"/>
    <mergeCell ref="AE210:AG210"/>
    <mergeCell ref="AI210:AK210"/>
    <mergeCell ref="R213:T213"/>
    <mergeCell ref="W213:Y213"/>
    <mergeCell ref="Z213:AB213"/>
    <mergeCell ref="AE213:AG213"/>
    <mergeCell ref="BL215:BM215"/>
    <mergeCell ref="BO215:BP215"/>
    <mergeCell ref="H216:J216"/>
    <mergeCell ref="K216:N216"/>
    <mergeCell ref="R216:T216"/>
    <mergeCell ref="W216:Y216"/>
    <mergeCell ref="Z216:AB216"/>
    <mergeCell ref="AE216:AG216"/>
    <mergeCell ref="AI216:AK216"/>
    <mergeCell ref="AL216:AO216"/>
    <mergeCell ref="AL215:AO215"/>
    <mergeCell ref="AP215:AS215"/>
    <mergeCell ref="AT215:AW215"/>
    <mergeCell ref="AX215:BA215"/>
    <mergeCell ref="BB215:BE215"/>
    <mergeCell ref="BF215:BK215"/>
    <mergeCell ref="BF214:BK214"/>
    <mergeCell ref="BL214:BM214"/>
    <mergeCell ref="BO214:BP214"/>
    <mergeCell ref="H215:J215"/>
    <mergeCell ref="K215:N215"/>
    <mergeCell ref="R215:T215"/>
    <mergeCell ref="W215:Y215"/>
    <mergeCell ref="Z215:AB215"/>
    <mergeCell ref="AE215:AG215"/>
    <mergeCell ref="AI215:AK215"/>
    <mergeCell ref="AI214:AK214"/>
    <mergeCell ref="AL214:AO214"/>
    <mergeCell ref="AP214:AS214"/>
    <mergeCell ref="AT214:AW214"/>
    <mergeCell ref="AX214:BA214"/>
    <mergeCell ref="BB214:BE214"/>
    <mergeCell ref="BL220:BM220"/>
    <mergeCell ref="BO220:BP220"/>
    <mergeCell ref="AT217:AW217"/>
    <mergeCell ref="AX217:BA217"/>
    <mergeCell ref="BB217:BE217"/>
    <mergeCell ref="BF217:BK217"/>
    <mergeCell ref="BL217:BM217"/>
    <mergeCell ref="BO217:BP217"/>
    <mergeCell ref="BO216:BP216"/>
    <mergeCell ref="H217:J217"/>
    <mergeCell ref="K217:N217"/>
    <mergeCell ref="R217:T217"/>
    <mergeCell ref="W217:Y217"/>
    <mergeCell ref="Z217:AB217"/>
    <mergeCell ref="AE217:AG217"/>
    <mergeCell ref="AI217:AK217"/>
    <mergeCell ref="AL217:AO217"/>
    <mergeCell ref="AP217:AS217"/>
    <mergeCell ref="AP216:AS216"/>
    <mergeCell ref="AT216:AW216"/>
    <mergeCell ref="AX216:BA216"/>
    <mergeCell ref="BB216:BE216"/>
    <mergeCell ref="BF216:BK216"/>
    <mergeCell ref="BL216:BM216"/>
    <mergeCell ref="BL221:BM221"/>
    <mergeCell ref="BO221:BP221"/>
    <mergeCell ref="A220:A227"/>
    <mergeCell ref="B220:C227"/>
    <mergeCell ref="D220:F223"/>
    <mergeCell ref="H220:J220"/>
    <mergeCell ref="K220:N220"/>
    <mergeCell ref="O220:P227"/>
    <mergeCell ref="Q220:Q227"/>
    <mergeCell ref="R220:T220"/>
    <mergeCell ref="W220:Y220"/>
    <mergeCell ref="AT219:AW219"/>
    <mergeCell ref="AX219:BA219"/>
    <mergeCell ref="BB219:BE219"/>
    <mergeCell ref="BF219:BK219"/>
    <mergeCell ref="BL219:BN219"/>
    <mergeCell ref="BO219:BQ219"/>
    <mergeCell ref="V219:Y219"/>
    <mergeCell ref="Z219:AC219"/>
    <mergeCell ref="AD219:AH219"/>
    <mergeCell ref="AI219:AK219"/>
    <mergeCell ref="AL219:AO219"/>
    <mergeCell ref="AP219:AS219"/>
    <mergeCell ref="B219:C219"/>
    <mergeCell ref="D219:F219"/>
    <mergeCell ref="H219:J219"/>
    <mergeCell ref="K219:N219"/>
    <mergeCell ref="O219:Q219"/>
    <mergeCell ref="R219:U219"/>
    <mergeCell ref="AX220:BA220"/>
    <mergeCell ref="BB220:BE220"/>
    <mergeCell ref="BF220:BK220"/>
    <mergeCell ref="H224:J224"/>
    <mergeCell ref="K224:N224"/>
    <mergeCell ref="H221:J221"/>
    <mergeCell ref="K221:N221"/>
    <mergeCell ref="R221:T221"/>
    <mergeCell ref="W221:Y221"/>
    <mergeCell ref="Z221:AB221"/>
    <mergeCell ref="Z220:AB220"/>
    <mergeCell ref="AE220:AG220"/>
    <mergeCell ref="AI220:AK220"/>
    <mergeCell ref="AL220:AO220"/>
    <mergeCell ref="AP220:AS220"/>
    <mergeCell ref="AT220:AW220"/>
    <mergeCell ref="BR219:BU219"/>
    <mergeCell ref="BF222:BK222"/>
    <mergeCell ref="BL222:BM222"/>
    <mergeCell ref="BO222:BP222"/>
    <mergeCell ref="H223:J223"/>
    <mergeCell ref="K223:N223"/>
    <mergeCell ref="R223:T223"/>
    <mergeCell ref="W223:Y223"/>
    <mergeCell ref="Z223:AB223"/>
    <mergeCell ref="AE223:AG223"/>
    <mergeCell ref="AI223:AK223"/>
    <mergeCell ref="AI222:AK222"/>
    <mergeCell ref="AL222:AO222"/>
    <mergeCell ref="AP222:AS222"/>
    <mergeCell ref="AT222:AW222"/>
    <mergeCell ref="AX222:BA222"/>
    <mergeCell ref="BB222:BE222"/>
    <mergeCell ref="BB221:BE221"/>
    <mergeCell ref="BF221:BK221"/>
    <mergeCell ref="BO226:BP226"/>
    <mergeCell ref="BO225:BP225"/>
    <mergeCell ref="H222:J222"/>
    <mergeCell ref="K222:N222"/>
    <mergeCell ref="R222:T222"/>
    <mergeCell ref="W222:Y222"/>
    <mergeCell ref="Z222:AB222"/>
    <mergeCell ref="AE222:AG222"/>
    <mergeCell ref="AE221:AG221"/>
    <mergeCell ref="AI221:AK221"/>
    <mergeCell ref="AL221:AO221"/>
    <mergeCell ref="AP221:AS221"/>
    <mergeCell ref="AT221:AW221"/>
    <mergeCell ref="AX221:BA221"/>
    <mergeCell ref="BL224:BM224"/>
    <mergeCell ref="BO224:BP224"/>
    <mergeCell ref="H225:J225"/>
    <mergeCell ref="K225:N225"/>
    <mergeCell ref="R225:T225"/>
    <mergeCell ref="W225:Y225"/>
    <mergeCell ref="Z225:AB225"/>
    <mergeCell ref="AE225:AG225"/>
    <mergeCell ref="AI225:AK225"/>
    <mergeCell ref="AL225:AO225"/>
    <mergeCell ref="AL224:AO224"/>
    <mergeCell ref="AP224:AS224"/>
    <mergeCell ref="AT224:AW224"/>
    <mergeCell ref="AX224:BA224"/>
    <mergeCell ref="BB224:BE224"/>
    <mergeCell ref="BF224:BK224"/>
    <mergeCell ref="BL223:BM223"/>
    <mergeCell ref="BO223:BP223"/>
    <mergeCell ref="AX225:BA225"/>
    <mergeCell ref="BB225:BE225"/>
    <mergeCell ref="BF225:BK225"/>
    <mergeCell ref="BL225:BM225"/>
    <mergeCell ref="BF227:BK227"/>
    <mergeCell ref="BL227:BM227"/>
    <mergeCell ref="R224:T224"/>
    <mergeCell ref="W224:Y224"/>
    <mergeCell ref="Z224:AB224"/>
    <mergeCell ref="AE224:AG224"/>
    <mergeCell ref="AI224:AK224"/>
    <mergeCell ref="AL223:AO223"/>
    <mergeCell ref="AP223:AS223"/>
    <mergeCell ref="AT223:AW223"/>
    <mergeCell ref="AX223:BA223"/>
    <mergeCell ref="BB223:BE223"/>
    <mergeCell ref="BF223:BK223"/>
    <mergeCell ref="AT226:AW226"/>
    <mergeCell ref="AX226:BA226"/>
    <mergeCell ref="BB226:BE226"/>
    <mergeCell ref="BF226:BK226"/>
    <mergeCell ref="BL226:BM226"/>
    <mergeCell ref="BO227:BP227"/>
    <mergeCell ref="B229:C229"/>
    <mergeCell ref="D229:F229"/>
    <mergeCell ref="H229:J229"/>
    <mergeCell ref="K229:N229"/>
    <mergeCell ref="O229:Q229"/>
    <mergeCell ref="R229:U229"/>
    <mergeCell ref="V229:Y229"/>
    <mergeCell ref="AI227:AK227"/>
    <mergeCell ref="AL227:AO227"/>
    <mergeCell ref="AP227:AS227"/>
    <mergeCell ref="AT227:AW227"/>
    <mergeCell ref="AX227:BA227"/>
    <mergeCell ref="BB227:BE227"/>
    <mergeCell ref="H227:J227"/>
    <mergeCell ref="K227:N227"/>
    <mergeCell ref="R227:T227"/>
    <mergeCell ref="W227:Y227"/>
    <mergeCell ref="Z227:AB227"/>
    <mergeCell ref="AE227:AG227"/>
    <mergeCell ref="D224:F227"/>
    <mergeCell ref="H226:J226"/>
    <mergeCell ref="K226:N226"/>
    <mergeCell ref="R226:T226"/>
    <mergeCell ref="W226:Y226"/>
    <mergeCell ref="Z226:AB226"/>
    <mergeCell ref="AE226:AG226"/>
    <mergeCell ref="AI226:AK226"/>
    <mergeCell ref="AL226:AO226"/>
    <mergeCell ref="AP226:AS226"/>
    <mergeCell ref="AP225:AS225"/>
    <mergeCell ref="AT225:AW225"/>
    <mergeCell ref="A230:A237"/>
    <mergeCell ref="B230:C237"/>
    <mergeCell ref="D230:F233"/>
    <mergeCell ref="H230:J230"/>
    <mergeCell ref="K230:N230"/>
    <mergeCell ref="O230:P237"/>
    <mergeCell ref="H233:J233"/>
    <mergeCell ref="K233:N233"/>
    <mergeCell ref="AX229:BA229"/>
    <mergeCell ref="BB229:BE229"/>
    <mergeCell ref="BF229:BK229"/>
    <mergeCell ref="BL229:BN229"/>
    <mergeCell ref="BO229:BQ229"/>
    <mergeCell ref="BR229:BU229"/>
    <mergeCell ref="Z229:AC229"/>
    <mergeCell ref="AD229:AH229"/>
    <mergeCell ref="AI229:AK229"/>
    <mergeCell ref="AL229:AO229"/>
    <mergeCell ref="AP229:AS229"/>
    <mergeCell ref="AT229:AW229"/>
    <mergeCell ref="BO231:BP231"/>
    <mergeCell ref="H232:J232"/>
    <mergeCell ref="K232:N232"/>
    <mergeCell ref="R232:T232"/>
    <mergeCell ref="W232:Y232"/>
    <mergeCell ref="Z232:AB232"/>
    <mergeCell ref="AE232:AG232"/>
    <mergeCell ref="AI232:AK232"/>
    <mergeCell ref="AL232:AO232"/>
    <mergeCell ref="AP232:AS232"/>
    <mergeCell ref="AP231:AS231"/>
    <mergeCell ref="AT231:AW231"/>
    <mergeCell ref="AX231:BA231"/>
    <mergeCell ref="BB231:BE231"/>
    <mergeCell ref="BF231:BK231"/>
    <mergeCell ref="BL231:BM231"/>
    <mergeCell ref="BL230:BM230"/>
    <mergeCell ref="BO230:BP230"/>
    <mergeCell ref="H231:J231"/>
    <mergeCell ref="K231:N231"/>
    <mergeCell ref="R231:T231"/>
    <mergeCell ref="W231:Y231"/>
    <mergeCell ref="Z231:AB231"/>
    <mergeCell ref="AE231:AG231"/>
    <mergeCell ref="AI231:AK231"/>
    <mergeCell ref="AL231:AO231"/>
    <mergeCell ref="AL230:AO230"/>
    <mergeCell ref="AP230:AS230"/>
    <mergeCell ref="AT230:AW230"/>
    <mergeCell ref="AX230:BA230"/>
    <mergeCell ref="BB230:BE230"/>
    <mergeCell ref="BF230:BK230"/>
    <mergeCell ref="BF233:BK233"/>
    <mergeCell ref="BL233:BM233"/>
    <mergeCell ref="BO233:BP233"/>
    <mergeCell ref="D234:F237"/>
    <mergeCell ref="H234:J234"/>
    <mergeCell ref="K234:N234"/>
    <mergeCell ref="R234:T234"/>
    <mergeCell ref="W234:Y234"/>
    <mergeCell ref="Z234:AB234"/>
    <mergeCell ref="AE234:AG234"/>
    <mergeCell ref="AI233:AK233"/>
    <mergeCell ref="AL233:AO233"/>
    <mergeCell ref="AP233:AS233"/>
    <mergeCell ref="AT233:AW233"/>
    <mergeCell ref="AX233:BA233"/>
    <mergeCell ref="BB233:BE233"/>
    <mergeCell ref="AT232:AW232"/>
    <mergeCell ref="AX232:BA232"/>
    <mergeCell ref="BB232:BE232"/>
    <mergeCell ref="BF232:BK232"/>
    <mergeCell ref="BL232:BM232"/>
    <mergeCell ref="BO232:BP232"/>
    <mergeCell ref="Q230:Q237"/>
    <mergeCell ref="R230:T230"/>
    <mergeCell ref="W230:Y230"/>
    <mergeCell ref="Z230:AB230"/>
    <mergeCell ref="AE230:AG230"/>
    <mergeCell ref="AI230:AK230"/>
    <mergeCell ref="R233:T233"/>
    <mergeCell ref="W233:Y233"/>
    <mergeCell ref="Z233:AB233"/>
    <mergeCell ref="AE233:AG233"/>
    <mergeCell ref="BL235:BM235"/>
    <mergeCell ref="BO235:BP235"/>
    <mergeCell ref="H236:J236"/>
    <mergeCell ref="K236:N236"/>
    <mergeCell ref="R236:T236"/>
    <mergeCell ref="W236:Y236"/>
    <mergeCell ref="Z236:AB236"/>
    <mergeCell ref="AE236:AG236"/>
    <mergeCell ref="AI236:AK236"/>
    <mergeCell ref="AL236:AO236"/>
    <mergeCell ref="AL235:AO235"/>
    <mergeCell ref="AP235:AS235"/>
    <mergeCell ref="AT235:AW235"/>
    <mergeCell ref="AX235:BA235"/>
    <mergeCell ref="BB235:BE235"/>
    <mergeCell ref="BF235:BK235"/>
    <mergeCell ref="BF234:BK234"/>
    <mergeCell ref="BL234:BM234"/>
    <mergeCell ref="BO234:BP234"/>
    <mergeCell ref="H235:J235"/>
    <mergeCell ref="K235:N235"/>
    <mergeCell ref="R235:T235"/>
    <mergeCell ref="W235:Y235"/>
    <mergeCell ref="Z235:AB235"/>
    <mergeCell ref="AE235:AG235"/>
    <mergeCell ref="AI235:AK235"/>
    <mergeCell ref="AI234:AK234"/>
    <mergeCell ref="AL234:AO234"/>
    <mergeCell ref="AP234:AS234"/>
    <mergeCell ref="AT234:AW234"/>
    <mergeCell ref="AX234:BA234"/>
    <mergeCell ref="BB234:BE234"/>
    <mergeCell ref="BL240:BM240"/>
    <mergeCell ref="BO240:BP240"/>
    <mergeCell ref="AT237:AW237"/>
    <mergeCell ref="AX237:BA237"/>
    <mergeCell ref="BB237:BE237"/>
    <mergeCell ref="BF237:BK237"/>
    <mergeCell ref="BL237:BM237"/>
    <mergeCell ref="BO237:BP237"/>
    <mergeCell ref="BO236:BP236"/>
    <mergeCell ref="H237:J237"/>
    <mergeCell ref="K237:N237"/>
    <mergeCell ref="R237:T237"/>
    <mergeCell ref="W237:Y237"/>
    <mergeCell ref="Z237:AB237"/>
    <mergeCell ref="AE237:AG237"/>
    <mergeCell ref="AI237:AK237"/>
    <mergeCell ref="AL237:AO237"/>
    <mergeCell ref="AP237:AS237"/>
    <mergeCell ref="AP236:AS236"/>
    <mergeCell ref="AT236:AW236"/>
    <mergeCell ref="AX236:BA236"/>
    <mergeCell ref="BB236:BE236"/>
    <mergeCell ref="BF236:BK236"/>
    <mergeCell ref="BL236:BM236"/>
    <mergeCell ref="BL241:BM241"/>
    <mergeCell ref="BO241:BP241"/>
    <mergeCell ref="A240:A247"/>
    <mergeCell ref="B240:C247"/>
    <mergeCell ref="D240:F243"/>
    <mergeCell ref="H240:J240"/>
    <mergeCell ref="K240:N240"/>
    <mergeCell ref="O240:P247"/>
    <mergeCell ref="Q240:Q247"/>
    <mergeCell ref="R240:T240"/>
    <mergeCell ref="W240:Y240"/>
    <mergeCell ref="AT239:AW239"/>
    <mergeCell ref="AX239:BA239"/>
    <mergeCell ref="BB239:BE239"/>
    <mergeCell ref="BF239:BK239"/>
    <mergeCell ref="BL239:BN239"/>
    <mergeCell ref="BO239:BQ239"/>
    <mergeCell ref="V239:Y239"/>
    <mergeCell ref="Z239:AC239"/>
    <mergeCell ref="AD239:AH239"/>
    <mergeCell ref="AI239:AK239"/>
    <mergeCell ref="AL239:AO239"/>
    <mergeCell ref="AP239:AS239"/>
    <mergeCell ref="B239:C239"/>
    <mergeCell ref="D239:F239"/>
    <mergeCell ref="H239:J239"/>
    <mergeCell ref="K239:N239"/>
    <mergeCell ref="O239:Q239"/>
    <mergeCell ref="R239:U239"/>
    <mergeCell ref="AX240:BA240"/>
    <mergeCell ref="BB240:BE240"/>
    <mergeCell ref="BF240:BK240"/>
    <mergeCell ref="H244:J244"/>
    <mergeCell ref="K244:N244"/>
    <mergeCell ref="H241:J241"/>
    <mergeCell ref="K241:N241"/>
    <mergeCell ref="R241:T241"/>
    <mergeCell ref="W241:Y241"/>
    <mergeCell ref="Z241:AB241"/>
    <mergeCell ref="Z240:AB240"/>
    <mergeCell ref="AE240:AG240"/>
    <mergeCell ref="AI240:AK240"/>
    <mergeCell ref="AL240:AO240"/>
    <mergeCell ref="AP240:AS240"/>
    <mergeCell ref="AT240:AW240"/>
    <mergeCell ref="BR239:BU239"/>
    <mergeCell ref="BF242:BK242"/>
    <mergeCell ref="BL242:BM242"/>
    <mergeCell ref="BO242:BP242"/>
    <mergeCell ref="H243:J243"/>
    <mergeCell ref="K243:N243"/>
    <mergeCell ref="R243:T243"/>
    <mergeCell ref="W243:Y243"/>
    <mergeCell ref="Z243:AB243"/>
    <mergeCell ref="AE243:AG243"/>
    <mergeCell ref="AI243:AK243"/>
    <mergeCell ref="AI242:AK242"/>
    <mergeCell ref="AL242:AO242"/>
    <mergeCell ref="AP242:AS242"/>
    <mergeCell ref="AT242:AW242"/>
    <mergeCell ref="AX242:BA242"/>
    <mergeCell ref="BB242:BE242"/>
    <mergeCell ref="BB241:BE241"/>
    <mergeCell ref="BF241:BK241"/>
    <mergeCell ref="BO246:BP246"/>
    <mergeCell ref="BO245:BP245"/>
    <mergeCell ref="H242:J242"/>
    <mergeCell ref="K242:N242"/>
    <mergeCell ref="R242:T242"/>
    <mergeCell ref="W242:Y242"/>
    <mergeCell ref="Z242:AB242"/>
    <mergeCell ref="AE242:AG242"/>
    <mergeCell ref="AE241:AG241"/>
    <mergeCell ref="AI241:AK241"/>
    <mergeCell ref="AL241:AO241"/>
    <mergeCell ref="AP241:AS241"/>
    <mergeCell ref="AT241:AW241"/>
    <mergeCell ref="AX241:BA241"/>
    <mergeCell ref="BL244:BM244"/>
    <mergeCell ref="BO244:BP244"/>
    <mergeCell ref="H245:J245"/>
    <mergeCell ref="K245:N245"/>
    <mergeCell ref="R245:T245"/>
    <mergeCell ref="W245:Y245"/>
    <mergeCell ref="Z245:AB245"/>
    <mergeCell ref="AE245:AG245"/>
    <mergeCell ref="AI245:AK245"/>
    <mergeCell ref="AL245:AO245"/>
    <mergeCell ref="AL244:AO244"/>
    <mergeCell ref="AP244:AS244"/>
    <mergeCell ref="AT244:AW244"/>
    <mergeCell ref="AX244:BA244"/>
    <mergeCell ref="BB244:BE244"/>
    <mergeCell ref="BF244:BK244"/>
    <mergeCell ref="BL243:BM243"/>
    <mergeCell ref="BO243:BP243"/>
    <mergeCell ref="AX245:BA245"/>
    <mergeCell ref="BB245:BE245"/>
    <mergeCell ref="BF245:BK245"/>
    <mergeCell ref="BL245:BM245"/>
    <mergeCell ref="BF247:BK247"/>
    <mergeCell ref="BL247:BM247"/>
    <mergeCell ref="R244:T244"/>
    <mergeCell ref="W244:Y244"/>
    <mergeCell ref="Z244:AB244"/>
    <mergeCell ref="AE244:AG244"/>
    <mergeCell ref="AI244:AK244"/>
    <mergeCell ref="AL243:AO243"/>
    <mergeCell ref="AP243:AS243"/>
    <mergeCell ref="AT243:AW243"/>
    <mergeCell ref="AX243:BA243"/>
    <mergeCell ref="BB243:BE243"/>
    <mergeCell ref="BF243:BK243"/>
    <mergeCell ref="AT246:AW246"/>
    <mergeCell ref="AX246:BA246"/>
    <mergeCell ref="BB246:BE246"/>
    <mergeCell ref="BF246:BK246"/>
    <mergeCell ref="BL246:BM246"/>
    <mergeCell ref="BO247:BP247"/>
    <mergeCell ref="B249:C249"/>
    <mergeCell ref="D249:F249"/>
    <mergeCell ref="H249:J249"/>
    <mergeCell ref="K249:N249"/>
    <mergeCell ref="O249:Q249"/>
    <mergeCell ref="R249:U249"/>
    <mergeCell ref="V249:Y249"/>
    <mergeCell ref="AI247:AK247"/>
    <mergeCell ref="AL247:AO247"/>
    <mergeCell ref="AP247:AS247"/>
    <mergeCell ref="AT247:AW247"/>
    <mergeCell ref="AX247:BA247"/>
    <mergeCell ref="BB247:BE247"/>
    <mergeCell ref="H247:J247"/>
    <mergeCell ref="K247:N247"/>
    <mergeCell ref="R247:T247"/>
    <mergeCell ref="W247:Y247"/>
    <mergeCell ref="Z247:AB247"/>
    <mergeCell ref="AE247:AG247"/>
    <mergeCell ref="D244:F247"/>
    <mergeCell ref="H246:J246"/>
    <mergeCell ref="K246:N246"/>
    <mergeCell ref="R246:T246"/>
    <mergeCell ref="W246:Y246"/>
    <mergeCell ref="Z246:AB246"/>
    <mergeCell ref="AE246:AG246"/>
    <mergeCell ref="AI246:AK246"/>
    <mergeCell ref="AL246:AO246"/>
    <mergeCell ref="AP246:AS246"/>
    <mergeCell ref="AP245:AS245"/>
    <mergeCell ref="AT245:AW245"/>
    <mergeCell ref="A250:A257"/>
    <mergeCell ref="B250:C257"/>
    <mergeCell ref="D250:F253"/>
    <mergeCell ref="H250:J250"/>
    <mergeCell ref="K250:N250"/>
    <mergeCell ref="O250:P257"/>
    <mergeCell ref="H253:J253"/>
    <mergeCell ref="K253:N253"/>
    <mergeCell ref="AX249:BA249"/>
    <mergeCell ref="BB249:BE249"/>
    <mergeCell ref="BF249:BK249"/>
    <mergeCell ref="BL249:BN249"/>
    <mergeCell ref="BO249:BQ249"/>
    <mergeCell ref="BR249:BU249"/>
    <mergeCell ref="Z249:AC249"/>
    <mergeCell ref="AD249:AH249"/>
    <mergeCell ref="AI249:AK249"/>
    <mergeCell ref="AL249:AO249"/>
    <mergeCell ref="AP249:AS249"/>
    <mergeCell ref="AT249:AW249"/>
    <mergeCell ref="BO251:BP251"/>
    <mergeCell ref="H252:J252"/>
    <mergeCell ref="K252:N252"/>
    <mergeCell ref="R252:T252"/>
    <mergeCell ref="W252:Y252"/>
    <mergeCell ref="Z252:AB252"/>
    <mergeCell ref="AE252:AG252"/>
    <mergeCell ref="AI252:AK252"/>
    <mergeCell ref="AL252:AO252"/>
    <mergeCell ref="AP252:AS252"/>
    <mergeCell ref="AP251:AS251"/>
    <mergeCell ref="AT251:AW251"/>
    <mergeCell ref="AX251:BA251"/>
    <mergeCell ref="BB251:BE251"/>
    <mergeCell ref="BF251:BK251"/>
    <mergeCell ref="BL251:BM251"/>
    <mergeCell ref="BL250:BM250"/>
    <mergeCell ref="BO250:BP250"/>
    <mergeCell ref="H251:J251"/>
    <mergeCell ref="K251:N251"/>
    <mergeCell ref="R251:T251"/>
    <mergeCell ref="W251:Y251"/>
    <mergeCell ref="Z251:AB251"/>
    <mergeCell ref="AE251:AG251"/>
    <mergeCell ref="AI251:AK251"/>
    <mergeCell ref="AL251:AO251"/>
    <mergeCell ref="AL250:AO250"/>
    <mergeCell ref="AP250:AS250"/>
    <mergeCell ref="AT250:AW250"/>
    <mergeCell ref="AX250:BA250"/>
    <mergeCell ref="BB250:BE250"/>
    <mergeCell ref="BF250:BK250"/>
    <mergeCell ref="BF253:BK253"/>
    <mergeCell ref="BL253:BM253"/>
    <mergeCell ref="BO253:BP253"/>
    <mergeCell ref="D254:F257"/>
    <mergeCell ref="H254:J254"/>
    <mergeCell ref="K254:N254"/>
    <mergeCell ref="R254:T254"/>
    <mergeCell ref="W254:Y254"/>
    <mergeCell ref="Z254:AB254"/>
    <mergeCell ref="AE254:AG254"/>
    <mergeCell ref="AI253:AK253"/>
    <mergeCell ref="AL253:AO253"/>
    <mergeCell ref="AP253:AS253"/>
    <mergeCell ref="AT253:AW253"/>
    <mergeCell ref="AX253:BA253"/>
    <mergeCell ref="BB253:BE253"/>
    <mergeCell ref="AT252:AW252"/>
    <mergeCell ref="AX252:BA252"/>
    <mergeCell ref="BB252:BE252"/>
    <mergeCell ref="BF252:BK252"/>
    <mergeCell ref="BL252:BM252"/>
    <mergeCell ref="BO252:BP252"/>
    <mergeCell ref="Q250:Q257"/>
    <mergeCell ref="R250:T250"/>
    <mergeCell ref="W250:Y250"/>
    <mergeCell ref="Z250:AB250"/>
    <mergeCell ref="AE250:AG250"/>
    <mergeCell ref="AI250:AK250"/>
    <mergeCell ref="R253:T253"/>
    <mergeCell ref="W253:Y253"/>
    <mergeCell ref="Z253:AB253"/>
    <mergeCell ref="AE253:AG253"/>
    <mergeCell ref="BL255:BM255"/>
    <mergeCell ref="BO255:BP255"/>
    <mergeCell ref="H256:J256"/>
    <mergeCell ref="K256:N256"/>
    <mergeCell ref="R256:T256"/>
    <mergeCell ref="W256:Y256"/>
    <mergeCell ref="Z256:AB256"/>
    <mergeCell ref="AE256:AG256"/>
    <mergeCell ref="AI256:AK256"/>
    <mergeCell ref="AL256:AO256"/>
    <mergeCell ref="AL255:AO255"/>
    <mergeCell ref="AP255:AS255"/>
    <mergeCell ref="AT255:AW255"/>
    <mergeCell ref="AX255:BA255"/>
    <mergeCell ref="BB255:BE255"/>
    <mergeCell ref="BF255:BK255"/>
    <mergeCell ref="BF254:BK254"/>
    <mergeCell ref="BL254:BM254"/>
    <mergeCell ref="BO254:BP254"/>
    <mergeCell ref="H255:J255"/>
    <mergeCell ref="K255:N255"/>
    <mergeCell ref="R255:T255"/>
    <mergeCell ref="W255:Y255"/>
    <mergeCell ref="Z255:AB255"/>
    <mergeCell ref="AE255:AG255"/>
    <mergeCell ref="AI255:AK255"/>
    <mergeCell ref="AI254:AK254"/>
    <mergeCell ref="AL254:AO254"/>
    <mergeCell ref="AP254:AS254"/>
    <mergeCell ref="AT254:AW254"/>
    <mergeCell ref="AX254:BA254"/>
    <mergeCell ref="BB254:BE254"/>
    <mergeCell ref="BL260:BM260"/>
    <mergeCell ref="BO260:BP260"/>
    <mergeCell ref="AT257:AW257"/>
    <mergeCell ref="AX257:BA257"/>
    <mergeCell ref="BB257:BE257"/>
    <mergeCell ref="BF257:BK257"/>
    <mergeCell ref="BL257:BM257"/>
    <mergeCell ref="BO257:BP257"/>
    <mergeCell ref="BO256:BP256"/>
    <mergeCell ref="H257:J257"/>
    <mergeCell ref="K257:N257"/>
    <mergeCell ref="R257:T257"/>
    <mergeCell ref="W257:Y257"/>
    <mergeCell ref="Z257:AB257"/>
    <mergeCell ref="AE257:AG257"/>
    <mergeCell ref="AI257:AK257"/>
    <mergeCell ref="AL257:AO257"/>
    <mergeCell ref="AP257:AS257"/>
    <mergeCell ref="AP256:AS256"/>
    <mergeCell ref="AT256:AW256"/>
    <mergeCell ref="AX256:BA256"/>
    <mergeCell ref="BB256:BE256"/>
    <mergeCell ref="BF256:BK256"/>
    <mergeCell ref="BL256:BM256"/>
    <mergeCell ref="BL261:BM261"/>
    <mergeCell ref="BO261:BP261"/>
    <mergeCell ref="A260:A267"/>
    <mergeCell ref="B260:C267"/>
    <mergeCell ref="D260:F263"/>
    <mergeCell ref="H260:J260"/>
    <mergeCell ref="K260:N260"/>
    <mergeCell ref="O260:P267"/>
    <mergeCell ref="Q260:Q267"/>
    <mergeCell ref="R260:T260"/>
    <mergeCell ref="W260:Y260"/>
    <mergeCell ref="AT259:AW259"/>
    <mergeCell ref="AX259:BA259"/>
    <mergeCell ref="BB259:BE259"/>
    <mergeCell ref="BF259:BK259"/>
    <mergeCell ref="BL259:BN259"/>
    <mergeCell ref="BO259:BQ259"/>
    <mergeCell ref="V259:Y259"/>
    <mergeCell ref="Z259:AC259"/>
    <mergeCell ref="AD259:AH259"/>
    <mergeCell ref="AI259:AK259"/>
    <mergeCell ref="AL259:AO259"/>
    <mergeCell ref="AP259:AS259"/>
    <mergeCell ref="B259:C259"/>
    <mergeCell ref="D259:F259"/>
    <mergeCell ref="H259:J259"/>
    <mergeCell ref="K259:N259"/>
    <mergeCell ref="O259:Q259"/>
    <mergeCell ref="R259:U259"/>
    <mergeCell ref="AX260:BA260"/>
    <mergeCell ref="BB260:BE260"/>
    <mergeCell ref="BF260:BK260"/>
    <mergeCell ref="H264:J264"/>
    <mergeCell ref="K264:N264"/>
    <mergeCell ref="H261:J261"/>
    <mergeCell ref="K261:N261"/>
    <mergeCell ref="R261:T261"/>
    <mergeCell ref="W261:Y261"/>
    <mergeCell ref="Z261:AB261"/>
    <mergeCell ref="Z260:AB260"/>
    <mergeCell ref="AE260:AG260"/>
    <mergeCell ref="AI260:AK260"/>
    <mergeCell ref="AL260:AO260"/>
    <mergeCell ref="AP260:AS260"/>
    <mergeCell ref="AT260:AW260"/>
    <mergeCell ref="BR259:BU259"/>
    <mergeCell ref="BF262:BK262"/>
    <mergeCell ref="BL262:BM262"/>
    <mergeCell ref="BO262:BP262"/>
    <mergeCell ref="H263:J263"/>
    <mergeCell ref="K263:N263"/>
    <mergeCell ref="R263:T263"/>
    <mergeCell ref="W263:Y263"/>
    <mergeCell ref="Z263:AB263"/>
    <mergeCell ref="AE263:AG263"/>
    <mergeCell ref="AI263:AK263"/>
    <mergeCell ref="AI262:AK262"/>
    <mergeCell ref="AL262:AO262"/>
    <mergeCell ref="AP262:AS262"/>
    <mergeCell ref="AT262:AW262"/>
    <mergeCell ref="AX262:BA262"/>
    <mergeCell ref="BB262:BE262"/>
    <mergeCell ref="BB261:BE261"/>
    <mergeCell ref="BF261:BK261"/>
    <mergeCell ref="BO266:BP266"/>
    <mergeCell ref="BO265:BP265"/>
    <mergeCell ref="H262:J262"/>
    <mergeCell ref="K262:N262"/>
    <mergeCell ref="R262:T262"/>
    <mergeCell ref="W262:Y262"/>
    <mergeCell ref="Z262:AB262"/>
    <mergeCell ref="AE262:AG262"/>
    <mergeCell ref="AE261:AG261"/>
    <mergeCell ref="AI261:AK261"/>
    <mergeCell ref="AL261:AO261"/>
    <mergeCell ref="AP261:AS261"/>
    <mergeCell ref="AT261:AW261"/>
    <mergeCell ref="AX261:BA261"/>
    <mergeCell ref="BL264:BM264"/>
    <mergeCell ref="BO264:BP264"/>
    <mergeCell ref="H265:J265"/>
    <mergeCell ref="K265:N265"/>
    <mergeCell ref="R265:T265"/>
    <mergeCell ref="W265:Y265"/>
    <mergeCell ref="Z265:AB265"/>
    <mergeCell ref="AE265:AG265"/>
    <mergeCell ref="AI265:AK265"/>
    <mergeCell ref="AL265:AO265"/>
    <mergeCell ref="AL264:AO264"/>
    <mergeCell ref="AP264:AS264"/>
    <mergeCell ref="AT264:AW264"/>
    <mergeCell ref="AX264:BA264"/>
    <mergeCell ref="BB264:BE264"/>
    <mergeCell ref="BF264:BK264"/>
    <mergeCell ref="BL263:BM263"/>
    <mergeCell ref="BO263:BP263"/>
    <mergeCell ref="AX265:BA265"/>
    <mergeCell ref="BB265:BE265"/>
    <mergeCell ref="BF265:BK265"/>
    <mergeCell ref="BL265:BM265"/>
    <mergeCell ref="BF267:BK267"/>
    <mergeCell ref="BL267:BM267"/>
    <mergeCell ref="R264:T264"/>
    <mergeCell ref="W264:Y264"/>
    <mergeCell ref="Z264:AB264"/>
    <mergeCell ref="AE264:AG264"/>
    <mergeCell ref="AI264:AK264"/>
    <mergeCell ref="AL263:AO263"/>
    <mergeCell ref="AP263:AS263"/>
    <mergeCell ref="AT263:AW263"/>
    <mergeCell ref="AX263:BA263"/>
    <mergeCell ref="BB263:BE263"/>
    <mergeCell ref="BF263:BK263"/>
    <mergeCell ref="AT266:AW266"/>
    <mergeCell ref="AX266:BA266"/>
    <mergeCell ref="BB266:BE266"/>
    <mergeCell ref="BF266:BK266"/>
    <mergeCell ref="BL266:BM266"/>
    <mergeCell ref="BO267:BP267"/>
    <mergeCell ref="B269:C269"/>
    <mergeCell ref="D269:F269"/>
    <mergeCell ref="H269:J269"/>
    <mergeCell ref="K269:N269"/>
    <mergeCell ref="O269:Q269"/>
    <mergeCell ref="R269:U269"/>
    <mergeCell ref="V269:Y269"/>
    <mergeCell ref="AI267:AK267"/>
    <mergeCell ref="AL267:AO267"/>
    <mergeCell ref="AP267:AS267"/>
    <mergeCell ref="AT267:AW267"/>
    <mergeCell ref="AX267:BA267"/>
    <mergeCell ref="BB267:BE267"/>
    <mergeCell ref="H267:J267"/>
    <mergeCell ref="K267:N267"/>
    <mergeCell ref="R267:T267"/>
    <mergeCell ref="W267:Y267"/>
    <mergeCell ref="Z267:AB267"/>
    <mergeCell ref="AE267:AG267"/>
    <mergeCell ref="D264:F267"/>
    <mergeCell ref="H266:J266"/>
    <mergeCell ref="K266:N266"/>
    <mergeCell ref="R266:T266"/>
    <mergeCell ref="W266:Y266"/>
    <mergeCell ref="Z266:AB266"/>
    <mergeCell ref="AE266:AG266"/>
    <mergeCell ref="AI266:AK266"/>
    <mergeCell ref="AL266:AO266"/>
    <mergeCell ref="AP266:AS266"/>
    <mergeCell ref="AP265:AS265"/>
    <mergeCell ref="AT265:AW265"/>
    <mergeCell ref="A270:A277"/>
    <mergeCell ref="B270:C277"/>
    <mergeCell ref="D270:F273"/>
    <mergeCell ref="H270:J270"/>
    <mergeCell ref="K270:N270"/>
    <mergeCell ref="O270:P277"/>
    <mergeCell ref="H273:J273"/>
    <mergeCell ref="K273:N273"/>
    <mergeCell ref="AX269:BA269"/>
    <mergeCell ref="BB269:BE269"/>
    <mergeCell ref="BF269:BK269"/>
    <mergeCell ref="BL269:BN269"/>
    <mergeCell ref="BO269:BQ269"/>
    <mergeCell ref="BR269:BU269"/>
    <mergeCell ref="Z269:AC269"/>
    <mergeCell ref="AD269:AH269"/>
    <mergeCell ref="AI269:AK269"/>
    <mergeCell ref="AL269:AO269"/>
    <mergeCell ref="AP269:AS269"/>
    <mergeCell ref="AT269:AW269"/>
    <mergeCell ref="BO271:BP271"/>
    <mergeCell ref="H272:J272"/>
    <mergeCell ref="K272:N272"/>
    <mergeCell ref="R272:T272"/>
    <mergeCell ref="W272:Y272"/>
    <mergeCell ref="Z272:AB272"/>
    <mergeCell ref="AE272:AG272"/>
    <mergeCell ref="AI272:AK272"/>
    <mergeCell ref="AL272:AO272"/>
    <mergeCell ref="AP272:AS272"/>
    <mergeCell ref="AP271:AS271"/>
    <mergeCell ref="AT271:AW271"/>
    <mergeCell ref="AX271:BA271"/>
    <mergeCell ref="BB271:BE271"/>
    <mergeCell ref="BF271:BK271"/>
    <mergeCell ref="BL271:BM271"/>
    <mergeCell ref="BL270:BM270"/>
    <mergeCell ref="BO270:BP270"/>
    <mergeCell ref="H271:J271"/>
    <mergeCell ref="K271:N271"/>
    <mergeCell ref="R271:T271"/>
    <mergeCell ref="W271:Y271"/>
    <mergeCell ref="Z271:AB271"/>
    <mergeCell ref="AE271:AG271"/>
    <mergeCell ref="AI271:AK271"/>
    <mergeCell ref="AL271:AO271"/>
    <mergeCell ref="AL270:AO270"/>
    <mergeCell ref="AP270:AS270"/>
    <mergeCell ref="AT270:AW270"/>
    <mergeCell ref="AX270:BA270"/>
    <mergeCell ref="BB270:BE270"/>
    <mergeCell ref="BF270:BK270"/>
    <mergeCell ref="BF273:BK273"/>
    <mergeCell ref="BL273:BM273"/>
    <mergeCell ref="BO273:BP273"/>
    <mergeCell ref="D274:F277"/>
    <mergeCell ref="H274:J274"/>
    <mergeCell ref="K274:N274"/>
    <mergeCell ref="R274:T274"/>
    <mergeCell ref="W274:Y274"/>
    <mergeCell ref="Z274:AB274"/>
    <mergeCell ref="AE274:AG274"/>
    <mergeCell ref="AI273:AK273"/>
    <mergeCell ref="AL273:AO273"/>
    <mergeCell ref="AP273:AS273"/>
    <mergeCell ref="AT273:AW273"/>
    <mergeCell ref="AX273:BA273"/>
    <mergeCell ref="BB273:BE273"/>
    <mergeCell ref="AT272:AW272"/>
    <mergeCell ref="AX272:BA272"/>
    <mergeCell ref="BB272:BE272"/>
    <mergeCell ref="BF272:BK272"/>
    <mergeCell ref="BL272:BM272"/>
    <mergeCell ref="BO272:BP272"/>
    <mergeCell ref="Q270:Q277"/>
    <mergeCell ref="R270:T270"/>
    <mergeCell ref="W270:Y270"/>
    <mergeCell ref="Z270:AB270"/>
    <mergeCell ref="AE270:AG270"/>
    <mergeCell ref="AI270:AK270"/>
    <mergeCell ref="R273:T273"/>
    <mergeCell ref="W273:Y273"/>
    <mergeCell ref="Z273:AB273"/>
    <mergeCell ref="AE273:AG273"/>
    <mergeCell ref="BL275:BM275"/>
    <mergeCell ref="BO275:BP275"/>
    <mergeCell ref="H276:J276"/>
    <mergeCell ref="K276:N276"/>
    <mergeCell ref="R276:T276"/>
    <mergeCell ref="W276:Y276"/>
    <mergeCell ref="Z276:AB276"/>
    <mergeCell ref="AE276:AG276"/>
    <mergeCell ref="AI276:AK276"/>
    <mergeCell ref="AL276:AO276"/>
    <mergeCell ref="AL275:AO275"/>
    <mergeCell ref="AP275:AS275"/>
    <mergeCell ref="AT275:AW275"/>
    <mergeCell ref="AX275:BA275"/>
    <mergeCell ref="BB275:BE275"/>
    <mergeCell ref="BF275:BK275"/>
    <mergeCell ref="BF274:BK274"/>
    <mergeCell ref="BL274:BM274"/>
    <mergeCell ref="BO274:BP274"/>
    <mergeCell ref="H275:J275"/>
    <mergeCell ref="K275:N275"/>
    <mergeCell ref="R275:T275"/>
    <mergeCell ref="W275:Y275"/>
    <mergeCell ref="Z275:AB275"/>
    <mergeCell ref="AE275:AG275"/>
    <mergeCell ref="AI275:AK275"/>
    <mergeCell ref="AI274:AK274"/>
    <mergeCell ref="AL274:AO274"/>
    <mergeCell ref="AP274:AS274"/>
    <mergeCell ref="AT274:AW274"/>
    <mergeCell ref="AX274:BA274"/>
    <mergeCell ref="BB274:BE274"/>
    <mergeCell ref="BL280:BM280"/>
    <mergeCell ref="BO280:BP280"/>
    <mergeCell ref="AT277:AW277"/>
    <mergeCell ref="AX277:BA277"/>
    <mergeCell ref="BB277:BE277"/>
    <mergeCell ref="BF277:BK277"/>
    <mergeCell ref="BL277:BM277"/>
    <mergeCell ref="BO277:BP277"/>
    <mergeCell ref="BO276:BP276"/>
    <mergeCell ref="H277:J277"/>
    <mergeCell ref="K277:N277"/>
    <mergeCell ref="R277:T277"/>
    <mergeCell ref="W277:Y277"/>
    <mergeCell ref="Z277:AB277"/>
    <mergeCell ref="AE277:AG277"/>
    <mergeCell ref="AI277:AK277"/>
    <mergeCell ref="AL277:AO277"/>
    <mergeCell ref="AP277:AS277"/>
    <mergeCell ref="AP276:AS276"/>
    <mergeCell ref="AT276:AW276"/>
    <mergeCell ref="AX276:BA276"/>
    <mergeCell ref="BB276:BE276"/>
    <mergeCell ref="BF276:BK276"/>
    <mergeCell ref="BL276:BM276"/>
    <mergeCell ref="BL281:BM281"/>
    <mergeCell ref="BO281:BP281"/>
    <mergeCell ref="A280:A287"/>
    <mergeCell ref="B280:C287"/>
    <mergeCell ref="D280:F283"/>
    <mergeCell ref="H280:J280"/>
    <mergeCell ref="K280:N280"/>
    <mergeCell ref="O280:P287"/>
    <mergeCell ref="Q280:Q287"/>
    <mergeCell ref="R280:T280"/>
    <mergeCell ref="W280:Y280"/>
    <mergeCell ref="AT279:AW279"/>
    <mergeCell ref="AX279:BA279"/>
    <mergeCell ref="BB279:BE279"/>
    <mergeCell ref="BF279:BK279"/>
    <mergeCell ref="BL279:BN279"/>
    <mergeCell ref="BO279:BQ279"/>
    <mergeCell ref="V279:Y279"/>
    <mergeCell ref="Z279:AC279"/>
    <mergeCell ref="AD279:AH279"/>
    <mergeCell ref="AI279:AK279"/>
    <mergeCell ref="AL279:AO279"/>
    <mergeCell ref="AP279:AS279"/>
    <mergeCell ref="B279:C279"/>
    <mergeCell ref="D279:F279"/>
    <mergeCell ref="H279:J279"/>
    <mergeCell ref="K279:N279"/>
    <mergeCell ref="O279:Q279"/>
    <mergeCell ref="R279:U279"/>
    <mergeCell ref="AX280:BA280"/>
    <mergeCell ref="BB280:BE280"/>
    <mergeCell ref="BF280:BK280"/>
    <mergeCell ref="H284:J284"/>
    <mergeCell ref="K284:N284"/>
    <mergeCell ref="H281:J281"/>
    <mergeCell ref="K281:N281"/>
    <mergeCell ref="R281:T281"/>
    <mergeCell ref="W281:Y281"/>
    <mergeCell ref="Z281:AB281"/>
    <mergeCell ref="Z280:AB280"/>
    <mergeCell ref="AE280:AG280"/>
    <mergeCell ref="AI280:AK280"/>
    <mergeCell ref="AL280:AO280"/>
    <mergeCell ref="AP280:AS280"/>
    <mergeCell ref="AT280:AW280"/>
    <mergeCell ref="BR279:BU279"/>
    <mergeCell ref="BF282:BK282"/>
    <mergeCell ref="BL282:BM282"/>
    <mergeCell ref="BO282:BP282"/>
    <mergeCell ref="H283:J283"/>
    <mergeCell ref="K283:N283"/>
    <mergeCell ref="R283:T283"/>
    <mergeCell ref="W283:Y283"/>
    <mergeCell ref="Z283:AB283"/>
    <mergeCell ref="AE283:AG283"/>
    <mergeCell ref="AI283:AK283"/>
    <mergeCell ref="AI282:AK282"/>
    <mergeCell ref="AL282:AO282"/>
    <mergeCell ref="AP282:AS282"/>
    <mergeCell ref="AT282:AW282"/>
    <mergeCell ref="AX282:BA282"/>
    <mergeCell ref="BB282:BE282"/>
    <mergeCell ref="BB281:BE281"/>
    <mergeCell ref="BF281:BK281"/>
    <mergeCell ref="BO286:BP286"/>
    <mergeCell ref="BO285:BP285"/>
    <mergeCell ref="H282:J282"/>
    <mergeCell ref="K282:N282"/>
    <mergeCell ref="R282:T282"/>
    <mergeCell ref="W282:Y282"/>
    <mergeCell ref="Z282:AB282"/>
    <mergeCell ref="AE282:AG282"/>
    <mergeCell ref="AE281:AG281"/>
    <mergeCell ref="AI281:AK281"/>
    <mergeCell ref="AL281:AO281"/>
    <mergeCell ref="AP281:AS281"/>
    <mergeCell ref="AT281:AW281"/>
    <mergeCell ref="AX281:BA281"/>
    <mergeCell ref="BL284:BM284"/>
    <mergeCell ref="BO284:BP284"/>
    <mergeCell ref="H285:J285"/>
    <mergeCell ref="K285:N285"/>
    <mergeCell ref="R285:T285"/>
    <mergeCell ref="W285:Y285"/>
    <mergeCell ref="Z285:AB285"/>
    <mergeCell ref="AE285:AG285"/>
    <mergeCell ref="AI285:AK285"/>
    <mergeCell ref="AL285:AO285"/>
    <mergeCell ref="AL284:AO284"/>
    <mergeCell ref="AP284:AS284"/>
    <mergeCell ref="AT284:AW284"/>
    <mergeCell ref="AX284:BA284"/>
    <mergeCell ref="BB284:BE284"/>
    <mergeCell ref="BF284:BK284"/>
    <mergeCell ref="BL283:BM283"/>
    <mergeCell ref="BO283:BP283"/>
    <mergeCell ref="AX285:BA285"/>
    <mergeCell ref="BB285:BE285"/>
    <mergeCell ref="BF285:BK285"/>
    <mergeCell ref="BL285:BM285"/>
    <mergeCell ref="BF287:BK287"/>
    <mergeCell ref="BL287:BM287"/>
    <mergeCell ref="R284:T284"/>
    <mergeCell ref="W284:Y284"/>
    <mergeCell ref="Z284:AB284"/>
    <mergeCell ref="AE284:AG284"/>
    <mergeCell ref="AI284:AK284"/>
    <mergeCell ref="AL283:AO283"/>
    <mergeCell ref="AP283:AS283"/>
    <mergeCell ref="AT283:AW283"/>
    <mergeCell ref="AX283:BA283"/>
    <mergeCell ref="BB283:BE283"/>
    <mergeCell ref="BF283:BK283"/>
    <mergeCell ref="AT286:AW286"/>
    <mergeCell ref="AX286:BA286"/>
    <mergeCell ref="BB286:BE286"/>
    <mergeCell ref="BF286:BK286"/>
    <mergeCell ref="BL286:BM286"/>
    <mergeCell ref="BO287:BP287"/>
    <mergeCell ref="B289:C289"/>
    <mergeCell ref="D289:F289"/>
    <mergeCell ref="H289:J289"/>
    <mergeCell ref="K289:N289"/>
    <mergeCell ref="O289:Q289"/>
    <mergeCell ref="R289:U289"/>
    <mergeCell ref="V289:Y289"/>
    <mergeCell ref="AI287:AK287"/>
    <mergeCell ref="AL287:AO287"/>
    <mergeCell ref="AP287:AS287"/>
    <mergeCell ref="AT287:AW287"/>
    <mergeCell ref="AX287:BA287"/>
    <mergeCell ref="BB287:BE287"/>
    <mergeCell ref="H287:J287"/>
    <mergeCell ref="K287:N287"/>
    <mergeCell ref="R287:T287"/>
    <mergeCell ref="W287:Y287"/>
    <mergeCell ref="Z287:AB287"/>
    <mergeCell ref="AE287:AG287"/>
    <mergeCell ref="D284:F287"/>
    <mergeCell ref="H286:J286"/>
    <mergeCell ref="K286:N286"/>
    <mergeCell ref="R286:T286"/>
    <mergeCell ref="W286:Y286"/>
    <mergeCell ref="Z286:AB286"/>
    <mergeCell ref="AE286:AG286"/>
    <mergeCell ref="AI286:AK286"/>
    <mergeCell ref="AL286:AO286"/>
    <mergeCell ref="AP286:AS286"/>
    <mergeCell ref="AP285:AS285"/>
    <mergeCell ref="AT285:AW285"/>
    <mergeCell ref="A290:A297"/>
    <mergeCell ref="B290:C297"/>
    <mergeCell ref="D290:F293"/>
    <mergeCell ref="H290:J290"/>
    <mergeCell ref="K290:N290"/>
    <mergeCell ref="O290:P297"/>
    <mergeCell ref="H293:J293"/>
    <mergeCell ref="K293:N293"/>
    <mergeCell ref="AX289:BA289"/>
    <mergeCell ref="BB289:BE289"/>
    <mergeCell ref="BF289:BK289"/>
    <mergeCell ref="BL289:BN289"/>
    <mergeCell ref="BO289:BQ289"/>
    <mergeCell ref="BR289:BU289"/>
    <mergeCell ref="Z289:AC289"/>
    <mergeCell ref="AD289:AH289"/>
    <mergeCell ref="AI289:AK289"/>
    <mergeCell ref="AL289:AO289"/>
    <mergeCell ref="AP289:AS289"/>
    <mergeCell ref="AT289:AW289"/>
    <mergeCell ref="BO291:BP291"/>
    <mergeCell ref="H292:J292"/>
    <mergeCell ref="K292:N292"/>
    <mergeCell ref="R292:T292"/>
    <mergeCell ref="W292:Y292"/>
    <mergeCell ref="Z292:AB292"/>
    <mergeCell ref="AE292:AG292"/>
    <mergeCell ref="AI292:AK292"/>
    <mergeCell ref="AL292:AO292"/>
    <mergeCell ref="AP292:AS292"/>
    <mergeCell ref="AP291:AS291"/>
    <mergeCell ref="AT291:AW291"/>
    <mergeCell ref="AX291:BA291"/>
    <mergeCell ref="BB291:BE291"/>
    <mergeCell ref="BF291:BK291"/>
    <mergeCell ref="BL291:BM291"/>
    <mergeCell ref="BL290:BM290"/>
    <mergeCell ref="BO290:BP290"/>
    <mergeCell ref="H291:J291"/>
    <mergeCell ref="K291:N291"/>
    <mergeCell ref="R291:T291"/>
    <mergeCell ref="W291:Y291"/>
    <mergeCell ref="Z291:AB291"/>
    <mergeCell ref="AE291:AG291"/>
    <mergeCell ref="AI291:AK291"/>
    <mergeCell ref="AL291:AO291"/>
    <mergeCell ref="AL290:AO290"/>
    <mergeCell ref="AP290:AS290"/>
    <mergeCell ref="AT290:AW290"/>
    <mergeCell ref="AX290:BA290"/>
    <mergeCell ref="BB290:BE290"/>
    <mergeCell ref="BF290:BK290"/>
    <mergeCell ref="BF293:BK293"/>
    <mergeCell ref="BL293:BM293"/>
    <mergeCell ref="BO293:BP293"/>
    <mergeCell ref="D294:F297"/>
    <mergeCell ref="H294:J294"/>
    <mergeCell ref="K294:N294"/>
    <mergeCell ref="R294:T294"/>
    <mergeCell ref="W294:Y294"/>
    <mergeCell ref="Z294:AB294"/>
    <mergeCell ref="AE294:AG294"/>
    <mergeCell ref="AI293:AK293"/>
    <mergeCell ref="AL293:AO293"/>
    <mergeCell ref="AP293:AS293"/>
    <mergeCell ref="AT293:AW293"/>
    <mergeCell ref="AX293:BA293"/>
    <mergeCell ref="BB293:BE293"/>
    <mergeCell ref="AT292:AW292"/>
    <mergeCell ref="AX292:BA292"/>
    <mergeCell ref="BB292:BE292"/>
    <mergeCell ref="BF292:BK292"/>
    <mergeCell ref="BL292:BM292"/>
    <mergeCell ref="BO292:BP292"/>
    <mergeCell ref="Q290:Q297"/>
    <mergeCell ref="R290:T290"/>
    <mergeCell ref="W290:Y290"/>
    <mergeCell ref="Z290:AB290"/>
    <mergeCell ref="AE290:AG290"/>
    <mergeCell ref="AI290:AK290"/>
    <mergeCell ref="R293:T293"/>
    <mergeCell ref="W293:Y293"/>
    <mergeCell ref="Z293:AB293"/>
    <mergeCell ref="AE293:AG293"/>
    <mergeCell ref="BL295:BM295"/>
    <mergeCell ref="BO295:BP295"/>
    <mergeCell ref="H296:J296"/>
    <mergeCell ref="K296:N296"/>
    <mergeCell ref="R296:T296"/>
    <mergeCell ref="W296:Y296"/>
    <mergeCell ref="Z296:AB296"/>
    <mergeCell ref="AE296:AG296"/>
    <mergeCell ref="AI296:AK296"/>
    <mergeCell ref="AL296:AO296"/>
    <mergeCell ref="AL295:AO295"/>
    <mergeCell ref="AP295:AS295"/>
    <mergeCell ref="AT295:AW295"/>
    <mergeCell ref="AX295:BA295"/>
    <mergeCell ref="BB295:BE295"/>
    <mergeCell ref="BF295:BK295"/>
    <mergeCell ref="BF294:BK294"/>
    <mergeCell ref="BL294:BM294"/>
    <mergeCell ref="BO294:BP294"/>
    <mergeCell ref="H295:J295"/>
    <mergeCell ref="K295:N295"/>
    <mergeCell ref="R295:T295"/>
    <mergeCell ref="W295:Y295"/>
    <mergeCell ref="Z295:AB295"/>
    <mergeCell ref="AE295:AG295"/>
    <mergeCell ref="AI295:AK295"/>
    <mergeCell ref="AI294:AK294"/>
    <mergeCell ref="AL294:AO294"/>
    <mergeCell ref="AP294:AS294"/>
    <mergeCell ref="AT294:AW294"/>
    <mergeCell ref="AX294:BA294"/>
    <mergeCell ref="BB294:BE294"/>
    <mergeCell ref="BL300:BM300"/>
    <mergeCell ref="BO300:BP300"/>
    <mergeCell ref="AT297:AW297"/>
    <mergeCell ref="AX297:BA297"/>
    <mergeCell ref="BB297:BE297"/>
    <mergeCell ref="BF297:BK297"/>
    <mergeCell ref="BL297:BM297"/>
    <mergeCell ref="BO297:BP297"/>
    <mergeCell ref="BO296:BP296"/>
    <mergeCell ref="H297:J297"/>
    <mergeCell ref="K297:N297"/>
    <mergeCell ref="R297:T297"/>
    <mergeCell ref="W297:Y297"/>
    <mergeCell ref="Z297:AB297"/>
    <mergeCell ref="AE297:AG297"/>
    <mergeCell ref="AI297:AK297"/>
    <mergeCell ref="AL297:AO297"/>
    <mergeCell ref="AP297:AS297"/>
    <mergeCell ref="AP296:AS296"/>
    <mergeCell ref="AT296:AW296"/>
    <mergeCell ref="AX296:BA296"/>
    <mergeCell ref="BB296:BE296"/>
    <mergeCell ref="BF296:BK296"/>
    <mergeCell ref="BL296:BM296"/>
    <mergeCell ref="BL301:BM301"/>
    <mergeCell ref="BO301:BP301"/>
    <mergeCell ref="A300:A307"/>
    <mergeCell ref="B300:C307"/>
    <mergeCell ref="D300:F303"/>
    <mergeCell ref="H300:J300"/>
    <mergeCell ref="K300:N300"/>
    <mergeCell ref="O300:P307"/>
    <mergeCell ref="Q300:Q307"/>
    <mergeCell ref="R300:T300"/>
    <mergeCell ref="W300:Y300"/>
    <mergeCell ref="AT299:AW299"/>
    <mergeCell ref="AX299:BA299"/>
    <mergeCell ref="BB299:BE299"/>
    <mergeCell ref="BF299:BK299"/>
    <mergeCell ref="BL299:BN299"/>
    <mergeCell ref="BO299:BQ299"/>
    <mergeCell ref="V299:Y299"/>
    <mergeCell ref="Z299:AC299"/>
    <mergeCell ref="AD299:AH299"/>
    <mergeCell ref="AI299:AK299"/>
    <mergeCell ref="AL299:AO299"/>
    <mergeCell ref="AP299:AS299"/>
    <mergeCell ref="B299:C299"/>
    <mergeCell ref="D299:F299"/>
    <mergeCell ref="H299:J299"/>
    <mergeCell ref="K299:N299"/>
    <mergeCell ref="O299:Q299"/>
    <mergeCell ref="R299:U299"/>
    <mergeCell ref="AX300:BA300"/>
    <mergeCell ref="BB300:BE300"/>
    <mergeCell ref="BF300:BK300"/>
    <mergeCell ref="H304:J304"/>
    <mergeCell ref="K304:N304"/>
    <mergeCell ref="H301:J301"/>
    <mergeCell ref="K301:N301"/>
    <mergeCell ref="R301:T301"/>
    <mergeCell ref="W301:Y301"/>
    <mergeCell ref="Z301:AB301"/>
    <mergeCell ref="Z300:AB300"/>
    <mergeCell ref="AE300:AG300"/>
    <mergeCell ref="AI300:AK300"/>
    <mergeCell ref="AL300:AO300"/>
    <mergeCell ref="AP300:AS300"/>
    <mergeCell ref="AT300:AW300"/>
    <mergeCell ref="BR299:BU299"/>
    <mergeCell ref="BF302:BK302"/>
    <mergeCell ref="BL302:BM302"/>
    <mergeCell ref="BO302:BP302"/>
    <mergeCell ref="H303:J303"/>
    <mergeCell ref="K303:N303"/>
    <mergeCell ref="R303:T303"/>
    <mergeCell ref="W303:Y303"/>
    <mergeCell ref="Z303:AB303"/>
    <mergeCell ref="AE303:AG303"/>
    <mergeCell ref="AI303:AK303"/>
    <mergeCell ref="AI302:AK302"/>
    <mergeCell ref="AL302:AO302"/>
    <mergeCell ref="AP302:AS302"/>
    <mergeCell ref="AT302:AW302"/>
    <mergeCell ref="AX302:BA302"/>
    <mergeCell ref="BB302:BE302"/>
    <mergeCell ref="BB301:BE301"/>
    <mergeCell ref="BF301:BK301"/>
    <mergeCell ref="BO306:BP306"/>
    <mergeCell ref="BO305:BP305"/>
    <mergeCell ref="H302:J302"/>
    <mergeCell ref="K302:N302"/>
    <mergeCell ref="R302:T302"/>
    <mergeCell ref="W302:Y302"/>
    <mergeCell ref="Z302:AB302"/>
    <mergeCell ref="AE302:AG302"/>
    <mergeCell ref="AE301:AG301"/>
    <mergeCell ref="AI301:AK301"/>
    <mergeCell ref="AL301:AO301"/>
    <mergeCell ref="AP301:AS301"/>
    <mergeCell ref="AT301:AW301"/>
    <mergeCell ref="AX301:BA301"/>
    <mergeCell ref="BL304:BM304"/>
    <mergeCell ref="BO304:BP304"/>
    <mergeCell ref="H305:J305"/>
    <mergeCell ref="K305:N305"/>
    <mergeCell ref="R305:T305"/>
    <mergeCell ref="W305:Y305"/>
    <mergeCell ref="Z305:AB305"/>
    <mergeCell ref="AE305:AG305"/>
    <mergeCell ref="AI305:AK305"/>
    <mergeCell ref="AL305:AO305"/>
    <mergeCell ref="AL304:AO304"/>
    <mergeCell ref="AP304:AS304"/>
    <mergeCell ref="AT304:AW304"/>
    <mergeCell ref="AX304:BA304"/>
    <mergeCell ref="BB304:BE304"/>
    <mergeCell ref="BF304:BK304"/>
    <mergeCell ref="BL303:BM303"/>
    <mergeCell ref="BO303:BP303"/>
    <mergeCell ref="AX305:BA305"/>
    <mergeCell ref="BB305:BE305"/>
    <mergeCell ref="BF305:BK305"/>
    <mergeCell ref="BL305:BM305"/>
    <mergeCell ref="BF307:BK307"/>
    <mergeCell ref="BL307:BM307"/>
    <mergeCell ref="R304:T304"/>
    <mergeCell ref="W304:Y304"/>
    <mergeCell ref="Z304:AB304"/>
    <mergeCell ref="AE304:AG304"/>
    <mergeCell ref="AI304:AK304"/>
    <mergeCell ref="AL303:AO303"/>
    <mergeCell ref="AP303:AS303"/>
    <mergeCell ref="AT303:AW303"/>
    <mergeCell ref="AX303:BA303"/>
    <mergeCell ref="BB303:BE303"/>
    <mergeCell ref="BF303:BK303"/>
    <mergeCell ref="AT306:AW306"/>
    <mergeCell ref="AX306:BA306"/>
    <mergeCell ref="BB306:BE306"/>
    <mergeCell ref="BF306:BK306"/>
    <mergeCell ref="BL306:BM306"/>
    <mergeCell ref="BO307:BP307"/>
    <mergeCell ref="B309:C309"/>
    <mergeCell ref="D309:F309"/>
    <mergeCell ref="H309:J309"/>
    <mergeCell ref="K309:N309"/>
    <mergeCell ref="O309:Q309"/>
    <mergeCell ref="R309:U309"/>
    <mergeCell ref="V309:Y309"/>
    <mergeCell ref="AI307:AK307"/>
    <mergeCell ref="AL307:AO307"/>
    <mergeCell ref="AP307:AS307"/>
    <mergeCell ref="AT307:AW307"/>
    <mergeCell ref="AX307:BA307"/>
    <mergeCell ref="BB307:BE307"/>
    <mergeCell ref="H307:J307"/>
    <mergeCell ref="K307:N307"/>
    <mergeCell ref="R307:T307"/>
    <mergeCell ref="W307:Y307"/>
    <mergeCell ref="Z307:AB307"/>
    <mergeCell ref="AE307:AG307"/>
    <mergeCell ref="D304:F307"/>
    <mergeCell ref="H306:J306"/>
    <mergeCell ref="K306:N306"/>
    <mergeCell ref="R306:T306"/>
    <mergeCell ref="W306:Y306"/>
    <mergeCell ref="Z306:AB306"/>
    <mergeCell ref="AE306:AG306"/>
    <mergeCell ref="AI306:AK306"/>
    <mergeCell ref="AL306:AO306"/>
    <mergeCell ref="AP306:AS306"/>
    <mergeCell ref="AP305:AS305"/>
    <mergeCell ref="AT305:AW305"/>
    <mergeCell ref="A310:A317"/>
    <mergeCell ref="B310:C317"/>
    <mergeCell ref="D310:F313"/>
    <mergeCell ref="H310:J310"/>
    <mergeCell ref="K310:N310"/>
    <mergeCell ref="O310:P317"/>
    <mergeCell ref="H313:J313"/>
    <mergeCell ref="K313:N313"/>
    <mergeCell ref="AX309:BA309"/>
    <mergeCell ref="BB309:BE309"/>
    <mergeCell ref="BF309:BK309"/>
    <mergeCell ref="BL309:BN309"/>
    <mergeCell ref="BO309:BQ309"/>
    <mergeCell ref="BR309:BU309"/>
    <mergeCell ref="Z309:AC309"/>
    <mergeCell ref="AD309:AH309"/>
    <mergeCell ref="AI309:AK309"/>
    <mergeCell ref="AL309:AO309"/>
    <mergeCell ref="AP309:AS309"/>
    <mergeCell ref="AT309:AW309"/>
    <mergeCell ref="BO311:BP311"/>
    <mergeCell ref="H312:J312"/>
    <mergeCell ref="K312:N312"/>
    <mergeCell ref="R312:T312"/>
    <mergeCell ref="W312:Y312"/>
    <mergeCell ref="Z312:AB312"/>
    <mergeCell ref="AE312:AG312"/>
    <mergeCell ref="AI312:AK312"/>
    <mergeCell ref="AL312:AO312"/>
    <mergeCell ref="AP312:AS312"/>
    <mergeCell ref="AP311:AS311"/>
    <mergeCell ref="AT311:AW311"/>
    <mergeCell ref="AX311:BA311"/>
    <mergeCell ref="BB311:BE311"/>
    <mergeCell ref="BF311:BK311"/>
    <mergeCell ref="BL311:BM311"/>
    <mergeCell ref="BL310:BM310"/>
    <mergeCell ref="BO310:BP310"/>
    <mergeCell ref="H311:J311"/>
    <mergeCell ref="K311:N311"/>
    <mergeCell ref="R311:T311"/>
    <mergeCell ref="W311:Y311"/>
    <mergeCell ref="Z311:AB311"/>
    <mergeCell ref="AE311:AG311"/>
    <mergeCell ref="AI311:AK311"/>
    <mergeCell ref="AL311:AO311"/>
    <mergeCell ref="AL310:AO310"/>
    <mergeCell ref="AP310:AS310"/>
    <mergeCell ref="AT310:AW310"/>
    <mergeCell ref="AX310:BA310"/>
    <mergeCell ref="BB310:BE310"/>
    <mergeCell ref="BF310:BK310"/>
    <mergeCell ref="BF313:BK313"/>
    <mergeCell ref="BL313:BM313"/>
    <mergeCell ref="BO313:BP313"/>
    <mergeCell ref="D314:F317"/>
    <mergeCell ref="H314:J314"/>
    <mergeCell ref="K314:N314"/>
    <mergeCell ref="R314:T314"/>
    <mergeCell ref="W314:Y314"/>
    <mergeCell ref="Z314:AB314"/>
    <mergeCell ref="AE314:AG314"/>
    <mergeCell ref="AI313:AK313"/>
    <mergeCell ref="AL313:AO313"/>
    <mergeCell ref="AP313:AS313"/>
    <mergeCell ref="AT313:AW313"/>
    <mergeCell ref="AX313:BA313"/>
    <mergeCell ref="BB313:BE313"/>
    <mergeCell ref="AT312:AW312"/>
    <mergeCell ref="AX312:BA312"/>
    <mergeCell ref="BB312:BE312"/>
    <mergeCell ref="BF312:BK312"/>
    <mergeCell ref="BL312:BM312"/>
    <mergeCell ref="BO312:BP312"/>
    <mergeCell ref="Q310:Q317"/>
    <mergeCell ref="R310:T310"/>
    <mergeCell ref="W310:Y310"/>
    <mergeCell ref="Z310:AB310"/>
    <mergeCell ref="AE310:AG310"/>
    <mergeCell ref="AI310:AK310"/>
    <mergeCell ref="R313:T313"/>
    <mergeCell ref="W313:Y313"/>
    <mergeCell ref="Z313:AB313"/>
    <mergeCell ref="AE313:AG313"/>
    <mergeCell ref="BL315:BM315"/>
    <mergeCell ref="BO315:BP315"/>
    <mergeCell ref="H316:J316"/>
    <mergeCell ref="K316:N316"/>
    <mergeCell ref="R316:T316"/>
    <mergeCell ref="W316:Y316"/>
    <mergeCell ref="Z316:AB316"/>
    <mergeCell ref="AE316:AG316"/>
    <mergeCell ref="AI316:AK316"/>
    <mergeCell ref="AL316:AO316"/>
    <mergeCell ref="AL315:AO315"/>
    <mergeCell ref="AP315:AS315"/>
    <mergeCell ref="AT315:AW315"/>
    <mergeCell ref="AX315:BA315"/>
    <mergeCell ref="BB315:BE315"/>
    <mergeCell ref="BF315:BK315"/>
    <mergeCell ref="BF314:BK314"/>
    <mergeCell ref="BL314:BM314"/>
    <mergeCell ref="BO314:BP314"/>
    <mergeCell ref="H315:J315"/>
    <mergeCell ref="K315:N315"/>
    <mergeCell ref="R315:T315"/>
    <mergeCell ref="W315:Y315"/>
    <mergeCell ref="Z315:AB315"/>
    <mergeCell ref="AE315:AG315"/>
    <mergeCell ref="AI315:AK315"/>
    <mergeCell ref="AI314:AK314"/>
    <mergeCell ref="AL314:AO314"/>
    <mergeCell ref="AP314:AS314"/>
    <mergeCell ref="AT314:AW314"/>
    <mergeCell ref="AX314:BA314"/>
    <mergeCell ref="BB314:BE314"/>
    <mergeCell ref="AT317:AW317"/>
    <mergeCell ref="AX317:BA317"/>
    <mergeCell ref="BB317:BE317"/>
    <mergeCell ref="BF317:BK317"/>
    <mergeCell ref="BL317:BM317"/>
    <mergeCell ref="BO317:BP317"/>
    <mergeCell ref="BO316:BP316"/>
    <mergeCell ref="H317:J317"/>
    <mergeCell ref="K317:N317"/>
    <mergeCell ref="R317:T317"/>
    <mergeCell ref="W317:Y317"/>
    <mergeCell ref="Z317:AB317"/>
    <mergeCell ref="AE317:AG317"/>
    <mergeCell ref="AI317:AK317"/>
    <mergeCell ref="AL317:AO317"/>
    <mergeCell ref="AP317:AS317"/>
    <mergeCell ref="AP316:AS316"/>
    <mergeCell ref="AT316:AW316"/>
    <mergeCell ref="AX316:BA316"/>
    <mergeCell ref="BB316:BE316"/>
    <mergeCell ref="BF316:BK316"/>
    <mergeCell ref="BL316:BM316"/>
  </mergeCells>
  <dataValidations count="3">
    <dataValidation type="list" operator="equal" allowBlank="1" showInputMessage="1" showErrorMessage="1" sqref="AX290:AX297 AX300:AX307 AX280:AX287 AX30:AX37 AX40:AX47 AX50:AX57 AX60:AX67 AX70:AX77 AX80:AX87 AX90:AX97 AX100:AX107 AX110:AX117 AX120:AX127 AX130:AX137 AX140:AX147 AX150:AX157 AX160:AX167 AX170:AX177 AX180:AX187 AX190:AX197 AX200:AX207 AX210:AX217 AX220:AX227 AX230:AX237 AX240:AX247 AX250:AX257 AX260:AX267 AX270:AX277 AX310:AX317 AX20:BA27" xr:uid="{00000000-0002-0000-1A00-000000000000}">
      <formula1>residual</formula1>
    </dataValidation>
    <dataValidation type="list" operator="equal" allowBlank="1" showInputMessage="1" showErrorMessage="1" sqref="BL300:BL307 BL20:BL27 BL30:BL37 BL40:BL47 BL50:BL57 BL60:BL67 BL70:BL77 BL80:BL87 BL90:BL97 BL100:BL107 BL110:BL117 BL120:BL127 BL130:BL137 BL140:BL147 BL150:BL157 BL160:BL167 BL170:BL177 BL180:BL187 BL190:BL197 BL200:BL207 BL210:BL217 BL220:BL227 BL230:BL237 BL240:BL247 BL250:BL257 BL260:BL267 BL270:BL277 BL280:BL287 BL290:BL297 BL310:BL317" xr:uid="{00000000-0002-0000-1A00-000001000000}">
      <formula1>"Nível,Insignificante,Baixa,Média,Alta,Elevada"</formula1>
    </dataValidation>
    <dataValidation type="list" operator="equal" allowBlank="1" showInputMessage="1" showErrorMessage="1" sqref="BO300:BO307 BO20:BO27 BO30:BO37 BO40:BO47 BO50:BO57 BO60:BO67 BO70:BO77 BO80:BO87 BO90:BO97 BO100:BO107 BO110:BO117 BO120:BO127 BO130:BO137 BO140:BO147 BO150:BO157 BO160:BO167 BO170:BO177 BO180:BO187 BO190:BO197 BO200:BO207 BO210:BO217 BO220:BO227 BO230:BO237 BO240:BO247 BO250:BO257 BO260:BO267 BO270:BO277 BO280:BO287 BO290:BO297 BO310:BO317" xr:uid="{00000000-0002-0000-1A00-000002000000}">
      <formula1>"Nível,Frequente,Provável,Ocasional,Remoto,Improvável"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Planilha28">
    <tabColor indexed="41"/>
  </sheetPr>
  <dimension ref="A1:IV11021"/>
  <sheetViews>
    <sheetView zoomScaleSheetLayoutView="100" workbookViewId="0">
      <pane ySplit="2" topLeftCell="A3" activePane="bottomLeft" state="frozen"/>
      <selection activeCell="N1" sqref="N1"/>
      <selection pane="bottomLeft" sqref="A1:AQ2"/>
    </sheetView>
  </sheetViews>
  <sheetFormatPr defaultColWidth="0" defaultRowHeight="17.100000000000001" customHeight="1" zeroHeight="1" x14ac:dyDescent="0.25"/>
  <cols>
    <col min="1" max="2" width="7.140625" style="6" customWidth="1"/>
    <col min="3" max="3" width="7.140625" customWidth="1"/>
    <col min="4" max="4" width="7.140625" style="6" customWidth="1"/>
    <col min="5" max="60" width="7.140625" customWidth="1"/>
    <col min="61" max="71" width="7.140625" style="6" customWidth="1"/>
    <col min="72" max="16384" width="0" style="6" hidden="1"/>
  </cols>
  <sheetData>
    <row r="1" spans="1:256" ht="14.85" customHeight="1" x14ac:dyDescent="0.25">
      <c r="A1" s="212" t="s">
        <v>353</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4.85" customHeight="1" x14ac:dyDescent="0.25">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s="29" customFormat="1" ht="17.649999999999999" customHeight="1" x14ac:dyDescent="0.25">
      <c r="A3" s="9"/>
      <c r="B3" s="9"/>
      <c r="C3" s="9"/>
      <c r="D3" s="9"/>
      <c r="E3" s="9"/>
      <c r="F3" s="9"/>
      <c r="G3" s="9"/>
      <c r="H3" s="9"/>
      <c r="I3" s="9"/>
      <c r="J3" s="9"/>
      <c r="K3" s="9"/>
      <c r="L3" s="9"/>
      <c r="M3" s="9"/>
      <c r="N3" s="9"/>
      <c r="O3" s="9"/>
      <c r="P3" s="9"/>
      <c r="Q3" s="9"/>
      <c r="R3" s="9"/>
      <c r="S3" s="9"/>
      <c r="T3" s="9"/>
      <c r="U3" s="9"/>
      <c r="V3" s="9"/>
      <c r="W3" s="9"/>
      <c r="X3" s="9"/>
      <c r="Y3" s="9"/>
    </row>
    <row r="4" spans="1:256" s="29" customFormat="1" ht="20.45" customHeight="1" x14ac:dyDescent="0.25">
      <c r="A4" s="9"/>
      <c r="B4" s="213"/>
      <c r="C4" s="213"/>
      <c r="D4" s="213"/>
      <c r="E4" s="213"/>
      <c r="F4" s="213"/>
      <c r="G4" s="213"/>
      <c r="H4" s="213"/>
      <c r="I4" s="213"/>
      <c r="J4" s="213"/>
      <c r="K4" s="213"/>
      <c r="L4" s="213"/>
      <c r="M4" s="213"/>
      <c r="N4" s="213"/>
      <c r="O4" s="213"/>
      <c r="P4" s="213"/>
      <c r="Q4" s="213"/>
      <c r="R4" s="213"/>
      <c r="S4" s="9"/>
      <c r="T4" s="9"/>
      <c r="U4" s="9"/>
      <c r="V4" s="9"/>
      <c r="W4" s="9"/>
      <c r="X4" s="9"/>
      <c r="Y4" s="9"/>
    </row>
    <row r="5" spans="1:256" s="29" customFormat="1" ht="20.45" customHeight="1" x14ac:dyDescent="0.25">
      <c r="A5" s="9"/>
      <c r="B5" s="213"/>
      <c r="C5" s="213"/>
      <c r="D5" s="213"/>
      <c r="E5" s="213"/>
      <c r="F5" s="213"/>
      <c r="G5" s="213"/>
      <c r="H5" s="213"/>
      <c r="I5" s="213"/>
      <c r="J5" s="213"/>
      <c r="K5" s="213"/>
      <c r="L5" s="213"/>
      <c r="M5" s="213"/>
      <c r="N5" s="213"/>
      <c r="O5" s="213"/>
      <c r="P5" s="213"/>
      <c r="Q5" s="213"/>
      <c r="R5" s="213"/>
      <c r="S5" s="9"/>
      <c r="T5" s="9"/>
      <c r="U5" s="9"/>
      <c r="V5" s="9"/>
      <c r="W5" s="9"/>
      <c r="X5" s="9"/>
      <c r="Y5" s="9"/>
    </row>
    <row r="6" spans="1:256" s="29" customFormat="1" ht="20.45" customHeight="1" x14ac:dyDescent="0.25">
      <c r="A6" s="86"/>
      <c r="B6" s="213"/>
      <c r="C6" s="213"/>
      <c r="D6" s="213"/>
      <c r="E6" s="213"/>
      <c r="F6" s="213"/>
      <c r="G6" s="213"/>
      <c r="H6" s="213"/>
      <c r="I6" s="213"/>
      <c r="J6" s="213"/>
      <c r="K6" s="213"/>
      <c r="L6" s="213"/>
      <c r="M6" s="213"/>
      <c r="N6" s="213"/>
      <c r="O6" s="213"/>
      <c r="P6" s="213"/>
      <c r="Q6" s="213"/>
      <c r="R6" s="213"/>
      <c r="S6" s="9"/>
      <c r="T6" s="9"/>
      <c r="U6" s="9"/>
      <c r="V6" s="9"/>
      <c r="W6" s="9"/>
      <c r="X6" s="9"/>
      <c r="Y6" s="9"/>
    </row>
    <row r="7" spans="1:256" s="29" customFormat="1" ht="20.45" customHeight="1" x14ac:dyDescent="0.25">
      <c r="A7" s="86"/>
      <c r="B7" s="213"/>
      <c r="C7" s="213"/>
      <c r="D7" s="213"/>
      <c r="E7" s="213"/>
      <c r="F7" s="213"/>
      <c r="G7" s="213"/>
      <c r="H7" s="213"/>
      <c r="I7" s="213"/>
      <c r="J7" s="213"/>
      <c r="K7" s="213"/>
      <c r="L7" s="213"/>
      <c r="M7" s="213"/>
      <c r="N7" s="213"/>
      <c r="O7" s="213"/>
      <c r="P7" s="213"/>
      <c r="Q7" s="213"/>
      <c r="R7" s="213"/>
      <c r="S7" s="9"/>
      <c r="T7" s="9"/>
      <c r="U7" s="9"/>
      <c r="V7" s="9"/>
      <c r="W7" s="9"/>
      <c r="X7" s="9"/>
      <c r="Y7" s="9"/>
    </row>
    <row r="8" spans="1:256" s="29" customFormat="1" ht="20.45" customHeight="1" x14ac:dyDescent="0.25">
      <c r="A8" s="86"/>
      <c r="B8" s="213"/>
      <c r="C8" s="213"/>
      <c r="D8" s="213"/>
      <c r="E8" s="213"/>
      <c r="F8" s="213"/>
      <c r="G8" s="213"/>
      <c r="H8" s="213"/>
      <c r="I8" s="213"/>
      <c r="J8" s="213"/>
      <c r="K8" s="213"/>
      <c r="L8" s="213"/>
      <c r="M8" s="213"/>
      <c r="N8" s="213"/>
      <c r="O8" s="213"/>
      <c r="P8" s="213"/>
      <c r="Q8" s="213"/>
      <c r="R8" s="213"/>
      <c r="S8" s="9"/>
      <c r="T8" s="9"/>
      <c r="U8" s="9"/>
      <c r="V8" s="9"/>
      <c r="W8" s="9"/>
      <c r="X8" s="9"/>
      <c r="Y8" s="9"/>
    </row>
    <row r="9" spans="1:256" s="29" customFormat="1" ht="20.45" customHeight="1" x14ac:dyDescent="0.25">
      <c r="A9" s="86"/>
      <c r="B9" s="213"/>
      <c r="C9" s="213"/>
      <c r="D9" s="213"/>
      <c r="E9" s="213"/>
      <c r="F9" s="213"/>
      <c r="G9" s="213"/>
      <c r="H9" s="213"/>
      <c r="I9" s="213"/>
      <c r="J9" s="213"/>
      <c r="K9" s="213"/>
      <c r="L9" s="213"/>
      <c r="M9" s="213"/>
      <c r="N9" s="213"/>
      <c r="O9" s="213"/>
      <c r="P9" s="213"/>
      <c r="Q9" s="213"/>
      <c r="R9" s="213"/>
      <c r="S9" s="9"/>
      <c r="T9" s="9"/>
      <c r="U9" s="9"/>
      <c r="V9" s="9"/>
      <c r="W9" s="9"/>
      <c r="X9" s="9"/>
      <c r="Y9" s="9"/>
    </row>
    <row r="10" spans="1:256" s="29" customFormat="1" ht="20.45" customHeight="1" x14ac:dyDescent="0.25">
      <c r="A10" s="86"/>
      <c r="B10" s="213"/>
      <c r="C10" s="213"/>
      <c r="D10" s="213"/>
      <c r="E10" s="213"/>
      <c r="F10" s="213"/>
      <c r="G10" s="213"/>
      <c r="H10" s="213"/>
      <c r="I10" s="213"/>
      <c r="J10" s="213"/>
      <c r="K10" s="213"/>
      <c r="L10" s="213"/>
      <c r="M10" s="213"/>
      <c r="N10" s="213"/>
      <c r="O10" s="213"/>
      <c r="P10" s="213"/>
      <c r="Q10" s="213"/>
      <c r="R10" s="213"/>
      <c r="S10" s="9"/>
      <c r="T10" s="9"/>
      <c r="U10" s="9"/>
      <c r="V10" s="9"/>
      <c r="W10" s="9"/>
      <c r="X10" s="9"/>
      <c r="Y10" s="9"/>
    </row>
    <row r="11" spans="1:256" s="29" customFormat="1" ht="20.45" customHeight="1" x14ac:dyDescent="0.25">
      <c r="A11" s="86"/>
      <c r="B11" s="213"/>
      <c r="C11" s="213"/>
      <c r="D11" s="213"/>
      <c r="E11" s="213"/>
      <c r="F11" s="213"/>
      <c r="G11" s="213"/>
      <c r="H11" s="213"/>
      <c r="I11" s="213"/>
      <c r="J11" s="213"/>
      <c r="K11" s="213"/>
      <c r="L11" s="213"/>
      <c r="M11" s="213"/>
      <c r="N11" s="213"/>
      <c r="O11" s="213"/>
      <c r="P11" s="213"/>
      <c r="Q11" s="213"/>
      <c r="R11" s="213"/>
      <c r="S11" s="9"/>
      <c r="T11" s="9"/>
      <c r="U11" s="9"/>
      <c r="V11" s="9"/>
      <c r="W11" s="9"/>
      <c r="X11" s="9"/>
      <c r="Y11" s="9"/>
    </row>
    <row r="12" spans="1:256" s="29" customFormat="1" ht="20.45" customHeight="1" x14ac:dyDescent="0.25">
      <c r="A12" s="86"/>
      <c r="B12" s="213"/>
      <c r="C12" s="213"/>
      <c r="D12" s="213"/>
      <c r="E12" s="213"/>
      <c r="F12" s="213"/>
      <c r="G12" s="213"/>
      <c r="H12" s="213"/>
      <c r="I12" s="213"/>
      <c r="J12" s="213"/>
      <c r="K12" s="213"/>
      <c r="L12" s="213"/>
      <c r="M12" s="213"/>
      <c r="N12" s="213"/>
      <c r="O12" s="213"/>
      <c r="P12" s="213"/>
      <c r="Q12" s="213"/>
      <c r="R12" s="213"/>
      <c r="S12" s="9"/>
      <c r="T12" s="9"/>
      <c r="U12" s="9"/>
      <c r="V12" s="9"/>
      <c r="W12" s="9"/>
      <c r="X12" s="9"/>
      <c r="Y12" s="9"/>
    </row>
    <row r="13" spans="1:256" s="29" customFormat="1" ht="20.45" customHeight="1" x14ac:dyDescent="0.25">
      <c r="A13" s="86"/>
      <c r="B13" s="213"/>
      <c r="C13" s="213"/>
      <c r="D13" s="213"/>
      <c r="E13" s="213"/>
      <c r="F13" s="213"/>
      <c r="G13" s="213"/>
      <c r="H13" s="213"/>
      <c r="I13" s="213"/>
      <c r="J13" s="213"/>
      <c r="K13" s="213"/>
      <c r="L13" s="213"/>
      <c r="M13" s="213"/>
      <c r="N13" s="213"/>
      <c r="O13" s="213"/>
      <c r="P13" s="213"/>
      <c r="Q13" s="213"/>
      <c r="R13" s="213"/>
      <c r="S13" s="9"/>
      <c r="T13" s="9"/>
      <c r="U13" s="9"/>
      <c r="V13" s="9"/>
      <c r="W13" s="9"/>
      <c r="X13" s="9"/>
      <c r="Y13" s="9"/>
    </row>
    <row r="14" spans="1:256" s="29" customFormat="1" ht="20.45" customHeight="1" x14ac:dyDescent="0.25">
      <c r="A14" s="86"/>
      <c r="B14" s="213"/>
      <c r="C14" s="213"/>
      <c r="D14" s="213"/>
      <c r="E14" s="213"/>
      <c r="F14" s="213"/>
      <c r="G14" s="213"/>
      <c r="H14" s="213"/>
      <c r="I14" s="213"/>
      <c r="J14" s="213"/>
      <c r="K14" s="213"/>
      <c r="L14" s="213"/>
      <c r="M14" s="213"/>
      <c r="N14" s="213"/>
      <c r="O14" s="213"/>
      <c r="P14" s="213"/>
      <c r="Q14" s="213"/>
      <c r="R14" s="213"/>
      <c r="S14" s="9"/>
      <c r="T14" s="9"/>
      <c r="U14" s="9"/>
      <c r="V14" s="9"/>
      <c r="W14" s="9"/>
      <c r="X14" s="9"/>
      <c r="Y14" s="9"/>
    </row>
    <row r="15" spans="1:256" s="29" customFormat="1" ht="20.45" customHeight="1" x14ac:dyDescent="0.25">
      <c r="A15" s="86"/>
      <c r="B15" s="213"/>
      <c r="C15" s="213"/>
      <c r="D15" s="213"/>
      <c r="E15" s="213"/>
      <c r="F15" s="213"/>
      <c r="G15" s="213"/>
      <c r="H15" s="213"/>
      <c r="I15" s="213"/>
      <c r="J15" s="213"/>
      <c r="K15" s="213"/>
      <c r="L15" s="213"/>
      <c r="M15" s="213"/>
      <c r="N15" s="213"/>
      <c r="O15" s="213"/>
      <c r="P15" s="213"/>
      <c r="Q15" s="213"/>
      <c r="R15" s="213"/>
      <c r="S15" s="9"/>
      <c r="T15" s="9"/>
      <c r="U15" s="9"/>
      <c r="V15" s="9"/>
      <c r="W15" s="9"/>
      <c r="X15" s="9"/>
      <c r="Y15" s="9"/>
    </row>
    <row r="16" spans="1:256" s="29" customFormat="1" ht="20.45" customHeight="1" x14ac:dyDescent="0.25">
      <c r="A16" s="86"/>
      <c r="B16" s="213"/>
      <c r="C16" s="213"/>
      <c r="D16" s="213"/>
      <c r="E16" s="213"/>
      <c r="F16" s="213"/>
      <c r="G16" s="213"/>
      <c r="H16" s="213"/>
      <c r="I16" s="213"/>
      <c r="J16" s="213"/>
      <c r="K16" s="213"/>
      <c r="L16" s="213"/>
      <c r="M16" s="213"/>
      <c r="N16" s="213"/>
      <c r="O16" s="213"/>
      <c r="P16" s="213"/>
      <c r="Q16" s="213"/>
      <c r="R16" s="213"/>
      <c r="S16" s="9"/>
      <c r="T16" s="9"/>
      <c r="U16" s="9"/>
      <c r="V16" s="9"/>
      <c r="W16" s="9"/>
      <c r="X16" s="9"/>
      <c r="Y16" s="9"/>
    </row>
    <row r="17" spans="1:80" s="29" customFormat="1" ht="17.649999999999999" customHeight="1" x14ac:dyDescent="0.25">
      <c r="A17" s="86"/>
      <c r="B17" s="86"/>
      <c r="C17" s="86"/>
      <c r="D17" s="86"/>
      <c r="E17" s="86"/>
      <c r="F17" s="86"/>
      <c r="G17" s="86"/>
      <c r="H17" s="9"/>
      <c r="I17" s="9"/>
      <c r="J17" s="9"/>
      <c r="K17" s="9"/>
      <c r="L17" s="9"/>
      <c r="M17" s="9"/>
      <c r="N17" s="9"/>
      <c r="O17" s="9"/>
      <c r="P17" s="9"/>
      <c r="Q17" s="105"/>
      <c r="R17" s="105"/>
      <c r="S17" s="105"/>
      <c r="T17" s="105"/>
      <c r="U17" s="105"/>
      <c r="V17" s="9"/>
      <c r="W17" s="9"/>
      <c r="X17" s="9"/>
      <c r="Y17" s="9"/>
    </row>
    <row r="18" spans="1:80" s="29" customFormat="1" ht="19.7" customHeight="1" x14ac:dyDescent="0.25">
      <c r="A18" s="86"/>
      <c r="B18" s="86"/>
      <c r="C18" s="86"/>
      <c r="D18" s="86"/>
      <c r="E18" s="86"/>
      <c r="F18" s="86"/>
      <c r="G18" s="86"/>
      <c r="H18" s="9"/>
      <c r="I18" s="9"/>
      <c r="J18" s="9"/>
      <c r="K18" s="9"/>
      <c r="L18" s="9"/>
      <c r="M18" s="9"/>
      <c r="N18" s="9"/>
      <c r="O18" s="9"/>
      <c r="P18" s="9"/>
      <c r="Q18" s="105"/>
      <c r="R18" s="105"/>
      <c r="S18" s="105"/>
      <c r="T18" s="105"/>
      <c r="U18" s="105"/>
      <c r="V18" s="106" t="s">
        <v>315</v>
      </c>
      <c r="W18" s="9"/>
      <c r="X18" s="9"/>
      <c r="Y18" s="9"/>
      <c r="AY18" s="3"/>
      <c r="AZ18" s="3"/>
      <c r="BA18" s="3"/>
      <c r="BB18" s="3"/>
      <c r="BC18" s="3"/>
    </row>
    <row r="19" spans="1:80" ht="34.15" customHeight="1" x14ac:dyDescent="0.25">
      <c r="A19" s="56"/>
      <c r="B19" s="206" t="s">
        <v>204</v>
      </c>
      <c r="C19" s="206"/>
      <c r="D19" s="207" t="s">
        <v>205</v>
      </c>
      <c r="E19" s="207"/>
      <c r="F19" s="207"/>
      <c r="G19" s="57" t="s">
        <v>219</v>
      </c>
      <c r="H19" s="208" t="s">
        <v>220</v>
      </c>
      <c r="I19" s="208"/>
      <c r="J19" s="208"/>
      <c r="K19" s="209" t="s">
        <v>272</v>
      </c>
      <c r="L19" s="209"/>
      <c r="M19" s="209"/>
      <c r="N19" s="209"/>
      <c r="O19" s="201" t="s">
        <v>291</v>
      </c>
      <c r="P19" s="201"/>
      <c r="Q19" s="201"/>
      <c r="R19" s="208" t="s">
        <v>316</v>
      </c>
      <c r="S19" s="208"/>
      <c r="T19" s="208"/>
      <c r="U19" s="208"/>
      <c r="V19" s="201" t="s">
        <v>94</v>
      </c>
      <c r="W19" s="201"/>
      <c r="X19" s="201"/>
      <c r="Y19" s="201"/>
      <c r="Z19" s="201" t="s">
        <v>301</v>
      </c>
      <c r="AA19" s="201"/>
      <c r="AB19" s="201"/>
      <c r="AC19" s="201"/>
      <c r="AD19" s="201" t="s">
        <v>323</v>
      </c>
      <c r="AE19" s="201"/>
      <c r="AF19" s="201"/>
      <c r="AG19" s="201"/>
      <c r="AH19" s="201"/>
      <c r="AI19" s="201" t="s">
        <v>325</v>
      </c>
      <c r="AJ19" s="201"/>
      <c r="AK19" s="201"/>
      <c r="AL19" s="201" t="s">
        <v>334</v>
      </c>
      <c r="AM19" s="201"/>
      <c r="AN19" s="201"/>
      <c r="AO19" s="201"/>
      <c r="AP19" s="201" t="s">
        <v>342</v>
      </c>
      <c r="AQ19" s="201" t="s">
        <v>343</v>
      </c>
      <c r="AR19" s="201" t="s">
        <v>344</v>
      </c>
      <c r="AS19" s="201" t="s">
        <v>345</v>
      </c>
      <c r="AT19" s="201" t="s">
        <v>343</v>
      </c>
      <c r="AU19" s="201"/>
      <c r="AV19" s="201"/>
      <c r="AW19" s="201"/>
      <c r="AX19" s="201" t="s">
        <v>347</v>
      </c>
      <c r="AY19" s="201"/>
      <c r="AZ19" s="201"/>
      <c r="BA19" s="201"/>
      <c r="BB19" s="201" t="s">
        <v>348</v>
      </c>
      <c r="BC19" s="201"/>
      <c r="BD19" s="201"/>
      <c r="BE19" s="201"/>
      <c r="BF19" s="201" t="s">
        <v>351</v>
      </c>
      <c r="BG19" s="201"/>
      <c r="BH19" s="201"/>
      <c r="BI19" s="201" t="s">
        <v>354</v>
      </c>
      <c r="BJ19" s="201"/>
      <c r="BK19" s="201"/>
      <c r="BL19" s="201"/>
      <c r="BM19" s="201" t="s">
        <v>207</v>
      </c>
      <c r="BN19" s="201"/>
      <c r="BO19" s="201"/>
      <c r="BP19" s="201"/>
      <c r="BQ19" s="201" t="s">
        <v>355</v>
      </c>
      <c r="BR19" s="201"/>
      <c r="BS19" s="201"/>
    </row>
    <row r="20" spans="1:80" ht="17.100000000000001" customHeight="1" x14ac:dyDescent="0.25">
      <c r="A20" s="202" t="str">
        <f>'LISTA AMEACAS'!A21</f>
        <v>At 01</v>
      </c>
      <c r="B20" s="203" t="str">
        <f>'LISTA AMEACAS'!B21</f>
        <v>Infraestrutura de servidores em nuvem</v>
      </c>
      <c r="C20" s="203"/>
      <c r="D20" s="204" t="str">
        <f>'LISTA AMEACAS'!E21</f>
        <v>Vazamento de informações</v>
      </c>
      <c r="E20" s="204"/>
      <c r="F20" s="204"/>
      <c r="G20" s="67">
        <v>1</v>
      </c>
      <c r="H20" s="196" t="str">
        <f>VULNERABILIDADES!L20</f>
        <v>Falta de classificação da informação</v>
      </c>
      <c r="I20" s="196"/>
      <c r="J20" s="196"/>
      <c r="K20" s="192" t="str">
        <f>CONSEQUENCIAS!P20</f>
        <v>Perda de Autenticidade</v>
      </c>
      <c r="L20" s="192"/>
      <c r="M20" s="192"/>
      <c r="N20" s="192"/>
      <c r="O20" s="372" t="str">
        <f>CONS_AV_QUALIT_ATIVO!O20</f>
        <v>Crítico</v>
      </c>
      <c r="P20" s="372"/>
      <c r="Q20" s="373">
        <f>RESULT_ESTIMAT_QUALIT!Q20</f>
        <v>5</v>
      </c>
      <c r="R20" s="193" t="str">
        <f>CONS_AV_QUALIT_SEVER!R20</f>
        <v>Elevada</v>
      </c>
      <c r="S20" s="193"/>
      <c r="T20" s="193"/>
      <c r="U20" s="108">
        <f>RESULT_ESTIMAT_QUALIT!U20</f>
        <v>5</v>
      </c>
      <c r="V20" s="108">
        <f>RESULT_ESTIMAT_QUALIT!V20</f>
        <v>25</v>
      </c>
      <c r="W20" s="193" t="str">
        <f>RESULT_ESTIMAT_QUALIT!W20</f>
        <v>Desastre</v>
      </c>
      <c r="X20" s="193"/>
      <c r="Y20" s="193"/>
      <c r="Z20" s="370" t="str">
        <f>CONS_AV_QUALIT_PROBAB!U20</f>
        <v>Provável</v>
      </c>
      <c r="AA20" s="370"/>
      <c r="AB20" s="370"/>
      <c r="AC20" s="109">
        <f>RESULT_ESTIMAT_QUALIT!AC20</f>
        <v>4</v>
      </c>
      <c r="AD20" s="114">
        <f>CALCULO_RISCO!AD20</f>
        <v>100</v>
      </c>
      <c r="AE20" s="375" t="str">
        <f>CALCULO_RISCO!AE20</f>
        <v>Alto</v>
      </c>
      <c r="AF20" s="375"/>
      <c r="AG20" s="375"/>
      <c r="AH20" s="117">
        <f>CALCULO_RISCO!AG20</f>
        <v>0</v>
      </c>
      <c r="AI20" s="379" t="str">
        <f>AVALIAR_RISCO!AI20</f>
        <v>Prioridade</v>
      </c>
      <c r="AJ20" s="379"/>
      <c r="AK20" s="379"/>
      <c r="AL20" s="393" t="str">
        <f>TRATAMENTO!AL20</f>
        <v>Escolha o Tratamento</v>
      </c>
      <c r="AM20" s="393"/>
      <c r="AN20" s="393"/>
      <c r="AO20" s="393"/>
      <c r="AP20" s="391">
        <f>CONTROLES_PLANO!AP20</f>
        <v>0</v>
      </c>
      <c r="AQ20" s="391">
        <f>RISCOS_RESIDUAIS!AQ20</f>
        <v>0</v>
      </c>
      <c r="AR20" s="391">
        <f>RISCOS_RESIDUAIS!AR20</f>
        <v>0</v>
      </c>
      <c r="AS20" s="391">
        <f>RISCOS_RESIDUAIS!AS20</f>
        <v>0</v>
      </c>
      <c r="AT20" s="391">
        <f>CONTROLES_PLANO!AT20</f>
        <v>0</v>
      </c>
      <c r="AU20" s="391"/>
      <c r="AV20" s="391"/>
      <c r="AW20" s="391"/>
      <c r="AX20" s="400" t="str">
        <f>RISCOS_RESIDUAIS!AX20</f>
        <v>RISCOS RESIDUAIS:</v>
      </c>
      <c r="AY20" s="400"/>
      <c r="AZ20" s="400"/>
      <c r="BA20" s="400"/>
      <c r="BB20" s="400">
        <f>RISCOS_RESIDUAIS!BB20</f>
        <v>0</v>
      </c>
      <c r="BC20" s="400"/>
      <c r="BD20" s="400"/>
      <c r="BE20" s="400"/>
      <c r="BF20" s="401" t="str">
        <f>RISCOS_RESIDUAIS!BS20</f>
        <v>Extremo</v>
      </c>
      <c r="BG20" s="401"/>
      <c r="BH20" s="401"/>
      <c r="BI20" s="402" t="s">
        <v>354</v>
      </c>
      <c r="BJ20" s="402"/>
      <c r="BK20" s="402"/>
      <c r="BL20" s="402"/>
      <c r="BM20" s="323"/>
      <c r="BN20" s="323"/>
      <c r="BO20" s="323"/>
      <c r="BP20" s="323"/>
      <c r="BQ20" s="399"/>
      <c r="BR20" s="399"/>
      <c r="BS20" s="399"/>
      <c r="CB20" s="6" t="s">
        <v>354</v>
      </c>
    </row>
    <row r="21" spans="1:80" ht="17.100000000000001" customHeight="1" x14ac:dyDescent="0.25">
      <c r="A21" s="202"/>
      <c r="B21" s="203"/>
      <c r="C21" s="203"/>
      <c r="D21" s="204"/>
      <c r="E21" s="204"/>
      <c r="F21" s="204"/>
      <c r="G21" s="67">
        <v>2</v>
      </c>
      <c r="H21" s="196" t="str">
        <f>VULNERABILIDADES!L21</f>
        <v>Dados armazenados sem criptografia.</v>
      </c>
      <c r="I21" s="196"/>
      <c r="J21" s="196"/>
      <c r="K21" s="192" t="str">
        <f>CONSEQUENCIAS!P21</f>
        <v>Perda de Integridade</v>
      </c>
      <c r="L21" s="192"/>
      <c r="M21" s="192"/>
      <c r="N21" s="192"/>
      <c r="O21" s="372"/>
      <c r="P21" s="372"/>
      <c r="Q21" s="373"/>
      <c r="R21" s="193" t="str">
        <f>CONS_AV_QUALIT_SEVER!R21</f>
        <v>Alta</v>
      </c>
      <c r="S21" s="193"/>
      <c r="T21" s="193"/>
      <c r="U21" s="108">
        <f>RESULT_ESTIMAT_QUALIT!U23</f>
        <v>5</v>
      </c>
      <c r="V21" s="108">
        <f>RESULT_ESTIMAT_QUALIT!V21</f>
        <v>20</v>
      </c>
      <c r="W21" s="193" t="str">
        <f>RESULT_ESTIMAT_QUALIT!W21</f>
        <v>Importante</v>
      </c>
      <c r="X21" s="193"/>
      <c r="Y21" s="193"/>
      <c r="Z21" s="370" t="str">
        <f>CONS_AV_QUALIT_PROBAB!U21</f>
        <v>Ocasional</v>
      </c>
      <c r="AA21" s="370"/>
      <c r="AB21" s="370"/>
      <c r="AC21" s="109">
        <f>RESULT_ESTIMAT_QUALIT!AC21</f>
        <v>3</v>
      </c>
      <c r="AD21" s="114">
        <f>CALCULO_RISCO!AD21</f>
        <v>60</v>
      </c>
      <c r="AE21" s="375" t="str">
        <f>CALCULO_RISCO!AE21</f>
        <v>Médio</v>
      </c>
      <c r="AF21" s="375"/>
      <c r="AG21" s="375"/>
      <c r="AH21" s="117">
        <f>CALCULO_RISCO!AG21</f>
        <v>0</v>
      </c>
      <c r="AI21" s="379" t="str">
        <f>AVALIAR_RISCO!AI21</f>
        <v>Prioridade</v>
      </c>
      <c r="AJ21" s="379"/>
      <c r="AK21" s="379"/>
      <c r="AL21" s="393" t="str">
        <f>TRATAMENTO!AL21</f>
        <v>Escolha o Tratamento</v>
      </c>
      <c r="AM21" s="393"/>
      <c r="AN21" s="393"/>
      <c r="AO21" s="393"/>
      <c r="AP21" s="391">
        <f>CONTROLES_PLANO!AP21</f>
        <v>0</v>
      </c>
      <c r="AQ21" s="391"/>
      <c r="AR21" s="391"/>
      <c r="AS21" s="391"/>
      <c r="AT21" s="391">
        <f>CONTROLES_PLANO!AT21</f>
        <v>0</v>
      </c>
      <c r="AU21" s="391"/>
      <c r="AV21" s="391"/>
      <c r="AW21" s="391"/>
      <c r="AX21" s="400" t="str">
        <f>RISCOS_RESIDUAIS!AX21</f>
        <v>RISCOS RESIDUAIS:</v>
      </c>
      <c r="AY21" s="400"/>
      <c r="AZ21" s="400"/>
      <c r="BA21" s="400"/>
      <c r="BB21" s="400">
        <f>RISCOS_RESIDUAIS!BB21</f>
        <v>0</v>
      </c>
      <c r="BC21" s="400"/>
      <c r="BD21" s="400"/>
      <c r="BE21" s="400"/>
      <c r="BF21" s="401" t="str">
        <f>RISCOS_RESIDUAIS!BS21</f>
        <v>Extremo</v>
      </c>
      <c r="BG21" s="401"/>
      <c r="BH21" s="401"/>
      <c r="BI21" s="402" t="s">
        <v>354</v>
      </c>
      <c r="BJ21" s="402"/>
      <c r="BK21" s="402"/>
      <c r="BL21" s="402"/>
      <c r="BM21" s="323"/>
      <c r="BN21" s="323"/>
      <c r="BO21" s="323"/>
      <c r="BP21" s="323"/>
      <c r="BQ21" s="399"/>
      <c r="BR21" s="399"/>
      <c r="BS21" s="399"/>
      <c r="CB21" s="6" t="s">
        <v>356</v>
      </c>
    </row>
    <row r="22" spans="1:80" ht="17.100000000000001" customHeight="1" x14ac:dyDescent="0.25">
      <c r="A22" s="202"/>
      <c r="B22" s="203"/>
      <c r="C22" s="203"/>
      <c r="D22" s="204"/>
      <c r="E22" s="204"/>
      <c r="F22" s="204"/>
      <c r="G22" s="67">
        <v>3</v>
      </c>
      <c r="H22" s="196" t="str">
        <f>VULNERABILIDADES!L22</f>
        <v>Armazenamento inseguro</v>
      </c>
      <c r="I22" s="196"/>
      <c r="J22" s="196"/>
      <c r="K22" s="192" t="str">
        <f>CONSEQUENCIAS!P22</f>
        <v>Perda de confidencialidade</v>
      </c>
      <c r="L22" s="192"/>
      <c r="M22" s="192"/>
      <c r="N22" s="192"/>
      <c r="O22" s="372"/>
      <c r="P22" s="372"/>
      <c r="Q22" s="373"/>
      <c r="R22" s="193" t="str">
        <f>CONS_AV_QUALIT_SEVER!R22</f>
        <v>Alta</v>
      </c>
      <c r="S22" s="193"/>
      <c r="T22" s="193"/>
      <c r="U22" s="108">
        <f>RESULT_ESTIMAT_QUALIT!U24</f>
        <v>5</v>
      </c>
      <c r="V22" s="108">
        <f>RESULT_ESTIMAT_QUALIT!V22</f>
        <v>20</v>
      </c>
      <c r="W22" s="193" t="str">
        <f>RESULT_ESTIMAT_QUALIT!W22</f>
        <v>Importante</v>
      </c>
      <c r="X22" s="193"/>
      <c r="Y22" s="193"/>
      <c r="Z22" s="370" t="str">
        <f>CONS_AV_QUALIT_PROBAB!U22</f>
        <v>Provável</v>
      </c>
      <c r="AA22" s="370"/>
      <c r="AB22" s="370"/>
      <c r="AC22" s="109">
        <f>RESULT_ESTIMAT_QUALIT!AC22</f>
        <v>4</v>
      </c>
      <c r="AD22" s="114">
        <f>CALCULO_RISCO!AD22</f>
        <v>80</v>
      </c>
      <c r="AE22" s="375" t="str">
        <f>CALCULO_RISCO!AE22</f>
        <v>Alto</v>
      </c>
      <c r="AF22" s="375"/>
      <c r="AG22" s="375"/>
      <c r="AH22" s="117">
        <f>CALCULO_RISCO!AG22</f>
        <v>0</v>
      </c>
      <c r="AI22" s="379" t="str">
        <f>AVALIAR_RISCO!AI22</f>
        <v>Prioridade</v>
      </c>
      <c r="AJ22" s="379"/>
      <c r="AK22" s="379"/>
      <c r="AL22" s="393" t="str">
        <f>TRATAMENTO!AL22</f>
        <v>Escolha o Tratamento</v>
      </c>
      <c r="AM22" s="393"/>
      <c r="AN22" s="393"/>
      <c r="AO22" s="393"/>
      <c r="AP22" s="391">
        <f>CONTROLES_PLANO!AP22</f>
        <v>0</v>
      </c>
      <c r="AQ22" s="391"/>
      <c r="AR22" s="391"/>
      <c r="AS22" s="391"/>
      <c r="AT22" s="391">
        <f>CONTROLES_PLANO!AT22</f>
        <v>0</v>
      </c>
      <c r="AU22" s="391"/>
      <c r="AV22" s="391"/>
      <c r="AW22" s="391"/>
      <c r="AX22" s="400" t="str">
        <f>RISCOS_RESIDUAIS!AX22</f>
        <v>RISCOS RESIDUAIS:</v>
      </c>
      <c r="AY22" s="400"/>
      <c r="AZ22" s="400"/>
      <c r="BA22" s="400"/>
      <c r="BB22" s="400">
        <f>RISCOS_RESIDUAIS!BB22</f>
        <v>0</v>
      </c>
      <c r="BC22" s="400"/>
      <c r="BD22" s="400"/>
      <c r="BE22" s="400"/>
      <c r="BF22" s="401" t="str">
        <f>RISCOS_RESIDUAIS!BS22</f>
        <v>Extremo</v>
      </c>
      <c r="BG22" s="401"/>
      <c r="BH22" s="401"/>
      <c r="BI22" s="402" t="s">
        <v>354</v>
      </c>
      <c r="BJ22" s="402"/>
      <c r="BK22" s="402"/>
      <c r="BL22" s="402"/>
      <c r="BM22" s="323"/>
      <c r="BN22" s="323"/>
      <c r="BO22" s="323"/>
      <c r="BP22" s="323"/>
      <c r="BQ22" s="399"/>
      <c r="BR22" s="399"/>
      <c r="BS22" s="399"/>
      <c r="CB22" s="6" t="s">
        <v>357</v>
      </c>
    </row>
    <row r="23" spans="1:80" ht="17.100000000000001" customHeight="1" x14ac:dyDescent="0.25">
      <c r="A23" s="202"/>
      <c r="B23" s="203"/>
      <c r="C23" s="203"/>
      <c r="D23" s="204"/>
      <c r="E23" s="204"/>
      <c r="F23" s="204"/>
      <c r="G23" s="67">
        <v>4</v>
      </c>
      <c r="H23" s="196" t="str">
        <f>VULNERABILIDADES!L23</f>
        <v>Falta de monitoramento de acesso.</v>
      </c>
      <c r="I23" s="196"/>
      <c r="J23" s="196"/>
      <c r="K23" s="192" t="str">
        <f>CONSEQUENCIAS!P23</f>
        <v>Perda de Autenticidade</v>
      </c>
      <c r="L23" s="192"/>
      <c r="M23" s="192"/>
      <c r="N23" s="192"/>
      <c r="O23" s="372"/>
      <c r="P23" s="372"/>
      <c r="Q23" s="373"/>
      <c r="R23" s="193" t="str">
        <f>CONS_AV_QUALIT_SEVER!R23</f>
        <v>Elevada</v>
      </c>
      <c r="S23" s="193"/>
      <c r="T23" s="193"/>
      <c r="U23" s="108">
        <f>RESULT_ESTIMAT_QUALIT!U25</f>
        <v>5</v>
      </c>
      <c r="V23" s="108">
        <f>RESULT_ESTIMAT_QUALIT!V23</f>
        <v>25</v>
      </c>
      <c r="W23" s="193" t="str">
        <f>RESULT_ESTIMAT_QUALIT!W23</f>
        <v>Desastre</v>
      </c>
      <c r="X23" s="193"/>
      <c r="Y23" s="193"/>
      <c r="Z23" s="370" t="str">
        <f>CONS_AV_QUALIT_PROBAB!U23</f>
        <v>Ocasional</v>
      </c>
      <c r="AA23" s="370"/>
      <c r="AB23" s="370"/>
      <c r="AC23" s="109">
        <f>RESULT_ESTIMAT_QUALIT!AC23</f>
        <v>3</v>
      </c>
      <c r="AD23" s="114">
        <f>CALCULO_RISCO!AD23</f>
        <v>75</v>
      </c>
      <c r="AE23" s="375" t="str">
        <f>CALCULO_RISCO!AE23</f>
        <v>Alto</v>
      </c>
      <c r="AF23" s="375"/>
      <c r="AG23" s="375"/>
      <c r="AH23" s="117">
        <f>CALCULO_RISCO!AG23</f>
        <v>0</v>
      </c>
      <c r="AI23" s="379" t="str">
        <f>AVALIAR_RISCO!AI23</f>
        <v>Prioridade</v>
      </c>
      <c r="AJ23" s="379"/>
      <c r="AK23" s="379"/>
      <c r="AL23" s="393" t="str">
        <f>TRATAMENTO!AL23</f>
        <v>Escolha o Tratamento</v>
      </c>
      <c r="AM23" s="393"/>
      <c r="AN23" s="393"/>
      <c r="AO23" s="393"/>
      <c r="AP23" s="391">
        <f>CONTROLES_PLANO!AP23</f>
        <v>0</v>
      </c>
      <c r="AQ23" s="391"/>
      <c r="AR23" s="391"/>
      <c r="AS23" s="391"/>
      <c r="AT23" s="391">
        <f>CONTROLES_PLANO!AT23</f>
        <v>0</v>
      </c>
      <c r="AU23" s="391"/>
      <c r="AV23" s="391"/>
      <c r="AW23" s="391"/>
      <c r="AX23" s="400" t="str">
        <f>RISCOS_RESIDUAIS!AX23</f>
        <v>RISCOS RESIDUAIS:</v>
      </c>
      <c r="AY23" s="400"/>
      <c r="AZ23" s="400"/>
      <c r="BA23" s="400"/>
      <c r="BB23" s="400">
        <f>RISCOS_RESIDUAIS!BB23</f>
        <v>0</v>
      </c>
      <c r="BC23" s="400"/>
      <c r="BD23" s="400"/>
      <c r="BE23" s="400"/>
      <c r="BF23" s="401" t="str">
        <f>RISCOS_RESIDUAIS!BS23</f>
        <v>Extremo</v>
      </c>
      <c r="BG23" s="401"/>
      <c r="BH23" s="401"/>
      <c r="BI23" s="402" t="s">
        <v>354</v>
      </c>
      <c r="BJ23" s="402"/>
      <c r="BK23" s="402"/>
      <c r="BL23" s="402"/>
      <c r="BM23" s="323"/>
      <c r="BN23" s="323"/>
      <c r="BO23" s="323"/>
      <c r="BP23" s="323"/>
      <c r="BQ23" s="399"/>
      <c r="BR23" s="399"/>
      <c r="BS23" s="399"/>
      <c r="CB23" s="6" t="s">
        <v>358</v>
      </c>
    </row>
    <row r="24" spans="1:80" ht="17.100000000000001" customHeight="1" x14ac:dyDescent="0.25">
      <c r="A24" s="202"/>
      <c r="B24" s="203"/>
      <c r="C24" s="203"/>
      <c r="D24" s="195" t="str">
        <f>'LISTA AMEACAS'!I21</f>
        <v>Roubo de dados por concorrentes</v>
      </c>
      <c r="E24" s="195"/>
      <c r="F24" s="195"/>
      <c r="G24" s="67">
        <v>5</v>
      </c>
      <c r="H24" s="191" t="str">
        <f>VULNERABILIDADES!L24</f>
        <v>Falta de backup adequado</v>
      </c>
      <c r="I24" s="191"/>
      <c r="J24" s="191"/>
      <c r="K24" s="192" t="str">
        <f>CONSEQUENCIAS!P24</f>
        <v>Perda de Disponibilidade</v>
      </c>
      <c r="L24" s="192"/>
      <c r="M24" s="192"/>
      <c r="N24" s="192"/>
      <c r="O24" s="372"/>
      <c r="P24" s="372"/>
      <c r="Q24" s="373"/>
      <c r="R24" s="193" t="str">
        <f>CONS_AV_QUALIT_SEVER!R24</f>
        <v>Elevada</v>
      </c>
      <c r="S24" s="193"/>
      <c r="T24" s="193"/>
      <c r="U24" s="108">
        <f>RESULT_ESTIMAT_QUALIT!U26</f>
        <v>4</v>
      </c>
      <c r="V24" s="108">
        <f>RESULT_ESTIMAT_QUALIT!V24</f>
        <v>25</v>
      </c>
      <c r="W24" s="193" t="str">
        <f>RESULT_ESTIMAT_QUALIT!W24</f>
        <v>Desastre</v>
      </c>
      <c r="X24" s="193"/>
      <c r="Y24" s="193"/>
      <c r="Z24" s="370" t="str">
        <f>CONS_AV_QUALIT_PROBAB!U24</f>
        <v>Ocasional</v>
      </c>
      <c r="AA24" s="370"/>
      <c r="AB24" s="370"/>
      <c r="AC24" s="109">
        <f>RESULT_ESTIMAT_QUALIT!AC24</f>
        <v>3</v>
      </c>
      <c r="AD24" s="114">
        <f>CALCULO_RISCO!AD24</f>
        <v>75</v>
      </c>
      <c r="AE24" s="375" t="str">
        <f>CALCULO_RISCO!AE24</f>
        <v>Alto</v>
      </c>
      <c r="AF24" s="375"/>
      <c r="AG24" s="375"/>
      <c r="AH24" s="117">
        <f>CALCULO_RISCO!AG24</f>
        <v>0</v>
      </c>
      <c r="AI24" s="379" t="str">
        <f>AVALIAR_RISCO!AI24</f>
        <v>Prioridade</v>
      </c>
      <c r="AJ24" s="379"/>
      <c r="AK24" s="379"/>
      <c r="AL24" s="393" t="str">
        <f>TRATAMENTO!AL24</f>
        <v>Escolha o Tratamento</v>
      </c>
      <c r="AM24" s="393"/>
      <c r="AN24" s="393"/>
      <c r="AO24" s="393"/>
      <c r="AP24" s="391">
        <f>CONTROLES_PLANO!AP24</f>
        <v>0</v>
      </c>
      <c r="AQ24" s="391"/>
      <c r="AR24" s="391"/>
      <c r="AS24" s="391"/>
      <c r="AT24" s="391">
        <f>CONTROLES_PLANO!AT24</f>
        <v>0</v>
      </c>
      <c r="AU24" s="391"/>
      <c r="AV24" s="391"/>
      <c r="AW24" s="391"/>
      <c r="AX24" s="400" t="str">
        <f>RISCOS_RESIDUAIS!AX24</f>
        <v>RISCOS RESIDUAIS:</v>
      </c>
      <c r="AY24" s="400"/>
      <c r="AZ24" s="400"/>
      <c r="BA24" s="400"/>
      <c r="BB24" s="400">
        <f>RISCOS_RESIDUAIS!BB24</f>
        <v>0</v>
      </c>
      <c r="BC24" s="400"/>
      <c r="BD24" s="400"/>
      <c r="BE24" s="400"/>
      <c r="BF24" s="401" t="str">
        <f>RISCOS_RESIDUAIS!BS24</f>
        <v>Extremo</v>
      </c>
      <c r="BG24" s="401"/>
      <c r="BH24" s="401"/>
      <c r="BI24" s="402" t="s">
        <v>354</v>
      </c>
      <c r="BJ24" s="402"/>
      <c r="BK24" s="402"/>
      <c r="BL24" s="402"/>
      <c r="BM24" s="323"/>
      <c r="BN24" s="323"/>
      <c r="BO24" s="323"/>
      <c r="BP24" s="323"/>
      <c r="BQ24" s="399"/>
      <c r="BR24" s="399"/>
      <c r="BS24" s="399"/>
    </row>
    <row r="25" spans="1:80" ht="17.100000000000001" customHeight="1" x14ac:dyDescent="0.25">
      <c r="A25" s="202"/>
      <c r="B25" s="203"/>
      <c r="C25" s="203"/>
      <c r="D25" s="195"/>
      <c r="E25" s="195"/>
      <c r="F25" s="195"/>
      <c r="G25" s="67">
        <v>6</v>
      </c>
      <c r="H25" s="191" t="str">
        <f>VULNERABILIDADES!L25</f>
        <v>Logs de auditoria incompletos.</v>
      </c>
      <c r="I25" s="191"/>
      <c r="J25" s="191"/>
      <c r="K25" s="192" t="str">
        <f>CONSEQUENCIAS!P25</f>
        <v>Perda de Autenticidade</v>
      </c>
      <c r="L25" s="192"/>
      <c r="M25" s="192"/>
      <c r="N25" s="192"/>
      <c r="O25" s="372"/>
      <c r="P25" s="372"/>
      <c r="Q25" s="373"/>
      <c r="R25" s="193" t="str">
        <f>CONS_AV_QUALIT_SEVER!R25</f>
        <v>Elevada</v>
      </c>
      <c r="S25" s="193"/>
      <c r="T25" s="193"/>
      <c r="U25" s="108">
        <f>RESULT_ESTIMAT_QUALIT!U27</f>
        <v>4</v>
      </c>
      <c r="V25" s="108">
        <f>RESULT_ESTIMAT_QUALIT!V25</f>
        <v>25</v>
      </c>
      <c r="W25" s="193" t="str">
        <f>RESULT_ESTIMAT_QUALIT!W25</f>
        <v>Desastre</v>
      </c>
      <c r="X25" s="193"/>
      <c r="Y25" s="193"/>
      <c r="Z25" s="370" t="str">
        <f>CONS_AV_QUALIT_PROBAB!U25</f>
        <v>Ocasional</v>
      </c>
      <c r="AA25" s="370"/>
      <c r="AB25" s="370"/>
      <c r="AC25" s="109">
        <f>RESULT_ESTIMAT_QUALIT!AC25</f>
        <v>3</v>
      </c>
      <c r="AD25" s="114">
        <f>CALCULO_RISCO!AD25</f>
        <v>75</v>
      </c>
      <c r="AE25" s="375" t="str">
        <f>CALCULO_RISCO!AE25</f>
        <v>Alto</v>
      </c>
      <c r="AF25" s="375"/>
      <c r="AG25" s="375"/>
      <c r="AH25" s="117">
        <f>CALCULO_RISCO!AG25</f>
        <v>0</v>
      </c>
      <c r="AI25" s="379" t="str">
        <f>AVALIAR_RISCO!AI25</f>
        <v>Prioridade</v>
      </c>
      <c r="AJ25" s="379"/>
      <c r="AK25" s="379"/>
      <c r="AL25" s="393" t="str">
        <f>TRATAMENTO!AL25</f>
        <v>Escolha o Tratamento</v>
      </c>
      <c r="AM25" s="393"/>
      <c r="AN25" s="393"/>
      <c r="AO25" s="393"/>
      <c r="AP25" s="391">
        <f>CONTROLES_PLANO!AP25</f>
        <v>0</v>
      </c>
      <c r="AQ25" s="391"/>
      <c r="AR25" s="391"/>
      <c r="AS25" s="391"/>
      <c r="AT25" s="391">
        <f>CONTROLES_PLANO!AT25</f>
        <v>0</v>
      </c>
      <c r="AU25" s="391"/>
      <c r="AV25" s="391"/>
      <c r="AW25" s="391"/>
      <c r="AX25" s="400" t="str">
        <f>RISCOS_RESIDUAIS!AX25</f>
        <v>RISCOS RESIDUAIS:</v>
      </c>
      <c r="AY25" s="400"/>
      <c r="AZ25" s="400"/>
      <c r="BA25" s="400"/>
      <c r="BB25" s="400">
        <f>RISCOS_RESIDUAIS!BB25</f>
        <v>0</v>
      </c>
      <c r="BC25" s="400"/>
      <c r="BD25" s="400"/>
      <c r="BE25" s="400"/>
      <c r="BF25" s="401" t="str">
        <f>RISCOS_RESIDUAIS!BS25</f>
        <v>Extremo</v>
      </c>
      <c r="BG25" s="401"/>
      <c r="BH25" s="401"/>
      <c r="BI25" s="402" t="s">
        <v>354</v>
      </c>
      <c r="BJ25" s="402"/>
      <c r="BK25" s="402"/>
      <c r="BL25" s="402"/>
      <c r="BM25" s="323"/>
      <c r="BN25" s="323"/>
      <c r="BO25" s="323"/>
      <c r="BP25" s="323"/>
      <c r="BQ25" s="399"/>
      <c r="BR25" s="399"/>
      <c r="BS25" s="399"/>
    </row>
    <row r="26" spans="1:80" ht="17.100000000000001" customHeight="1" x14ac:dyDescent="0.25">
      <c r="A26" s="202"/>
      <c r="B26" s="203"/>
      <c r="C26" s="203"/>
      <c r="D26" s="195"/>
      <c r="E26" s="195"/>
      <c r="F26" s="195"/>
      <c r="G26" s="67">
        <v>7</v>
      </c>
      <c r="H26" s="191" t="str">
        <f>VULNERABILIDADES!L26</f>
        <v>Acesso indevido</v>
      </c>
      <c r="I26" s="191"/>
      <c r="J26" s="191"/>
      <c r="K26" s="192" t="str">
        <f>CONSEQUENCIAS!P26</f>
        <v>Perda de Integridade</v>
      </c>
      <c r="L26" s="192"/>
      <c r="M26" s="192"/>
      <c r="N26" s="192"/>
      <c r="O26" s="372"/>
      <c r="P26" s="372"/>
      <c r="Q26" s="373"/>
      <c r="R26" s="193" t="str">
        <f>CONS_AV_QUALIT_SEVER!R26</f>
        <v>Alta</v>
      </c>
      <c r="S26" s="193"/>
      <c r="T26" s="193"/>
      <c r="U26" s="108">
        <f>RESULT_ESTIMAT_QUALIT!U28</f>
        <v>0</v>
      </c>
      <c r="V26" s="108">
        <f>RESULT_ESTIMAT_QUALIT!V26</f>
        <v>20</v>
      </c>
      <c r="W26" s="193" t="str">
        <f>RESULT_ESTIMAT_QUALIT!W26</f>
        <v>Importante</v>
      </c>
      <c r="X26" s="193"/>
      <c r="Y26" s="193"/>
      <c r="Z26" s="370" t="str">
        <f>CONS_AV_QUALIT_PROBAB!U26</f>
        <v>Provável</v>
      </c>
      <c r="AA26" s="370"/>
      <c r="AB26" s="370"/>
      <c r="AC26" s="109">
        <f>RESULT_ESTIMAT_QUALIT!AC26</f>
        <v>4</v>
      </c>
      <c r="AD26" s="114">
        <f>CALCULO_RISCO!AD26</f>
        <v>80</v>
      </c>
      <c r="AE26" s="375" t="str">
        <f>CALCULO_RISCO!AE26</f>
        <v>Alto</v>
      </c>
      <c r="AF26" s="375"/>
      <c r="AG26" s="375"/>
      <c r="AH26" s="117">
        <f>CALCULO_RISCO!AG26</f>
        <v>0</v>
      </c>
      <c r="AI26" s="379" t="str">
        <f>AVALIAR_RISCO!AI26</f>
        <v>Prioridade</v>
      </c>
      <c r="AJ26" s="379"/>
      <c r="AK26" s="379"/>
      <c r="AL26" s="393" t="str">
        <f>TRATAMENTO!AL26</f>
        <v>Escolha o Tratamento</v>
      </c>
      <c r="AM26" s="393"/>
      <c r="AN26" s="393"/>
      <c r="AO26" s="393"/>
      <c r="AP26" s="391">
        <f>CONTROLES_PLANO!AP26</f>
        <v>0</v>
      </c>
      <c r="AQ26" s="391"/>
      <c r="AR26" s="391"/>
      <c r="AS26" s="391"/>
      <c r="AT26" s="391">
        <f>CONTROLES_PLANO!AT26</f>
        <v>0</v>
      </c>
      <c r="AU26" s="391"/>
      <c r="AV26" s="391"/>
      <c r="AW26" s="391"/>
      <c r="AX26" s="400" t="str">
        <f>RISCOS_RESIDUAIS!AX26</f>
        <v>RISCOS RESIDUAIS:</v>
      </c>
      <c r="AY26" s="400"/>
      <c r="AZ26" s="400"/>
      <c r="BA26" s="400"/>
      <c r="BB26" s="400">
        <f>RISCOS_RESIDUAIS!BB26</f>
        <v>0</v>
      </c>
      <c r="BC26" s="400"/>
      <c r="BD26" s="400"/>
      <c r="BE26" s="400"/>
      <c r="BF26" s="401" t="str">
        <f>RISCOS_RESIDUAIS!BS26</f>
        <v>Extremo</v>
      </c>
      <c r="BG26" s="401"/>
      <c r="BH26" s="401"/>
      <c r="BI26" s="402" t="s">
        <v>354</v>
      </c>
      <c r="BJ26" s="402"/>
      <c r="BK26" s="402"/>
      <c r="BL26" s="402"/>
      <c r="BM26" s="323"/>
      <c r="BN26" s="323"/>
      <c r="BO26" s="323"/>
      <c r="BP26" s="323"/>
      <c r="BQ26" s="399"/>
      <c r="BR26" s="399"/>
      <c r="BS26" s="399"/>
    </row>
    <row r="27" spans="1:80" ht="17.100000000000001" customHeight="1" x14ac:dyDescent="0.25">
      <c r="A27" s="202"/>
      <c r="B27" s="203"/>
      <c r="C27" s="203"/>
      <c r="D27" s="195"/>
      <c r="E27" s="195"/>
      <c r="F27" s="195"/>
      <c r="G27" s="69">
        <v>8</v>
      </c>
      <c r="H27" s="197" t="str">
        <f>VULNERABILIDADES!L27</f>
        <v>Armazenamento de credenciais em texto simples.</v>
      </c>
      <c r="I27" s="197"/>
      <c r="J27" s="197"/>
      <c r="K27" s="198" t="str">
        <f>CONSEQUENCIAS!P27</f>
        <v>Perda de confidencialidade</v>
      </c>
      <c r="L27" s="198"/>
      <c r="M27" s="198"/>
      <c r="N27" s="198"/>
      <c r="O27" s="372"/>
      <c r="P27" s="372"/>
      <c r="Q27" s="373"/>
      <c r="R27" s="199" t="str">
        <f>CONS_AV_QUALIT_SEVER!R27</f>
        <v>Alta</v>
      </c>
      <c r="S27" s="199"/>
      <c r="T27" s="199"/>
      <c r="U27" s="110">
        <f>RESULT_ESTIMAT_QUALIT!U29</f>
        <v>0</v>
      </c>
      <c r="V27" s="110">
        <f>RESULT_ESTIMAT_QUALIT!V27</f>
        <v>20</v>
      </c>
      <c r="W27" s="199" t="str">
        <f>RESULT_ESTIMAT_QUALIT!W27</f>
        <v>Importante</v>
      </c>
      <c r="X27" s="199"/>
      <c r="Y27" s="199"/>
      <c r="Z27" s="371" t="str">
        <f>CONS_AV_QUALIT_PROBAB!U27</f>
        <v>Provável</v>
      </c>
      <c r="AA27" s="371"/>
      <c r="AB27" s="371"/>
      <c r="AC27" s="111">
        <f>RESULT_ESTIMAT_QUALIT!AC27</f>
        <v>4</v>
      </c>
      <c r="AD27" s="116">
        <f>CALCULO_RISCO!AD27</f>
        <v>80</v>
      </c>
      <c r="AE27" s="376" t="str">
        <f>CALCULO_RISCO!AE27</f>
        <v>Alto</v>
      </c>
      <c r="AF27" s="376"/>
      <c r="AG27" s="376"/>
      <c r="AH27" s="118">
        <f>CALCULO_RISCO!AG27</f>
        <v>0</v>
      </c>
      <c r="AI27" s="381" t="str">
        <f>AVALIAR_RISCO!AI27</f>
        <v>Prioridade</v>
      </c>
      <c r="AJ27" s="381"/>
      <c r="AK27" s="381"/>
      <c r="AL27" s="390" t="str">
        <f>TRATAMENTO!AL27</f>
        <v>Escolha o Tratamento</v>
      </c>
      <c r="AM27" s="390"/>
      <c r="AN27" s="390"/>
      <c r="AO27" s="390"/>
      <c r="AP27" s="386">
        <f>CONTROLES_PLANO!AP27</f>
        <v>0</v>
      </c>
      <c r="AQ27" s="386"/>
      <c r="AR27" s="386"/>
      <c r="AS27" s="386"/>
      <c r="AT27" s="386">
        <f>CONTROLES_PLANO!AT27</f>
        <v>0</v>
      </c>
      <c r="AU27" s="386"/>
      <c r="AV27" s="386"/>
      <c r="AW27" s="386"/>
      <c r="AX27" s="396" t="str">
        <f>RISCOS_RESIDUAIS!AX27</f>
        <v>RISCOS RESIDUAIS:</v>
      </c>
      <c r="AY27" s="396"/>
      <c r="AZ27" s="396"/>
      <c r="BA27" s="396"/>
      <c r="BB27" s="396">
        <f>RISCOS_RESIDUAIS!BB27</f>
        <v>0</v>
      </c>
      <c r="BC27" s="396"/>
      <c r="BD27" s="396"/>
      <c r="BE27" s="396"/>
      <c r="BF27" s="397" t="str">
        <f>RISCOS_RESIDUAIS!BS27</f>
        <v>Extremo</v>
      </c>
      <c r="BG27" s="397"/>
      <c r="BH27" s="397"/>
      <c r="BI27" s="402" t="s">
        <v>354</v>
      </c>
      <c r="BJ27" s="402"/>
      <c r="BK27" s="402"/>
      <c r="BL27" s="402"/>
      <c r="BM27" s="327"/>
      <c r="BN27" s="327"/>
      <c r="BO27" s="327"/>
      <c r="BP27" s="327"/>
      <c r="BQ27" s="395"/>
      <c r="BR27" s="395"/>
      <c r="BS27" s="395"/>
    </row>
    <row r="28" spans="1:80" s="29" customFormat="1" ht="12.6" customHeight="1" x14ac:dyDescent="0.25">
      <c r="A28" s="86"/>
      <c r="B28" s="86"/>
      <c r="C28" s="86"/>
      <c r="D28" s="86"/>
      <c r="E28" s="86"/>
      <c r="F28" s="86"/>
      <c r="G28" s="86"/>
      <c r="H28" s="9"/>
      <c r="I28" s="9"/>
      <c r="J28" s="9"/>
      <c r="K28" s="9"/>
      <c r="L28" s="9"/>
      <c r="M28" s="9"/>
      <c r="N28" s="9"/>
      <c r="O28" s="9"/>
      <c r="P28" s="9"/>
      <c r="Q28" s="105"/>
      <c r="R28" s="105"/>
      <c r="S28" s="105"/>
      <c r="T28" s="105"/>
      <c r="U28" s="105"/>
      <c r="V28" s="106"/>
      <c r="W28" s="9"/>
      <c r="X28" s="9"/>
      <c r="Y28" s="9"/>
      <c r="AY28" s="3"/>
      <c r="AZ28" s="3"/>
      <c r="BA28" s="3"/>
      <c r="BB28" s="3"/>
      <c r="BC28" s="3"/>
    </row>
    <row r="29" spans="1:80" ht="34.15" customHeight="1" x14ac:dyDescent="0.25">
      <c r="A29" s="56"/>
      <c r="B29" s="206" t="s">
        <v>204</v>
      </c>
      <c r="C29" s="206"/>
      <c r="D29" s="207" t="s">
        <v>205</v>
      </c>
      <c r="E29" s="207"/>
      <c r="F29" s="207"/>
      <c r="G29" s="57" t="s">
        <v>219</v>
      </c>
      <c r="H29" s="208" t="s">
        <v>220</v>
      </c>
      <c r="I29" s="208"/>
      <c r="J29" s="208"/>
      <c r="K29" s="209" t="s">
        <v>272</v>
      </c>
      <c r="L29" s="209"/>
      <c r="M29" s="209"/>
      <c r="N29" s="209"/>
      <c r="O29" s="201" t="s">
        <v>291</v>
      </c>
      <c r="P29" s="201"/>
      <c r="Q29" s="201"/>
      <c r="R29" s="208" t="s">
        <v>316</v>
      </c>
      <c r="S29" s="208"/>
      <c r="T29" s="208"/>
      <c r="U29" s="208"/>
      <c r="V29" s="201" t="s">
        <v>94</v>
      </c>
      <c r="W29" s="201"/>
      <c r="X29" s="201"/>
      <c r="Y29" s="201"/>
      <c r="Z29" s="201" t="s">
        <v>301</v>
      </c>
      <c r="AA29" s="201"/>
      <c r="AB29" s="201"/>
      <c r="AC29" s="201"/>
      <c r="AD29" s="201" t="s">
        <v>323</v>
      </c>
      <c r="AE29" s="201"/>
      <c r="AF29" s="201"/>
      <c r="AG29" s="201"/>
      <c r="AH29" s="201"/>
      <c r="AI29" s="201" t="s">
        <v>325</v>
      </c>
      <c r="AJ29" s="201"/>
      <c r="AK29" s="201"/>
      <c r="AL29" s="201" t="s">
        <v>334</v>
      </c>
      <c r="AM29" s="201"/>
      <c r="AN29" s="201"/>
      <c r="AO29" s="201"/>
      <c r="AP29" s="201" t="s">
        <v>342</v>
      </c>
      <c r="AQ29" s="201" t="s">
        <v>343</v>
      </c>
      <c r="AR29" s="201" t="s">
        <v>344</v>
      </c>
      <c r="AS29" s="201" t="s">
        <v>345</v>
      </c>
      <c r="AT29" s="201" t="s">
        <v>343</v>
      </c>
      <c r="AU29" s="201"/>
      <c r="AV29" s="201"/>
      <c r="AW29" s="201"/>
      <c r="AX29" s="201" t="s">
        <v>347</v>
      </c>
      <c r="AY29" s="201"/>
      <c r="AZ29" s="201"/>
      <c r="BA29" s="201"/>
      <c r="BB29" s="201" t="s">
        <v>348</v>
      </c>
      <c r="BC29" s="201"/>
      <c r="BD29" s="201"/>
      <c r="BE29" s="201"/>
      <c r="BF29" s="201" t="s">
        <v>351</v>
      </c>
      <c r="BG29" s="201"/>
      <c r="BH29" s="201"/>
      <c r="BI29" s="201" t="s">
        <v>354</v>
      </c>
      <c r="BJ29" s="201"/>
      <c r="BK29" s="201"/>
      <c r="BL29" s="201"/>
      <c r="BM29" s="201" t="s">
        <v>207</v>
      </c>
      <c r="BN29" s="201"/>
      <c r="BO29" s="201"/>
      <c r="BP29" s="201"/>
      <c r="BQ29" s="201" t="s">
        <v>355</v>
      </c>
      <c r="BR29" s="201"/>
      <c r="BS29" s="201"/>
    </row>
    <row r="30" spans="1:80" ht="17.100000000000001" customHeight="1" x14ac:dyDescent="0.25">
      <c r="A30" s="202" t="str">
        <f>'LISTA AMEACAS'!A22</f>
        <v>At 02</v>
      </c>
      <c r="B30" s="203" t="str">
        <f>'LISTA AMEACAS'!B22</f>
        <v xml:space="preserve"> Plataforma de monitoramento SOC 24/7</v>
      </c>
      <c r="C30" s="203"/>
      <c r="D30" s="204" t="str">
        <f>'LISTA AMEACAS'!E22</f>
        <v>Perda de inovação por acesso indevido</v>
      </c>
      <c r="E30" s="204"/>
      <c r="F30" s="204"/>
      <c r="G30" s="67">
        <v>1</v>
      </c>
      <c r="H30" s="196" t="str">
        <f>VULNERABILIDADES!L30</f>
        <v>Documentos técnicos e projetos podem ser acessados sem restrições adequadas.</v>
      </c>
      <c r="I30" s="196"/>
      <c r="J30" s="196"/>
      <c r="K30" s="192" t="str">
        <f>CONSEQUENCIAS!P30</f>
        <v>Perda de confidencialidade</v>
      </c>
      <c r="L30" s="192"/>
      <c r="M30" s="192"/>
      <c r="N30" s="192"/>
      <c r="O30" s="372" t="str">
        <f>CONS_AV_QUALIT_ATIVO!O30</f>
        <v>Crítico</v>
      </c>
      <c r="P30" s="372"/>
      <c r="Q30" s="373">
        <f>RESULT_ESTIMAT_QUALIT!Q30</f>
        <v>5</v>
      </c>
      <c r="R30" s="193" t="str">
        <f>CONS_AV_QUALIT_SEVER!R30</f>
        <v>Alta</v>
      </c>
      <c r="S30" s="193"/>
      <c r="T30" s="193"/>
      <c r="U30" s="108">
        <f>RESULT_ESTIMAT_QUALIT!U30</f>
        <v>4</v>
      </c>
      <c r="V30" s="108">
        <f>RESULT_ESTIMAT_QUALIT!V30</f>
        <v>20</v>
      </c>
      <c r="W30" s="193" t="str">
        <f>RESULT_ESTIMAT_QUALIT!W30</f>
        <v>Importante</v>
      </c>
      <c r="X30" s="193"/>
      <c r="Y30" s="193"/>
      <c r="Z30" s="370" t="str">
        <f>CONS_AV_QUALIT_PROBAB!U30</f>
        <v>Ocasional</v>
      </c>
      <c r="AA30" s="370"/>
      <c r="AB30" s="370"/>
      <c r="AC30" s="109">
        <f>RESULT_ESTIMAT_QUALIT!AC30</f>
        <v>3</v>
      </c>
      <c r="AD30" s="114">
        <f>CALCULO_RISCO!AD30</f>
        <v>60</v>
      </c>
      <c r="AE30" s="375" t="str">
        <f>CALCULO_RISCO!AE30</f>
        <v>Médio</v>
      </c>
      <c r="AF30" s="375"/>
      <c r="AG30" s="375"/>
      <c r="AH30" s="117">
        <f>CALCULO_RISCO!AG30</f>
        <v>0</v>
      </c>
      <c r="AI30" s="379" t="str">
        <f>AVALIAR_RISCO!AI30</f>
        <v>Prioridade</v>
      </c>
      <c r="AJ30" s="379"/>
      <c r="AK30" s="379"/>
      <c r="AL30" s="393" t="str">
        <f>TRATAMENTO!AL30</f>
        <v>Escolha o Tratamento</v>
      </c>
      <c r="AM30" s="393"/>
      <c r="AN30" s="393"/>
      <c r="AO30" s="393"/>
      <c r="AP30" s="391">
        <f>CONTROLES_PLANO!AP30</f>
        <v>0</v>
      </c>
      <c r="AQ30" s="391">
        <f>RISCOS_RESIDUAIS!AQ30</f>
        <v>0</v>
      </c>
      <c r="AR30" s="391">
        <f>RISCOS_RESIDUAIS!AR30</f>
        <v>0</v>
      </c>
      <c r="AS30" s="391">
        <f>RISCOS_RESIDUAIS!AS30</f>
        <v>0</v>
      </c>
      <c r="AT30" s="391">
        <f>CONTROLES_PLANO!AT30</f>
        <v>0</v>
      </c>
      <c r="AU30" s="391"/>
      <c r="AV30" s="391"/>
      <c r="AW30" s="391"/>
      <c r="AX30" s="400" t="str">
        <f>RISCOS_RESIDUAIS!AX30</f>
        <v>RISCOS RESIDUAIS:</v>
      </c>
      <c r="AY30" s="400"/>
      <c r="AZ30" s="400"/>
      <c r="BA30" s="400"/>
      <c r="BB30" s="400">
        <f>RISCOS_RESIDUAIS!BB30</f>
        <v>0</v>
      </c>
      <c r="BC30" s="400"/>
      <c r="BD30" s="400"/>
      <c r="BE30" s="400"/>
      <c r="BF30" s="401" t="str">
        <f>RISCOS_RESIDUAIS!BS30</f>
        <v>Extremo</v>
      </c>
      <c r="BG30" s="401"/>
      <c r="BH30" s="401"/>
      <c r="BI30" s="402" t="s">
        <v>354</v>
      </c>
      <c r="BJ30" s="402"/>
      <c r="BK30" s="402"/>
      <c r="BL30" s="402"/>
      <c r="BM30" s="323"/>
      <c r="BN30" s="323"/>
      <c r="BO30" s="323"/>
      <c r="BP30" s="323"/>
      <c r="BQ30" s="399"/>
      <c r="BR30" s="399"/>
      <c r="BS30" s="399"/>
    </row>
    <row r="31" spans="1:80" ht="17.100000000000001" customHeight="1" x14ac:dyDescent="0.25">
      <c r="A31" s="202"/>
      <c r="B31" s="203"/>
      <c r="C31" s="203"/>
      <c r="D31" s="204"/>
      <c r="E31" s="204"/>
      <c r="F31" s="204"/>
      <c r="G31" s="67">
        <v>2</v>
      </c>
      <c r="H31" s="196" t="str">
        <f>VULNERABILIDADES!L31</f>
        <v>Sistemas desatualizados.</v>
      </c>
      <c r="I31" s="196"/>
      <c r="J31" s="196"/>
      <c r="K31" s="192" t="str">
        <f>CONSEQUENCIAS!P31</f>
        <v>Perda de Disponibilidade</v>
      </c>
      <c r="L31" s="192"/>
      <c r="M31" s="192"/>
      <c r="N31" s="192"/>
      <c r="O31" s="372"/>
      <c r="P31" s="372"/>
      <c r="Q31" s="373"/>
      <c r="R31" s="193" t="str">
        <f>CONS_AV_QUALIT_SEVER!R31</f>
        <v>Elevada</v>
      </c>
      <c r="S31" s="193"/>
      <c r="T31" s="193"/>
      <c r="U31" s="108">
        <f>RESULT_ESTIMAT_QUALIT!U33</f>
        <v>3</v>
      </c>
      <c r="V31" s="108">
        <f>RESULT_ESTIMAT_QUALIT!V31</f>
        <v>25</v>
      </c>
      <c r="W31" s="193" t="str">
        <f>RESULT_ESTIMAT_QUALIT!W31</f>
        <v>Desastre</v>
      </c>
      <c r="X31" s="193"/>
      <c r="Y31" s="193"/>
      <c r="Z31" s="370" t="str">
        <f>CONS_AV_QUALIT_PROBAB!U31</f>
        <v>Provável</v>
      </c>
      <c r="AA31" s="370"/>
      <c r="AB31" s="370"/>
      <c r="AC31" s="109">
        <f>RESULT_ESTIMAT_QUALIT!AC31</f>
        <v>4</v>
      </c>
      <c r="AD31" s="114">
        <f>CALCULO_RISCO!AD31</f>
        <v>100</v>
      </c>
      <c r="AE31" s="375" t="str">
        <f>CALCULO_RISCO!AE31</f>
        <v>Alto</v>
      </c>
      <c r="AF31" s="375"/>
      <c r="AG31" s="375"/>
      <c r="AH31" s="117">
        <f>CALCULO_RISCO!AG31</f>
        <v>0</v>
      </c>
      <c r="AI31" s="379" t="str">
        <f>AVALIAR_RISCO!AI31</f>
        <v>Prioridade</v>
      </c>
      <c r="AJ31" s="379"/>
      <c r="AK31" s="379"/>
      <c r="AL31" s="393" t="str">
        <f>TRATAMENTO!AL31</f>
        <v>Escolha o Tratamento</v>
      </c>
      <c r="AM31" s="393"/>
      <c r="AN31" s="393"/>
      <c r="AO31" s="393"/>
      <c r="AP31" s="391">
        <f>CONTROLES_PLANO!AP31</f>
        <v>0</v>
      </c>
      <c r="AQ31" s="391"/>
      <c r="AR31" s="391"/>
      <c r="AS31" s="391"/>
      <c r="AT31" s="391">
        <f>CONTROLES_PLANO!AT31</f>
        <v>0</v>
      </c>
      <c r="AU31" s="391"/>
      <c r="AV31" s="391"/>
      <c r="AW31" s="391"/>
      <c r="AX31" s="400" t="str">
        <f>RISCOS_RESIDUAIS!AX31</f>
        <v>RISCOS RESIDUAIS:</v>
      </c>
      <c r="AY31" s="400"/>
      <c r="AZ31" s="400"/>
      <c r="BA31" s="400"/>
      <c r="BB31" s="400">
        <f>RISCOS_RESIDUAIS!BB31</f>
        <v>0</v>
      </c>
      <c r="BC31" s="400"/>
      <c r="BD31" s="400"/>
      <c r="BE31" s="400"/>
      <c r="BF31" s="401" t="str">
        <f>RISCOS_RESIDUAIS!BS31</f>
        <v>Extremo</v>
      </c>
      <c r="BG31" s="401"/>
      <c r="BH31" s="401"/>
      <c r="BI31" s="402" t="s">
        <v>354</v>
      </c>
      <c r="BJ31" s="402"/>
      <c r="BK31" s="402"/>
      <c r="BL31" s="402"/>
      <c r="BM31" s="323"/>
      <c r="BN31" s="323"/>
      <c r="BO31" s="323"/>
      <c r="BP31" s="323"/>
      <c r="BQ31" s="399"/>
      <c r="BR31" s="399"/>
      <c r="BS31" s="399"/>
    </row>
    <row r="32" spans="1:80" ht="17.100000000000001" customHeight="1" x14ac:dyDescent="0.25">
      <c r="A32" s="202"/>
      <c r="B32" s="203"/>
      <c r="C32" s="203"/>
      <c r="D32" s="204"/>
      <c r="E32" s="204"/>
      <c r="F32" s="204"/>
      <c r="G32" s="67">
        <v>3</v>
      </c>
      <c r="H32" s="196" t="str">
        <f>VULNERABILIDADES!L32</f>
        <v>Dependência de tecnologias obsoletas.</v>
      </c>
      <c r="I32" s="196"/>
      <c r="J32" s="196"/>
      <c r="K32" s="192" t="str">
        <f>CONSEQUENCIAS!P32</f>
        <v>Perda de Disponibilidade</v>
      </c>
      <c r="L32" s="192"/>
      <c r="M32" s="192"/>
      <c r="N32" s="192"/>
      <c r="O32" s="372"/>
      <c r="P32" s="372"/>
      <c r="Q32" s="373"/>
      <c r="R32" s="193" t="str">
        <f>CONS_AV_QUALIT_SEVER!R32</f>
        <v>Média</v>
      </c>
      <c r="S32" s="193"/>
      <c r="T32" s="193"/>
      <c r="U32" s="108">
        <f>RESULT_ESTIMAT_QUALIT!U34</f>
        <v>4</v>
      </c>
      <c r="V32" s="108">
        <f>RESULT_ESTIMAT_QUALIT!V32</f>
        <v>15</v>
      </c>
      <c r="W32" s="193" t="str">
        <f>RESULT_ESTIMAT_QUALIT!W32</f>
        <v>Significativo</v>
      </c>
      <c r="X32" s="193"/>
      <c r="Y32" s="193"/>
      <c r="Z32" s="370" t="str">
        <f>CONS_AV_QUALIT_PROBAB!U32</f>
        <v>Ocasional</v>
      </c>
      <c r="AA32" s="370"/>
      <c r="AB32" s="370"/>
      <c r="AC32" s="109">
        <f>RESULT_ESTIMAT_QUALIT!AC32</f>
        <v>3</v>
      </c>
      <c r="AD32" s="114">
        <f>CALCULO_RISCO!AD32</f>
        <v>45</v>
      </c>
      <c r="AE32" s="375" t="str">
        <f>CALCULO_RISCO!AE32</f>
        <v>Médio</v>
      </c>
      <c r="AF32" s="375"/>
      <c r="AG32" s="375"/>
      <c r="AH32" s="117">
        <f>CALCULO_RISCO!AG32</f>
        <v>0</v>
      </c>
      <c r="AI32" s="379" t="str">
        <f>AVALIAR_RISCO!AI32</f>
        <v>Prioridade</v>
      </c>
      <c r="AJ32" s="379"/>
      <c r="AK32" s="379"/>
      <c r="AL32" s="393" t="str">
        <f>TRATAMENTO!AL32</f>
        <v>Escolha o Tratamento</v>
      </c>
      <c r="AM32" s="393"/>
      <c r="AN32" s="393"/>
      <c r="AO32" s="393"/>
      <c r="AP32" s="391">
        <f>CONTROLES_PLANO!AP32</f>
        <v>0</v>
      </c>
      <c r="AQ32" s="391"/>
      <c r="AR32" s="391"/>
      <c r="AS32" s="391"/>
      <c r="AT32" s="391">
        <f>CONTROLES_PLANO!AT32</f>
        <v>0</v>
      </c>
      <c r="AU32" s="391"/>
      <c r="AV32" s="391"/>
      <c r="AW32" s="391"/>
      <c r="AX32" s="400" t="str">
        <f>RISCOS_RESIDUAIS!AX32</f>
        <v>RISCOS RESIDUAIS:</v>
      </c>
      <c r="AY32" s="400"/>
      <c r="AZ32" s="400"/>
      <c r="BA32" s="400"/>
      <c r="BB32" s="400">
        <f>RISCOS_RESIDUAIS!BB32</f>
        <v>0</v>
      </c>
      <c r="BC32" s="400"/>
      <c r="BD32" s="400"/>
      <c r="BE32" s="400"/>
      <c r="BF32" s="401" t="str">
        <f>RISCOS_RESIDUAIS!BS32</f>
        <v>Extremo</v>
      </c>
      <c r="BG32" s="401"/>
      <c r="BH32" s="401"/>
      <c r="BI32" s="402" t="s">
        <v>354</v>
      </c>
      <c r="BJ32" s="402"/>
      <c r="BK32" s="402"/>
      <c r="BL32" s="402"/>
      <c r="BM32" s="323"/>
      <c r="BN32" s="323"/>
      <c r="BO32" s="323"/>
      <c r="BP32" s="323"/>
      <c r="BQ32" s="399"/>
      <c r="BR32" s="399"/>
      <c r="BS32" s="399"/>
    </row>
    <row r="33" spans="1:71" ht="17.100000000000001" customHeight="1" x14ac:dyDescent="0.25">
      <c r="A33" s="202"/>
      <c r="B33" s="203"/>
      <c r="C33" s="203"/>
      <c r="D33" s="204"/>
      <c r="E33" s="204"/>
      <c r="F33" s="204"/>
      <c r="G33" s="67">
        <v>4</v>
      </c>
      <c r="H33" s="196" t="str">
        <f>VULNERABILIDADES!L33</f>
        <v>Falta de capacitação da equipe.</v>
      </c>
      <c r="I33" s="196"/>
      <c r="J33" s="196"/>
      <c r="K33" s="192" t="str">
        <f>CONSEQUENCIAS!P33</f>
        <v>Prejuizo financeiro por retrabalho</v>
      </c>
      <c r="L33" s="192"/>
      <c r="M33" s="192"/>
      <c r="N33" s="192"/>
      <c r="O33" s="372"/>
      <c r="P33" s="372"/>
      <c r="Q33" s="373"/>
      <c r="R33" s="193" t="str">
        <f>CONS_AV_QUALIT_SEVER!R33</f>
        <v>Média</v>
      </c>
      <c r="S33" s="193"/>
      <c r="T33" s="193"/>
      <c r="U33" s="108">
        <f>RESULT_ESTIMAT_QUALIT!U35</f>
        <v>5</v>
      </c>
      <c r="V33" s="108">
        <f>RESULT_ESTIMAT_QUALIT!V33</f>
        <v>15</v>
      </c>
      <c r="W33" s="193" t="str">
        <f>RESULT_ESTIMAT_QUALIT!W33</f>
        <v>Significativo</v>
      </c>
      <c r="X33" s="193"/>
      <c r="Y33" s="193"/>
      <c r="Z33" s="370" t="str">
        <f>CONS_AV_QUALIT_PROBAB!U33</f>
        <v>Frequente</v>
      </c>
      <c r="AA33" s="370"/>
      <c r="AB33" s="370"/>
      <c r="AC33" s="109">
        <f>RESULT_ESTIMAT_QUALIT!AC33</f>
        <v>5</v>
      </c>
      <c r="AD33" s="114">
        <f>CALCULO_RISCO!AD33</f>
        <v>75</v>
      </c>
      <c r="AE33" s="375" t="str">
        <f>CALCULO_RISCO!AE33</f>
        <v>Alto</v>
      </c>
      <c r="AF33" s="375"/>
      <c r="AG33" s="375"/>
      <c r="AH33" s="117">
        <f>CALCULO_RISCO!AG33</f>
        <v>0</v>
      </c>
      <c r="AI33" s="379" t="str">
        <f>AVALIAR_RISCO!AI33</f>
        <v>Prioridade</v>
      </c>
      <c r="AJ33" s="379"/>
      <c r="AK33" s="379"/>
      <c r="AL33" s="393" t="str">
        <f>TRATAMENTO!AL33</f>
        <v>Escolha o Tratamento</v>
      </c>
      <c r="AM33" s="393"/>
      <c r="AN33" s="393"/>
      <c r="AO33" s="393"/>
      <c r="AP33" s="391">
        <f>CONTROLES_PLANO!AP33</f>
        <v>0</v>
      </c>
      <c r="AQ33" s="391"/>
      <c r="AR33" s="391"/>
      <c r="AS33" s="391"/>
      <c r="AT33" s="391">
        <f>CONTROLES_PLANO!AT33</f>
        <v>0</v>
      </c>
      <c r="AU33" s="391"/>
      <c r="AV33" s="391"/>
      <c r="AW33" s="391"/>
      <c r="AX33" s="400" t="str">
        <f>RISCOS_RESIDUAIS!AX33</f>
        <v>RISCOS RESIDUAIS:</v>
      </c>
      <c r="AY33" s="400"/>
      <c r="AZ33" s="400"/>
      <c r="BA33" s="400"/>
      <c r="BB33" s="400">
        <f>RISCOS_RESIDUAIS!BB33</f>
        <v>0</v>
      </c>
      <c r="BC33" s="400"/>
      <c r="BD33" s="400"/>
      <c r="BE33" s="400"/>
      <c r="BF33" s="401" t="str">
        <f>RISCOS_RESIDUAIS!BS33</f>
        <v>Extremo</v>
      </c>
      <c r="BG33" s="401"/>
      <c r="BH33" s="401"/>
      <c r="BI33" s="402" t="s">
        <v>354</v>
      </c>
      <c r="BJ33" s="402"/>
      <c r="BK33" s="402"/>
      <c r="BL33" s="402"/>
      <c r="BM33" s="323"/>
      <c r="BN33" s="323"/>
      <c r="BO33" s="323"/>
      <c r="BP33" s="323"/>
      <c r="BQ33" s="399"/>
      <c r="BR33" s="399"/>
      <c r="BS33" s="399"/>
    </row>
    <row r="34" spans="1:71" ht="17.100000000000001" customHeight="1" x14ac:dyDescent="0.25">
      <c r="A34" s="202"/>
      <c r="B34" s="203"/>
      <c r="C34" s="203"/>
      <c r="D34" s="195" t="str">
        <f>'LISTA AMEACAS'!I22</f>
        <v>Interferência na produção de novos materiais</v>
      </c>
      <c r="E34" s="195"/>
      <c r="F34" s="195"/>
      <c r="G34" s="67">
        <v>5</v>
      </c>
      <c r="H34" s="191" t="str">
        <f>VULNERABILIDADES!L34</f>
        <v>Acesso indevido à plataforma.</v>
      </c>
      <c r="I34" s="191"/>
      <c r="J34" s="191"/>
      <c r="K34" s="192" t="str">
        <f>CONSEQUENCIAS!P34</f>
        <v>Perda de Integridade</v>
      </c>
      <c r="L34" s="192"/>
      <c r="M34" s="192"/>
      <c r="N34" s="192"/>
      <c r="O34" s="372"/>
      <c r="P34" s="372"/>
      <c r="Q34" s="373"/>
      <c r="R34" s="193" t="str">
        <f>CONS_AV_QUALIT_SEVER!R34</f>
        <v>Alta</v>
      </c>
      <c r="S34" s="193"/>
      <c r="T34" s="193"/>
      <c r="U34" s="108">
        <f>RESULT_ESTIMAT_QUALIT!U36</f>
        <v>5</v>
      </c>
      <c r="V34" s="108">
        <f>RESULT_ESTIMAT_QUALIT!V34</f>
        <v>20</v>
      </c>
      <c r="W34" s="193" t="str">
        <f>RESULT_ESTIMAT_QUALIT!W34</f>
        <v>Importante</v>
      </c>
      <c r="X34" s="193"/>
      <c r="Y34" s="193"/>
      <c r="Z34" s="370" t="str">
        <f>CONS_AV_QUALIT_PROBAB!U34</f>
        <v>Ocasional</v>
      </c>
      <c r="AA34" s="370"/>
      <c r="AB34" s="370"/>
      <c r="AC34" s="109">
        <f>RESULT_ESTIMAT_QUALIT!AC34</f>
        <v>3</v>
      </c>
      <c r="AD34" s="114">
        <f>CALCULO_RISCO!AD34</f>
        <v>60</v>
      </c>
      <c r="AE34" s="375" t="str">
        <f>CALCULO_RISCO!AE34</f>
        <v>Médio</v>
      </c>
      <c r="AF34" s="375"/>
      <c r="AG34" s="375"/>
      <c r="AH34" s="117">
        <f>CALCULO_RISCO!AG34</f>
        <v>0</v>
      </c>
      <c r="AI34" s="379" t="str">
        <f>AVALIAR_RISCO!AI34</f>
        <v>Prioridade</v>
      </c>
      <c r="AJ34" s="379"/>
      <c r="AK34" s="379"/>
      <c r="AL34" s="393" t="str">
        <f>TRATAMENTO!AL34</f>
        <v>Escolha o Tratamento</v>
      </c>
      <c r="AM34" s="393"/>
      <c r="AN34" s="393"/>
      <c r="AO34" s="393"/>
      <c r="AP34" s="391">
        <f>CONTROLES_PLANO!AP34</f>
        <v>0</v>
      </c>
      <c r="AQ34" s="391"/>
      <c r="AR34" s="391"/>
      <c r="AS34" s="391"/>
      <c r="AT34" s="391">
        <f>CONTROLES_PLANO!AT34</f>
        <v>0</v>
      </c>
      <c r="AU34" s="391"/>
      <c r="AV34" s="391"/>
      <c r="AW34" s="391"/>
      <c r="AX34" s="400" t="str">
        <f>RISCOS_RESIDUAIS!AX34</f>
        <v>RISCOS RESIDUAIS:</v>
      </c>
      <c r="AY34" s="400"/>
      <c r="AZ34" s="400"/>
      <c r="BA34" s="400"/>
      <c r="BB34" s="400">
        <f>RISCOS_RESIDUAIS!BB34</f>
        <v>0</v>
      </c>
      <c r="BC34" s="400"/>
      <c r="BD34" s="400"/>
      <c r="BE34" s="400"/>
      <c r="BF34" s="401" t="str">
        <f>RISCOS_RESIDUAIS!BS34</f>
        <v>Extremo</v>
      </c>
      <c r="BG34" s="401"/>
      <c r="BH34" s="401"/>
      <c r="BI34" s="402" t="s">
        <v>354</v>
      </c>
      <c r="BJ34" s="402"/>
      <c r="BK34" s="402"/>
      <c r="BL34" s="402"/>
      <c r="BM34" s="323"/>
      <c r="BN34" s="323"/>
      <c r="BO34" s="323"/>
      <c r="BP34" s="323"/>
      <c r="BQ34" s="399"/>
      <c r="BR34" s="399"/>
      <c r="BS34" s="399"/>
    </row>
    <row r="35" spans="1:71" ht="17.100000000000001" customHeight="1" x14ac:dyDescent="0.25">
      <c r="A35" s="202"/>
      <c r="B35" s="203"/>
      <c r="C35" s="203"/>
      <c r="D35" s="195"/>
      <c r="E35" s="195"/>
      <c r="F35" s="195"/>
      <c r="G35" s="67">
        <v>6</v>
      </c>
      <c r="H35" s="191" t="str">
        <f>VULNERABILIDADES!L35</f>
        <v>Configuração inadequada dos sensores.</v>
      </c>
      <c r="I35" s="191"/>
      <c r="J35" s="191"/>
      <c r="K35" s="192" t="str">
        <f>CONSEQUENCIAS!P35</f>
        <v>Perda de Disponibilidade</v>
      </c>
      <c r="L35" s="192"/>
      <c r="M35" s="192"/>
      <c r="N35" s="192"/>
      <c r="O35" s="372"/>
      <c r="P35" s="372"/>
      <c r="Q35" s="373"/>
      <c r="R35" s="193" t="str">
        <f>CONS_AV_QUALIT_SEVER!R35</f>
        <v>Elevada</v>
      </c>
      <c r="S35" s="193"/>
      <c r="T35" s="193"/>
      <c r="U35" s="108">
        <f>RESULT_ESTIMAT_QUALIT!U37</f>
        <v>5</v>
      </c>
      <c r="V35" s="108">
        <f>RESULT_ESTIMAT_QUALIT!V35</f>
        <v>25</v>
      </c>
      <c r="W35" s="193" t="str">
        <f>RESULT_ESTIMAT_QUALIT!W35</f>
        <v>Desastre</v>
      </c>
      <c r="X35" s="193"/>
      <c r="Y35" s="193"/>
      <c r="Z35" s="370" t="str">
        <f>CONS_AV_QUALIT_PROBAB!U35</f>
        <v>Ocasional</v>
      </c>
      <c r="AA35" s="370"/>
      <c r="AB35" s="370"/>
      <c r="AC35" s="109">
        <f>RESULT_ESTIMAT_QUALIT!AC35</f>
        <v>3</v>
      </c>
      <c r="AD35" s="114">
        <f>CALCULO_RISCO!AD35</f>
        <v>75</v>
      </c>
      <c r="AE35" s="375" t="str">
        <f>CALCULO_RISCO!AE35</f>
        <v>Alto</v>
      </c>
      <c r="AF35" s="375"/>
      <c r="AG35" s="375"/>
      <c r="AH35" s="117">
        <f>CALCULO_RISCO!AG35</f>
        <v>0</v>
      </c>
      <c r="AI35" s="379" t="str">
        <f>AVALIAR_RISCO!AI35</f>
        <v>Prioridade</v>
      </c>
      <c r="AJ35" s="379"/>
      <c r="AK35" s="379"/>
      <c r="AL35" s="393" t="str">
        <f>TRATAMENTO!AL35</f>
        <v>Escolha o Tratamento</v>
      </c>
      <c r="AM35" s="393"/>
      <c r="AN35" s="393"/>
      <c r="AO35" s="393"/>
      <c r="AP35" s="391">
        <f>CONTROLES_PLANO!AP35</f>
        <v>0</v>
      </c>
      <c r="AQ35" s="391"/>
      <c r="AR35" s="391"/>
      <c r="AS35" s="391"/>
      <c r="AT35" s="391">
        <f>CONTROLES_PLANO!AT35</f>
        <v>0</v>
      </c>
      <c r="AU35" s="391"/>
      <c r="AV35" s="391"/>
      <c r="AW35" s="391"/>
      <c r="AX35" s="400" t="str">
        <f>RISCOS_RESIDUAIS!AX35</f>
        <v>RISCOS RESIDUAIS:</v>
      </c>
      <c r="AY35" s="400"/>
      <c r="AZ35" s="400"/>
      <c r="BA35" s="400"/>
      <c r="BB35" s="400">
        <f>RISCOS_RESIDUAIS!BB35</f>
        <v>0</v>
      </c>
      <c r="BC35" s="400"/>
      <c r="BD35" s="400"/>
      <c r="BE35" s="400"/>
      <c r="BF35" s="401" t="str">
        <f>RISCOS_RESIDUAIS!BS35</f>
        <v>Extremo</v>
      </c>
      <c r="BG35" s="401"/>
      <c r="BH35" s="401"/>
      <c r="BI35" s="402" t="s">
        <v>354</v>
      </c>
      <c r="BJ35" s="402"/>
      <c r="BK35" s="402"/>
      <c r="BL35" s="402"/>
      <c r="BM35" s="323"/>
      <c r="BN35" s="323"/>
      <c r="BO35" s="323"/>
      <c r="BP35" s="323"/>
      <c r="BQ35" s="399"/>
      <c r="BR35" s="399"/>
      <c r="BS35" s="399"/>
    </row>
    <row r="36" spans="1:71" ht="17.100000000000001" customHeight="1" x14ac:dyDescent="0.25">
      <c r="A36" s="202"/>
      <c r="B36" s="203"/>
      <c r="C36" s="203"/>
      <c r="D36" s="195"/>
      <c r="E36" s="195"/>
      <c r="F36" s="195"/>
      <c r="G36" s="67">
        <v>7</v>
      </c>
      <c r="H36" s="191" t="str">
        <f>VULNERABILIDADES!L36</f>
        <v>Alertas não tratados adequadamente.</v>
      </c>
      <c r="I36" s="191"/>
      <c r="J36" s="191"/>
      <c r="K36" s="192" t="str">
        <f>CONSEQUENCIAS!P36</f>
        <v>Perda de Disponibilidade</v>
      </c>
      <c r="L36" s="192"/>
      <c r="M36" s="192"/>
      <c r="N36" s="192"/>
      <c r="O36" s="372"/>
      <c r="P36" s="372"/>
      <c r="Q36" s="373"/>
      <c r="R36" s="193" t="str">
        <f>CONS_AV_QUALIT_SEVER!R36</f>
        <v>Elevada</v>
      </c>
      <c r="S36" s="193"/>
      <c r="T36" s="193"/>
      <c r="U36" s="108">
        <f>RESULT_ESTIMAT_QUALIT!U38</f>
        <v>0</v>
      </c>
      <c r="V36" s="108">
        <f>RESULT_ESTIMAT_QUALIT!V36</f>
        <v>25</v>
      </c>
      <c r="W36" s="193" t="str">
        <f>RESULT_ESTIMAT_QUALIT!W36</f>
        <v>Desastre</v>
      </c>
      <c r="X36" s="193"/>
      <c r="Y36" s="193"/>
      <c r="Z36" s="370" t="str">
        <f>CONS_AV_QUALIT_PROBAB!U36</f>
        <v>Frequente</v>
      </c>
      <c r="AA36" s="370"/>
      <c r="AB36" s="370"/>
      <c r="AC36" s="109">
        <f>RESULT_ESTIMAT_QUALIT!AC36</f>
        <v>5</v>
      </c>
      <c r="AD36" s="114">
        <f>CALCULO_RISCO!AD36</f>
        <v>125</v>
      </c>
      <c r="AE36" s="375" t="str">
        <f>CALCULO_RISCO!AE36</f>
        <v>Extremo</v>
      </c>
      <c r="AF36" s="375"/>
      <c r="AG36" s="375"/>
      <c r="AH36" s="117">
        <f>CALCULO_RISCO!AG36</f>
        <v>0</v>
      </c>
      <c r="AI36" s="379" t="str">
        <f>AVALIAR_RISCO!AI36</f>
        <v>Prioridade</v>
      </c>
      <c r="AJ36" s="379"/>
      <c r="AK36" s="379"/>
      <c r="AL36" s="393" t="str">
        <f>TRATAMENTO!AL36</f>
        <v>Escolha o Tratamento</v>
      </c>
      <c r="AM36" s="393"/>
      <c r="AN36" s="393"/>
      <c r="AO36" s="393"/>
      <c r="AP36" s="391">
        <f>CONTROLES_PLANO!AP36</f>
        <v>0</v>
      </c>
      <c r="AQ36" s="391"/>
      <c r="AR36" s="391"/>
      <c r="AS36" s="391"/>
      <c r="AT36" s="391">
        <f>CONTROLES_PLANO!AT36</f>
        <v>0</v>
      </c>
      <c r="AU36" s="391"/>
      <c r="AV36" s="391"/>
      <c r="AW36" s="391"/>
      <c r="AX36" s="400" t="str">
        <f>RISCOS_RESIDUAIS!AX36</f>
        <v>RISCOS RESIDUAIS:</v>
      </c>
      <c r="AY36" s="400"/>
      <c r="AZ36" s="400"/>
      <c r="BA36" s="400"/>
      <c r="BB36" s="400">
        <f>RISCOS_RESIDUAIS!BB36</f>
        <v>0</v>
      </c>
      <c r="BC36" s="400"/>
      <c r="BD36" s="400"/>
      <c r="BE36" s="400"/>
      <c r="BF36" s="401" t="str">
        <f>RISCOS_RESIDUAIS!BS36</f>
        <v>Extremo</v>
      </c>
      <c r="BG36" s="401"/>
      <c r="BH36" s="401"/>
      <c r="BI36" s="402" t="s">
        <v>354</v>
      </c>
      <c r="BJ36" s="402"/>
      <c r="BK36" s="402"/>
      <c r="BL36" s="402"/>
      <c r="BM36" s="323"/>
      <c r="BN36" s="323"/>
      <c r="BO36" s="323"/>
      <c r="BP36" s="323"/>
      <c r="BQ36" s="399"/>
      <c r="BR36" s="399"/>
      <c r="BS36" s="399"/>
    </row>
    <row r="37" spans="1:71" ht="17.100000000000001" customHeight="1" x14ac:dyDescent="0.25">
      <c r="A37" s="202"/>
      <c r="B37" s="203"/>
      <c r="C37" s="203"/>
      <c r="D37" s="195"/>
      <c r="E37" s="195"/>
      <c r="F37" s="195"/>
      <c r="G37" s="69">
        <v>8</v>
      </c>
      <c r="H37" s="197" t="str">
        <f>VULNERABILIDADES!L37</f>
        <v>Falta de segregação de ambientes</v>
      </c>
      <c r="I37" s="197"/>
      <c r="J37" s="197"/>
      <c r="K37" s="198" t="str">
        <f>CONSEQUENCIAS!P37</f>
        <v>Perda de Disponibilidade</v>
      </c>
      <c r="L37" s="198"/>
      <c r="M37" s="198"/>
      <c r="N37" s="198"/>
      <c r="O37" s="372"/>
      <c r="P37" s="372"/>
      <c r="Q37" s="373"/>
      <c r="R37" s="199" t="str">
        <f>CONS_AV_QUALIT_SEVER!R37</f>
        <v>Elevada</v>
      </c>
      <c r="S37" s="199"/>
      <c r="T37" s="199"/>
      <c r="U37" s="110">
        <f>RESULT_ESTIMAT_QUALIT!U39</f>
        <v>0</v>
      </c>
      <c r="V37" s="110">
        <f>RESULT_ESTIMAT_QUALIT!V37</f>
        <v>25</v>
      </c>
      <c r="W37" s="199" t="str">
        <f>RESULT_ESTIMAT_QUALIT!W37</f>
        <v>Desastre</v>
      </c>
      <c r="X37" s="199"/>
      <c r="Y37" s="199"/>
      <c r="Z37" s="371" t="str">
        <f>CONS_AV_QUALIT_PROBAB!U37</f>
        <v>Ocasional</v>
      </c>
      <c r="AA37" s="371"/>
      <c r="AB37" s="371"/>
      <c r="AC37" s="111">
        <f>RESULT_ESTIMAT_QUALIT!AC37</f>
        <v>3</v>
      </c>
      <c r="AD37" s="116">
        <f>CALCULO_RISCO!AD37</f>
        <v>75</v>
      </c>
      <c r="AE37" s="376" t="str">
        <f>CALCULO_RISCO!AE37</f>
        <v>Alto</v>
      </c>
      <c r="AF37" s="376"/>
      <c r="AG37" s="376"/>
      <c r="AH37" s="118">
        <f>CALCULO_RISCO!AG37</f>
        <v>0</v>
      </c>
      <c r="AI37" s="381" t="str">
        <f>AVALIAR_RISCO!AI37</f>
        <v>Prioridade</v>
      </c>
      <c r="AJ37" s="381"/>
      <c r="AK37" s="381"/>
      <c r="AL37" s="390" t="str">
        <f>TRATAMENTO!AL37</f>
        <v>Escolha o Tratamento</v>
      </c>
      <c r="AM37" s="390"/>
      <c r="AN37" s="390"/>
      <c r="AO37" s="390"/>
      <c r="AP37" s="386">
        <f>CONTROLES_PLANO!AP37</f>
        <v>0</v>
      </c>
      <c r="AQ37" s="386"/>
      <c r="AR37" s="386"/>
      <c r="AS37" s="386"/>
      <c r="AT37" s="386">
        <f>CONTROLES_PLANO!AT37</f>
        <v>0</v>
      </c>
      <c r="AU37" s="386"/>
      <c r="AV37" s="386"/>
      <c r="AW37" s="386"/>
      <c r="AX37" s="396" t="str">
        <f>RISCOS_RESIDUAIS!AX37</f>
        <v>RISCOS RESIDUAIS:</v>
      </c>
      <c r="AY37" s="396"/>
      <c r="AZ37" s="396"/>
      <c r="BA37" s="396"/>
      <c r="BB37" s="396">
        <f>RISCOS_RESIDUAIS!BB37</f>
        <v>0</v>
      </c>
      <c r="BC37" s="396"/>
      <c r="BD37" s="396"/>
      <c r="BE37" s="396"/>
      <c r="BF37" s="397" t="str">
        <f>RISCOS_RESIDUAIS!BS37</f>
        <v>Extremo</v>
      </c>
      <c r="BG37" s="397"/>
      <c r="BH37" s="397"/>
      <c r="BI37" s="402" t="s">
        <v>354</v>
      </c>
      <c r="BJ37" s="402"/>
      <c r="BK37" s="402"/>
      <c r="BL37" s="402"/>
      <c r="BM37" s="327"/>
      <c r="BN37" s="327"/>
      <c r="BO37" s="327"/>
      <c r="BP37" s="327"/>
      <c r="BQ37" s="395"/>
      <c r="BR37" s="395"/>
      <c r="BS37" s="395"/>
    </row>
    <row r="38" spans="1:71" s="29" customFormat="1" ht="12.6" customHeight="1" x14ac:dyDescent="0.25">
      <c r="A38" s="86"/>
      <c r="B38" s="86"/>
      <c r="C38" s="86"/>
      <c r="D38" s="86"/>
      <c r="E38" s="86"/>
      <c r="F38" s="86"/>
      <c r="G38" s="86"/>
      <c r="H38" s="9"/>
      <c r="I38" s="9"/>
      <c r="J38" s="9"/>
      <c r="K38" s="9"/>
      <c r="L38" s="9"/>
      <c r="M38" s="9"/>
      <c r="N38" s="9"/>
      <c r="O38" s="9"/>
      <c r="P38" s="9"/>
      <c r="Q38" s="105"/>
      <c r="R38" s="105"/>
      <c r="S38" s="105"/>
      <c r="T38" s="105"/>
      <c r="U38" s="105"/>
      <c r="V38" s="106"/>
      <c r="W38" s="9"/>
      <c r="X38" s="9"/>
      <c r="Y38" s="9"/>
      <c r="AY38" s="3"/>
      <c r="AZ38" s="3"/>
      <c r="BA38" s="3"/>
      <c r="BB38" s="3"/>
      <c r="BC38" s="3"/>
    </row>
    <row r="39" spans="1:71" ht="34.15" customHeight="1" x14ac:dyDescent="0.25">
      <c r="A39" s="56"/>
      <c r="B39" s="206" t="s">
        <v>204</v>
      </c>
      <c r="C39" s="206"/>
      <c r="D39" s="207" t="s">
        <v>205</v>
      </c>
      <c r="E39" s="207"/>
      <c r="F39" s="207"/>
      <c r="G39" s="57" t="s">
        <v>219</v>
      </c>
      <c r="H39" s="208" t="s">
        <v>220</v>
      </c>
      <c r="I39" s="208"/>
      <c r="J39" s="208"/>
      <c r="K39" s="209" t="s">
        <v>272</v>
      </c>
      <c r="L39" s="209"/>
      <c r="M39" s="209"/>
      <c r="N39" s="209"/>
      <c r="O39" s="201" t="s">
        <v>291</v>
      </c>
      <c r="P39" s="201"/>
      <c r="Q39" s="201"/>
      <c r="R39" s="208" t="s">
        <v>316</v>
      </c>
      <c r="S39" s="208"/>
      <c r="T39" s="208"/>
      <c r="U39" s="208"/>
      <c r="V39" s="201" t="s">
        <v>94</v>
      </c>
      <c r="W39" s="201"/>
      <c r="X39" s="201"/>
      <c r="Y39" s="201"/>
      <c r="Z39" s="201" t="s">
        <v>301</v>
      </c>
      <c r="AA39" s="201"/>
      <c r="AB39" s="201"/>
      <c r="AC39" s="201"/>
      <c r="AD39" s="201" t="s">
        <v>323</v>
      </c>
      <c r="AE39" s="201"/>
      <c r="AF39" s="201"/>
      <c r="AG39" s="201"/>
      <c r="AH39" s="201"/>
      <c r="AI39" s="201" t="s">
        <v>325</v>
      </c>
      <c r="AJ39" s="201"/>
      <c r="AK39" s="201"/>
      <c r="AL39" s="201" t="s">
        <v>334</v>
      </c>
      <c r="AM39" s="201"/>
      <c r="AN39" s="201"/>
      <c r="AO39" s="201"/>
      <c r="AP39" s="201" t="s">
        <v>342</v>
      </c>
      <c r="AQ39" s="201" t="s">
        <v>343</v>
      </c>
      <c r="AR39" s="201" t="s">
        <v>344</v>
      </c>
      <c r="AS39" s="201" t="s">
        <v>345</v>
      </c>
      <c r="AT39" s="201" t="s">
        <v>343</v>
      </c>
      <c r="AU39" s="201"/>
      <c r="AV39" s="201"/>
      <c r="AW39" s="201"/>
      <c r="AX39" s="201" t="s">
        <v>347</v>
      </c>
      <c r="AY39" s="201"/>
      <c r="AZ39" s="201"/>
      <c r="BA39" s="201"/>
      <c r="BB39" s="201" t="s">
        <v>348</v>
      </c>
      <c r="BC39" s="201"/>
      <c r="BD39" s="201"/>
      <c r="BE39" s="201"/>
      <c r="BF39" s="201" t="s">
        <v>351</v>
      </c>
      <c r="BG39" s="201"/>
      <c r="BH39" s="201"/>
      <c r="BI39" s="201" t="s">
        <v>354</v>
      </c>
      <c r="BJ39" s="201"/>
      <c r="BK39" s="201"/>
      <c r="BL39" s="201"/>
      <c r="BM39" s="201" t="s">
        <v>207</v>
      </c>
      <c r="BN39" s="201"/>
      <c r="BO39" s="201"/>
      <c r="BP39" s="201"/>
      <c r="BQ39" s="201" t="s">
        <v>355</v>
      </c>
      <c r="BR39" s="201"/>
      <c r="BS39" s="201"/>
    </row>
    <row r="40" spans="1:71" ht="17.100000000000001" customHeight="1" x14ac:dyDescent="0.25">
      <c r="A40" s="202" t="str">
        <f>'LISTA AMEACAS'!A23</f>
        <v>At 03</v>
      </c>
      <c r="B40" s="203" t="str">
        <f>'LISTA AMEACAS'!B23</f>
        <v xml:space="preserve"> Ferramentas de análise de vulnerabilidades</v>
      </c>
      <c r="C40" s="203"/>
      <c r="D40" s="204" t="str">
        <f>'LISTA AMEACAS'!E23</f>
        <v>Ataques cibernéticos</v>
      </c>
      <c r="E40" s="204"/>
      <c r="F40" s="204"/>
      <c r="G40" s="67">
        <v>1</v>
      </c>
      <c r="H40" s="196" t="str">
        <f>VULNERABILIDADES!L40</f>
        <v>Falta de proteção robusta contra ameaças externas, como hackers e malware.</v>
      </c>
      <c r="I40" s="196"/>
      <c r="J40" s="196"/>
      <c r="K40" s="192" t="str">
        <f>CONSEQUENCIAS!P40</f>
        <v>Perda de confidencialidade</v>
      </c>
      <c r="L40" s="192"/>
      <c r="M40" s="192"/>
      <c r="N40" s="192"/>
      <c r="O40" s="372" t="str">
        <f>CONS_AV_QUALIT_ATIVO!O40</f>
        <v>Importante</v>
      </c>
      <c r="P40" s="372"/>
      <c r="Q40" s="373">
        <f>RESULT_ESTIMAT_QUALIT!Q40</f>
        <v>4</v>
      </c>
      <c r="R40" s="193" t="str">
        <f>CONS_AV_QUALIT_SEVER!R40</f>
        <v>Alta</v>
      </c>
      <c r="S40" s="193"/>
      <c r="T40" s="193"/>
      <c r="U40" s="108">
        <f>RESULT_ESTIMAT_QUALIT!U40</f>
        <v>4</v>
      </c>
      <c r="V40" s="108">
        <f>RESULT_ESTIMAT_QUALIT!V40</f>
        <v>16</v>
      </c>
      <c r="W40" s="193" t="str">
        <f>RESULT_ESTIMAT_QUALIT!W40</f>
        <v>Importante</v>
      </c>
      <c r="X40" s="193"/>
      <c r="Y40" s="193"/>
      <c r="Z40" s="370" t="str">
        <f>CONS_AV_QUALIT_PROBAB!U40</f>
        <v>Ocasional</v>
      </c>
      <c r="AA40" s="370"/>
      <c r="AB40" s="370"/>
      <c r="AC40" s="109">
        <f>RESULT_ESTIMAT_QUALIT!AC40</f>
        <v>3</v>
      </c>
      <c r="AD40" s="114">
        <f>CALCULO_RISCO!AD40</f>
        <v>48</v>
      </c>
      <c r="AE40" s="375" t="str">
        <f>CALCULO_RISCO!AE40</f>
        <v>Médio</v>
      </c>
      <c r="AF40" s="375"/>
      <c r="AG40" s="375"/>
      <c r="AH40" s="117">
        <f>CALCULO_RISCO!AG40</f>
        <v>0</v>
      </c>
      <c r="AI40" s="379" t="str">
        <f>AVALIAR_RISCO!AI40</f>
        <v>Prioridade</v>
      </c>
      <c r="AJ40" s="379"/>
      <c r="AK40" s="379"/>
      <c r="AL40" s="393" t="str">
        <f>TRATAMENTO!AL40</f>
        <v>Escolha o Tratamento</v>
      </c>
      <c r="AM40" s="393"/>
      <c r="AN40" s="393"/>
      <c r="AO40" s="393"/>
      <c r="AP40" s="391">
        <f>CONTROLES_PLANO!AP40</f>
        <v>0</v>
      </c>
      <c r="AQ40" s="391">
        <f>RISCOS_RESIDUAIS!AQ40</f>
        <v>0</v>
      </c>
      <c r="AR40" s="391">
        <f>RISCOS_RESIDUAIS!AR40</f>
        <v>0</v>
      </c>
      <c r="AS40" s="391">
        <f>RISCOS_RESIDUAIS!AS40</f>
        <v>0</v>
      </c>
      <c r="AT40" s="391">
        <f>CONTROLES_PLANO!AT40</f>
        <v>0</v>
      </c>
      <c r="AU40" s="391"/>
      <c r="AV40" s="391"/>
      <c r="AW40" s="391"/>
      <c r="AX40" s="400" t="str">
        <f>RISCOS_RESIDUAIS!AX40</f>
        <v>RISCOS RESIDUAIS:</v>
      </c>
      <c r="AY40" s="400"/>
      <c r="AZ40" s="400"/>
      <c r="BA40" s="400"/>
      <c r="BB40" s="400">
        <f>RISCOS_RESIDUAIS!BB40</f>
        <v>0</v>
      </c>
      <c r="BC40" s="400"/>
      <c r="BD40" s="400"/>
      <c r="BE40" s="400"/>
      <c r="BF40" s="401" t="str">
        <f>RISCOS_RESIDUAIS!BS40</f>
        <v>Extremo</v>
      </c>
      <c r="BG40" s="401"/>
      <c r="BH40" s="401"/>
      <c r="BI40" s="402" t="s">
        <v>354</v>
      </c>
      <c r="BJ40" s="402"/>
      <c r="BK40" s="402"/>
      <c r="BL40" s="402"/>
      <c r="BM40" s="323"/>
      <c r="BN40" s="323"/>
      <c r="BO40" s="323"/>
      <c r="BP40" s="323"/>
      <c r="BQ40" s="399"/>
      <c r="BR40" s="399"/>
      <c r="BS40" s="399"/>
    </row>
    <row r="41" spans="1:71" ht="17.100000000000001" customHeight="1" x14ac:dyDescent="0.25">
      <c r="A41" s="202"/>
      <c r="B41" s="203"/>
      <c r="C41" s="203"/>
      <c r="D41" s="204"/>
      <c r="E41" s="204"/>
      <c r="F41" s="204"/>
      <c r="G41" s="67">
        <v>2</v>
      </c>
      <c r="H41" s="196" t="str">
        <f>VULNERABILIDADES!L41</f>
        <v>Ferramentas desatualizadas.</v>
      </c>
      <c r="I41" s="196"/>
      <c r="J41" s="196"/>
      <c r="K41" s="192" t="str">
        <f>CONSEQUENCIAS!P41</f>
        <v>Perda de Disponibilidade</v>
      </c>
      <c r="L41" s="192"/>
      <c r="M41" s="192"/>
      <c r="N41" s="192"/>
      <c r="O41" s="372"/>
      <c r="P41" s="372"/>
      <c r="Q41" s="373"/>
      <c r="R41" s="193" t="str">
        <f>CONS_AV_QUALIT_SEVER!R41</f>
        <v>Elevada</v>
      </c>
      <c r="S41" s="193"/>
      <c r="T41" s="193"/>
      <c r="U41" s="108">
        <f>RESULT_ESTIMAT_QUALIT!U43</f>
        <v>4</v>
      </c>
      <c r="V41" s="108">
        <f>RESULT_ESTIMAT_QUALIT!V41</f>
        <v>20</v>
      </c>
      <c r="W41" s="193" t="str">
        <f>RESULT_ESTIMAT_QUALIT!W41</f>
        <v>Importante</v>
      </c>
      <c r="X41" s="193"/>
      <c r="Y41" s="193"/>
      <c r="Z41" s="370" t="str">
        <f>CONS_AV_QUALIT_PROBAB!U41</f>
        <v>Provável</v>
      </c>
      <c r="AA41" s="370"/>
      <c r="AB41" s="370"/>
      <c r="AC41" s="109">
        <f>RESULT_ESTIMAT_QUALIT!AC41</f>
        <v>4</v>
      </c>
      <c r="AD41" s="114">
        <f>CALCULO_RISCO!AD41</f>
        <v>80</v>
      </c>
      <c r="AE41" s="375" t="str">
        <f>CALCULO_RISCO!AE41</f>
        <v>Alto</v>
      </c>
      <c r="AF41" s="375"/>
      <c r="AG41" s="375"/>
      <c r="AH41" s="117">
        <f>CALCULO_RISCO!AG41</f>
        <v>0</v>
      </c>
      <c r="AI41" s="379" t="str">
        <f>AVALIAR_RISCO!AI41</f>
        <v>Prioridade</v>
      </c>
      <c r="AJ41" s="379"/>
      <c r="AK41" s="379"/>
      <c r="AL41" s="393" t="str">
        <f>TRATAMENTO!AL41</f>
        <v>Escolha o Tratamento</v>
      </c>
      <c r="AM41" s="393"/>
      <c r="AN41" s="393"/>
      <c r="AO41" s="393"/>
      <c r="AP41" s="391">
        <f>CONTROLES_PLANO!AP41</f>
        <v>0</v>
      </c>
      <c r="AQ41" s="391"/>
      <c r="AR41" s="391"/>
      <c r="AS41" s="391"/>
      <c r="AT41" s="391">
        <f>CONTROLES_PLANO!AT41</f>
        <v>0</v>
      </c>
      <c r="AU41" s="391"/>
      <c r="AV41" s="391"/>
      <c r="AW41" s="391"/>
      <c r="AX41" s="400" t="str">
        <f>RISCOS_RESIDUAIS!AX41</f>
        <v>RISCOS RESIDUAIS:</v>
      </c>
      <c r="AY41" s="400"/>
      <c r="AZ41" s="400"/>
      <c r="BA41" s="400"/>
      <c r="BB41" s="400">
        <f>RISCOS_RESIDUAIS!BB41</f>
        <v>0</v>
      </c>
      <c r="BC41" s="400"/>
      <c r="BD41" s="400"/>
      <c r="BE41" s="400"/>
      <c r="BF41" s="401" t="str">
        <f>RISCOS_RESIDUAIS!BS41</f>
        <v>Extremo</v>
      </c>
      <c r="BG41" s="401"/>
      <c r="BH41" s="401"/>
      <c r="BI41" s="402" t="s">
        <v>354</v>
      </c>
      <c r="BJ41" s="402"/>
      <c r="BK41" s="402"/>
      <c r="BL41" s="402"/>
      <c r="BM41" s="323"/>
      <c r="BN41" s="323"/>
      <c r="BO41" s="323"/>
      <c r="BP41" s="323"/>
      <c r="BQ41" s="399"/>
      <c r="BR41" s="399"/>
      <c r="BS41" s="399"/>
    </row>
    <row r="42" spans="1:71" ht="17.100000000000001" customHeight="1" x14ac:dyDescent="0.25">
      <c r="A42" s="202"/>
      <c r="B42" s="203"/>
      <c r="C42" s="203"/>
      <c r="D42" s="204"/>
      <c r="E42" s="204"/>
      <c r="F42" s="204"/>
      <c r="G42" s="67">
        <v>3</v>
      </c>
      <c r="H42" s="196" t="str">
        <f>VULNERABILIDADES!L42</f>
        <v>Execução sem autenticação forte.</v>
      </c>
      <c r="I42" s="196"/>
      <c r="J42" s="196"/>
      <c r="K42" s="192" t="str">
        <f>CONSEQUENCIAS!P42</f>
        <v>Perda de confidencialidade</v>
      </c>
      <c r="L42" s="192"/>
      <c r="M42" s="192"/>
      <c r="N42" s="192"/>
      <c r="O42" s="372"/>
      <c r="P42" s="372"/>
      <c r="Q42" s="373"/>
      <c r="R42" s="193" t="str">
        <f>CONS_AV_QUALIT_SEVER!R42</f>
        <v>Alta</v>
      </c>
      <c r="S42" s="193"/>
      <c r="T42" s="193"/>
      <c r="U42" s="108">
        <f>RESULT_ESTIMAT_QUALIT!U44</f>
        <v>4</v>
      </c>
      <c r="V42" s="108">
        <f>RESULT_ESTIMAT_QUALIT!V42</f>
        <v>16</v>
      </c>
      <c r="W42" s="193" t="str">
        <f>RESULT_ESTIMAT_QUALIT!W42</f>
        <v>Importante</v>
      </c>
      <c r="X42" s="193"/>
      <c r="Y42" s="193"/>
      <c r="Z42" s="370" t="str">
        <f>CONS_AV_QUALIT_PROBAB!U42</f>
        <v>Ocasional</v>
      </c>
      <c r="AA42" s="370"/>
      <c r="AB42" s="370"/>
      <c r="AC42" s="109">
        <f>RESULT_ESTIMAT_QUALIT!AC42</f>
        <v>3</v>
      </c>
      <c r="AD42" s="114">
        <f>CALCULO_RISCO!AD42</f>
        <v>48</v>
      </c>
      <c r="AE42" s="375" t="str">
        <f>CALCULO_RISCO!AE42</f>
        <v>Médio</v>
      </c>
      <c r="AF42" s="375"/>
      <c r="AG42" s="375"/>
      <c r="AH42" s="117">
        <f>CALCULO_RISCO!AG42</f>
        <v>0</v>
      </c>
      <c r="AI42" s="379" t="str">
        <f>AVALIAR_RISCO!AI42</f>
        <v>Prioridade</v>
      </c>
      <c r="AJ42" s="379"/>
      <c r="AK42" s="379"/>
      <c r="AL42" s="393" t="str">
        <f>TRATAMENTO!AL42</f>
        <v>Escolha o Tratamento</v>
      </c>
      <c r="AM42" s="393"/>
      <c r="AN42" s="393"/>
      <c r="AO42" s="393"/>
      <c r="AP42" s="391">
        <f>CONTROLES_PLANO!AP42</f>
        <v>0</v>
      </c>
      <c r="AQ42" s="391"/>
      <c r="AR42" s="391"/>
      <c r="AS42" s="391"/>
      <c r="AT42" s="391">
        <f>CONTROLES_PLANO!AT42</f>
        <v>0</v>
      </c>
      <c r="AU42" s="391"/>
      <c r="AV42" s="391"/>
      <c r="AW42" s="391"/>
      <c r="AX42" s="400" t="str">
        <f>RISCOS_RESIDUAIS!AX42</f>
        <v>RISCOS RESIDUAIS:</v>
      </c>
      <c r="AY42" s="400"/>
      <c r="AZ42" s="400"/>
      <c r="BA42" s="400"/>
      <c r="BB42" s="400">
        <f>RISCOS_RESIDUAIS!BB42</f>
        <v>0</v>
      </c>
      <c r="BC42" s="400"/>
      <c r="BD42" s="400"/>
      <c r="BE42" s="400"/>
      <c r="BF42" s="401" t="str">
        <f>RISCOS_RESIDUAIS!BS42</f>
        <v>Extremo</v>
      </c>
      <c r="BG42" s="401"/>
      <c r="BH42" s="401"/>
      <c r="BI42" s="402" t="s">
        <v>354</v>
      </c>
      <c r="BJ42" s="402"/>
      <c r="BK42" s="402"/>
      <c r="BL42" s="402"/>
      <c r="BM42" s="323"/>
      <c r="BN42" s="323"/>
      <c r="BO42" s="323"/>
      <c r="BP42" s="323"/>
      <c r="BQ42" s="399"/>
      <c r="BR42" s="399"/>
      <c r="BS42" s="399"/>
    </row>
    <row r="43" spans="1:71" ht="17.100000000000001" customHeight="1" x14ac:dyDescent="0.25">
      <c r="A43" s="202"/>
      <c r="B43" s="203"/>
      <c r="C43" s="203"/>
      <c r="D43" s="204"/>
      <c r="E43" s="204"/>
      <c r="F43" s="204"/>
      <c r="G43" s="67">
        <v>4</v>
      </c>
      <c r="H43" s="196" t="str">
        <f>VULNERABILIDADES!L43</f>
        <v>Resultados armazenados sem proteção.</v>
      </c>
      <c r="I43" s="196"/>
      <c r="J43" s="196"/>
      <c r="K43" s="192" t="str">
        <f>CONSEQUENCIAS!P43</f>
        <v>Perda de confidencialidade</v>
      </c>
      <c r="L43" s="192"/>
      <c r="M43" s="192"/>
      <c r="N43" s="192"/>
      <c r="O43" s="372"/>
      <c r="P43" s="372"/>
      <c r="Q43" s="373"/>
      <c r="R43" s="193" t="str">
        <f>CONS_AV_QUALIT_SEVER!R43</f>
        <v>Alta</v>
      </c>
      <c r="S43" s="193"/>
      <c r="T43" s="193"/>
      <c r="U43" s="108">
        <f>RESULT_ESTIMAT_QUALIT!U45</f>
        <v>5</v>
      </c>
      <c r="V43" s="108">
        <f>RESULT_ESTIMAT_QUALIT!V43</f>
        <v>16</v>
      </c>
      <c r="W43" s="193" t="str">
        <f>RESULT_ESTIMAT_QUALIT!W43</f>
        <v>Importante</v>
      </c>
      <c r="X43" s="193"/>
      <c r="Y43" s="193"/>
      <c r="Z43" s="370" t="str">
        <f>CONS_AV_QUALIT_PROBAB!U43</f>
        <v>Ocasional</v>
      </c>
      <c r="AA43" s="370"/>
      <c r="AB43" s="370"/>
      <c r="AC43" s="109">
        <f>RESULT_ESTIMAT_QUALIT!AC43</f>
        <v>3</v>
      </c>
      <c r="AD43" s="114">
        <f>CALCULO_RISCO!AD43</f>
        <v>48</v>
      </c>
      <c r="AE43" s="375" t="str">
        <f>CALCULO_RISCO!AE43</f>
        <v>Médio</v>
      </c>
      <c r="AF43" s="375"/>
      <c r="AG43" s="375"/>
      <c r="AH43" s="117">
        <f>CALCULO_RISCO!AG43</f>
        <v>0</v>
      </c>
      <c r="AI43" s="379" t="str">
        <f>AVALIAR_RISCO!AI43</f>
        <v>Prioridade</v>
      </c>
      <c r="AJ43" s="379"/>
      <c r="AK43" s="379"/>
      <c r="AL43" s="393" t="str">
        <f>TRATAMENTO!AL43</f>
        <v>Escolha o Tratamento</v>
      </c>
      <c r="AM43" s="393"/>
      <c r="AN43" s="393"/>
      <c r="AO43" s="393"/>
      <c r="AP43" s="391">
        <f>CONTROLES_PLANO!AP43</f>
        <v>0</v>
      </c>
      <c r="AQ43" s="391"/>
      <c r="AR43" s="391"/>
      <c r="AS43" s="391"/>
      <c r="AT43" s="391">
        <f>CONTROLES_PLANO!AT43</f>
        <v>0</v>
      </c>
      <c r="AU43" s="391"/>
      <c r="AV43" s="391"/>
      <c r="AW43" s="391"/>
      <c r="AX43" s="400" t="str">
        <f>RISCOS_RESIDUAIS!AX43</f>
        <v>RISCOS RESIDUAIS:</v>
      </c>
      <c r="AY43" s="400"/>
      <c r="AZ43" s="400"/>
      <c r="BA43" s="400"/>
      <c r="BB43" s="400">
        <f>RISCOS_RESIDUAIS!BB43</f>
        <v>0</v>
      </c>
      <c r="BC43" s="400"/>
      <c r="BD43" s="400"/>
      <c r="BE43" s="400"/>
      <c r="BF43" s="401" t="str">
        <f>RISCOS_RESIDUAIS!BS43</f>
        <v>Extremo</v>
      </c>
      <c r="BG43" s="401"/>
      <c r="BH43" s="401"/>
      <c r="BI43" s="402" t="s">
        <v>354</v>
      </c>
      <c r="BJ43" s="402"/>
      <c r="BK43" s="402"/>
      <c r="BL43" s="402"/>
      <c r="BM43" s="323"/>
      <c r="BN43" s="323"/>
      <c r="BO43" s="323"/>
      <c r="BP43" s="323"/>
      <c r="BQ43" s="399"/>
      <c r="BR43" s="399"/>
      <c r="BS43" s="399"/>
    </row>
    <row r="44" spans="1:71" ht="17.100000000000001" customHeight="1" x14ac:dyDescent="0.25">
      <c r="A44" s="202"/>
      <c r="B44" s="203"/>
      <c r="C44" s="203"/>
      <c r="D44" s="195" t="str">
        <f>'LISTA AMEACAS'!I23</f>
        <v>Interrupção de serviços críticos</v>
      </c>
      <c r="E44" s="195"/>
      <c r="F44" s="195"/>
      <c r="G44" s="67">
        <v>5</v>
      </c>
      <c r="H44" s="191" t="str">
        <f>VULNERABILIDADES!L44</f>
        <v>Falhas nos servidores podem levar à indisponibilidade dos sistemas empresariais.</v>
      </c>
      <c r="I44" s="191"/>
      <c r="J44" s="191"/>
      <c r="K44" s="192" t="str">
        <f>CONSEQUENCIAS!P44</f>
        <v>Perda de Disponibilidade</v>
      </c>
      <c r="L44" s="192"/>
      <c r="M44" s="192"/>
      <c r="N44" s="192"/>
      <c r="O44" s="372"/>
      <c r="P44" s="372"/>
      <c r="Q44" s="373"/>
      <c r="R44" s="193" t="str">
        <f>CONS_AV_QUALIT_SEVER!R44</f>
        <v>Alta</v>
      </c>
      <c r="S44" s="193"/>
      <c r="T44" s="193"/>
      <c r="U44" s="108">
        <f>RESULT_ESTIMAT_QUALIT!U46</f>
        <v>5</v>
      </c>
      <c r="V44" s="108">
        <f>RESULT_ESTIMAT_QUALIT!V44</f>
        <v>16</v>
      </c>
      <c r="W44" s="193" t="str">
        <f>RESULT_ESTIMAT_QUALIT!W44</f>
        <v>Importante</v>
      </c>
      <c r="X44" s="193"/>
      <c r="Y44" s="193"/>
      <c r="Z44" s="370" t="str">
        <f>CONS_AV_QUALIT_PROBAB!U44</f>
        <v>Ocasional</v>
      </c>
      <c r="AA44" s="370"/>
      <c r="AB44" s="370"/>
      <c r="AC44" s="109">
        <f>RESULT_ESTIMAT_QUALIT!AC44</f>
        <v>3</v>
      </c>
      <c r="AD44" s="114">
        <f>CALCULO_RISCO!AD44</f>
        <v>48</v>
      </c>
      <c r="AE44" s="375" t="str">
        <f>CALCULO_RISCO!AE44</f>
        <v>Médio</v>
      </c>
      <c r="AF44" s="375"/>
      <c r="AG44" s="375"/>
      <c r="AH44" s="117">
        <f>CALCULO_RISCO!AG44</f>
        <v>0</v>
      </c>
      <c r="AI44" s="379" t="str">
        <f>AVALIAR_RISCO!AI44</f>
        <v>Prioridade</v>
      </c>
      <c r="AJ44" s="379"/>
      <c r="AK44" s="379"/>
      <c r="AL44" s="393" t="str">
        <f>TRATAMENTO!AL44</f>
        <v>Escolha o Tratamento</v>
      </c>
      <c r="AM44" s="393"/>
      <c r="AN44" s="393"/>
      <c r="AO44" s="393"/>
      <c r="AP44" s="391">
        <f>CONTROLES_PLANO!AP44</f>
        <v>0</v>
      </c>
      <c r="AQ44" s="391"/>
      <c r="AR44" s="391"/>
      <c r="AS44" s="391"/>
      <c r="AT44" s="391">
        <f>CONTROLES_PLANO!AT44</f>
        <v>0</v>
      </c>
      <c r="AU44" s="391"/>
      <c r="AV44" s="391"/>
      <c r="AW44" s="391"/>
      <c r="AX44" s="400" t="str">
        <f>RISCOS_RESIDUAIS!AX44</f>
        <v>RISCOS RESIDUAIS:</v>
      </c>
      <c r="AY44" s="400"/>
      <c r="AZ44" s="400"/>
      <c r="BA44" s="400"/>
      <c r="BB44" s="400">
        <f>RISCOS_RESIDUAIS!BB44</f>
        <v>0</v>
      </c>
      <c r="BC44" s="400"/>
      <c r="BD44" s="400"/>
      <c r="BE44" s="400"/>
      <c r="BF44" s="401" t="str">
        <f>RISCOS_RESIDUAIS!BS44</f>
        <v>Extremo</v>
      </c>
      <c r="BG44" s="401"/>
      <c r="BH44" s="401"/>
      <c r="BI44" s="402" t="s">
        <v>354</v>
      </c>
      <c r="BJ44" s="402"/>
      <c r="BK44" s="402"/>
      <c r="BL44" s="402"/>
      <c r="BM44" s="323"/>
      <c r="BN44" s="323"/>
      <c r="BO44" s="323"/>
      <c r="BP44" s="323"/>
      <c r="BQ44" s="399"/>
      <c r="BR44" s="399"/>
      <c r="BS44" s="399"/>
    </row>
    <row r="45" spans="1:71" ht="17.100000000000001" customHeight="1" x14ac:dyDescent="0.25">
      <c r="A45" s="202"/>
      <c r="B45" s="203"/>
      <c r="C45" s="203"/>
      <c r="D45" s="195"/>
      <c r="E45" s="195"/>
      <c r="F45" s="195"/>
      <c r="G45" s="67">
        <v>6</v>
      </c>
      <c r="H45" s="191" t="str">
        <f>VULNERABILIDADES!L45</f>
        <v>Dependência de único servidor.</v>
      </c>
      <c r="I45" s="191"/>
      <c r="J45" s="191"/>
      <c r="K45" s="192" t="str">
        <f>CONSEQUENCIAS!P45</f>
        <v>Perda de Disponibilidade</v>
      </c>
      <c r="L45" s="192"/>
      <c r="M45" s="192"/>
      <c r="N45" s="192"/>
      <c r="O45" s="372"/>
      <c r="P45" s="372"/>
      <c r="Q45" s="373"/>
      <c r="R45" s="193" t="str">
        <f>CONS_AV_QUALIT_SEVER!R45</f>
        <v>Elevada</v>
      </c>
      <c r="S45" s="193"/>
      <c r="T45" s="193"/>
      <c r="U45" s="108">
        <f>RESULT_ESTIMAT_QUALIT!U47</f>
        <v>3</v>
      </c>
      <c r="V45" s="108">
        <f>RESULT_ESTIMAT_QUALIT!V45</f>
        <v>20</v>
      </c>
      <c r="W45" s="193" t="str">
        <f>RESULT_ESTIMAT_QUALIT!W45</f>
        <v>Importante</v>
      </c>
      <c r="X45" s="193"/>
      <c r="Y45" s="193"/>
      <c r="Z45" s="370" t="str">
        <f>CONS_AV_QUALIT_PROBAB!U45</f>
        <v>Ocasional</v>
      </c>
      <c r="AA45" s="370"/>
      <c r="AB45" s="370"/>
      <c r="AC45" s="109">
        <f>RESULT_ESTIMAT_QUALIT!AC45</f>
        <v>3</v>
      </c>
      <c r="AD45" s="114">
        <f>CALCULO_RISCO!AD45</f>
        <v>60</v>
      </c>
      <c r="AE45" s="375" t="str">
        <f>CALCULO_RISCO!AE45</f>
        <v>Médio</v>
      </c>
      <c r="AF45" s="375"/>
      <c r="AG45" s="375"/>
      <c r="AH45" s="117">
        <f>CALCULO_RISCO!AG45</f>
        <v>0</v>
      </c>
      <c r="AI45" s="379" t="str">
        <f>AVALIAR_RISCO!AI45</f>
        <v>Prioridade</v>
      </c>
      <c r="AJ45" s="379"/>
      <c r="AK45" s="379"/>
      <c r="AL45" s="393" t="str">
        <f>TRATAMENTO!AL45</f>
        <v>Escolha o Tratamento</v>
      </c>
      <c r="AM45" s="393"/>
      <c r="AN45" s="393"/>
      <c r="AO45" s="393"/>
      <c r="AP45" s="391">
        <f>CONTROLES_PLANO!AP45</f>
        <v>0</v>
      </c>
      <c r="AQ45" s="391"/>
      <c r="AR45" s="391"/>
      <c r="AS45" s="391"/>
      <c r="AT45" s="391">
        <f>CONTROLES_PLANO!AT45</f>
        <v>0</v>
      </c>
      <c r="AU45" s="391"/>
      <c r="AV45" s="391"/>
      <c r="AW45" s="391"/>
      <c r="AX45" s="400" t="str">
        <f>RISCOS_RESIDUAIS!AX45</f>
        <v>RISCOS RESIDUAIS:</v>
      </c>
      <c r="AY45" s="400"/>
      <c r="AZ45" s="400"/>
      <c r="BA45" s="400"/>
      <c r="BB45" s="400">
        <f>RISCOS_RESIDUAIS!BB45</f>
        <v>0</v>
      </c>
      <c r="BC45" s="400"/>
      <c r="BD45" s="400"/>
      <c r="BE45" s="400"/>
      <c r="BF45" s="401" t="str">
        <f>RISCOS_RESIDUAIS!BS45</f>
        <v>Extremo</v>
      </c>
      <c r="BG45" s="401"/>
      <c r="BH45" s="401"/>
      <c r="BI45" s="402" t="s">
        <v>354</v>
      </c>
      <c r="BJ45" s="402"/>
      <c r="BK45" s="402"/>
      <c r="BL45" s="402"/>
      <c r="BM45" s="323"/>
      <c r="BN45" s="323"/>
      <c r="BO45" s="323"/>
      <c r="BP45" s="323"/>
      <c r="BQ45" s="399"/>
      <c r="BR45" s="399"/>
      <c r="BS45" s="399"/>
    </row>
    <row r="46" spans="1:71" ht="17.100000000000001" customHeight="1" x14ac:dyDescent="0.25">
      <c r="A46" s="202"/>
      <c r="B46" s="203"/>
      <c r="C46" s="203"/>
      <c r="D46" s="195"/>
      <c r="E46" s="195"/>
      <c r="F46" s="195"/>
      <c r="G46" s="67">
        <v>7</v>
      </c>
      <c r="H46" s="191" t="str">
        <f>VULNERABILIDADES!L46</f>
        <v>Falta de redundância.</v>
      </c>
      <c r="I46" s="191"/>
      <c r="J46" s="191"/>
      <c r="K46" s="192" t="str">
        <f>CONSEQUENCIAS!P46</f>
        <v>Perda de Disponibilidade</v>
      </c>
      <c r="L46" s="192"/>
      <c r="M46" s="192"/>
      <c r="N46" s="192"/>
      <c r="O46" s="372"/>
      <c r="P46" s="372"/>
      <c r="Q46" s="373"/>
      <c r="R46" s="193" t="str">
        <f>CONS_AV_QUALIT_SEVER!R46</f>
        <v>Elevada</v>
      </c>
      <c r="S46" s="193"/>
      <c r="T46" s="193"/>
      <c r="U46" s="108">
        <f>RESULT_ESTIMAT_QUALIT!U48</f>
        <v>0</v>
      </c>
      <c r="V46" s="108">
        <f>RESULT_ESTIMAT_QUALIT!V46</f>
        <v>20</v>
      </c>
      <c r="W46" s="193" t="str">
        <f>RESULT_ESTIMAT_QUALIT!W46</f>
        <v>Importante</v>
      </c>
      <c r="X46" s="193"/>
      <c r="Y46" s="193"/>
      <c r="Z46" s="370" t="str">
        <f>CONS_AV_QUALIT_PROBAB!U46</f>
        <v>Ocasional</v>
      </c>
      <c r="AA46" s="370"/>
      <c r="AB46" s="370"/>
      <c r="AC46" s="109">
        <f>RESULT_ESTIMAT_QUALIT!AC46</f>
        <v>3</v>
      </c>
      <c r="AD46" s="114">
        <f>CALCULO_RISCO!AD46</f>
        <v>60</v>
      </c>
      <c r="AE46" s="375" t="str">
        <f>CALCULO_RISCO!AE46</f>
        <v>Médio</v>
      </c>
      <c r="AF46" s="375"/>
      <c r="AG46" s="375"/>
      <c r="AH46" s="117">
        <f>CALCULO_RISCO!AG46</f>
        <v>0</v>
      </c>
      <c r="AI46" s="379" t="str">
        <f>AVALIAR_RISCO!AI46</f>
        <v>Prioridade</v>
      </c>
      <c r="AJ46" s="379"/>
      <c r="AK46" s="379"/>
      <c r="AL46" s="393" t="str">
        <f>TRATAMENTO!AL46</f>
        <v>Escolha o Tratamento</v>
      </c>
      <c r="AM46" s="393"/>
      <c r="AN46" s="393"/>
      <c r="AO46" s="393"/>
      <c r="AP46" s="391">
        <f>CONTROLES_PLANO!AP46</f>
        <v>0</v>
      </c>
      <c r="AQ46" s="391"/>
      <c r="AR46" s="391"/>
      <c r="AS46" s="391"/>
      <c r="AT46" s="391">
        <f>CONTROLES_PLANO!AT46</f>
        <v>0</v>
      </c>
      <c r="AU46" s="391"/>
      <c r="AV46" s="391"/>
      <c r="AW46" s="391"/>
      <c r="AX46" s="400" t="str">
        <f>RISCOS_RESIDUAIS!AX46</f>
        <v>RISCOS RESIDUAIS:</v>
      </c>
      <c r="AY46" s="400"/>
      <c r="AZ46" s="400"/>
      <c r="BA46" s="400"/>
      <c r="BB46" s="400">
        <f>RISCOS_RESIDUAIS!BB46</f>
        <v>0</v>
      </c>
      <c r="BC46" s="400"/>
      <c r="BD46" s="400"/>
      <c r="BE46" s="400"/>
      <c r="BF46" s="401" t="str">
        <f>RISCOS_RESIDUAIS!BS46</f>
        <v>Extremo</v>
      </c>
      <c r="BG46" s="401"/>
      <c r="BH46" s="401"/>
      <c r="BI46" s="402" t="s">
        <v>354</v>
      </c>
      <c r="BJ46" s="402"/>
      <c r="BK46" s="402"/>
      <c r="BL46" s="402"/>
      <c r="BM46" s="323"/>
      <c r="BN46" s="323"/>
      <c r="BO46" s="323"/>
      <c r="BP46" s="323"/>
      <c r="BQ46" s="399"/>
      <c r="BR46" s="399"/>
      <c r="BS46" s="399"/>
    </row>
    <row r="47" spans="1:71" ht="17.100000000000001" customHeight="1" x14ac:dyDescent="0.25">
      <c r="A47" s="202"/>
      <c r="B47" s="203"/>
      <c r="C47" s="203"/>
      <c r="D47" s="195"/>
      <c r="E47" s="195"/>
      <c r="F47" s="195"/>
      <c r="G47" s="69">
        <v>8</v>
      </c>
      <c r="H47" s="197" t="str">
        <f>VULNERABILIDADES!L47</f>
        <v>Acesso administrativo compartilhado.</v>
      </c>
      <c r="I47" s="197"/>
      <c r="J47" s="197"/>
      <c r="K47" s="198" t="str">
        <f>CONSEQUENCIAS!P47</f>
        <v>Perda de Disponibilidade</v>
      </c>
      <c r="L47" s="198"/>
      <c r="M47" s="198"/>
      <c r="N47" s="198"/>
      <c r="O47" s="372"/>
      <c r="P47" s="372"/>
      <c r="Q47" s="373"/>
      <c r="R47" s="199" t="str">
        <f>CONS_AV_QUALIT_SEVER!R47</f>
        <v>Média</v>
      </c>
      <c r="S47" s="199"/>
      <c r="T47" s="199"/>
      <c r="U47" s="110">
        <f>RESULT_ESTIMAT_QUALIT!U49</f>
        <v>0</v>
      </c>
      <c r="V47" s="110">
        <f>RESULT_ESTIMAT_QUALIT!V47</f>
        <v>12</v>
      </c>
      <c r="W47" s="199" t="str">
        <f>RESULT_ESTIMAT_QUALIT!W47</f>
        <v>Significativo</v>
      </c>
      <c r="X47" s="199"/>
      <c r="Y47" s="199"/>
      <c r="Z47" s="371" t="str">
        <f>CONS_AV_QUALIT_PROBAB!U47</f>
        <v>Frequente</v>
      </c>
      <c r="AA47" s="371"/>
      <c r="AB47" s="371"/>
      <c r="AC47" s="111">
        <f>RESULT_ESTIMAT_QUALIT!AC47</f>
        <v>5</v>
      </c>
      <c r="AD47" s="116">
        <f>CALCULO_RISCO!AD47</f>
        <v>60</v>
      </c>
      <c r="AE47" s="376" t="str">
        <f>CALCULO_RISCO!AE47</f>
        <v>Médio</v>
      </c>
      <c r="AF47" s="376"/>
      <c r="AG47" s="376"/>
      <c r="AH47" s="118">
        <f>CALCULO_RISCO!AG47</f>
        <v>0</v>
      </c>
      <c r="AI47" s="381" t="str">
        <f>AVALIAR_RISCO!AI47</f>
        <v>Prioridade</v>
      </c>
      <c r="AJ47" s="381"/>
      <c r="AK47" s="381"/>
      <c r="AL47" s="390" t="str">
        <f>TRATAMENTO!AL47</f>
        <v>Escolha o Tratamento</v>
      </c>
      <c r="AM47" s="390"/>
      <c r="AN47" s="390"/>
      <c r="AO47" s="390"/>
      <c r="AP47" s="386">
        <f>CONTROLES_PLANO!AP47</f>
        <v>0</v>
      </c>
      <c r="AQ47" s="386"/>
      <c r="AR47" s="386"/>
      <c r="AS47" s="386"/>
      <c r="AT47" s="386">
        <f>CONTROLES_PLANO!AT47</f>
        <v>0</v>
      </c>
      <c r="AU47" s="386"/>
      <c r="AV47" s="386"/>
      <c r="AW47" s="386"/>
      <c r="AX47" s="396" t="str">
        <f>RISCOS_RESIDUAIS!AX47</f>
        <v>RISCOS RESIDUAIS:</v>
      </c>
      <c r="AY47" s="396"/>
      <c r="AZ47" s="396"/>
      <c r="BA47" s="396"/>
      <c r="BB47" s="396">
        <f>RISCOS_RESIDUAIS!BB47</f>
        <v>0</v>
      </c>
      <c r="BC47" s="396"/>
      <c r="BD47" s="396"/>
      <c r="BE47" s="396"/>
      <c r="BF47" s="397" t="str">
        <f>RISCOS_RESIDUAIS!BS47</f>
        <v>Extremo</v>
      </c>
      <c r="BG47" s="397"/>
      <c r="BH47" s="397"/>
      <c r="BI47" s="398" t="s">
        <v>354</v>
      </c>
      <c r="BJ47" s="398"/>
      <c r="BK47" s="398"/>
      <c r="BL47" s="398"/>
      <c r="BM47" s="327"/>
      <c r="BN47" s="327"/>
      <c r="BO47" s="327"/>
      <c r="BP47" s="327"/>
      <c r="BQ47" s="395"/>
      <c r="BR47" s="395"/>
      <c r="BS47" s="395"/>
    </row>
    <row r="48" spans="1:71" s="29" customFormat="1" ht="12.6" customHeight="1" x14ac:dyDescent="0.25">
      <c r="A48" s="86"/>
      <c r="B48" s="86"/>
      <c r="C48" s="86"/>
      <c r="D48" s="86"/>
      <c r="E48" s="86"/>
      <c r="F48" s="86"/>
      <c r="G48" s="86"/>
      <c r="H48" s="9"/>
      <c r="I48" s="9"/>
      <c r="J48" s="9"/>
      <c r="K48" s="9"/>
      <c r="L48" s="9"/>
      <c r="M48" s="9"/>
      <c r="N48" s="9"/>
      <c r="O48" s="9"/>
      <c r="P48" s="9"/>
      <c r="Q48" s="105"/>
      <c r="R48" s="105"/>
      <c r="S48" s="105"/>
      <c r="T48" s="105"/>
      <c r="U48" s="105"/>
      <c r="V48" s="106"/>
      <c r="W48" s="9"/>
      <c r="X48" s="9"/>
      <c r="Y48" s="9"/>
      <c r="AY48" s="3"/>
      <c r="AZ48" s="3"/>
      <c r="BA48" s="3"/>
      <c r="BB48" s="3"/>
      <c r="BC48" s="3"/>
    </row>
    <row r="49" spans="1:71" ht="34.15" customHeight="1" x14ac:dyDescent="0.25">
      <c r="A49" s="56"/>
      <c r="B49" s="206" t="s">
        <v>204</v>
      </c>
      <c r="C49" s="206"/>
      <c r="D49" s="207" t="s">
        <v>205</v>
      </c>
      <c r="E49" s="207"/>
      <c r="F49" s="207"/>
      <c r="G49" s="57" t="s">
        <v>219</v>
      </c>
      <c r="H49" s="208" t="s">
        <v>220</v>
      </c>
      <c r="I49" s="208"/>
      <c r="J49" s="208"/>
      <c r="K49" s="209" t="s">
        <v>272</v>
      </c>
      <c r="L49" s="209"/>
      <c r="M49" s="209"/>
      <c r="N49" s="209"/>
      <c r="O49" s="201" t="s">
        <v>291</v>
      </c>
      <c r="P49" s="201"/>
      <c r="Q49" s="201"/>
      <c r="R49" s="208" t="s">
        <v>316</v>
      </c>
      <c r="S49" s="208"/>
      <c r="T49" s="208"/>
      <c r="U49" s="208"/>
      <c r="V49" s="201" t="s">
        <v>94</v>
      </c>
      <c r="W49" s="201"/>
      <c r="X49" s="201"/>
      <c r="Y49" s="201"/>
      <c r="Z49" s="201" t="s">
        <v>301</v>
      </c>
      <c r="AA49" s="201"/>
      <c r="AB49" s="201"/>
      <c r="AC49" s="201"/>
      <c r="AD49" s="201" t="s">
        <v>323</v>
      </c>
      <c r="AE49" s="201"/>
      <c r="AF49" s="201"/>
      <c r="AG49" s="201"/>
      <c r="AH49" s="201"/>
      <c r="AI49" s="201" t="s">
        <v>325</v>
      </c>
      <c r="AJ49" s="201"/>
      <c r="AK49" s="201"/>
      <c r="AL49" s="201" t="s">
        <v>334</v>
      </c>
      <c r="AM49" s="201"/>
      <c r="AN49" s="201"/>
      <c r="AO49" s="201"/>
      <c r="AP49" s="201" t="s">
        <v>342</v>
      </c>
      <c r="AQ49" s="201" t="s">
        <v>343</v>
      </c>
      <c r="AR49" s="201" t="s">
        <v>344</v>
      </c>
      <c r="AS49" s="201" t="s">
        <v>345</v>
      </c>
      <c r="AT49" s="201" t="s">
        <v>343</v>
      </c>
      <c r="AU49" s="201"/>
      <c r="AV49" s="201"/>
      <c r="AW49" s="201"/>
      <c r="AX49" s="201" t="s">
        <v>347</v>
      </c>
      <c r="AY49" s="201"/>
      <c r="AZ49" s="201"/>
      <c r="BA49" s="201"/>
      <c r="BB49" s="201" t="s">
        <v>348</v>
      </c>
      <c r="BC49" s="201"/>
      <c r="BD49" s="201"/>
      <c r="BE49" s="201"/>
      <c r="BF49" s="201" t="s">
        <v>351</v>
      </c>
      <c r="BG49" s="201"/>
      <c r="BH49" s="201"/>
      <c r="BI49" s="201" t="s">
        <v>354</v>
      </c>
      <c r="BJ49" s="201"/>
      <c r="BK49" s="201"/>
      <c r="BL49" s="201"/>
      <c r="BM49" s="201" t="s">
        <v>207</v>
      </c>
      <c r="BN49" s="201"/>
      <c r="BO49" s="201"/>
      <c r="BP49" s="201"/>
      <c r="BQ49" s="201" t="s">
        <v>355</v>
      </c>
      <c r="BR49" s="201"/>
      <c r="BS49" s="201"/>
    </row>
    <row r="50" spans="1:71" ht="17.100000000000001" customHeight="1" x14ac:dyDescent="0.25">
      <c r="A50" s="202" t="str">
        <f>'LISTA AMEACAS'!A24</f>
        <v>At 04</v>
      </c>
      <c r="B50" s="203" t="str">
        <f>'LISTA AMEACAS'!B24</f>
        <v>Sistemas de backup e recuperação de dados</v>
      </c>
      <c r="C50" s="203"/>
      <c r="D50" s="204" t="str">
        <f>'LISTA AMEACAS'!E24</f>
        <v>Roubo de informações</v>
      </c>
      <c r="E50" s="204"/>
      <c r="F50" s="204"/>
      <c r="G50" s="67">
        <v>1</v>
      </c>
      <c r="H50" s="196" t="str">
        <f>VULNERABILIDADES!L50</f>
        <v>Acesso não autorizado pode comprometer dados sensíveis dos clientes.</v>
      </c>
      <c r="I50" s="196"/>
      <c r="J50" s="196"/>
      <c r="K50" s="192" t="str">
        <f>CONSEQUENCIAS!P50</f>
        <v>Perda de confidencialidade</v>
      </c>
      <c r="L50" s="192"/>
      <c r="M50" s="192"/>
      <c r="N50" s="192"/>
      <c r="O50" s="372" t="str">
        <f>CONS_AV_QUALIT_ATIVO!O50</f>
        <v>Crítico</v>
      </c>
      <c r="P50" s="372"/>
      <c r="Q50" s="373">
        <f>RESULT_ESTIMAT_QUALIT!Q50</f>
        <v>5</v>
      </c>
      <c r="R50" s="193" t="str">
        <f>CONS_AV_QUALIT_SEVER!R50</f>
        <v>Alta</v>
      </c>
      <c r="S50" s="193"/>
      <c r="T50" s="193"/>
      <c r="U50" s="108">
        <f>RESULT_ESTIMAT_QUALIT!U50</f>
        <v>4</v>
      </c>
      <c r="V50" s="108">
        <f>RESULT_ESTIMAT_QUALIT!V50</f>
        <v>20</v>
      </c>
      <c r="W50" s="193" t="str">
        <f>RESULT_ESTIMAT_QUALIT!W50</f>
        <v>Importante</v>
      </c>
      <c r="X50" s="193"/>
      <c r="Y50" s="193"/>
      <c r="Z50" s="370" t="str">
        <f>CONS_AV_QUALIT_PROBAB!U50</f>
        <v>Ocasional</v>
      </c>
      <c r="AA50" s="370"/>
      <c r="AB50" s="370"/>
      <c r="AC50" s="109">
        <f>RESULT_ESTIMAT_QUALIT!AC50</f>
        <v>3</v>
      </c>
      <c r="AD50" s="114">
        <f>CALCULO_RISCO!AD50</f>
        <v>60</v>
      </c>
      <c r="AE50" s="375" t="str">
        <f>CALCULO_RISCO!AE50</f>
        <v>Médio</v>
      </c>
      <c r="AF50" s="375"/>
      <c r="AG50" s="375"/>
      <c r="AH50" s="117">
        <f>CALCULO_RISCO!AG50</f>
        <v>0</v>
      </c>
      <c r="AI50" s="379" t="str">
        <f>AVALIAR_RISCO!AI50</f>
        <v>Prioridade</v>
      </c>
      <c r="AJ50" s="379"/>
      <c r="AK50" s="379"/>
      <c r="AL50" s="393" t="str">
        <f>TRATAMENTO!AL50</f>
        <v>Escolha o Tratamento</v>
      </c>
      <c r="AM50" s="393"/>
      <c r="AN50" s="393"/>
      <c r="AO50" s="393"/>
      <c r="AP50" s="391">
        <f>CONTROLES_PLANO!AP50</f>
        <v>0</v>
      </c>
      <c r="AQ50" s="391">
        <f>RISCOS_RESIDUAIS!AQ50</f>
        <v>0</v>
      </c>
      <c r="AR50" s="391">
        <f>RISCOS_RESIDUAIS!AR50</f>
        <v>0</v>
      </c>
      <c r="AS50" s="391">
        <f>RISCOS_RESIDUAIS!AS50</f>
        <v>0</v>
      </c>
      <c r="AT50" s="391">
        <f>CONTROLES_PLANO!AT50</f>
        <v>0</v>
      </c>
      <c r="AU50" s="391"/>
      <c r="AV50" s="391"/>
      <c r="AW50" s="391"/>
      <c r="AX50" s="400" t="str">
        <f>RISCOS_RESIDUAIS!AX50</f>
        <v>RISCOS RESIDUAIS:</v>
      </c>
      <c r="AY50" s="400"/>
      <c r="AZ50" s="400"/>
      <c r="BA50" s="400"/>
      <c r="BB50" s="400">
        <f>RISCOS_RESIDUAIS!BB50</f>
        <v>0</v>
      </c>
      <c r="BC50" s="400"/>
      <c r="BD50" s="400"/>
      <c r="BE50" s="400"/>
      <c r="BF50" s="401" t="str">
        <f>RISCOS_RESIDUAIS!BS50</f>
        <v>Extremo</v>
      </c>
      <c r="BG50" s="401"/>
      <c r="BH50" s="401"/>
      <c r="BI50" s="402" t="s">
        <v>354</v>
      </c>
      <c r="BJ50" s="402"/>
      <c r="BK50" s="402"/>
      <c r="BL50" s="402"/>
      <c r="BM50" s="323"/>
      <c r="BN50" s="323"/>
      <c r="BO50" s="323"/>
      <c r="BP50" s="323"/>
      <c r="BQ50" s="399"/>
      <c r="BR50" s="399"/>
      <c r="BS50" s="399"/>
    </row>
    <row r="51" spans="1:71" ht="17.100000000000001" customHeight="1" x14ac:dyDescent="0.25">
      <c r="A51" s="202"/>
      <c r="B51" s="203"/>
      <c r="C51" s="203"/>
      <c r="D51" s="204"/>
      <c r="E51" s="204"/>
      <c r="F51" s="204"/>
      <c r="G51" s="67">
        <v>2</v>
      </c>
      <c r="H51" s="196" t="str">
        <f>VULNERABILIDADES!L51</f>
        <v>Falta de logs de acesso.</v>
      </c>
      <c r="I51" s="196"/>
      <c r="J51" s="196"/>
      <c r="K51" s="192" t="str">
        <f>CONSEQUENCIAS!P51</f>
        <v>Perda de confidencialidade</v>
      </c>
      <c r="L51" s="192"/>
      <c r="M51" s="192"/>
      <c r="N51" s="192"/>
      <c r="O51" s="372"/>
      <c r="P51" s="372"/>
      <c r="Q51" s="373"/>
      <c r="R51" s="193" t="str">
        <f>CONS_AV_QUALIT_SEVER!R51</f>
        <v>Elevada</v>
      </c>
      <c r="S51" s="193"/>
      <c r="T51" s="193"/>
      <c r="U51" s="108">
        <f>RESULT_ESTIMAT_QUALIT!U53</f>
        <v>4</v>
      </c>
      <c r="V51" s="108">
        <f>RESULT_ESTIMAT_QUALIT!V51</f>
        <v>25</v>
      </c>
      <c r="W51" s="193" t="str">
        <f>RESULT_ESTIMAT_QUALIT!W51</f>
        <v>Desastre</v>
      </c>
      <c r="X51" s="193"/>
      <c r="Y51" s="193"/>
      <c r="Z51" s="370" t="str">
        <f>CONS_AV_QUALIT_PROBAB!U51</f>
        <v>Ocasional</v>
      </c>
      <c r="AA51" s="370"/>
      <c r="AB51" s="370"/>
      <c r="AC51" s="109">
        <f>RESULT_ESTIMAT_QUALIT!AC51</f>
        <v>3</v>
      </c>
      <c r="AD51" s="114">
        <f>CALCULO_RISCO!AD51</f>
        <v>75</v>
      </c>
      <c r="AE51" s="375" t="str">
        <f>CALCULO_RISCO!AE51</f>
        <v>Alto</v>
      </c>
      <c r="AF51" s="375"/>
      <c r="AG51" s="375"/>
      <c r="AH51" s="117">
        <f>CALCULO_RISCO!AG51</f>
        <v>0</v>
      </c>
      <c r="AI51" s="379" t="str">
        <f>AVALIAR_RISCO!AI51</f>
        <v>Prioridade</v>
      </c>
      <c r="AJ51" s="379"/>
      <c r="AK51" s="379"/>
      <c r="AL51" s="393" t="str">
        <f>TRATAMENTO!AL51</f>
        <v>Escolha o Tratamento</v>
      </c>
      <c r="AM51" s="393"/>
      <c r="AN51" s="393"/>
      <c r="AO51" s="393"/>
      <c r="AP51" s="391">
        <f>CONTROLES_PLANO!AP51</f>
        <v>0</v>
      </c>
      <c r="AQ51" s="391"/>
      <c r="AR51" s="391"/>
      <c r="AS51" s="391"/>
      <c r="AT51" s="391">
        <f>CONTROLES_PLANO!AT51</f>
        <v>0</v>
      </c>
      <c r="AU51" s="391"/>
      <c r="AV51" s="391"/>
      <c r="AW51" s="391"/>
      <c r="AX51" s="400" t="str">
        <f>RISCOS_RESIDUAIS!AX51</f>
        <v>RISCOS RESIDUAIS:</v>
      </c>
      <c r="AY51" s="400"/>
      <c r="AZ51" s="400"/>
      <c r="BA51" s="400"/>
      <c r="BB51" s="400">
        <f>RISCOS_RESIDUAIS!BB51</f>
        <v>0</v>
      </c>
      <c r="BC51" s="400"/>
      <c r="BD51" s="400"/>
      <c r="BE51" s="400"/>
      <c r="BF51" s="401" t="str">
        <f>RISCOS_RESIDUAIS!BS51</f>
        <v>Extremo</v>
      </c>
      <c r="BG51" s="401"/>
      <c r="BH51" s="401"/>
      <c r="BI51" s="402" t="s">
        <v>354</v>
      </c>
      <c r="BJ51" s="402"/>
      <c r="BK51" s="402"/>
      <c r="BL51" s="402"/>
      <c r="BM51" s="323"/>
      <c r="BN51" s="323"/>
      <c r="BO51" s="323"/>
      <c r="BP51" s="323"/>
      <c r="BQ51" s="399"/>
      <c r="BR51" s="399"/>
      <c r="BS51" s="399"/>
    </row>
    <row r="52" spans="1:71" ht="17.100000000000001" customHeight="1" x14ac:dyDescent="0.25">
      <c r="A52" s="202"/>
      <c r="B52" s="203"/>
      <c r="C52" s="203"/>
      <c r="D52" s="204"/>
      <c r="E52" s="204"/>
      <c r="F52" s="204"/>
      <c r="G52" s="67">
        <v>3</v>
      </c>
      <c r="H52" s="196" t="str">
        <f>VULNERABILIDADES!L52</f>
        <v>Armazenamento inadequado.</v>
      </c>
      <c r="I52" s="196"/>
      <c r="J52" s="196"/>
      <c r="K52" s="192" t="str">
        <f>CONSEQUENCIAS!P52</f>
        <v>Perda de confidencialidade</v>
      </c>
      <c r="L52" s="192"/>
      <c r="M52" s="192"/>
      <c r="N52" s="192"/>
      <c r="O52" s="372"/>
      <c r="P52" s="372"/>
      <c r="Q52" s="373"/>
      <c r="R52" s="193" t="str">
        <f>CONS_AV_QUALIT_SEVER!R52</f>
        <v>Alta</v>
      </c>
      <c r="S52" s="193"/>
      <c r="T52" s="193"/>
      <c r="U52" s="108">
        <f>RESULT_ESTIMAT_QUALIT!U54</f>
        <v>4</v>
      </c>
      <c r="V52" s="108">
        <f>RESULT_ESTIMAT_QUALIT!V52</f>
        <v>20</v>
      </c>
      <c r="W52" s="193" t="str">
        <f>RESULT_ESTIMAT_QUALIT!W52</f>
        <v>Importante</v>
      </c>
      <c r="X52" s="193"/>
      <c r="Y52" s="193"/>
      <c r="Z52" s="370" t="str">
        <f>CONS_AV_QUALIT_PROBAB!U52</f>
        <v>Ocasional</v>
      </c>
      <c r="AA52" s="370"/>
      <c r="AB52" s="370"/>
      <c r="AC52" s="109">
        <f>RESULT_ESTIMAT_QUALIT!AC52</f>
        <v>3</v>
      </c>
      <c r="AD52" s="114">
        <f>CALCULO_RISCO!AD52</f>
        <v>60</v>
      </c>
      <c r="AE52" s="375" t="str">
        <f>CALCULO_RISCO!AE52</f>
        <v>Médio</v>
      </c>
      <c r="AF52" s="375"/>
      <c r="AG52" s="375"/>
      <c r="AH52" s="117">
        <f>CALCULO_RISCO!AG52</f>
        <v>0</v>
      </c>
      <c r="AI52" s="379" t="str">
        <f>AVALIAR_RISCO!AI52</f>
        <v>Prioridade</v>
      </c>
      <c r="AJ52" s="379"/>
      <c r="AK52" s="379"/>
      <c r="AL52" s="393" t="str">
        <f>TRATAMENTO!AL52</f>
        <v>Escolha o Tratamento</v>
      </c>
      <c r="AM52" s="393"/>
      <c r="AN52" s="393"/>
      <c r="AO52" s="393"/>
      <c r="AP52" s="391">
        <f>CONTROLES_PLANO!AP52</f>
        <v>0</v>
      </c>
      <c r="AQ52" s="391"/>
      <c r="AR52" s="391"/>
      <c r="AS52" s="391"/>
      <c r="AT52" s="391">
        <f>CONTROLES_PLANO!AT52</f>
        <v>0</v>
      </c>
      <c r="AU52" s="391"/>
      <c r="AV52" s="391"/>
      <c r="AW52" s="391"/>
      <c r="AX52" s="400" t="str">
        <f>RISCOS_RESIDUAIS!AX52</f>
        <v>RISCOS RESIDUAIS:</v>
      </c>
      <c r="AY52" s="400"/>
      <c r="AZ52" s="400"/>
      <c r="BA52" s="400"/>
      <c r="BB52" s="400">
        <f>RISCOS_RESIDUAIS!BB52</f>
        <v>0</v>
      </c>
      <c r="BC52" s="400"/>
      <c r="BD52" s="400"/>
      <c r="BE52" s="400"/>
      <c r="BF52" s="401" t="str">
        <f>RISCOS_RESIDUAIS!BS52</f>
        <v>Extremo</v>
      </c>
      <c r="BG52" s="401"/>
      <c r="BH52" s="401"/>
      <c r="BI52" s="402" t="s">
        <v>354</v>
      </c>
      <c r="BJ52" s="402"/>
      <c r="BK52" s="402"/>
      <c r="BL52" s="402"/>
      <c r="BM52" s="323"/>
      <c r="BN52" s="323"/>
      <c r="BO52" s="323"/>
      <c r="BP52" s="323"/>
      <c r="BQ52" s="399"/>
      <c r="BR52" s="399"/>
      <c r="BS52" s="399"/>
    </row>
    <row r="53" spans="1:71" ht="17.100000000000001" customHeight="1" x14ac:dyDescent="0.25">
      <c r="A53" s="202"/>
      <c r="B53" s="203"/>
      <c r="C53" s="203"/>
      <c r="D53" s="204"/>
      <c r="E53" s="204"/>
      <c r="F53" s="204"/>
      <c r="G53" s="67">
        <v>4</v>
      </c>
      <c r="H53" s="196" t="str">
        <f>VULNERABILIDADES!L53</f>
        <v>Acesso amplo aos backups.</v>
      </c>
      <c r="I53" s="196"/>
      <c r="J53" s="196"/>
      <c r="K53" s="192" t="str">
        <f>CONSEQUENCIAS!P53</f>
        <v>Perda de confidencialidade</v>
      </c>
      <c r="L53" s="192"/>
      <c r="M53" s="192"/>
      <c r="N53" s="192"/>
      <c r="O53" s="372"/>
      <c r="P53" s="372"/>
      <c r="Q53" s="373"/>
      <c r="R53" s="193" t="str">
        <f>CONS_AV_QUALIT_SEVER!R53</f>
        <v>Alta</v>
      </c>
      <c r="S53" s="193"/>
      <c r="T53" s="193"/>
      <c r="U53" s="108">
        <f>RESULT_ESTIMAT_QUALIT!U55</f>
        <v>5</v>
      </c>
      <c r="V53" s="108">
        <f>RESULT_ESTIMAT_QUALIT!V53</f>
        <v>20</v>
      </c>
      <c r="W53" s="193" t="str">
        <f>RESULT_ESTIMAT_QUALIT!W53</f>
        <v>Importante</v>
      </c>
      <c r="X53" s="193"/>
      <c r="Y53" s="193"/>
      <c r="Z53" s="370" t="str">
        <f>CONS_AV_QUALIT_PROBAB!U53</f>
        <v>Provável</v>
      </c>
      <c r="AA53" s="370"/>
      <c r="AB53" s="370"/>
      <c r="AC53" s="109">
        <f>RESULT_ESTIMAT_QUALIT!AC53</f>
        <v>4</v>
      </c>
      <c r="AD53" s="114">
        <f>CALCULO_RISCO!AD53</f>
        <v>80</v>
      </c>
      <c r="AE53" s="375" t="str">
        <f>CALCULO_RISCO!AE53</f>
        <v>Alto</v>
      </c>
      <c r="AF53" s="375"/>
      <c r="AG53" s="375"/>
      <c r="AH53" s="117">
        <f>CALCULO_RISCO!AG53</f>
        <v>0</v>
      </c>
      <c r="AI53" s="379" t="str">
        <f>AVALIAR_RISCO!AI53</f>
        <v>Prioridade</v>
      </c>
      <c r="AJ53" s="379"/>
      <c r="AK53" s="379"/>
      <c r="AL53" s="393" t="str">
        <f>TRATAMENTO!AL53</f>
        <v>Escolha o Tratamento</v>
      </c>
      <c r="AM53" s="393"/>
      <c r="AN53" s="393"/>
      <c r="AO53" s="393"/>
      <c r="AP53" s="391">
        <f>CONTROLES_PLANO!AP53</f>
        <v>0</v>
      </c>
      <c r="AQ53" s="391"/>
      <c r="AR53" s="391"/>
      <c r="AS53" s="391"/>
      <c r="AT53" s="391">
        <f>CONTROLES_PLANO!AT53</f>
        <v>0</v>
      </c>
      <c r="AU53" s="391"/>
      <c r="AV53" s="391"/>
      <c r="AW53" s="391"/>
      <c r="AX53" s="400" t="str">
        <f>RISCOS_RESIDUAIS!AX53</f>
        <v>RISCOS RESIDUAIS:</v>
      </c>
      <c r="AY53" s="400"/>
      <c r="AZ53" s="400"/>
      <c r="BA53" s="400"/>
      <c r="BB53" s="400">
        <f>RISCOS_RESIDUAIS!BB53</f>
        <v>0</v>
      </c>
      <c r="BC53" s="400"/>
      <c r="BD53" s="400"/>
      <c r="BE53" s="400"/>
      <c r="BF53" s="401" t="str">
        <f>RISCOS_RESIDUAIS!BS53</f>
        <v>Extremo</v>
      </c>
      <c r="BG53" s="401"/>
      <c r="BH53" s="401"/>
      <c r="BI53" s="402" t="s">
        <v>354</v>
      </c>
      <c r="BJ53" s="402"/>
      <c r="BK53" s="402"/>
      <c r="BL53" s="402"/>
      <c r="BM53" s="323"/>
      <c r="BN53" s="323"/>
      <c r="BO53" s="323"/>
      <c r="BP53" s="323"/>
      <c r="BQ53" s="399"/>
      <c r="BR53" s="399"/>
      <c r="BS53" s="399"/>
    </row>
    <row r="54" spans="1:71" ht="17.100000000000001" customHeight="1" x14ac:dyDescent="0.25">
      <c r="A54" s="202"/>
      <c r="B54" s="203"/>
      <c r="C54" s="203"/>
      <c r="D54" s="195" t="str">
        <f>'LISTA AMEACAS'!I24</f>
        <v>Uso indevido por terceiros</v>
      </c>
      <c r="E54" s="195"/>
      <c r="F54" s="195"/>
      <c r="G54" s="67">
        <v>5</v>
      </c>
      <c r="H54" s="191" t="str">
        <f>VULNERABILIDADES!L54</f>
        <v>Parceiros ou funcionários podem acessar e utilizar dados de clientes sem autorização adequada.</v>
      </c>
      <c r="I54" s="191"/>
      <c r="J54" s="191"/>
      <c r="K54" s="192" t="str">
        <f>CONSEQUENCIAS!P54</f>
        <v>Perda de confidencialidade</v>
      </c>
      <c r="L54" s="192"/>
      <c r="M54" s="192"/>
      <c r="N54" s="192"/>
      <c r="O54" s="372"/>
      <c r="P54" s="372"/>
      <c r="Q54" s="373"/>
      <c r="R54" s="193" t="str">
        <f>CONS_AV_QUALIT_SEVER!R54</f>
        <v>Alta</v>
      </c>
      <c r="S54" s="193"/>
      <c r="T54" s="193"/>
      <c r="U54" s="108">
        <f>RESULT_ESTIMAT_QUALIT!U56</f>
        <v>4</v>
      </c>
      <c r="V54" s="108">
        <f>RESULT_ESTIMAT_QUALIT!V54</f>
        <v>20</v>
      </c>
      <c r="W54" s="193" t="str">
        <f>RESULT_ESTIMAT_QUALIT!W54</f>
        <v>Importante</v>
      </c>
      <c r="X54" s="193"/>
      <c r="Y54" s="193"/>
      <c r="Z54" s="370" t="str">
        <f>CONS_AV_QUALIT_PROBAB!U54</f>
        <v>Ocasional</v>
      </c>
      <c r="AA54" s="370"/>
      <c r="AB54" s="370"/>
      <c r="AC54" s="109">
        <f>RESULT_ESTIMAT_QUALIT!AC54</f>
        <v>3</v>
      </c>
      <c r="AD54" s="114">
        <f>CALCULO_RISCO!AD54</f>
        <v>60</v>
      </c>
      <c r="AE54" s="375" t="str">
        <f>CALCULO_RISCO!AE54</f>
        <v>Médio</v>
      </c>
      <c r="AF54" s="375"/>
      <c r="AG54" s="375"/>
      <c r="AH54" s="117">
        <f>CALCULO_RISCO!AG54</f>
        <v>0</v>
      </c>
      <c r="AI54" s="379" t="str">
        <f>AVALIAR_RISCO!AI54</f>
        <v>Prioridade</v>
      </c>
      <c r="AJ54" s="379"/>
      <c r="AK54" s="379"/>
      <c r="AL54" s="393" t="str">
        <f>TRATAMENTO!AL54</f>
        <v>Escolha o Tratamento</v>
      </c>
      <c r="AM54" s="393"/>
      <c r="AN54" s="393"/>
      <c r="AO54" s="393"/>
      <c r="AP54" s="391">
        <f>CONTROLES_PLANO!AP54</f>
        <v>0</v>
      </c>
      <c r="AQ54" s="391"/>
      <c r="AR54" s="391"/>
      <c r="AS54" s="391"/>
      <c r="AT54" s="391">
        <f>CONTROLES_PLANO!AT54</f>
        <v>0</v>
      </c>
      <c r="AU54" s="391"/>
      <c r="AV54" s="391"/>
      <c r="AW54" s="391"/>
      <c r="AX54" s="400" t="str">
        <f>RISCOS_RESIDUAIS!AX54</f>
        <v>RISCOS RESIDUAIS:</v>
      </c>
      <c r="AY54" s="400"/>
      <c r="AZ54" s="400"/>
      <c r="BA54" s="400"/>
      <c r="BB54" s="400">
        <f>RISCOS_RESIDUAIS!BB54</f>
        <v>0</v>
      </c>
      <c r="BC54" s="400"/>
      <c r="BD54" s="400"/>
      <c r="BE54" s="400"/>
      <c r="BF54" s="401" t="str">
        <f>RISCOS_RESIDUAIS!BS54</f>
        <v>Extremo</v>
      </c>
      <c r="BG54" s="401"/>
      <c r="BH54" s="401"/>
      <c r="BI54" s="402" t="s">
        <v>354</v>
      </c>
      <c r="BJ54" s="402"/>
      <c r="BK54" s="402"/>
      <c r="BL54" s="402"/>
      <c r="BM54" s="323"/>
      <c r="BN54" s="323"/>
      <c r="BO54" s="323"/>
      <c r="BP54" s="323"/>
      <c r="BQ54" s="399"/>
      <c r="BR54" s="399"/>
      <c r="BS54" s="399"/>
    </row>
    <row r="55" spans="1:71" ht="17.100000000000001" customHeight="1" x14ac:dyDescent="0.25">
      <c r="A55" s="202"/>
      <c r="B55" s="203"/>
      <c r="C55" s="203"/>
      <c r="D55" s="195"/>
      <c r="E55" s="195"/>
      <c r="F55" s="195"/>
      <c r="G55" s="67">
        <v>6</v>
      </c>
      <c r="H55" s="191" t="str">
        <f>VULNERABILIDADES!L55</f>
        <v>Ausência de trilhas de auditoria sobre restaurações e consultas.</v>
      </c>
      <c r="I55" s="191"/>
      <c r="J55" s="191"/>
      <c r="K55" s="192" t="str">
        <f>CONSEQUENCIAS!P55</f>
        <v>Perda de confidencialidade</v>
      </c>
      <c r="L55" s="192"/>
      <c r="M55" s="192"/>
      <c r="N55" s="192"/>
      <c r="O55" s="372"/>
      <c r="P55" s="372"/>
      <c r="Q55" s="373"/>
      <c r="R55" s="193" t="str">
        <f>CONS_AV_QUALIT_SEVER!R55</f>
        <v>Elevada</v>
      </c>
      <c r="S55" s="193"/>
      <c r="T55" s="193"/>
      <c r="U55" s="108">
        <f>RESULT_ESTIMAT_QUALIT!U57</f>
        <v>5</v>
      </c>
      <c r="V55" s="108">
        <f>RESULT_ESTIMAT_QUALIT!V55</f>
        <v>25</v>
      </c>
      <c r="W55" s="193" t="str">
        <f>RESULT_ESTIMAT_QUALIT!W55</f>
        <v>Desastre</v>
      </c>
      <c r="X55" s="193"/>
      <c r="Y55" s="193"/>
      <c r="Z55" s="370" t="str">
        <f>CONS_AV_QUALIT_PROBAB!U55</f>
        <v>Ocasional</v>
      </c>
      <c r="AA55" s="370"/>
      <c r="AB55" s="370"/>
      <c r="AC55" s="109">
        <f>RESULT_ESTIMAT_QUALIT!AC55</f>
        <v>3</v>
      </c>
      <c r="AD55" s="114">
        <f>CALCULO_RISCO!AD55</f>
        <v>75</v>
      </c>
      <c r="AE55" s="375" t="str">
        <f>CALCULO_RISCO!AE55</f>
        <v>Alto</v>
      </c>
      <c r="AF55" s="375"/>
      <c r="AG55" s="375"/>
      <c r="AH55" s="117">
        <f>CALCULO_RISCO!AG55</f>
        <v>0</v>
      </c>
      <c r="AI55" s="379" t="str">
        <f>AVALIAR_RISCO!AI55</f>
        <v>Prioridade</v>
      </c>
      <c r="AJ55" s="379"/>
      <c r="AK55" s="379"/>
      <c r="AL55" s="393" t="str">
        <f>TRATAMENTO!AL55</f>
        <v>Escolha o Tratamento</v>
      </c>
      <c r="AM55" s="393"/>
      <c r="AN55" s="393"/>
      <c r="AO55" s="393"/>
      <c r="AP55" s="391">
        <f>CONTROLES_PLANO!AP55</f>
        <v>0</v>
      </c>
      <c r="AQ55" s="391"/>
      <c r="AR55" s="391"/>
      <c r="AS55" s="391"/>
      <c r="AT55" s="391">
        <f>CONTROLES_PLANO!AT55</f>
        <v>0</v>
      </c>
      <c r="AU55" s="391"/>
      <c r="AV55" s="391"/>
      <c r="AW55" s="391"/>
      <c r="AX55" s="400" t="str">
        <f>RISCOS_RESIDUAIS!AX55</f>
        <v>RISCOS RESIDUAIS:</v>
      </c>
      <c r="AY55" s="400"/>
      <c r="AZ55" s="400"/>
      <c r="BA55" s="400"/>
      <c r="BB55" s="400">
        <f>RISCOS_RESIDUAIS!BB55</f>
        <v>0</v>
      </c>
      <c r="BC55" s="400"/>
      <c r="BD55" s="400"/>
      <c r="BE55" s="400"/>
      <c r="BF55" s="401" t="str">
        <f>RISCOS_RESIDUAIS!BS55</f>
        <v>Extremo</v>
      </c>
      <c r="BG55" s="401"/>
      <c r="BH55" s="401"/>
      <c r="BI55" s="402" t="s">
        <v>354</v>
      </c>
      <c r="BJ55" s="402"/>
      <c r="BK55" s="402"/>
      <c r="BL55" s="402"/>
      <c r="BM55" s="323"/>
      <c r="BN55" s="323"/>
      <c r="BO55" s="323"/>
      <c r="BP55" s="323"/>
      <c r="BQ55" s="399"/>
      <c r="BR55" s="399"/>
      <c r="BS55" s="399"/>
    </row>
    <row r="56" spans="1:71" ht="17.100000000000001" customHeight="1" x14ac:dyDescent="0.25">
      <c r="A56" s="202"/>
      <c r="B56" s="203"/>
      <c r="C56" s="203"/>
      <c r="D56" s="195"/>
      <c r="E56" s="195"/>
      <c r="F56" s="195"/>
      <c r="G56" s="67">
        <v>7</v>
      </c>
      <c r="H56" s="191" t="str">
        <f>VULNERABILIDADES!L56</f>
        <v>Ausência de mecanismos eficazes de autenticação forte (MFA).</v>
      </c>
      <c r="I56" s="191"/>
      <c r="J56" s="191"/>
      <c r="K56" s="192" t="str">
        <f>CONSEQUENCIAS!P56</f>
        <v>Perda de confidencialidade</v>
      </c>
      <c r="L56" s="192"/>
      <c r="M56" s="192"/>
      <c r="N56" s="192"/>
      <c r="O56" s="372"/>
      <c r="P56" s="372"/>
      <c r="Q56" s="373"/>
      <c r="R56" s="193" t="str">
        <f>CONS_AV_QUALIT_SEVER!R56</f>
        <v>Alta</v>
      </c>
      <c r="S56" s="193"/>
      <c r="T56" s="193"/>
      <c r="U56" s="108">
        <f>RESULT_ESTIMAT_QUALIT!U58</f>
        <v>0</v>
      </c>
      <c r="V56" s="108">
        <f>RESULT_ESTIMAT_QUALIT!V56</f>
        <v>20</v>
      </c>
      <c r="W56" s="193" t="str">
        <f>RESULT_ESTIMAT_QUALIT!W56</f>
        <v>Importante</v>
      </c>
      <c r="X56" s="193"/>
      <c r="Y56" s="193"/>
      <c r="Z56" s="370" t="str">
        <f>CONS_AV_QUALIT_PROBAB!U56</f>
        <v>Provável</v>
      </c>
      <c r="AA56" s="370"/>
      <c r="AB56" s="370"/>
      <c r="AC56" s="109">
        <f>RESULT_ESTIMAT_QUALIT!AC56</f>
        <v>4</v>
      </c>
      <c r="AD56" s="114">
        <f>CALCULO_RISCO!AD56</f>
        <v>80</v>
      </c>
      <c r="AE56" s="375" t="str">
        <f>CALCULO_RISCO!AE56</f>
        <v>Alto</v>
      </c>
      <c r="AF56" s="375"/>
      <c r="AG56" s="375"/>
      <c r="AH56" s="117">
        <f>CALCULO_RISCO!AG56</f>
        <v>0</v>
      </c>
      <c r="AI56" s="379" t="str">
        <f>AVALIAR_RISCO!AI56</f>
        <v>Prioridade</v>
      </c>
      <c r="AJ56" s="379"/>
      <c r="AK56" s="379"/>
      <c r="AL56" s="393" t="str">
        <f>TRATAMENTO!AL56</f>
        <v>Escolha o Tratamento</v>
      </c>
      <c r="AM56" s="393"/>
      <c r="AN56" s="393"/>
      <c r="AO56" s="393"/>
      <c r="AP56" s="391">
        <f>CONTROLES_PLANO!AP56</f>
        <v>0</v>
      </c>
      <c r="AQ56" s="391"/>
      <c r="AR56" s="391"/>
      <c r="AS56" s="391"/>
      <c r="AT56" s="391">
        <f>CONTROLES_PLANO!AT56</f>
        <v>0</v>
      </c>
      <c r="AU56" s="391"/>
      <c r="AV56" s="391"/>
      <c r="AW56" s="391"/>
      <c r="AX56" s="400" t="str">
        <f>RISCOS_RESIDUAIS!AX56</f>
        <v>RISCOS RESIDUAIS:</v>
      </c>
      <c r="AY56" s="400"/>
      <c r="AZ56" s="400"/>
      <c r="BA56" s="400"/>
      <c r="BB56" s="400">
        <f>RISCOS_RESIDUAIS!BB56</f>
        <v>0</v>
      </c>
      <c r="BC56" s="400"/>
      <c r="BD56" s="400"/>
      <c r="BE56" s="400"/>
      <c r="BF56" s="401" t="str">
        <f>RISCOS_RESIDUAIS!BS56</f>
        <v>Extremo</v>
      </c>
      <c r="BG56" s="401"/>
      <c r="BH56" s="401"/>
      <c r="BI56" s="402" t="s">
        <v>354</v>
      </c>
      <c r="BJ56" s="402"/>
      <c r="BK56" s="402"/>
      <c r="BL56" s="402"/>
      <c r="BM56" s="323"/>
      <c r="BN56" s="323"/>
      <c r="BO56" s="323"/>
      <c r="BP56" s="323"/>
      <c r="BQ56" s="399"/>
      <c r="BR56" s="399"/>
      <c r="BS56" s="399"/>
    </row>
    <row r="57" spans="1:71" ht="17.100000000000001" customHeight="1" x14ac:dyDescent="0.25">
      <c r="A57" s="202"/>
      <c r="B57" s="203"/>
      <c r="C57" s="203"/>
      <c r="D57" s="195"/>
      <c r="E57" s="195"/>
      <c r="F57" s="195"/>
      <c r="G57" s="69">
        <v>8</v>
      </c>
      <c r="H57" s="197" t="str">
        <f>VULNERABILIDADES!L57</f>
        <v>Falta de políticas formais de uso e proteção da informação.</v>
      </c>
      <c r="I57" s="197"/>
      <c r="J57" s="197"/>
      <c r="K57" s="198" t="str">
        <f>CONSEQUENCIAS!P57</f>
        <v>Perda de confidencialidade</v>
      </c>
      <c r="L57" s="198"/>
      <c r="M57" s="198"/>
      <c r="N57" s="198"/>
      <c r="O57" s="372"/>
      <c r="P57" s="372"/>
      <c r="Q57" s="373"/>
      <c r="R57" s="199" t="str">
        <f>CONS_AV_QUALIT_SEVER!R57</f>
        <v>Elevada</v>
      </c>
      <c r="S57" s="199"/>
      <c r="T57" s="199"/>
      <c r="U57" s="110">
        <f>RESULT_ESTIMAT_QUALIT!U59</f>
        <v>0</v>
      </c>
      <c r="V57" s="110">
        <f>RESULT_ESTIMAT_QUALIT!V57</f>
        <v>25</v>
      </c>
      <c r="W57" s="199" t="str">
        <f>RESULT_ESTIMAT_QUALIT!W57</f>
        <v>Desastre</v>
      </c>
      <c r="X57" s="199"/>
      <c r="Y57" s="199"/>
      <c r="Z57" s="371" t="str">
        <f>CONS_AV_QUALIT_PROBAB!U57</f>
        <v>Ocasional</v>
      </c>
      <c r="AA57" s="371"/>
      <c r="AB57" s="371"/>
      <c r="AC57" s="111">
        <f>RESULT_ESTIMAT_QUALIT!AC57</f>
        <v>3</v>
      </c>
      <c r="AD57" s="116">
        <f>CALCULO_RISCO!AD57</f>
        <v>75</v>
      </c>
      <c r="AE57" s="376" t="str">
        <f>CALCULO_RISCO!AE57</f>
        <v>Alto</v>
      </c>
      <c r="AF57" s="376"/>
      <c r="AG57" s="376"/>
      <c r="AH57" s="118">
        <f>CALCULO_RISCO!AG57</f>
        <v>0</v>
      </c>
      <c r="AI57" s="381" t="str">
        <f>AVALIAR_RISCO!AI57</f>
        <v>Prioridade</v>
      </c>
      <c r="AJ57" s="381"/>
      <c r="AK57" s="381"/>
      <c r="AL57" s="390" t="str">
        <f>TRATAMENTO!AL57</f>
        <v>Escolha o Tratamento</v>
      </c>
      <c r="AM57" s="390"/>
      <c r="AN57" s="390"/>
      <c r="AO57" s="390"/>
      <c r="AP57" s="386">
        <f>CONTROLES_PLANO!AP57</f>
        <v>0</v>
      </c>
      <c r="AQ57" s="386"/>
      <c r="AR57" s="386"/>
      <c r="AS57" s="386"/>
      <c r="AT57" s="386">
        <f>CONTROLES_PLANO!AT57</f>
        <v>0</v>
      </c>
      <c r="AU57" s="386"/>
      <c r="AV57" s="386"/>
      <c r="AW57" s="386"/>
      <c r="AX57" s="396" t="str">
        <f>RISCOS_RESIDUAIS!AX57</f>
        <v>RISCOS RESIDUAIS:</v>
      </c>
      <c r="AY57" s="396"/>
      <c r="AZ57" s="396"/>
      <c r="BA57" s="396"/>
      <c r="BB57" s="396">
        <f>RISCOS_RESIDUAIS!BB57</f>
        <v>0</v>
      </c>
      <c r="BC57" s="396"/>
      <c r="BD57" s="396"/>
      <c r="BE57" s="396"/>
      <c r="BF57" s="397" t="str">
        <f>RISCOS_RESIDUAIS!BS57</f>
        <v>Extremo</v>
      </c>
      <c r="BG57" s="397"/>
      <c r="BH57" s="397"/>
      <c r="BI57" s="398" t="s">
        <v>354</v>
      </c>
      <c r="BJ57" s="398"/>
      <c r="BK57" s="398"/>
      <c r="BL57" s="398"/>
      <c r="BM57" s="327"/>
      <c r="BN57" s="327"/>
      <c r="BO57" s="327"/>
      <c r="BP57" s="327"/>
      <c r="BQ57" s="395"/>
      <c r="BR57" s="395"/>
      <c r="BS57" s="395"/>
    </row>
    <row r="58" spans="1:71" s="29" customFormat="1" ht="12.6" customHeight="1" x14ac:dyDescent="0.25">
      <c r="A58" s="86"/>
      <c r="B58" s="86"/>
      <c r="C58" s="86"/>
      <c r="D58" s="86"/>
      <c r="E58" s="86"/>
      <c r="F58" s="86"/>
      <c r="G58" s="86"/>
      <c r="H58" s="9"/>
      <c r="I58" s="9"/>
      <c r="J58" s="9"/>
      <c r="K58" s="9"/>
      <c r="L58" s="9"/>
      <c r="M58" s="9"/>
      <c r="N58" s="9"/>
      <c r="O58" s="9"/>
      <c r="P58" s="9"/>
      <c r="Q58" s="105"/>
      <c r="R58" s="105"/>
      <c r="S58" s="105"/>
      <c r="T58" s="105"/>
      <c r="U58" s="105"/>
      <c r="V58" s="106"/>
      <c r="W58" s="9"/>
      <c r="X58" s="9"/>
      <c r="Y58" s="9"/>
      <c r="AY58" s="3"/>
      <c r="AZ58" s="3"/>
      <c r="BA58" s="3"/>
      <c r="BB58" s="3"/>
      <c r="BC58" s="3"/>
    </row>
    <row r="59" spans="1:71" ht="34.15" customHeight="1" x14ac:dyDescent="0.25">
      <c r="A59" s="56"/>
      <c r="B59" s="206" t="s">
        <v>204</v>
      </c>
      <c r="C59" s="206"/>
      <c r="D59" s="207" t="s">
        <v>205</v>
      </c>
      <c r="E59" s="207"/>
      <c r="F59" s="207"/>
      <c r="G59" s="57" t="s">
        <v>219</v>
      </c>
      <c r="H59" s="208" t="s">
        <v>220</v>
      </c>
      <c r="I59" s="208"/>
      <c r="J59" s="208"/>
      <c r="K59" s="209" t="s">
        <v>272</v>
      </c>
      <c r="L59" s="209"/>
      <c r="M59" s="209"/>
      <c r="N59" s="209"/>
      <c r="O59" s="201" t="s">
        <v>291</v>
      </c>
      <c r="P59" s="201"/>
      <c r="Q59" s="201"/>
      <c r="R59" s="208" t="s">
        <v>316</v>
      </c>
      <c r="S59" s="208"/>
      <c r="T59" s="208"/>
      <c r="U59" s="208"/>
      <c r="V59" s="201" t="s">
        <v>94</v>
      </c>
      <c r="W59" s="201"/>
      <c r="X59" s="201"/>
      <c r="Y59" s="201"/>
      <c r="Z59" s="201" t="s">
        <v>301</v>
      </c>
      <c r="AA59" s="201"/>
      <c r="AB59" s="201"/>
      <c r="AC59" s="201"/>
      <c r="AD59" s="201" t="s">
        <v>323</v>
      </c>
      <c r="AE59" s="201"/>
      <c r="AF59" s="201"/>
      <c r="AG59" s="201"/>
      <c r="AH59" s="201"/>
      <c r="AI59" s="201" t="s">
        <v>325</v>
      </c>
      <c r="AJ59" s="201"/>
      <c r="AK59" s="201"/>
      <c r="AL59" s="201" t="s">
        <v>334</v>
      </c>
      <c r="AM59" s="201"/>
      <c r="AN59" s="201"/>
      <c r="AO59" s="201"/>
      <c r="AP59" s="201" t="s">
        <v>342</v>
      </c>
      <c r="AQ59" s="201" t="s">
        <v>343</v>
      </c>
      <c r="AR59" s="201" t="s">
        <v>344</v>
      </c>
      <c r="AS59" s="201" t="s">
        <v>345</v>
      </c>
      <c r="AT59" s="201" t="s">
        <v>343</v>
      </c>
      <c r="AU59" s="201"/>
      <c r="AV59" s="201"/>
      <c r="AW59" s="201"/>
      <c r="AX59" s="201" t="s">
        <v>347</v>
      </c>
      <c r="AY59" s="201"/>
      <c r="AZ59" s="201"/>
      <c r="BA59" s="201"/>
      <c r="BB59" s="201" t="s">
        <v>348</v>
      </c>
      <c r="BC59" s="201"/>
      <c r="BD59" s="201"/>
      <c r="BE59" s="201"/>
      <c r="BF59" s="201" t="s">
        <v>351</v>
      </c>
      <c r="BG59" s="201"/>
      <c r="BH59" s="201"/>
      <c r="BI59" s="201" t="s">
        <v>354</v>
      </c>
      <c r="BJ59" s="201"/>
      <c r="BK59" s="201"/>
      <c r="BL59" s="201"/>
      <c r="BM59" s="201" t="s">
        <v>207</v>
      </c>
      <c r="BN59" s="201"/>
      <c r="BO59" s="201"/>
      <c r="BP59" s="201"/>
      <c r="BQ59" s="201" t="s">
        <v>355</v>
      </c>
      <c r="BR59" s="201"/>
      <c r="BS59" s="201"/>
    </row>
    <row r="60" spans="1:71" ht="17.100000000000001" customHeight="1" x14ac:dyDescent="0.25">
      <c r="A60" s="202" t="str">
        <f>'LISTA AMEACAS'!A25</f>
        <v>At 05</v>
      </c>
      <c r="B60" s="203" t="str">
        <f>'LISTA AMEACAS'!B25</f>
        <v>Código-fonte dos sistemas desenvolvidos</v>
      </c>
      <c r="C60" s="203"/>
      <c r="D60" s="204" t="str">
        <f>'LISTA AMEACAS'!E25</f>
        <v>Falhas operacionais</v>
      </c>
      <c r="E60" s="204"/>
      <c r="F60" s="204"/>
      <c r="G60" s="67">
        <v>1</v>
      </c>
      <c r="H60" s="196" t="str">
        <f>VULNERABILIDADES!L60</f>
        <v>Erros mecânicos ou falhas humanas podem interromper o fluxo produtivo.</v>
      </c>
      <c r="I60" s="196"/>
      <c r="J60" s="196"/>
      <c r="K60" s="192" t="str">
        <f>CONSEQUENCIAS!P60</f>
        <v>Perda de Disponibilidade</v>
      </c>
      <c r="L60" s="192"/>
      <c r="M60" s="192"/>
      <c r="N60" s="192"/>
      <c r="O60" s="372" t="str">
        <f>CONS_AV_QUALIT_ATIVO!O60</f>
        <v>Crítico</v>
      </c>
      <c r="P60" s="372"/>
      <c r="Q60" s="373">
        <f>RESULT_ESTIMAT_QUALIT!Q60</f>
        <v>5</v>
      </c>
      <c r="R60" s="193" t="str">
        <f>CONS_AV_QUALIT_SEVER!R60</f>
        <v>Média</v>
      </c>
      <c r="S60" s="193"/>
      <c r="T60" s="193"/>
      <c r="U60" s="108">
        <f>RESULT_ESTIMAT_QUALIT!U60</f>
        <v>3</v>
      </c>
      <c r="V60" s="108">
        <f>RESULT_ESTIMAT_QUALIT!V60</f>
        <v>15</v>
      </c>
      <c r="W60" s="193" t="str">
        <f>RESULT_ESTIMAT_QUALIT!W60</f>
        <v>Significativo</v>
      </c>
      <c r="X60" s="193"/>
      <c r="Y60" s="193"/>
      <c r="Z60" s="370" t="str">
        <f>CONS_AV_QUALIT_PROBAB!U60</f>
        <v>Frequente</v>
      </c>
      <c r="AA60" s="370"/>
      <c r="AB60" s="370"/>
      <c r="AC60" s="109">
        <f>RESULT_ESTIMAT_QUALIT!AC60</f>
        <v>5</v>
      </c>
      <c r="AD60" s="114">
        <f>CALCULO_RISCO!AD60</f>
        <v>75</v>
      </c>
      <c r="AE60" s="375" t="str">
        <f>CALCULO_RISCO!AE60</f>
        <v>Alto</v>
      </c>
      <c r="AF60" s="375"/>
      <c r="AG60" s="375"/>
      <c r="AH60" s="117">
        <f>CALCULO_RISCO!AG60</f>
        <v>0</v>
      </c>
      <c r="AI60" s="379" t="str">
        <f>AVALIAR_RISCO!AI60</f>
        <v>Prioridade</v>
      </c>
      <c r="AJ60" s="379"/>
      <c r="AK60" s="379"/>
      <c r="AL60" s="393" t="str">
        <f>TRATAMENTO!AL60</f>
        <v>Escolha o Tratamento</v>
      </c>
      <c r="AM60" s="393"/>
      <c r="AN60" s="393"/>
      <c r="AO60" s="393"/>
      <c r="AP60" s="391">
        <f>CONTROLES_PLANO!AP60</f>
        <v>0</v>
      </c>
      <c r="AQ60" s="391">
        <f>RISCOS_RESIDUAIS!AQ60</f>
        <v>0</v>
      </c>
      <c r="AR60" s="391">
        <f>RISCOS_RESIDUAIS!AR60</f>
        <v>0</v>
      </c>
      <c r="AS60" s="391">
        <f>RISCOS_RESIDUAIS!AS60</f>
        <v>0</v>
      </c>
      <c r="AT60" s="391">
        <f>CONTROLES_PLANO!AT60</f>
        <v>0</v>
      </c>
      <c r="AU60" s="391"/>
      <c r="AV60" s="391"/>
      <c r="AW60" s="391"/>
      <c r="AX60" s="400" t="str">
        <f>RISCOS_RESIDUAIS!AX60</f>
        <v>RISCOS RESIDUAIS:</v>
      </c>
      <c r="AY60" s="400"/>
      <c r="AZ60" s="400"/>
      <c r="BA60" s="400"/>
      <c r="BB60" s="400">
        <f>RISCOS_RESIDUAIS!BB60</f>
        <v>0</v>
      </c>
      <c r="BC60" s="400"/>
      <c r="BD60" s="400"/>
      <c r="BE60" s="400"/>
      <c r="BF60" s="401" t="str">
        <f>RISCOS_RESIDUAIS!BS60</f>
        <v>Extremo</v>
      </c>
      <c r="BG60" s="401"/>
      <c r="BH60" s="401"/>
      <c r="BI60" s="402" t="s">
        <v>354</v>
      </c>
      <c r="BJ60" s="402"/>
      <c r="BK60" s="402"/>
      <c r="BL60" s="402"/>
      <c r="BM60" s="323"/>
      <c r="BN60" s="323"/>
      <c r="BO60" s="323"/>
      <c r="BP60" s="323"/>
      <c r="BQ60" s="399"/>
      <c r="BR60" s="399"/>
      <c r="BS60" s="399"/>
    </row>
    <row r="61" spans="1:71" ht="17.100000000000001" customHeight="1" x14ac:dyDescent="0.25">
      <c r="A61" s="202"/>
      <c r="B61" s="203"/>
      <c r="C61" s="203"/>
      <c r="D61" s="204"/>
      <c r="E61" s="204"/>
      <c r="F61" s="204"/>
      <c r="G61" s="67">
        <v>2</v>
      </c>
      <c r="H61" s="196" t="str">
        <f>VULNERABILIDADES!L61</f>
        <v>Ausência de revisão de código (code review).</v>
      </c>
      <c r="I61" s="196"/>
      <c r="J61" s="196"/>
      <c r="K61" s="192" t="str">
        <f>CONSEQUENCIAS!P61</f>
        <v>Perda de Disponibilidade</v>
      </c>
      <c r="L61" s="192"/>
      <c r="M61" s="192"/>
      <c r="N61" s="192"/>
      <c r="O61" s="372"/>
      <c r="P61" s="372"/>
      <c r="Q61" s="373"/>
      <c r="R61" s="193" t="str">
        <f>CONS_AV_QUALIT_SEVER!R61</f>
        <v>Média</v>
      </c>
      <c r="S61" s="193"/>
      <c r="T61" s="193"/>
      <c r="U61" s="108">
        <f>RESULT_ESTIMAT_QUALIT!U63</f>
        <v>5</v>
      </c>
      <c r="V61" s="108">
        <f>RESULT_ESTIMAT_QUALIT!V61</f>
        <v>15</v>
      </c>
      <c r="W61" s="193" t="str">
        <f>RESULT_ESTIMAT_QUALIT!W61</f>
        <v>Significativo</v>
      </c>
      <c r="X61" s="193"/>
      <c r="Y61" s="193"/>
      <c r="Z61" s="370" t="str">
        <f>CONS_AV_QUALIT_PROBAB!U61</f>
        <v>Frequente</v>
      </c>
      <c r="AA61" s="370"/>
      <c r="AB61" s="370"/>
      <c r="AC61" s="109">
        <f>RESULT_ESTIMAT_QUALIT!AC61</f>
        <v>5</v>
      </c>
      <c r="AD61" s="114">
        <f>CALCULO_RISCO!AD61</f>
        <v>75</v>
      </c>
      <c r="AE61" s="375" t="str">
        <f>CALCULO_RISCO!AE61</f>
        <v>Alto</v>
      </c>
      <c r="AF61" s="375"/>
      <c r="AG61" s="375"/>
      <c r="AH61" s="117">
        <f>CALCULO_RISCO!AG61</f>
        <v>0</v>
      </c>
      <c r="AI61" s="379" t="str">
        <f>AVALIAR_RISCO!AI61</f>
        <v>Prioridade</v>
      </c>
      <c r="AJ61" s="379"/>
      <c r="AK61" s="379"/>
      <c r="AL61" s="393" t="str">
        <f>TRATAMENTO!AL61</f>
        <v>Escolha o Tratamento</v>
      </c>
      <c r="AM61" s="393"/>
      <c r="AN61" s="393"/>
      <c r="AO61" s="393"/>
      <c r="AP61" s="391">
        <f>CONTROLES_PLANO!AP61</f>
        <v>0</v>
      </c>
      <c r="AQ61" s="391"/>
      <c r="AR61" s="391"/>
      <c r="AS61" s="391"/>
      <c r="AT61" s="391">
        <f>CONTROLES_PLANO!AT61</f>
        <v>0</v>
      </c>
      <c r="AU61" s="391"/>
      <c r="AV61" s="391"/>
      <c r="AW61" s="391"/>
      <c r="AX61" s="400" t="str">
        <f>RISCOS_RESIDUAIS!AX61</f>
        <v>RISCOS RESIDUAIS:</v>
      </c>
      <c r="AY61" s="400"/>
      <c r="AZ61" s="400"/>
      <c r="BA61" s="400"/>
      <c r="BB61" s="400">
        <f>RISCOS_RESIDUAIS!BB61</f>
        <v>0</v>
      </c>
      <c r="BC61" s="400"/>
      <c r="BD61" s="400"/>
      <c r="BE61" s="400"/>
      <c r="BF61" s="401" t="str">
        <f>RISCOS_RESIDUAIS!BS61</f>
        <v>Extremo</v>
      </c>
      <c r="BG61" s="401"/>
      <c r="BH61" s="401"/>
      <c r="BI61" s="402" t="s">
        <v>354</v>
      </c>
      <c r="BJ61" s="402"/>
      <c r="BK61" s="402"/>
      <c r="BL61" s="402"/>
      <c r="BM61" s="323"/>
      <c r="BN61" s="323"/>
      <c r="BO61" s="323"/>
      <c r="BP61" s="323"/>
      <c r="BQ61" s="399"/>
      <c r="BR61" s="399"/>
      <c r="BS61" s="399"/>
    </row>
    <row r="62" spans="1:71" ht="17.100000000000001" customHeight="1" x14ac:dyDescent="0.25">
      <c r="A62" s="202"/>
      <c r="B62" s="203"/>
      <c r="C62" s="203"/>
      <c r="D62" s="204"/>
      <c r="E62" s="204"/>
      <c r="F62" s="204"/>
      <c r="G62" s="67">
        <v>3</v>
      </c>
      <c r="H62" s="196" t="str">
        <f>VULNERABILIDADES!L62</f>
        <v>Falta de padrões de desenvolvimento.</v>
      </c>
      <c r="I62" s="196"/>
      <c r="J62" s="196"/>
      <c r="K62" s="192" t="str">
        <f>CONSEQUENCIAS!P62</f>
        <v>Perda de Disponibilidade</v>
      </c>
      <c r="L62" s="192"/>
      <c r="M62" s="192"/>
      <c r="N62" s="192"/>
      <c r="O62" s="372"/>
      <c r="P62" s="372"/>
      <c r="Q62" s="373"/>
      <c r="R62" s="193" t="str">
        <f>CONS_AV_QUALIT_SEVER!R62</f>
        <v>Média</v>
      </c>
      <c r="S62" s="193"/>
      <c r="T62" s="193"/>
      <c r="U62" s="108" t="str">
        <f>RESULT_ESTIMAT_QUALIT!U64</f>
        <v/>
      </c>
      <c r="V62" s="108">
        <f>RESULT_ESTIMAT_QUALIT!V62</f>
        <v>15</v>
      </c>
      <c r="W62" s="193" t="str">
        <f>RESULT_ESTIMAT_QUALIT!W62</f>
        <v>Significativo</v>
      </c>
      <c r="X62" s="193"/>
      <c r="Y62" s="193"/>
      <c r="Z62" s="370" t="str">
        <f>CONS_AV_QUALIT_PROBAB!U62</f>
        <v>Frequente</v>
      </c>
      <c r="AA62" s="370"/>
      <c r="AB62" s="370"/>
      <c r="AC62" s="109">
        <f>RESULT_ESTIMAT_QUALIT!AC62</f>
        <v>5</v>
      </c>
      <c r="AD62" s="114">
        <f>CALCULO_RISCO!AD62</f>
        <v>75</v>
      </c>
      <c r="AE62" s="375" t="str">
        <f>CALCULO_RISCO!AE62</f>
        <v>Alto</v>
      </c>
      <c r="AF62" s="375"/>
      <c r="AG62" s="375"/>
      <c r="AH62" s="117">
        <f>CALCULO_RISCO!AG62</f>
        <v>0</v>
      </c>
      <c r="AI62" s="379" t="str">
        <f>AVALIAR_RISCO!AI62</f>
        <v>Prioridade</v>
      </c>
      <c r="AJ62" s="379"/>
      <c r="AK62" s="379"/>
      <c r="AL62" s="393" t="str">
        <f>TRATAMENTO!AL62</f>
        <v>Escolha o Tratamento</v>
      </c>
      <c r="AM62" s="393"/>
      <c r="AN62" s="393"/>
      <c r="AO62" s="393"/>
      <c r="AP62" s="391">
        <f>CONTROLES_PLANO!AP62</f>
        <v>0</v>
      </c>
      <c r="AQ62" s="391"/>
      <c r="AR62" s="391"/>
      <c r="AS62" s="391"/>
      <c r="AT62" s="391">
        <f>CONTROLES_PLANO!AT62</f>
        <v>0</v>
      </c>
      <c r="AU62" s="391"/>
      <c r="AV62" s="391"/>
      <c r="AW62" s="391"/>
      <c r="AX62" s="400" t="str">
        <f>RISCOS_RESIDUAIS!AX62</f>
        <v>RISCOS RESIDUAIS:</v>
      </c>
      <c r="AY62" s="400"/>
      <c r="AZ62" s="400"/>
      <c r="BA62" s="400"/>
      <c r="BB62" s="400">
        <f>RISCOS_RESIDUAIS!BB62</f>
        <v>0</v>
      </c>
      <c r="BC62" s="400"/>
      <c r="BD62" s="400"/>
      <c r="BE62" s="400"/>
      <c r="BF62" s="401" t="str">
        <f>RISCOS_RESIDUAIS!BS62</f>
        <v>Extremo</v>
      </c>
      <c r="BG62" s="401"/>
      <c r="BH62" s="401"/>
      <c r="BI62" s="402" t="s">
        <v>354</v>
      </c>
      <c r="BJ62" s="402"/>
      <c r="BK62" s="402"/>
      <c r="BL62" s="402"/>
      <c r="BM62" s="323"/>
      <c r="BN62" s="323"/>
      <c r="BO62" s="323"/>
      <c r="BP62" s="323"/>
      <c r="BQ62" s="399"/>
      <c r="BR62" s="399"/>
      <c r="BS62" s="399"/>
    </row>
    <row r="63" spans="1:71" ht="17.100000000000001" customHeight="1" x14ac:dyDescent="0.25">
      <c r="A63" s="202"/>
      <c r="B63" s="203"/>
      <c r="C63" s="203"/>
      <c r="D63" s="204"/>
      <c r="E63" s="204"/>
      <c r="F63" s="204"/>
      <c r="G63" s="67">
        <v>4</v>
      </c>
      <c r="H63" s="196" t="str">
        <f>VULNERABILIDADES!L63</f>
        <v>Falta de testes automatizados.</v>
      </c>
      <c r="I63" s="196"/>
      <c r="J63" s="196"/>
      <c r="K63" s="192" t="str">
        <f>CONSEQUENCIAS!P63</f>
        <v>Perda de Disponibilidade</v>
      </c>
      <c r="L63" s="192"/>
      <c r="M63" s="192"/>
      <c r="N63" s="192"/>
      <c r="O63" s="372"/>
      <c r="P63" s="372"/>
      <c r="Q63" s="373"/>
      <c r="R63" s="193" t="str">
        <f>CONS_AV_QUALIT_SEVER!R63</f>
        <v>Elevada</v>
      </c>
      <c r="S63" s="193"/>
      <c r="T63" s="193"/>
      <c r="U63" s="108" t="str">
        <f>RESULT_ESTIMAT_QUALIT!U65</f>
        <v/>
      </c>
      <c r="V63" s="108">
        <f>RESULT_ESTIMAT_QUALIT!V63</f>
        <v>25</v>
      </c>
      <c r="W63" s="193" t="str">
        <f>RESULT_ESTIMAT_QUALIT!W63</f>
        <v>Desastre</v>
      </c>
      <c r="X63" s="193"/>
      <c r="Y63" s="193"/>
      <c r="Z63" s="370" t="str">
        <f>CONS_AV_QUALIT_PROBAB!U63</f>
        <v>Provável</v>
      </c>
      <c r="AA63" s="370"/>
      <c r="AB63" s="370"/>
      <c r="AC63" s="109">
        <f>RESULT_ESTIMAT_QUALIT!AC63</f>
        <v>4</v>
      </c>
      <c r="AD63" s="114">
        <f>CALCULO_RISCO!AD63</f>
        <v>100</v>
      </c>
      <c r="AE63" s="375" t="str">
        <f>CALCULO_RISCO!AE63</f>
        <v>Alto</v>
      </c>
      <c r="AF63" s="375"/>
      <c r="AG63" s="375"/>
      <c r="AH63" s="117">
        <f>CALCULO_RISCO!AG63</f>
        <v>0</v>
      </c>
      <c r="AI63" s="379" t="str">
        <f>AVALIAR_RISCO!AI63</f>
        <v>Prioridade</v>
      </c>
      <c r="AJ63" s="379"/>
      <c r="AK63" s="379"/>
      <c r="AL63" s="393" t="str">
        <f>TRATAMENTO!AL63</f>
        <v>Escolha o Tratamento</v>
      </c>
      <c r="AM63" s="393"/>
      <c r="AN63" s="393"/>
      <c r="AO63" s="393"/>
      <c r="AP63" s="391">
        <f>CONTROLES_PLANO!AP63</f>
        <v>0</v>
      </c>
      <c r="AQ63" s="391"/>
      <c r="AR63" s="391"/>
      <c r="AS63" s="391"/>
      <c r="AT63" s="391">
        <f>CONTROLES_PLANO!AT63</f>
        <v>0</v>
      </c>
      <c r="AU63" s="391"/>
      <c r="AV63" s="391"/>
      <c r="AW63" s="391"/>
      <c r="AX63" s="400" t="str">
        <f>RISCOS_RESIDUAIS!AX63</f>
        <v>RISCOS RESIDUAIS:</v>
      </c>
      <c r="AY63" s="400"/>
      <c r="AZ63" s="400"/>
      <c r="BA63" s="400"/>
      <c r="BB63" s="400">
        <f>RISCOS_RESIDUAIS!BB63</f>
        <v>0</v>
      </c>
      <c r="BC63" s="400"/>
      <c r="BD63" s="400"/>
      <c r="BE63" s="400"/>
      <c r="BF63" s="401" t="str">
        <f>RISCOS_RESIDUAIS!BS63</f>
        <v>Extremo</v>
      </c>
      <c r="BG63" s="401"/>
      <c r="BH63" s="401"/>
      <c r="BI63" s="402" t="s">
        <v>354</v>
      </c>
      <c r="BJ63" s="402"/>
      <c r="BK63" s="402"/>
      <c r="BL63" s="402"/>
      <c r="BM63" s="323"/>
      <c r="BN63" s="323"/>
      <c r="BO63" s="323"/>
      <c r="BP63" s="323"/>
      <c r="BQ63" s="399"/>
      <c r="BR63" s="399"/>
      <c r="BS63" s="399"/>
    </row>
    <row r="64" spans="1:71" ht="17.100000000000001" customHeight="1" x14ac:dyDescent="0.25">
      <c r="A64" s="202"/>
      <c r="B64" s="203"/>
      <c r="C64" s="203"/>
      <c r="D64" s="195" t="str">
        <f>'LISTA AMEACAS'!I25</f>
        <v>Sabotagem industrial</v>
      </c>
      <c r="E64" s="195"/>
      <c r="F64" s="195"/>
      <c r="G64" s="67">
        <v>5</v>
      </c>
      <c r="H64" s="191" t="str">
        <f>VULNERABILIDADES!L64</f>
        <v>Possibilidade de funcionários ou terceiros manipularem equipamentos ou processos de produção.</v>
      </c>
      <c r="I64" s="191"/>
      <c r="J64" s="191"/>
      <c r="K64" s="192" t="str">
        <f>CONSEQUENCIAS!P64</f>
        <v>Prejuizo financeiro por retrabalho</v>
      </c>
      <c r="L64" s="192"/>
      <c r="M64" s="192"/>
      <c r="N64" s="192"/>
      <c r="O64" s="372"/>
      <c r="P64" s="372"/>
      <c r="Q64" s="373"/>
      <c r="R64" s="193" t="str">
        <f>CONS_AV_QUALIT_SEVER!R64</f>
        <v>Nível</v>
      </c>
      <c r="S64" s="193"/>
      <c r="T64" s="193"/>
      <c r="U64" s="108" t="str">
        <f>RESULT_ESTIMAT_QUALIT!U66</f>
        <v/>
      </c>
      <c r="V64" s="108" t="str">
        <f>RESULT_ESTIMAT_QUALIT!V64</f>
        <v/>
      </c>
      <c r="W64" s="193" t="str">
        <f>RESULT_ESTIMAT_QUALIT!W64</f>
        <v>Desastre</v>
      </c>
      <c r="X64" s="193"/>
      <c r="Y64" s="193"/>
      <c r="Z64" s="370" t="str">
        <f>CONS_AV_QUALIT_PROBAB!U64</f>
        <v>Remoto</v>
      </c>
      <c r="AA64" s="370"/>
      <c r="AB64" s="370"/>
      <c r="AC64" s="109">
        <f>RESULT_ESTIMAT_QUALIT!AC64</f>
        <v>2</v>
      </c>
      <c r="AD64" s="114" t="str">
        <f>CALCULO_RISCO!AD64</f>
        <v/>
      </c>
      <c r="AE64" s="375" t="str">
        <f>CALCULO_RISCO!AE64</f>
        <v>Extremo</v>
      </c>
      <c r="AF64" s="375"/>
      <c r="AG64" s="375"/>
      <c r="AH64" s="117">
        <f>CALCULO_RISCO!AG64</f>
        <v>0</v>
      </c>
      <c r="AI64" s="379" t="str">
        <f>AVALIAR_RISCO!AI64</f>
        <v>Prioridade</v>
      </c>
      <c r="AJ64" s="379"/>
      <c r="AK64" s="379"/>
      <c r="AL64" s="393" t="str">
        <f>TRATAMENTO!AL64</f>
        <v>Escolha o Tratamento</v>
      </c>
      <c r="AM64" s="393"/>
      <c r="AN64" s="393"/>
      <c r="AO64" s="393"/>
      <c r="AP64" s="391">
        <f>CONTROLES_PLANO!AP64</f>
        <v>0</v>
      </c>
      <c r="AQ64" s="391"/>
      <c r="AR64" s="391"/>
      <c r="AS64" s="391"/>
      <c r="AT64" s="391">
        <f>CONTROLES_PLANO!AT64</f>
        <v>0</v>
      </c>
      <c r="AU64" s="391"/>
      <c r="AV64" s="391"/>
      <c r="AW64" s="391"/>
      <c r="AX64" s="400" t="str">
        <f>RISCOS_RESIDUAIS!AX64</f>
        <v>RISCOS RESIDUAIS:</v>
      </c>
      <c r="AY64" s="400"/>
      <c r="AZ64" s="400"/>
      <c r="BA64" s="400"/>
      <c r="BB64" s="400">
        <f>RISCOS_RESIDUAIS!BB64</f>
        <v>0</v>
      </c>
      <c r="BC64" s="400"/>
      <c r="BD64" s="400"/>
      <c r="BE64" s="400"/>
      <c r="BF64" s="401" t="str">
        <f>RISCOS_RESIDUAIS!BS64</f>
        <v>Extremo</v>
      </c>
      <c r="BG64" s="401"/>
      <c r="BH64" s="401"/>
      <c r="BI64" s="402" t="s">
        <v>354</v>
      </c>
      <c r="BJ64" s="402"/>
      <c r="BK64" s="402"/>
      <c r="BL64" s="402"/>
      <c r="BM64" s="323"/>
      <c r="BN64" s="323"/>
      <c r="BO64" s="323"/>
      <c r="BP64" s="323"/>
      <c r="BQ64" s="399"/>
      <c r="BR64" s="399"/>
      <c r="BS64" s="399"/>
    </row>
    <row r="65" spans="1:71" ht="17.100000000000001" customHeight="1" x14ac:dyDescent="0.25">
      <c r="A65" s="202"/>
      <c r="B65" s="203"/>
      <c r="C65" s="203"/>
      <c r="D65" s="195"/>
      <c r="E65" s="195"/>
      <c r="F65" s="195"/>
      <c r="G65" s="67">
        <v>6</v>
      </c>
      <c r="H65" s="191" t="str">
        <f>VULNERABILIDADES!L65</f>
        <v>Exposição de credenciais dentro do código.</v>
      </c>
      <c r="I65" s="191"/>
      <c r="J65" s="191"/>
      <c r="K65" s="192" t="str">
        <f>CONSEQUENCIAS!P65</f>
        <v>Perda de confidencialidade</v>
      </c>
      <c r="L65" s="192"/>
      <c r="M65" s="192"/>
      <c r="N65" s="192"/>
      <c r="O65" s="372"/>
      <c r="P65" s="372"/>
      <c r="Q65" s="373"/>
      <c r="R65" s="193" t="str">
        <f>CONS_AV_QUALIT_SEVER!R65</f>
        <v>Nível</v>
      </c>
      <c r="S65" s="193"/>
      <c r="T65" s="193"/>
      <c r="U65" s="108" t="str">
        <f>RESULT_ESTIMAT_QUALIT!U67</f>
        <v/>
      </c>
      <c r="V65" s="108" t="str">
        <f>RESULT_ESTIMAT_QUALIT!V65</f>
        <v/>
      </c>
      <c r="W65" s="193" t="str">
        <f>RESULT_ESTIMAT_QUALIT!W65</f>
        <v>Desastre</v>
      </c>
      <c r="X65" s="193"/>
      <c r="Y65" s="193"/>
      <c r="Z65" s="370" t="str">
        <f>CONS_AV_QUALIT_PROBAB!U65</f>
        <v>Provável</v>
      </c>
      <c r="AA65" s="370"/>
      <c r="AB65" s="370"/>
      <c r="AC65" s="109">
        <f>RESULT_ESTIMAT_QUALIT!AC65</f>
        <v>4</v>
      </c>
      <c r="AD65" s="114" t="str">
        <f>CALCULO_RISCO!AD65</f>
        <v/>
      </c>
      <c r="AE65" s="375" t="str">
        <f>CALCULO_RISCO!AE65</f>
        <v>Extremo</v>
      </c>
      <c r="AF65" s="375"/>
      <c r="AG65" s="375"/>
      <c r="AH65" s="117">
        <f>CALCULO_RISCO!AG65</f>
        <v>0</v>
      </c>
      <c r="AI65" s="379" t="str">
        <f>AVALIAR_RISCO!AI65</f>
        <v>Prioridade</v>
      </c>
      <c r="AJ65" s="379"/>
      <c r="AK65" s="379"/>
      <c r="AL65" s="393" t="str">
        <f>TRATAMENTO!AL65</f>
        <v>Escolha o Tratamento</v>
      </c>
      <c r="AM65" s="393"/>
      <c r="AN65" s="393"/>
      <c r="AO65" s="393"/>
      <c r="AP65" s="391">
        <f>CONTROLES_PLANO!AP65</f>
        <v>0</v>
      </c>
      <c r="AQ65" s="391"/>
      <c r="AR65" s="391"/>
      <c r="AS65" s="391"/>
      <c r="AT65" s="391">
        <f>CONTROLES_PLANO!AT65</f>
        <v>0</v>
      </c>
      <c r="AU65" s="391"/>
      <c r="AV65" s="391"/>
      <c r="AW65" s="391"/>
      <c r="AX65" s="400" t="str">
        <f>RISCOS_RESIDUAIS!AX65</f>
        <v>RISCOS RESIDUAIS:</v>
      </c>
      <c r="AY65" s="400"/>
      <c r="AZ65" s="400"/>
      <c r="BA65" s="400"/>
      <c r="BB65" s="400">
        <f>RISCOS_RESIDUAIS!BB65</f>
        <v>0</v>
      </c>
      <c r="BC65" s="400"/>
      <c r="BD65" s="400"/>
      <c r="BE65" s="400"/>
      <c r="BF65" s="401" t="str">
        <f>RISCOS_RESIDUAIS!BS65</f>
        <v>Extremo</v>
      </c>
      <c r="BG65" s="401"/>
      <c r="BH65" s="401"/>
      <c r="BI65" s="402" t="s">
        <v>354</v>
      </c>
      <c r="BJ65" s="402"/>
      <c r="BK65" s="402"/>
      <c r="BL65" s="402"/>
      <c r="BM65" s="323"/>
      <c r="BN65" s="323"/>
      <c r="BO65" s="323"/>
      <c r="BP65" s="323"/>
      <c r="BQ65" s="399"/>
      <c r="BR65" s="399"/>
      <c r="BS65" s="399"/>
    </row>
    <row r="66" spans="1:71" ht="17.100000000000001" customHeight="1" x14ac:dyDescent="0.25">
      <c r="A66" s="202"/>
      <c r="B66" s="203"/>
      <c r="C66" s="203"/>
      <c r="D66" s="195"/>
      <c r="E66" s="195"/>
      <c r="F66" s="195"/>
      <c r="G66" s="67">
        <v>7</v>
      </c>
      <c r="H66" s="191" t="str">
        <f>VULNERABILIDADES!L66</f>
        <v>Repositório com acesso permissivo.</v>
      </c>
      <c r="I66" s="191"/>
      <c r="J66" s="191"/>
      <c r="K66" s="192" t="str">
        <f>CONSEQUENCIAS!P66</f>
        <v>Perda de Integridade</v>
      </c>
      <c r="L66" s="192"/>
      <c r="M66" s="192"/>
      <c r="N66" s="192"/>
      <c r="O66" s="372"/>
      <c r="P66" s="372"/>
      <c r="Q66" s="373"/>
      <c r="R66" s="193" t="str">
        <f>CONS_AV_QUALIT_SEVER!R66</f>
        <v>Nível</v>
      </c>
      <c r="S66" s="193"/>
      <c r="T66" s="193"/>
      <c r="U66" s="108">
        <f>RESULT_ESTIMAT_QUALIT!U68</f>
        <v>0</v>
      </c>
      <c r="V66" s="108" t="str">
        <f>RESULT_ESTIMAT_QUALIT!V66</f>
        <v/>
      </c>
      <c r="W66" s="193" t="str">
        <f>RESULT_ESTIMAT_QUALIT!W66</f>
        <v>Desastre</v>
      </c>
      <c r="X66" s="193"/>
      <c r="Y66" s="193"/>
      <c r="Z66" s="370" t="str">
        <f>CONS_AV_QUALIT_PROBAB!U66</f>
        <v>Ocasional</v>
      </c>
      <c r="AA66" s="370"/>
      <c r="AB66" s="370"/>
      <c r="AC66" s="109">
        <f>RESULT_ESTIMAT_QUALIT!AC66</f>
        <v>3</v>
      </c>
      <c r="AD66" s="114" t="str">
        <f>CALCULO_RISCO!AD66</f>
        <v/>
      </c>
      <c r="AE66" s="375" t="str">
        <f>CALCULO_RISCO!AE66</f>
        <v>Extremo</v>
      </c>
      <c r="AF66" s="375"/>
      <c r="AG66" s="375"/>
      <c r="AH66" s="117">
        <f>CALCULO_RISCO!AG66</f>
        <v>0</v>
      </c>
      <c r="AI66" s="379" t="str">
        <f>AVALIAR_RISCO!AI66</f>
        <v>Prioridade</v>
      </c>
      <c r="AJ66" s="379"/>
      <c r="AK66" s="379"/>
      <c r="AL66" s="393" t="str">
        <f>TRATAMENTO!AL66</f>
        <v>Escolha o Tratamento</v>
      </c>
      <c r="AM66" s="393"/>
      <c r="AN66" s="393"/>
      <c r="AO66" s="393"/>
      <c r="AP66" s="391">
        <f>CONTROLES_PLANO!AP66</f>
        <v>0</v>
      </c>
      <c r="AQ66" s="391"/>
      <c r="AR66" s="391"/>
      <c r="AS66" s="391"/>
      <c r="AT66" s="391">
        <f>CONTROLES_PLANO!AT66</f>
        <v>0</v>
      </c>
      <c r="AU66" s="391"/>
      <c r="AV66" s="391"/>
      <c r="AW66" s="391"/>
      <c r="AX66" s="400" t="str">
        <f>RISCOS_RESIDUAIS!AX66</f>
        <v>RISCOS RESIDUAIS:</v>
      </c>
      <c r="AY66" s="400"/>
      <c r="AZ66" s="400"/>
      <c r="BA66" s="400"/>
      <c r="BB66" s="400">
        <f>RISCOS_RESIDUAIS!BB66</f>
        <v>0</v>
      </c>
      <c r="BC66" s="400"/>
      <c r="BD66" s="400"/>
      <c r="BE66" s="400"/>
      <c r="BF66" s="401" t="str">
        <f>RISCOS_RESIDUAIS!BS66</f>
        <v>Extremo</v>
      </c>
      <c r="BG66" s="401"/>
      <c r="BH66" s="401"/>
      <c r="BI66" s="402" t="s">
        <v>354</v>
      </c>
      <c r="BJ66" s="402"/>
      <c r="BK66" s="402"/>
      <c r="BL66" s="402"/>
      <c r="BM66" s="323"/>
      <c r="BN66" s="323"/>
      <c r="BO66" s="323"/>
      <c r="BP66" s="323"/>
      <c r="BQ66" s="399"/>
      <c r="BR66" s="399"/>
      <c r="BS66" s="399"/>
    </row>
    <row r="67" spans="1:71" ht="17.100000000000001" customHeight="1" x14ac:dyDescent="0.25">
      <c r="A67" s="202"/>
      <c r="B67" s="203"/>
      <c r="C67" s="203"/>
      <c r="D67" s="195"/>
      <c r="E67" s="195"/>
      <c r="F67" s="195"/>
      <c r="G67" s="69">
        <v>8</v>
      </c>
      <c r="H67" s="197" t="str">
        <f>VULNERABILIDADES!L67</f>
        <v>Histórico de commits não auditado.</v>
      </c>
      <c r="I67" s="197"/>
      <c r="J67" s="197"/>
      <c r="K67" s="198" t="str">
        <f>CONSEQUENCIAS!P67</f>
        <v>Perda de Integridade</v>
      </c>
      <c r="L67" s="198"/>
      <c r="M67" s="198"/>
      <c r="N67" s="198"/>
      <c r="O67" s="372"/>
      <c r="P67" s="372"/>
      <c r="Q67" s="373"/>
      <c r="R67" s="199" t="str">
        <f>CONS_AV_QUALIT_SEVER!R67</f>
        <v>Nível</v>
      </c>
      <c r="S67" s="199"/>
      <c r="T67" s="199"/>
      <c r="U67" s="110">
        <f>RESULT_ESTIMAT_QUALIT!U69</f>
        <v>0</v>
      </c>
      <c r="V67" s="110" t="str">
        <f>RESULT_ESTIMAT_QUALIT!V67</f>
        <v/>
      </c>
      <c r="W67" s="199" t="str">
        <f>RESULT_ESTIMAT_QUALIT!W67</f>
        <v>Desastre</v>
      </c>
      <c r="X67" s="199"/>
      <c r="Y67" s="199"/>
      <c r="Z67" s="371" t="str">
        <f>CONS_AV_QUALIT_PROBAB!U67</f>
        <v>Ocasional</v>
      </c>
      <c r="AA67" s="371"/>
      <c r="AB67" s="371"/>
      <c r="AC67" s="111">
        <f>RESULT_ESTIMAT_QUALIT!AC67</f>
        <v>3</v>
      </c>
      <c r="AD67" s="116" t="str">
        <f>CALCULO_RISCO!AD67</f>
        <v/>
      </c>
      <c r="AE67" s="376" t="str">
        <f>CALCULO_RISCO!AE67</f>
        <v>Extremo</v>
      </c>
      <c r="AF67" s="376"/>
      <c r="AG67" s="376"/>
      <c r="AH67" s="118">
        <f>CALCULO_RISCO!AG67</f>
        <v>0</v>
      </c>
      <c r="AI67" s="381" t="str">
        <f>AVALIAR_RISCO!AI67</f>
        <v>Prioridade</v>
      </c>
      <c r="AJ67" s="381"/>
      <c r="AK67" s="381"/>
      <c r="AL67" s="390" t="str">
        <f>TRATAMENTO!AL67</f>
        <v>Escolha o Tratamento</v>
      </c>
      <c r="AM67" s="390"/>
      <c r="AN67" s="390"/>
      <c r="AO67" s="390"/>
      <c r="AP67" s="386">
        <f>CONTROLES_PLANO!AP67</f>
        <v>0</v>
      </c>
      <c r="AQ67" s="386"/>
      <c r="AR67" s="386"/>
      <c r="AS67" s="386"/>
      <c r="AT67" s="386">
        <f>CONTROLES_PLANO!AT67</f>
        <v>0</v>
      </c>
      <c r="AU67" s="386"/>
      <c r="AV67" s="386"/>
      <c r="AW67" s="386"/>
      <c r="AX67" s="396" t="str">
        <f>RISCOS_RESIDUAIS!AX67</f>
        <v>RISCOS RESIDUAIS:</v>
      </c>
      <c r="AY67" s="396"/>
      <c r="AZ67" s="396"/>
      <c r="BA67" s="396"/>
      <c r="BB67" s="396">
        <f>RISCOS_RESIDUAIS!BB67</f>
        <v>0</v>
      </c>
      <c r="BC67" s="396"/>
      <c r="BD67" s="396"/>
      <c r="BE67" s="396"/>
      <c r="BF67" s="397" t="str">
        <f>RISCOS_RESIDUAIS!BS67</f>
        <v>Extremo</v>
      </c>
      <c r="BG67" s="397"/>
      <c r="BH67" s="397"/>
      <c r="BI67" s="398" t="s">
        <v>354</v>
      </c>
      <c r="BJ67" s="398"/>
      <c r="BK67" s="398"/>
      <c r="BL67" s="398"/>
      <c r="BM67" s="327"/>
      <c r="BN67" s="327"/>
      <c r="BO67" s="327"/>
      <c r="BP67" s="327"/>
      <c r="BQ67" s="395"/>
      <c r="BR67" s="395"/>
      <c r="BS67" s="395"/>
    </row>
    <row r="68" spans="1:71" s="29" customFormat="1" ht="12.6" customHeight="1" x14ac:dyDescent="0.25">
      <c r="A68" s="86"/>
      <c r="B68" s="86"/>
      <c r="C68" s="86"/>
      <c r="D68" s="86"/>
      <c r="E68" s="86"/>
      <c r="F68" s="86"/>
      <c r="G68" s="86"/>
      <c r="H68" s="9"/>
      <c r="I68" s="9"/>
      <c r="J68" s="9"/>
      <c r="K68" s="9"/>
      <c r="L68" s="9"/>
      <c r="M68" s="9"/>
      <c r="N68" s="9"/>
      <c r="O68" s="9"/>
      <c r="P68" s="9"/>
      <c r="Q68" s="105"/>
      <c r="R68" s="105"/>
      <c r="S68" s="105"/>
      <c r="T68" s="105"/>
      <c r="U68" s="105"/>
      <c r="V68" s="106"/>
      <c r="W68" s="9"/>
      <c r="X68" s="9"/>
      <c r="Y68" s="9"/>
      <c r="AY68" s="3"/>
      <c r="AZ68" s="3"/>
      <c r="BA68" s="3"/>
      <c r="BB68" s="3"/>
      <c r="BC68" s="3"/>
    </row>
    <row r="69" spans="1:71" ht="34.15" customHeight="1" x14ac:dyDescent="0.25">
      <c r="A69" s="56"/>
      <c r="B69" s="206" t="s">
        <v>204</v>
      </c>
      <c r="C69" s="206"/>
      <c r="D69" s="207" t="s">
        <v>205</v>
      </c>
      <c r="E69" s="207"/>
      <c r="F69" s="207"/>
      <c r="G69" s="57" t="s">
        <v>219</v>
      </c>
      <c r="H69" s="208" t="s">
        <v>220</v>
      </c>
      <c r="I69" s="208"/>
      <c r="J69" s="208"/>
      <c r="K69" s="209" t="s">
        <v>272</v>
      </c>
      <c r="L69" s="209"/>
      <c r="M69" s="209"/>
      <c r="N69" s="209"/>
      <c r="O69" s="201" t="s">
        <v>291</v>
      </c>
      <c r="P69" s="201"/>
      <c r="Q69" s="201"/>
      <c r="R69" s="208" t="s">
        <v>316</v>
      </c>
      <c r="S69" s="208"/>
      <c r="T69" s="208"/>
      <c r="U69" s="208"/>
      <c r="V69" s="201" t="s">
        <v>94</v>
      </c>
      <c r="W69" s="201"/>
      <c r="X69" s="201"/>
      <c r="Y69" s="201"/>
      <c r="Z69" s="201" t="s">
        <v>301</v>
      </c>
      <c r="AA69" s="201"/>
      <c r="AB69" s="201"/>
      <c r="AC69" s="201"/>
      <c r="AD69" s="201" t="s">
        <v>323</v>
      </c>
      <c r="AE69" s="201"/>
      <c r="AF69" s="201"/>
      <c r="AG69" s="201"/>
      <c r="AH69" s="201"/>
      <c r="AI69" s="201" t="s">
        <v>325</v>
      </c>
      <c r="AJ69" s="201"/>
      <c r="AK69" s="201"/>
      <c r="AL69" s="201" t="s">
        <v>334</v>
      </c>
      <c r="AM69" s="201"/>
      <c r="AN69" s="201"/>
      <c r="AO69" s="201"/>
      <c r="AP69" s="201" t="s">
        <v>342</v>
      </c>
      <c r="AQ69" s="201" t="s">
        <v>343</v>
      </c>
      <c r="AR69" s="201" t="s">
        <v>344</v>
      </c>
      <c r="AS69" s="201" t="s">
        <v>345</v>
      </c>
      <c r="AT69" s="201" t="s">
        <v>343</v>
      </c>
      <c r="AU69" s="201"/>
      <c r="AV69" s="201"/>
      <c r="AW69" s="201"/>
      <c r="AX69" s="201" t="s">
        <v>347</v>
      </c>
      <c r="AY69" s="201"/>
      <c r="AZ69" s="201"/>
      <c r="BA69" s="201"/>
      <c r="BB69" s="201" t="s">
        <v>348</v>
      </c>
      <c r="BC69" s="201"/>
      <c r="BD69" s="201"/>
      <c r="BE69" s="201"/>
      <c r="BF69" s="201" t="s">
        <v>351</v>
      </c>
      <c r="BG69" s="201"/>
      <c r="BH69" s="201"/>
      <c r="BI69" s="201" t="s">
        <v>354</v>
      </c>
      <c r="BJ69" s="201"/>
      <c r="BK69" s="201"/>
      <c r="BL69" s="201"/>
      <c r="BM69" s="201" t="s">
        <v>207</v>
      </c>
      <c r="BN69" s="201"/>
      <c r="BO69" s="201"/>
      <c r="BP69" s="201"/>
      <c r="BQ69" s="201" t="s">
        <v>355</v>
      </c>
      <c r="BR69" s="201"/>
      <c r="BS69" s="201"/>
    </row>
    <row r="70" spans="1:71" ht="17.100000000000001" customHeight="1" x14ac:dyDescent="0.25">
      <c r="A70" s="202" t="str">
        <f>'LISTA AMEACAS'!A26</f>
        <v>At 06</v>
      </c>
      <c r="B70" s="203" t="str">
        <f>'LISTA AMEACAS'!B26</f>
        <v>Ambientes de desenvolvimento (Dev/Test/Prod)</v>
      </c>
      <c r="C70" s="203"/>
      <c r="D70" s="204" t="str">
        <f>'LISTA AMEACAS'!E26</f>
        <v>Interrupção na cadeia logística</v>
      </c>
      <c r="E70" s="204"/>
      <c r="F70" s="204"/>
      <c r="G70" s="67">
        <v>1</v>
      </c>
      <c r="H70" s="196" t="str">
        <f>VULNERABILIDADES!L70</f>
        <v>Problemas com fornecedores podem atrasar ou interromper entregas essenciais.</v>
      </c>
      <c r="I70" s="196"/>
      <c r="J70" s="196"/>
      <c r="K70" s="192" t="str">
        <f>CONSEQUENCIAS!P70</f>
        <v>Perda de Disponibilidade</v>
      </c>
      <c r="L70" s="192"/>
      <c r="M70" s="192"/>
      <c r="N70" s="192"/>
      <c r="O70" s="372" t="str">
        <f>CONS_AV_QUALIT_ATIVO!O70</f>
        <v>Importante</v>
      </c>
      <c r="P70" s="372"/>
      <c r="Q70" s="373">
        <f>RESULT_ESTIMAT_QUALIT!Q70</f>
        <v>4</v>
      </c>
      <c r="R70" s="193" t="str">
        <f>CONS_AV_QUALIT_SEVER!R70</f>
        <v>Média</v>
      </c>
      <c r="S70" s="193"/>
      <c r="T70" s="193"/>
      <c r="U70" s="108">
        <f>RESULT_ESTIMAT_QUALIT!U70</f>
        <v>3</v>
      </c>
      <c r="V70" s="108">
        <f>RESULT_ESTIMAT_QUALIT!V70</f>
        <v>12</v>
      </c>
      <c r="W70" s="193" t="str">
        <f>RESULT_ESTIMAT_QUALIT!W70</f>
        <v>Significativo</v>
      </c>
      <c r="X70" s="193"/>
      <c r="Y70" s="193"/>
      <c r="Z70" s="370" t="str">
        <f>CONS_AV_QUALIT_PROBAB!U70</f>
        <v>Ocasional</v>
      </c>
      <c r="AA70" s="370"/>
      <c r="AB70" s="370"/>
      <c r="AC70" s="109">
        <f>RESULT_ESTIMAT_QUALIT!AC70</f>
        <v>3</v>
      </c>
      <c r="AD70" s="114">
        <f>CALCULO_RISCO!AD70</f>
        <v>36</v>
      </c>
      <c r="AE70" s="375" t="str">
        <f>CALCULO_RISCO!AE70</f>
        <v>Médio</v>
      </c>
      <c r="AF70" s="375"/>
      <c r="AG70" s="375"/>
      <c r="AH70" s="117">
        <f>CALCULO_RISCO!AG70</f>
        <v>0</v>
      </c>
      <c r="AI70" s="379" t="str">
        <f>AVALIAR_RISCO!AI70</f>
        <v>Prioridade</v>
      </c>
      <c r="AJ70" s="379"/>
      <c r="AK70" s="379"/>
      <c r="AL70" s="393" t="str">
        <f>TRATAMENTO!AL70</f>
        <v>Escolha o Tratamento</v>
      </c>
      <c r="AM70" s="393"/>
      <c r="AN70" s="393"/>
      <c r="AO70" s="393"/>
      <c r="AP70" s="391">
        <f>CONTROLES_PLANO!AP70</f>
        <v>0</v>
      </c>
      <c r="AQ70" s="391">
        <f>RISCOS_RESIDUAIS!AQ70</f>
        <v>0</v>
      </c>
      <c r="AR70" s="391">
        <f>RISCOS_RESIDUAIS!AR70</f>
        <v>0</v>
      </c>
      <c r="AS70" s="391">
        <f>RISCOS_RESIDUAIS!AS70</f>
        <v>0</v>
      </c>
      <c r="AT70" s="391">
        <f>CONTROLES_PLANO!AT70</f>
        <v>0</v>
      </c>
      <c r="AU70" s="391"/>
      <c r="AV70" s="391"/>
      <c r="AW70" s="391"/>
      <c r="AX70" s="400" t="str">
        <f>RISCOS_RESIDUAIS!AX70</f>
        <v>RISCOS RESIDUAIS:</v>
      </c>
      <c r="AY70" s="400"/>
      <c r="AZ70" s="400"/>
      <c r="BA70" s="400"/>
      <c r="BB70" s="400">
        <f>RISCOS_RESIDUAIS!BB70</f>
        <v>0</v>
      </c>
      <c r="BC70" s="400"/>
      <c r="BD70" s="400"/>
      <c r="BE70" s="400"/>
      <c r="BF70" s="401" t="str">
        <f>RISCOS_RESIDUAIS!BS70</f>
        <v>Extremo</v>
      </c>
      <c r="BG70" s="401"/>
      <c r="BH70" s="401"/>
      <c r="BI70" s="402" t="s">
        <v>354</v>
      </c>
      <c r="BJ70" s="402"/>
      <c r="BK70" s="402"/>
      <c r="BL70" s="402"/>
      <c r="BM70" s="323"/>
      <c r="BN70" s="323"/>
      <c r="BO70" s="323"/>
      <c r="BP70" s="323"/>
      <c r="BQ70" s="399"/>
      <c r="BR70" s="399"/>
      <c r="BS70" s="399"/>
    </row>
    <row r="71" spans="1:71" ht="17.100000000000001" customHeight="1" x14ac:dyDescent="0.25">
      <c r="A71" s="202"/>
      <c r="B71" s="203"/>
      <c r="C71" s="203"/>
      <c r="D71" s="204"/>
      <c r="E71" s="204"/>
      <c r="F71" s="204"/>
      <c r="G71" s="67">
        <v>2</v>
      </c>
      <c r="H71" s="196" t="str">
        <f>VULNERABILIDADES!L71</f>
        <v>Falta de segregação entre ambientes (DEV/TEST/PROD).</v>
      </c>
      <c r="I71" s="196"/>
      <c r="J71" s="196"/>
      <c r="K71" s="192" t="str">
        <f>CONSEQUENCIAS!P71</f>
        <v>Interrupção de serviços</v>
      </c>
      <c r="L71" s="192"/>
      <c r="M71" s="192"/>
      <c r="N71" s="192"/>
      <c r="O71" s="372"/>
      <c r="P71" s="372"/>
      <c r="Q71" s="373"/>
      <c r="R71" s="193" t="str">
        <f>CONS_AV_QUALIT_SEVER!R71</f>
        <v>Elevada</v>
      </c>
      <c r="S71" s="193"/>
      <c r="T71" s="193"/>
      <c r="U71" s="108">
        <f>RESULT_ESTIMAT_QUALIT!U73</f>
        <v>3</v>
      </c>
      <c r="V71" s="108">
        <f>RESULT_ESTIMAT_QUALIT!V71</f>
        <v>20</v>
      </c>
      <c r="W71" s="193" t="str">
        <f>RESULT_ESTIMAT_QUALIT!W71</f>
        <v>Importante</v>
      </c>
      <c r="X71" s="193"/>
      <c r="Y71" s="193"/>
      <c r="Z71" s="370" t="str">
        <f>CONS_AV_QUALIT_PROBAB!U71</f>
        <v>Ocasional</v>
      </c>
      <c r="AA71" s="370"/>
      <c r="AB71" s="370"/>
      <c r="AC71" s="109">
        <f>RESULT_ESTIMAT_QUALIT!AC71</f>
        <v>3</v>
      </c>
      <c r="AD71" s="114">
        <f>CALCULO_RISCO!AD71</f>
        <v>60</v>
      </c>
      <c r="AE71" s="375" t="str">
        <f>CALCULO_RISCO!AE71</f>
        <v>Médio</v>
      </c>
      <c r="AF71" s="375"/>
      <c r="AG71" s="375"/>
      <c r="AH71" s="117">
        <f>CALCULO_RISCO!AG71</f>
        <v>0</v>
      </c>
      <c r="AI71" s="379" t="str">
        <f>AVALIAR_RISCO!AI71</f>
        <v>Prioridade</v>
      </c>
      <c r="AJ71" s="379"/>
      <c r="AK71" s="379"/>
      <c r="AL71" s="393" t="str">
        <f>TRATAMENTO!AL71</f>
        <v>Escolha o Tratamento</v>
      </c>
      <c r="AM71" s="393"/>
      <c r="AN71" s="393"/>
      <c r="AO71" s="393"/>
      <c r="AP71" s="391">
        <f>CONTROLES_PLANO!AP71</f>
        <v>0</v>
      </c>
      <c r="AQ71" s="391"/>
      <c r="AR71" s="391"/>
      <c r="AS71" s="391"/>
      <c r="AT71" s="391">
        <f>CONTROLES_PLANO!AT71</f>
        <v>0</v>
      </c>
      <c r="AU71" s="391"/>
      <c r="AV71" s="391"/>
      <c r="AW71" s="391"/>
      <c r="AX71" s="400" t="str">
        <f>RISCOS_RESIDUAIS!AX71</f>
        <v>RISCOS RESIDUAIS:</v>
      </c>
      <c r="AY71" s="400"/>
      <c r="AZ71" s="400"/>
      <c r="BA71" s="400"/>
      <c r="BB71" s="400">
        <f>RISCOS_RESIDUAIS!BB71</f>
        <v>0</v>
      </c>
      <c r="BC71" s="400"/>
      <c r="BD71" s="400"/>
      <c r="BE71" s="400"/>
      <c r="BF71" s="401" t="str">
        <f>RISCOS_RESIDUAIS!BS71</f>
        <v>Extremo</v>
      </c>
      <c r="BG71" s="401"/>
      <c r="BH71" s="401"/>
      <c r="BI71" s="402" t="s">
        <v>354</v>
      </c>
      <c r="BJ71" s="402"/>
      <c r="BK71" s="402"/>
      <c r="BL71" s="402"/>
      <c r="BM71" s="323"/>
      <c r="BN71" s="323"/>
      <c r="BO71" s="323"/>
      <c r="BP71" s="323"/>
      <c r="BQ71" s="399"/>
      <c r="BR71" s="399"/>
      <c r="BS71" s="399"/>
    </row>
    <row r="72" spans="1:71" ht="17.100000000000001" customHeight="1" x14ac:dyDescent="0.25">
      <c r="A72" s="202"/>
      <c r="B72" s="203"/>
      <c r="C72" s="203"/>
      <c r="D72" s="204"/>
      <c r="E72" s="204"/>
      <c r="F72" s="204"/>
      <c r="G72" s="67">
        <v>3</v>
      </c>
      <c r="H72" s="196" t="str">
        <f>VULNERABILIDADES!L72</f>
        <v>Ausência de redundância de servidores de desenvolvimento.</v>
      </c>
      <c r="I72" s="196"/>
      <c r="J72" s="196"/>
      <c r="K72" s="192" t="str">
        <f>CONSEQUENCIAS!P72</f>
        <v>Impacto operacional</v>
      </c>
      <c r="L72" s="192"/>
      <c r="M72" s="192"/>
      <c r="N72" s="192"/>
      <c r="O72" s="372"/>
      <c r="P72" s="372"/>
      <c r="Q72" s="373"/>
      <c r="R72" s="193" t="str">
        <f>CONS_AV_QUALIT_SEVER!R72</f>
        <v>Média</v>
      </c>
      <c r="S72" s="193"/>
      <c r="T72" s="193"/>
      <c r="U72" s="108">
        <f>RESULT_ESTIMAT_QUALIT!U74</f>
        <v>3</v>
      </c>
      <c r="V72" s="108">
        <f>RESULT_ESTIMAT_QUALIT!V72</f>
        <v>12</v>
      </c>
      <c r="W72" s="193" t="str">
        <f>RESULT_ESTIMAT_QUALIT!W72</f>
        <v>Significativo</v>
      </c>
      <c r="X72" s="193"/>
      <c r="Y72" s="193"/>
      <c r="Z72" s="370" t="str">
        <f>CONS_AV_QUALIT_PROBAB!U72</f>
        <v>Ocasional</v>
      </c>
      <c r="AA72" s="370"/>
      <c r="AB72" s="370"/>
      <c r="AC72" s="109">
        <f>RESULT_ESTIMAT_QUALIT!AC72</f>
        <v>3</v>
      </c>
      <c r="AD72" s="114">
        <f>CALCULO_RISCO!AD72</f>
        <v>36</v>
      </c>
      <c r="AE72" s="375" t="str">
        <f>CALCULO_RISCO!AE72</f>
        <v>Médio</v>
      </c>
      <c r="AF72" s="375"/>
      <c r="AG72" s="375"/>
      <c r="AH72" s="117">
        <f>CALCULO_RISCO!AG72</f>
        <v>0</v>
      </c>
      <c r="AI72" s="379" t="str">
        <f>AVALIAR_RISCO!AI72</f>
        <v>Prioridade</v>
      </c>
      <c r="AJ72" s="379"/>
      <c r="AK72" s="379"/>
      <c r="AL72" s="393" t="str">
        <f>TRATAMENTO!AL72</f>
        <v>Escolha o Tratamento</v>
      </c>
      <c r="AM72" s="393"/>
      <c r="AN72" s="393"/>
      <c r="AO72" s="393"/>
      <c r="AP72" s="391">
        <f>CONTROLES_PLANO!AP72</f>
        <v>0</v>
      </c>
      <c r="AQ72" s="391"/>
      <c r="AR72" s="391"/>
      <c r="AS72" s="391"/>
      <c r="AT72" s="391">
        <f>CONTROLES_PLANO!AT72</f>
        <v>0</v>
      </c>
      <c r="AU72" s="391"/>
      <c r="AV72" s="391"/>
      <c r="AW72" s="391"/>
      <c r="AX72" s="400" t="str">
        <f>RISCOS_RESIDUAIS!AX72</f>
        <v>RISCOS RESIDUAIS:</v>
      </c>
      <c r="AY72" s="400"/>
      <c r="AZ72" s="400"/>
      <c r="BA72" s="400"/>
      <c r="BB72" s="400">
        <f>RISCOS_RESIDUAIS!BB72</f>
        <v>0</v>
      </c>
      <c r="BC72" s="400"/>
      <c r="BD72" s="400"/>
      <c r="BE72" s="400"/>
      <c r="BF72" s="401" t="str">
        <f>RISCOS_RESIDUAIS!BS72</f>
        <v>Extremo</v>
      </c>
      <c r="BG72" s="401"/>
      <c r="BH72" s="401"/>
      <c r="BI72" s="402" t="s">
        <v>354</v>
      </c>
      <c r="BJ72" s="402"/>
      <c r="BK72" s="402"/>
      <c r="BL72" s="402"/>
      <c r="BM72" s="323"/>
      <c r="BN72" s="323"/>
      <c r="BO72" s="323"/>
      <c r="BP72" s="323"/>
      <c r="BQ72" s="399"/>
      <c r="BR72" s="399"/>
      <c r="BS72" s="399"/>
    </row>
    <row r="73" spans="1:71" ht="17.100000000000001" customHeight="1" x14ac:dyDescent="0.25">
      <c r="A73" s="202"/>
      <c r="B73" s="203"/>
      <c r="C73" s="203"/>
      <c r="D73" s="204"/>
      <c r="E73" s="204"/>
      <c r="F73" s="204"/>
      <c r="G73" s="67">
        <v>4</v>
      </c>
      <c r="H73" s="196" t="str">
        <f>VULNERABILIDADES!L73</f>
        <v>Falta de monitoramento do ambiente.</v>
      </c>
      <c r="I73" s="196"/>
      <c r="J73" s="196"/>
      <c r="K73" s="192" t="str">
        <f>CONSEQUENCIAS!P73</f>
        <v>Atrasos em processos internos</v>
      </c>
      <c r="L73" s="192"/>
      <c r="M73" s="192"/>
      <c r="N73" s="192"/>
      <c r="O73" s="372"/>
      <c r="P73" s="372"/>
      <c r="Q73" s="373"/>
      <c r="R73" s="193" t="str">
        <f>CONS_AV_QUALIT_SEVER!R73</f>
        <v>Média</v>
      </c>
      <c r="S73" s="193"/>
      <c r="T73" s="193"/>
      <c r="U73" s="108">
        <f>RESULT_ESTIMAT_QUALIT!U75</f>
        <v>3</v>
      </c>
      <c r="V73" s="108">
        <f>RESULT_ESTIMAT_QUALIT!V73</f>
        <v>12</v>
      </c>
      <c r="W73" s="193" t="str">
        <f>RESULT_ESTIMAT_QUALIT!W73</f>
        <v>Significativo</v>
      </c>
      <c r="X73" s="193"/>
      <c r="Y73" s="193"/>
      <c r="Z73" s="370" t="str">
        <f>CONS_AV_QUALIT_PROBAB!U73</f>
        <v>Frequente</v>
      </c>
      <c r="AA73" s="370"/>
      <c r="AB73" s="370"/>
      <c r="AC73" s="109">
        <f>RESULT_ESTIMAT_QUALIT!AC73</f>
        <v>5</v>
      </c>
      <c r="AD73" s="114">
        <f>CALCULO_RISCO!AD73</f>
        <v>60</v>
      </c>
      <c r="AE73" s="375" t="str">
        <f>CALCULO_RISCO!AE73</f>
        <v>Médio</v>
      </c>
      <c r="AF73" s="375"/>
      <c r="AG73" s="375"/>
      <c r="AH73" s="117">
        <f>CALCULO_RISCO!AG73</f>
        <v>0</v>
      </c>
      <c r="AI73" s="379" t="str">
        <f>AVALIAR_RISCO!AI73</f>
        <v>Prioridade</v>
      </c>
      <c r="AJ73" s="379"/>
      <c r="AK73" s="379"/>
      <c r="AL73" s="393" t="str">
        <f>TRATAMENTO!AL73</f>
        <v>Escolha o Tratamento</v>
      </c>
      <c r="AM73" s="393"/>
      <c r="AN73" s="393"/>
      <c r="AO73" s="393"/>
      <c r="AP73" s="391">
        <f>CONTROLES_PLANO!AP73</f>
        <v>0</v>
      </c>
      <c r="AQ73" s="391"/>
      <c r="AR73" s="391"/>
      <c r="AS73" s="391"/>
      <c r="AT73" s="391">
        <f>CONTROLES_PLANO!AT73</f>
        <v>0</v>
      </c>
      <c r="AU73" s="391"/>
      <c r="AV73" s="391"/>
      <c r="AW73" s="391"/>
      <c r="AX73" s="400" t="str">
        <f>RISCOS_RESIDUAIS!AX73</f>
        <v>RISCOS RESIDUAIS:</v>
      </c>
      <c r="AY73" s="400"/>
      <c r="AZ73" s="400"/>
      <c r="BA73" s="400"/>
      <c r="BB73" s="400">
        <f>RISCOS_RESIDUAIS!BB73</f>
        <v>0</v>
      </c>
      <c r="BC73" s="400"/>
      <c r="BD73" s="400"/>
      <c r="BE73" s="400"/>
      <c r="BF73" s="401" t="str">
        <f>RISCOS_RESIDUAIS!BS73</f>
        <v>Extremo</v>
      </c>
      <c r="BG73" s="401"/>
      <c r="BH73" s="401"/>
      <c r="BI73" s="402" t="s">
        <v>354</v>
      </c>
      <c r="BJ73" s="402"/>
      <c r="BK73" s="402"/>
      <c r="BL73" s="402"/>
      <c r="BM73" s="323"/>
      <c r="BN73" s="323"/>
      <c r="BO73" s="323"/>
      <c r="BP73" s="323"/>
      <c r="BQ73" s="399"/>
      <c r="BR73" s="399"/>
      <c r="BS73" s="399"/>
    </row>
    <row r="74" spans="1:71" ht="17.100000000000001" customHeight="1" x14ac:dyDescent="0.25">
      <c r="A74" s="202"/>
      <c r="B74" s="203"/>
      <c r="C74" s="203"/>
      <c r="D74" s="195" t="str">
        <f>'LISTA AMEACAS'!I26</f>
        <v>Manipulação indevida de entregas</v>
      </c>
      <c r="E74" s="195"/>
      <c r="F74" s="195"/>
      <c r="G74" s="67">
        <v>5</v>
      </c>
      <c r="H74" s="191" t="str">
        <f>VULNERABILIDADES!L74</f>
        <v>Possibilidade de adulteração ou redirecionamento não autorizado de produtos.</v>
      </c>
      <c r="I74" s="191"/>
      <c r="J74" s="191"/>
      <c r="K74" s="192" t="str">
        <f>CONSEQUENCIAS!P74</f>
        <v>Insatisfação de usuários</v>
      </c>
      <c r="L74" s="192"/>
      <c r="M74" s="192"/>
      <c r="N74" s="192"/>
      <c r="O74" s="372"/>
      <c r="P74" s="372"/>
      <c r="Q74" s="373"/>
      <c r="R74" s="193" t="str">
        <f>CONS_AV_QUALIT_SEVER!R74</f>
        <v>Média</v>
      </c>
      <c r="S74" s="193"/>
      <c r="T74" s="193"/>
      <c r="U74" s="108">
        <f>RESULT_ESTIMAT_QUALIT!U76</f>
        <v>4</v>
      </c>
      <c r="V74" s="108">
        <f>RESULT_ESTIMAT_QUALIT!V74</f>
        <v>12</v>
      </c>
      <c r="W74" s="193" t="str">
        <f>RESULT_ESTIMAT_QUALIT!W74</f>
        <v>Significativo</v>
      </c>
      <c r="X74" s="193"/>
      <c r="Y74" s="193"/>
      <c r="Z74" s="370" t="str">
        <f>CONS_AV_QUALIT_PROBAB!U74</f>
        <v>Ocasional</v>
      </c>
      <c r="AA74" s="370"/>
      <c r="AB74" s="370"/>
      <c r="AC74" s="109">
        <f>RESULT_ESTIMAT_QUALIT!AC74</f>
        <v>3</v>
      </c>
      <c r="AD74" s="114">
        <f>CALCULO_RISCO!AD74</f>
        <v>36</v>
      </c>
      <c r="AE74" s="375" t="str">
        <f>CALCULO_RISCO!AE74</f>
        <v>Médio</v>
      </c>
      <c r="AF74" s="375"/>
      <c r="AG74" s="375"/>
      <c r="AH74" s="117">
        <f>CALCULO_RISCO!AG74</f>
        <v>0</v>
      </c>
      <c r="AI74" s="379" t="str">
        <f>AVALIAR_RISCO!AI74</f>
        <v>Prioridade</v>
      </c>
      <c r="AJ74" s="379"/>
      <c r="AK74" s="379"/>
      <c r="AL74" s="393" t="str">
        <f>TRATAMENTO!AL74</f>
        <v>Escolha o Tratamento</v>
      </c>
      <c r="AM74" s="393"/>
      <c r="AN74" s="393"/>
      <c r="AO74" s="393"/>
      <c r="AP74" s="391">
        <f>CONTROLES_PLANO!AP74</f>
        <v>0</v>
      </c>
      <c r="AQ74" s="391"/>
      <c r="AR74" s="391"/>
      <c r="AS74" s="391"/>
      <c r="AT74" s="391">
        <f>CONTROLES_PLANO!AT74</f>
        <v>0</v>
      </c>
      <c r="AU74" s="391"/>
      <c r="AV74" s="391"/>
      <c r="AW74" s="391"/>
      <c r="AX74" s="400" t="str">
        <f>RISCOS_RESIDUAIS!AX74</f>
        <v>RISCOS RESIDUAIS:</v>
      </c>
      <c r="AY74" s="400"/>
      <c r="AZ74" s="400"/>
      <c r="BA74" s="400"/>
      <c r="BB74" s="400">
        <f>RISCOS_RESIDUAIS!BB74</f>
        <v>0</v>
      </c>
      <c r="BC74" s="400"/>
      <c r="BD74" s="400"/>
      <c r="BE74" s="400"/>
      <c r="BF74" s="401" t="str">
        <f>RISCOS_RESIDUAIS!BS74</f>
        <v>Extremo</v>
      </c>
      <c r="BG74" s="401"/>
      <c r="BH74" s="401"/>
      <c r="BI74" s="402" t="s">
        <v>354</v>
      </c>
      <c r="BJ74" s="402"/>
      <c r="BK74" s="402"/>
      <c r="BL74" s="402"/>
      <c r="BM74" s="323"/>
      <c r="BN74" s="323"/>
      <c r="BO74" s="323"/>
      <c r="BP74" s="323"/>
      <c r="BQ74" s="399"/>
      <c r="BR74" s="399"/>
      <c r="BS74" s="399"/>
    </row>
    <row r="75" spans="1:71" ht="17.100000000000001" customHeight="1" x14ac:dyDescent="0.25">
      <c r="A75" s="202"/>
      <c r="B75" s="203"/>
      <c r="C75" s="203"/>
      <c r="D75" s="195"/>
      <c r="E75" s="195"/>
      <c r="F75" s="195"/>
      <c r="G75" s="67">
        <v>6</v>
      </c>
      <c r="H75" s="191" t="str">
        <f>VULNERABILIDADES!L75</f>
        <v>Versionamento sem controle adequado.</v>
      </c>
      <c r="I75" s="191"/>
      <c r="J75" s="191"/>
      <c r="K75" s="192" t="str">
        <f>CONSEQUENCIAS!P75</f>
        <v>Perda de produtividade</v>
      </c>
      <c r="L75" s="192"/>
      <c r="M75" s="192"/>
      <c r="N75" s="192"/>
      <c r="O75" s="372"/>
      <c r="P75" s="372"/>
      <c r="Q75" s="373"/>
      <c r="R75" s="193" t="str">
        <f>CONS_AV_QUALIT_SEVER!R75</f>
        <v>Média</v>
      </c>
      <c r="S75" s="193"/>
      <c r="T75" s="193"/>
      <c r="U75" s="108">
        <f>RESULT_ESTIMAT_QUALIT!U77</f>
        <v>5</v>
      </c>
      <c r="V75" s="108">
        <f>RESULT_ESTIMAT_QUALIT!V75</f>
        <v>12</v>
      </c>
      <c r="W75" s="193" t="str">
        <f>RESULT_ESTIMAT_QUALIT!W75</f>
        <v>Significativo</v>
      </c>
      <c r="X75" s="193"/>
      <c r="Y75" s="193"/>
      <c r="Z75" s="370" t="str">
        <f>CONS_AV_QUALIT_PROBAB!U75</f>
        <v>Frequente</v>
      </c>
      <c r="AA75" s="370"/>
      <c r="AB75" s="370"/>
      <c r="AC75" s="109">
        <f>RESULT_ESTIMAT_QUALIT!AC75</f>
        <v>5</v>
      </c>
      <c r="AD75" s="114">
        <f>CALCULO_RISCO!AD75</f>
        <v>60</v>
      </c>
      <c r="AE75" s="375" t="str">
        <f>CALCULO_RISCO!AE75</f>
        <v>Médio</v>
      </c>
      <c r="AF75" s="375"/>
      <c r="AG75" s="375"/>
      <c r="AH75" s="117">
        <f>CALCULO_RISCO!AG75</f>
        <v>0</v>
      </c>
      <c r="AI75" s="379" t="str">
        <f>AVALIAR_RISCO!AI75</f>
        <v>Prioridade</v>
      </c>
      <c r="AJ75" s="379"/>
      <c r="AK75" s="379"/>
      <c r="AL75" s="393" t="str">
        <f>TRATAMENTO!AL75</f>
        <v>Escolha o Tratamento</v>
      </c>
      <c r="AM75" s="393"/>
      <c r="AN75" s="393"/>
      <c r="AO75" s="393"/>
      <c r="AP75" s="391">
        <f>CONTROLES_PLANO!AP75</f>
        <v>0</v>
      </c>
      <c r="AQ75" s="391"/>
      <c r="AR75" s="391"/>
      <c r="AS75" s="391"/>
      <c r="AT75" s="391">
        <f>CONTROLES_PLANO!AT75</f>
        <v>0</v>
      </c>
      <c r="AU75" s="391"/>
      <c r="AV75" s="391"/>
      <c r="AW75" s="391"/>
      <c r="AX75" s="400" t="str">
        <f>RISCOS_RESIDUAIS!AX75</f>
        <v>RISCOS RESIDUAIS:</v>
      </c>
      <c r="AY75" s="400"/>
      <c r="AZ75" s="400"/>
      <c r="BA75" s="400"/>
      <c r="BB75" s="400">
        <f>RISCOS_RESIDUAIS!BB75</f>
        <v>0</v>
      </c>
      <c r="BC75" s="400"/>
      <c r="BD75" s="400"/>
      <c r="BE75" s="400"/>
      <c r="BF75" s="401" t="str">
        <f>RISCOS_RESIDUAIS!BS75</f>
        <v>Extremo</v>
      </c>
      <c r="BG75" s="401"/>
      <c r="BH75" s="401"/>
      <c r="BI75" s="402" t="s">
        <v>354</v>
      </c>
      <c r="BJ75" s="402"/>
      <c r="BK75" s="402"/>
      <c r="BL75" s="402"/>
      <c r="BM75" s="323"/>
      <c r="BN75" s="323"/>
      <c r="BO75" s="323"/>
      <c r="BP75" s="323"/>
      <c r="BQ75" s="399"/>
      <c r="BR75" s="399"/>
      <c r="BS75" s="399"/>
    </row>
    <row r="76" spans="1:71" ht="17.100000000000001" customHeight="1" x14ac:dyDescent="0.25">
      <c r="A76" s="202"/>
      <c r="B76" s="203"/>
      <c r="C76" s="203"/>
      <c r="D76" s="195"/>
      <c r="E76" s="195"/>
      <c r="F76" s="195"/>
      <c r="G76" s="67">
        <v>7</v>
      </c>
      <c r="H76" s="191" t="str">
        <f>VULNERABILIDADES!L76</f>
        <v>Uso de dados reais em testes.</v>
      </c>
      <c r="I76" s="191"/>
      <c r="J76" s="191"/>
      <c r="K76" s="192" t="str">
        <f>CONSEQUENCIAS!P76</f>
        <v>Impacto financeiro</v>
      </c>
      <c r="L76" s="192"/>
      <c r="M76" s="192"/>
      <c r="N76" s="192"/>
      <c r="O76" s="372"/>
      <c r="P76" s="372"/>
      <c r="Q76" s="373"/>
      <c r="R76" s="193" t="str">
        <f>CONS_AV_QUALIT_SEVER!R76</f>
        <v>Alta</v>
      </c>
      <c r="S76" s="193"/>
      <c r="T76" s="193"/>
      <c r="U76" s="108">
        <f>RESULT_ESTIMAT_QUALIT!U78</f>
        <v>0</v>
      </c>
      <c r="V76" s="108">
        <f>RESULT_ESTIMAT_QUALIT!V76</f>
        <v>16</v>
      </c>
      <c r="W76" s="193" t="str">
        <f>RESULT_ESTIMAT_QUALIT!W76</f>
        <v>Importante</v>
      </c>
      <c r="X76" s="193"/>
      <c r="Y76" s="193"/>
      <c r="Z76" s="370" t="str">
        <f>CONS_AV_QUALIT_PROBAB!U76</f>
        <v>Remoto</v>
      </c>
      <c r="AA76" s="370"/>
      <c r="AB76" s="370"/>
      <c r="AC76" s="109">
        <f>RESULT_ESTIMAT_QUALIT!AC76</f>
        <v>2</v>
      </c>
      <c r="AD76" s="114">
        <f>CALCULO_RISCO!AD76</f>
        <v>32</v>
      </c>
      <c r="AE76" s="375" t="str">
        <f>CALCULO_RISCO!AE76</f>
        <v>Médio</v>
      </c>
      <c r="AF76" s="375"/>
      <c r="AG76" s="375"/>
      <c r="AH76" s="117">
        <f>CALCULO_RISCO!AG76</f>
        <v>0</v>
      </c>
      <c r="AI76" s="379" t="str">
        <f>AVALIAR_RISCO!AI76</f>
        <v>Prioridade</v>
      </c>
      <c r="AJ76" s="379"/>
      <c r="AK76" s="379"/>
      <c r="AL76" s="393" t="str">
        <f>TRATAMENTO!AL76</f>
        <v>Escolha o Tratamento</v>
      </c>
      <c r="AM76" s="393"/>
      <c r="AN76" s="393"/>
      <c r="AO76" s="393"/>
      <c r="AP76" s="391">
        <f>CONTROLES_PLANO!AP76</f>
        <v>0</v>
      </c>
      <c r="AQ76" s="391"/>
      <c r="AR76" s="391"/>
      <c r="AS76" s="391"/>
      <c r="AT76" s="391">
        <f>CONTROLES_PLANO!AT76</f>
        <v>0</v>
      </c>
      <c r="AU76" s="391"/>
      <c r="AV76" s="391"/>
      <c r="AW76" s="391"/>
      <c r="AX76" s="400" t="str">
        <f>RISCOS_RESIDUAIS!AX76</f>
        <v>RISCOS RESIDUAIS:</v>
      </c>
      <c r="AY76" s="400"/>
      <c r="AZ76" s="400"/>
      <c r="BA76" s="400"/>
      <c r="BB76" s="400">
        <f>RISCOS_RESIDUAIS!BB76</f>
        <v>0</v>
      </c>
      <c r="BC76" s="400"/>
      <c r="BD76" s="400"/>
      <c r="BE76" s="400"/>
      <c r="BF76" s="401" t="str">
        <f>RISCOS_RESIDUAIS!BS76</f>
        <v>Extremo</v>
      </c>
      <c r="BG76" s="401"/>
      <c r="BH76" s="401"/>
      <c r="BI76" s="402" t="s">
        <v>354</v>
      </c>
      <c r="BJ76" s="402"/>
      <c r="BK76" s="402"/>
      <c r="BL76" s="402"/>
      <c r="BM76" s="323"/>
      <c r="BN76" s="323"/>
      <c r="BO76" s="323"/>
      <c r="BP76" s="323"/>
      <c r="BQ76" s="399"/>
      <c r="BR76" s="399"/>
      <c r="BS76" s="399"/>
    </row>
    <row r="77" spans="1:71" ht="17.100000000000001" customHeight="1" x14ac:dyDescent="0.25">
      <c r="A77" s="202"/>
      <c r="B77" s="203"/>
      <c r="C77" s="203"/>
      <c r="D77" s="195"/>
      <c r="E77" s="195"/>
      <c r="F77" s="195"/>
      <c r="G77" s="69">
        <v>8</v>
      </c>
      <c r="H77" s="197" t="str">
        <f>VULNERABILIDADES!L77</f>
        <v>Ausência de trilhas de auditoria.</v>
      </c>
      <c r="I77" s="197"/>
      <c r="J77" s="197"/>
      <c r="K77" s="198" t="str">
        <f>CONSEQUENCIAS!P77</f>
        <v>Dependência de suporte emergencial</v>
      </c>
      <c r="L77" s="198"/>
      <c r="M77" s="198"/>
      <c r="N77" s="198"/>
      <c r="O77" s="372"/>
      <c r="P77" s="372"/>
      <c r="Q77" s="373"/>
      <c r="R77" s="199" t="str">
        <f>CONS_AV_QUALIT_SEVER!R77</f>
        <v>Elevada</v>
      </c>
      <c r="S77" s="199"/>
      <c r="T77" s="199"/>
      <c r="U77" s="110">
        <f>RESULT_ESTIMAT_QUALIT!U79</f>
        <v>0</v>
      </c>
      <c r="V77" s="110">
        <f>RESULT_ESTIMAT_QUALIT!V77</f>
        <v>20</v>
      </c>
      <c r="W77" s="199" t="str">
        <f>RESULT_ESTIMAT_QUALIT!W77</f>
        <v>Importante</v>
      </c>
      <c r="X77" s="199"/>
      <c r="Y77" s="199"/>
      <c r="Z77" s="371" t="str">
        <f>CONS_AV_QUALIT_PROBAB!U77</f>
        <v>Ocasional</v>
      </c>
      <c r="AA77" s="371"/>
      <c r="AB77" s="371"/>
      <c r="AC77" s="111">
        <f>RESULT_ESTIMAT_QUALIT!AC77</f>
        <v>3</v>
      </c>
      <c r="AD77" s="116">
        <f>CALCULO_RISCO!AD77</f>
        <v>60</v>
      </c>
      <c r="AE77" s="376" t="str">
        <f>CALCULO_RISCO!AE77</f>
        <v>Médio</v>
      </c>
      <c r="AF77" s="376"/>
      <c r="AG77" s="376"/>
      <c r="AH77" s="118">
        <f>CALCULO_RISCO!AG77</f>
        <v>0</v>
      </c>
      <c r="AI77" s="381" t="str">
        <f>AVALIAR_RISCO!AI77</f>
        <v>Prioridade</v>
      </c>
      <c r="AJ77" s="381"/>
      <c r="AK77" s="381"/>
      <c r="AL77" s="390" t="str">
        <f>TRATAMENTO!AL77</f>
        <v>Escolha o Tratamento</v>
      </c>
      <c r="AM77" s="390"/>
      <c r="AN77" s="390"/>
      <c r="AO77" s="390"/>
      <c r="AP77" s="386">
        <f>CONTROLES_PLANO!AP77</f>
        <v>0</v>
      </c>
      <c r="AQ77" s="386"/>
      <c r="AR77" s="386"/>
      <c r="AS77" s="386"/>
      <c r="AT77" s="386">
        <f>CONTROLES_PLANO!AT77</f>
        <v>0</v>
      </c>
      <c r="AU77" s="386"/>
      <c r="AV77" s="386"/>
      <c r="AW77" s="386"/>
      <c r="AX77" s="396" t="str">
        <f>RISCOS_RESIDUAIS!AX77</f>
        <v>RISCOS RESIDUAIS:</v>
      </c>
      <c r="AY77" s="396"/>
      <c r="AZ77" s="396"/>
      <c r="BA77" s="396"/>
      <c r="BB77" s="396">
        <f>RISCOS_RESIDUAIS!BB77</f>
        <v>0</v>
      </c>
      <c r="BC77" s="396"/>
      <c r="BD77" s="396"/>
      <c r="BE77" s="396"/>
      <c r="BF77" s="397" t="str">
        <f>RISCOS_RESIDUAIS!BS77</f>
        <v>Extremo</v>
      </c>
      <c r="BG77" s="397"/>
      <c r="BH77" s="397"/>
      <c r="BI77" s="398" t="s">
        <v>354</v>
      </c>
      <c r="BJ77" s="398"/>
      <c r="BK77" s="398"/>
      <c r="BL77" s="398"/>
      <c r="BM77" s="327"/>
      <c r="BN77" s="327"/>
      <c r="BO77" s="327"/>
      <c r="BP77" s="327"/>
      <c r="BQ77" s="395"/>
      <c r="BR77" s="395"/>
      <c r="BS77" s="395"/>
    </row>
    <row r="78" spans="1:71" s="29" customFormat="1" ht="12.6" customHeight="1" x14ac:dyDescent="0.25">
      <c r="A78" s="86"/>
      <c r="B78" s="86"/>
      <c r="C78" s="86"/>
      <c r="D78" s="86"/>
      <c r="E78" s="86"/>
      <c r="F78" s="86"/>
      <c r="G78" s="86"/>
      <c r="H78" s="9"/>
      <c r="I78" s="9"/>
      <c r="J78" s="9"/>
      <c r="K78" s="9"/>
      <c r="L78" s="9"/>
      <c r="M78" s="9"/>
      <c r="N78" s="9"/>
      <c r="O78" s="9"/>
      <c r="P78" s="9"/>
      <c r="Q78" s="105"/>
      <c r="R78" s="105"/>
      <c r="S78" s="105"/>
      <c r="T78" s="105"/>
      <c r="U78" s="105"/>
      <c r="V78" s="106"/>
      <c r="W78" s="9"/>
      <c r="X78" s="9"/>
      <c r="Y78" s="9"/>
      <c r="AY78" s="3"/>
      <c r="AZ78" s="3"/>
      <c r="BA78" s="3"/>
      <c r="BB78" s="3"/>
      <c r="BC78" s="3"/>
    </row>
    <row r="79" spans="1:71" ht="34.15" customHeight="1" x14ac:dyDescent="0.25">
      <c r="A79" s="56"/>
      <c r="B79" s="206" t="s">
        <v>204</v>
      </c>
      <c r="C79" s="206"/>
      <c r="D79" s="207" t="s">
        <v>205</v>
      </c>
      <c r="E79" s="207"/>
      <c r="F79" s="207"/>
      <c r="G79" s="57" t="s">
        <v>219</v>
      </c>
      <c r="H79" s="208" t="s">
        <v>220</v>
      </c>
      <c r="I79" s="208"/>
      <c r="J79" s="208"/>
      <c r="K79" s="209" t="s">
        <v>272</v>
      </c>
      <c r="L79" s="209"/>
      <c r="M79" s="209"/>
      <c r="N79" s="209"/>
      <c r="O79" s="201" t="s">
        <v>291</v>
      </c>
      <c r="P79" s="201"/>
      <c r="Q79" s="201"/>
      <c r="R79" s="208" t="s">
        <v>316</v>
      </c>
      <c r="S79" s="208"/>
      <c r="T79" s="208"/>
      <c r="U79" s="208"/>
      <c r="V79" s="201" t="s">
        <v>94</v>
      </c>
      <c r="W79" s="201"/>
      <c r="X79" s="201"/>
      <c r="Y79" s="201"/>
      <c r="Z79" s="201" t="s">
        <v>301</v>
      </c>
      <c r="AA79" s="201"/>
      <c r="AB79" s="201"/>
      <c r="AC79" s="201"/>
      <c r="AD79" s="201" t="s">
        <v>323</v>
      </c>
      <c r="AE79" s="201"/>
      <c r="AF79" s="201"/>
      <c r="AG79" s="201"/>
      <c r="AH79" s="201"/>
      <c r="AI79" s="201" t="s">
        <v>325</v>
      </c>
      <c r="AJ79" s="201"/>
      <c r="AK79" s="201"/>
      <c r="AL79" s="201" t="s">
        <v>334</v>
      </c>
      <c r="AM79" s="201"/>
      <c r="AN79" s="201"/>
      <c r="AO79" s="201"/>
      <c r="AP79" s="201" t="s">
        <v>342</v>
      </c>
      <c r="AQ79" s="201" t="s">
        <v>343</v>
      </c>
      <c r="AR79" s="201" t="s">
        <v>344</v>
      </c>
      <c r="AS79" s="201" t="s">
        <v>345</v>
      </c>
      <c r="AT79" s="201" t="s">
        <v>343</v>
      </c>
      <c r="AU79" s="201"/>
      <c r="AV79" s="201"/>
      <c r="AW79" s="201"/>
      <c r="AX79" s="201" t="s">
        <v>347</v>
      </c>
      <c r="AY79" s="201"/>
      <c r="AZ79" s="201"/>
      <c r="BA79" s="201"/>
      <c r="BB79" s="201" t="s">
        <v>348</v>
      </c>
      <c r="BC79" s="201"/>
      <c r="BD79" s="201"/>
      <c r="BE79" s="201"/>
      <c r="BF79" s="201" t="s">
        <v>351</v>
      </c>
      <c r="BG79" s="201"/>
      <c r="BH79" s="201"/>
      <c r="BI79" s="201" t="s">
        <v>354</v>
      </c>
      <c r="BJ79" s="201"/>
      <c r="BK79" s="201"/>
      <c r="BL79" s="201"/>
      <c r="BM79" s="201" t="s">
        <v>207</v>
      </c>
      <c r="BN79" s="201"/>
      <c r="BO79" s="201"/>
      <c r="BP79" s="201"/>
      <c r="BQ79" s="201" t="s">
        <v>355</v>
      </c>
      <c r="BR79" s="201"/>
      <c r="BS79" s="201"/>
    </row>
    <row r="80" spans="1:71" ht="17.100000000000001" customHeight="1" x14ac:dyDescent="0.25">
      <c r="A80" s="202" t="str">
        <f>'LISTA AMEACAS'!A27</f>
        <v>At 07</v>
      </c>
      <c r="B80" s="203" t="str">
        <f>'LISTA AMEACAS'!B27</f>
        <v>Banco de dados de clientes corporativos</v>
      </c>
      <c r="C80" s="203"/>
      <c r="D80" s="204" t="str">
        <f>'LISTA AMEACAS'!E27</f>
        <v>Fraudes financeiras</v>
      </c>
      <c r="E80" s="204"/>
      <c r="F80" s="204"/>
      <c r="G80" s="67">
        <v>1</v>
      </c>
      <c r="H80" s="196" t="str">
        <f>VULNERABILIDADES!L80</f>
        <v>Possibilidade de manipulação indevida de transações financeiras.</v>
      </c>
      <c r="I80" s="196"/>
      <c r="J80" s="196"/>
      <c r="K80" s="192" t="str">
        <f>CONSEQUENCIAS!P80</f>
        <v>Perda de confidenciabilidade</v>
      </c>
      <c r="L80" s="192"/>
      <c r="M80" s="192"/>
      <c r="N80" s="192"/>
      <c r="O80" s="372" t="str">
        <f>CONS_AV_QUALIT_ATIVO!O80</f>
        <v>Crítico</v>
      </c>
      <c r="P80" s="372"/>
      <c r="Q80" s="373">
        <f>RESULT_ESTIMAT_QUALIT!Q80</f>
        <v>5</v>
      </c>
      <c r="R80" s="193" t="str">
        <f>CONS_AV_QUALIT_SEVER!R80</f>
        <v>Alta</v>
      </c>
      <c r="S80" s="193"/>
      <c r="T80" s="193"/>
      <c r="U80" s="108">
        <f>RESULT_ESTIMAT_QUALIT!U80</f>
        <v>4</v>
      </c>
      <c r="V80" s="108">
        <f>RESULT_ESTIMAT_QUALIT!V80</f>
        <v>20</v>
      </c>
      <c r="W80" s="193" t="str">
        <f>RESULT_ESTIMAT_QUALIT!W80</f>
        <v>Importante</v>
      </c>
      <c r="X80" s="193"/>
      <c r="Y80" s="193"/>
      <c r="Z80" s="370" t="str">
        <f>CONS_AV_QUALIT_PROBAB!U80</f>
        <v>Ocasional</v>
      </c>
      <c r="AA80" s="370"/>
      <c r="AB80" s="370"/>
      <c r="AC80" s="109">
        <f>RESULT_ESTIMAT_QUALIT!AC80</f>
        <v>3</v>
      </c>
      <c r="AD80" s="114">
        <f>CALCULO_RISCO!AD80</f>
        <v>60</v>
      </c>
      <c r="AE80" s="375" t="str">
        <f>CALCULO_RISCO!AE80</f>
        <v>Médio</v>
      </c>
      <c r="AF80" s="375"/>
      <c r="AG80" s="375"/>
      <c r="AH80" s="117">
        <f>CALCULO_RISCO!AG80</f>
        <v>0</v>
      </c>
      <c r="AI80" s="379" t="str">
        <f>AVALIAR_RISCO!AI80</f>
        <v>Prioridade</v>
      </c>
      <c r="AJ80" s="379"/>
      <c r="AK80" s="379"/>
      <c r="AL80" s="393" t="str">
        <f>TRATAMENTO!AL80</f>
        <v>Escolha o Tratamento</v>
      </c>
      <c r="AM80" s="393"/>
      <c r="AN80" s="393"/>
      <c r="AO80" s="393"/>
      <c r="AP80" s="391">
        <f>CONTROLES_PLANO!AP80</f>
        <v>0</v>
      </c>
      <c r="AQ80" s="391">
        <f>RISCOS_RESIDUAIS!AQ80</f>
        <v>0</v>
      </c>
      <c r="AR80" s="391">
        <f>RISCOS_RESIDUAIS!AR80</f>
        <v>0</v>
      </c>
      <c r="AS80" s="391">
        <f>RISCOS_RESIDUAIS!AS80</f>
        <v>0</v>
      </c>
      <c r="AT80" s="391">
        <f>CONTROLES_PLANO!AT80</f>
        <v>0</v>
      </c>
      <c r="AU80" s="391"/>
      <c r="AV80" s="391"/>
      <c r="AW80" s="391"/>
      <c r="AX80" s="400" t="str">
        <f>RISCOS_RESIDUAIS!AX80</f>
        <v>RISCOS RESIDUAIS:</v>
      </c>
      <c r="AY80" s="400"/>
      <c r="AZ80" s="400"/>
      <c r="BA80" s="400"/>
      <c r="BB80" s="400">
        <f>RISCOS_RESIDUAIS!BB80</f>
        <v>0</v>
      </c>
      <c r="BC80" s="400"/>
      <c r="BD80" s="400"/>
      <c r="BE80" s="400"/>
      <c r="BF80" s="401" t="str">
        <f>RISCOS_RESIDUAIS!BS80</f>
        <v>Extremo</v>
      </c>
      <c r="BG80" s="401"/>
      <c r="BH80" s="401"/>
      <c r="BI80" s="402" t="s">
        <v>354</v>
      </c>
      <c r="BJ80" s="402"/>
      <c r="BK80" s="402"/>
      <c r="BL80" s="402"/>
      <c r="BM80" s="323"/>
      <c r="BN80" s="323"/>
      <c r="BO80" s="323"/>
      <c r="BP80" s="323"/>
      <c r="BQ80" s="399"/>
      <c r="BR80" s="399"/>
      <c r="BS80" s="399"/>
    </row>
    <row r="81" spans="1:71" ht="17.100000000000001" customHeight="1" x14ac:dyDescent="0.25">
      <c r="A81" s="202"/>
      <c r="B81" s="203"/>
      <c r="C81" s="203"/>
      <c r="D81" s="204"/>
      <c r="E81" s="204"/>
      <c r="F81" s="204"/>
      <c r="G81" s="67">
        <v>2</v>
      </c>
      <c r="H81" s="196" t="str">
        <f>VULNERABILIDADES!L81</f>
        <v>Controle de acesso insuficiente.</v>
      </c>
      <c r="I81" s="196"/>
      <c r="J81" s="196"/>
      <c r="K81" s="192" t="str">
        <f>CONSEQUENCIAS!P81</f>
        <v>Vazamento dec dados</v>
      </c>
      <c r="L81" s="192"/>
      <c r="M81" s="192"/>
      <c r="N81" s="192"/>
      <c r="O81" s="372"/>
      <c r="P81" s="372"/>
      <c r="Q81" s="373"/>
      <c r="R81" s="193" t="str">
        <f>CONS_AV_QUALIT_SEVER!R81</f>
        <v>Alta</v>
      </c>
      <c r="S81" s="193"/>
      <c r="T81" s="193"/>
      <c r="U81" s="108">
        <f>RESULT_ESTIMAT_QUALIT!U83</f>
        <v>5</v>
      </c>
      <c r="V81" s="108">
        <f>RESULT_ESTIMAT_QUALIT!V81</f>
        <v>20</v>
      </c>
      <c r="W81" s="193" t="str">
        <f>RESULT_ESTIMAT_QUALIT!W81</f>
        <v>Importante</v>
      </c>
      <c r="X81" s="193"/>
      <c r="Y81" s="193"/>
      <c r="Z81" s="370" t="str">
        <f>CONS_AV_QUALIT_PROBAB!U81</f>
        <v>Provável</v>
      </c>
      <c r="AA81" s="370"/>
      <c r="AB81" s="370"/>
      <c r="AC81" s="109">
        <f>RESULT_ESTIMAT_QUALIT!AC81</f>
        <v>4</v>
      </c>
      <c r="AD81" s="114">
        <f>CALCULO_RISCO!AD81</f>
        <v>80</v>
      </c>
      <c r="AE81" s="375" t="str">
        <f>CALCULO_RISCO!AE81</f>
        <v>Alto</v>
      </c>
      <c r="AF81" s="375"/>
      <c r="AG81" s="375"/>
      <c r="AH81" s="117">
        <f>CALCULO_RISCO!AG81</f>
        <v>0</v>
      </c>
      <c r="AI81" s="379" t="str">
        <f>AVALIAR_RISCO!AI81</f>
        <v>Prioridade</v>
      </c>
      <c r="AJ81" s="379"/>
      <c r="AK81" s="379"/>
      <c r="AL81" s="393" t="str">
        <f>TRATAMENTO!AL81</f>
        <v>Escolha o Tratamento</v>
      </c>
      <c r="AM81" s="393"/>
      <c r="AN81" s="393"/>
      <c r="AO81" s="393"/>
      <c r="AP81" s="391">
        <f>CONTROLES_PLANO!AP81</f>
        <v>0</v>
      </c>
      <c r="AQ81" s="391"/>
      <c r="AR81" s="391"/>
      <c r="AS81" s="391"/>
      <c r="AT81" s="391">
        <f>CONTROLES_PLANO!AT81</f>
        <v>0</v>
      </c>
      <c r="AU81" s="391"/>
      <c r="AV81" s="391"/>
      <c r="AW81" s="391"/>
      <c r="AX81" s="400" t="str">
        <f>RISCOS_RESIDUAIS!AX81</f>
        <v>RISCOS RESIDUAIS:</v>
      </c>
      <c r="AY81" s="400"/>
      <c r="AZ81" s="400"/>
      <c r="BA81" s="400"/>
      <c r="BB81" s="400">
        <f>RISCOS_RESIDUAIS!BB81</f>
        <v>0</v>
      </c>
      <c r="BC81" s="400"/>
      <c r="BD81" s="400"/>
      <c r="BE81" s="400"/>
      <c r="BF81" s="401" t="str">
        <f>RISCOS_RESIDUAIS!BS81</f>
        <v>Extremo</v>
      </c>
      <c r="BG81" s="401"/>
      <c r="BH81" s="401"/>
      <c r="BI81" s="402" t="s">
        <v>354</v>
      </c>
      <c r="BJ81" s="402"/>
      <c r="BK81" s="402"/>
      <c r="BL81" s="402"/>
      <c r="BM81" s="323"/>
      <c r="BN81" s="323"/>
      <c r="BO81" s="323"/>
      <c r="BP81" s="323"/>
      <c r="BQ81" s="399"/>
      <c r="BR81" s="399"/>
      <c r="BS81" s="399"/>
    </row>
    <row r="82" spans="1:71" ht="17.100000000000001" customHeight="1" x14ac:dyDescent="0.25">
      <c r="A82" s="202"/>
      <c r="B82" s="203"/>
      <c r="C82" s="203"/>
      <c r="D82" s="204"/>
      <c r="E82" s="204"/>
      <c r="F82" s="204"/>
      <c r="G82" s="67">
        <v>3</v>
      </c>
      <c r="H82" s="196" t="str">
        <f>VULNERABILIDADES!L82</f>
        <v>Ausência de segregação de contas privilegiadas.</v>
      </c>
      <c r="I82" s="196"/>
      <c r="J82" s="196"/>
      <c r="K82" s="192" t="str">
        <f>CONSEQUENCIAS!P82</f>
        <v>Impacto legal ( LGPD)</v>
      </c>
      <c r="L82" s="192"/>
      <c r="M82" s="192"/>
      <c r="N82" s="192"/>
      <c r="O82" s="372"/>
      <c r="P82" s="372"/>
      <c r="Q82" s="373"/>
      <c r="R82" s="193" t="str">
        <f>CONS_AV_QUALIT_SEVER!R82</f>
        <v>Alta</v>
      </c>
      <c r="S82" s="193"/>
      <c r="T82" s="193"/>
      <c r="U82" s="108">
        <f>RESULT_ESTIMAT_QUALIT!U84</f>
        <v>5</v>
      </c>
      <c r="V82" s="108">
        <f>RESULT_ESTIMAT_QUALIT!V82</f>
        <v>20</v>
      </c>
      <c r="W82" s="193" t="str">
        <f>RESULT_ESTIMAT_QUALIT!W82</f>
        <v>Importante</v>
      </c>
      <c r="X82" s="193"/>
      <c r="Y82" s="193"/>
      <c r="Z82" s="370" t="str">
        <f>CONS_AV_QUALIT_PROBAB!U82</f>
        <v>Ocasional</v>
      </c>
      <c r="AA82" s="370"/>
      <c r="AB82" s="370"/>
      <c r="AC82" s="109">
        <f>RESULT_ESTIMAT_QUALIT!AC82</f>
        <v>3</v>
      </c>
      <c r="AD82" s="114">
        <f>CALCULO_RISCO!AD82</f>
        <v>60</v>
      </c>
      <c r="AE82" s="375" t="str">
        <f>CALCULO_RISCO!AE82</f>
        <v>Médio</v>
      </c>
      <c r="AF82" s="375"/>
      <c r="AG82" s="375"/>
      <c r="AH82" s="117">
        <f>CALCULO_RISCO!AG82</f>
        <v>0</v>
      </c>
      <c r="AI82" s="379" t="str">
        <f>AVALIAR_RISCO!AI82</f>
        <v>Prioridade</v>
      </c>
      <c r="AJ82" s="379"/>
      <c r="AK82" s="379"/>
      <c r="AL82" s="393" t="str">
        <f>TRATAMENTO!AL82</f>
        <v>Escolha o Tratamento</v>
      </c>
      <c r="AM82" s="393"/>
      <c r="AN82" s="393"/>
      <c r="AO82" s="393"/>
      <c r="AP82" s="391">
        <f>CONTROLES_PLANO!AP82</f>
        <v>0</v>
      </c>
      <c r="AQ82" s="391"/>
      <c r="AR82" s="391"/>
      <c r="AS82" s="391"/>
      <c r="AT82" s="391">
        <f>CONTROLES_PLANO!AT82</f>
        <v>0</v>
      </c>
      <c r="AU82" s="391"/>
      <c r="AV82" s="391"/>
      <c r="AW82" s="391"/>
      <c r="AX82" s="400" t="str">
        <f>RISCOS_RESIDUAIS!AX82</f>
        <v>RISCOS RESIDUAIS:</v>
      </c>
      <c r="AY82" s="400"/>
      <c r="AZ82" s="400"/>
      <c r="BA82" s="400"/>
      <c r="BB82" s="400">
        <f>RISCOS_RESIDUAIS!BB82</f>
        <v>0</v>
      </c>
      <c r="BC82" s="400"/>
      <c r="BD82" s="400"/>
      <c r="BE82" s="400"/>
      <c r="BF82" s="401" t="str">
        <f>RISCOS_RESIDUAIS!BS82</f>
        <v>Extremo</v>
      </c>
      <c r="BG82" s="401"/>
      <c r="BH82" s="401"/>
      <c r="BI82" s="402" t="s">
        <v>354</v>
      </c>
      <c r="BJ82" s="402"/>
      <c r="BK82" s="402"/>
      <c r="BL82" s="402"/>
      <c r="BM82" s="323"/>
      <c r="BN82" s="323"/>
      <c r="BO82" s="323"/>
      <c r="BP82" s="323"/>
      <c r="BQ82" s="399"/>
      <c r="BR82" s="399"/>
      <c r="BS82" s="399"/>
    </row>
    <row r="83" spans="1:71" ht="17.100000000000001" customHeight="1" x14ac:dyDescent="0.25">
      <c r="A83" s="202"/>
      <c r="B83" s="203"/>
      <c r="C83" s="203"/>
      <c r="D83" s="204"/>
      <c r="E83" s="204"/>
      <c r="F83" s="204"/>
      <c r="G83" s="67">
        <v>4</v>
      </c>
      <c r="H83" s="196" t="str">
        <f>VULNERABILIDADES!L83</f>
        <v>Falta de validação transacional.</v>
      </c>
      <c r="I83" s="196"/>
      <c r="J83" s="196"/>
      <c r="K83" s="192" t="str">
        <f>CONSEQUENCIAS!P83</f>
        <v>Danos a reputação</v>
      </c>
      <c r="L83" s="192"/>
      <c r="M83" s="192"/>
      <c r="N83" s="192"/>
      <c r="O83" s="372"/>
      <c r="P83" s="372"/>
      <c r="Q83" s="373"/>
      <c r="R83" s="193" t="str">
        <f>CONS_AV_QUALIT_SEVER!R83</f>
        <v>Elevada</v>
      </c>
      <c r="S83" s="193"/>
      <c r="T83" s="193"/>
      <c r="U83" s="108">
        <f>RESULT_ESTIMAT_QUALIT!U85</f>
        <v>4</v>
      </c>
      <c r="V83" s="108">
        <f>RESULT_ESTIMAT_QUALIT!V83</f>
        <v>25</v>
      </c>
      <c r="W83" s="193" t="str">
        <f>RESULT_ESTIMAT_QUALIT!W83</f>
        <v>Desastre</v>
      </c>
      <c r="X83" s="193"/>
      <c r="Y83" s="193"/>
      <c r="Z83" s="370" t="str">
        <f>CONS_AV_QUALIT_PROBAB!U83</f>
        <v>Ocasional</v>
      </c>
      <c r="AA83" s="370"/>
      <c r="AB83" s="370"/>
      <c r="AC83" s="109">
        <f>RESULT_ESTIMAT_QUALIT!AC83</f>
        <v>3</v>
      </c>
      <c r="AD83" s="114">
        <f>CALCULO_RISCO!AD83</f>
        <v>75</v>
      </c>
      <c r="AE83" s="375" t="str">
        <f>CALCULO_RISCO!AE83</f>
        <v>Alto</v>
      </c>
      <c r="AF83" s="375"/>
      <c r="AG83" s="375"/>
      <c r="AH83" s="117">
        <f>CALCULO_RISCO!AG83</f>
        <v>0</v>
      </c>
      <c r="AI83" s="379" t="str">
        <f>AVALIAR_RISCO!AI83</f>
        <v>Prioridade</v>
      </c>
      <c r="AJ83" s="379"/>
      <c r="AK83" s="379"/>
      <c r="AL83" s="393" t="str">
        <f>TRATAMENTO!AL83</f>
        <v>Escolha o Tratamento</v>
      </c>
      <c r="AM83" s="393"/>
      <c r="AN83" s="393"/>
      <c r="AO83" s="393"/>
      <c r="AP83" s="391">
        <f>CONTROLES_PLANO!AP83</f>
        <v>0</v>
      </c>
      <c r="AQ83" s="391"/>
      <c r="AR83" s="391"/>
      <c r="AS83" s="391"/>
      <c r="AT83" s="391">
        <f>CONTROLES_PLANO!AT83</f>
        <v>0</v>
      </c>
      <c r="AU83" s="391"/>
      <c r="AV83" s="391"/>
      <c r="AW83" s="391"/>
      <c r="AX83" s="400" t="str">
        <f>RISCOS_RESIDUAIS!AX83</f>
        <v>RISCOS RESIDUAIS:</v>
      </c>
      <c r="AY83" s="400"/>
      <c r="AZ83" s="400"/>
      <c r="BA83" s="400"/>
      <c r="BB83" s="400">
        <f>RISCOS_RESIDUAIS!BB83</f>
        <v>0</v>
      </c>
      <c r="BC83" s="400"/>
      <c r="BD83" s="400"/>
      <c r="BE83" s="400"/>
      <c r="BF83" s="401" t="str">
        <f>RISCOS_RESIDUAIS!BS83</f>
        <v>Extremo</v>
      </c>
      <c r="BG83" s="401"/>
      <c r="BH83" s="401"/>
      <c r="BI83" s="402" t="s">
        <v>354</v>
      </c>
      <c r="BJ83" s="402"/>
      <c r="BK83" s="402"/>
      <c r="BL83" s="402"/>
      <c r="BM83" s="323"/>
      <c r="BN83" s="323"/>
      <c r="BO83" s="323"/>
      <c r="BP83" s="323"/>
      <c r="BQ83" s="399"/>
      <c r="BR83" s="399"/>
      <c r="BS83" s="399"/>
    </row>
    <row r="84" spans="1:71" ht="17.100000000000001" customHeight="1" x14ac:dyDescent="0.25">
      <c r="A84" s="202"/>
      <c r="B84" s="203"/>
      <c r="C84" s="203"/>
      <c r="D84" s="195" t="str">
        <f>'LISTA AMEACAS'!I27</f>
        <v>Alteração não autorizada de registros</v>
      </c>
      <c r="E84" s="195"/>
      <c r="F84" s="195"/>
      <c r="G84" s="67">
        <v>5</v>
      </c>
      <c r="H84" s="191" t="str">
        <f>VULNERABILIDADES!L84</f>
        <v>Dados financeiros podem ser alterados indevidamente por usuários sem permissão adequada.</v>
      </c>
      <c r="I84" s="191"/>
      <c r="J84" s="191"/>
      <c r="K84" s="192" t="str">
        <f>CONSEQUENCIAS!P84</f>
        <v>Perda da confiança</v>
      </c>
      <c r="L84" s="192"/>
      <c r="M84" s="192"/>
      <c r="N84" s="192"/>
      <c r="O84" s="372"/>
      <c r="P84" s="372"/>
      <c r="Q84" s="373"/>
      <c r="R84" s="193" t="str">
        <f>CONS_AV_QUALIT_SEVER!R84</f>
        <v>Elevada</v>
      </c>
      <c r="S84" s="193"/>
      <c r="T84" s="193"/>
      <c r="U84" s="108">
        <f>RESULT_ESTIMAT_QUALIT!U86</f>
        <v>5</v>
      </c>
      <c r="V84" s="108">
        <f>RESULT_ESTIMAT_QUALIT!V84</f>
        <v>25</v>
      </c>
      <c r="W84" s="193" t="str">
        <f>RESULT_ESTIMAT_QUALIT!W84</f>
        <v>Desastre</v>
      </c>
      <c r="X84" s="193"/>
      <c r="Y84" s="193"/>
      <c r="Z84" s="370" t="str">
        <f>CONS_AV_QUALIT_PROBAB!U84</f>
        <v>Ocasional</v>
      </c>
      <c r="AA84" s="370"/>
      <c r="AB84" s="370"/>
      <c r="AC84" s="109">
        <f>RESULT_ESTIMAT_QUALIT!AC84</f>
        <v>3</v>
      </c>
      <c r="AD84" s="114">
        <f>CALCULO_RISCO!AD84</f>
        <v>75</v>
      </c>
      <c r="AE84" s="375" t="str">
        <f>CALCULO_RISCO!AE84</f>
        <v>Alto</v>
      </c>
      <c r="AF84" s="375"/>
      <c r="AG84" s="375"/>
      <c r="AH84" s="117">
        <f>CALCULO_RISCO!AG84</f>
        <v>0</v>
      </c>
      <c r="AI84" s="379" t="str">
        <f>AVALIAR_RISCO!AI84</f>
        <v>Prioridade</v>
      </c>
      <c r="AJ84" s="379"/>
      <c r="AK84" s="379"/>
      <c r="AL84" s="393" t="str">
        <f>TRATAMENTO!AL84</f>
        <v>Escolha o Tratamento</v>
      </c>
      <c r="AM84" s="393"/>
      <c r="AN84" s="393"/>
      <c r="AO84" s="393"/>
      <c r="AP84" s="391">
        <f>CONTROLES_PLANO!AP84</f>
        <v>0</v>
      </c>
      <c r="AQ84" s="391"/>
      <c r="AR84" s="391"/>
      <c r="AS84" s="391"/>
      <c r="AT84" s="391">
        <f>CONTROLES_PLANO!AT84</f>
        <v>0</v>
      </c>
      <c r="AU84" s="391"/>
      <c r="AV84" s="391"/>
      <c r="AW84" s="391"/>
      <c r="AX84" s="400" t="str">
        <f>RISCOS_RESIDUAIS!AX84</f>
        <v>RISCOS RESIDUAIS:</v>
      </c>
      <c r="AY84" s="400"/>
      <c r="AZ84" s="400"/>
      <c r="BA84" s="400"/>
      <c r="BB84" s="400">
        <f>RISCOS_RESIDUAIS!BB84</f>
        <v>0</v>
      </c>
      <c r="BC84" s="400"/>
      <c r="BD84" s="400"/>
      <c r="BE84" s="400"/>
      <c r="BF84" s="401" t="str">
        <f>RISCOS_RESIDUAIS!BS84</f>
        <v>Extremo</v>
      </c>
      <c r="BG84" s="401"/>
      <c r="BH84" s="401"/>
      <c r="BI84" s="402" t="s">
        <v>354</v>
      </c>
      <c r="BJ84" s="402"/>
      <c r="BK84" s="402"/>
      <c r="BL84" s="402"/>
      <c r="BM84" s="323"/>
      <c r="BN84" s="323"/>
      <c r="BO84" s="323"/>
      <c r="BP84" s="323"/>
      <c r="BQ84" s="399"/>
      <c r="BR84" s="399"/>
      <c r="BS84" s="399"/>
    </row>
    <row r="85" spans="1:71" ht="17.100000000000001" customHeight="1" x14ac:dyDescent="0.25">
      <c r="A85" s="202"/>
      <c r="B85" s="203"/>
      <c r="C85" s="203"/>
      <c r="D85" s="195"/>
      <c r="E85" s="195"/>
      <c r="F85" s="195"/>
      <c r="G85" s="67">
        <v>6</v>
      </c>
      <c r="H85" s="191" t="str">
        <f>VULNERABILIDADES!L85</f>
        <v>Vulnerabilidade de SQL Injection.</v>
      </c>
      <c r="I85" s="191"/>
      <c r="J85" s="191"/>
      <c r="K85" s="192" t="str">
        <f>CONSEQUENCIAS!P85</f>
        <v>Multas e penalidades</v>
      </c>
      <c r="L85" s="192"/>
      <c r="M85" s="192"/>
      <c r="N85" s="192"/>
      <c r="O85" s="372"/>
      <c r="P85" s="372"/>
      <c r="Q85" s="373"/>
      <c r="R85" s="193" t="str">
        <f>CONS_AV_QUALIT_SEVER!R85</f>
        <v>Alta</v>
      </c>
      <c r="S85" s="193"/>
      <c r="T85" s="193"/>
      <c r="U85" s="108">
        <f>RESULT_ESTIMAT_QUALIT!U87</f>
        <v>4</v>
      </c>
      <c r="V85" s="108">
        <f>RESULT_ESTIMAT_QUALIT!V85</f>
        <v>20</v>
      </c>
      <c r="W85" s="193" t="str">
        <f>RESULT_ESTIMAT_QUALIT!W85</f>
        <v>Importante</v>
      </c>
      <c r="X85" s="193"/>
      <c r="Y85" s="193"/>
      <c r="Z85" s="370" t="str">
        <f>CONS_AV_QUALIT_PROBAB!U85</f>
        <v>Ocasional</v>
      </c>
      <c r="AA85" s="370"/>
      <c r="AB85" s="370"/>
      <c r="AC85" s="109">
        <f>RESULT_ESTIMAT_QUALIT!AC85</f>
        <v>3</v>
      </c>
      <c r="AD85" s="114">
        <f>CALCULO_RISCO!AD85</f>
        <v>60</v>
      </c>
      <c r="AE85" s="375" t="str">
        <f>CALCULO_RISCO!AE85</f>
        <v>Médio</v>
      </c>
      <c r="AF85" s="375"/>
      <c r="AG85" s="375"/>
      <c r="AH85" s="117">
        <f>CALCULO_RISCO!AG85</f>
        <v>0</v>
      </c>
      <c r="AI85" s="379" t="str">
        <f>AVALIAR_RISCO!AI85</f>
        <v>Prioridade</v>
      </c>
      <c r="AJ85" s="379"/>
      <c r="AK85" s="379"/>
      <c r="AL85" s="393" t="str">
        <f>TRATAMENTO!AL85</f>
        <v>Escolha o Tratamento</v>
      </c>
      <c r="AM85" s="393"/>
      <c r="AN85" s="393"/>
      <c r="AO85" s="393"/>
      <c r="AP85" s="391">
        <f>CONTROLES_PLANO!AP85</f>
        <v>0</v>
      </c>
      <c r="AQ85" s="391"/>
      <c r="AR85" s="391"/>
      <c r="AS85" s="391"/>
      <c r="AT85" s="391">
        <f>CONTROLES_PLANO!AT85</f>
        <v>0</v>
      </c>
      <c r="AU85" s="391"/>
      <c r="AV85" s="391"/>
      <c r="AW85" s="391"/>
      <c r="AX85" s="400" t="str">
        <f>RISCOS_RESIDUAIS!AX85</f>
        <v>RISCOS RESIDUAIS:</v>
      </c>
      <c r="AY85" s="400"/>
      <c r="AZ85" s="400"/>
      <c r="BA85" s="400"/>
      <c r="BB85" s="400">
        <f>RISCOS_RESIDUAIS!BB85</f>
        <v>0</v>
      </c>
      <c r="BC85" s="400"/>
      <c r="BD85" s="400"/>
      <c r="BE85" s="400"/>
      <c r="BF85" s="401" t="str">
        <f>RISCOS_RESIDUAIS!BS85</f>
        <v>Extremo</v>
      </c>
      <c r="BG85" s="401"/>
      <c r="BH85" s="401"/>
      <c r="BI85" s="402" t="s">
        <v>354</v>
      </c>
      <c r="BJ85" s="402"/>
      <c r="BK85" s="402"/>
      <c r="BL85" s="402"/>
      <c r="BM85" s="323"/>
      <c r="BN85" s="323"/>
      <c r="BO85" s="323"/>
      <c r="BP85" s="323"/>
      <c r="BQ85" s="399"/>
      <c r="BR85" s="399"/>
      <c r="BS85" s="399"/>
    </row>
    <row r="86" spans="1:71" ht="17.100000000000001" customHeight="1" x14ac:dyDescent="0.25">
      <c r="A86" s="202"/>
      <c r="B86" s="203"/>
      <c r="C86" s="203"/>
      <c r="D86" s="195"/>
      <c r="E86" s="195"/>
      <c r="F86" s="195"/>
      <c r="G86" s="67">
        <v>7</v>
      </c>
      <c r="H86" s="191" t="str">
        <f>VULNERABILIDADES!L86</f>
        <v>Falta de logs de integridade.</v>
      </c>
      <c r="I86" s="191"/>
      <c r="J86" s="191"/>
      <c r="K86" s="192" t="str">
        <f>CONSEQUENCIAS!P86</f>
        <v>Uso indevido de dados</v>
      </c>
      <c r="L86" s="192"/>
      <c r="M86" s="192"/>
      <c r="N86" s="192"/>
      <c r="O86" s="372"/>
      <c r="P86" s="372"/>
      <c r="Q86" s="373"/>
      <c r="R86" s="193" t="str">
        <f>CONS_AV_QUALIT_SEVER!R86</f>
        <v>Elevada</v>
      </c>
      <c r="S86" s="193"/>
      <c r="T86" s="193"/>
      <c r="U86" s="108">
        <f>RESULT_ESTIMAT_QUALIT!U88</f>
        <v>0</v>
      </c>
      <c r="V86" s="108">
        <f>RESULT_ESTIMAT_QUALIT!V86</f>
        <v>25</v>
      </c>
      <c r="W86" s="193" t="str">
        <f>RESULT_ESTIMAT_QUALIT!W86</f>
        <v>Desastre</v>
      </c>
      <c r="X86" s="193"/>
      <c r="Y86" s="193"/>
      <c r="Z86" s="370" t="str">
        <f>CONS_AV_QUALIT_PROBAB!U86</f>
        <v>Ocasional</v>
      </c>
      <c r="AA86" s="370"/>
      <c r="AB86" s="370"/>
      <c r="AC86" s="109">
        <f>RESULT_ESTIMAT_QUALIT!AC86</f>
        <v>3</v>
      </c>
      <c r="AD86" s="114">
        <f>CALCULO_RISCO!AD86</f>
        <v>75</v>
      </c>
      <c r="AE86" s="375" t="str">
        <f>CALCULO_RISCO!AE86</f>
        <v>Alto</v>
      </c>
      <c r="AF86" s="375"/>
      <c r="AG86" s="375"/>
      <c r="AH86" s="117">
        <f>CALCULO_RISCO!AG86</f>
        <v>0</v>
      </c>
      <c r="AI86" s="379" t="str">
        <f>AVALIAR_RISCO!AI86</f>
        <v>Prioridade</v>
      </c>
      <c r="AJ86" s="379"/>
      <c r="AK86" s="379"/>
      <c r="AL86" s="393" t="str">
        <f>TRATAMENTO!AL86</f>
        <v>Escolha o Tratamento</v>
      </c>
      <c r="AM86" s="393"/>
      <c r="AN86" s="393"/>
      <c r="AO86" s="393"/>
      <c r="AP86" s="391">
        <f>CONTROLES_PLANO!AP86</f>
        <v>0</v>
      </c>
      <c r="AQ86" s="391"/>
      <c r="AR86" s="391"/>
      <c r="AS86" s="391"/>
      <c r="AT86" s="391">
        <f>CONTROLES_PLANO!AT86</f>
        <v>0</v>
      </c>
      <c r="AU86" s="391"/>
      <c r="AV86" s="391"/>
      <c r="AW86" s="391"/>
      <c r="AX86" s="400" t="str">
        <f>RISCOS_RESIDUAIS!AX86</f>
        <v>RISCOS RESIDUAIS:</v>
      </c>
      <c r="AY86" s="400"/>
      <c r="AZ86" s="400"/>
      <c r="BA86" s="400"/>
      <c r="BB86" s="400">
        <f>RISCOS_RESIDUAIS!BB86</f>
        <v>0</v>
      </c>
      <c r="BC86" s="400"/>
      <c r="BD86" s="400"/>
      <c r="BE86" s="400"/>
      <c r="BF86" s="401" t="str">
        <f>RISCOS_RESIDUAIS!BS86</f>
        <v>Extremo</v>
      </c>
      <c r="BG86" s="401"/>
      <c r="BH86" s="401"/>
      <c r="BI86" s="402" t="s">
        <v>354</v>
      </c>
      <c r="BJ86" s="402"/>
      <c r="BK86" s="402"/>
      <c r="BL86" s="402"/>
      <c r="BM86" s="323"/>
      <c r="BN86" s="323"/>
      <c r="BO86" s="323"/>
      <c r="BP86" s="323"/>
      <c r="BQ86" s="399"/>
      <c r="BR86" s="399"/>
      <c r="BS86" s="399"/>
    </row>
    <row r="87" spans="1:71" ht="17.100000000000001" customHeight="1" x14ac:dyDescent="0.25">
      <c r="A87" s="202"/>
      <c r="B87" s="203"/>
      <c r="C87" s="203"/>
      <c r="D87" s="195"/>
      <c r="E87" s="195"/>
      <c r="F87" s="195"/>
      <c r="G87" s="69">
        <v>8</v>
      </c>
      <c r="H87" s="197" t="str">
        <f>VULNERABILIDADES!L87</f>
        <v>Contas de serviço com privilégios excessivos.</v>
      </c>
      <c r="I87" s="197"/>
      <c r="J87" s="197"/>
      <c r="K87" s="198" t="str">
        <f>CONSEQUENCIAS!P87</f>
        <v>Exposição dce informações</v>
      </c>
      <c r="L87" s="198"/>
      <c r="M87" s="198"/>
      <c r="N87" s="198"/>
      <c r="O87" s="372"/>
      <c r="P87" s="372"/>
      <c r="Q87" s="373"/>
      <c r="R87" s="199" t="str">
        <f>CONS_AV_QUALIT_SEVER!R87</f>
        <v>Alta</v>
      </c>
      <c r="S87" s="199"/>
      <c r="T87" s="199"/>
      <c r="U87" s="110">
        <f>RESULT_ESTIMAT_QUALIT!U89</f>
        <v>0</v>
      </c>
      <c r="V87" s="110">
        <f>RESULT_ESTIMAT_QUALIT!V87</f>
        <v>20</v>
      </c>
      <c r="W87" s="199" t="str">
        <f>RESULT_ESTIMAT_QUALIT!W87</f>
        <v>Importante</v>
      </c>
      <c r="X87" s="199"/>
      <c r="Y87" s="199"/>
      <c r="Z87" s="371" t="str">
        <f>CONS_AV_QUALIT_PROBAB!U87</f>
        <v>Provável</v>
      </c>
      <c r="AA87" s="371"/>
      <c r="AB87" s="371"/>
      <c r="AC87" s="111">
        <f>RESULT_ESTIMAT_QUALIT!AC87</f>
        <v>4</v>
      </c>
      <c r="AD87" s="116">
        <f>CALCULO_RISCO!AD87</f>
        <v>80</v>
      </c>
      <c r="AE87" s="376" t="str">
        <f>CALCULO_RISCO!AE87</f>
        <v>Alto</v>
      </c>
      <c r="AF87" s="376"/>
      <c r="AG87" s="376"/>
      <c r="AH87" s="118">
        <f>CALCULO_RISCO!AG87</f>
        <v>0</v>
      </c>
      <c r="AI87" s="381" t="str">
        <f>AVALIAR_RISCO!AI87</f>
        <v>Prioridade</v>
      </c>
      <c r="AJ87" s="381"/>
      <c r="AK87" s="381"/>
      <c r="AL87" s="390" t="str">
        <f>TRATAMENTO!AL87</f>
        <v>Escolha o Tratamento</v>
      </c>
      <c r="AM87" s="390"/>
      <c r="AN87" s="390"/>
      <c r="AO87" s="390"/>
      <c r="AP87" s="386">
        <f>CONTROLES_PLANO!AP87</f>
        <v>0</v>
      </c>
      <c r="AQ87" s="386"/>
      <c r="AR87" s="386"/>
      <c r="AS87" s="386"/>
      <c r="AT87" s="386">
        <f>CONTROLES_PLANO!AT87</f>
        <v>0</v>
      </c>
      <c r="AU87" s="386"/>
      <c r="AV87" s="386"/>
      <c r="AW87" s="386"/>
      <c r="AX87" s="396" t="str">
        <f>RISCOS_RESIDUAIS!AX87</f>
        <v>RISCOS RESIDUAIS:</v>
      </c>
      <c r="AY87" s="396"/>
      <c r="AZ87" s="396"/>
      <c r="BA87" s="396"/>
      <c r="BB87" s="396">
        <f>RISCOS_RESIDUAIS!BB87</f>
        <v>0</v>
      </c>
      <c r="BC87" s="396"/>
      <c r="BD87" s="396"/>
      <c r="BE87" s="396"/>
      <c r="BF87" s="397" t="str">
        <f>RISCOS_RESIDUAIS!BS87</f>
        <v>Extremo</v>
      </c>
      <c r="BG87" s="397"/>
      <c r="BH87" s="397"/>
      <c r="BI87" s="398" t="s">
        <v>354</v>
      </c>
      <c r="BJ87" s="398"/>
      <c r="BK87" s="398"/>
      <c r="BL87" s="398"/>
      <c r="BM87" s="327"/>
      <c r="BN87" s="327"/>
      <c r="BO87" s="327"/>
      <c r="BP87" s="327"/>
      <c r="BQ87" s="395"/>
      <c r="BR87" s="395"/>
      <c r="BS87" s="395"/>
    </row>
    <row r="88" spans="1:71" s="29" customFormat="1" ht="12.6" customHeight="1" x14ac:dyDescent="0.25">
      <c r="A88" s="86"/>
      <c r="B88" s="86"/>
      <c r="C88" s="86"/>
      <c r="D88" s="86"/>
      <c r="E88" s="86"/>
      <c r="F88" s="86"/>
      <c r="G88" s="86"/>
      <c r="H88" s="9"/>
      <c r="I88" s="9"/>
      <c r="J88" s="9"/>
      <c r="K88" s="9"/>
      <c r="L88" s="9"/>
      <c r="M88" s="9"/>
      <c r="N88" s="9"/>
      <c r="O88" s="9"/>
      <c r="P88" s="9"/>
      <c r="Q88" s="105"/>
      <c r="R88" s="105"/>
      <c r="S88" s="105"/>
      <c r="T88" s="105"/>
      <c r="U88" s="105"/>
      <c r="V88" s="106"/>
      <c r="W88" s="9"/>
      <c r="X88" s="9"/>
      <c r="Y88" s="9"/>
      <c r="AY88" s="3"/>
      <c r="AZ88" s="3"/>
      <c r="BA88" s="3"/>
      <c r="BB88" s="3"/>
      <c r="BC88" s="3"/>
    </row>
    <row r="89" spans="1:71" ht="34.15" customHeight="1" x14ac:dyDescent="0.25">
      <c r="A89" s="56"/>
      <c r="B89" s="206" t="s">
        <v>204</v>
      </c>
      <c r="C89" s="206"/>
      <c r="D89" s="207" t="s">
        <v>205</v>
      </c>
      <c r="E89" s="207"/>
      <c r="F89" s="207"/>
      <c r="G89" s="57" t="s">
        <v>219</v>
      </c>
      <c r="H89" s="208" t="s">
        <v>220</v>
      </c>
      <c r="I89" s="208"/>
      <c r="J89" s="208"/>
      <c r="K89" s="209" t="s">
        <v>272</v>
      </c>
      <c r="L89" s="209"/>
      <c r="M89" s="209"/>
      <c r="N89" s="209"/>
      <c r="O89" s="201" t="s">
        <v>291</v>
      </c>
      <c r="P89" s="201"/>
      <c r="Q89" s="201"/>
      <c r="R89" s="208" t="s">
        <v>316</v>
      </c>
      <c r="S89" s="208"/>
      <c r="T89" s="208"/>
      <c r="U89" s="208"/>
      <c r="V89" s="201" t="s">
        <v>94</v>
      </c>
      <c r="W89" s="201"/>
      <c r="X89" s="201"/>
      <c r="Y89" s="201"/>
      <c r="Z89" s="201" t="s">
        <v>301</v>
      </c>
      <c r="AA89" s="201"/>
      <c r="AB89" s="201"/>
      <c r="AC89" s="201"/>
      <c r="AD89" s="201" t="s">
        <v>323</v>
      </c>
      <c r="AE89" s="201"/>
      <c r="AF89" s="201"/>
      <c r="AG89" s="201"/>
      <c r="AH89" s="201"/>
      <c r="AI89" s="201" t="s">
        <v>325</v>
      </c>
      <c r="AJ89" s="201"/>
      <c r="AK89" s="201"/>
      <c r="AL89" s="201" t="s">
        <v>334</v>
      </c>
      <c r="AM89" s="201"/>
      <c r="AN89" s="201"/>
      <c r="AO89" s="201"/>
      <c r="AP89" s="201" t="s">
        <v>342</v>
      </c>
      <c r="AQ89" s="201" t="s">
        <v>343</v>
      </c>
      <c r="AR89" s="201" t="s">
        <v>344</v>
      </c>
      <c r="AS89" s="201" t="s">
        <v>345</v>
      </c>
      <c r="AT89" s="201" t="s">
        <v>343</v>
      </c>
      <c r="AU89" s="201"/>
      <c r="AV89" s="201"/>
      <c r="AW89" s="201"/>
      <c r="AX89" s="201" t="s">
        <v>347</v>
      </c>
      <c r="AY89" s="201"/>
      <c r="AZ89" s="201"/>
      <c r="BA89" s="201"/>
      <c r="BB89" s="201" t="s">
        <v>348</v>
      </c>
      <c r="BC89" s="201"/>
      <c r="BD89" s="201"/>
      <c r="BE89" s="201"/>
      <c r="BF89" s="201" t="s">
        <v>351</v>
      </c>
      <c r="BG89" s="201"/>
      <c r="BH89" s="201"/>
      <c r="BI89" s="201" t="s">
        <v>354</v>
      </c>
      <c r="BJ89" s="201"/>
      <c r="BK89" s="201"/>
      <c r="BL89" s="201"/>
      <c r="BM89" s="201" t="s">
        <v>207</v>
      </c>
      <c r="BN89" s="201"/>
      <c r="BO89" s="201"/>
      <c r="BP89" s="201"/>
      <c r="BQ89" s="201" t="s">
        <v>355</v>
      </c>
      <c r="BR89" s="201"/>
      <c r="BS89" s="201"/>
    </row>
    <row r="90" spans="1:71" ht="17.100000000000001" customHeight="1" x14ac:dyDescent="0.25">
      <c r="A90" s="202" t="str">
        <f>'LISTA AMEACAS'!A28</f>
        <v>At 08</v>
      </c>
      <c r="B90" s="203" t="str">
        <f>'LISTA AMEACAS'!B28</f>
        <v>Logs e registros de segurança (SIEM)</v>
      </c>
      <c r="C90" s="203"/>
      <c r="D90" s="204" t="str">
        <f>'LISTA AMEACAS'!E28</f>
        <v>Falta de conformidade</v>
      </c>
      <c r="E90" s="204"/>
      <c r="F90" s="204"/>
      <c r="G90" s="67">
        <v>1</v>
      </c>
      <c r="H90" s="196" t="str">
        <f>VULNERABILIDADES!L90</f>
        <v>Falta de adesão às diretrizes de segurança estabelecidas pela empresa e normas externas, como ISO 27001.</v>
      </c>
      <c r="I90" s="196"/>
      <c r="J90" s="196"/>
      <c r="K90" s="192" t="str">
        <f>CONSEQUENCIAS!P90</f>
        <v>Perda de Integridade</v>
      </c>
      <c r="L90" s="192"/>
      <c r="M90" s="192"/>
      <c r="N90" s="192"/>
      <c r="O90" s="372" t="str">
        <f>CONS_AV_QUALIT_ATIVO!O90</f>
        <v>Importante</v>
      </c>
      <c r="P90" s="372"/>
      <c r="Q90" s="373">
        <f>RESULT_ESTIMAT_QUALIT!Q90</f>
        <v>4</v>
      </c>
      <c r="R90" s="193" t="str">
        <f>CONS_AV_QUALIT_SEVER!R90</f>
        <v>Elevada</v>
      </c>
      <c r="S90" s="193"/>
      <c r="T90" s="193"/>
      <c r="U90" s="108">
        <f>RESULT_ESTIMAT_QUALIT!U90</f>
        <v>5</v>
      </c>
      <c r="V90" s="108">
        <f>RESULT_ESTIMAT_QUALIT!V90</f>
        <v>20</v>
      </c>
      <c r="W90" s="193" t="str">
        <f>RESULT_ESTIMAT_QUALIT!W90</f>
        <v>Importante</v>
      </c>
      <c r="X90" s="193"/>
      <c r="Y90" s="193"/>
      <c r="Z90" s="370" t="str">
        <f>CONS_AV_QUALIT_PROBAB!U90</f>
        <v>Ocasional</v>
      </c>
      <c r="AA90" s="370"/>
      <c r="AB90" s="370"/>
      <c r="AC90" s="109">
        <f>RESULT_ESTIMAT_QUALIT!AC90</f>
        <v>3</v>
      </c>
      <c r="AD90" s="114">
        <f>CALCULO_RISCO!AD90</f>
        <v>60</v>
      </c>
      <c r="AE90" s="375" t="str">
        <f>CALCULO_RISCO!AE90</f>
        <v>Médio</v>
      </c>
      <c r="AF90" s="375"/>
      <c r="AG90" s="375"/>
      <c r="AH90" s="117">
        <f>CALCULO_RISCO!AG90</f>
        <v>0</v>
      </c>
      <c r="AI90" s="379" t="str">
        <f>AVALIAR_RISCO!AI90</f>
        <v>Prioridade</v>
      </c>
      <c r="AJ90" s="379"/>
      <c r="AK90" s="379"/>
      <c r="AL90" s="393" t="str">
        <f>TRATAMENTO!AL90</f>
        <v>Escolha o Tratamento</v>
      </c>
      <c r="AM90" s="393"/>
      <c r="AN90" s="393"/>
      <c r="AO90" s="393"/>
      <c r="AP90" s="391">
        <f>CONTROLES_PLANO!AP90</f>
        <v>0</v>
      </c>
      <c r="AQ90" s="391">
        <f>RISCOS_RESIDUAIS!AQ90</f>
        <v>0</v>
      </c>
      <c r="AR90" s="391">
        <f>RISCOS_RESIDUAIS!AR90</f>
        <v>0</v>
      </c>
      <c r="AS90" s="391">
        <f>RISCOS_RESIDUAIS!AS90</f>
        <v>0</v>
      </c>
      <c r="AT90" s="391">
        <f>CONTROLES_PLANO!AT90</f>
        <v>0</v>
      </c>
      <c r="AU90" s="391"/>
      <c r="AV90" s="391"/>
      <c r="AW90" s="391"/>
      <c r="AX90" s="400" t="str">
        <f>RISCOS_RESIDUAIS!AX90</f>
        <v>RISCOS RESIDUAIS:</v>
      </c>
      <c r="AY90" s="400"/>
      <c r="AZ90" s="400"/>
      <c r="BA90" s="400"/>
      <c r="BB90" s="400">
        <f>RISCOS_RESIDUAIS!BB90</f>
        <v>0</v>
      </c>
      <c r="BC90" s="400"/>
      <c r="BD90" s="400"/>
      <c r="BE90" s="400"/>
      <c r="BF90" s="401" t="str">
        <f>RISCOS_RESIDUAIS!BS90</f>
        <v>Extremo</v>
      </c>
      <c r="BG90" s="401"/>
      <c r="BH90" s="401"/>
      <c r="BI90" s="402" t="s">
        <v>354</v>
      </c>
      <c r="BJ90" s="402"/>
      <c r="BK90" s="402"/>
      <c r="BL90" s="402"/>
      <c r="BM90" s="323"/>
      <c r="BN90" s="323"/>
      <c r="BO90" s="323"/>
      <c r="BP90" s="323"/>
      <c r="BQ90" s="399"/>
      <c r="BR90" s="399"/>
      <c r="BS90" s="399"/>
    </row>
    <row r="91" spans="1:71" ht="17.100000000000001" customHeight="1" x14ac:dyDescent="0.25">
      <c r="A91" s="202"/>
      <c r="B91" s="203"/>
      <c r="C91" s="203"/>
      <c r="D91" s="204"/>
      <c r="E91" s="204"/>
      <c r="F91" s="204"/>
      <c r="G91" s="67">
        <v>2</v>
      </c>
      <c r="H91" s="196" t="str">
        <f>VULNERABILIDADES!L91</f>
        <v>Ausência de integridade dos registros.</v>
      </c>
      <c r="I91" s="196"/>
      <c r="J91" s="196"/>
      <c r="K91" s="192" t="str">
        <f>CONSEQUENCIAS!P91</f>
        <v>Dados inconsistentes</v>
      </c>
      <c r="L91" s="192"/>
      <c r="M91" s="192"/>
      <c r="N91" s="192"/>
      <c r="O91" s="372"/>
      <c r="P91" s="372"/>
      <c r="Q91" s="373"/>
      <c r="R91" s="193" t="str">
        <f>CONS_AV_QUALIT_SEVER!R91</f>
        <v>Média</v>
      </c>
      <c r="S91" s="193"/>
      <c r="T91" s="193"/>
      <c r="U91" s="108">
        <f>RESULT_ESTIMAT_QUALIT!U93</f>
        <v>3</v>
      </c>
      <c r="V91" s="108">
        <f>RESULT_ESTIMAT_QUALIT!V91</f>
        <v>12</v>
      </c>
      <c r="W91" s="193" t="str">
        <f>RESULT_ESTIMAT_QUALIT!W91</f>
        <v>Significativo</v>
      </c>
      <c r="X91" s="193"/>
      <c r="Y91" s="193"/>
      <c r="Z91" s="370" t="str">
        <f>CONS_AV_QUALIT_PROBAB!U91</f>
        <v>Frequente</v>
      </c>
      <c r="AA91" s="370"/>
      <c r="AB91" s="370"/>
      <c r="AC91" s="109">
        <f>RESULT_ESTIMAT_QUALIT!AC91</f>
        <v>5</v>
      </c>
      <c r="AD91" s="114">
        <f>CALCULO_RISCO!AD91</f>
        <v>60</v>
      </c>
      <c r="AE91" s="375" t="str">
        <f>CALCULO_RISCO!AE91</f>
        <v>Médio</v>
      </c>
      <c r="AF91" s="375"/>
      <c r="AG91" s="375"/>
      <c r="AH91" s="117">
        <f>CALCULO_RISCO!AG91</f>
        <v>0</v>
      </c>
      <c r="AI91" s="379" t="str">
        <f>AVALIAR_RISCO!AI91</f>
        <v>Prioridade</v>
      </c>
      <c r="AJ91" s="379"/>
      <c r="AK91" s="379"/>
      <c r="AL91" s="393" t="str">
        <f>TRATAMENTO!AL91</f>
        <v>Escolha o Tratamento</v>
      </c>
      <c r="AM91" s="393"/>
      <c r="AN91" s="393"/>
      <c r="AO91" s="393"/>
      <c r="AP91" s="391">
        <f>CONTROLES_PLANO!AP91</f>
        <v>0</v>
      </c>
      <c r="AQ91" s="391"/>
      <c r="AR91" s="391"/>
      <c r="AS91" s="391"/>
      <c r="AT91" s="391">
        <f>CONTROLES_PLANO!AT91</f>
        <v>0</v>
      </c>
      <c r="AU91" s="391"/>
      <c r="AV91" s="391"/>
      <c r="AW91" s="391"/>
      <c r="AX91" s="400" t="str">
        <f>RISCOS_RESIDUAIS!AX91</f>
        <v>RISCOS RESIDUAIS:</v>
      </c>
      <c r="AY91" s="400"/>
      <c r="AZ91" s="400"/>
      <c r="BA91" s="400"/>
      <c r="BB91" s="400">
        <f>RISCOS_RESIDUAIS!BB91</f>
        <v>0</v>
      </c>
      <c r="BC91" s="400"/>
      <c r="BD91" s="400"/>
      <c r="BE91" s="400"/>
      <c r="BF91" s="401" t="str">
        <f>RISCOS_RESIDUAIS!BS91</f>
        <v>Extremo</v>
      </c>
      <c r="BG91" s="401"/>
      <c r="BH91" s="401"/>
      <c r="BI91" s="402" t="s">
        <v>354</v>
      </c>
      <c r="BJ91" s="402"/>
      <c r="BK91" s="402"/>
      <c r="BL91" s="402"/>
      <c r="BM91" s="323"/>
      <c r="BN91" s="323"/>
      <c r="BO91" s="323"/>
      <c r="BP91" s="323"/>
      <c r="BQ91" s="399"/>
      <c r="BR91" s="399"/>
      <c r="BS91" s="399"/>
    </row>
    <row r="92" spans="1:71" ht="17.100000000000001" customHeight="1" x14ac:dyDescent="0.25">
      <c r="A92" s="202"/>
      <c r="B92" s="203"/>
      <c r="C92" s="203"/>
      <c r="D92" s="204"/>
      <c r="E92" s="204"/>
      <c r="F92" s="204"/>
      <c r="G92" s="67">
        <v>3</v>
      </c>
      <c r="H92" s="196" t="str">
        <f>VULNERABILIDADES!L92</f>
        <v>Falta de retenção mínima exigida.</v>
      </c>
      <c r="I92" s="196"/>
      <c r="J92" s="196"/>
      <c r="K92" s="192" t="str">
        <f>CONSEQUENCIAS!P92</f>
        <v>Retrabalho operacional</v>
      </c>
      <c r="L92" s="192"/>
      <c r="M92" s="192"/>
      <c r="N92" s="192"/>
      <c r="O92" s="372"/>
      <c r="P92" s="372"/>
      <c r="Q92" s="373"/>
      <c r="R92" s="193" t="str">
        <f>CONS_AV_QUALIT_SEVER!R92</f>
        <v>Média</v>
      </c>
      <c r="S92" s="193"/>
      <c r="T92" s="193"/>
      <c r="U92" s="108">
        <f>RESULT_ESTIMAT_QUALIT!U94</f>
        <v>3</v>
      </c>
      <c r="V92" s="108">
        <f>RESULT_ESTIMAT_QUALIT!V92</f>
        <v>12</v>
      </c>
      <c r="W92" s="193" t="str">
        <f>RESULT_ESTIMAT_QUALIT!W92</f>
        <v>Significativo</v>
      </c>
      <c r="X92" s="193"/>
      <c r="Y92" s="193"/>
      <c r="Z92" s="370" t="str">
        <f>CONS_AV_QUALIT_PROBAB!U92</f>
        <v>Frequente</v>
      </c>
      <c r="AA92" s="370"/>
      <c r="AB92" s="370"/>
      <c r="AC92" s="109">
        <f>RESULT_ESTIMAT_QUALIT!AC92</f>
        <v>5</v>
      </c>
      <c r="AD92" s="114">
        <f>CALCULO_RISCO!AD92</f>
        <v>60</v>
      </c>
      <c r="AE92" s="375" t="str">
        <f>CALCULO_RISCO!AE92</f>
        <v>Médio</v>
      </c>
      <c r="AF92" s="375"/>
      <c r="AG92" s="375"/>
      <c r="AH92" s="117">
        <f>CALCULO_RISCO!AG92</f>
        <v>0</v>
      </c>
      <c r="AI92" s="379" t="str">
        <f>AVALIAR_RISCO!AI92</f>
        <v>Prioridade</v>
      </c>
      <c r="AJ92" s="379"/>
      <c r="AK92" s="379"/>
      <c r="AL92" s="393" t="str">
        <f>TRATAMENTO!AL92</f>
        <v>Escolha o Tratamento</v>
      </c>
      <c r="AM92" s="393"/>
      <c r="AN92" s="393"/>
      <c r="AO92" s="393"/>
      <c r="AP92" s="391">
        <f>CONTROLES_PLANO!AP92</f>
        <v>0</v>
      </c>
      <c r="AQ92" s="391"/>
      <c r="AR92" s="391"/>
      <c r="AS92" s="391"/>
      <c r="AT92" s="391">
        <f>CONTROLES_PLANO!AT92</f>
        <v>0</v>
      </c>
      <c r="AU92" s="391"/>
      <c r="AV92" s="391"/>
      <c r="AW92" s="391"/>
      <c r="AX92" s="400" t="str">
        <f>RISCOS_RESIDUAIS!AX92</f>
        <v>RISCOS RESIDUAIS:</v>
      </c>
      <c r="AY92" s="400"/>
      <c r="AZ92" s="400"/>
      <c r="BA92" s="400"/>
      <c r="BB92" s="400">
        <f>RISCOS_RESIDUAIS!BB92</f>
        <v>0</v>
      </c>
      <c r="BC92" s="400"/>
      <c r="BD92" s="400"/>
      <c r="BE92" s="400"/>
      <c r="BF92" s="401" t="str">
        <f>RISCOS_RESIDUAIS!BS92</f>
        <v>Extremo</v>
      </c>
      <c r="BG92" s="401"/>
      <c r="BH92" s="401"/>
      <c r="BI92" s="402" t="s">
        <v>354</v>
      </c>
      <c r="BJ92" s="402"/>
      <c r="BK92" s="402"/>
      <c r="BL92" s="402"/>
      <c r="BM92" s="323"/>
      <c r="BN92" s="323"/>
      <c r="BO92" s="323"/>
      <c r="BP92" s="323"/>
      <c r="BQ92" s="399"/>
      <c r="BR92" s="399"/>
      <c r="BS92" s="399"/>
    </row>
    <row r="93" spans="1:71" ht="17.100000000000001" customHeight="1" x14ac:dyDescent="0.25">
      <c r="A93" s="202"/>
      <c r="B93" s="203"/>
      <c r="C93" s="203"/>
      <c r="D93" s="204"/>
      <c r="E93" s="204"/>
      <c r="F93" s="204"/>
      <c r="G93" s="67">
        <v>4</v>
      </c>
      <c r="H93" s="196" t="str">
        <f>VULNERABILIDADES!L93</f>
        <v>Inconsistência nas fontes de log.</v>
      </c>
      <c r="I93" s="196"/>
      <c r="J93" s="196"/>
      <c r="K93" s="192" t="str">
        <f>CONSEQUENCIAS!P93</f>
        <v>Falhas em relatórios</v>
      </c>
      <c r="L93" s="192"/>
      <c r="M93" s="192"/>
      <c r="N93" s="192"/>
      <c r="O93" s="372"/>
      <c r="P93" s="372"/>
      <c r="Q93" s="373"/>
      <c r="R93" s="193" t="str">
        <f>CONS_AV_QUALIT_SEVER!R93</f>
        <v>Média</v>
      </c>
      <c r="S93" s="193"/>
      <c r="T93" s="193"/>
      <c r="U93" s="108">
        <f>RESULT_ESTIMAT_QUALIT!U95</f>
        <v>3</v>
      </c>
      <c r="V93" s="108">
        <f>RESULT_ESTIMAT_QUALIT!V93</f>
        <v>12</v>
      </c>
      <c r="W93" s="193" t="str">
        <f>RESULT_ESTIMAT_QUALIT!W93</f>
        <v>Significativo</v>
      </c>
      <c r="X93" s="193"/>
      <c r="Y93" s="193"/>
      <c r="Z93" s="370" t="str">
        <f>CONS_AV_QUALIT_PROBAB!U93</f>
        <v>Frequente</v>
      </c>
      <c r="AA93" s="370"/>
      <c r="AB93" s="370"/>
      <c r="AC93" s="109">
        <f>RESULT_ESTIMAT_QUALIT!AC93</f>
        <v>5</v>
      </c>
      <c r="AD93" s="114">
        <f>CALCULO_RISCO!AD93</f>
        <v>60</v>
      </c>
      <c r="AE93" s="375" t="str">
        <f>CALCULO_RISCO!AE93</f>
        <v>Médio</v>
      </c>
      <c r="AF93" s="375"/>
      <c r="AG93" s="375"/>
      <c r="AH93" s="117">
        <f>CALCULO_RISCO!AG93</f>
        <v>0</v>
      </c>
      <c r="AI93" s="379" t="str">
        <f>AVALIAR_RISCO!AI93</f>
        <v>Prioridade</v>
      </c>
      <c r="AJ93" s="379"/>
      <c r="AK93" s="379"/>
      <c r="AL93" s="393" t="str">
        <f>TRATAMENTO!AL93</f>
        <v>Escolha o Tratamento</v>
      </c>
      <c r="AM93" s="393"/>
      <c r="AN93" s="393"/>
      <c r="AO93" s="393"/>
      <c r="AP93" s="391">
        <f>CONTROLES_PLANO!AP93</f>
        <v>0</v>
      </c>
      <c r="AQ93" s="391"/>
      <c r="AR93" s="391"/>
      <c r="AS93" s="391"/>
      <c r="AT93" s="391">
        <f>CONTROLES_PLANO!AT93</f>
        <v>0</v>
      </c>
      <c r="AU93" s="391"/>
      <c r="AV93" s="391"/>
      <c r="AW93" s="391"/>
      <c r="AX93" s="400" t="str">
        <f>RISCOS_RESIDUAIS!AX93</f>
        <v>RISCOS RESIDUAIS:</v>
      </c>
      <c r="AY93" s="400"/>
      <c r="AZ93" s="400"/>
      <c r="BA93" s="400"/>
      <c r="BB93" s="400">
        <f>RISCOS_RESIDUAIS!BB93</f>
        <v>0</v>
      </c>
      <c r="BC93" s="400"/>
      <c r="BD93" s="400"/>
      <c r="BE93" s="400"/>
      <c r="BF93" s="401" t="str">
        <f>RISCOS_RESIDUAIS!BS93</f>
        <v>Extremo</v>
      </c>
      <c r="BG93" s="401"/>
      <c r="BH93" s="401"/>
      <c r="BI93" s="402" t="s">
        <v>354</v>
      </c>
      <c r="BJ93" s="402"/>
      <c r="BK93" s="402"/>
      <c r="BL93" s="402"/>
      <c r="BM93" s="323"/>
      <c r="BN93" s="323"/>
      <c r="BO93" s="323"/>
      <c r="BP93" s="323"/>
      <c r="BQ93" s="399"/>
      <c r="BR93" s="399"/>
      <c r="BS93" s="399"/>
    </row>
    <row r="94" spans="1:71" ht="17.100000000000001" customHeight="1" x14ac:dyDescent="0.25">
      <c r="A94" s="202"/>
      <c r="B94" s="203"/>
      <c r="C94" s="203"/>
      <c r="D94" s="195" t="str">
        <f>'LISTA AMEACAS'!I28</f>
        <v>Desrespeito às normas de segurança</v>
      </c>
      <c r="E94" s="195"/>
      <c r="F94" s="195"/>
      <c r="G94" s="67">
        <v>5</v>
      </c>
      <c r="H94" s="191" t="str">
        <f>VULNERABILIDADES!L94</f>
        <v>Possibilidade de funcionários ignorarem ou não aplicarem corretamente as políticas de segurança.</v>
      </c>
      <c r="I94" s="191"/>
      <c r="J94" s="191"/>
      <c r="K94" s="192" t="str">
        <f>CONSEQUENCIAS!P94</f>
        <v>Decisões incorretas</v>
      </c>
      <c r="L94" s="192"/>
      <c r="M94" s="192"/>
      <c r="N94" s="192"/>
      <c r="O94" s="372"/>
      <c r="P94" s="372"/>
      <c r="Q94" s="373"/>
      <c r="R94" s="193" t="str">
        <f>CONS_AV_QUALIT_SEVER!R94</f>
        <v>Média</v>
      </c>
      <c r="S94" s="193"/>
      <c r="T94" s="193"/>
      <c r="U94" s="108">
        <f>RESULT_ESTIMAT_QUALIT!U96</f>
        <v>3</v>
      </c>
      <c r="V94" s="108">
        <f>RESULT_ESTIMAT_QUALIT!V94</f>
        <v>12</v>
      </c>
      <c r="W94" s="193" t="str">
        <f>RESULT_ESTIMAT_QUALIT!W94</f>
        <v>Significativo</v>
      </c>
      <c r="X94" s="193"/>
      <c r="Y94" s="193"/>
      <c r="Z94" s="370" t="str">
        <f>CONS_AV_QUALIT_PROBAB!U94</f>
        <v>Ocasional</v>
      </c>
      <c r="AA94" s="370"/>
      <c r="AB94" s="370"/>
      <c r="AC94" s="109">
        <f>RESULT_ESTIMAT_QUALIT!AC94</f>
        <v>3</v>
      </c>
      <c r="AD94" s="114">
        <f>CALCULO_RISCO!AD94</f>
        <v>36</v>
      </c>
      <c r="AE94" s="375" t="str">
        <f>CALCULO_RISCO!AE94</f>
        <v>Médio</v>
      </c>
      <c r="AF94" s="375"/>
      <c r="AG94" s="375"/>
      <c r="AH94" s="117">
        <f>CALCULO_RISCO!AG94</f>
        <v>0</v>
      </c>
      <c r="AI94" s="379" t="str">
        <f>AVALIAR_RISCO!AI94</f>
        <v>Prioridade</v>
      </c>
      <c r="AJ94" s="379"/>
      <c r="AK94" s="379"/>
      <c r="AL94" s="393" t="str">
        <f>TRATAMENTO!AL94</f>
        <v>Escolha o Tratamento</v>
      </c>
      <c r="AM94" s="393"/>
      <c r="AN94" s="393"/>
      <c r="AO94" s="393"/>
      <c r="AP94" s="391">
        <f>CONTROLES_PLANO!AP94</f>
        <v>0</v>
      </c>
      <c r="AQ94" s="391"/>
      <c r="AR94" s="391"/>
      <c r="AS94" s="391"/>
      <c r="AT94" s="391">
        <f>CONTROLES_PLANO!AT94</f>
        <v>0</v>
      </c>
      <c r="AU94" s="391"/>
      <c r="AV94" s="391"/>
      <c r="AW94" s="391"/>
      <c r="AX94" s="400" t="str">
        <f>RISCOS_RESIDUAIS!AX94</f>
        <v>RISCOS RESIDUAIS:</v>
      </c>
      <c r="AY94" s="400"/>
      <c r="AZ94" s="400"/>
      <c r="BA94" s="400"/>
      <c r="BB94" s="400">
        <f>RISCOS_RESIDUAIS!BB94</f>
        <v>0</v>
      </c>
      <c r="BC94" s="400"/>
      <c r="BD94" s="400"/>
      <c r="BE94" s="400"/>
      <c r="BF94" s="401" t="str">
        <f>RISCOS_RESIDUAIS!BS94</f>
        <v>Extremo</v>
      </c>
      <c r="BG94" s="401"/>
      <c r="BH94" s="401"/>
      <c r="BI94" s="402" t="s">
        <v>354</v>
      </c>
      <c r="BJ94" s="402"/>
      <c r="BK94" s="402"/>
      <c r="BL94" s="402"/>
      <c r="BM94" s="323"/>
      <c r="BN94" s="323"/>
      <c r="BO94" s="323"/>
      <c r="BP94" s="323"/>
      <c r="BQ94" s="399"/>
      <c r="BR94" s="399"/>
      <c r="BS94" s="399"/>
    </row>
    <row r="95" spans="1:71" ht="17.100000000000001" customHeight="1" x14ac:dyDescent="0.25">
      <c r="A95" s="202"/>
      <c r="B95" s="203"/>
      <c r="C95" s="203"/>
      <c r="D95" s="195"/>
      <c r="E95" s="195"/>
      <c r="F95" s="195"/>
      <c r="G95" s="67">
        <v>6</v>
      </c>
      <c r="H95" s="191" t="str">
        <f>VULNERABILIDADES!L95</f>
        <v>Falta de controle de acesso aos logs.</v>
      </c>
      <c r="I95" s="191"/>
      <c r="J95" s="191"/>
      <c r="K95" s="192" t="str">
        <f>CONSEQUENCIAS!P95</f>
        <v>Atrasos em processos</v>
      </c>
      <c r="L95" s="192"/>
      <c r="M95" s="192"/>
      <c r="N95" s="192"/>
      <c r="O95" s="372"/>
      <c r="P95" s="372"/>
      <c r="Q95" s="373"/>
      <c r="R95" s="193" t="str">
        <f>CONS_AV_QUALIT_SEVER!R95</f>
        <v>Média</v>
      </c>
      <c r="S95" s="193"/>
      <c r="T95" s="193"/>
      <c r="U95" s="108">
        <f>RESULT_ESTIMAT_QUALIT!U97</f>
        <v>5</v>
      </c>
      <c r="V95" s="108">
        <f>RESULT_ESTIMAT_QUALIT!V95</f>
        <v>12</v>
      </c>
      <c r="W95" s="193" t="str">
        <f>RESULT_ESTIMAT_QUALIT!W95</f>
        <v>Significativo</v>
      </c>
      <c r="X95" s="193"/>
      <c r="Y95" s="193"/>
      <c r="Z95" s="370" t="str">
        <f>CONS_AV_QUALIT_PROBAB!U95</f>
        <v>Frequente</v>
      </c>
      <c r="AA95" s="370"/>
      <c r="AB95" s="370"/>
      <c r="AC95" s="109">
        <f>RESULT_ESTIMAT_QUALIT!AC95</f>
        <v>5</v>
      </c>
      <c r="AD95" s="114">
        <f>CALCULO_RISCO!AD95</f>
        <v>60</v>
      </c>
      <c r="AE95" s="375" t="str">
        <f>CALCULO_RISCO!AE95</f>
        <v>Médio</v>
      </c>
      <c r="AF95" s="375"/>
      <c r="AG95" s="375"/>
      <c r="AH95" s="117">
        <f>CALCULO_RISCO!AG95</f>
        <v>0</v>
      </c>
      <c r="AI95" s="379" t="str">
        <f>AVALIAR_RISCO!AI95</f>
        <v>Prioridade</v>
      </c>
      <c r="AJ95" s="379"/>
      <c r="AK95" s="379"/>
      <c r="AL95" s="393" t="str">
        <f>TRATAMENTO!AL95</f>
        <v>Escolha o Tratamento</v>
      </c>
      <c r="AM95" s="393"/>
      <c r="AN95" s="393"/>
      <c r="AO95" s="393"/>
      <c r="AP95" s="391">
        <f>CONTROLES_PLANO!AP95</f>
        <v>0</v>
      </c>
      <c r="AQ95" s="391"/>
      <c r="AR95" s="391"/>
      <c r="AS95" s="391"/>
      <c r="AT95" s="391">
        <f>CONTROLES_PLANO!AT95</f>
        <v>0</v>
      </c>
      <c r="AU95" s="391"/>
      <c r="AV95" s="391"/>
      <c r="AW95" s="391"/>
      <c r="AX95" s="400" t="str">
        <f>RISCOS_RESIDUAIS!AX95</f>
        <v>RISCOS RESIDUAIS:</v>
      </c>
      <c r="AY95" s="400"/>
      <c r="AZ95" s="400"/>
      <c r="BA95" s="400"/>
      <c r="BB95" s="400">
        <f>RISCOS_RESIDUAIS!BB95</f>
        <v>0</v>
      </c>
      <c r="BC95" s="400"/>
      <c r="BD95" s="400"/>
      <c r="BE95" s="400"/>
      <c r="BF95" s="401" t="str">
        <f>RISCOS_RESIDUAIS!BS95</f>
        <v>Extremo</v>
      </c>
      <c r="BG95" s="401"/>
      <c r="BH95" s="401"/>
      <c r="BI95" s="402" t="s">
        <v>354</v>
      </c>
      <c r="BJ95" s="402"/>
      <c r="BK95" s="402"/>
      <c r="BL95" s="402"/>
      <c r="BM95" s="323"/>
      <c r="BN95" s="323"/>
      <c r="BO95" s="323"/>
      <c r="BP95" s="323"/>
      <c r="BQ95" s="399"/>
      <c r="BR95" s="399"/>
      <c r="BS95" s="399"/>
    </row>
    <row r="96" spans="1:71" ht="17.100000000000001" customHeight="1" x14ac:dyDescent="0.25">
      <c r="A96" s="202"/>
      <c r="B96" s="203"/>
      <c r="C96" s="203"/>
      <c r="D96" s="195"/>
      <c r="E96" s="195"/>
      <c r="F96" s="195"/>
      <c r="G96" s="67">
        <v>7</v>
      </c>
      <c r="H96" s="191" t="str">
        <f>VULNERABILIDADES!L96</f>
        <v>Ausência de SIEM consolidado.</v>
      </c>
      <c r="I96" s="191"/>
      <c r="J96" s="191"/>
      <c r="K96" s="192" t="str">
        <f>CONSEQUENCIAS!P96</f>
        <v>arga de equipes</v>
      </c>
      <c r="L96" s="192"/>
      <c r="M96" s="192"/>
      <c r="N96" s="192"/>
      <c r="O96" s="372"/>
      <c r="P96" s="372"/>
      <c r="Q96" s="373"/>
      <c r="R96" s="193" t="str">
        <f>CONS_AV_QUALIT_SEVER!R96</f>
        <v>Média</v>
      </c>
      <c r="S96" s="193"/>
      <c r="T96" s="193"/>
      <c r="U96" s="108">
        <f>RESULT_ESTIMAT_QUALIT!U98</f>
        <v>0</v>
      </c>
      <c r="V96" s="108">
        <f>RESULT_ESTIMAT_QUALIT!V96</f>
        <v>12</v>
      </c>
      <c r="W96" s="193" t="str">
        <f>RESULT_ESTIMAT_QUALIT!W96</f>
        <v>Significativo</v>
      </c>
      <c r="X96" s="193"/>
      <c r="Y96" s="193"/>
      <c r="Z96" s="370" t="str">
        <f>CONS_AV_QUALIT_PROBAB!U96</f>
        <v>Frequente</v>
      </c>
      <c r="AA96" s="370"/>
      <c r="AB96" s="370"/>
      <c r="AC96" s="109">
        <f>RESULT_ESTIMAT_QUALIT!AC96</f>
        <v>5</v>
      </c>
      <c r="AD96" s="114">
        <f>CALCULO_RISCO!AD96</f>
        <v>60</v>
      </c>
      <c r="AE96" s="375" t="str">
        <f>CALCULO_RISCO!AE96</f>
        <v>Médio</v>
      </c>
      <c r="AF96" s="375"/>
      <c r="AG96" s="375"/>
      <c r="AH96" s="117">
        <f>CALCULO_RISCO!AG96</f>
        <v>0</v>
      </c>
      <c r="AI96" s="379" t="str">
        <f>AVALIAR_RISCO!AI96</f>
        <v>Prioridade</v>
      </c>
      <c r="AJ96" s="379"/>
      <c r="AK96" s="379"/>
      <c r="AL96" s="393" t="str">
        <f>TRATAMENTO!AL96</f>
        <v>Escolha o Tratamento</v>
      </c>
      <c r="AM96" s="393"/>
      <c r="AN96" s="393"/>
      <c r="AO96" s="393"/>
      <c r="AP96" s="391">
        <f>CONTROLES_PLANO!AP96</f>
        <v>0</v>
      </c>
      <c r="AQ96" s="391"/>
      <c r="AR96" s="391"/>
      <c r="AS96" s="391"/>
      <c r="AT96" s="391">
        <f>CONTROLES_PLANO!AT96</f>
        <v>0</v>
      </c>
      <c r="AU96" s="391"/>
      <c r="AV96" s="391"/>
      <c r="AW96" s="391"/>
      <c r="AX96" s="400" t="str">
        <f>RISCOS_RESIDUAIS!AX96</f>
        <v>RISCOS RESIDUAIS:</v>
      </c>
      <c r="AY96" s="400"/>
      <c r="AZ96" s="400"/>
      <c r="BA96" s="400"/>
      <c r="BB96" s="400">
        <f>RISCOS_RESIDUAIS!BB96</f>
        <v>0</v>
      </c>
      <c r="BC96" s="400"/>
      <c r="BD96" s="400"/>
      <c r="BE96" s="400"/>
      <c r="BF96" s="401" t="str">
        <f>RISCOS_RESIDUAIS!BS96</f>
        <v>Extremo</v>
      </c>
      <c r="BG96" s="401"/>
      <c r="BH96" s="401"/>
      <c r="BI96" s="402" t="s">
        <v>354</v>
      </c>
      <c r="BJ96" s="402"/>
      <c r="BK96" s="402"/>
      <c r="BL96" s="402"/>
      <c r="BM96" s="323"/>
      <c r="BN96" s="323"/>
      <c r="BO96" s="323"/>
      <c r="BP96" s="323"/>
      <c r="BQ96" s="399"/>
      <c r="BR96" s="399"/>
      <c r="BS96" s="399"/>
    </row>
    <row r="97" spans="1:71" ht="17.100000000000001" customHeight="1" x14ac:dyDescent="0.25">
      <c r="A97" s="202"/>
      <c r="B97" s="203"/>
      <c r="C97" s="203"/>
      <c r="D97" s="195"/>
      <c r="E97" s="195"/>
      <c r="F97" s="195"/>
      <c r="G97" s="69">
        <v>8</v>
      </c>
      <c r="H97" s="197" t="str">
        <f>VULNERABILIDADES!L97</f>
        <v>Armazenamento inadequado.</v>
      </c>
      <c r="I97" s="197"/>
      <c r="J97" s="197"/>
      <c r="K97" s="198" t="str">
        <f>CONSEQUENCIAS!P97</f>
        <v>Perda de confidencialidade</v>
      </c>
      <c r="L97" s="198"/>
      <c r="M97" s="198"/>
      <c r="N97" s="198"/>
      <c r="O97" s="372"/>
      <c r="P97" s="372"/>
      <c r="Q97" s="373"/>
      <c r="R97" s="199" t="str">
        <f>CONS_AV_QUALIT_SEVER!R97</f>
        <v>Elevada</v>
      </c>
      <c r="S97" s="199"/>
      <c r="T97" s="199"/>
      <c r="U97" s="110">
        <f>RESULT_ESTIMAT_QUALIT!U99</f>
        <v>0</v>
      </c>
      <c r="V97" s="110">
        <f>RESULT_ESTIMAT_QUALIT!V97</f>
        <v>20</v>
      </c>
      <c r="W97" s="199" t="str">
        <f>RESULT_ESTIMAT_QUALIT!W97</f>
        <v>Importante</v>
      </c>
      <c r="X97" s="199"/>
      <c r="Y97" s="199"/>
      <c r="Z97" s="371" t="str">
        <f>CONS_AV_QUALIT_PROBAB!U97</f>
        <v>Ocasional</v>
      </c>
      <c r="AA97" s="371"/>
      <c r="AB97" s="371"/>
      <c r="AC97" s="111">
        <f>RESULT_ESTIMAT_QUALIT!AC97</f>
        <v>3</v>
      </c>
      <c r="AD97" s="116">
        <f>CALCULO_RISCO!AD97</f>
        <v>60</v>
      </c>
      <c r="AE97" s="376" t="str">
        <f>CALCULO_RISCO!AE97</f>
        <v>Médio</v>
      </c>
      <c r="AF97" s="376"/>
      <c r="AG97" s="376"/>
      <c r="AH97" s="118">
        <f>CALCULO_RISCO!AG97</f>
        <v>0</v>
      </c>
      <c r="AI97" s="381" t="str">
        <f>AVALIAR_RISCO!AI97</f>
        <v>Prioridade</v>
      </c>
      <c r="AJ97" s="381"/>
      <c r="AK97" s="381"/>
      <c r="AL97" s="390" t="str">
        <f>TRATAMENTO!AL97</f>
        <v>Escolha o Tratamento</v>
      </c>
      <c r="AM97" s="390"/>
      <c r="AN97" s="390"/>
      <c r="AO97" s="390"/>
      <c r="AP97" s="386">
        <f>CONTROLES_PLANO!AP97</f>
        <v>0</v>
      </c>
      <c r="AQ97" s="386"/>
      <c r="AR97" s="386"/>
      <c r="AS97" s="386"/>
      <c r="AT97" s="386">
        <f>CONTROLES_PLANO!AT97</f>
        <v>0</v>
      </c>
      <c r="AU97" s="386"/>
      <c r="AV97" s="386"/>
      <c r="AW97" s="386"/>
      <c r="AX97" s="396" t="str">
        <f>RISCOS_RESIDUAIS!AX97</f>
        <v>RISCOS RESIDUAIS:</v>
      </c>
      <c r="AY97" s="396"/>
      <c r="AZ97" s="396"/>
      <c r="BA97" s="396"/>
      <c r="BB97" s="396">
        <f>RISCOS_RESIDUAIS!BB97</f>
        <v>0</v>
      </c>
      <c r="BC97" s="396"/>
      <c r="BD97" s="396"/>
      <c r="BE97" s="396"/>
      <c r="BF97" s="397" t="str">
        <f>RISCOS_RESIDUAIS!BS97</f>
        <v>Extremo</v>
      </c>
      <c r="BG97" s="397"/>
      <c r="BH97" s="397"/>
      <c r="BI97" s="398" t="s">
        <v>354</v>
      </c>
      <c r="BJ97" s="398"/>
      <c r="BK97" s="398"/>
      <c r="BL97" s="398"/>
      <c r="BM97" s="327"/>
      <c r="BN97" s="327"/>
      <c r="BO97" s="327"/>
      <c r="BP97" s="327"/>
      <c r="BQ97" s="395"/>
      <c r="BR97" s="395"/>
      <c r="BS97" s="395"/>
    </row>
    <row r="98" spans="1:71" s="29" customFormat="1" ht="12.6" customHeight="1" x14ac:dyDescent="0.25">
      <c r="A98" s="86"/>
      <c r="B98" s="86"/>
      <c r="C98" s="86"/>
      <c r="D98" s="86"/>
      <c r="E98" s="86"/>
      <c r="F98" s="86"/>
      <c r="G98" s="86"/>
      <c r="H98" s="9"/>
      <c r="I98" s="9"/>
      <c r="J98" s="9"/>
      <c r="K98" s="9"/>
      <c r="L98" s="9"/>
      <c r="M98" s="9"/>
      <c r="N98" s="9"/>
      <c r="O98" s="9"/>
      <c r="P98" s="9"/>
      <c r="Q98" s="105"/>
      <c r="R98" s="105"/>
      <c r="S98" s="105"/>
      <c r="T98" s="105"/>
      <c r="U98" s="105"/>
      <c r="V98" s="106"/>
      <c r="W98" s="9"/>
      <c r="X98" s="9"/>
      <c r="Y98" s="9"/>
      <c r="AY98" s="3"/>
      <c r="AZ98" s="3"/>
      <c r="BA98" s="3"/>
      <c r="BB98" s="3"/>
      <c r="BC98" s="3"/>
    </row>
    <row r="99" spans="1:71" ht="34.15" customHeight="1" x14ac:dyDescent="0.25">
      <c r="A99" s="56"/>
      <c r="B99" s="206" t="s">
        <v>204</v>
      </c>
      <c r="C99" s="206"/>
      <c r="D99" s="207" t="s">
        <v>205</v>
      </c>
      <c r="E99" s="207"/>
      <c r="F99" s="207"/>
      <c r="G99" s="57" t="s">
        <v>219</v>
      </c>
      <c r="H99" s="208" t="s">
        <v>220</v>
      </c>
      <c r="I99" s="208"/>
      <c r="J99" s="208"/>
      <c r="K99" s="209" t="s">
        <v>272</v>
      </c>
      <c r="L99" s="209"/>
      <c r="M99" s="209"/>
      <c r="N99" s="209"/>
      <c r="O99" s="201" t="s">
        <v>291</v>
      </c>
      <c r="P99" s="201"/>
      <c r="Q99" s="201"/>
      <c r="R99" s="208" t="s">
        <v>316</v>
      </c>
      <c r="S99" s="208"/>
      <c r="T99" s="208"/>
      <c r="U99" s="208"/>
      <c r="V99" s="201" t="s">
        <v>94</v>
      </c>
      <c r="W99" s="201"/>
      <c r="X99" s="201"/>
      <c r="Y99" s="201"/>
      <c r="Z99" s="201" t="s">
        <v>301</v>
      </c>
      <c r="AA99" s="201"/>
      <c r="AB99" s="201"/>
      <c r="AC99" s="201"/>
      <c r="AD99" s="201" t="s">
        <v>323</v>
      </c>
      <c r="AE99" s="201"/>
      <c r="AF99" s="201"/>
      <c r="AG99" s="201"/>
      <c r="AH99" s="201"/>
      <c r="AI99" s="201" t="s">
        <v>325</v>
      </c>
      <c r="AJ99" s="201"/>
      <c r="AK99" s="201"/>
      <c r="AL99" s="201" t="s">
        <v>334</v>
      </c>
      <c r="AM99" s="201"/>
      <c r="AN99" s="201"/>
      <c r="AO99" s="201"/>
      <c r="AP99" s="201" t="s">
        <v>342</v>
      </c>
      <c r="AQ99" s="201" t="s">
        <v>343</v>
      </c>
      <c r="AR99" s="201" t="s">
        <v>344</v>
      </c>
      <c r="AS99" s="201" t="s">
        <v>345</v>
      </c>
      <c r="AT99" s="201" t="s">
        <v>343</v>
      </c>
      <c r="AU99" s="201"/>
      <c r="AV99" s="201"/>
      <c r="AW99" s="201"/>
      <c r="AX99" s="201" t="s">
        <v>347</v>
      </c>
      <c r="AY99" s="201"/>
      <c r="AZ99" s="201"/>
      <c r="BA99" s="201"/>
      <c r="BB99" s="201" t="s">
        <v>348</v>
      </c>
      <c r="BC99" s="201"/>
      <c r="BD99" s="201"/>
      <c r="BE99" s="201"/>
      <c r="BF99" s="201" t="s">
        <v>351</v>
      </c>
      <c r="BG99" s="201"/>
      <c r="BH99" s="201"/>
      <c r="BI99" s="201" t="s">
        <v>354</v>
      </c>
      <c r="BJ99" s="201"/>
      <c r="BK99" s="201"/>
      <c r="BL99" s="201"/>
      <c r="BM99" s="201" t="s">
        <v>207</v>
      </c>
      <c r="BN99" s="201"/>
      <c r="BO99" s="201"/>
      <c r="BP99" s="201"/>
      <c r="BQ99" s="201" t="s">
        <v>355</v>
      </c>
      <c r="BR99" s="201"/>
      <c r="BS99" s="201"/>
    </row>
    <row r="100" spans="1:71" ht="17.100000000000001" customHeight="1" x14ac:dyDescent="0.25">
      <c r="A100" s="202" t="str">
        <f>'LISTA AMEACAS'!A29</f>
        <v>At 09</v>
      </c>
      <c r="B100" s="203" t="str">
        <f>'LISTA AMEACAS'!B29</f>
        <v xml:space="preserve"> Ferramentas de pentest (internas e licenciadas)</v>
      </c>
      <c r="C100" s="203"/>
      <c r="D100" s="204" t="str">
        <f>'LISTA AMEACAS'!E29</f>
        <v>Vazamento de dados pessoais</v>
      </c>
      <c r="E100" s="204"/>
      <c r="F100" s="204"/>
      <c r="G100" s="67">
        <v>1</v>
      </c>
      <c r="H100" s="196" t="str">
        <f>VULNERABILIDADES!L100</f>
        <v>Exposição de dados sensíveis dos funcionários por acessos não autorizados.</v>
      </c>
      <c r="I100" s="196"/>
      <c r="J100" s="196"/>
      <c r="K100" s="192" t="str">
        <f>CONSEQUENCIAS!P100</f>
        <v>Interupção de serviço</v>
      </c>
      <c r="L100" s="192"/>
      <c r="M100" s="192"/>
      <c r="N100" s="192"/>
      <c r="O100" s="372" t="str">
        <f>CONS_AV_QUALIT_ATIVO!O100</f>
        <v>Significante</v>
      </c>
      <c r="P100" s="372"/>
      <c r="Q100" s="373">
        <f>RESULT_ESTIMAT_QUALIT!Q100</f>
        <v>3</v>
      </c>
      <c r="R100" s="193" t="str">
        <f>CONS_AV_QUALIT_SEVER!R100</f>
        <v>Média</v>
      </c>
      <c r="S100" s="193"/>
      <c r="T100" s="193"/>
      <c r="U100" s="108">
        <f>RESULT_ESTIMAT_QUALIT!U100</f>
        <v>3</v>
      </c>
      <c r="V100" s="108">
        <f>RESULT_ESTIMAT_QUALIT!V100</f>
        <v>9</v>
      </c>
      <c r="W100" s="193" t="str">
        <f>RESULT_ESTIMAT_QUALIT!W100</f>
        <v>Baixo</v>
      </c>
      <c r="X100" s="193"/>
      <c r="Y100" s="193"/>
      <c r="Z100" s="370" t="str">
        <f>CONS_AV_QUALIT_PROBAB!U100</f>
        <v>Remoto</v>
      </c>
      <c r="AA100" s="370"/>
      <c r="AB100" s="370"/>
      <c r="AC100" s="109">
        <f>RESULT_ESTIMAT_QUALIT!AC100</f>
        <v>2</v>
      </c>
      <c r="AD100" s="114">
        <f>CALCULO_RISCO!AD100</f>
        <v>18</v>
      </c>
      <c r="AE100" s="375" t="str">
        <f>CALCULO_RISCO!AE100</f>
        <v>Baixo</v>
      </c>
      <c r="AF100" s="375"/>
      <c r="AG100" s="375"/>
      <c r="AH100" s="117">
        <f>CALCULO_RISCO!AG100</f>
        <v>0</v>
      </c>
      <c r="AI100" s="379" t="str">
        <f>AVALIAR_RISCO!AI100</f>
        <v>Prioridade</v>
      </c>
      <c r="AJ100" s="379"/>
      <c r="AK100" s="379"/>
      <c r="AL100" s="393" t="str">
        <f>TRATAMENTO!AL100</f>
        <v>Escolha o Tratamento</v>
      </c>
      <c r="AM100" s="393"/>
      <c r="AN100" s="393"/>
      <c r="AO100" s="393"/>
      <c r="AP100" s="391">
        <f>CONTROLES_PLANO!AP100</f>
        <v>0</v>
      </c>
      <c r="AQ100" s="391">
        <f>RISCOS_RESIDUAIS!AQ100</f>
        <v>0</v>
      </c>
      <c r="AR100" s="391">
        <f>RISCOS_RESIDUAIS!AR100</f>
        <v>0</v>
      </c>
      <c r="AS100" s="391">
        <f>RISCOS_RESIDUAIS!AS100</f>
        <v>0</v>
      </c>
      <c r="AT100" s="391">
        <f>CONTROLES_PLANO!AT100</f>
        <v>0</v>
      </c>
      <c r="AU100" s="391"/>
      <c r="AV100" s="391"/>
      <c r="AW100" s="391"/>
      <c r="AX100" s="400" t="str">
        <f>RISCOS_RESIDUAIS!AX100</f>
        <v>RISCOS RESIDUAIS:</v>
      </c>
      <c r="AY100" s="400"/>
      <c r="AZ100" s="400"/>
      <c r="BA100" s="400"/>
      <c r="BB100" s="400">
        <f>RISCOS_RESIDUAIS!BB100</f>
        <v>0</v>
      </c>
      <c r="BC100" s="400"/>
      <c r="BD100" s="400"/>
      <c r="BE100" s="400"/>
      <c r="BF100" s="401" t="str">
        <f>RISCOS_RESIDUAIS!BS100</f>
        <v>Extremo</v>
      </c>
      <c r="BG100" s="401"/>
      <c r="BH100" s="401"/>
      <c r="BI100" s="402" t="s">
        <v>354</v>
      </c>
      <c r="BJ100" s="402"/>
      <c r="BK100" s="402"/>
      <c r="BL100" s="402"/>
      <c r="BM100" s="323"/>
      <c r="BN100" s="323"/>
      <c r="BO100" s="323"/>
      <c r="BP100" s="323"/>
      <c r="BQ100" s="399"/>
      <c r="BR100" s="399"/>
      <c r="BS100" s="399"/>
    </row>
    <row r="101" spans="1:71" ht="17.100000000000001" customHeight="1" x14ac:dyDescent="0.25">
      <c r="A101" s="202"/>
      <c r="B101" s="203"/>
      <c r="C101" s="203"/>
      <c r="D101" s="204"/>
      <c r="E101" s="204"/>
      <c r="F101" s="204"/>
      <c r="G101" s="67">
        <v>2</v>
      </c>
      <c r="H101" s="196" t="str">
        <f>VULNERABILIDADES!L101</f>
        <v>Armazenamento de resultados em locais públicos.</v>
      </c>
      <c r="I101" s="196"/>
      <c r="J101" s="196"/>
      <c r="K101" s="192" t="str">
        <f>CONSEQUENCIAS!P101</f>
        <v>Perda de Disponibilidade</v>
      </c>
      <c r="L101" s="192"/>
      <c r="M101" s="192"/>
      <c r="N101" s="192"/>
      <c r="O101" s="372"/>
      <c r="P101" s="372"/>
      <c r="Q101" s="373"/>
      <c r="R101" s="193" t="str">
        <f>CONS_AV_QUALIT_SEVER!R101</f>
        <v>Média</v>
      </c>
      <c r="S101" s="193"/>
      <c r="T101" s="193"/>
      <c r="U101" s="108">
        <f>RESULT_ESTIMAT_QUALIT!U103</f>
        <v>3</v>
      </c>
      <c r="V101" s="108">
        <f>RESULT_ESTIMAT_QUALIT!V101</f>
        <v>9</v>
      </c>
      <c r="W101" s="193" t="str">
        <f>RESULT_ESTIMAT_QUALIT!W101</f>
        <v>Baixo</v>
      </c>
      <c r="X101" s="193"/>
      <c r="Y101" s="193"/>
      <c r="Z101" s="370" t="str">
        <f>CONS_AV_QUALIT_PROBAB!U101</f>
        <v>Ocasional</v>
      </c>
      <c r="AA101" s="370"/>
      <c r="AB101" s="370"/>
      <c r="AC101" s="109">
        <f>RESULT_ESTIMAT_QUALIT!AC101</f>
        <v>3</v>
      </c>
      <c r="AD101" s="114">
        <f>CALCULO_RISCO!AD101</f>
        <v>27</v>
      </c>
      <c r="AE101" s="375" t="str">
        <f>CALCULO_RISCO!AE101</f>
        <v>Baixo</v>
      </c>
      <c r="AF101" s="375"/>
      <c r="AG101" s="375"/>
      <c r="AH101" s="117">
        <f>CALCULO_RISCO!AG101</f>
        <v>0</v>
      </c>
      <c r="AI101" s="379" t="str">
        <f>AVALIAR_RISCO!AI101</f>
        <v>Prioridade</v>
      </c>
      <c r="AJ101" s="379"/>
      <c r="AK101" s="379"/>
      <c r="AL101" s="393" t="str">
        <f>TRATAMENTO!AL101</f>
        <v>Escolha o Tratamento</v>
      </c>
      <c r="AM101" s="393"/>
      <c r="AN101" s="393"/>
      <c r="AO101" s="393"/>
      <c r="AP101" s="391">
        <f>CONTROLES_PLANO!AP101</f>
        <v>0</v>
      </c>
      <c r="AQ101" s="391"/>
      <c r="AR101" s="391"/>
      <c r="AS101" s="391"/>
      <c r="AT101" s="391">
        <f>CONTROLES_PLANO!AT101</f>
        <v>0</v>
      </c>
      <c r="AU101" s="391"/>
      <c r="AV101" s="391"/>
      <c r="AW101" s="391"/>
      <c r="AX101" s="400" t="str">
        <f>RISCOS_RESIDUAIS!AX101</f>
        <v>RISCOS RESIDUAIS:</v>
      </c>
      <c r="AY101" s="400"/>
      <c r="AZ101" s="400"/>
      <c r="BA101" s="400"/>
      <c r="BB101" s="400">
        <f>RISCOS_RESIDUAIS!BB101</f>
        <v>0</v>
      </c>
      <c r="BC101" s="400"/>
      <c r="BD101" s="400"/>
      <c r="BE101" s="400"/>
      <c r="BF101" s="401" t="str">
        <f>RISCOS_RESIDUAIS!BS101</f>
        <v>Extremo</v>
      </c>
      <c r="BG101" s="401"/>
      <c r="BH101" s="401"/>
      <c r="BI101" s="402" t="s">
        <v>354</v>
      </c>
      <c r="BJ101" s="402"/>
      <c r="BK101" s="402"/>
      <c r="BL101" s="402"/>
      <c r="BM101" s="323"/>
      <c r="BN101" s="323"/>
      <c r="BO101" s="323"/>
      <c r="BP101" s="323"/>
      <c r="BQ101" s="399"/>
      <c r="BR101" s="399"/>
      <c r="BS101" s="399"/>
    </row>
    <row r="102" spans="1:71" ht="17.100000000000001" customHeight="1" x14ac:dyDescent="0.25">
      <c r="A102" s="202"/>
      <c r="B102" s="203"/>
      <c r="C102" s="203"/>
      <c r="D102" s="204"/>
      <c r="E102" s="204"/>
      <c r="F102" s="204"/>
      <c r="G102" s="67">
        <v>3</v>
      </c>
      <c r="H102" s="196" t="str">
        <f>VULNERABILIDADES!L102</f>
        <v>Logs de execução não protegidos.</v>
      </c>
      <c r="I102" s="196"/>
      <c r="J102" s="196"/>
      <c r="K102" s="192" t="str">
        <f>CONSEQUENCIAS!P102</f>
        <v>Impacto operacional</v>
      </c>
      <c r="L102" s="192"/>
      <c r="M102" s="192"/>
      <c r="N102" s="192"/>
      <c r="O102" s="372"/>
      <c r="P102" s="372"/>
      <c r="Q102" s="373"/>
      <c r="R102" s="193" t="str">
        <f>CONS_AV_QUALIT_SEVER!R102</f>
        <v>Média</v>
      </c>
      <c r="S102" s="193"/>
      <c r="T102" s="193"/>
      <c r="U102" s="108">
        <f>RESULT_ESTIMAT_QUALIT!U104</f>
        <v>3</v>
      </c>
      <c r="V102" s="108">
        <f>RESULT_ESTIMAT_QUALIT!V102</f>
        <v>9</v>
      </c>
      <c r="W102" s="193" t="str">
        <f>RESULT_ESTIMAT_QUALIT!W102</f>
        <v>Baixo</v>
      </c>
      <c r="X102" s="193"/>
      <c r="Y102" s="193"/>
      <c r="Z102" s="370" t="str">
        <f>CONS_AV_QUALIT_PROBAB!U102</f>
        <v>Ocasional</v>
      </c>
      <c r="AA102" s="370"/>
      <c r="AB102" s="370"/>
      <c r="AC102" s="109">
        <f>RESULT_ESTIMAT_QUALIT!AC102</f>
        <v>3</v>
      </c>
      <c r="AD102" s="114">
        <f>CALCULO_RISCO!AD102</f>
        <v>27</v>
      </c>
      <c r="AE102" s="375" t="str">
        <f>CALCULO_RISCO!AE102</f>
        <v>Baixo</v>
      </c>
      <c r="AF102" s="375"/>
      <c r="AG102" s="375"/>
      <c r="AH102" s="117">
        <f>CALCULO_RISCO!AG102</f>
        <v>0</v>
      </c>
      <c r="AI102" s="379" t="str">
        <f>AVALIAR_RISCO!AI102</f>
        <v>Prioridade</v>
      </c>
      <c r="AJ102" s="379"/>
      <c r="AK102" s="379"/>
      <c r="AL102" s="393" t="str">
        <f>TRATAMENTO!AL102</f>
        <v>Escolha o Tratamento</v>
      </c>
      <c r="AM102" s="393"/>
      <c r="AN102" s="393"/>
      <c r="AO102" s="393"/>
      <c r="AP102" s="391">
        <f>CONTROLES_PLANO!AP102</f>
        <v>0</v>
      </c>
      <c r="AQ102" s="391"/>
      <c r="AR102" s="391"/>
      <c r="AS102" s="391"/>
      <c r="AT102" s="391">
        <f>CONTROLES_PLANO!AT102</f>
        <v>0</v>
      </c>
      <c r="AU102" s="391"/>
      <c r="AV102" s="391"/>
      <c r="AW102" s="391"/>
      <c r="AX102" s="400" t="str">
        <f>RISCOS_RESIDUAIS!AX102</f>
        <v>RISCOS RESIDUAIS:</v>
      </c>
      <c r="AY102" s="400"/>
      <c r="AZ102" s="400"/>
      <c r="BA102" s="400"/>
      <c r="BB102" s="400">
        <f>RISCOS_RESIDUAIS!BB102</f>
        <v>0</v>
      </c>
      <c r="BC102" s="400"/>
      <c r="BD102" s="400"/>
      <c r="BE102" s="400"/>
      <c r="BF102" s="401" t="str">
        <f>RISCOS_RESIDUAIS!BS102</f>
        <v>Extremo</v>
      </c>
      <c r="BG102" s="401"/>
      <c r="BH102" s="401"/>
      <c r="BI102" s="402" t="s">
        <v>354</v>
      </c>
      <c r="BJ102" s="402"/>
      <c r="BK102" s="402"/>
      <c r="BL102" s="402"/>
      <c r="BM102" s="323"/>
      <c r="BN102" s="323"/>
      <c r="BO102" s="323"/>
      <c r="BP102" s="323"/>
      <c r="BQ102" s="399"/>
      <c r="BR102" s="399"/>
      <c r="BS102" s="399"/>
    </row>
    <row r="103" spans="1:71" ht="17.100000000000001" customHeight="1" x14ac:dyDescent="0.25">
      <c r="A103" s="202"/>
      <c r="B103" s="203"/>
      <c r="C103" s="203"/>
      <c r="D103" s="204"/>
      <c r="E103" s="204"/>
      <c r="F103" s="204"/>
      <c r="G103" s="67">
        <v>4</v>
      </c>
      <c r="H103" s="196" t="str">
        <f>VULNERABILIDADES!L103</f>
        <v>Transporte inseguro dos relatórios.</v>
      </c>
      <c r="I103" s="196"/>
      <c r="J103" s="196"/>
      <c r="K103" s="192" t="str">
        <f>CONSEQUENCIAS!P103</f>
        <v>Insatisfação de usuários</v>
      </c>
      <c r="L103" s="192"/>
      <c r="M103" s="192"/>
      <c r="N103" s="192"/>
      <c r="O103" s="372"/>
      <c r="P103" s="372"/>
      <c r="Q103" s="373"/>
      <c r="R103" s="193" t="str">
        <f>CONS_AV_QUALIT_SEVER!R103</f>
        <v>Média</v>
      </c>
      <c r="S103" s="193"/>
      <c r="T103" s="193"/>
      <c r="U103" s="108">
        <f>RESULT_ESTIMAT_QUALIT!U105</f>
        <v>5</v>
      </c>
      <c r="V103" s="108">
        <f>RESULT_ESTIMAT_QUALIT!V103</f>
        <v>9</v>
      </c>
      <c r="W103" s="193" t="str">
        <f>RESULT_ESTIMAT_QUALIT!W103</f>
        <v>Baixo</v>
      </c>
      <c r="X103" s="193"/>
      <c r="Y103" s="193"/>
      <c r="Z103" s="370" t="str">
        <f>CONS_AV_QUALIT_PROBAB!U103</f>
        <v>Ocasional</v>
      </c>
      <c r="AA103" s="370"/>
      <c r="AB103" s="370"/>
      <c r="AC103" s="109">
        <f>RESULT_ESTIMAT_QUALIT!AC103</f>
        <v>3</v>
      </c>
      <c r="AD103" s="114">
        <f>CALCULO_RISCO!AD103</f>
        <v>27</v>
      </c>
      <c r="AE103" s="375" t="str">
        <f>CALCULO_RISCO!AE103</f>
        <v>Baixo</v>
      </c>
      <c r="AF103" s="375"/>
      <c r="AG103" s="375"/>
      <c r="AH103" s="117">
        <f>CALCULO_RISCO!AG103</f>
        <v>0</v>
      </c>
      <c r="AI103" s="379" t="str">
        <f>AVALIAR_RISCO!AI103</f>
        <v>Prioridade</v>
      </c>
      <c r="AJ103" s="379"/>
      <c r="AK103" s="379"/>
      <c r="AL103" s="393" t="str">
        <f>TRATAMENTO!AL103</f>
        <v>Escolha o Tratamento</v>
      </c>
      <c r="AM103" s="393"/>
      <c r="AN103" s="393"/>
      <c r="AO103" s="393"/>
      <c r="AP103" s="391">
        <f>CONTROLES_PLANO!AP103</f>
        <v>0</v>
      </c>
      <c r="AQ103" s="391"/>
      <c r="AR103" s="391"/>
      <c r="AS103" s="391"/>
      <c r="AT103" s="391">
        <f>CONTROLES_PLANO!AT103</f>
        <v>0</v>
      </c>
      <c r="AU103" s="391"/>
      <c r="AV103" s="391"/>
      <c r="AW103" s="391"/>
      <c r="AX103" s="400" t="str">
        <f>RISCOS_RESIDUAIS!AX103</f>
        <v>RISCOS RESIDUAIS:</v>
      </c>
      <c r="AY103" s="400"/>
      <c r="AZ103" s="400"/>
      <c r="BA103" s="400"/>
      <c r="BB103" s="400">
        <f>RISCOS_RESIDUAIS!BB103</f>
        <v>0</v>
      </c>
      <c r="BC103" s="400"/>
      <c r="BD103" s="400"/>
      <c r="BE103" s="400"/>
      <c r="BF103" s="401" t="str">
        <f>RISCOS_RESIDUAIS!BS103</f>
        <v>Extremo</v>
      </c>
      <c r="BG103" s="401"/>
      <c r="BH103" s="401"/>
      <c r="BI103" s="402" t="s">
        <v>354</v>
      </c>
      <c r="BJ103" s="402"/>
      <c r="BK103" s="402"/>
      <c r="BL103" s="402"/>
      <c r="BM103" s="323"/>
      <c r="BN103" s="323"/>
      <c r="BO103" s="323"/>
      <c r="BP103" s="323"/>
      <c r="BQ103" s="399"/>
      <c r="BR103" s="399"/>
      <c r="BS103" s="399"/>
    </row>
    <row r="104" spans="1:71" ht="17.100000000000001" customHeight="1" x14ac:dyDescent="0.25">
      <c r="A104" s="202"/>
      <c r="B104" s="203"/>
      <c r="C104" s="203"/>
      <c r="D104" s="195" t="str">
        <f>'LISTA AMEACAS'!I29</f>
        <v>Uso indevido de informações de colaboradores</v>
      </c>
      <c r="E104" s="195"/>
      <c r="F104" s="195"/>
      <c r="G104" s="67">
        <v>5</v>
      </c>
      <c r="H104" s="191" t="str">
        <f>VULNERABILIDADES!L104</f>
        <v>Dados de funcionários podem ser acessados e utilizados sem consentimento.</v>
      </c>
      <c r="I104" s="191"/>
      <c r="J104" s="191"/>
      <c r="K104" s="192" t="str">
        <f>CONSEQUENCIAS!P104</f>
        <v>Perda de produtividade</v>
      </c>
      <c r="L104" s="192"/>
      <c r="M104" s="192"/>
      <c r="N104" s="192"/>
      <c r="O104" s="372"/>
      <c r="P104" s="372"/>
      <c r="Q104" s="373"/>
      <c r="R104" s="193" t="str">
        <f>CONS_AV_QUALIT_SEVER!R104</f>
        <v>Média</v>
      </c>
      <c r="S104" s="193"/>
      <c r="T104" s="193"/>
      <c r="U104" s="108">
        <f>RESULT_ESTIMAT_QUALIT!U106</f>
        <v>3</v>
      </c>
      <c r="V104" s="108">
        <f>RESULT_ESTIMAT_QUALIT!V104</f>
        <v>9</v>
      </c>
      <c r="W104" s="193" t="str">
        <f>RESULT_ESTIMAT_QUALIT!W104</f>
        <v>Baixo</v>
      </c>
      <c r="X104" s="193"/>
      <c r="Y104" s="193"/>
      <c r="Z104" s="370" t="str">
        <f>CONS_AV_QUALIT_PROBAB!U104</f>
        <v>Ocasional</v>
      </c>
      <c r="AA104" s="370"/>
      <c r="AB104" s="370"/>
      <c r="AC104" s="109">
        <f>RESULT_ESTIMAT_QUALIT!AC104</f>
        <v>3</v>
      </c>
      <c r="AD104" s="114">
        <f>CALCULO_RISCO!AD104</f>
        <v>27</v>
      </c>
      <c r="AE104" s="375" t="str">
        <f>CALCULO_RISCO!AE104</f>
        <v>Baixo</v>
      </c>
      <c r="AF104" s="375"/>
      <c r="AG104" s="375"/>
      <c r="AH104" s="117">
        <f>CALCULO_RISCO!AG104</f>
        <v>0</v>
      </c>
      <c r="AI104" s="379" t="str">
        <f>AVALIAR_RISCO!AI104</f>
        <v>Prioridade</v>
      </c>
      <c r="AJ104" s="379"/>
      <c r="AK104" s="379"/>
      <c r="AL104" s="393" t="str">
        <f>TRATAMENTO!AL104</f>
        <v>Escolha o Tratamento</v>
      </c>
      <c r="AM104" s="393"/>
      <c r="AN104" s="393"/>
      <c r="AO104" s="393"/>
      <c r="AP104" s="391">
        <f>CONTROLES_PLANO!AP104</f>
        <v>0</v>
      </c>
      <c r="AQ104" s="391"/>
      <c r="AR104" s="391"/>
      <c r="AS104" s="391"/>
      <c r="AT104" s="391">
        <f>CONTROLES_PLANO!AT104</f>
        <v>0</v>
      </c>
      <c r="AU104" s="391"/>
      <c r="AV104" s="391"/>
      <c r="AW104" s="391"/>
      <c r="AX104" s="400" t="str">
        <f>RISCOS_RESIDUAIS!AX104</f>
        <v>RISCOS RESIDUAIS:</v>
      </c>
      <c r="AY104" s="400"/>
      <c r="AZ104" s="400"/>
      <c r="BA104" s="400"/>
      <c r="BB104" s="400">
        <f>RISCOS_RESIDUAIS!BB104</f>
        <v>0</v>
      </c>
      <c r="BC104" s="400"/>
      <c r="BD104" s="400"/>
      <c r="BE104" s="400"/>
      <c r="BF104" s="401" t="str">
        <f>RISCOS_RESIDUAIS!BS104</f>
        <v>Extremo</v>
      </c>
      <c r="BG104" s="401"/>
      <c r="BH104" s="401"/>
      <c r="BI104" s="402" t="s">
        <v>354</v>
      </c>
      <c r="BJ104" s="402"/>
      <c r="BK104" s="402"/>
      <c r="BL104" s="402"/>
      <c r="BM104" s="323"/>
      <c r="BN104" s="323"/>
      <c r="BO104" s="323"/>
      <c r="BP104" s="323"/>
      <c r="BQ104" s="399"/>
      <c r="BR104" s="399"/>
      <c r="BS104" s="399"/>
    </row>
    <row r="105" spans="1:71" ht="17.100000000000001" customHeight="1" x14ac:dyDescent="0.25">
      <c r="A105" s="202"/>
      <c r="B105" s="203"/>
      <c r="C105" s="203"/>
      <c r="D105" s="195"/>
      <c r="E105" s="195"/>
      <c r="F105" s="195"/>
      <c r="G105" s="67">
        <v>6</v>
      </c>
      <c r="H105" s="191" t="str">
        <f>VULNERABILIDADES!L105</f>
        <v>Execução sem autorização formal.</v>
      </c>
      <c r="I105" s="191"/>
      <c r="J105" s="191"/>
      <c r="K105" s="192" t="str">
        <f>CONSEQUENCIAS!P105</f>
        <v>Impacto financeiro</v>
      </c>
      <c r="L105" s="192"/>
      <c r="M105" s="192"/>
      <c r="N105" s="192"/>
      <c r="O105" s="372"/>
      <c r="P105" s="372"/>
      <c r="Q105" s="373"/>
      <c r="R105" s="193" t="str">
        <f>CONS_AV_QUALIT_SEVER!R105</f>
        <v>Elevada</v>
      </c>
      <c r="S105" s="193"/>
      <c r="T105" s="193"/>
      <c r="U105" s="108">
        <f>RESULT_ESTIMAT_QUALIT!U107</f>
        <v>3</v>
      </c>
      <c r="V105" s="108">
        <f>RESULT_ESTIMAT_QUALIT!V105</f>
        <v>15</v>
      </c>
      <c r="W105" s="193" t="str">
        <f>RESULT_ESTIMAT_QUALIT!W105</f>
        <v>Significativo</v>
      </c>
      <c r="X105" s="193"/>
      <c r="Y105" s="193"/>
      <c r="Z105" s="370" t="str">
        <f>CONS_AV_QUALIT_PROBAB!U105</f>
        <v>Remoto</v>
      </c>
      <c r="AA105" s="370"/>
      <c r="AB105" s="370"/>
      <c r="AC105" s="109">
        <f>RESULT_ESTIMAT_QUALIT!AC105</f>
        <v>2</v>
      </c>
      <c r="AD105" s="114">
        <f>CALCULO_RISCO!AD105</f>
        <v>30</v>
      </c>
      <c r="AE105" s="375" t="str">
        <f>CALCULO_RISCO!AE105</f>
        <v>Médio</v>
      </c>
      <c r="AF105" s="375"/>
      <c r="AG105" s="375"/>
      <c r="AH105" s="117">
        <f>CALCULO_RISCO!AG105</f>
        <v>0</v>
      </c>
      <c r="AI105" s="379" t="str">
        <f>AVALIAR_RISCO!AI105</f>
        <v>Prioridade</v>
      </c>
      <c r="AJ105" s="379"/>
      <c r="AK105" s="379"/>
      <c r="AL105" s="393" t="str">
        <f>TRATAMENTO!AL105</f>
        <v>Escolha o Tratamento</v>
      </c>
      <c r="AM105" s="393"/>
      <c r="AN105" s="393"/>
      <c r="AO105" s="393"/>
      <c r="AP105" s="391">
        <f>CONTROLES_PLANO!AP105</f>
        <v>0</v>
      </c>
      <c r="AQ105" s="391"/>
      <c r="AR105" s="391"/>
      <c r="AS105" s="391"/>
      <c r="AT105" s="391">
        <f>CONTROLES_PLANO!AT105</f>
        <v>0</v>
      </c>
      <c r="AU105" s="391"/>
      <c r="AV105" s="391"/>
      <c r="AW105" s="391"/>
      <c r="AX105" s="400" t="str">
        <f>RISCOS_RESIDUAIS!AX105</f>
        <v>RISCOS RESIDUAIS:</v>
      </c>
      <c r="AY105" s="400"/>
      <c r="AZ105" s="400"/>
      <c r="BA105" s="400"/>
      <c r="BB105" s="400">
        <f>RISCOS_RESIDUAIS!BB105</f>
        <v>0</v>
      </c>
      <c r="BC105" s="400"/>
      <c r="BD105" s="400"/>
      <c r="BE105" s="400"/>
      <c r="BF105" s="401" t="str">
        <f>RISCOS_RESIDUAIS!BS105</f>
        <v>Extremo</v>
      </c>
      <c r="BG105" s="401"/>
      <c r="BH105" s="401"/>
      <c r="BI105" s="402" t="s">
        <v>354</v>
      </c>
      <c r="BJ105" s="402"/>
      <c r="BK105" s="402"/>
      <c r="BL105" s="402"/>
      <c r="BM105" s="323"/>
      <c r="BN105" s="323"/>
      <c r="BO105" s="323"/>
      <c r="BP105" s="323"/>
      <c r="BQ105" s="399"/>
      <c r="BR105" s="399"/>
      <c r="BS105" s="399"/>
    </row>
    <row r="106" spans="1:71" ht="17.100000000000001" customHeight="1" x14ac:dyDescent="0.25">
      <c r="A106" s="202"/>
      <c r="B106" s="203"/>
      <c r="C106" s="203"/>
      <c r="D106" s="195"/>
      <c r="E106" s="195"/>
      <c r="F106" s="195"/>
      <c r="G106" s="67">
        <v>7</v>
      </c>
      <c r="H106" s="191" t="str">
        <f>VULNERABILIDADES!L106</f>
        <v>Ferramentas instaladas em máquinas pessoais.</v>
      </c>
      <c r="I106" s="191"/>
      <c r="J106" s="191"/>
      <c r="K106" s="192" t="str">
        <f>CONSEQUENCIAS!P106</f>
        <v>Sobrecarga de equipe</v>
      </c>
      <c r="L106" s="192"/>
      <c r="M106" s="192"/>
      <c r="N106" s="192"/>
      <c r="O106" s="372"/>
      <c r="P106" s="372"/>
      <c r="Q106" s="373"/>
      <c r="R106" s="193" t="str">
        <f>CONS_AV_QUALIT_SEVER!R106</f>
        <v>Média</v>
      </c>
      <c r="S106" s="193"/>
      <c r="T106" s="193"/>
      <c r="U106" s="108">
        <f>RESULT_ESTIMAT_QUALIT!U108</f>
        <v>0</v>
      </c>
      <c r="V106" s="108">
        <f>RESULT_ESTIMAT_QUALIT!V106</f>
        <v>9</v>
      </c>
      <c r="W106" s="193" t="str">
        <f>RESULT_ESTIMAT_QUALIT!W106</f>
        <v>Baixo</v>
      </c>
      <c r="X106" s="193"/>
      <c r="Y106" s="193"/>
      <c r="Z106" s="370" t="str">
        <f>CONS_AV_QUALIT_PROBAB!U106</f>
        <v>Ocasional</v>
      </c>
      <c r="AA106" s="370"/>
      <c r="AB106" s="370"/>
      <c r="AC106" s="109">
        <f>RESULT_ESTIMAT_QUALIT!AC106</f>
        <v>3</v>
      </c>
      <c r="AD106" s="114">
        <f>CALCULO_RISCO!AD106</f>
        <v>27</v>
      </c>
      <c r="AE106" s="375" t="str">
        <f>CALCULO_RISCO!AE106</f>
        <v>Baixo</v>
      </c>
      <c r="AF106" s="375"/>
      <c r="AG106" s="375"/>
      <c r="AH106" s="117">
        <f>CALCULO_RISCO!AG106</f>
        <v>0</v>
      </c>
      <c r="AI106" s="379" t="str">
        <f>AVALIAR_RISCO!AI106</f>
        <v>Prioridade</v>
      </c>
      <c r="AJ106" s="379"/>
      <c r="AK106" s="379"/>
      <c r="AL106" s="393" t="str">
        <f>TRATAMENTO!AL106</f>
        <v>Escolha o Tratamento</v>
      </c>
      <c r="AM106" s="393"/>
      <c r="AN106" s="393"/>
      <c r="AO106" s="393"/>
      <c r="AP106" s="391">
        <f>CONTROLES_PLANO!AP106</f>
        <v>0</v>
      </c>
      <c r="AQ106" s="391"/>
      <c r="AR106" s="391"/>
      <c r="AS106" s="391"/>
      <c r="AT106" s="391">
        <f>CONTROLES_PLANO!AT106</f>
        <v>0</v>
      </c>
      <c r="AU106" s="391"/>
      <c r="AV106" s="391"/>
      <c r="AW106" s="391"/>
      <c r="AX106" s="400" t="str">
        <f>RISCOS_RESIDUAIS!AX106</f>
        <v>RISCOS RESIDUAIS:</v>
      </c>
      <c r="AY106" s="400"/>
      <c r="AZ106" s="400"/>
      <c r="BA106" s="400"/>
      <c r="BB106" s="400">
        <f>RISCOS_RESIDUAIS!BB106</f>
        <v>0</v>
      </c>
      <c r="BC106" s="400"/>
      <c r="BD106" s="400"/>
      <c r="BE106" s="400"/>
      <c r="BF106" s="401" t="str">
        <f>RISCOS_RESIDUAIS!BS106</f>
        <v>Extremo</v>
      </c>
      <c r="BG106" s="401"/>
      <c r="BH106" s="401"/>
      <c r="BI106" s="402" t="s">
        <v>354</v>
      </c>
      <c r="BJ106" s="402"/>
      <c r="BK106" s="402"/>
      <c r="BL106" s="402"/>
      <c r="BM106" s="323"/>
      <c r="BN106" s="323"/>
      <c r="BO106" s="323"/>
      <c r="BP106" s="323"/>
      <c r="BQ106" s="399"/>
      <c r="BR106" s="399"/>
      <c r="BS106" s="399"/>
    </row>
    <row r="107" spans="1:71" ht="17.100000000000001" customHeight="1" x14ac:dyDescent="0.25">
      <c r="A107" s="202"/>
      <c r="B107" s="203"/>
      <c r="C107" s="203"/>
      <c r="D107" s="195"/>
      <c r="E107" s="195"/>
      <c r="F107" s="195"/>
      <c r="G107" s="69">
        <v>8</v>
      </c>
      <c r="H107" s="197" t="str">
        <f>VULNERABILIDADES!L107</f>
        <v>Falta de segregação de perfis de pentest.</v>
      </c>
      <c r="I107" s="197"/>
      <c r="J107" s="197"/>
      <c r="K107" s="198" t="str">
        <f>CONSEQUENCIAS!P107</f>
        <v>Queda de desempenho</v>
      </c>
      <c r="L107" s="198"/>
      <c r="M107" s="198"/>
      <c r="N107" s="198"/>
      <c r="O107" s="372"/>
      <c r="P107" s="372"/>
      <c r="Q107" s="373"/>
      <c r="R107" s="199" t="str">
        <f>CONS_AV_QUALIT_SEVER!R107</f>
        <v>Média</v>
      </c>
      <c r="S107" s="199"/>
      <c r="T107" s="199"/>
      <c r="U107" s="110">
        <f>RESULT_ESTIMAT_QUALIT!U109</f>
        <v>0</v>
      </c>
      <c r="V107" s="110">
        <f>RESULT_ESTIMAT_QUALIT!V107</f>
        <v>9</v>
      </c>
      <c r="W107" s="199" t="str">
        <f>RESULT_ESTIMAT_QUALIT!W107</f>
        <v>Baixo</v>
      </c>
      <c r="X107" s="199"/>
      <c r="Y107" s="199"/>
      <c r="Z107" s="371" t="str">
        <f>CONS_AV_QUALIT_PROBAB!U107</f>
        <v>Frequente</v>
      </c>
      <c r="AA107" s="371"/>
      <c r="AB107" s="371"/>
      <c r="AC107" s="111">
        <f>RESULT_ESTIMAT_QUALIT!AC107</f>
        <v>5</v>
      </c>
      <c r="AD107" s="116">
        <f>CALCULO_RISCO!AD107</f>
        <v>45</v>
      </c>
      <c r="AE107" s="376" t="str">
        <f>CALCULO_RISCO!AE107</f>
        <v>Médio</v>
      </c>
      <c r="AF107" s="376"/>
      <c r="AG107" s="376"/>
      <c r="AH107" s="118">
        <f>CALCULO_RISCO!AG107</f>
        <v>0</v>
      </c>
      <c r="AI107" s="381" t="str">
        <f>AVALIAR_RISCO!AI107</f>
        <v>Prioridade</v>
      </c>
      <c r="AJ107" s="381"/>
      <c r="AK107" s="381"/>
      <c r="AL107" s="390" t="str">
        <f>TRATAMENTO!AL107</f>
        <v>Escolha o Tratamento</v>
      </c>
      <c r="AM107" s="390"/>
      <c r="AN107" s="390"/>
      <c r="AO107" s="390"/>
      <c r="AP107" s="386">
        <f>CONTROLES_PLANO!AP107</f>
        <v>0</v>
      </c>
      <c r="AQ107" s="386"/>
      <c r="AR107" s="386"/>
      <c r="AS107" s="386"/>
      <c r="AT107" s="386">
        <f>CONTROLES_PLANO!AT107</f>
        <v>0</v>
      </c>
      <c r="AU107" s="386"/>
      <c r="AV107" s="386"/>
      <c r="AW107" s="386"/>
      <c r="AX107" s="396" t="str">
        <f>RISCOS_RESIDUAIS!AX107</f>
        <v>RISCOS RESIDUAIS:</v>
      </c>
      <c r="AY107" s="396"/>
      <c r="AZ107" s="396"/>
      <c r="BA107" s="396"/>
      <c r="BB107" s="396">
        <f>RISCOS_RESIDUAIS!BB107</f>
        <v>0</v>
      </c>
      <c r="BC107" s="396"/>
      <c r="BD107" s="396"/>
      <c r="BE107" s="396"/>
      <c r="BF107" s="397" t="str">
        <f>RISCOS_RESIDUAIS!BS107</f>
        <v>Extremo</v>
      </c>
      <c r="BG107" s="397"/>
      <c r="BH107" s="397"/>
      <c r="BI107" s="398" t="s">
        <v>354</v>
      </c>
      <c r="BJ107" s="398"/>
      <c r="BK107" s="398"/>
      <c r="BL107" s="398"/>
      <c r="BM107" s="327"/>
      <c r="BN107" s="327"/>
      <c r="BO107" s="327"/>
      <c r="BP107" s="327"/>
      <c r="BQ107" s="395"/>
      <c r="BR107" s="395"/>
      <c r="BS107" s="395"/>
    </row>
    <row r="108" spans="1:71" s="29" customFormat="1" ht="12.6" customHeight="1" x14ac:dyDescent="0.25">
      <c r="A108" s="86"/>
      <c r="B108" s="86"/>
      <c r="C108" s="86"/>
      <c r="D108" s="86"/>
      <c r="E108" s="86"/>
      <c r="F108" s="86"/>
      <c r="G108" s="86"/>
      <c r="H108" s="9"/>
      <c r="I108" s="9"/>
      <c r="J108" s="9"/>
      <c r="K108" s="9"/>
      <c r="L108" s="9"/>
      <c r="M108" s="9"/>
      <c r="N108" s="9"/>
      <c r="O108" s="9"/>
      <c r="P108" s="9"/>
      <c r="Q108" s="105"/>
      <c r="R108" s="105"/>
      <c r="S108" s="105"/>
      <c r="T108" s="105"/>
      <c r="U108" s="105"/>
      <c r="V108" s="106"/>
      <c r="W108" s="9"/>
      <c r="X108" s="9"/>
      <c r="Y108" s="9"/>
      <c r="AY108" s="3"/>
      <c r="AZ108" s="3"/>
      <c r="BA108" s="3"/>
      <c r="BB108" s="3"/>
      <c r="BC108" s="3"/>
    </row>
    <row r="109" spans="1:71" ht="34.15" customHeight="1" x14ac:dyDescent="0.25">
      <c r="A109" s="56"/>
      <c r="B109" s="206" t="s">
        <v>204</v>
      </c>
      <c r="C109" s="206"/>
      <c r="D109" s="207" t="s">
        <v>205</v>
      </c>
      <c r="E109" s="207"/>
      <c r="F109" s="207"/>
      <c r="G109" s="57" t="s">
        <v>219</v>
      </c>
      <c r="H109" s="208" t="s">
        <v>220</v>
      </c>
      <c r="I109" s="208"/>
      <c r="J109" s="208"/>
      <c r="K109" s="209" t="s">
        <v>272</v>
      </c>
      <c r="L109" s="209"/>
      <c r="M109" s="209"/>
      <c r="N109" s="209"/>
      <c r="O109" s="201" t="s">
        <v>291</v>
      </c>
      <c r="P109" s="201"/>
      <c r="Q109" s="201"/>
      <c r="R109" s="208" t="s">
        <v>316</v>
      </c>
      <c r="S109" s="208"/>
      <c r="T109" s="208"/>
      <c r="U109" s="208"/>
      <c r="V109" s="201" t="s">
        <v>94</v>
      </c>
      <c r="W109" s="201"/>
      <c r="X109" s="201"/>
      <c r="Y109" s="201"/>
      <c r="Z109" s="201" t="s">
        <v>301</v>
      </c>
      <c r="AA109" s="201"/>
      <c r="AB109" s="201"/>
      <c r="AC109" s="201"/>
      <c r="AD109" s="201" t="s">
        <v>323</v>
      </c>
      <c r="AE109" s="201"/>
      <c r="AF109" s="201"/>
      <c r="AG109" s="201"/>
      <c r="AH109" s="201"/>
      <c r="AI109" s="201" t="s">
        <v>325</v>
      </c>
      <c r="AJ109" s="201"/>
      <c r="AK109" s="201"/>
      <c r="AL109" s="201" t="s">
        <v>334</v>
      </c>
      <c r="AM109" s="201"/>
      <c r="AN109" s="201"/>
      <c r="AO109" s="201"/>
      <c r="AP109" s="201" t="s">
        <v>342</v>
      </c>
      <c r="AQ109" s="201" t="s">
        <v>343</v>
      </c>
      <c r="AR109" s="201" t="s">
        <v>344</v>
      </c>
      <c r="AS109" s="201" t="s">
        <v>345</v>
      </c>
      <c r="AT109" s="201" t="s">
        <v>343</v>
      </c>
      <c r="AU109" s="201"/>
      <c r="AV109" s="201"/>
      <c r="AW109" s="201"/>
      <c r="AX109" s="201" t="s">
        <v>347</v>
      </c>
      <c r="AY109" s="201"/>
      <c r="AZ109" s="201"/>
      <c r="BA109" s="201"/>
      <c r="BB109" s="201" t="s">
        <v>348</v>
      </c>
      <c r="BC109" s="201"/>
      <c r="BD109" s="201"/>
      <c r="BE109" s="201"/>
      <c r="BF109" s="201" t="s">
        <v>351</v>
      </c>
      <c r="BG109" s="201"/>
      <c r="BH109" s="201"/>
      <c r="BI109" s="201" t="s">
        <v>354</v>
      </c>
      <c r="BJ109" s="201"/>
      <c r="BK109" s="201"/>
      <c r="BL109" s="201"/>
      <c r="BM109" s="201" t="s">
        <v>207</v>
      </c>
      <c r="BN109" s="201"/>
      <c r="BO109" s="201"/>
      <c r="BP109" s="201"/>
      <c r="BQ109" s="201" t="s">
        <v>355</v>
      </c>
      <c r="BR109" s="201"/>
      <c r="BS109" s="201"/>
    </row>
    <row r="110" spans="1:71" ht="17.100000000000001" customHeight="1" x14ac:dyDescent="0.25">
      <c r="A110" s="202" t="str">
        <f>'LISTA AMEACAS'!A30</f>
        <v>At 10</v>
      </c>
      <c r="B110" s="203" t="str">
        <f>'LISTA AMEACAS'!B30</f>
        <v>Credenciais de acesso (senhas, tokens, chaves API)</v>
      </c>
      <c r="C110" s="203"/>
      <c r="D110" s="204" t="str">
        <f>'LISTA AMEACAS'!E30</f>
        <v>Ataques de phishing</v>
      </c>
      <c r="E110" s="204"/>
      <c r="F110" s="204"/>
      <c r="G110" s="67">
        <v>1</v>
      </c>
      <c r="H110" s="196" t="str">
        <f>VULNERABILIDADES!L110</f>
        <v>Funcionários podem ser induzidos a compartilhar credenciais por e-mails fraudulentos.</v>
      </c>
      <c r="I110" s="196"/>
      <c r="J110" s="196"/>
      <c r="K110" s="192" t="str">
        <f>CONSEQUENCIAS!P110</f>
        <v>Perda de confidencialidade</v>
      </c>
      <c r="L110" s="192"/>
      <c r="M110" s="192"/>
      <c r="N110" s="192"/>
      <c r="O110" s="372" t="str">
        <f>CONS_AV_QUALIT_ATIVO!O110</f>
        <v>Crítico</v>
      </c>
      <c r="P110" s="372"/>
      <c r="Q110" s="373">
        <f>RESULT_ESTIMAT_QUALIT!Q110</f>
        <v>5</v>
      </c>
      <c r="R110" s="193" t="str">
        <f>CONS_AV_QUALIT_SEVER!R110</f>
        <v>Alta</v>
      </c>
      <c r="S110" s="193"/>
      <c r="T110" s="193"/>
      <c r="U110" s="108">
        <f>RESULT_ESTIMAT_QUALIT!U110</f>
        <v>4</v>
      </c>
      <c r="V110" s="108">
        <f>RESULT_ESTIMAT_QUALIT!V110</f>
        <v>20</v>
      </c>
      <c r="W110" s="193" t="str">
        <f>RESULT_ESTIMAT_QUALIT!W110</f>
        <v>Importante</v>
      </c>
      <c r="X110" s="193"/>
      <c r="Y110" s="193"/>
      <c r="Z110" s="370" t="str">
        <f>CONS_AV_QUALIT_PROBAB!U110</f>
        <v>Frequente</v>
      </c>
      <c r="AA110" s="370"/>
      <c r="AB110" s="370"/>
      <c r="AC110" s="109">
        <f>RESULT_ESTIMAT_QUALIT!AC110</f>
        <v>5</v>
      </c>
      <c r="AD110" s="114">
        <f>CALCULO_RISCO!AD110</f>
        <v>100</v>
      </c>
      <c r="AE110" s="375" t="str">
        <f>CALCULO_RISCO!AE110</f>
        <v>Alto</v>
      </c>
      <c r="AF110" s="375"/>
      <c r="AG110" s="375"/>
      <c r="AH110" s="117">
        <f>CALCULO_RISCO!AG110</f>
        <v>0</v>
      </c>
      <c r="AI110" s="379" t="str">
        <f>AVALIAR_RISCO!AI110</f>
        <v>Prioridade</v>
      </c>
      <c r="AJ110" s="379"/>
      <c r="AK110" s="379"/>
      <c r="AL110" s="393" t="str">
        <f>TRATAMENTO!AL110</f>
        <v>Escolha o Tratamento</v>
      </c>
      <c r="AM110" s="393"/>
      <c r="AN110" s="393"/>
      <c r="AO110" s="393"/>
      <c r="AP110" s="391">
        <f>CONTROLES_PLANO!AP110</f>
        <v>0</v>
      </c>
      <c r="AQ110" s="391">
        <f>RISCOS_RESIDUAIS!AQ110</f>
        <v>0</v>
      </c>
      <c r="AR110" s="391">
        <f>RISCOS_RESIDUAIS!AR110</f>
        <v>0</v>
      </c>
      <c r="AS110" s="391">
        <f>RISCOS_RESIDUAIS!AS110</f>
        <v>0</v>
      </c>
      <c r="AT110" s="391">
        <f>CONTROLES_PLANO!AT110</f>
        <v>0</v>
      </c>
      <c r="AU110" s="391"/>
      <c r="AV110" s="391"/>
      <c r="AW110" s="391"/>
      <c r="AX110" s="400" t="str">
        <f>RISCOS_RESIDUAIS!AX110</f>
        <v>RISCOS RESIDUAIS:</v>
      </c>
      <c r="AY110" s="400"/>
      <c r="AZ110" s="400"/>
      <c r="BA110" s="400"/>
      <c r="BB110" s="400">
        <f>RISCOS_RESIDUAIS!BB110</f>
        <v>0</v>
      </c>
      <c r="BC110" s="400"/>
      <c r="BD110" s="400"/>
      <c r="BE110" s="400"/>
      <c r="BF110" s="401" t="str">
        <f>RISCOS_RESIDUAIS!BS110</f>
        <v>Extremo</v>
      </c>
      <c r="BG110" s="401"/>
      <c r="BH110" s="401"/>
      <c r="BI110" s="402" t="s">
        <v>354</v>
      </c>
      <c r="BJ110" s="402"/>
      <c r="BK110" s="402"/>
      <c r="BL110" s="402"/>
      <c r="BM110" s="323"/>
      <c r="BN110" s="323"/>
      <c r="BO110" s="323"/>
      <c r="BP110" s="323"/>
      <c r="BQ110" s="399"/>
      <c r="BR110" s="399"/>
      <c r="BS110" s="399"/>
    </row>
    <row r="111" spans="1:71" ht="17.100000000000001" customHeight="1" x14ac:dyDescent="0.25">
      <c r="A111" s="202"/>
      <c r="B111" s="203"/>
      <c r="C111" s="203"/>
      <c r="D111" s="204"/>
      <c r="E111" s="204"/>
      <c r="F111" s="204"/>
      <c r="G111" s="67">
        <v>2</v>
      </c>
      <c r="H111" s="196" t="str">
        <f>VULNERABILIDADES!L111</f>
        <v>Falta de treinamento dos usuários.</v>
      </c>
      <c r="I111" s="196"/>
      <c r="J111" s="196"/>
      <c r="K111" s="192" t="str">
        <f>CONSEQUENCIAS!P111</f>
        <v>Vazamento de informções</v>
      </c>
      <c r="L111" s="192"/>
      <c r="M111" s="192"/>
      <c r="N111" s="192"/>
      <c r="O111" s="372"/>
      <c r="P111" s="372"/>
      <c r="Q111" s="373"/>
      <c r="R111" s="193" t="str">
        <f>CONS_AV_QUALIT_SEVER!R111</f>
        <v>Alta</v>
      </c>
      <c r="S111" s="193"/>
      <c r="T111" s="193"/>
      <c r="U111" s="108">
        <f>RESULT_ESTIMAT_QUALIT!U113</f>
        <v>5</v>
      </c>
      <c r="V111" s="108">
        <f>RESULT_ESTIMAT_QUALIT!V111</f>
        <v>20</v>
      </c>
      <c r="W111" s="193" t="str">
        <f>RESULT_ESTIMAT_QUALIT!W111</f>
        <v>Importante</v>
      </c>
      <c r="X111" s="193"/>
      <c r="Y111" s="193"/>
      <c r="Z111" s="370" t="str">
        <f>CONS_AV_QUALIT_PROBAB!U111</f>
        <v>Frequente</v>
      </c>
      <c r="AA111" s="370"/>
      <c r="AB111" s="370"/>
      <c r="AC111" s="109">
        <f>RESULT_ESTIMAT_QUALIT!AC111</f>
        <v>5</v>
      </c>
      <c r="AD111" s="114">
        <f>CALCULO_RISCO!AD111</f>
        <v>100</v>
      </c>
      <c r="AE111" s="375" t="str">
        <f>CALCULO_RISCO!AE111</f>
        <v>Alto</v>
      </c>
      <c r="AF111" s="375"/>
      <c r="AG111" s="375"/>
      <c r="AH111" s="117">
        <f>CALCULO_RISCO!AG111</f>
        <v>0</v>
      </c>
      <c r="AI111" s="379" t="str">
        <f>AVALIAR_RISCO!AI111</f>
        <v>Prioridade</v>
      </c>
      <c r="AJ111" s="379"/>
      <c r="AK111" s="379"/>
      <c r="AL111" s="393" t="str">
        <f>TRATAMENTO!AL111</f>
        <v>Escolha o Tratamento</v>
      </c>
      <c r="AM111" s="393"/>
      <c r="AN111" s="393"/>
      <c r="AO111" s="393"/>
      <c r="AP111" s="391">
        <f>CONTROLES_PLANO!AP111</f>
        <v>0</v>
      </c>
      <c r="AQ111" s="391"/>
      <c r="AR111" s="391"/>
      <c r="AS111" s="391"/>
      <c r="AT111" s="391">
        <f>CONTROLES_PLANO!AT111</f>
        <v>0</v>
      </c>
      <c r="AU111" s="391"/>
      <c r="AV111" s="391"/>
      <c r="AW111" s="391"/>
      <c r="AX111" s="400" t="str">
        <f>RISCOS_RESIDUAIS!AX111</f>
        <v>RISCOS RESIDUAIS:</v>
      </c>
      <c r="AY111" s="400"/>
      <c r="AZ111" s="400"/>
      <c r="BA111" s="400"/>
      <c r="BB111" s="400">
        <f>RISCOS_RESIDUAIS!BB111</f>
        <v>0</v>
      </c>
      <c r="BC111" s="400"/>
      <c r="BD111" s="400"/>
      <c r="BE111" s="400"/>
      <c r="BF111" s="401" t="str">
        <f>RISCOS_RESIDUAIS!BS111</f>
        <v>Extremo</v>
      </c>
      <c r="BG111" s="401"/>
      <c r="BH111" s="401"/>
      <c r="BI111" s="402" t="s">
        <v>354</v>
      </c>
      <c r="BJ111" s="402"/>
      <c r="BK111" s="402"/>
      <c r="BL111" s="402"/>
      <c r="BM111" s="323"/>
      <c r="BN111" s="323"/>
      <c r="BO111" s="323"/>
      <c r="BP111" s="323"/>
      <c r="BQ111" s="399"/>
      <c r="BR111" s="399"/>
      <c r="BS111" s="399"/>
    </row>
    <row r="112" spans="1:71" ht="17.100000000000001" customHeight="1" x14ac:dyDescent="0.25">
      <c r="A112" s="202"/>
      <c r="B112" s="203"/>
      <c r="C112" s="203"/>
      <c r="D112" s="204"/>
      <c r="E112" s="204"/>
      <c r="F112" s="204"/>
      <c r="G112" s="67">
        <v>3</v>
      </c>
      <c r="H112" s="196" t="str">
        <f>VULNERABILIDADES!L112</f>
        <v>E-mail sem filtro de segurança.</v>
      </c>
      <c r="I112" s="196"/>
      <c r="J112" s="196"/>
      <c r="K112" s="192" t="str">
        <f>CONSEQUENCIAS!P112</f>
        <v>Danos a reputação</v>
      </c>
      <c r="L112" s="192"/>
      <c r="M112" s="192"/>
      <c r="N112" s="192"/>
      <c r="O112" s="372"/>
      <c r="P112" s="372"/>
      <c r="Q112" s="373"/>
      <c r="R112" s="193" t="str">
        <f>CONS_AV_QUALIT_SEVER!R112</f>
        <v>Elevada</v>
      </c>
      <c r="S112" s="193"/>
      <c r="T112" s="193"/>
      <c r="U112" s="108">
        <f>RESULT_ESTIMAT_QUALIT!U114</f>
        <v>5</v>
      </c>
      <c r="V112" s="108">
        <f>RESULT_ESTIMAT_QUALIT!V112</f>
        <v>25</v>
      </c>
      <c r="W112" s="193" t="str">
        <f>RESULT_ESTIMAT_QUALIT!W112</f>
        <v>Desastre</v>
      </c>
      <c r="X112" s="193"/>
      <c r="Y112" s="193"/>
      <c r="Z112" s="370" t="str">
        <f>CONS_AV_QUALIT_PROBAB!U112</f>
        <v>Ocasional</v>
      </c>
      <c r="AA112" s="370"/>
      <c r="AB112" s="370"/>
      <c r="AC112" s="109">
        <f>RESULT_ESTIMAT_QUALIT!AC112</f>
        <v>3</v>
      </c>
      <c r="AD112" s="114">
        <f>CALCULO_RISCO!AD112</f>
        <v>75</v>
      </c>
      <c r="AE112" s="375" t="str">
        <f>CALCULO_RISCO!AE112</f>
        <v>Alto</v>
      </c>
      <c r="AF112" s="375"/>
      <c r="AG112" s="375"/>
      <c r="AH112" s="117">
        <f>CALCULO_RISCO!AG112</f>
        <v>0</v>
      </c>
      <c r="AI112" s="379" t="str">
        <f>AVALIAR_RISCO!AI112</f>
        <v>Prioridade</v>
      </c>
      <c r="AJ112" s="379"/>
      <c r="AK112" s="379"/>
      <c r="AL112" s="393" t="str">
        <f>TRATAMENTO!AL112</f>
        <v>Escolha o Tratamento</v>
      </c>
      <c r="AM112" s="393"/>
      <c r="AN112" s="393"/>
      <c r="AO112" s="393"/>
      <c r="AP112" s="391">
        <f>CONTROLES_PLANO!AP112</f>
        <v>0</v>
      </c>
      <c r="AQ112" s="391"/>
      <c r="AR112" s="391"/>
      <c r="AS112" s="391"/>
      <c r="AT112" s="391">
        <f>CONTROLES_PLANO!AT112</f>
        <v>0</v>
      </c>
      <c r="AU112" s="391"/>
      <c r="AV112" s="391"/>
      <c r="AW112" s="391"/>
      <c r="AX112" s="400" t="str">
        <f>RISCOS_RESIDUAIS!AX112</f>
        <v>RISCOS RESIDUAIS:</v>
      </c>
      <c r="AY112" s="400"/>
      <c r="AZ112" s="400"/>
      <c r="BA112" s="400"/>
      <c r="BB112" s="400">
        <f>RISCOS_RESIDUAIS!BB112</f>
        <v>0</v>
      </c>
      <c r="BC112" s="400"/>
      <c r="BD112" s="400"/>
      <c r="BE112" s="400"/>
      <c r="BF112" s="401" t="str">
        <f>RISCOS_RESIDUAIS!BS112</f>
        <v>Extremo</v>
      </c>
      <c r="BG112" s="401"/>
      <c r="BH112" s="401"/>
      <c r="BI112" s="402" t="s">
        <v>354</v>
      </c>
      <c r="BJ112" s="402"/>
      <c r="BK112" s="402"/>
      <c r="BL112" s="402"/>
      <c r="BM112" s="323"/>
      <c r="BN112" s="323"/>
      <c r="BO112" s="323"/>
      <c r="BP112" s="323"/>
      <c r="BQ112" s="399"/>
      <c r="BR112" s="399"/>
      <c r="BS112" s="399"/>
    </row>
    <row r="113" spans="1:71" ht="17.100000000000001" customHeight="1" x14ac:dyDescent="0.25">
      <c r="A113" s="202"/>
      <c r="B113" s="203"/>
      <c r="C113" s="203"/>
      <c r="D113" s="204"/>
      <c r="E113" s="204"/>
      <c r="F113" s="204"/>
      <c r="G113" s="67">
        <v>4</v>
      </c>
      <c r="H113" s="196" t="str">
        <f>VULNERABILIDADES!L113</f>
        <v>Falta de política formal de credenciais.</v>
      </c>
      <c r="I113" s="196"/>
      <c r="J113" s="196"/>
      <c r="K113" s="192" t="str">
        <f>CONSEQUENCIAS!P113</f>
        <v>Impacto legal</v>
      </c>
      <c r="L113" s="192"/>
      <c r="M113" s="192"/>
      <c r="N113" s="192"/>
      <c r="O113" s="372"/>
      <c r="P113" s="372"/>
      <c r="Q113" s="373"/>
      <c r="R113" s="193" t="str">
        <f>CONS_AV_QUALIT_SEVER!R113</f>
        <v>Elevada</v>
      </c>
      <c r="S113" s="193"/>
      <c r="T113" s="193"/>
      <c r="U113" s="108">
        <f>RESULT_ESTIMAT_QUALIT!U115</f>
        <v>4</v>
      </c>
      <c r="V113" s="108">
        <f>RESULT_ESTIMAT_QUALIT!V113</f>
        <v>25</v>
      </c>
      <c r="W113" s="193" t="str">
        <f>RESULT_ESTIMAT_QUALIT!W113</f>
        <v>Desastre</v>
      </c>
      <c r="X113" s="193"/>
      <c r="Y113" s="193"/>
      <c r="Z113" s="370" t="str">
        <f>CONS_AV_QUALIT_PROBAB!U113</f>
        <v>Ocasional</v>
      </c>
      <c r="AA113" s="370"/>
      <c r="AB113" s="370"/>
      <c r="AC113" s="109">
        <f>RESULT_ESTIMAT_QUALIT!AC113</f>
        <v>3</v>
      </c>
      <c r="AD113" s="114">
        <f>CALCULO_RISCO!AD113</f>
        <v>75</v>
      </c>
      <c r="AE113" s="375" t="str">
        <f>CALCULO_RISCO!AE113</f>
        <v>Alto</v>
      </c>
      <c r="AF113" s="375"/>
      <c r="AG113" s="375"/>
      <c r="AH113" s="117">
        <f>CALCULO_RISCO!AG113</f>
        <v>0</v>
      </c>
      <c r="AI113" s="379" t="str">
        <f>AVALIAR_RISCO!AI113</f>
        <v>Prioridade</v>
      </c>
      <c r="AJ113" s="379"/>
      <c r="AK113" s="379"/>
      <c r="AL113" s="393" t="str">
        <f>TRATAMENTO!AL113</f>
        <v>Escolha o Tratamento</v>
      </c>
      <c r="AM113" s="393"/>
      <c r="AN113" s="393"/>
      <c r="AO113" s="393"/>
      <c r="AP113" s="391">
        <f>CONTROLES_PLANO!AP113</f>
        <v>0</v>
      </c>
      <c r="AQ113" s="391"/>
      <c r="AR113" s="391"/>
      <c r="AS113" s="391"/>
      <c r="AT113" s="391">
        <f>CONTROLES_PLANO!AT113</f>
        <v>0</v>
      </c>
      <c r="AU113" s="391"/>
      <c r="AV113" s="391"/>
      <c r="AW113" s="391"/>
      <c r="AX113" s="400" t="str">
        <f>RISCOS_RESIDUAIS!AX113</f>
        <v>RISCOS RESIDUAIS:</v>
      </c>
      <c r="AY113" s="400"/>
      <c r="AZ113" s="400"/>
      <c r="BA113" s="400"/>
      <c r="BB113" s="400">
        <f>RISCOS_RESIDUAIS!BB113</f>
        <v>0</v>
      </c>
      <c r="BC113" s="400"/>
      <c r="BD113" s="400"/>
      <c r="BE113" s="400"/>
      <c r="BF113" s="401" t="str">
        <f>RISCOS_RESIDUAIS!BS113</f>
        <v>Extremo</v>
      </c>
      <c r="BG113" s="401"/>
      <c r="BH113" s="401"/>
      <c r="BI113" s="402" t="s">
        <v>354</v>
      </c>
      <c r="BJ113" s="402"/>
      <c r="BK113" s="402"/>
      <c r="BL113" s="402"/>
      <c r="BM113" s="323"/>
      <c r="BN113" s="323"/>
      <c r="BO113" s="323"/>
      <c r="BP113" s="323"/>
      <c r="BQ113" s="399"/>
      <c r="BR113" s="399"/>
      <c r="BS113" s="399"/>
    </row>
    <row r="114" spans="1:71" ht="17.100000000000001" customHeight="1" x14ac:dyDescent="0.25">
      <c r="A114" s="202"/>
      <c r="B114" s="203"/>
      <c r="C114" s="203"/>
      <c r="D114" s="195" t="str">
        <f>'LISTA AMEACAS'!I30</f>
        <v>Roubo de credenciais</v>
      </c>
      <c r="E114" s="195"/>
      <c r="F114" s="195"/>
      <c r="G114" s="67">
        <v>5</v>
      </c>
      <c r="H114" s="191" t="str">
        <f>VULNERABILIDADES!L114</f>
        <v>Senhas fracas ou reutilizadas podem ser comprometidas por invasores.</v>
      </c>
      <c r="I114" s="191"/>
      <c r="J114" s="191"/>
      <c r="K114" s="192" t="str">
        <f>CONSEQUENCIAS!P114</f>
        <v>Perda de confiaça</v>
      </c>
      <c r="L114" s="192"/>
      <c r="M114" s="192"/>
      <c r="N114" s="192"/>
      <c r="O114" s="372"/>
      <c r="P114" s="372"/>
      <c r="Q114" s="373"/>
      <c r="R114" s="193" t="str">
        <f>CONS_AV_QUALIT_SEVER!R114</f>
        <v>Elevada</v>
      </c>
      <c r="S114" s="193"/>
      <c r="T114" s="193"/>
      <c r="U114" s="108">
        <f>RESULT_ESTIMAT_QUALIT!U116</f>
        <v>4</v>
      </c>
      <c r="V114" s="108">
        <f>RESULT_ESTIMAT_QUALIT!V114</f>
        <v>25</v>
      </c>
      <c r="W114" s="193" t="str">
        <f>RESULT_ESTIMAT_QUALIT!W114</f>
        <v>Desastre</v>
      </c>
      <c r="X114" s="193"/>
      <c r="Y114" s="193"/>
      <c r="Z114" s="370" t="str">
        <f>CONS_AV_QUALIT_PROBAB!U114</f>
        <v>Ocasional</v>
      </c>
      <c r="AA114" s="370"/>
      <c r="AB114" s="370"/>
      <c r="AC114" s="109">
        <f>RESULT_ESTIMAT_QUALIT!AC114</f>
        <v>3</v>
      </c>
      <c r="AD114" s="114">
        <f>CALCULO_RISCO!AD114</f>
        <v>75</v>
      </c>
      <c r="AE114" s="375" t="str">
        <f>CALCULO_RISCO!AE114</f>
        <v>Alto</v>
      </c>
      <c r="AF114" s="375"/>
      <c r="AG114" s="375"/>
      <c r="AH114" s="117">
        <f>CALCULO_RISCO!AG114</f>
        <v>0</v>
      </c>
      <c r="AI114" s="379" t="str">
        <f>AVALIAR_RISCO!AI114</f>
        <v>Prioridade</v>
      </c>
      <c r="AJ114" s="379"/>
      <c r="AK114" s="379"/>
      <c r="AL114" s="393" t="str">
        <f>TRATAMENTO!AL114</f>
        <v>Escolha o Tratamento</v>
      </c>
      <c r="AM114" s="393"/>
      <c r="AN114" s="393"/>
      <c r="AO114" s="393"/>
      <c r="AP114" s="391">
        <f>CONTROLES_PLANO!AP114</f>
        <v>0</v>
      </c>
      <c r="AQ114" s="391"/>
      <c r="AR114" s="391"/>
      <c r="AS114" s="391"/>
      <c r="AT114" s="391">
        <f>CONTROLES_PLANO!AT114</f>
        <v>0</v>
      </c>
      <c r="AU114" s="391"/>
      <c r="AV114" s="391"/>
      <c r="AW114" s="391"/>
      <c r="AX114" s="400" t="str">
        <f>RISCOS_RESIDUAIS!AX114</f>
        <v>RISCOS RESIDUAIS:</v>
      </c>
      <c r="AY114" s="400"/>
      <c r="AZ114" s="400"/>
      <c r="BA114" s="400"/>
      <c r="BB114" s="400">
        <f>RISCOS_RESIDUAIS!BB114</f>
        <v>0</v>
      </c>
      <c r="BC114" s="400"/>
      <c r="BD114" s="400"/>
      <c r="BE114" s="400"/>
      <c r="BF114" s="401" t="str">
        <f>RISCOS_RESIDUAIS!BS114</f>
        <v>Extremo</v>
      </c>
      <c r="BG114" s="401"/>
      <c r="BH114" s="401"/>
      <c r="BI114" s="402" t="s">
        <v>354</v>
      </c>
      <c r="BJ114" s="402"/>
      <c r="BK114" s="402"/>
      <c r="BL114" s="402"/>
      <c r="BM114" s="323"/>
      <c r="BN114" s="323"/>
      <c r="BO114" s="323"/>
      <c r="BP114" s="323"/>
      <c r="BQ114" s="399"/>
      <c r="BR114" s="399"/>
      <c r="BS114" s="399"/>
    </row>
    <row r="115" spans="1:71" ht="17.100000000000001" customHeight="1" x14ac:dyDescent="0.25">
      <c r="A115" s="202"/>
      <c r="B115" s="203"/>
      <c r="C115" s="203"/>
      <c r="D115" s="195"/>
      <c r="E115" s="195"/>
      <c r="F115" s="195"/>
      <c r="G115" s="67">
        <v>6</v>
      </c>
      <c r="H115" s="191" t="str">
        <f>VULNERABILIDADES!L115</f>
        <v>Senhas fracas ou padrão.</v>
      </c>
      <c r="I115" s="191"/>
      <c r="J115" s="191"/>
      <c r="K115" s="192" t="str">
        <f>CONSEQUENCIAS!P115</f>
        <v>Exposição de dados sensíveis</v>
      </c>
      <c r="L115" s="192"/>
      <c r="M115" s="192"/>
      <c r="N115" s="192"/>
      <c r="O115" s="372"/>
      <c r="P115" s="372"/>
      <c r="Q115" s="373"/>
      <c r="R115" s="193" t="str">
        <f>CONS_AV_QUALIT_SEVER!R115</f>
        <v>Alta</v>
      </c>
      <c r="S115" s="193"/>
      <c r="T115" s="193"/>
      <c r="U115" s="108">
        <f>RESULT_ESTIMAT_QUALIT!U117</f>
        <v>5</v>
      </c>
      <c r="V115" s="108">
        <f>RESULT_ESTIMAT_QUALIT!V115</f>
        <v>20</v>
      </c>
      <c r="W115" s="193" t="str">
        <f>RESULT_ESTIMAT_QUALIT!W115</f>
        <v>Importante</v>
      </c>
      <c r="X115" s="193"/>
      <c r="Y115" s="193"/>
      <c r="Z115" s="370" t="str">
        <f>CONS_AV_QUALIT_PROBAB!U115</f>
        <v>Provável</v>
      </c>
      <c r="AA115" s="370"/>
      <c r="AB115" s="370"/>
      <c r="AC115" s="109">
        <f>RESULT_ESTIMAT_QUALIT!AC115</f>
        <v>4</v>
      </c>
      <c r="AD115" s="114">
        <f>CALCULO_RISCO!AD115</f>
        <v>80</v>
      </c>
      <c r="AE115" s="375" t="str">
        <f>CALCULO_RISCO!AE115</f>
        <v>Alto</v>
      </c>
      <c r="AF115" s="375"/>
      <c r="AG115" s="375"/>
      <c r="AH115" s="117">
        <f>CALCULO_RISCO!AG115</f>
        <v>0</v>
      </c>
      <c r="AI115" s="379" t="str">
        <f>AVALIAR_RISCO!AI115</f>
        <v>Prioridade</v>
      </c>
      <c r="AJ115" s="379"/>
      <c r="AK115" s="379"/>
      <c r="AL115" s="393" t="str">
        <f>TRATAMENTO!AL115</f>
        <v>Escolha o Tratamento</v>
      </c>
      <c r="AM115" s="393"/>
      <c r="AN115" s="393"/>
      <c r="AO115" s="393"/>
      <c r="AP115" s="391">
        <f>CONTROLES_PLANO!AP115</f>
        <v>0</v>
      </c>
      <c r="AQ115" s="391"/>
      <c r="AR115" s="391"/>
      <c r="AS115" s="391"/>
      <c r="AT115" s="391">
        <f>CONTROLES_PLANO!AT115</f>
        <v>0</v>
      </c>
      <c r="AU115" s="391"/>
      <c r="AV115" s="391"/>
      <c r="AW115" s="391"/>
      <c r="AX115" s="400" t="str">
        <f>RISCOS_RESIDUAIS!AX115</f>
        <v>RISCOS RESIDUAIS:</v>
      </c>
      <c r="AY115" s="400"/>
      <c r="AZ115" s="400"/>
      <c r="BA115" s="400"/>
      <c r="BB115" s="400">
        <f>RISCOS_RESIDUAIS!BB115</f>
        <v>0</v>
      </c>
      <c r="BC115" s="400"/>
      <c r="BD115" s="400"/>
      <c r="BE115" s="400"/>
      <c r="BF115" s="401" t="str">
        <f>RISCOS_RESIDUAIS!BS115</f>
        <v>Extremo</v>
      </c>
      <c r="BG115" s="401"/>
      <c r="BH115" s="401"/>
      <c r="BI115" s="402" t="s">
        <v>354</v>
      </c>
      <c r="BJ115" s="402"/>
      <c r="BK115" s="402"/>
      <c r="BL115" s="402"/>
      <c r="BM115" s="323"/>
      <c r="BN115" s="323"/>
      <c r="BO115" s="323"/>
      <c r="BP115" s="323"/>
      <c r="BQ115" s="399"/>
      <c r="BR115" s="399"/>
      <c r="BS115" s="399"/>
    </row>
    <row r="116" spans="1:71" ht="17.100000000000001" customHeight="1" x14ac:dyDescent="0.25">
      <c r="A116" s="202"/>
      <c r="B116" s="203"/>
      <c r="C116" s="203"/>
      <c r="D116" s="195"/>
      <c r="E116" s="195"/>
      <c r="F116" s="195"/>
      <c r="G116" s="67">
        <v>7</v>
      </c>
      <c r="H116" s="191" t="str">
        <f>VULNERABILIDADES!L116</f>
        <v>Reutilização de senhas.</v>
      </c>
      <c r="I116" s="191"/>
      <c r="J116" s="191"/>
      <c r="K116" s="192" t="str">
        <f>CONSEQUENCIAS!P116</f>
        <v>Uso indevido da infolrmação</v>
      </c>
      <c r="L116" s="192"/>
      <c r="M116" s="192"/>
      <c r="N116" s="192"/>
      <c r="O116" s="372"/>
      <c r="P116" s="372"/>
      <c r="Q116" s="373"/>
      <c r="R116" s="193" t="str">
        <f>CONS_AV_QUALIT_SEVER!R116</f>
        <v>Alta</v>
      </c>
      <c r="S116" s="193"/>
      <c r="T116" s="193"/>
      <c r="U116" s="108">
        <f>RESULT_ESTIMAT_QUALIT!U118</f>
        <v>0</v>
      </c>
      <c r="V116" s="108">
        <f>RESULT_ESTIMAT_QUALIT!V116</f>
        <v>20</v>
      </c>
      <c r="W116" s="193" t="str">
        <f>RESULT_ESTIMAT_QUALIT!W116</f>
        <v>Importante</v>
      </c>
      <c r="X116" s="193"/>
      <c r="Y116" s="193"/>
      <c r="Z116" s="370" t="str">
        <f>CONS_AV_QUALIT_PROBAB!U116</f>
        <v>Provável</v>
      </c>
      <c r="AA116" s="370"/>
      <c r="AB116" s="370"/>
      <c r="AC116" s="109">
        <f>RESULT_ESTIMAT_QUALIT!AC116</f>
        <v>4</v>
      </c>
      <c r="AD116" s="114">
        <f>CALCULO_RISCO!AD116</f>
        <v>80</v>
      </c>
      <c r="AE116" s="375" t="str">
        <f>CALCULO_RISCO!AE116</f>
        <v>Alto</v>
      </c>
      <c r="AF116" s="375"/>
      <c r="AG116" s="375"/>
      <c r="AH116" s="117">
        <f>CALCULO_RISCO!AG116</f>
        <v>0</v>
      </c>
      <c r="AI116" s="379" t="str">
        <f>AVALIAR_RISCO!AI116</f>
        <v>Prioridade</v>
      </c>
      <c r="AJ116" s="379"/>
      <c r="AK116" s="379"/>
      <c r="AL116" s="393" t="str">
        <f>TRATAMENTO!AL116</f>
        <v>Escolha o Tratamento</v>
      </c>
      <c r="AM116" s="393"/>
      <c r="AN116" s="393"/>
      <c r="AO116" s="393"/>
      <c r="AP116" s="391">
        <f>CONTROLES_PLANO!AP116</f>
        <v>0</v>
      </c>
      <c r="AQ116" s="391"/>
      <c r="AR116" s="391"/>
      <c r="AS116" s="391"/>
      <c r="AT116" s="391">
        <f>CONTROLES_PLANO!AT116</f>
        <v>0</v>
      </c>
      <c r="AU116" s="391"/>
      <c r="AV116" s="391"/>
      <c r="AW116" s="391"/>
      <c r="AX116" s="400" t="str">
        <f>RISCOS_RESIDUAIS!AX116</f>
        <v>RISCOS RESIDUAIS:</v>
      </c>
      <c r="AY116" s="400"/>
      <c r="AZ116" s="400"/>
      <c r="BA116" s="400"/>
      <c r="BB116" s="400">
        <f>RISCOS_RESIDUAIS!BB116</f>
        <v>0</v>
      </c>
      <c r="BC116" s="400"/>
      <c r="BD116" s="400"/>
      <c r="BE116" s="400"/>
      <c r="BF116" s="401" t="str">
        <f>RISCOS_RESIDUAIS!BS116</f>
        <v>Extremo</v>
      </c>
      <c r="BG116" s="401"/>
      <c r="BH116" s="401"/>
      <c r="BI116" s="402" t="s">
        <v>354</v>
      </c>
      <c r="BJ116" s="402"/>
      <c r="BK116" s="402"/>
      <c r="BL116" s="402"/>
      <c r="BM116" s="323"/>
      <c r="BN116" s="323"/>
      <c r="BO116" s="323"/>
      <c r="BP116" s="323"/>
      <c r="BQ116" s="399"/>
      <c r="BR116" s="399"/>
      <c r="BS116" s="399"/>
    </row>
    <row r="117" spans="1:71" ht="17.100000000000001" customHeight="1" x14ac:dyDescent="0.25">
      <c r="A117" s="202"/>
      <c r="B117" s="203"/>
      <c r="C117" s="203"/>
      <c r="D117" s="195"/>
      <c r="E117" s="195"/>
      <c r="F117" s="195"/>
      <c r="G117" s="69">
        <v>8</v>
      </c>
      <c r="H117" s="197" t="str">
        <f>VULNERABILIDADES!L117</f>
        <v>Armazenamento de senhas em texto simples.</v>
      </c>
      <c r="I117" s="197"/>
      <c r="J117" s="197"/>
      <c r="K117" s="198" t="str">
        <f>CONSEQUENCIAS!P117</f>
        <v>Impacto financeiro</v>
      </c>
      <c r="L117" s="198"/>
      <c r="M117" s="198"/>
      <c r="N117" s="198"/>
      <c r="O117" s="372"/>
      <c r="P117" s="372"/>
      <c r="Q117" s="373"/>
      <c r="R117" s="199" t="str">
        <f>CONS_AV_QUALIT_SEVER!R117</f>
        <v>Elevada</v>
      </c>
      <c r="S117" s="199"/>
      <c r="T117" s="199"/>
      <c r="U117" s="110">
        <f>RESULT_ESTIMAT_QUALIT!U119</f>
        <v>0</v>
      </c>
      <c r="V117" s="110">
        <f>RESULT_ESTIMAT_QUALIT!V117</f>
        <v>25</v>
      </c>
      <c r="W117" s="199" t="str">
        <f>RESULT_ESTIMAT_QUALIT!W117</f>
        <v>Desastre</v>
      </c>
      <c r="X117" s="199"/>
      <c r="Y117" s="199"/>
      <c r="Z117" s="371" t="str">
        <f>CONS_AV_QUALIT_PROBAB!U117</f>
        <v>Ocasional</v>
      </c>
      <c r="AA117" s="371"/>
      <c r="AB117" s="371"/>
      <c r="AC117" s="111">
        <f>RESULT_ESTIMAT_QUALIT!AC117</f>
        <v>3</v>
      </c>
      <c r="AD117" s="116">
        <f>CALCULO_RISCO!AD117</f>
        <v>75</v>
      </c>
      <c r="AE117" s="376" t="str">
        <f>CALCULO_RISCO!AE117</f>
        <v>Alto</v>
      </c>
      <c r="AF117" s="376"/>
      <c r="AG117" s="376"/>
      <c r="AH117" s="118">
        <f>CALCULO_RISCO!AG117</f>
        <v>0</v>
      </c>
      <c r="AI117" s="381" t="str">
        <f>AVALIAR_RISCO!AI117</f>
        <v>Prioridade</v>
      </c>
      <c r="AJ117" s="381"/>
      <c r="AK117" s="381"/>
      <c r="AL117" s="390" t="str">
        <f>TRATAMENTO!AL117</f>
        <v>Escolha o Tratamento</v>
      </c>
      <c r="AM117" s="390"/>
      <c r="AN117" s="390"/>
      <c r="AO117" s="390"/>
      <c r="AP117" s="386">
        <f>CONTROLES_PLANO!AP117</f>
        <v>0</v>
      </c>
      <c r="AQ117" s="386"/>
      <c r="AR117" s="386"/>
      <c r="AS117" s="386"/>
      <c r="AT117" s="386">
        <f>CONTROLES_PLANO!AT117</f>
        <v>0</v>
      </c>
      <c r="AU117" s="386"/>
      <c r="AV117" s="386"/>
      <c r="AW117" s="386"/>
      <c r="AX117" s="396" t="str">
        <f>RISCOS_RESIDUAIS!AX117</f>
        <v>RISCOS RESIDUAIS:</v>
      </c>
      <c r="AY117" s="396"/>
      <c r="AZ117" s="396"/>
      <c r="BA117" s="396"/>
      <c r="BB117" s="396">
        <f>RISCOS_RESIDUAIS!BB117</f>
        <v>0</v>
      </c>
      <c r="BC117" s="396"/>
      <c r="BD117" s="396"/>
      <c r="BE117" s="396"/>
      <c r="BF117" s="397" t="str">
        <f>RISCOS_RESIDUAIS!BS117</f>
        <v>Extremo</v>
      </c>
      <c r="BG117" s="397"/>
      <c r="BH117" s="397"/>
      <c r="BI117" s="398" t="s">
        <v>354</v>
      </c>
      <c r="BJ117" s="398"/>
      <c r="BK117" s="398"/>
      <c r="BL117" s="398"/>
      <c r="BM117" s="327"/>
      <c r="BN117" s="327"/>
      <c r="BO117" s="327"/>
      <c r="BP117" s="327"/>
      <c r="BQ117" s="395"/>
      <c r="BR117" s="395"/>
      <c r="BS117" s="395"/>
    </row>
    <row r="118" spans="1:71" s="29" customFormat="1" ht="12.6" customHeight="1" x14ac:dyDescent="0.25">
      <c r="A118" s="86"/>
      <c r="B118" s="86"/>
      <c r="C118" s="86"/>
      <c r="D118" s="86"/>
      <c r="E118" s="86"/>
      <c r="F118" s="86"/>
      <c r="G118" s="86"/>
      <c r="H118" s="9"/>
      <c r="I118" s="9"/>
      <c r="J118" s="9"/>
      <c r="K118" s="9"/>
      <c r="L118" s="9"/>
      <c r="M118" s="9"/>
      <c r="N118" s="9"/>
      <c r="O118" s="9"/>
      <c r="P118" s="9"/>
      <c r="Q118" s="105"/>
      <c r="R118" s="105"/>
      <c r="S118" s="105"/>
      <c r="T118" s="105"/>
      <c r="U118" s="105"/>
      <c r="V118" s="106"/>
      <c r="W118" s="9"/>
      <c r="X118" s="9"/>
      <c r="Y118" s="9"/>
      <c r="AY118" s="3"/>
      <c r="AZ118" s="3"/>
      <c r="BA118" s="3"/>
      <c r="BB118" s="3"/>
      <c r="BC118" s="3"/>
    </row>
    <row r="119" spans="1:71" ht="34.15" customHeight="1" x14ac:dyDescent="0.25">
      <c r="A119" s="56"/>
      <c r="B119" s="206" t="s">
        <v>204</v>
      </c>
      <c r="C119" s="206"/>
      <c r="D119" s="207" t="s">
        <v>205</v>
      </c>
      <c r="E119" s="207"/>
      <c r="F119" s="207"/>
      <c r="G119" s="57" t="s">
        <v>219</v>
      </c>
      <c r="H119" s="208" t="s">
        <v>220</v>
      </c>
      <c r="I119" s="208"/>
      <c r="J119" s="208"/>
      <c r="K119" s="209" t="s">
        <v>272</v>
      </c>
      <c r="L119" s="209"/>
      <c r="M119" s="209"/>
      <c r="N119" s="209"/>
      <c r="O119" s="201" t="s">
        <v>291</v>
      </c>
      <c r="P119" s="201"/>
      <c r="Q119" s="201"/>
      <c r="R119" s="208" t="s">
        <v>316</v>
      </c>
      <c r="S119" s="208"/>
      <c r="T119" s="208"/>
      <c r="U119" s="208"/>
      <c r="V119" s="201" t="s">
        <v>94</v>
      </c>
      <c r="W119" s="201"/>
      <c r="X119" s="201"/>
      <c r="Y119" s="201"/>
      <c r="Z119" s="201" t="s">
        <v>301</v>
      </c>
      <c r="AA119" s="201"/>
      <c r="AB119" s="201"/>
      <c r="AC119" s="201"/>
      <c r="AD119" s="201" t="s">
        <v>323</v>
      </c>
      <c r="AE119" s="201"/>
      <c r="AF119" s="201"/>
      <c r="AG119" s="201"/>
      <c r="AH119" s="201"/>
      <c r="AI119" s="201" t="s">
        <v>325</v>
      </c>
      <c r="AJ119" s="201"/>
      <c r="AK119" s="201"/>
      <c r="AL119" s="201" t="s">
        <v>334</v>
      </c>
      <c r="AM119" s="201"/>
      <c r="AN119" s="201"/>
      <c r="AO119" s="201"/>
      <c r="AP119" s="201" t="s">
        <v>342</v>
      </c>
      <c r="AQ119" s="201" t="s">
        <v>343</v>
      </c>
      <c r="AR119" s="201" t="s">
        <v>344</v>
      </c>
      <c r="AS119" s="201" t="s">
        <v>345</v>
      </c>
      <c r="AT119" s="201" t="s">
        <v>343</v>
      </c>
      <c r="AU119" s="201"/>
      <c r="AV119" s="201"/>
      <c r="AW119" s="201"/>
      <c r="AX119" s="201" t="s">
        <v>347</v>
      </c>
      <c r="AY119" s="201"/>
      <c r="AZ119" s="201"/>
      <c r="BA119" s="201"/>
      <c r="BB119" s="201" t="s">
        <v>348</v>
      </c>
      <c r="BC119" s="201"/>
      <c r="BD119" s="201"/>
      <c r="BE119" s="201"/>
      <c r="BF119" s="201" t="s">
        <v>351</v>
      </c>
      <c r="BG119" s="201"/>
      <c r="BH119" s="201"/>
      <c r="BI119" s="201" t="s">
        <v>354</v>
      </c>
      <c r="BJ119" s="201"/>
      <c r="BK119" s="201"/>
      <c r="BL119" s="201"/>
      <c r="BM119" s="201" t="s">
        <v>207</v>
      </c>
      <c r="BN119" s="201"/>
      <c r="BO119" s="201"/>
      <c r="BP119" s="201"/>
      <c r="BQ119" s="201" t="s">
        <v>355</v>
      </c>
      <c r="BR119" s="201"/>
      <c r="BS119" s="201"/>
    </row>
    <row r="120" spans="1:71" ht="17.100000000000001" customHeight="1" x14ac:dyDescent="0.25">
      <c r="A120" s="202" t="str">
        <f>'LISTA AMEACAS'!A31</f>
        <v>At 11</v>
      </c>
      <c r="B120" s="203" t="str">
        <f>'LISTA AMEACAS'!B31</f>
        <v>Infraestrutura de rede (firewalls, switches, VPN)</v>
      </c>
      <c r="C120" s="203"/>
      <c r="D120" s="204" t="str">
        <f>'LISTA AMEACAS'!E31</f>
        <v>Falha na infraestrutura</v>
      </c>
      <c r="E120" s="204"/>
      <c r="F120" s="204"/>
      <c r="G120" s="67">
        <v>1</v>
      </c>
      <c r="H120" s="196" t="str">
        <f>VULNERABILIDADES!L120</f>
        <v>Problemas técnicos podem causar indisponibilidade dos sistemas.</v>
      </c>
      <c r="I120" s="196"/>
      <c r="J120" s="196"/>
      <c r="K120" s="192" t="str">
        <f>CONSEQUENCIAS!P120</f>
        <v>Perda de confidencialidade</v>
      </c>
      <c r="L120" s="192"/>
      <c r="M120" s="192"/>
      <c r="N120" s="192"/>
      <c r="O120" s="372" t="str">
        <f>CONS_AV_QUALIT_ATIVO!O120</f>
        <v>Crítico</v>
      </c>
      <c r="P120" s="372"/>
      <c r="Q120" s="373">
        <f>RESULT_ESTIMAT_QUALIT!Q120</f>
        <v>5</v>
      </c>
      <c r="R120" s="193" t="str">
        <f>CONS_AV_QUALIT_SEVER!R120</f>
        <v>Elevada</v>
      </c>
      <c r="S120" s="193"/>
      <c r="T120" s="193"/>
      <c r="U120" s="108">
        <f>RESULT_ESTIMAT_QUALIT!U120</f>
        <v>5</v>
      </c>
      <c r="V120" s="108">
        <f>RESULT_ESTIMAT_QUALIT!V120</f>
        <v>25</v>
      </c>
      <c r="W120" s="193" t="str">
        <f>RESULT_ESTIMAT_QUALIT!W120</f>
        <v>Desastre</v>
      </c>
      <c r="X120" s="193"/>
      <c r="Y120" s="193"/>
      <c r="Z120" s="370" t="str">
        <f>CONS_AV_QUALIT_PROBAB!U120</f>
        <v>Ocasional</v>
      </c>
      <c r="AA120" s="370"/>
      <c r="AB120" s="370"/>
      <c r="AC120" s="109">
        <f>RESULT_ESTIMAT_QUALIT!AC120</f>
        <v>3</v>
      </c>
      <c r="AD120" s="114">
        <f>CALCULO_RISCO!AD120</f>
        <v>75</v>
      </c>
      <c r="AE120" s="375" t="str">
        <f>CALCULO_RISCO!AE120</f>
        <v>Alto</v>
      </c>
      <c r="AF120" s="375"/>
      <c r="AG120" s="375"/>
      <c r="AH120" s="117">
        <f>CALCULO_RISCO!AG120</f>
        <v>0</v>
      </c>
      <c r="AI120" s="379" t="str">
        <f>AVALIAR_RISCO!AI120</f>
        <v>Prioridade</v>
      </c>
      <c r="AJ120" s="379"/>
      <c r="AK120" s="379"/>
      <c r="AL120" s="393" t="str">
        <f>TRATAMENTO!AL120</f>
        <v>Escolha o Tratamento</v>
      </c>
      <c r="AM120" s="393"/>
      <c r="AN120" s="393"/>
      <c r="AO120" s="393"/>
      <c r="AP120" s="391">
        <f>CONTROLES_PLANO!AP120</f>
        <v>0</v>
      </c>
      <c r="AQ120" s="391">
        <f>RISCOS_RESIDUAIS!AQ120</f>
        <v>0</v>
      </c>
      <c r="AR120" s="391">
        <f>RISCOS_RESIDUAIS!AR120</f>
        <v>0</v>
      </c>
      <c r="AS120" s="391">
        <f>RISCOS_RESIDUAIS!AS120</f>
        <v>0</v>
      </c>
      <c r="AT120" s="391">
        <f>CONTROLES_PLANO!AT120</f>
        <v>0</v>
      </c>
      <c r="AU120" s="391"/>
      <c r="AV120" s="391"/>
      <c r="AW120" s="391"/>
      <c r="AX120" s="400" t="str">
        <f>RISCOS_RESIDUAIS!AX120</f>
        <v>RISCOS RESIDUAIS:</v>
      </c>
      <c r="AY120" s="400"/>
      <c r="AZ120" s="400"/>
      <c r="BA120" s="400"/>
      <c r="BB120" s="400">
        <f>RISCOS_RESIDUAIS!BB120</f>
        <v>0</v>
      </c>
      <c r="BC120" s="400"/>
      <c r="BD120" s="400"/>
      <c r="BE120" s="400"/>
      <c r="BF120" s="401" t="str">
        <f>RISCOS_RESIDUAIS!BS120</f>
        <v>Extremo</v>
      </c>
      <c r="BG120" s="401"/>
      <c r="BH120" s="401"/>
      <c r="BI120" s="402" t="s">
        <v>354</v>
      </c>
      <c r="BJ120" s="402"/>
      <c r="BK120" s="402"/>
      <c r="BL120" s="402"/>
      <c r="BM120" s="323"/>
      <c r="BN120" s="323"/>
      <c r="BO120" s="323"/>
      <c r="BP120" s="323"/>
      <c r="BQ120" s="399"/>
      <c r="BR120" s="399"/>
      <c r="BS120" s="399"/>
    </row>
    <row r="121" spans="1:71" ht="17.100000000000001" customHeight="1" x14ac:dyDescent="0.25">
      <c r="A121" s="202"/>
      <c r="B121" s="203"/>
      <c r="C121" s="203"/>
      <c r="D121" s="204"/>
      <c r="E121" s="204"/>
      <c r="F121" s="204"/>
      <c r="G121" s="67">
        <v>2</v>
      </c>
      <c r="H121" s="196" t="str">
        <f>VULNERABILIDADES!L121</f>
        <v>Falta de segmentação de rede.</v>
      </c>
      <c r="I121" s="196"/>
      <c r="J121" s="196"/>
      <c r="K121" s="192" t="str">
        <f>CONSEQUENCIAS!P121</f>
        <v>Parada operacional</v>
      </c>
      <c r="L121" s="192"/>
      <c r="M121" s="192"/>
      <c r="N121" s="192"/>
      <c r="O121" s="372"/>
      <c r="P121" s="372"/>
      <c r="Q121" s="373"/>
      <c r="R121" s="193" t="str">
        <f>CONS_AV_QUALIT_SEVER!R121</f>
        <v>Alta</v>
      </c>
      <c r="S121" s="193"/>
      <c r="T121" s="193"/>
      <c r="U121" s="108">
        <f>RESULT_ESTIMAT_QUALIT!U123</f>
        <v>3</v>
      </c>
      <c r="V121" s="108">
        <f>RESULT_ESTIMAT_QUALIT!V121</f>
        <v>20</v>
      </c>
      <c r="W121" s="193" t="str">
        <f>RESULT_ESTIMAT_QUALIT!W121</f>
        <v>Importante</v>
      </c>
      <c r="X121" s="193"/>
      <c r="Y121" s="193"/>
      <c r="Z121" s="370" t="str">
        <f>CONS_AV_QUALIT_PROBAB!U121</f>
        <v>Ocasional</v>
      </c>
      <c r="AA121" s="370"/>
      <c r="AB121" s="370"/>
      <c r="AC121" s="109">
        <f>RESULT_ESTIMAT_QUALIT!AC121</f>
        <v>3</v>
      </c>
      <c r="AD121" s="114">
        <f>CALCULO_RISCO!AD121</f>
        <v>60</v>
      </c>
      <c r="AE121" s="375" t="str">
        <f>CALCULO_RISCO!AE121</f>
        <v>Médio</v>
      </c>
      <c r="AF121" s="375"/>
      <c r="AG121" s="375"/>
      <c r="AH121" s="117">
        <f>CALCULO_RISCO!AG121</f>
        <v>0</v>
      </c>
      <c r="AI121" s="379" t="str">
        <f>AVALIAR_RISCO!AI121</f>
        <v>Prioridade</v>
      </c>
      <c r="AJ121" s="379"/>
      <c r="AK121" s="379"/>
      <c r="AL121" s="393" t="str">
        <f>TRATAMENTO!AL121</f>
        <v>Escolha o Tratamento</v>
      </c>
      <c r="AM121" s="393"/>
      <c r="AN121" s="393"/>
      <c r="AO121" s="393"/>
      <c r="AP121" s="391">
        <f>CONTROLES_PLANO!AP121</f>
        <v>0</v>
      </c>
      <c r="AQ121" s="391"/>
      <c r="AR121" s="391"/>
      <c r="AS121" s="391"/>
      <c r="AT121" s="391">
        <f>CONTROLES_PLANO!AT121</f>
        <v>0</v>
      </c>
      <c r="AU121" s="391"/>
      <c r="AV121" s="391"/>
      <c r="AW121" s="391"/>
      <c r="AX121" s="400" t="str">
        <f>RISCOS_RESIDUAIS!AX121</f>
        <v>RISCOS RESIDUAIS:</v>
      </c>
      <c r="AY121" s="400"/>
      <c r="AZ121" s="400"/>
      <c r="BA121" s="400"/>
      <c r="BB121" s="400">
        <f>RISCOS_RESIDUAIS!BB121</f>
        <v>0</v>
      </c>
      <c r="BC121" s="400"/>
      <c r="BD121" s="400"/>
      <c r="BE121" s="400"/>
      <c r="BF121" s="401" t="str">
        <f>RISCOS_RESIDUAIS!BS121</f>
        <v>Extremo</v>
      </c>
      <c r="BG121" s="401"/>
      <c r="BH121" s="401"/>
      <c r="BI121" s="402" t="s">
        <v>354</v>
      </c>
      <c r="BJ121" s="402"/>
      <c r="BK121" s="402"/>
      <c r="BL121" s="402"/>
      <c r="BM121" s="323"/>
      <c r="BN121" s="323"/>
      <c r="BO121" s="323"/>
      <c r="BP121" s="323"/>
      <c r="BQ121" s="399"/>
      <c r="BR121" s="399"/>
      <c r="BS121" s="399"/>
    </row>
    <row r="122" spans="1:71" ht="17.100000000000001" customHeight="1" x14ac:dyDescent="0.25">
      <c r="A122" s="202"/>
      <c r="B122" s="203"/>
      <c r="C122" s="203"/>
      <c r="D122" s="204"/>
      <c r="E122" s="204"/>
      <c r="F122" s="204"/>
      <c r="G122" s="67">
        <v>3</v>
      </c>
      <c r="H122" s="196" t="str">
        <f>VULNERABILIDADES!L122</f>
        <v>Equipamentos sem redundância.</v>
      </c>
      <c r="I122" s="196"/>
      <c r="J122" s="196"/>
      <c r="K122" s="192" t="str">
        <f>CONSEQUENCIAS!P122</f>
        <v>Impacto finacenceiro</v>
      </c>
      <c r="L122" s="192"/>
      <c r="M122" s="192"/>
      <c r="N122" s="192"/>
      <c r="O122" s="372"/>
      <c r="P122" s="372"/>
      <c r="Q122" s="373"/>
      <c r="R122" s="193" t="str">
        <f>CONS_AV_QUALIT_SEVER!R122</f>
        <v>Elevada</v>
      </c>
      <c r="S122" s="193"/>
      <c r="T122" s="193"/>
      <c r="U122" s="108">
        <f>RESULT_ESTIMAT_QUALIT!U124</f>
        <v>3</v>
      </c>
      <c r="V122" s="108">
        <f>RESULT_ESTIMAT_QUALIT!V122</f>
        <v>25</v>
      </c>
      <c r="W122" s="193" t="str">
        <f>RESULT_ESTIMAT_QUALIT!W122</f>
        <v>Desastre</v>
      </c>
      <c r="X122" s="193"/>
      <c r="Y122" s="193"/>
      <c r="Z122" s="370" t="str">
        <f>CONS_AV_QUALIT_PROBAB!U122</f>
        <v>Ocasional</v>
      </c>
      <c r="AA122" s="370"/>
      <c r="AB122" s="370"/>
      <c r="AC122" s="109">
        <f>RESULT_ESTIMAT_QUALIT!AC122</f>
        <v>3</v>
      </c>
      <c r="AD122" s="114">
        <f>CALCULO_RISCO!AD122</f>
        <v>75</v>
      </c>
      <c r="AE122" s="375" t="str">
        <f>CALCULO_RISCO!AE122</f>
        <v>Alto</v>
      </c>
      <c r="AF122" s="375"/>
      <c r="AG122" s="375"/>
      <c r="AH122" s="117">
        <f>CALCULO_RISCO!AG122</f>
        <v>0</v>
      </c>
      <c r="AI122" s="379" t="str">
        <f>AVALIAR_RISCO!AI122</f>
        <v>Prioridade</v>
      </c>
      <c r="AJ122" s="379"/>
      <c r="AK122" s="379"/>
      <c r="AL122" s="393" t="str">
        <f>TRATAMENTO!AL122</f>
        <v>Escolha o Tratamento</v>
      </c>
      <c r="AM122" s="393"/>
      <c r="AN122" s="393"/>
      <c r="AO122" s="393"/>
      <c r="AP122" s="391">
        <f>CONTROLES_PLANO!AP122</f>
        <v>0</v>
      </c>
      <c r="AQ122" s="391"/>
      <c r="AR122" s="391"/>
      <c r="AS122" s="391"/>
      <c r="AT122" s="391">
        <f>CONTROLES_PLANO!AT122</f>
        <v>0</v>
      </c>
      <c r="AU122" s="391"/>
      <c r="AV122" s="391"/>
      <c r="AW122" s="391"/>
      <c r="AX122" s="400" t="str">
        <f>RISCOS_RESIDUAIS!AX122</f>
        <v>RISCOS RESIDUAIS:</v>
      </c>
      <c r="AY122" s="400"/>
      <c r="AZ122" s="400"/>
      <c r="BA122" s="400"/>
      <c r="BB122" s="400">
        <f>RISCOS_RESIDUAIS!BB122</f>
        <v>0</v>
      </c>
      <c r="BC122" s="400"/>
      <c r="BD122" s="400"/>
      <c r="BE122" s="400"/>
      <c r="BF122" s="401" t="str">
        <f>RISCOS_RESIDUAIS!BS122</f>
        <v>Extremo</v>
      </c>
      <c r="BG122" s="401"/>
      <c r="BH122" s="401"/>
      <c r="BI122" s="402" t="s">
        <v>354</v>
      </c>
      <c r="BJ122" s="402"/>
      <c r="BK122" s="402"/>
      <c r="BL122" s="402"/>
      <c r="BM122" s="323"/>
      <c r="BN122" s="323"/>
      <c r="BO122" s="323"/>
      <c r="BP122" s="323"/>
      <c r="BQ122" s="399"/>
      <c r="BR122" s="399"/>
      <c r="BS122" s="399"/>
    </row>
    <row r="123" spans="1:71" ht="17.100000000000001" customHeight="1" x14ac:dyDescent="0.25">
      <c r="A123" s="202"/>
      <c r="B123" s="203"/>
      <c r="C123" s="203"/>
      <c r="D123" s="204"/>
      <c r="E123" s="204"/>
      <c r="F123" s="204"/>
      <c r="G123" s="67">
        <v>4</v>
      </c>
      <c r="H123" s="196" t="str">
        <f>VULNERABILIDADES!L123</f>
        <v>Firmware desatualizado.</v>
      </c>
      <c r="I123" s="196"/>
      <c r="J123" s="196"/>
      <c r="K123" s="192" t="str">
        <f>CONSEQUENCIAS!P123</f>
        <v>Atraso em atividades</v>
      </c>
      <c r="L123" s="192"/>
      <c r="M123" s="192"/>
      <c r="N123" s="192"/>
      <c r="O123" s="372"/>
      <c r="P123" s="372"/>
      <c r="Q123" s="373"/>
      <c r="R123" s="193" t="str">
        <f>CONS_AV_QUALIT_SEVER!R123</f>
        <v>Média</v>
      </c>
      <c r="S123" s="193"/>
      <c r="T123" s="193"/>
      <c r="U123" s="108">
        <f>RESULT_ESTIMAT_QUALIT!U125</f>
        <v>3</v>
      </c>
      <c r="V123" s="108">
        <f>RESULT_ESTIMAT_QUALIT!V123</f>
        <v>15</v>
      </c>
      <c r="W123" s="193" t="str">
        <f>RESULT_ESTIMAT_QUALIT!W123</f>
        <v>Significativo</v>
      </c>
      <c r="X123" s="193"/>
      <c r="Y123" s="193"/>
      <c r="Z123" s="370" t="str">
        <f>CONS_AV_QUALIT_PROBAB!U123</f>
        <v>Frequente</v>
      </c>
      <c r="AA123" s="370"/>
      <c r="AB123" s="370"/>
      <c r="AC123" s="109">
        <f>RESULT_ESTIMAT_QUALIT!AC123</f>
        <v>5</v>
      </c>
      <c r="AD123" s="114">
        <f>CALCULO_RISCO!AD123</f>
        <v>75</v>
      </c>
      <c r="AE123" s="375" t="str">
        <f>CALCULO_RISCO!AE123</f>
        <v>Alto</v>
      </c>
      <c r="AF123" s="375"/>
      <c r="AG123" s="375"/>
      <c r="AH123" s="117">
        <f>CALCULO_RISCO!AG123</f>
        <v>0</v>
      </c>
      <c r="AI123" s="379" t="str">
        <f>AVALIAR_RISCO!AI123</f>
        <v>Prioridade</v>
      </c>
      <c r="AJ123" s="379"/>
      <c r="AK123" s="379"/>
      <c r="AL123" s="393" t="str">
        <f>TRATAMENTO!AL123</f>
        <v>Escolha o Tratamento</v>
      </c>
      <c r="AM123" s="393"/>
      <c r="AN123" s="393"/>
      <c r="AO123" s="393"/>
      <c r="AP123" s="391">
        <f>CONTROLES_PLANO!AP123</f>
        <v>0</v>
      </c>
      <c r="AQ123" s="391"/>
      <c r="AR123" s="391"/>
      <c r="AS123" s="391"/>
      <c r="AT123" s="391">
        <f>CONTROLES_PLANO!AT123</f>
        <v>0</v>
      </c>
      <c r="AU123" s="391"/>
      <c r="AV123" s="391"/>
      <c r="AW123" s="391"/>
      <c r="AX123" s="400" t="str">
        <f>RISCOS_RESIDUAIS!AX123</f>
        <v>RISCOS RESIDUAIS:</v>
      </c>
      <c r="AY123" s="400"/>
      <c r="AZ123" s="400"/>
      <c r="BA123" s="400"/>
      <c r="BB123" s="400">
        <f>RISCOS_RESIDUAIS!BB123</f>
        <v>0</v>
      </c>
      <c r="BC123" s="400"/>
      <c r="BD123" s="400"/>
      <c r="BE123" s="400"/>
      <c r="BF123" s="401" t="str">
        <f>RISCOS_RESIDUAIS!BS123</f>
        <v>Extremo</v>
      </c>
      <c r="BG123" s="401"/>
      <c r="BH123" s="401"/>
      <c r="BI123" s="402" t="s">
        <v>354</v>
      </c>
      <c r="BJ123" s="402"/>
      <c r="BK123" s="402"/>
      <c r="BL123" s="402"/>
      <c r="BM123" s="323"/>
      <c r="BN123" s="323"/>
      <c r="BO123" s="323"/>
      <c r="BP123" s="323"/>
      <c r="BQ123" s="399"/>
      <c r="BR123" s="399"/>
      <c r="BS123" s="399"/>
    </row>
    <row r="124" spans="1:71" ht="17.100000000000001" customHeight="1" x14ac:dyDescent="0.25">
      <c r="A124" s="202"/>
      <c r="B124" s="203"/>
      <c r="C124" s="203"/>
      <c r="D124" s="195" t="str">
        <f>'LISTA AMEACAS'!I31</f>
        <v>Ataques cibernéticos e invasões</v>
      </c>
      <c r="E124" s="195"/>
      <c r="F124" s="195"/>
      <c r="G124" s="67">
        <v>5</v>
      </c>
      <c r="H124" s="191" t="str">
        <f>VULNERABILIDADES!L124</f>
        <v>Sistemas sem proteção adequada podem ser alvo de hackers.</v>
      </c>
      <c r="I124" s="191"/>
      <c r="J124" s="191"/>
      <c r="K124" s="192" t="str">
        <f>CONSEQUENCIAS!P124</f>
        <v>Insatisfação dos usuários</v>
      </c>
      <c r="L124" s="192"/>
      <c r="M124" s="192"/>
      <c r="N124" s="192"/>
      <c r="O124" s="372"/>
      <c r="P124" s="372"/>
      <c r="Q124" s="373"/>
      <c r="R124" s="193" t="str">
        <f>CONS_AV_QUALIT_SEVER!R124</f>
        <v>Média</v>
      </c>
      <c r="S124" s="193"/>
      <c r="T124" s="193"/>
      <c r="U124" s="108">
        <f>RESULT_ESTIMAT_QUALIT!U126</f>
        <v>3</v>
      </c>
      <c r="V124" s="108">
        <f>RESULT_ESTIMAT_QUALIT!V124</f>
        <v>15</v>
      </c>
      <c r="W124" s="193" t="str">
        <f>RESULT_ESTIMAT_QUALIT!W124</f>
        <v>Significativo</v>
      </c>
      <c r="X124" s="193"/>
      <c r="Y124" s="193"/>
      <c r="Z124" s="370" t="str">
        <f>CONS_AV_QUALIT_PROBAB!U124</f>
        <v>Frequente</v>
      </c>
      <c r="AA124" s="370"/>
      <c r="AB124" s="370"/>
      <c r="AC124" s="109">
        <f>RESULT_ESTIMAT_QUALIT!AC124</f>
        <v>5</v>
      </c>
      <c r="AD124" s="114">
        <f>CALCULO_RISCO!AD124</f>
        <v>75</v>
      </c>
      <c r="AE124" s="375" t="str">
        <f>CALCULO_RISCO!AE124</f>
        <v>Alto</v>
      </c>
      <c r="AF124" s="375"/>
      <c r="AG124" s="375"/>
      <c r="AH124" s="117">
        <f>CALCULO_RISCO!AG124</f>
        <v>0</v>
      </c>
      <c r="AI124" s="379" t="str">
        <f>AVALIAR_RISCO!AI124</f>
        <v>Prioridade</v>
      </c>
      <c r="AJ124" s="379"/>
      <c r="AK124" s="379"/>
      <c r="AL124" s="393" t="str">
        <f>TRATAMENTO!AL124</f>
        <v>Escolha o Tratamento</v>
      </c>
      <c r="AM124" s="393"/>
      <c r="AN124" s="393"/>
      <c r="AO124" s="393"/>
      <c r="AP124" s="391">
        <f>CONTROLES_PLANO!AP124</f>
        <v>0</v>
      </c>
      <c r="AQ124" s="391"/>
      <c r="AR124" s="391"/>
      <c r="AS124" s="391"/>
      <c r="AT124" s="391">
        <f>CONTROLES_PLANO!AT124</f>
        <v>0</v>
      </c>
      <c r="AU124" s="391"/>
      <c r="AV124" s="391"/>
      <c r="AW124" s="391"/>
      <c r="AX124" s="400" t="str">
        <f>RISCOS_RESIDUAIS!AX124</f>
        <v>RISCOS RESIDUAIS:</v>
      </c>
      <c r="AY124" s="400"/>
      <c r="AZ124" s="400"/>
      <c r="BA124" s="400"/>
      <c r="BB124" s="400">
        <f>RISCOS_RESIDUAIS!BB124</f>
        <v>0</v>
      </c>
      <c r="BC124" s="400"/>
      <c r="BD124" s="400"/>
      <c r="BE124" s="400"/>
      <c r="BF124" s="401" t="str">
        <f>RISCOS_RESIDUAIS!BS124</f>
        <v>Extremo</v>
      </c>
      <c r="BG124" s="401"/>
      <c r="BH124" s="401"/>
      <c r="BI124" s="402" t="s">
        <v>354</v>
      </c>
      <c r="BJ124" s="402"/>
      <c r="BK124" s="402"/>
      <c r="BL124" s="402"/>
      <c r="BM124" s="323"/>
      <c r="BN124" s="323"/>
      <c r="BO124" s="323"/>
      <c r="BP124" s="323"/>
      <c r="BQ124" s="399"/>
      <c r="BR124" s="399"/>
      <c r="BS124" s="399"/>
    </row>
    <row r="125" spans="1:71" ht="17.100000000000001" customHeight="1" x14ac:dyDescent="0.25">
      <c r="A125" s="202"/>
      <c r="B125" s="203"/>
      <c r="C125" s="203"/>
      <c r="D125" s="195"/>
      <c r="E125" s="195"/>
      <c r="F125" s="195"/>
      <c r="G125" s="67">
        <v>6</v>
      </c>
      <c r="H125" s="191" t="str">
        <f>VULNERABILIDADES!L125</f>
        <v>VPN sem autenticação forte.</v>
      </c>
      <c r="I125" s="191"/>
      <c r="J125" s="191"/>
      <c r="K125" s="192" t="str">
        <f>CONSEQUENCIAS!P125</f>
        <v>Redução de produtividade</v>
      </c>
      <c r="L125" s="192"/>
      <c r="M125" s="192"/>
      <c r="N125" s="192"/>
      <c r="O125" s="372"/>
      <c r="P125" s="372"/>
      <c r="Q125" s="373"/>
      <c r="R125" s="193" t="str">
        <f>CONS_AV_QUALIT_SEVER!R125</f>
        <v>Média</v>
      </c>
      <c r="S125" s="193"/>
      <c r="T125" s="193"/>
      <c r="U125" s="108">
        <f>RESULT_ESTIMAT_QUALIT!U127</f>
        <v>3</v>
      </c>
      <c r="V125" s="108">
        <f>RESULT_ESTIMAT_QUALIT!V125</f>
        <v>15</v>
      </c>
      <c r="W125" s="193" t="str">
        <f>RESULT_ESTIMAT_QUALIT!W125</f>
        <v>Significativo</v>
      </c>
      <c r="X125" s="193"/>
      <c r="Y125" s="193"/>
      <c r="Z125" s="370" t="str">
        <f>CONS_AV_QUALIT_PROBAB!U125</f>
        <v>Ocasional</v>
      </c>
      <c r="AA125" s="370"/>
      <c r="AB125" s="370"/>
      <c r="AC125" s="109">
        <f>RESULT_ESTIMAT_QUALIT!AC125</f>
        <v>3</v>
      </c>
      <c r="AD125" s="114">
        <f>CALCULO_RISCO!AD125</f>
        <v>45</v>
      </c>
      <c r="AE125" s="375" t="str">
        <f>CALCULO_RISCO!AE125</f>
        <v>Médio</v>
      </c>
      <c r="AF125" s="375"/>
      <c r="AG125" s="375"/>
      <c r="AH125" s="117">
        <f>CALCULO_RISCO!AG125</f>
        <v>0</v>
      </c>
      <c r="AI125" s="379" t="str">
        <f>AVALIAR_RISCO!AI125</f>
        <v>Prioridade</v>
      </c>
      <c r="AJ125" s="379"/>
      <c r="AK125" s="379"/>
      <c r="AL125" s="393" t="str">
        <f>TRATAMENTO!AL125</f>
        <v>Escolha o Tratamento</v>
      </c>
      <c r="AM125" s="393"/>
      <c r="AN125" s="393"/>
      <c r="AO125" s="393"/>
      <c r="AP125" s="391">
        <f>CONTROLES_PLANO!AP125</f>
        <v>0</v>
      </c>
      <c r="AQ125" s="391"/>
      <c r="AR125" s="391"/>
      <c r="AS125" s="391"/>
      <c r="AT125" s="391">
        <f>CONTROLES_PLANO!AT125</f>
        <v>0</v>
      </c>
      <c r="AU125" s="391"/>
      <c r="AV125" s="391"/>
      <c r="AW125" s="391"/>
      <c r="AX125" s="400" t="str">
        <f>RISCOS_RESIDUAIS!AX125</f>
        <v>RISCOS RESIDUAIS:</v>
      </c>
      <c r="AY125" s="400"/>
      <c r="AZ125" s="400"/>
      <c r="BA125" s="400"/>
      <c r="BB125" s="400">
        <f>RISCOS_RESIDUAIS!BB125</f>
        <v>0</v>
      </c>
      <c r="BC125" s="400"/>
      <c r="BD125" s="400"/>
      <c r="BE125" s="400"/>
      <c r="BF125" s="401" t="str">
        <f>RISCOS_RESIDUAIS!BS125</f>
        <v>Extremo</v>
      </c>
      <c r="BG125" s="401"/>
      <c r="BH125" s="401"/>
      <c r="BI125" s="402" t="s">
        <v>354</v>
      </c>
      <c r="BJ125" s="402"/>
      <c r="BK125" s="402"/>
      <c r="BL125" s="402"/>
      <c r="BM125" s="323"/>
      <c r="BN125" s="323"/>
      <c r="BO125" s="323"/>
      <c r="BP125" s="323"/>
      <c r="BQ125" s="399"/>
      <c r="BR125" s="399"/>
      <c r="BS125" s="399"/>
    </row>
    <row r="126" spans="1:71" ht="17.100000000000001" customHeight="1" x14ac:dyDescent="0.25">
      <c r="A126" s="202"/>
      <c r="B126" s="203"/>
      <c r="C126" s="203"/>
      <c r="D126" s="195"/>
      <c r="E126" s="195"/>
      <c r="F126" s="195"/>
      <c r="G126" s="67">
        <v>7</v>
      </c>
      <c r="H126" s="191" t="str">
        <f>VULNERABILIDADES!L126</f>
        <v>Portas abertas sem necessidade.</v>
      </c>
      <c r="I126" s="191"/>
      <c r="J126" s="191"/>
      <c r="K126" s="192" t="str">
        <f>CONSEQUENCIAS!P126</f>
        <v>Dependência de suporte técnico</v>
      </c>
      <c r="L126" s="192"/>
      <c r="M126" s="192"/>
      <c r="N126" s="192"/>
      <c r="O126" s="372"/>
      <c r="P126" s="372"/>
      <c r="Q126" s="373"/>
      <c r="R126" s="193" t="str">
        <f>CONS_AV_QUALIT_SEVER!R126</f>
        <v>Média</v>
      </c>
      <c r="S126" s="193"/>
      <c r="T126" s="193"/>
      <c r="U126" s="108">
        <f>RESULT_ESTIMAT_QUALIT!U128</f>
        <v>0</v>
      </c>
      <c r="V126" s="108">
        <f>RESULT_ESTIMAT_QUALIT!V126</f>
        <v>15</v>
      </c>
      <c r="W126" s="193" t="str">
        <f>RESULT_ESTIMAT_QUALIT!W126</f>
        <v>Significativo</v>
      </c>
      <c r="X126" s="193"/>
      <c r="Y126" s="193"/>
      <c r="Z126" s="370" t="str">
        <f>CONS_AV_QUALIT_PROBAB!U126</f>
        <v>Frequente</v>
      </c>
      <c r="AA126" s="370"/>
      <c r="AB126" s="370"/>
      <c r="AC126" s="109">
        <f>RESULT_ESTIMAT_QUALIT!AC126</f>
        <v>5</v>
      </c>
      <c r="AD126" s="114">
        <f>CALCULO_RISCO!AD126</f>
        <v>75</v>
      </c>
      <c r="AE126" s="375" t="str">
        <f>CALCULO_RISCO!AE126</f>
        <v>Alto</v>
      </c>
      <c r="AF126" s="375"/>
      <c r="AG126" s="375"/>
      <c r="AH126" s="117">
        <f>CALCULO_RISCO!AG126</f>
        <v>0</v>
      </c>
      <c r="AI126" s="379" t="str">
        <f>AVALIAR_RISCO!AI126</f>
        <v>Prioridade</v>
      </c>
      <c r="AJ126" s="379"/>
      <c r="AK126" s="379"/>
      <c r="AL126" s="393" t="str">
        <f>TRATAMENTO!AL126</f>
        <v>Escolha o Tratamento</v>
      </c>
      <c r="AM126" s="393"/>
      <c r="AN126" s="393"/>
      <c r="AO126" s="393"/>
      <c r="AP126" s="391">
        <f>CONTROLES_PLANO!AP126</f>
        <v>0</v>
      </c>
      <c r="AQ126" s="391"/>
      <c r="AR126" s="391"/>
      <c r="AS126" s="391"/>
      <c r="AT126" s="391">
        <f>CONTROLES_PLANO!AT126</f>
        <v>0</v>
      </c>
      <c r="AU126" s="391"/>
      <c r="AV126" s="391"/>
      <c r="AW126" s="391"/>
      <c r="AX126" s="400" t="str">
        <f>RISCOS_RESIDUAIS!AX126</f>
        <v>RISCOS RESIDUAIS:</v>
      </c>
      <c r="AY126" s="400"/>
      <c r="AZ126" s="400"/>
      <c r="BA126" s="400"/>
      <c r="BB126" s="400">
        <f>RISCOS_RESIDUAIS!BB126</f>
        <v>0</v>
      </c>
      <c r="BC126" s="400"/>
      <c r="BD126" s="400"/>
      <c r="BE126" s="400"/>
      <c r="BF126" s="401" t="str">
        <f>RISCOS_RESIDUAIS!BS126</f>
        <v>Extremo</v>
      </c>
      <c r="BG126" s="401"/>
      <c r="BH126" s="401"/>
      <c r="BI126" s="402" t="s">
        <v>354</v>
      </c>
      <c r="BJ126" s="402"/>
      <c r="BK126" s="402"/>
      <c r="BL126" s="402"/>
      <c r="BM126" s="323"/>
      <c r="BN126" s="323"/>
      <c r="BO126" s="323"/>
      <c r="BP126" s="323"/>
      <c r="BQ126" s="399"/>
      <c r="BR126" s="399"/>
      <c r="BS126" s="399"/>
    </row>
    <row r="127" spans="1:71" ht="17.100000000000001" customHeight="1" x14ac:dyDescent="0.25">
      <c r="A127" s="202"/>
      <c r="B127" s="203"/>
      <c r="C127" s="203"/>
      <c r="D127" s="195"/>
      <c r="E127" s="195"/>
      <c r="F127" s="195"/>
      <c r="G127" s="69">
        <v>8</v>
      </c>
      <c r="H127" s="197" t="str">
        <f>VULNERABILIDADES!L127</f>
        <v>Falta de IDS/IPS efetivo.</v>
      </c>
      <c r="I127" s="197"/>
      <c r="J127" s="197"/>
      <c r="K127" s="198" t="str">
        <f>CONSEQUENCIAS!P127</f>
        <v>Aumento de custos de manutenção</v>
      </c>
      <c r="L127" s="198"/>
      <c r="M127" s="198"/>
      <c r="N127" s="198"/>
      <c r="O127" s="372"/>
      <c r="P127" s="372"/>
      <c r="Q127" s="373"/>
      <c r="R127" s="199" t="str">
        <f>CONS_AV_QUALIT_SEVER!R127</f>
        <v>Média</v>
      </c>
      <c r="S127" s="199"/>
      <c r="T127" s="199"/>
      <c r="U127" s="110">
        <f>RESULT_ESTIMAT_QUALIT!U129</f>
        <v>0</v>
      </c>
      <c r="V127" s="110">
        <f>RESULT_ESTIMAT_QUALIT!V127</f>
        <v>15</v>
      </c>
      <c r="W127" s="199" t="str">
        <f>RESULT_ESTIMAT_QUALIT!W127</f>
        <v>Significativo</v>
      </c>
      <c r="X127" s="199"/>
      <c r="Y127" s="199"/>
      <c r="Z127" s="371" t="str">
        <f>CONS_AV_QUALIT_PROBAB!U127</f>
        <v>Frequente</v>
      </c>
      <c r="AA127" s="371"/>
      <c r="AB127" s="371"/>
      <c r="AC127" s="111">
        <f>RESULT_ESTIMAT_QUALIT!AC127</f>
        <v>5</v>
      </c>
      <c r="AD127" s="116">
        <f>CALCULO_RISCO!AD127</f>
        <v>75</v>
      </c>
      <c r="AE127" s="376" t="str">
        <f>CALCULO_RISCO!AE127</f>
        <v>Alto</v>
      </c>
      <c r="AF127" s="376"/>
      <c r="AG127" s="376"/>
      <c r="AH127" s="118">
        <f>CALCULO_RISCO!AG127</f>
        <v>0</v>
      </c>
      <c r="AI127" s="381" t="str">
        <f>AVALIAR_RISCO!AI127</f>
        <v>Prioridade</v>
      </c>
      <c r="AJ127" s="381"/>
      <c r="AK127" s="381"/>
      <c r="AL127" s="390" t="str">
        <f>TRATAMENTO!AL127</f>
        <v>Escolha o Tratamento</v>
      </c>
      <c r="AM127" s="390"/>
      <c r="AN127" s="390"/>
      <c r="AO127" s="390"/>
      <c r="AP127" s="386">
        <f>CONTROLES_PLANO!AP127</f>
        <v>0</v>
      </c>
      <c r="AQ127" s="386"/>
      <c r="AR127" s="386"/>
      <c r="AS127" s="386"/>
      <c r="AT127" s="386">
        <f>CONTROLES_PLANO!AT127</f>
        <v>0</v>
      </c>
      <c r="AU127" s="386"/>
      <c r="AV127" s="386"/>
      <c r="AW127" s="386"/>
      <c r="AX127" s="396" t="str">
        <f>RISCOS_RESIDUAIS!AX127</f>
        <v>RISCOS RESIDUAIS:</v>
      </c>
      <c r="AY127" s="396"/>
      <c r="AZ127" s="396"/>
      <c r="BA127" s="396"/>
      <c r="BB127" s="396">
        <f>RISCOS_RESIDUAIS!BB127</f>
        <v>0</v>
      </c>
      <c r="BC127" s="396"/>
      <c r="BD127" s="396"/>
      <c r="BE127" s="396"/>
      <c r="BF127" s="397" t="str">
        <f>RISCOS_RESIDUAIS!BS127</f>
        <v>Extremo</v>
      </c>
      <c r="BG127" s="397"/>
      <c r="BH127" s="397"/>
      <c r="BI127" s="398" t="s">
        <v>354</v>
      </c>
      <c r="BJ127" s="398"/>
      <c r="BK127" s="398"/>
      <c r="BL127" s="398"/>
      <c r="BM127" s="327"/>
      <c r="BN127" s="327"/>
      <c r="BO127" s="327"/>
      <c r="BP127" s="327"/>
      <c r="BQ127" s="395"/>
      <c r="BR127" s="395"/>
      <c r="BS127" s="395"/>
    </row>
    <row r="128" spans="1:71" s="29" customFormat="1" ht="12.6" customHeight="1" x14ac:dyDescent="0.25">
      <c r="A128" s="86"/>
      <c r="B128" s="86"/>
      <c r="C128" s="86"/>
      <c r="D128" s="86"/>
      <c r="E128" s="86"/>
      <c r="F128" s="86"/>
      <c r="G128" s="86"/>
      <c r="H128" s="9"/>
      <c r="I128" s="9"/>
      <c r="J128" s="9"/>
      <c r="K128" s="9"/>
      <c r="L128" s="9"/>
      <c r="M128" s="9"/>
      <c r="N128" s="9"/>
      <c r="O128" s="9"/>
      <c r="P128" s="9"/>
      <c r="Q128" s="105"/>
      <c r="R128" s="105"/>
      <c r="S128" s="105"/>
      <c r="T128" s="105"/>
      <c r="U128" s="105"/>
      <c r="V128" s="106"/>
      <c r="W128" s="9"/>
      <c r="X128" s="9"/>
      <c r="Y128" s="9"/>
      <c r="AY128" s="3"/>
      <c r="AZ128" s="3"/>
      <c r="BA128" s="3"/>
      <c r="BB128" s="3"/>
      <c r="BC128" s="3"/>
    </row>
    <row r="129" spans="1:71" ht="34.15" customHeight="1" x14ac:dyDescent="0.25">
      <c r="A129" s="56"/>
      <c r="B129" s="206" t="s">
        <v>204</v>
      </c>
      <c r="C129" s="206"/>
      <c r="D129" s="207" t="s">
        <v>205</v>
      </c>
      <c r="E129" s="207"/>
      <c r="F129" s="207"/>
      <c r="G129" s="57" t="s">
        <v>219</v>
      </c>
      <c r="H129" s="208" t="s">
        <v>220</v>
      </c>
      <c r="I129" s="208"/>
      <c r="J129" s="208"/>
      <c r="K129" s="209" t="s">
        <v>272</v>
      </c>
      <c r="L129" s="209"/>
      <c r="M129" s="209"/>
      <c r="N129" s="209"/>
      <c r="O129" s="201" t="s">
        <v>291</v>
      </c>
      <c r="P129" s="201"/>
      <c r="Q129" s="201"/>
      <c r="R129" s="208" t="s">
        <v>316</v>
      </c>
      <c r="S129" s="208"/>
      <c r="T129" s="208"/>
      <c r="U129" s="208"/>
      <c r="V129" s="201" t="s">
        <v>94</v>
      </c>
      <c r="W129" s="201"/>
      <c r="X129" s="201"/>
      <c r="Y129" s="201"/>
      <c r="Z129" s="201" t="s">
        <v>301</v>
      </c>
      <c r="AA129" s="201"/>
      <c r="AB129" s="201"/>
      <c r="AC129" s="201"/>
      <c r="AD129" s="201" t="s">
        <v>323</v>
      </c>
      <c r="AE129" s="201"/>
      <c r="AF129" s="201"/>
      <c r="AG129" s="201"/>
      <c r="AH129" s="201"/>
      <c r="AI129" s="201" t="s">
        <v>325</v>
      </c>
      <c r="AJ129" s="201"/>
      <c r="AK129" s="201"/>
      <c r="AL129" s="201" t="s">
        <v>334</v>
      </c>
      <c r="AM129" s="201"/>
      <c r="AN129" s="201"/>
      <c r="AO129" s="201"/>
      <c r="AP129" s="201" t="s">
        <v>342</v>
      </c>
      <c r="AQ129" s="201" t="s">
        <v>343</v>
      </c>
      <c r="AR129" s="201" t="s">
        <v>344</v>
      </c>
      <c r="AS129" s="201" t="s">
        <v>345</v>
      </c>
      <c r="AT129" s="201" t="s">
        <v>343</v>
      </c>
      <c r="AU129" s="201"/>
      <c r="AV129" s="201"/>
      <c r="AW129" s="201"/>
      <c r="AX129" s="201" t="s">
        <v>347</v>
      </c>
      <c r="AY129" s="201"/>
      <c r="AZ129" s="201"/>
      <c r="BA129" s="201"/>
      <c r="BB129" s="201" t="s">
        <v>348</v>
      </c>
      <c r="BC129" s="201"/>
      <c r="BD129" s="201"/>
      <c r="BE129" s="201"/>
      <c r="BF129" s="201" t="s">
        <v>351</v>
      </c>
      <c r="BG129" s="201"/>
      <c r="BH129" s="201"/>
      <c r="BI129" s="201" t="s">
        <v>354</v>
      </c>
      <c r="BJ129" s="201"/>
      <c r="BK129" s="201"/>
      <c r="BL129" s="201"/>
      <c r="BM129" s="201" t="s">
        <v>207</v>
      </c>
      <c r="BN129" s="201"/>
      <c r="BO129" s="201"/>
      <c r="BP129" s="201"/>
      <c r="BQ129" s="201" t="s">
        <v>355</v>
      </c>
      <c r="BR129" s="201"/>
      <c r="BS129" s="201"/>
    </row>
    <row r="130" spans="1:71" ht="17.100000000000001" customHeight="1" x14ac:dyDescent="0.25">
      <c r="A130" s="202" t="str">
        <f>'LISTA AMEACAS'!A32</f>
        <v>At 12</v>
      </c>
      <c r="B130" s="203" t="str">
        <f>'LISTA AMEACAS'!B32</f>
        <v>Sistemas internos de gestão (ERP/CRM)</v>
      </c>
      <c r="C130" s="203"/>
      <c r="D130" s="204" t="str">
        <f>'LISTA AMEACAS'!E32</f>
        <v>Malware e ataques de phishing</v>
      </c>
      <c r="E130" s="204"/>
      <c r="F130" s="204"/>
      <c r="G130" s="67">
        <v>1</v>
      </c>
      <c r="H130" s="196" t="str">
        <f>VULNERABILIDADES!L130</f>
        <v>Dispositivos podem ser infectados por software malicioso.</v>
      </c>
      <c r="I130" s="196"/>
      <c r="J130" s="196"/>
      <c r="K130" s="192" t="str">
        <f>CONSEQUENCIAS!P130</f>
        <v>Perda de Integridade</v>
      </c>
      <c r="L130" s="192"/>
      <c r="M130" s="192"/>
      <c r="N130" s="192"/>
      <c r="O130" s="372" t="str">
        <f>CONS_AV_QUALIT_ATIVO!O130</f>
        <v>Importante</v>
      </c>
      <c r="P130" s="372"/>
      <c r="Q130" s="373">
        <f>RESULT_ESTIMAT_QUALIT!Q130</f>
        <v>4</v>
      </c>
      <c r="R130" s="193" t="str">
        <f>CONS_AV_QUALIT_SEVER!R130</f>
        <v>Alta</v>
      </c>
      <c r="S130" s="193"/>
      <c r="T130" s="193"/>
      <c r="U130" s="108">
        <f>RESULT_ESTIMAT_QUALIT!U130</f>
        <v>4</v>
      </c>
      <c r="V130" s="108">
        <f>RESULT_ESTIMAT_QUALIT!V130</f>
        <v>16</v>
      </c>
      <c r="W130" s="193" t="str">
        <f>RESULT_ESTIMAT_QUALIT!W130</f>
        <v>Importante</v>
      </c>
      <c r="X130" s="193"/>
      <c r="Y130" s="193"/>
      <c r="Z130" s="370" t="str">
        <f>CONS_AV_QUALIT_PROBAB!U130</f>
        <v>Ocasional</v>
      </c>
      <c r="AA130" s="370"/>
      <c r="AB130" s="370"/>
      <c r="AC130" s="109">
        <f>RESULT_ESTIMAT_QUALIT!AC130</f>
        <v>3</v>
      </c>
      <c r="AD130" s="114">
        <f>CALCULO_RISCO!AD130</f>
        <v>48</v>
      </c>
      <c r="AE130" s="375" t="str">
        <f>CALCULO_RISCO!AE130</f>
        <v>Médio</v>
      </c>
      <c r="AF130" s="375"/>
      <c r="AG130" s="375"/>
      <c r="AH130" s="117">
        <f>CALCULO_RISCO!AG130</f>
        <v>0</v>
      </c>
      <c r="AI130" s="379" t="str">
        <f>AVALIAR_RISCO!AI130</f>
        <v>Prioridade</v>
      </c>
      <c r="AJ130" s="379"/>
      <c r="AK130" s="379"/>
      <c r="AL130" s="393" t="str">
        <f>TRATAMENTO!AL130</f>
        <v>Escolha o Tratamento</v>
      </c>
      <c r="AM130" s="393"/>
      <c r="AN130" s="393"/>
      <c r="AO130" s="393"/>
      <c r="AP130" s="391">
        <f>CONTROLES_PLANO!AP130</f>
        <v>0</v>
      </c>
      <c r="AQ130" s="391">
        <f>RISCOS_RESIDUAIS!AQ130</f>
        <v>0</v>
      </c>
      <c r="AR130" s="391">
        <f>RISCOS_RESIDUAIS!AR130</f>
        <v>0</v>
      </c>
      <c r="AS130" s="391">
        <f>RISCOS_RESIDUAIS!AS130</f>
        <v>0</v>
      </c>
      <c r="AT130" s="391">
        <f>CONTROLES_PLANO!AT130</f>
        <v>0</v>
      </c>
      <c r="AU130" s="391"/>
      <c r="AV130" s="391"/>
      <c r="AW130" s="391"/>
      <c r="AX130" s="400" t="str">
        <f>RISCOS_RESIDUAIS!AX130</f>
        <v>RISCOS RESIDUAIS:</v>
      </c>
      <c r="AY130" s="400"/>
      <c r="AZ130" s="400"/>
      <c r="BA130" s="400"/>
      <c r="BB130" s="400">
        <f>RISCOS_RESIDUAIS!BB130</f>
        <v>0</v>
      </c>
      <c r="BC130" s="400"/>
      <c r="BD130" s="400"/>
      <c r="BE130" s="400"/>
      <c r="BF130" s="401" t="str">
        <f>RISCOS_RESIDUAIS!BS130</f>
        <v>Extremo</v>
      </c>
      <c r="BG130" s="401"/>
      <c r="BH130" s="401"/>
      <c r="BI130" s="402" t="s">
        <v>354</v>
      </c>
      <c r="BJ130" s="402"/>
      <c r="BK130" s="402"/>
      <c r="BL130" s="402"/>
      <c r="BM130" s="323"/>
      <c r="BN130" s="323"/>
      <c r="BO130" s="323"/>
      <c r="BP130" s="323"/>
      <c r="BQ130" s="399"/>
      <c r="BR130" s="399"/>
      <c r="BS130" s="399"/>
    </row>
    <row r="131" spans="1:71" ht="17.100000000000001" customHeight="1" x14ac:dyDescent="0.25">
      <c r="A131" s="202"/>
      <c r="B131" s="203"/>
      <c r="C131" s="203"/>
      <c r="D131" s="204"/>
      <c r="E131" s="204"/>
      <c r="F131" s="204"/>
      <c r="G131" s="67">
        <v>2</v>
      </c>
      <c r="H131" s="196" t="str">
        <f>VULNERABILIDADES!L131</f>
        <v>Sistema desatualizado.</v>
      </c>
      <c r="I131" s="196"/>
      <c r="J131" s="196"/>
      <c r="K131" s="192" t="str">
        <f>CONSEQUENCIAS!P131</f>
        <v>Dados corrompidos</v>
      </c>
      <c r="L131" s="192"/>
      <c r="M131" s="192"/>
      <c r="N131" s="192"/>
      <c r="O131" s="372"/>
      <c r="P131" s="372"/>
      <c r="Q131" s="373"/>
      <c r="R131" s="193" t="str">
        <f>CONS_AV_QUALIT_SEVER!R131</f>
        <v>Elevada</v>
      </c>
      <c r="S131" s="193"/>
      <c r="T131" s="193"/>
      <c r="U131" s="108">
        <f>RESULT_ESTIMAT_QUALIT!U133</f>
        <v>5</v>
      </c>
      <c r="V131" s="108">
        <f>RESULT_ESTIMAT_QUALIT!V131</f>
        <v>20</v>
      </c>
      <c r="W131" s="193" t="str">
        <f>RESULT_ESTIMAT_QUALIT!W131</f>
        <v>Importante</v>
      </c>
      <c r="X131" s="193"/>
      <c r="Y131" s="193"/>
      <c r="Z131" s="370" t="str">
        <f>CONS_AV_QUALIT_PROBAB!U131</f>
        <v>Provável</v>
      </c>
      <c r="AA131" s="370"/>
      <c r="AB131" s="370"/>
      <c r="AC131" s="109">
        <f>RESULT_ESTIMAT_QUALIT!AC131</f>
        <v>4</v>
      </c>
      <c r="AD131" s="114">
        <f>CALCULO_RISCO!AD131</f>
        <v>80</v>
      </c>
      <c r="AE131" s="375" t="str">
        <f>CALCULO_RISCO!AE131</f>
        <v>Alto</v>
      </c>
      <c r="AF131" s="375"/>
      <c r="AG131" s="375"/>
      <c r="AH131" s="117">
        <f>CALCULO_RISCO!AG131</f>
        <v>0</v>
      </c>
      <c r="AI131" s="379" t="str">
        <f>AVALIAR_RISCO!AI131</f>
        <v>Prioridade</v>
      </c>
      <c r="AJ131" s="379"/>
      <c r="AK131" s="379"/>
      <c r="AL131" s="393" t="str">
        <f>TRATAMENTO!AL131</f>
        <v>Escolha o Tratamento</v>
      </c>
      <c r="AM131" s="393"/>
      <c r="AN131" s="393"/>
      <c r="AO131" s="393"/>
      <c r="AP131" s="391">
        <f>CONTROLES_PLANO!AP131</f>
        <v>0</v>
      </c>
      <c r="AQ131" s="391"/>
      <c r="AR131" s="391"/>
      <c r="AS131" s="391"/>
      <c r="AT131" s="391">
        <f>CONTROLES_PLANO!AT131</f>
        <v>0</v>
      </c>
      <c r="AU131" s="391"/>
      <c r="AV131" s="391"/>
      <c r="AW131" s="391"/>
      <c r="AX131" s="400" t="str">
        <f>RISCOS_RESIDUAIS!AX131</f>
        <v>RISCOS RESIDUAIS:</v>
      </c>
      <c r="AY131" s="400"/>
      <c r="AZ131" s="400"/>
      <c r="BA131" s="400"/>
      <c r="BB131" s="400">
        <f>RISCOS_RESIDUAIS!BB131</f>
        <v>0</v>
      </c>
      <c r="BC131" s="400"/>
      <c r="BD131" s="400"/>
      <c r="BE131" s="400"/>
      <c r="BF131" s="401" t="str">
        <f>RISCOS_RESIDUAIS!BS131</f>
        <v>Extremo</v>
      </c>
      <c r="BG131" s="401"/>
      <c r="BH131" s="401"/>
      <c r="BI131" s="402" t="s">
        <v>354</v>
      </c>
      <c r="BJ131" s="402"/>
      <c r="BK131" s="402"/>
      <c r="BL131" s="402"/>
      <c r="BM131" s="323"/>
      <c r="BN131" s="323"/>
      <c r="BO131" s="323"/>
      <c r="BP131" s="323"/>
      <c r="BQ131" s="399"/>
      <c r="BR131" s="399"/>
      <c r="BS131" s="399"/>
    </row>
    <row r="132" spans="1:71" ht="17.100000000000001" customHeight="1" x14ac:dyDescent="0.25">
      <c r="A132" s="202"/>
      <c r="B132" s="203"/>
      <c r="C132" s="203"/>
      <c r="D132" s="204"/>
      <c r="E132" s="204"/>
      <c r="F132" s="204"/>
      <c r="G132" s="67">
        <v>3</v>
      </c>
      <c r="H132" s="196" t="str">
        <f>VULNERABILIDADES!L132</f>
        <v>Ausência de antivírus integrado ao sistema.</v>
      </c>
      <c r="I132" s="196"/>
      <c r="J132" s="196"/>
      <c r="K132" s="192" t="str">
        <f>CONSEQUENCIAS!P132</f>
        <v>Retrabalho operacional</v>
      </c>
      <c r="L132" s="192"/>
      <c r="M132" s="192"/>
      <c r="N132" s="192"/>
      <c r="O132" s="372"/>
      <c r="P132" s="372"/>
      <c r="Q132" s="373"/>
      <c r="R132" s="193" t="str">
        <f>CONS_AV_QUALIT_SEVER!R132</f>
        <v>Média</v>
      </c>
      <c r="S132" s="193"/>
      <c r="T132" s="193"/>
      <c r="U132" s="108">
        <f>RESULT_ESTIMAT_QUALIT!U134</f>
        <v>3</v>
      </c>
      <c r="V132" s="108">
        <f>RESULT_ESTIMAT_QUALIT!V132</f>
        <v>12</v>
      </c>
      <c r="W132" s="193" t="str">
        <f>RESULT_ESTIMAT_QUALIT!W132</f>
        <v>Significativo</v>
      </c>
      <c r="X132" s="193"/>
      <c r="Y132" s="193"/>
      <c r="Z132" s="370" t="str">
        <f>CONS_AV_QUALIT_PROBAB!U132</f>
        <v>Frequente</v>
      </c>
      <c r="AA132" s="370"/>
      <c r="AB132" s="370"/>
      <c r="AC132" s="109">
        <f>RESULT_ESTIMAT_QUALIT!AC132</f>
        <v>5</v>
      </c>
      <c r="AD132" s="114">
        <f>CALCULO_RISCO!AD132</f>
        <v>60</v>
      </c>
      <c r="AE132" s="375" t="str">
        <f>CALCULO_RISCO!AE132</f>
        <v>Médio</v>
      </c>
      <c r="AF132" s="375"/>
      <c r="AG132" s="375"/>
      <c r="AH132" s="117">
        <f>CALCULO_RISCO!AG132</f>
        <v>0</v>
      </c>
      <c r="AI132" s="379" t="str">
        <f>AVALIAR_RISCO!AI132</f>
        <v>Prioridade</v>
      </c>
      <c r="AJ132" s="379"/>
      <c r="AK132" s="379"/>
      <c r="AL132" s="393" t="str">
        <f>TRATAMENTO!AL132</f>
        <v>Escolha o Tratamento</v>
      </c>
      <c r="AM132" s="393"/>
      <c r="AN132" s="393"/>
      <c r="AO132" s="393"/>
      <c r="AP132" s="391">
        <f>CONTROLES_PLANO!AP132</f>
        <v>0</v>
      </c>
      <c r="AQ132" s="391"/>
      <c r="AR132" s="391"/>
      <c r="AS132" s="391"/>
      <c r="AT132" s="391">
        <f>CONTROLES_PLANO!AT132</f>
        <v>0</v>
      </c>
      <c r="AU132" s="391"/>
      <c r="AV132" s="391"/>
      <c r="AW132" s="391"/>
      <c r="AX132" s="400" t="str">
        <f>RISCOS_RESIDUAIS!AX132</f>
        <v>RISCOS RESIDUAIS:</v>
      </c>
      <c r="AY132" s="400"/>
      <c r="AZ132" s="400"/>
      <c r="BA132" s="400"/>
      <c r="BB132" s="400">
        <f>RISCOS_RESIDUAIS!BB132</f>
        <v>0</v>
      </c>
      <c r="BC132" s="400"/>
      <c r="BD132" s="400"/>
      <c r="BE132" s="400"/>
      <c r="BF132" s="401" t="str">
        <f>RISCOS_RESIDUAIS!BS132</f>
        <v>Extremo</v>
      </c>
      <c r="BG132" s="401"/>
      <c r="BH132" s="401"/>
      <c r="BI132" s="402" t="s">
        <v>354</v>
      </c>
      <c r="BJ132" s="402"/>
      <c r="BK132" s="402"/>
      <c r="BL132" s="402"/>
      <c r="BM132" s="323"/>
      <c r="BN132" s="323"/>
      <c r="BO132" s="323"/>
      <c r="BP132" s="323"/>
      <c r="BQ132" s="399"/>
      <c r="BR132" s="399"/>
      <c r="BS132" s="399"/>
    </row>
    <row r="133" spans="1:71" ht="17.100000000000001" customHeight="1" x14ac:dyDescent="0.25">
      <c r="A133" s="202"/>
      <c r="B133" s="203"/>
      <c r="C133" s="203"/>
      <c r="D133" s="204"/>
      <c r="E133" s="204"/>
      <c r="F133" s="204"/>
      <c r="G133" s="67">
        <v>4</v>
      </c>
      <c r="H133" s="196" t="str">
        <f>VULNERABILIDADES!L133</f>
        <v>Falta de hardening do servidor.</v>
      </c>
      <c r="I133" s="196"/>
      <c r="J133" s="196"/>
      <c r="K133" s="192" t="str">
        <f>CONSEQUENCIAS!P133</f>
        <v>Falhas em sistema</v>
      </c>
      <c r="L133" s="192"/>
      <c r="M133" s="192"/>
      <c r="N133" s="192"/>
      <c r="O133" s="372"/>
      <c r="P133" s="372"/>
      <c r="Q133" s="373"/>
      <c r="R133" s="193" t="str">
        <f>CONS_AV_QUALIT_SEVER!R133</f>
        <v>Elevada</v>
      </c>
      <c r="S133" s="193"/>
      <c r="T133" s="193"/>
      <c r="U133" s="108">
        <f>RESULT_ESTIMAT_QUALIT!U135</f>
        <v>3</v>
      </c>
      <c r="V133" s="108">
        <f>RESULT_ESTIMAT_QUALIT!V133</f>
        <v>20</v>
      </c>
      <c r="W133" s="193" t="str">
        <f>RESULT_ESTIMAT_QUALIT!W133</f>
        <v>Importante</v>
      </c>
      <c r="X133" s="193"/>
      <c r="Y133" s="193"/>
      <c r="Z133" s="370" t="str">
        <f>CONS_AV_QUALIT_PROBAB!U133</f>
        <v>Ocasional</v>
      </c>
      <c r="AA133" s="370"/>
      <c r="AB133" s="370"/>
      <c r="AC133" s="109">
        <f>RESULT_ESTIMAT_QUALIT!AC133</f>
        <v>3</v>
      </c>
      <c r="AD133" s="114">
        <f>CALCULO_RISCO!AD133</f>
        <v>60</v>
      </c>
      <c r="AE133" s="375" t="str">
        <f>CALCULO_RISCO!AE133</f>
        <v>Médio</v>
      </c>
      <c r="AF133" s="375"/>
      <c r="AG133" s="375"/>
      <c r="AH133" s="117">
        <f>CALCULO_RISCO!AG133</f>
        <v>0</v>
      </c>
      <c r="AI133" s="379" t="str">
        <f>AVALIAR_RISCO!AI133</f>
        <v>Prioridade</v>
      </c>
      <c r="AJ133" s="379"/>
      <c r="AK133" s="379"/>
      <c r="AL133" s="393" t="str">
        <f>TRATAMENTO!AL133</f>
        <v>Escolha o Tratamento</v>
      </c>
      <c r="AM133" s="393"/>
      <c r="AN133" s="393"/>
      <c r="AO133" s="393"/>
      <c r="AP133" s="391">
        <f>CONTROLES_PLANO!AP133</f>
        <v>0</v>
      </c>
      <c r="AQ133" s="391"/>
      <c r="AR133" s="391"/>
      <c r="AS133" s="391"/>
      <c r="AT133" s="391">
        <f>CONTROLES_PLANO!AT133</f>
        <v>0</v>
      </c>
      <c r="AU133" s="391"/>
      <c r="AV133" s="391"/>
      <c r="AW133" s="391"/>
      <c r="AX133" s="400" t="str">
        <f>RISCOS_RESIDUAIS!AX133</f>
        <v>RISCOS RESIDUAIS:</v>
      </c>
      <c r="AY133" s="400"/>
      <c r="AZ133" s="400"/>
      <c r="BA133" s="400"/>
      <c r="BB133" s="400">
        <f>RISCOS_RESIDUAIS!BB133</f>
        <v>0</v>
      </c>
      <c r="BC133" s="400"/>
      <c r="BD133" s="400"/>
      <c r="BE133" s="400"/>
      <c r="BF133" s="401" t="str">
        <f>RISCOS_RESIDUAIS!BS133</f>
        <v>Extremo</v>
      </c>
      <c r="BG133" s="401"/>
      <c r="BH133" s="401"/>
      <c r="BI133" s="402" t="s">
        <v>354</v>
      </c>
      <c r="BJ133" s="402"/>
      <c r="BK133" s="402"/>
      <c r="BL133" s="402"/>
      <c r="BM133" s="323"/>
      <c r="BN133" s="323"/>
      <c r="BO133" s="323"/>
      <c r="BP133" s="323"/>
      <c r="BQ133" s="399"/>
      <c r="BR133" s="399"/>
      <c r="BS133" s="399"/>
    </row>
    <row r="134" spans="1:71" ht="17.100000000000001" customHeight="1" x14ac:dyDescent="0.25">
      <c r="A134" s="202"/>
      <c r="B134" s="203"/>
      <c r="C134" s="203"/>
      <c r="D134" s="195" t="str">
        <f>'LISTA AMEACAS'!I32</f>
        <v>Uso indevido por funcionários não autorizados</v>
      </c>
      <c r="E134" s="195"/>
      <c r="F134" s="195"/>
      <c r="G134" s="67">
        <v>5</v>
      </c>
      <c r="H134" s="191" t="str">
        <f>VULNERABILIDADES!L134</f>
        <v>Credenciais podem ser compartilhadas ou reutilizadas de forma indevida.</v>
      </c>
      <c r="I134" s="191"/>
      <c r="J134" s="191"/>
      <c r="K134" s="192" t="str">
        <f>CONSEQUENCIAS!P134</f>
        <v xml:space="preserve">Decisões incorretas </v>
      </c>
      <c r="L134" s="192"/>
      <c r="M134" s="192"/>
      <c r="N134" s="192"/>
      <c r="O134" s="372"/>
      <c r="P134" s="372"/>
      <c r="Q134" s="373"/>
      <c r="R134" s="193" t="str">
        <f>CONS_AV_QUALIT_SEVER!R134</f>
        <v>Média</v>
      </c>
      <c r="S134" s="193"/>
      <c r="T134" s="193"/>
      <c r="U134" s="108">
        <f>RESULT_ESTIMAT_QUALIT!U136</f>
        <v>3</v>
      </c>
      <c r="V134" s="108">
        <f>RESULT_ESTIMAT_QUALIT!V134</f>
        <v>12</v>
      </c>
      <c r="W134" s="193" t="str">
        <f>RESULT_ESTIMAT_QUALIT!W134</f>
        <v>Significativo</v>
      </c>
      <c r="X134" s="193"/>
      <c r="Y134" s="193"/>
      <c r="Z134" s="370" t="str">
        <f>CONS_AV_QUALIT_PROBAB!U134</f>
        <v>Ocasional</v>
      </c>
      <c r="AA134" s="370"/>
      <c r="AB134" s="370"/>
      <c r="AC134" s="109">
        <f>RESULT_ESTIMAT_QUALIT!AC134</f>
        <v>3</v>
      </c>
      <c r="AD134" s="114">
        <f>CALCULO_RISCO!AD134</f>
        <v>36</v>
      </c>
      <c r="AE134" s="375" t="str">
        <f>CALCULO_RISCO!AE134</f>
        <v>Médio</v>
      </c>
      <c r="AF134" s="375"/>
      <c r="AG134" s="375"/>
      <c r="AH134" s="117">
        <f>CALCULO_RISCO!AG134</f>
        <v>0</v>
      </c>
      <c r="AI134" s="379" t="str">
        <f>AVALIAR_RISCO!AI134</f>
        <v>Prioridade</v>
      </c>
      <c r="AJ134" s="379"/>
      <c r="AK134" s="379"/>
      <c r="AL134" s="393" t="str">
        <f>TRATAMENTO!AL134</f>
        <v>Escolha o Tratamento</v>
      </c>
      <c r="AM134" s="393"/>
      <c r="AN134" s="393"/>
      <c r="AO134" s="393"/>
      <c r="AP134" s="391">
        <f>CONTROLES_PLANO!AP134</f>
        <v>0</v>
      </c>
      <c r="AQ134" s="391"/>
      <c r="AR134" s="391"/>
      <c r="AS134" s="391"/>
      <c r="AT134" s="391">
        <f>CONTROLES_PLANO!AT134</f>
        <v>0</v>
      </c>
      <c r="AU134" s="391"/>
      <c r="AV134" s="391"/>
      <c r="AW134" s="391"/>
      <c r="AX134" s="400" t="str">
        <f>RISCOS_RESIDUAIS!AX134</f>
        <v>RISCOS RESIDUAIS:</v>
      </c>
      <c r="AY134" s="400"/>
      <c r="AZ134" s="400"/>
      <c r="BA134" s="400"/>
      <c r="BB134" s="400">
        <f>RISCOS_RESIDUAIS!BB134</f>
        <v>0</v>
      </c>
      <c r="BC134" s="400"/>
      <c r="BD134" s="400"/>
      <c r="BE134" s="400"/>
      <c r="BF134" s="401" t="str">
        <f>RISCOS_RESIDUAIS!BS134</f>
        <v>Extremo</v>
      </c>
      <c r="BG134" s="401"/>
      <c r="BH134" s="401"/>
      <c r="BI134" s="402" t="s">
        <v>354</v>
      </c>
      <c r="BJ134" s="402"/>
      <c r="BK134" s="402"/>
      <c r="BL134" s="402"/>
      <c r="BM134" s="323"/>
      <c r="BN134" s="323"/>
      <c r="BO134" s="323"/>
      <c r="BP134" s="323"/>
      <c r="BQ134" s="399"/>
      <c r="BR134" s="399"/>
      <c r="BS134" s="399"/>
    </row>
    <row r="135" spans="1:71" ht="17.100000000000001" customHeight="1" x14ac:dyDescent="0.25">
      <c r="A135" s="202"/>
      <c r="B135" s="203"/>
      <c r="C135" s="203"/>
      <c r="D135" s="195"/>
      <c r="E135" s="195"/>
      <c r="F135" s="195"/>
      <c r="G135" s="67">
        <v>6</v>
      </c>
      <c r="H135" s="191" t="str">
        <f>VULNERABILIDADES!L135</f>
        <v>Permissões administrativas concedidas sem justificativa.</v>
      </c>
      <c r="I135" s="191"/>
      <c r="J135" s="191"/>
      <c r="K135" s="192" t="str">
        <f>CONSEQUENCIAS!P135</f>
        <v>Atrasos em processos</v>
      </c>
      <c r="L135" s="192"/>
      <c r="M135" s="192"/>
      <c r="N135" s="192"/>
      <c r="O135" s="372"/>
      <c r="P135" s="372"/>
      <c r="Q135" s="373"/>
      <c r="R135" s="193" t="str">
        <f>CONS_AV_QUALIT_SEVER!R135</f>
        <v>Média</v>
      </c>
      <c r="S135" s="193"/>
      <c r="T135" s="193"/>
      <c r="U135" s="108">
        <f>RESULT_ESTIMAT_QUALIT!U137</f>
        <v>3</v>
      </c>
      <c r="V135" s="108">
        <f>RESULT_ESTIMAT_QUALIT!V135</f>
        <v>12</v>
      </c>
      <c r="W135" s="193" t="str">
        <f>RESULT_ESTIMAT_QUALIT!W135</f>
        <v>Significativo</v>
      </c>
      <c r="X135" s="193"/>
      <c r="Y135" s="193"/>
      <c r="Z135" s="370" t="str">
        <f>CONS_AV_QUALIT_PROBAB!U135</f>
        <v>Frequente</v>
      </c>
      <c r="AA135" s="370"/>
      <c r="AB135" s="370"/>
      <c r="AC135" s="109">
        <f>RESULT_ESTIMAT_QUALIT!AC135</f>
        <v>5</v>
      </c>
      <c r="AD135" s="114">
        <f>CALCULO_RISCO!AD135</f>
        <v>60</v>
      </c>
      <c r="AE135" s="375" t="str">
        <f>CALCULO_RISCO!AE135</f>
        <v>Médio</v>
      </c>
      <c r="AF135" s="375"/>
      <c r="AG135" s="375"/>
      <c r="AH135" s="117">
        <f>CALCULO_RISCO!AG135</f>
        <v>0</v>
      </c>
      <c r="AI135" s="379" t="str">
        <f>AVALIAR_RISCO!AI135</f>
        <v>Prioridade</v>
      </c>
      <c r="AJ135" s="379"/>
      <c r="AK135" s="379"/>
      <c r="AL135" s="393" t="str">
        <f>TRATAMENTO!AL135</f>
        <v>Escolha o Tratamento</v>
      </c>
      <c r="AM135" s="393"/>
      <c r="AN135" s="393"/>
      <c r="AO135" s="393"/>
      <c r="AP135" s="391">
        <f>CONTROLES_PLANO!AP135</f>
        <v>0</v>
      </c>
      <c r="AQ135" s="391"/>
      <c r="AR135" s="391"/>
      <c r="AS135" s="391"/>
      <c r="AT135" s="391">
        <f>CONTROLES_PLANO!AT135</f>
        <v>0</v>
      </c>
      <c r="AU135" s="391"/>
      <c r="AV135" s="391"/>
      <c r="AW135" s="391"/>
      <c r="AX135" s="400" t="str">
        <f>RISCOS_RESIDUAIS!AX135</f>
        <v>RISCOS RESIDUAIS:</v>
      </c>
      <c r="AY135" s="400"/>
      <c r="AZ135" s="400"/>
      <c r="BA135" s="400"/>
      <c r="BB135" s="400">
        <f>RISCOS_RESIDUAIS!BB135</f>
        <v>0</v>
      </c>
      <c r="BC135" s="400"/>
      <c r="BD135" s="400"/>
      <c r="BE135" s="400"/>
      <c r="BF135" s="401" t="str">
        <f>RISCOS_RESIDUAIS!BS135</f>
        <v>Extremo</v>
      </c>
      <c r="BG135" s="401"/>
      <c r="BH135" s="401"/>
      <c r="BI135" s="402" t="s">
        <v>354</v>
      </c>
      <c r="BJ135" s="402"/>
      <c r="BK135" s="402"/>
      <c r="BL135" s="402"/>
      <c r="BM135" s="323"/>
      <c r="BN135" s="323"/>
      <c r="BO135" s="323"/>
      <c r="BP135" s="323"/>
      <c r="BQ135" s="399"/>
      <c r="BR135" s="399"/>
      <c r="BS135" s="399"/>
    </row>
    <row r="136" spans="1:71" ht="17.100000000000001" customHeight="1" x14ac:dyDescent="0.25">
      <c r="A136" s="202"/>
      <c r="B136" s="203"/>
      <c r="C136" s="203"/>
      <c r="D136" s="195"/>
      <c r="E136" s="195"/>
      <c r="F136" s="195"/>
      <c r="G136" s="67">
        <v>7</v>
      </c>
      <c r="H136" s="191" t="str">
        <f>VULNERABILIDADES!L136</f>
        <v>Controle de acesso inadequado.</v>
      </c>
      <c r="I136" s="191"/>
      <c r="J136" s="191"/>
      <c r="K136" s="192" t="str">
        <f>CONSEQUENCIAS!P136</f>
        <v>Baixa confiabilidade</v>
      </c>
      <c r="L136" s="192"/>
      <c r="M136" s="192"/>
      <c r="N136" s="192"/>
      <c r="O136" s="372"/>
      <c r="P136" s="372"/>
      <c r="Q136" s="373"/>
      <c r="R136" s="193" t="str">
        <f>CONS_AV_QUALIT_SEVER!R136</f>
        <v>Média</v>
      </c>
      <c r="S136" s="193"/>
      <c r="T136" s="193"/>
      <c r="U136" s="108">
        <f>RESULT_ESTIMAT_QUALIT!U138</f>
        <v>0</v>
      </c>
      <c r="V136" s="108">
        <f>RESULT_ESTIMAT_QUALIT!V136</f>
        <v>12</v>
      </c>
      <c r="W136" s="193" t="str">
        <f>RESULT_ESTIMAT_QUALIT!W136</f>
        <v>Significativo</v>
      </c>
      <c r="X136" s="193"/>
      <c r="Y136" s="193"/>
      <c r="Z136" s="370" t="str">
        <f>CONS_AV_QUALIT_PROBAB!U136</f>
        <v>Frequente</v>
      </c>
      <c r="AA136" s="370"/>
      <c r="AB136" s="370"/>
      <c r="AC136" s="109">
        <f>RESULT_ESTIMAT_QUALIT!AC136</f>
        <v>5</v>
      </c>
      <c r="AD136" s="114">
        <f>CALCULO_RISCO!AD136</f>
        <v>60</v>
      </c>
      <c r="AE136" s="375" t="str">
        <f>CALCULO_RISCO!AE136</f>
        <v>Médio</v>
      </c>
      <c r="AF136" s="375"/>
      <c r="AG136" s="375"/>
      <c r="AH136" s="117">
        <f>CALCULO_RISCO!AG136</f>
        <v>0</v>
      </c>
      <c r="AI136" s="379" t="str">
        <f>AVALIAR_RISCO!AI136</f>
        <v>Prioridade</v>
      </c>
      <c r="AJ136" s="379"/>
      <c r="AK136" s="379"/>
      <c r="AL136" s="393" t="str">
        <f>TRATAMENTO!AL136</f>
        <v>Escolha o Tratamento</v>
      </c>
      <c r="AM136" s="393"/>
      <c r="AN136" s="393"/>
      <c r="AO136" s="393"/>
      <c r="AP136" s="391">
        <f>CONTROLES_PLANO!AP136</f>
        <v>0</v>
      </c>
      <c r="AQ136" s="391"/>
      <c r="AR136" s="391"/>
      <c r="AS136" s="391"/>
      <c r="AT136" s="391">
        <f>CONTROLES_PLANO!AT136</f>
        <v>0</v>
      </c>
      <c r="AU136" s="391"/>
      <c r="AV136" s="391"/>
      <c r="AW136" s="391"/>
      <c r="AX136" s="400" t="str">
        <f>RISCOS_RESIDUAIS!AX136</f>
        <v>RISCOS RESIDUAIS:</v>
      </c>
      <c r="AY136" s="400"/>
      <c r="AZ136" s="400"/>
      <c r="BA136" s="400"/>
      <c r="BB136" s="400">
        <f>RISCOS_RESIDUAIS!BB136</f>
        <v>0</v>
      </c>
      <c r="BC136" s="400"/>
      <c r="BD136" s="400"/>
      <c r="BE136" s="400"/>
      <c r="BF136" s="401" t="str">
        <f>RISCOS_RESIDUAIS!BS136</f>
        <v>Extremo</v>
      </c>
      <c r="BG136" s="401"/>
      <c r="BH136" s="401"/>
      <c r="BI136" s="402" t="s">
        <v>354</v>
      </c>
      <c r="BJ136" s="402"/>
      <c r="BK136" s="402"/>
      <c r="BL136" s="402"/>
      <c r="BM136" s="323"/>
      <c r="BN136" s="323"/>
      <c r="BO136" s="323"/>
      <c r="BP136" s="323"/>
      <c r="BQ136" s="399"/>
      <c r="BR136" s="399"/>
      <c r="BS136" s="399"/>
    </row>
    <row r="137" spans="1:71" ht="17.100000000000001" customHeight="1" x14ac:dyDescent="0.25">
      <c r="A137" s="202"/>
      <c r="B137" s="203"/>
      <c r="C137" s="203"/>
      <c r="D137" s="195"/>
      <c r="E137" s="195"/>
      <c r="F137" s="195"/>
      <c r="G137" s="69">
        <v>8</v>
      </c>
      <c r="H137" s="197" t="str">
        <f>VULNERABILIDADES!L137</f>
        <v>Falta de política de uso dos sistemas.</v>
      </c>
      <c r="I137" s="197"/>
      <c r="J137" s="197"/>
      <c r="K137" s="198" t="str">
        <f>CONSEQUENCIAS!P137</f>
        <v>Impacto operacional</v>
      </c>
      <c r="L137" s="198"/>
      <c r="M137" s="198"/>
      <c r="N137" s="198"/>
      <c r="O137" s="372"/>
      <c r="P137" s="372"/>
      <c r="Q137" s="373"/>
      <c r="R137" s="199" t="str">
        <f>CONS_AV_QUALIT_SEVER!R137</f>
        <v>Média</v>
      </c>
      <c r="S137" s="199"/>
      <c r="T137" s="199"/>
      <c r="U137" s="110">
        <f>RESULT_ESTIMAT_QUALIT!U139</f>
        <v>0</v>
      </c>
      <c r="V137" s="110">
        <f>RESULT_ESTIMAT_QUALIT!V137</f>
        <v>12</v>
      </c>
      <c r="W137" s="199" t="str">
        <f>RESULT_ESTIMAT_QUALIT!W137</f>
        <v>Significativo</v>
      </c>
      <c r="X137" s="199"/>
      <c r="Y137" s="199"/>
      <c r="Z137" s="371" t="str">
        <f>CONS_AV_QUALIT_PROBAB!U137</f>
        <v>Frequente</v>
      </c>
      <c r="AA137" s="371"/>
      <c r="AB137" s="371"/>
      <c r="AC137" s="111">
        <f>RESULT_ESTIMAT_QUALIT!AC137</f>
        <v>5</v>
      </c>
      <c r="AD137" s="116">
        <f>CALCULO_RISCO!AD137</f>
        <v>60</v>
      </c>
      <c r="AE137" s="376" t="str">
        <f>CALCULO_RISCO!AE137</f>
        <v>Médio</v>
      </c>
      <c r="AF137" s="376"/>
      <c r="AG137" s="376"/>
      <c r="AH137" s="118">
        <f>CALCULO_RISCO!AG137</f>
        <v>0</v>
      </c>
      <c r="AI137" s="381" t="str">
        <f>AVALIAR_RISCO!AI137</f>
        <v>Prioridade</v>
      </c>
      <c r="AJ137" s="381"/>
      <c r="AK137" s="381"/>
      <c r="AL137" s="390" t="str">
        <f>TRATAMENTO!AL137</f>
        <v>Escolha o Tratamento</v>
      </c>
      <c r="AM137" s="390"/>
      <c r="AN137" s="390"/>
      <c r="AO137" s="390"/>
      <c r="AP137" s="386">
        <f>CONTROLES_PLANO!AP137</f>
        <v>0</v>
      </c>
      <c r="AQ137" s="386"/>
      <c r="AR137" s="386"/>
      <c r="AS137" s="386"/>
      <c r="AT137" s="386">
        <f>CONTROLES_PLANO!AT137</f>
        <v>0</v>
      </c>
      <c r="AU137" s="386"/>
      <c r="AV137" s="386"/>
      <c r="AW137" s="386"/>
      <c r="AX137" s="396" t="str">
        <f>RISCOS_RESIDUAIS!AX137</f>
        <v>RISCOS RESIDUAIS:</v>
      </c>
      <c r="AY137" s="396"/>
      <c r="AZ137" s="396"/>
      <c r="BA137" s="396"/>
      <c r="BB137" s="396">
        <f>RISCOS_RESIDUAIS!BB137</f>
        <v>0</v>
      </c>
      <c r="BC137" s="396"/>
      <c r="BD137" s="396"/>
      <c r="BE137" s="396"/>
      <c r="BF137" s="397" t="str">
        <f>RISCOS_RESIDUAIS!BS137</f>
        <v>Extremo</v>
      </c>
      <c r="BG137" s="397"/>
      <c r="BH137" s="397"/>
      <c r="BI137" s="398" t="s">
        <v>354</v>
      </c>
      <c r="BJ137" s="398"/>
      <c r="BK137" s="398"/>
      <c r="BL137" s="398"/>
      <c r="BM137" s="327"/>
      <c r="BN137" s="327"/>
      <c r="BO137" s="327"/>
      <c r="BP137" s="327"/>
      <c r="BQ137" s="395"/>
      <c r="BR137" s="395"/>
      <c r="BS137" s="395"/>
    </row>
    <row r="138" spans="1:71" s="29" customFormat="1" ht="12.6" customHeight="1" x14ac:dyDescent="0.25">
      <c r="A138" s="86"/>
      <c r="B138" s="86"/>
      <c r="C138" s="86"/>
      <c r="D138" s="86"/>
      <c r="E138" s="86"/>
      <c r="F138" s="86"/>
      <c r="G138" s="86"/>
      <c r="H138" s="9"/>
      <c r="I138" s="9"/>
      <c r="J138" s="9"/>
      <c r="K138" s="9"/>
      <c r="L138" s="9"/>
      <c r="M138" s="9"/>
      <c r="N138" s="9"/>
      <c r="O138" s="9"/>
      <c r="P138" s="9"/>
      <c r="Q138" s="105"/>
      <c r="R138" s="105"/>
      <c r="S138" s="105"/>
      <c r="T138" s="105"/>
      <c r="U138" s="105"/>
      <c r="V138" s="106"/>
      <c r="W138" s="9"/>
      <c r="X138" s="9"/>
      <c r="Y138" s="9"/>
      <c r="AY138" s="3"/>
      <c r="AZ138" s="3"/>
      <c r="BA138" s="3"/>
      <c r="BB138" s="3"/>
      <c r="BC138" s="3"/>
    </row>
    <row r="139" spans="1:71" ht="34.15" customHeight="1" x14ac:dyDescent="0.25">
      <c r="A139" s="56"/>
      <c r="B139" s="206" t="s">
        <v>204</v>
      </c>
      <c r="C139" s="206"/>
      <c r="D139" s="207" t="s">
        <v>205</v>
      </c>
      <c r="E139" s="207"/>
      <c r="F139" s="207"/>
      <c r="G139" s="57" t="s">
        <v>219</v>
      </c>
      <c r="H139" s="208" t="s">
        <v>220</v>
      </c>
      <c r="I139" s="208"/>
      <c r="J139" s="208"/>
      <c r="K139" s="209" t="s">
        <v>272</v>
      </c>
      <c r="L139" s="209"/>
      <c r="M139" s="209"/>
      <c r="N139" s="209"/>
      <c r="O139" s="201" t="s">
        <v>291</v>
      </c>
      <c r="P139" s="201"/>
      <c r="Q139" s="201"/>
      <c r="R139" s="208" t="s">
        <v>316</v>
      </c>
      <c r="S139" s="208"/>
      <c r="T139" s="208"/>
      <c r="U139" s="208"/>
      <c r="V139" s="201" t="s">
        <v>94</v>
      </c>
      <c r="W139" s="201"/>
      <c r="X139" s="201"/>
      <c r="Y139" s="201"/>
      <c r="Z139" s="201" t="s">
        <v>301</v>
      </c>
      <c r="AA139" s="201"/>
      <c r="AB139" s="201"/>
      <c r="AC139" s="201"/>
      <c r="AD139" s="201" t="s">
        <v>323</v>
      </c>
      <c r="AE139" s="201"/>
      <c r="AF139" s="201"/>
      <c r="AG139" s="201"/>
      <c r="AH139" s="201"/>
      <c r="AI139" s="201" t="s">
        <v>325</v>
      </c>
      <c r="AJ139" s="201"/>
      <c r="AK139" s="201"/>
      <c r="AL139" s="201" t="s">
        <v>334</v>
      </c>
      <c r="AM139" s="201"/>
      <c r="AN139" s="201"/>
      <c r="AO139" s="201"/>
      <c r="AP139" s="201" t="s">
        <v>342</v>
      </c>
      <c r="AQ139" s="201" t="s">
        <v>343</v>
      </c>
      <c r="AR139" s="201" t="s">
        <v>344</v>
      </c>
      <c r="AS139" s="201" t="s">
        <v>345</v>
      </c>
      <c r="AT139" s="201" t="s">
        <v>343</v>
      </c>
      <c r="AU139" s="201"/>
      <c r="AV139" s="201"/>
      <c r="AW139" s="201"/>
      <c r="AX139" s="201" t="s">
        <v>347</v>
      </c>
      <c r="AY139" s="201"/>
      <c r="AZ139" s="201"/>
      <c r="BA139" s="201"/>
      <c r="BB139" s="201" t="s">
        <v>348</v>
      </c>
      <c r="BC139" s="201"/>
      <c r="BD139" s="201"/>
      <c r="BE139" s="201"/>
      <c r="BF139" s="201" t="s">
        <v>351</v>
      </c>
      <c r="BG139" s="201"/>
      <c r="BH139" s="201"/>
      <c r="BI139" s="201" t="s">
        <v>354</v>
      </c>
      <c r="BJ139" s="201"/>
      <c r="BK139" s="201"/>
      <c r="BL139" s="201"/>
      <c r="BM139" s="201" t="s">
        <v>207</v>
      </c>
      <c r="BN139" s="201"/>
      <c r="BO139" s="201"/>
      <c r="BP139" s="201"/>
      <c r="BQ139" s="201" t="s">
        <v>355</v>
      </c>
      <c r="BR139" s="201"/>
      <c r="BS139" s="201"/>
    </row>
    <row r="140" spans="1:71" ht="17.100000000000001" customHeight="1" x14ac:dyDescent="0.25">
      <c r="A140" s="202" t="str">
        <f>'LISTA AMEACAS'!A33</f>
        <v>At 13</v>
      </c>
      <c r="B140" s="203" t="str">
        <f>'LISTA AMEACAS'!B33</f>
        <v xml:space="preserve"> Plataforma de atendimento (Help Desk)</v>
      </c>
      <c r="C140" s="203"/>
      <c r="D140" s="204" t="str">
        <f>'LISTA AMEACAS'!E33</f>
        <v>Acesso indevido a documentos</v>
      </c>
      <c r="E140" s="204"/>
      <c r="F140" s="204"/>
      <c r="G140" s="67">
        <v>1</v>
      </c>
      <c r="H140" s="196" t="str">
        <f>VULNERABILIDADES!L140</f>
        <v>Controle de acesso inadequado aos documentos e tickets.</v>
      </c>
      <c r="I140" s="196"/>
      <c r="J140" s="196"/>
      <c r="K140" s="192" t="str">
        <f>CONSEQUENCIAS!P140</f>
        <v>Perda de confidencialidade</v>
      </c>
      <c r="L140" s="192"/>
      <c r="M140" s="192"/>
      <c r="N140" s="192"/>
      <c r="O140" s="372" t="str">
        <f>CONS_AV_QUALIT_ATIVO!O140</f>
        <v>Significante</v>
      </c>
      <c r="P140" s="372"/>
      <c r="Q140" s="373">
        <f>RESULT_ESTIMAT_QUALIT!Q140</f>
        <v>3</v>
      </c>
      <c r="R140" s="193" t="str">
        <f>CONS_AV_QUALIT_SEVER!R140</f>
        <v>Elevada</v>
      </c>
      <c r="S140" s="193"/>
      <c r="T140" s="193"/>
      <c r="U140" s="108">
        <f>RESULT_ESTIMAT_QUALIT!U140</f>
        <v>5</v>
      </c>
      <c r="V140" s="108">
        <f>RESULT_ESTIMAT_QUALIT!V140</f>
        <v>15</v>
      </c>
      <c r="W140" s="193" t="str">
        <f>RESULT_ESTIMAT_QUALIT!W140</f>
        <v>Significativo</v>
      </c>
      <c r="X140" s="193"/>
      <c r="Y140" s="193"/>
      <c r="Z140" s="370" t="str">
        <f>CONS_AV_QUALIT_PROBAB!U140</f>
        <v>Ocasional</v>
      </c>
      <c r="AA140" s="370"/>
      <c r="AB140" s="370"/>
      <c r="AC140" s="109">
        <f>RESULT_ESTIMAT_QUALIT!AC140</f>
        <v>3</v>
      </c>
      <c r="AD140" s="114">
        <f>CALCULO_RISCO!AD140</f>
        <v>45</v>
      </c>
      <c r="AE140" s="375" t="str">
        <f>CALCULO_RISCO!AE140</f>
        <v>Médio</v>
      </c>
      <c r="AF140" s="375"/>
      <c r="AG140" s="375"/>
      <c r="AH140" s="117">
        <f>CALCULO_RISCO!AG140</f>
        <v>0</v>
      </c>
      <c r="AI140" s="379" t="str">
        <f>AVALIAR_RISCO!AI140</f>
        <v>Prioridade</v>
      </c>
      <c r="AJ140" s="379"/>
      <c r="AK140" s="379"/>
      <c r="AL140" s="393" t="str">
        <f>TRATAMENTO!AL140</f>
        <v>Escolha o Tratamento</v>
      </c>
      <c r="AM140" s="393"/>
      <c r="AN140" s="393"/>
      <c r="AO140" s="393"/>
      <c r="AP140" s="391">
        <f>CONTROLES_PLANO!AP140</f>
        <v>0</v>
      </c>
      <c r="AQ140" s="391">
        <f>RISCOS_RESIDUAIS!AQ140</f>
        <v>0</v>
      </c>
      <c r="AR140" s="391">
        <f>RISCOS_RESIDUAIS!AR140</f>
        <v>0</v>
      </c>
      <c r="AS140" s="391">
        <f>RISCOS_RESIDUAIS!AS140</f>
        <v>0</v>
      </c>
      <c r="AT140" s="391">
        <f>CONTROLES_PLANO!AT140</f>
        <v>0</v>
      </c>
      <c r="AU140" s="391"/>
      <c r="AV140" s="391"/>
      <c r="AW140" s="391"/>
      <c r="AX140" s="400" t="str">
        <f>RISCOS_RESIDUAIS!AX140</f>
        <v>RISCOS RESIDUAIS:</v>
      </c>
      <c r="AY140" s="400"/>
      <c r="AZ140" s="400"/>
      <c r="BA140" s="400"/>
      <c r="BB140" s="400">
        <f>RISCOS_RESIDUAIS!BB140</f>
        <v>0</v>
      </c>
      <c r="BC140" s="400"/>
      <c r="BD140" s="400"/>
      <c r="BE140" s="400"/>
      <c r="BF140" s="401" t="str">
        <f>RISCOS_RESIDUAIS!BS140</f>
        <v>Extremo</v>
      </c>
      <c r="BG140" s="401"/>
      <c r="BH140" s="401"/>
      <c r="BI140" s="402" t="s">
        <v>354</v>
      </c>
      <c r="BJ140" s="402"/>
      <c r="BK140" s="402"/>
      <c r="BL140" s="402"/>
      <c r="BM140" s="323"/>
      <c r="BN140" s="323"/>
      <c r="BO140" s="323"/>
      <c r="BP140" s="323"/>
      <c r="BQ140" s="399"/>
      <c r="BR140" s="399"/>
      <c r="BS140" s="399"/>
    </row>
    <row r="141" spans="1:71" ht="17.100000000000001" customHeight="1" x14ac:dyDescent="0.25">
      <c r="A141" s="202"/>
      <c r="B141" s="203"/>
      <c r="C141" s="203"/>
      <c r="D141" s="204"/>
      <c r="E141" s="204"/>
      <c r="F141" s="204"/>
      <c r="G141" s="67">
        <v>2</v>
      </c>
      <c r="H141" s="196" t="str">
        <f>VULNERABILIDADES!L141</f>
        <v>Falta de autenticação forte para acesso ao sistema.</v>
      </c>
      <c r="I141" s="196"/>
      <c r="J141" s="196"/>
      <c r="K141" s="192" t="str">
        <f>CONSEQUENCIAS!P141</f>
        <v>Acesso não autorizado</v>
      </c>
      <c r="L141" s="192"/>
      <c r="M141" s="192"/>
      <c r="N141" s="192"/>
      <c r="O141" s="372"/>
      <c r="P141" s="372"/>
      <c r="Q141" s="373"/>
      <c r="R141" s="193" t="str">
        <f>CONS_AV_QUALIT_SEVER!R141</f>
        <v>Elevada</v>
      </c>
      <c r="S141" s="193"/>
      <c r="T141" s="193"/>
      <c r="U141" s="108">
        <f>RESULT_ESTIMAT_QUALIT!U143</f>
        <v>5</v>
      </c>
      <c r="V141" s="108">
        <f>RESULT_ESTIMAT_QUALIT!V141</f>
        <v>15</v>
      </c>
      <c r="W141" s="193" t="str">
        <f>RESULT_ESTIMAT_QUALIT!W141</f>
        <v>Significativo</v>
      </c>
      <c r="X141" s="193"/>
      <c r="Y141" s="193"/>
      <c r="Z141" s="370" t="str">
        <f>CONS_AV_QUALIT_PROBAB!U141</f>
        <v>Provável</v>
      </c>
      <c r="AA141" s="370"/>
      <c r="AB141" s="370"/>
      <c r="AC141" s="109">
        <f>RESULT_ESTIMAT_QUALIT!AC141</f>
        <v>4</v>
      </c>
      <c r="AD141" s="114">
        <f>CALCULO_RISCO!AD141</f>
        <v>60</v>
      </c>
      <c r="AE141" s="375" t="str">
        <f>CALCULO_RISCO!AE141</f>
        <v>Médio</v>
      </c>
      <c r="AF141" s="375"/>
      <c r="AG141" s="375"/>
      <c r="AH141" s="117">
        <f>CALCULO_RISCO!AG141</f>
        <v>0</v>
      </c>
      <c r="AI141" s="379" t="str">
        <f>AVALIAR_RISCO!AI141</f>
        <v>Prioridade</v>
      </c>
      <c r="AJ141" s="379"/>
      <c r="AK141" s="379"/>
      <c r="AL141" s="393" t="str">
        <f>TRATAMENTO!AL141</f>
        <v>Escolha o Tratamento</v>
      </c>
      <c r="AM141" s="393"/>
      <c r="AN141" s="393"/>
      <c r="AO141" s="393"/>
      <c r="AP141" s="391">
        <f>CONTROLES_PLANO!AP141</f>
        <v>0</v>
      </c>
      <c r="AQ141" s="391"/>
      <c r="AR141" s="391"/>
      <c r="AS141" s="391"/>
      <c r="AT141" s="391">
        <f>CONTROLES_PLANO!AT141</f>
        <v>0</v>
      </c>
      <c r="AU141" s="391"/>
      <c r="AV141" s="391"/>
      <c r="AW141" s="391"/>
      <c r="AX141" s="400" t="str">
        <f>RISCOS_RESIDUAIS!AX141</f>
        <v>RISCOS RESIDUAIS:</v>
      </c>
      <c r="AY141" s="400"/>
      <c r="AZ141" s="400"/>
      <c r="BA141" s="400"/>
      <c r="BB141" s="400">
        <f>RISCOS_RESIDUAIS!BB141</f>
        <v>0</v>
      </c>
      <c r="BC141" s="400"/>
      <c r="BD141" s="400"/>
      <c r="BE141" s="400"/>
      <c r="BF141" s="401" t="str">
        <f>RISCOS_RESIDUAIS!BS141</f>
        <v>Extremo</v>
      </c>
      <c r="BG141" s="401"/>
      <c r="BH141" s="401"/>
      <c r="BI141" s="402" t="s">
        <v>354</v>
      </c>
      <c r="BJ141" s="402"/>
      <c r="BK141" s="402"/>
      <c r="BL141" s="402"/>
      <c r="BM141" s="323"/>
      <c r="BN141" s="323"/>
      <c r="BO141" s="323"/>
      <c r="BP141" s="323"/>
      <c r="BQ141" s="399"/>
      <c r="BR141" s="399"/>
      <c r="BS141" s="399"/>
    </row>
    <row r="142" spans="1:71" ht="17.100000000000001" customHeight="1" x14ac:dyDescent="0.25">
      <c r="A142" s="202"/>
      <c r="B142" s="203"/>
      <c r="C142" s="203"/>
      <c r="D142" s="204"/>
      <c r="E142" s="204"/>
      <c r="F142" s="204"/>
      <c r="G142" s="67">
        <v>3</v>
      </c>
      <c r="H142" s="196" t="str">
        <f>VULNERABILIDADES!L142</f>
        <v>Compartilhamento de credenciais entre usuários.</v>
      </c>
      <c r="I142" s="196"/>
      <c r="J142" s="196"/>
      <c r="K142" s="192" t="str">
        <f>CONSEQUENCIAS!P142</f>
        <v>Vazamento de credenciais</v>
      </c>
      <c r="L142" s="192"/>
      <c r="M142" s="192"/>
      <c r="N142" s="192"/>
      <c r="O142" s="372"/>
      <c r="P142" s="372"/>
      <c r="Q142" s="373"/>
      <c r="R142" s="193" t="str">
        <f>CONS_AV_QUALIT_SEVER!R142</f>
        <v>Elevada</v>
      </c>
      <c r="S142" s="193"/>
      <c r="T142" s="193"/>
      <c r="U142" s="108">
        <f>RESULT_ESTIMAT_QUALIT!U144</f>
        <v>5</v>
      </c>
      <c r="V142" s="108">
        <f>RESULT_ESTIMAT_QUALIT!V142</f>
        <v>15</v>
      </c>
      <c r="W142" s="193" t="str">
        <f>RESULT_ESTIMAT_QUALIT!W142</f>
        <v>Significativo</v>
      </c>
      <c r="X142" s="193"/>
      <c r="Y142" s="193"/>
      <c r="Z142" s="370" t="str">
        <f>CONS_AV_QUALIT_PROBAB!U142</f>
        <v>Ocasional</v>
      </c>
      <c r="AA142" s="370"/>
      <c r="AB142" s="370"/>
      <c r="AC142" s="109">
        <f>RESULT_ESTIMAT_QUALIT!AC142</f>
        <v>3</v>
      </c>
      <c r="AD142" s="114">
        <f>CALCULO_RISCO!AD142</f>
        <v>45</v>
      </c>
      <c r="AE142" s="375" t="str">
        <f>CALCULO_RISCO!AE142</f>
        <v>Médio</v>
      </c>
      <c r="AF142" s="375"/>
      <c r="AG142" s="375"/>
      <c r="AH142" s="117">
        <f>CALCULO_RISCO!AG142</f>
        <v>0</v>
      </c>
      <c r="AI142" s="379" t="str">
        <f>AVALIAR_RISCO!AI142</f>
        <v>Prioridade</v>
      </c>
      <c r="AJ142" s="379"/>
      <c r="AK142" s="379"/>
      <c r="AL142" s="393" t="str">
        <f>TRATAMENTO!AL142</f>
        <v>Escolha o Tratamento</v>
      </c>
      <c r="AM142" s="393"/>
      <c r="AN142" s="393"/>
      <c r="AO142" s="393"/>
      <c r="AP142" s="391">
        <f>CONTROLES_PLANO!AP142</f>
        <v>0</v>
      </c>
      <c r="AQ142" s="391"/>
      <c r="AR142" s="391"/>
      <c r="AS142" s="391"/>
      <c r="AT142" s="391">
        <f>CONTROLES_PLANO!AT142</f>
        <v>0</v>
      </c>
      <c r="AU142" s="391"/>
      <c r="AV142" s="391"/>
      <c r="AW142" s="391"/>
      <c r="AX142" s="400" t="str">
        <f>RISCOS_RESIDUAIS!AX142</f>
        <v>RISCOS RESIDUAIS:</v>
      </c>
      <c r="AY142" s="400"/>
      <c r="AZ142" s="400"/>
      <c r="BA142" s="400"/>
      <c r="BB142" s="400">
        <f>RISCOS_RESIDUAIS!BB142</f>
        <v>0</v>
      </c>
      <c r="BC142" s="400"/>
      <c r="BD142" s="400"/>
      <c r="BE142" s="400"/>
      <c r="BF142" s="401" t="str">
        <f>RISCOS_RESIDUAIS!BS142</f>
        <v>Extremo</v>
      </c>
      <c r="BG142" s="401"/>
      <c r="BH142" s="401"/>
      <c r="BI142" s="402" t="s">
        <v>354</v>
      </c>
      <c r="BJ142" s="402"/>
      <c r="BK142" s="402"/>
      <c r="BL142" s="402"/>
      <c r="BM142" s="323"/>
      <c r="BN142" s="323"/>
      <c r="BO142" s="323"/>
      <c r="BP142" s="323"/>
      <c r="BQ142" s="399"/>
      <c r="BR142" s="399"/>
      <c r="BS142" s="399"/>
    </row>
    <row r="143" spans="1:71" ht="17.100000000000001" customHeight="1" x14ac:dyDescent="0.25">
      <c r="A143" s="202"/>
      <c r="B143" s="203"/>
      <c r="C143" s="203"/>
      <c r="D143" s="204"/>
      <c r="E143" s="204"/>
      <c r="F143" s="204"/>
      <c r="G143" s="67">
        <v>4</v>
      </c>
      <c r="H143" s="196" t="str">
        <f>VULNERABILIDADES!L143</f>
        <v>Ausência de controle granular de permissões.</v>
      </c>
      <c r="I143" s="196"/>
      <c r="J143" s="196"/>
      <c r="K143" s="192" t="str">
        <f>CONSEQUENCIAS!P143</f>
        <v>Comprometimento de contas</v>
      </c>
      <c r="L143" s="192"/>
      <c r="M143" s="192"/>
      <c r="N143" s="192"/>
      <c r="O143" s="372"/>
      <c r="P143" s="372"/>
      <c r="Q143" s="373"/>
      <c r="R143" s="193" t="str">
        <f>CONS_AV_QUALIT_SEVER!R143</f>
        <v>Elevada</v>
      </c>
      <c r="S143" s="193"/>
      <c r="T143" s="193"/>
      <c r="U143" s="108">
        <f>RESULT_ESTIMAT_QUALIT!U145</f>
        <v>5</v>
      </c>
      <c r="V143" s="108">
        <f>RESULT_ESTIMAT_QUALIT!V143</f>
        <v>15</v>
      </c>
      <c r="W143" s="193" t="str">
        <f>RESULT_ESTIMAT_QUALIT!W143</f>
        <v>Significativo</v>
      </c>
      <c r="X143" s="193"/>
      <c r="Y143" s="193"/>
      <c r="Z143" s="370" t="str">
        <f>CONS_AV_QUALIT_PROBAB!U143</f>
        <v>Ocasional</v>
      </c>
      <c r="AA143" s="370"/>
      <c r="AB143" s="370"/>
      <c r="AC143" s="109">
        <f>RESULT_ESTIMAT_QUALIT!AC143</f>
        <v>3</v>
      </c>
      <c r="AD143" s="114">
        <f>CALCULO_RISCO!AD143</f>
        <v>45</v>
      </c>
      <c r="AE143" s="375" t="str">
        <f>CALCULO_RISCO!AE143</f>
        <v>Médio</v>
      </c>
      <c r="AF143" s="375"/>
      <c r="AG143" s="375"/>
      <c r="AH143" s="117">
        <f>CALCULO_RISCO!AG143</f>
        <v>0</v>
      </c>
      <c r="AI143" s="379" t="str">
        <f>AVALIAR_RISCO!AI143</f>
        <v>Prioridade</v>
      </c>
      <c r="AJ143" s="379"/>
      <c r="AK143" s="379"/>
      <c r="AL143" s="393" t="str">
        <f>TRATAMENTO!AL143</f>
        <v>Escolha o Tratamento</v>
      </c>
      <c r="AM143" s="393"/>
      <c r="AN143" s="393"/>
      <c r="AO143" s="393"/>
      <c r="AP143" s="391">
        <f>CONTROLES_PLANO!AP143</f>
        <v>0</v>
      </c>
      <c r="AQ143" s="391"/>
      <c r="AR143" s="391"/>
      <c r="AS143" s="391"/>
      <c r="AT143" s="391">
        <f>CONTROLES_PLANO!AT143</f>
        <v>0</v>
      </c>
      <c r="AU143" s="391"/>
      <c r="AV143" s="391"/>
      <c r="AW143" s="391"/>
      <c r="AX143" s="400" t="str">
        <f>RISCOS_RESIDUAIS!AX143</f>
        <v>RISCOS RESIDUAIS:</v>
      </c>
      <c r="AY143" s="400"/>
      <c r="AZ143" s="400"/>
      <c r="BA143" s="400"/>
      <c r="BB143" s="400">
        <f>RISCOS_RESIDUAIS!BB143</f>
        <v>0</v>
      </c>
      <c r="BC143" s="400"/>
      <c r="BD143" s="400"/>
      <c r="BE143" s="400"/>
      <c r="BF143" s="401" t="str">
        <f>RISCOS_RESIDUAIS!BS143</f>
        <v>Extremo</v>
      </c>
      <c r="BG143" s="401"/>
      <c r="BH143" s="401"/>
      <c r="BI143" s="402" t="s">
        <v>354</v>
      </c>
      <c r="BJ143" s="402"/>
      <c r="BK143" s="402"/>
      <c r="BL143" s="402"/>
      <c r="BM143" s="323"/>
      <c r="BN143" s="323"/>
      <c r="BO143" s="323"/>
      <c r="BP143" s="323"/>
      <c r="BQ143" s="399"/>
      <c r="BR143" s="399"/>
      <c r="BS143" s="399"/>
    </row>
    <row r="144" spans="1:71" ht="17.100000000000001" customHeight="1" x14ac:dyDescent="0.25">
      <c r="A144" s="202"/>
      <c r="B144" s="203"/>
      <c r="C144" s="203"/>
      <c r="D144" s="195" t="str">
        <f>'LISTA AMEACAS'!I33</f>
        <v>Sabotagem ou falhas técnicas</v>
      </c>
      <c r="E144" s="195"/>
      <c r="F144" s="195"/>
      <c r="G144" s="67">
        <v>5</v>
      </c>
      <c r="H144" s="191" t="str">
        <f>VULNERABILIDADES!L144</f>
        <v>Equipamentos podem ser danificados propositalmente ou falhar sem manutenção.</v>
      </c>
      <c r="I144" s="191"/>
      <c r="J144" s="191"/>
      <c r="K144" s="192" t="str">
        <f>CONSEQUENCIAS!P144</f>
        <v>Impacto legal</v>
      </c>
      <c r="L144" s="192"/>
      <c r="M144" s="192"/>
      <c r="N144" s="192"/>
      <c r="O144" s="372"/>
      <c r="P144" s="372"/>
      <c r="Q144" s="373"/>
      <c r="R144" s="193" t="str">
        <f>CONS_AV_QUALIT_SEVER!R144</f>
        <v>Elevada</v>
      </c>
      <c r="S144" s="193"/>
      <c r="T144" s="193"/>
      <c r="U144" s="108">
        <f>RESULT_ESTIMAT_QUALIT!U146</f>
        <v>5</v>
      </c>
      <c r="V144" s="108">
        <f>RESULT_ESTIMAT_QUALIT!V144</f>
        <v>15</v>
      </c>
      <c r="W144" s="193" t="str">
        <f>RESULT_ESTIMAT_QUALIT!W144</f>
        <v>Significativo</v>
      </c>
      <c r="X144" s="193"/>
      <c r="Y144" s="193"/>
      <c r="Z144" s="370" t="str">
        <f>CONS_AV_QUALIT_PROBAB!U144</f>
        <v>Ocasional</v>
      </c>
      <c r="AA144" s="370"/>
      <c r="AB144" s="370"/>
      <c r="AC144" s="109">
        <f>RESULT_ESTIMAT_QUALIT!AC144</f>
        <v>3</v>
      </c>
      <c r="AD144" s="114">
        <f>CALCULO_RISCO!AD144</f>
        <v>45</v>
      </c>
      <c r="AE144" s="375" t="str">
        <f>CALCULO_RISCO!AE144</f>
        <v>Médio</v>
      </c>
      <c r="AF144" s="375"/>
      <c r="AG144" s="375"/>
      <c r="AH144" s="117">
        <f>CALCULO_RISCO!AG144</f>
        <v>0</v>
      </c>
      <c r="AI144" s="379" t="str">
        <f>AVALIAR_RISCO!AI144</f>
        <v>Prioridade</v>
      </c>
      <c r="AJ144" s="379"/>
      <c r="AK144" s="379"/>
      <c r="AL144" s="393" t="str">
        <f>TRATAMENTO!AL144</f>
        <v>Escolha o Tratamento</v>
      </c>
      <c r="AM144" s="393"/>
      <c r="AN144" s="393"/>
      <c r="AO144" s="393"/>
      <c r="AP144" s="391">
        <f>CONTROLES_PLANO!AP144</f>
        <v>0</v>
      </c>
      <c r="AQ144" s="391"/>
      <c r="AR144" s="391"/>
      <c r="AS144" s="391"/>
      <c r="AT144" s="391">
        <f>CONTROLES_PLANO!AT144</f>
        <v>0</v>
      </c>
      <c r="AU144" s="391"/>
      <c r="AV144" s="391"/>
      <c r="AW144" s="391"/>
      <c r="AX144" s="400" t="str">
        <f>RISCOS_RESIDUAIS!AX144</f>
        <v>RISCOS RESIDUAIS:</v>
      </c>
      <c r="AY144" s="400"/>
      <c r="AZ144" s="400"/>
      <c r="BA144" s="400"/>
      <c r="BB144" s="400">
        <f>RISCOS_RESIDUAIS!BB144</f>
        <v>0</v>
      </c>
      <c r="BC144" s="400"/>
      <c r="BD144" s="400"/>
      <c r="BE144" s="400"/>
      <c r="BF144" s="401" t="str">
        <f>RISCOS_RESIDUAIS!BS144</f>
        <v>Extremo</v>
      </c>
      <c r="BG144" s="401"/>
      <c r="BH144" s="401"/>
      <c r="BI144" s="402" t="s">
        <v>354</v>
      </c>
      <c r="BJ144" s="402"/>
      <c r="BK144" s="402"/>
      <c r="BL144" s="402"/>
      <c r="BM144" s="323"/>
      <c r="BN144" s="323"/>
      <c r="BO144" s="323"/>
      <c r="BP144" s="323"/>
      <c r="BQ144" s="399"/>
      <c r="BR144" s="399"/>
      <c r="BS144" s="399"/>
    </row>
    <row r="145" spans="1:71" ht="17.100000000000001" customHeight="1" x14ac:dyDescent="0.25">
      <c r="A145" s="202"/>
      <c r="B145" s="203"/>
      <c r="C145" s="203"/>
      <c r="D145" s="195"/>
      <c r="E145" s="195"/>
      <c r="F145" s="195"/>
      <c r="G145" s="67">
        <v>6</v>
      </c>
      <c r="H145" s="191" t="str">
        <f>VULNERABILIDADES!L145</f>
        <v>Alteração de tickets sem rastreabilidade.</v>
      </c>
      <c r="I145" s="191"/>
      <c r="J145" s="191"/>
      <c r="K145" s="192" t="str">
        <f>CONSEQUENCIAS!P145</f>
        <v>Danols á reputação</v>
      </c>
      <c r="L145" s="192"/>
      <c r="M145" s="192"/>
      <c r="N145" s="192"/>
      <c r="O145" s="372"/>
      <c r="P145" s="372"/>
      <c r="Q145" s="373"/>
      <c r="R145" s="193" t="str">
        <f>CONS_AV_QUALIT_SEVER!R145</f>
        <v>Elevada</v>
      </c>
      <c r="S145" s="193"/>
      <c r="T145" s="193"/>
      <c r="U145" s="108">
        <f>RESULT_ESTIMAT_QUALIT!U147</f>
        <v>5</v>
      </c>
      <c r="V145" s="108">
        <f>RESULT_ESTIMAT_QUALIT!V145</f>
        <v>15</v>
      </c>
      <c r="W145" s="193" t="str">
        <f>RESULT_ESTIMAT_QUALIT!W145</f>
        <v>Significativo</v>
      </c>
      <c r="X145" s="193"/>
      <c r="Y145" s="193"/>
      <c r="Z145" s="370" t="str">
        <f>CONS_AV_QUALIT_PROBAB!U145</f>
        <v>Ocasional</v>
      </c>
      <c r="AA145" s="370"/>
      <c r="AB145" s="370"/>
      <c r="AC145" s="109">
        <f>RESULT_ESTIMAT_QUALIT!AC145</f>
        <v>3</v>
      </c>
      <c r="AD145" s="114">
        <f>CALCULO_RISCO!AD145</f>
        <v>45</v>
      </c>
      <c r="AE145" s="375" t="str">
        <f>CALCULO_RISCO!AE145</f>
        <v>Médio</v>
      </c>
      <c r="AF145" s="375"/>
      <c r="AG145" s="375"/>
      <c r="AH145" s="117">
        <f>CALCULO_RISCO!AG145</f>
        <v>0</v>
      </c>
      <c r="AI145" s="379" t="str">
        <f>AVALIAR_RISCO!AI145</f>
        <v>Prioridade</v>
      </c>
      <c r="AJ145" s="379"/>
      <c r="AK145" s="379"/>
      <c r="AL145" s="393" t="str">
        <f>TRATAMENTO!AL145</f>
        <v>Escolha o Tratamento</v>
      </c>
      <c r="AM145" s="393"/>
      <c r="AN145" s="393"/>
      <c r="AO145" s="393"/>
      <c r="AP145" s="391">
        <f>CONTROLES_PLANO!AP145</f>
        <v>0</v>
      </c>
      <c r="AQ145" s="391"/>
      <c r="AR145" s="391"/>
      <c r="AS145" s="391"/>
      <c r="AT145" s="391">
        <f>CONTROLES_PLANO!AT145</f>
        <v>0</v>
      </c>
      <c r="AU145" s="391"/>
      <c r="AV145" s="391"/>
      <c r="AW145" s="391"/>
      <c r="AX145" s="400" t="str">
        <f>RISCOS_RESIDUAIS!AX145</f>
        <v>RISCOS RESIDUAIS:</v>
      </c>
      <c r="AY145" s="400"/>
      <c r="AZ145" s="400"/>
      <c r="BA145" s="400"/>
      <c r="BB145" s="400">
        <f>RISCOS_RESIDUAIS!BB145</f>
        <v>0</v>
      </c>
      <c r="BC145" s="400"/>
      <c r="BD145" s="400"/>
      <c r="BE145" s="400"/>
      <c r="BF145" s="401" t="str">
        <f>RISCOS_RESIDUAIS!BS145</f>
        <v>Extremo</v>
      </c>
      <c r="BG145" s="401"/>
      <c r="BH145" s="401"/>
      <c r="BI145" s="402" t="s">
        <v>354</v>
      </c>
      <c r="BJ145" s="402"/>
      <c r="BK145" s="402"/>
      <c r="BL145" s="402"/>
      <c r="BM145" s="323"/>
      <c r="BN145" s="323"/>
      <c r="BO145" s="323"/>
      <c r="BP145" s="323"/>
      <c r="BQ145" s="399"/>
      <c r="BR145" s="399"/>
      <c r="BS145" s="399"/>
    </row>
    <row r="146" spans="1:71" ht="17.100000000000001" customHeight="1" x14ac:dyDescent="0.25">
      <c r="A146" s="202"/>
      <c r="B146" s="203"/>
      <c r="C146" s="203"/>
      <c r="D146" s="195"/>
      <c r="E146" s="195"/>
      <c r="F146" s="195"/>
      <c r="G146" s="67">
        <v>7</v>
      </c>
      <c r="H146" s="191" t="str">
        <f>VULNERABILIDADES!L146</f>
        <v>Exclusão de solicitações críticas.</v>
      </c>
      <c r="I146" s="191"/>
      <c r="J146" s="191"/>
      <c r="K146" s="192" t="str">
        <f>CONSEQUENCIAS!P146</f>
        <v xml:space="preserve">Fraudes </v>
      </c>
      <c r="L146" s="192"/>
      <c r="M146" s="192"/>
      <c r="N146" s="192"/>
      <c r="O146" s="372"/>
      <c r="P146" s="372"/>
      <c r="Q146" s="373"/>
      <c r="R146" s="193" t="str">
        <f>CONS_AV_QUALIT_SEVER!R146</f>
        <v>Elevada</v>
      </c>
      <c r="S146" s="193"/>
      <c r="T146" s="193"/>
      <c r="U146" s="108">
        <f>RESULT_ESTIMAT_QUALIT!U148</f>
        <v>0</v>
      </c>
      <c r="V146" s="108">
        <f>RESULT_ESTIMAT_QUALIT!V146</f>
        <v>15</v>
      </c>
      <c r="W146" s="193" t="str">
        <f>RESULT_ESTIMAT_QUALIT!W146</f>
        <v>Significativo</v>
      </c>
      <c r="X146" s="193"/>
      <c r="Y146" s="193"/>
      <c r="Z146" s="370" t="str">
        <f>CONS_AV_QUALIT_PROBAB!U146</f>
        <v>Remoto</v>
      </c>
      <c r="AA146" s="370"/>
      <c r="AB146" s="370"/>
      <c r="AC146" s="109">
        <f>RESULT_ESTIMAT_QUALIT!AC146</f>
        <v>2</v>
      </c>
      <c r="AD146" s="114">
        <f>CALCULO_RISCO!AD146</f>
        <v>30</v>
      </c>
      <c r="AE146" s="375" t="str">
        <f>CALCULO_RISCO!AE146</f>
        <v>Médio</v>
      </c>
      <c r="AF146" s="375"/>
      <c r="AG146" s="375"/>
      <c r="AH146" s="117">
        <f>CALCULO_RISCO!AG146</f>
        <v>0</v>
      </c>
      <c r="AI146" s="379" t="str">
        <f>AVALIAR_RISCO!AI146</f>
        <v>Prioridade</v>
      </c>
      <c r="AJ146" s="379"/>
      <c r="AK146" s="379"/>
      <c r="AL146" s="393" t="str">
        <f>TRATAMENTO!AL146</f>
        <v>Escolha o Tratamento</v>
      </c>
      <c r="AM146" s="393"/>
      <c r="AN146" s="393"/>
      <c r="AO146" s="393"/>
      <c r="AP146" s="391">
        <f>CONTROLES_PLANO!AP146</f>
        <v>0</v>
      </c>
      <c r="AQ146" s="391"/>
      <c r="AR146" s="391"/>
      <c r="AS146" s="391"/>
      <c r="AT146" s="391">
        <f>CONTROLES_PLANO!AT146</f>
        <v>0</v>
      </c>
      <c r="AU146" s="391"/>
      <c r="AV146" s="391"/>
      <c r="AW146" s="391"/>
      <c r="AX146" s="400" t="str">
        <f>RISCOS_RESIDUAIS!AX146</f>
        <v>RISCOS RESIDUAIS:</v>
      </c>
      <c r="AY146" s="400"/>
      <c r="AZ146" s="400"/>
      <c r="BA146" s="400"/>
      <c r="BB146" s="400">
        <f>RISCOS_RESIDUAIS!BB146</f>
        <v>0</v>
      </c>
      <c r="BC146" s="400"/>
      <c r="BD146" s="400"/>
      <c r="BE146" s="400"/>
      <c r="BF146" s="401" t="str">
        <f>RISCOS_RESIDUAIS!BS146</f>
        <v>Extremo</v>
      </c>
      <c r="BG146" s="401"/>
      <c r="BH146" s="401"/>
      <c r="BI146" s="402" t="s">
        <v>354</v>
      </c>
      <c r="BJ146" s="402"/>
      <c r="BK146" s="402"/>
      <c r="BL146" s="402"/>
      <c r="BM146" s="323"/>
      <c r="BN146" s="323"/>
      <c r="BO146" s="323"/>
      <c r="BP146" s="323"/>
      <c r="BQ146" s="399"/>
      <c r="BR146" s="399"/>
      <c r="BS146" s="399"/>
    </row>
    <row r="147" spans="1:71" ht="17.100000000000001" customHeight="1" x14ac:dyDescent="0.25">
      <c r="A147" s="202"/>
      <c r="B147" s="203"/>
      <c r="C147" s="203"/>
      <c r="D147" s="195"/>
      <c r="E147" s="195"/>
      <c r="F147" s="195"/>
      <c r="G147" s="69">
        <v>8</v>
      </c>
      <c r="H147" s="197" t="str">
        <f>VULNERABILIDADES!L147</f>
        <v>Falta de segregação entre atendentes e administradores.</v>
      </c>
      <c r="I147" s="197"/>
      <c r="J147" s="197"/>
      <c r="K147" s="198" t="str">
        <f>CONSEQUENCIAS!P147</f>
        <v>Perda de confiança</v>
      </c>
      <c r="L147" s="198"/>
      <c r="M147" s="198"/>
      <c r="N147" s="198"/>
      <c r="O147" s="372"/>
      <c r="P147" s="372"/>
      <c r="Q147" s="373"/>
      <c r="R147" s="199" t="str">
        <f>CONS_AV_QUALIT_SEVER!R147</f>
        <v>Elevada</v>
      </c>
      <c r="S147" s="199"/>
      <c r="T147" s="199"/>
      <c r="U147" s="110">
        <f>RESULT_ESTIMAT_QUALIT!U149</f>
        <v>0</v>
      </c>
      <c r="V147" s="110">
        <f>RESULT_ESTIMAT_QUALIT!V147</f>
        <v>15</v>
      </c>
      <c r="W147" s="199" t="str">
        <f>RESULT_ESTIMAT_QUALIT!W147</f>
        <v>Significativo</v>
      </c>
      <c r="X147" s="199"/>
      <c r="Y147" s="199"/>
      <c r="Z147" s="371" t="str">
        <f>CONS_AV_QUALIT_PROBAB!U147</f>
        <v>Ocasional</v>
      </c>
      <c r="AA147" s="371"/>
      <c r="AB147" s="371"/>
      <c r="AC147" s="111">
        <f>RESULT_ESTIMAT_QUALIT!AC147</f>
        <v>3</v>
      </c>
      <c r="AD147" s="116">
        <f>CALCULO_RISCO!AD147</f>
        <v>45</v>
      </c>
      <c r="AE147" s="376" t="str">
        <f>CALCULO_RISCO!AE147</f>
        <v>Médio</v>
      </c>
      <c r="AF147" s="376"/>
      <c r="AG147" s="376"/>
      <c r="AH147" s="118">
        <f>CALCULO_RISCO!AG147</f>
        <v>0</v>
      </c>
      <c r="AI147" s="381" t="str">
        <f>AVALIAR_RISCO!AI147</f>
        <v>Prioridade</v>
      </c>
      <c r="AJ147" s="381"/>
      <c r="AK147" s="381"/>
      <c r="AL147" s="390" t="str">
        <f>TRATAMENTO!AL147</f>
        <v>Escolha o Tratamento</v>
      </c>
      <c r="AM147" s="390"/>
      <c r="AN147" s="390"/>
      <c r="AO147" s="390"/>
      <c r="AP147" s="386">
        <f>CONTROLES_PLANO!AP147</f>
        <v>0</v>
      </c>
      <c r="AQ147" s="386"/>
      <c r="AR147" s="386"/>
      <c r="AS147" s="386"/>
      <c r="AT147" s="386">
        <f>CONTROLES_PLANO!AT147</f>
        <v>0</v>
      </c>
      <c r="AU147" s="386"/>
      <c r="AV147" s="386"/>
      <c r="AW147" s="386"/>
      <c r="AX147" s="396" t="str">
        <f>RISCOS_RESIDUAIS!AX147</f>
        <v>RISCOS RESIDUAIS:</v>
      </c>
      <c r="AY147" s="396"/>
      <c r="AZ147" s="396"/>
      <c r="BA147" s="396"/>
      <c r="BB147" s="396">
        <f>RISCOS_RESIDUAIS!BB147</f>
        <v>0</v>
      </c>
      <c r="BC147" s="396"/>
      <c r="BD147" s="396"/>
      <c r="BE147" s="396"/>
      <c r="BF147" s="397" t="str">
        <f>RISCOS_RESIDUAIS!BS147</f>
        <v>Extremo</v>
      </c>
      <c r="BG147" s="397"/>
      <c r="BH147" s="397"/>
      <c r="BI147" s="398" t="s">
        <v>354</v>
      </c>
      <c r="BJ147" s="398"/>
      <c r="BK147" s="398"/>
      <c r="BL147" s="398"/>
      <c r="BM147" s="327"/>
      <c r="BN147" s="327"/>
      <c r="BO147" s="327"/>
      <c r="BP147" s="327"/>
      <c r="BQ147" s="395"/>
      <c r="BR147" s="395"/>
      <c r="BS147" s="395"/>
    </row>
    <row r="148" spans="1:71" s="29" customFormat="1" ht="12.6" customHeight="1" x14ac:dyDescent="0.25">
      <c r="A148" s="86"/>
      <c r="B148" s="86"/>
      <c r="C148" s="86"/>
      <c r="D148" s="86"/>
      <c r="E148" s="86"/>
      <c r="F148" s="86"/>
      <c r="G148" s="86"/>
      <c r="H148" s="9"/>
      <c r="I148" s="9"/>
      <c r="J148" s="9"/>
      <c r="K148" s="9"/>
      <c r="L148" s="9"/>
      <c r="M148" s="9"/>
      <c r="N148" s="9"/>
      <c r="O148" s="9"/>
      <c r="P148" s="9"/>
      <c r="Q148" s="105"/>
      <c r="R148" s="105"/>
      <c r="S148" s="105"/>
      <c r="T148" s="105"/>
      <c r="U148" s="105"/>
      <c r="V148" s="106"/>
      <c r="W148" s="9"/>
      <c r="X148" s="9"/>
      <c r="Y148" s="9"/>
      <c r="AY148" s="3"/>
      <c r="AZ148" s="3"/>
      <c r="BA148" s="3"/>
      <c r="BB148" s="3"/>
      <c r="BC148" s="3"/>
    </row>
    <row r="149" spans="1:71" ht="34.15" customHeight="1" x14ac:dyDescent="0.25">
      <c r="A149" s="56"/>
      <c r="B149" s="206" t="s">
        <v>204</v>
      </c>
      <c r="C149" s="206"/>
      <c r="D149" s="207" t="s">
        <v>205</v>
      </c>
      <c r="E149" s="207"/>
      <c r="F149" s="207"/>
      <c r="G149" s="57" t="s">
        <v>219</v>
      </c>
      <c r="H149" s="208" t="s">
        <v>220</v>
      </c>
      <c r="I149" s="208"/>
      <c r="J149" s="208"/>
      <c r="K149" s="209" t="s">
        <v>272</v>
      </c>
      <c r="L149" s="209"/>
      <c r="M149" s="209"/>
      <c r="N149" s="209"/>
      <c r="O149" s="201" t="s">
        <v>291</v>
      </c>
      <c r="P149" s="201"/>
      <c r="Q149" s="201"/>
      <c r="R149" s="208" t="s">
        <v>316</v>
      </c>
      <c r="S149" s="208"/>
      <c r="T149" s="208"/>
      <c r="U149" s="208"/>
      <c r="V149" s="201" t="s">
        <v>94</v>
      </c>
      <c r="W149" s="201"/>
      <c r="X149" s="201"/>
      <c r="Y149" s="201"/>
      <c r="Z149" s="201" t="s">
        <v>301</v>
      </c>
      <c r="AA149" s="201"/>
      <c r="AB149" s="201"/>
      <c r="AC149" s="201"/>
      <c r="AD149" s="201" t="s">
        <v>323</v>
      </c>
      <c r="AE149" s="201"/>
      <c r="AF149" s="201"/>
      <c r="AG149" s="201"/>
      <c r="AH149" s="201"/>
      <c r="AI149" s="201" t="s">
        <v>325</v>
      </c>
      <c r="AJ149" s="201"/>
      <c r="AK149" s="201"/>
      <c r="AL149" s="201" t="s">
        <v>334</v>
      </c>
      <c r="AM149" s="201"/>
      <c r="AN149" s="201"/>
      <c r="AO149" s="201"/>
      <c r="AP149" s="201" t="s">
        <v>342</v>
      </c>
      <c r="AQ149" s="201" t="s">
        <v>343</v>
      </c>
      <c r="AR149" s="201" t="s">
        <v>344</v>
      </c>
      <c r="AS149" s="201" t="s">
        <v>345</v>
      </c>
      <c r="AT149" s="201" t="s">
        <v>343</v>
      </c>
      <c r="AU149" s="201"/>
      <c r="AV149" s="201"/>
      <c r="AW149" s="201"/>
      <c r="AX149" s="201" t="s">
        <v>347</v>
      </c>
      <c r="AY149" s="201"/>
      <c r="AZ149" s="201"/>
      <c r="BA149" s="201"/>
      <c r="BB149" s="201" t="s">
        <v>348</v>
      </c>
      <c r="BC149" s="201"/>
      <c r="BD149" s="201"/>
      <c r="BE149" s="201"/>
      <c r="BF149" s="201" t="s">
        <v>351</v>
      </c>
      <c r="BG149" s="201"/>
      <c r="BH149" s="201"/>
      <c r="BI149" s="201" t="s">
        <v>354</v>
      </c>
      <c r="BJ149" s="201"/>
      <c r="BK149" s="201"/>
      <c r="BL149" s="201"/>
      <c r="BM149" s="201" t="s">
        <v>207</v>
      </c>
      <c r="BN149" s="201"/>
      <c r="BO149" s="201"/>
      <c r="BP149" s="201"/>
      <c r="BQ149" s="201" t="s">
        <v>355</v>
      </c>
      <c r="BR149" s="201"/>
      <c r="BS149" s="201"/>
    </row>
    <row r="150" spans="1:71" ht="17.100000000000001" customHeight="1" x14ac:dyDescent="0.25">
      <c r="A150" s="202" t="str">
        <f>'LISTA AMEACAS'!A34</f>
        <v>At 14</v>
      </c>
      <c r="B150" s="203" t="str">
        <f>'LISTA AMEACAS'!B34</f>
        <v>Contratos e acordos com clientes (SLAs)</v>
      </c>
      <c r="C150" s="203"/>
      <c r="D150" s="204" t="str">
        <f>'LISTA AMEACAS'!E34</f>
        <v>Exploração de vulnerabilidades</v>
      </c>
      <c r="E150" s="204"/>
      <c r="F150" s="204"/>
      <c r="G150" s="67">
        <v>1</v>
      </c>
      <c r="H150" s="196" t="str">
        <f>VULNERABILIDADES!L150</f>
        <v>Sistemas podem conter falhas não corrigidas que permitem exploração por hackers.</v>
      </c>
      <c r="I150" s="196"/>
      <c r="J150" s="196"/>
      <c r="K150" s="192" t="str">
        <f>CONSEQUENCIAS!P150</f>
        <v>Perda de Disponibilidade</v>
      </c>
      <c r="L150" s="192"/>
      <c r="M150" s="192"/>
      <c r="N150" s="192"/>
      <c r="O150" s="372" t="str">
        <f>CONS_AV_QUALIT_ATIVO!O150</f>
        <v>Importante</v>
      </c>
      <c r="P150" s="372"/>
      <c r="Q150" s="373">
        <f>RESULT_ESTIMAT_QUALIT!Q150</f>
        <v>4</v>
      </c>
      <c r="R150" s="193" t="str">
        <f>CONS_AV_QUALIT_SEVER!R150</f>
        <v>Elevada</v>
      </c>
      <c r="S150" s="193"/>
      <c r="T150" s="193"/>
      <c r="U150" s="108">
        <f>RESULT_ESTIMAT_QUALIT!U150</f>
        <v>5</v>
      </c>
      <c r="V150" s="108">
        <f>RESULT_ESTIMAT_QUALIT!V150</f>
        <v>20</v>
      </c>
      <c r="W150" s="193" t="str">
        <f>RESULT_ESTIMAT_QUALIT!W150</f>
        <v>Importante</v>
      </c>
      <c r="X150" s="193"/>
      <c r="Y150" s="193"/>
      <c r="Z150" s="370" t="str">
        <f>CONS_AV_QUALIT_PROBAB!U150</f>
        <v>Ocasional</v>
      </c>
      <c r="AA150" s="370"/>
      <c r="AB150" s="370"/>
      <c r="AC150" s="109">
        <f>RESULT_ESTIMAT_QUALIT!AC150</f>
        <v>3</v>
      </c>
      <c r="AD150" s="114">
        <f>CALCULO_RISCO!AD150</f>
        <v>60</v>
      </c>
      <c r="AE150" s="375" t="str">
        <f>CALCULO_RISCO!AE150</f>
        <v>Médio</v>
      </c>
      <c r="AF150" s="375"/>
      <c r="AG150" s="375"/>
      <c r="AH150" s="117">
        <f>CALCULO_RISCO!AG150</f>
        <v>0</v>
      </c>
      <c r="AI150" s="379" t="str">
        <f>AVALIAR_RISCO!AI150</f>
        <v>Prioridade</v>
      </c>
      <c r="AJ150" s="379"/>
      <c r="AK150" s="379"/>
      <c r="AL150" s="393" t="str">
        <f>TRATAMENTO!AL150</f>
        <v>Escolha o Tratamento</v>
      </c>
      <c r="AM150" s="393"/>
      <c r="AN150" s="393"/>
      <c r="AO150" s="393"/>
      <c r="AP150" s="391">
        <f>CONTROLES_PLANO!AP150</f>
        <v>0</v>
      </c>
      <c r="AQ150" s="391">
        <f>RISCOS_RESIDUAIS!AQ150</f>
        <v>0</v>
      </c>
      <c r="AR150" s="391">
        <f>RISCOS_RESIDUAIS!AR150</f>
        <v>0</v>
      </c>
      <c r="AS150" s="391">
        <f>RISCOS_RESIDUAIS!AS150</f>
        <v>0</v>
      </c>
      <c r="AT150" s="391">
        <f>CONTROLES_PLANO!AT150</f>
        <v>0</v>
      </c>
      <c r="AU150" s="391"/>
      <c r="AV150" s="391"/>
      <c r="AW150" s="391"/>
      <c r="AX150" s="400" t="str">
        <f>RISCOS_RESIDUAIS!AX150</f>
        <v>RISCOS RESIDUAIS:</v>
      </c>
      <c r="AY150" s="400"/>
      <c r="AZ150" s="400"/>
      <c r="BA150" s="400"/>
      <c r="BB150" s="400">
        <f>RISCOS_RESIDUAIS!BB150</f>
        <v>0</v>
      </c>
      <c r="BC150" s="400"/>
      <c r="BD150" s="400"/>
      <c r="BE150" s="400"/>
      <c r="BF150" s="401" t="str">
        <f>RISCOS_RESIDUAIS!BS150</f>
        <v>Extremo</v>
      </c>
      <c r="BG150" s="401"/>
      <c r="BH150" s="401"/>
      <c r="BI150" s="402" t="s">
        <v>354</v>
      </c>
      <c r="BJ150" s="402"/>
      <c r="BK150" s="402"/>
      <c r="BL150" s="402"/>
      <c r="BM150" s="323"/>
      <c r="BN150" s="323"/>
      <c r="BO150" s="323"/>
      <c r="BP150" s="323"/>
      <c r="BQ150" s="399"/>
      <c r="BR150" s="399"/>
      <c r="BS150" s="399"/>
    </row>
    <row r="151" spans="1:71" ht="17.100000000000001" customHeight="1" x14ac:dyDescent="0.25">
      <c r="A151" s="202"/>
      <c r="B151" s="203"/>
      <c r="C151" s="203"/>
      <c r="D151" s="204"/>
      <c r="E151" s="204"/>
      <c r="F151" s="204"/>
      <c r="G151" s="67">
        <v>2</v>
      </c>
      <c r="H151" s="196" t="str">
        <f>VULNERABILIDADES!L151</f>
        <v>SLAs desatualizados.</v>
      </c>
      <c r="I151" s="196"/>
      <c r="J151" s="196"/>
      <c r="K151" s="192" t="str">
        <f>CONSEQUENCIAS!P151</f>
        <v>Interrupção de serviços</v>
      </c>
      <c r="L151" s="192"/>
      <c r="M151" s="192"/>
      <c r="N151" s="192"/>
      <c r="O151" s="372"/>
      <c r="P151" s="372"/>
      <c r="Q151" s="373"/>
      <c r="R151" s="193" t="str">
        <f>CONS_AV_QUALIT_SEVER!R151</f>
        <v>Elevada</v>
      </c>
      <c r="S151" s="193"/>
      <c r="T151" s="193"/>
      <c r="U151" s="108">
        <f>RESULT_ESTIMAT_QUALIT!U153</f>
        <v>5</v>
      </c>
      <c r="V151" s="108">
        <f>RESULT_ESTIMAT_QUALIT!V151</f>
        <v>20</v>
      </c>
      <c r="W151" s="193" t="str">
        <f>RESULT_ESTIMAT_QUALIT!W151</f>
        <v>Importante</v>
      </c>
      <c r="X151" s="193"/>
      <c r="Y151" s="193"/>
      <c r="Z151" s="370" t="str">
        <f>CONS_AV_QUALIT_PROBAB!U151</f>
        <v>Provável</v>
      </c>
      <c r="AA151" s="370"/>
      <c r="AB151" s="370"/>
      <c r="AC151" s="109">
        <f>RESULT_ESTIMAT_QUALIT!AC151</f>
        <v>4</v>
      </c>
      <c r="AD151" s="114">
        <f>CALCULO_RISCO!AD151</f>
        <v>80</v>
      </c>
      <c r="AE151" s="375" t="str">
        <f>CALCULO_RISCO!AE151</f>
        <v>Alto</v>
      </c>
      <c r="AF151" s="375"/>
      <c r="AG151" s="375"/>
      <c r="AH151" s="117">
        <f>CALCULO_RISCO!AG151</f>
        <v>0</v>
      </c>
      <c r="AI151" s="379" t="str">
        <f>AVALIAR_RISCO!AI151</f>
        <v>Prioridade</v>
      </c>
      <c r="AJ151" s="379"/>
      <c r="AK151" s="379"/>
      <c r="AL151" s="393" t="str">
        <f>TRATAMENTO!AL151</f>
        <v>Escolha o Tratamento</v>
      </c>
      <c r="AM151" s="393"/>
      <c r="AN151" s="393"/>
      <c r="AO151" s="393"/>
      <c r="AP151" s="391">
        <f>CONTROLES_PLANO!AP151</f>
        <v>0</v>
      </c>
      <c r="AQ151" s="391"/>
      <c r="AR151" s="391"/>
      <c r="AS151" s="391"/>
      <c r="AT151" s="391">
        <f>CONTROLES_PLANO!AT151</f>
        <v>0</v>
      </c>
      <c r="AU151" s="391"/>
      <c r="AV151" s="391"/>
      <c r="AW151" s="391"/>
      <c r="AX151" s="400" t="str">
        <f>RISCOS_RESIDUAIS!AX151</f>
        <v>RISCOS RESIDUAIS:</v>
      </c>
      <c r="AY151" s="400"/>
      <c r="AZ151" s="400"/>
      <c r="BA151" s="400"/>
      <c r="BB151" s="400">
        <f>RISCOS_RESIDUAIS!BB151</f>
        <v>0</v>
      </c>
      <c r="BC151" s="400"/>
      <c r="BD151" s="400"/>
      <c r="BE151" s="400"/>
      <c r="BF151" s="401" t="str">
        <f>RISCOS_RESIDUAIS!BS151</f>
        <v>Extremo</v>
      </c>
      <c r="BG151" s="401"/>
      <c r="BH151" s="401"/>
      <c r="BI151" s="402" t="s">
        <v>354</v>
      </c>
      <c r="BJ151" s="402"/>
      <c r="BK151" s="402"/>
      <c r="BL151" s="402"/>
      <c r="BM151" s="323"/>
      <c r="BN151" s="323"/>
      <c r="BO151" s="323"/>
      <c r="BP151" s="323"/>
      <c r="BQ151" s="399"/>
      <c r="BR151" s="399"/>
      <c r="BS151" s="399"/>
    </row>
    <row r="152" spans="1:71" ht="17.100000000000001" customHeight="1" x14ac:dyDescent="0.25">
      <c r="A152" s="202"/>
      <c r="B152" s="203"/>
      <c r="C152" s="203"/>
      <c r="D152" s="204"/>
      <c r="E152" s="204"/>
      <c r="F152" s="204"/>
      <c r="G152" s="67">
        <v>3</v>
      </c>
      <c r="H152" s="196" t="str">
        <f>VULNERABILIDADES!L152</f>
        <v>Falta de controle de validade.</v>
      </c>
      <c r="I152" s="196"/>
      <c r="J152" s="196"/>
      <c r="K152" s="192" t="str">
        <f>CONSEQUENCIAS!P152</f>
        <v>Parada operacional</v>
      </c>
      <c r="L152" s="192"/>
      <c r="M152" s="192"/>
      <c r="N152" s="192"/>
      <c r="O152" s="372"/>
      <c r="P152" s="372"/>
      <c r="Q152" s="373"/>
      <c r="R152" s="193" t="str">
        <f>CONS_AV_QUALIT_SEVER!R152</f>
        <v>Média</v>
      </c>
      <c r="S152" s="193"/>
      <c r="T152" s="193"/>
      <c r="U152" s="108">
        <f>RESULT_ESTIMAT_QUALIT!U154</f>
        <v>3</v>
      </c>
      <c r="V152" s="108">
        <f>RESULT_ESTIMAT_QUALIT!V152</f>
        <v>12</v>
      </c>
      <c r="W152" s="193" t="str">
        <f>RESULT_ESTIMAT_QUALIT!W152</f>
        <v>Significativo</v>
      </c>
      <c r="X152" s="193"/>
      <c r="Y152" s="193"/>
      <c r="Z152" s="370" t="str">
        <f>CONS_AV_QUALIT_PROBAB!U152</f>
        <v>Ocasional</v>
      </c>
      <c r="AA152" s="370"/>
      <c r="AB152" s="370"/>
      <c r="AC152" s="109">
        <f>RESULT_ESTIMAT_QUALIT!AC152</f>
        <v>3</v>
      </c>
      <c r="AD152" s="114">
        <f>CALCULO_RISCO!AD152</f>
        <v>36</v>
      </c>
      <c r="AE152" s="375" t="str">
        <f>CALCULO_RISCO!AE152</f>
        <v>Médio</v>
      </c>
      <c r="AF152" s="375"/>
      <c r="AG152" s="375"/>
      <c r="AH152" s="117">
        <f>CALCULO_RISCO!AG152</f>
        <v>0</v>
      </c>
      <c r="AI152" s="379" t="str">
        <f>AVALIAR_RISCO!AI152</f>
        <v>Prioridade</v>
      </c>
      <c r="AJ152" s="379"/>
      <c r="AK152" s="379"/>
      <c r="AL152" s="393" t="str">
        <f>TRATAMENTO!AL152</f>
        <v>Escolha o Tratamento</v>
      </c>
      <c r="AM152" s="393"/>
      <c r="AN152" s="393"/>
      <c r="AO152" s="393"/>
      <c r="AP152" s="391">
        <f>CONTROLES_PLANO!AP152</f>
        <v>0</v>
      </c>
      <c r="AQ152" s="391"/>
      <c r="AR152" s="391"/>
      <c r="AS152" s="391"/>
      <c r="AT152" s="391">
        <f>CONTROLES_PLANO!AT152</f>
        <v>0</v>
      </c>
      <c r="AU152" s="391"/>
      <c r="AV152" s="391"/>
      <c r="AW152" s="391"/>
      <c r="AX152" s="400" t="str">
        <f>RISCOS_RESIDUAIS!AX152</f>
        <v>RISCOS RESIDUAIS:</v>
      </c>
      <c r="AY152" s="400"/>
      <c r="AZ152" s="400"/>
      <c r="BA152" s="400"/>
      <c r="BB152" s="400">
        <f>RISCOS_RESIDUAIS!BB152</f>
        <v>0</v>
      </c>
      <c r="BC152" s="400"/>
      <c r="BD152" s="400"/>
      <c r="BE152" s="400"/>
      <c r="BF152" s="401" t="str">
        <f>RISCOS_RESIDUAIS!BS152</f>
        <v>Extremo</v>
      </c>
      <c r="BG152" s="401"/>
      <c r="BH152" s="401"/>
      <c r="BI152" s="402" t="s">
        <v>354</v>
      </c>
      <c r="BJ152" s="402"/>
      <c r="BK152" s="402"/>
      <c r="BL152" s="402"/>
      <c r="BM152" s="323"/>
      <c r="BN152" s="323"/>
      <c r="BO152" s="323"/>
      <c r="BP152" s="323"/>
      <c r="BQ152" s="399"/>
      <c r="BR152" s="399"/>
      <c r="BS152" s="399"/>
    </row>
    <row r="153" spans="1:71" ht="17.100000000000001" customHeight="1" x14ac:dyDescent="0.25">
      <c r="A153" s="202"/>
      <c r="B153" s="203"/>
      <c r="C153" s="203"/>
      <c r="D153" s="204"/>
      <c r="E153" s="204"/>
      <c r="F153" s="204"/>
      <c r="G153" s="67">
        <v>4</v>
      </c>
      <c r="H153" s="196" t="str">
        <f>VULNERABILIDADES!L153</f>
        <v>Falta de auditoria periódica nos contratos.</v>
      </c>
      <c r="I153" s="196"/>
      <c r="J153" s="196"/>
      <c r="K153" s="192" t="str">
        <f>CONSEQUENCIAS!P153</f>
        <v>Impacto financeiro</v>
      </c>
      <c r="L153" s="192"/>
      <c r="M153" s="192"/>
      <c r="N153" s="192"/>
      <c r="O153" s="372"/>
      <c r="P153" s="372"/>
      <c r="Q153" s="373"/>
      <c r="R153" s="193" t="str">
        <f>CONS_AV_QUALIT_SEVER!R153</f>
        <v>Elevada</v>
      </c>
      <c r="S153" s="193"/>
      <c r="T153" s="193"/>
      <c r="U153" s="108">
        <f>RESULT_ESTIMAT_QUALIT!U155</f>
        <v>3</v>
      </c>
      <c r="V153" s="108">
        <f>RESULT_ESTIMAT_QUALIT!V153</f>
        <v>20</v>
      </c>
      <c r="W153" s="193" t="str">
        <f>RESULT_ESTIMAT_QUALIT!W153</f>
        <v>Importante</v>
      </c>
      <c r="X153" s="193"/>
      <c r="Y153" s="193"/>
      <c r="Z153" s="370" t="str">
        <f>CONS_AV_QUALIT_PROBAB!U153</f>
        <v>Ocasional</v>
      </c>
      <c r="AA153" s="370"/>
      <c r="AB153" s="370"/>
      <c r="AC153" s="109">
        <f>RESULT_ESTIMAT_QUALIT!AC153</f>
        <v>3</v>
      </c>
      <c r="AD153" s="114">
        <f>CALCULO_RISCO!AD153</f>
        <v>60</v>
      </c>
      <c r="AE153" s="375" t="str">
        <f>CALCULO_RISCO!AE153</f>
        <v>Médio</v>
      </c>
      <c r="AF153" s="375"/>
      <c r="AG153" s="375"/>
      <c r="AH153" s="117">
        <f>CALCULO_RISCO!AG153</f>
        <v>0</v>
      </c>
      <c r="AI153" s="379" t="str">
        <f>AVALIAR_RISCO!AI153</f>
        <v>Prioridade</v>
      </c>
      <c r="AJ153" s="379"/>
      <c r="AK153" s="379"/>
      <c r="AL153" s="393" t="str">
        <f>TRATAMENTO!AL153</f>
        <v>Escolha o Tratamento</v>
      </c>
      <c r="AM153" s="393"/>
      <c r="AN153" s="393"/>
      <c r="AO153" s="393"/>
      <c r="AP153" s="391">
        <f>CONTROLES_PLANO!AP153</f>
        <v>0</v>
      </c>
      <c r="AQ153" s="391"/>
      <c r="AR153" s="391"/>
      <c r="AS153" s="391"/>
      <c r="AT153" s="391">
        <f>CONTROLES_PLANO!AT153</f>
        <v>0</v>
      </c>
      <c r="AU153" s="391"/>
      <c r="AV153" s="391"/>
      <c r="AW153" s="391"/>
      <c r="AX153" s="400" t="str">
        <f>RISCOS_RESIDUAIS!AX153</f>
        <v>RISCOS RESIDUAIS:</v>
      </c>
      <c r="AY153" s="400"/>
      <c r="AZ153" s="400"/>
      <c r="BA153" s="400"/>
      <c r="BB153" s="400">
        <f>RISCOS_RESIDUAIS!BB153</f>
        <v>0</v>
      </c>
      <c r="BC153" s="400"/>
      <c r="BD153" s="400"/>
      <c r="BE153" s="400"/>
      <c r="BF153" s="401" t="str">
        <f>RISCOS_RESIDUAIS!BS153</f>
        <v>Extremo</v>
      </c>
      <c r="BG153" s="401"/>
      <c r="BH153" s="401"/>
      <c r="BI153" s="402" t="s">
        <v>354</v>
      </c>
      <c r="BJ153" s="402"/>
      <c r="BK153" s="402"/>
      <c r="BL153" s="402"/>
      <c r="BM153" s="323"/>
      <c r="BN153" s="323"/>
      <c r="BO153" s="323"/>
      <c r="BP153" s="323"/>
      <c r="BQ153" s="399"/>
      <c r="BR153" s="399"/>
      <c r="BS153" s="399"/>
    </row>
    <row r="154" spans="1:71" ht="17.100000000000001" customHeight="1" x14ac:dyDescent="0.25">
      <c r="A154" s="202"/>
      <c r="B154" s="203"/>
      <c r="C154" s="203"/>
      <c r="D154" s="195" t="str">
        <f>'LISTA AMEACAS'!I34</f>
        <v>Perda de dados por falha sistêmica</v>
      </c>
      <c r="E154" s="195"/>
      <c r="F154" s="195"/>
      <c r="G154" s="67">
        <v>5</v>
      </c>
      <c r="H154" s="191" t="str">
        <f>VULNERABILIDADES!L154</f>
        <v>Erros no sistema podem corromper ou apagar registros importantes.</v>
      </c>
      <c r="I154" s="191"/>
      <c r="J154" s="191"/>
      <c r="K154" s="192" t="str">
        <f>CONSEQUENCIAS!P154</f>
        <v>Atraso em processos</v>
      </c>
      <c r="L154" s="192"/>
      <c r="M154" s="192"/>
      <c r="N154" s="192"/>
      <c r="O154" s="372"/>
      <c r="P154" s="372"/>
      <c r="Q154" s="373"/>
      <c r="R154" s="193" t="str">
        <f>CONS_AV_QUALIT_SEVER!R154</f>
        <v>Média</v>
      </c>
      <c r="S154" s="193"/>
      <c r="T154" s="193"/>
      <c r="U154" s="108">
        <f>RESULT_ESTIMAT_QUALIT!U156</f>
        <v>3</v>
      </c>
      <c r="V154" s="108">
        <f>RESULT_ESTIMAT_QUALIT!V154</f>
        <v>12</v>
      </c>
      <c r="W154" s="193" t="str">
        <f>RESULT_ESTIMAT_QUALIT!W154</f>
        <v>Significativo</v>
      </c>
      <c r="X154" s="193"/>
      <c r="Y154" s="193"/>
      <c r="Z154" s="370" t="str">
        <f>CONS_AV_QUALIT_PROBAB!U154</f>
        <v>Ocasional</v>
      </c>
      <c r="AA154" s="370"/>
      <c r="AB154" s="370"/>
      <c r="AC154" s="109">
        <f>RESULT_ESTIMAT_QUALIT!AC154</f>
        <v>3</v>
      </c>
      <c r="AD154" s="114">
        <f>CALCULO_RISCO!AD154</f>
        <v>36</v>
      </c>
      <c r="AE154" s="375" t="str">
        <f>CALCULO_RISCO!AE154</f>
        <v>Médio</v>
      </c>
      <c r="AF154" s="375"/>
      <c r="AG154" s="375"/>
      <c r="AH154" s="117">
        <f>CALCULO_RISCO!AG154</f>
        <v>0</v>
      </c>
      <c r="AI154" s="379" t="str">
        <f>AVALIAR_RISCO!AI154</f>
        <v>Prioridade</v>
      </c>
      <c r="AJ154" s="379"/>
      <c r="AK154" s="379"/>
      <c r="AL154" s="393" t="str">
        <f>TRATAMENTO!AL154</f>
        <v>Escolha o Tratamento</v>
      </c>
      <c r="AM154" s="393"/>
      <c r="AN154" s="393"/>
      <c r="AO154" s="393"/>
      <c r="AP154" s="391">
        <f>CONTROLES_PLANO!AP154</f>
        <v>0</v>
      </c>
      <c r="AQ154" s="391"/>
      <c r="AR154" s="391"/>
      <c r="AS154" s="391"/>
      <c r="AT154" s="391">
        <f>CONTROLES_PLANO!AT154</f>
        <v>0</v>
      </c>
      <c r="AU154" s="391"/>
      <c r="AV154" s="391"/>
      <c r="AW154" s="391"/>
      <c r="AX154" s="400" t="str">
        <f>RISCOS_RESIDUAIS!AX154</f>
        <v>RISCOS RESIDUAIS:</v>
      </c>
      <c r="AY154" s="400"/>
      <c r="AZ154" s="400"/>
      <c r="BA154" s="400"/>
      <c r="BB154" s="400">
        <f>RISCOS_RESIDUAIS!BB154</f>
        <v>0</v>
      </c>
      <c r="BC154" s="400"/>
      <c r="BD154" s="400"/>
      <c r="BE154" s="400"/>
      <c r="BF154" s="401" t="str">
        <f>RISCOS_RESIDUAIS!BS154</f>
        <v>Extremo</v>
      </c>
      <c r="BG154" s="401"/>
      <c r="BH154" s="401"/>
      <c r="BI154" s="402" t="s">
        <v>354</v>
      </c>
      <c r="BJ154" s="402"/>
      <c r="BK154" s="402"/>
      <c r="BL154" s="402"/>
      <c r="BM154" s="323"/>
      <c r="BN154" s="323"/>
      <c r="BO154" s="323"/>
      <c r="BP154" s="323"/>
      <c r="BQ154" s="399"/>
      <c r="BR154" s="399"/>
      <c r="BS154" s="399"/>
    </row>
    <row r="155" spans="1:71" ht="17.100000000000001" customHeight="1" x14ac:dyDescent="0.25">
      <c r="A155" s="202"/>
      <c r="B155" s="203"/>
      <c r="C155" s="203"/>
      <c r="D155" s="195"/>
      <c r="E155" s="195"/>
      <c r="F155" s="195"/>
      <c r="G155" s="67">
        <v>6</v>
      </c>
      <c r="H155" s="191" t="str">
        <f>VULNERABILIDADES!L155</f>
        <v>Armazenamento inadequado dos contratos.</v>
      </c>
      <c r="I155" s="191"/>
      <c r="J155" s="191"/>
      <c r="K155" s="192" t="str">
        <f>CONSEQUENCIAS!P155</f>
        <v>Perda de produtividade</v>
      </c>
      <c r="L155" s="192"/>
      <c r="M155" s="192"/>
      <c r="N155" s="192"/>
      <c r="O155" s="372"/>
      <c r="P155" s="372"/>
      <c r="Q155" s="373"/>
      <c r="R155" s="193" t="str">
        <f>CONS_AV_QUALIT_SEVER!R155</f>
        <v>Média</v>
      </c>
      <c r="S155" s="193"/>
      <c r="T155" s="193"/>
      <c r="U155" s="108">
        <f>RESULT_ESTIMAT_QUALIT!U157</f>
        <v>5</v>
      </c>
      <c r="V155" s="108">
        <f>RESULT_ESTIMAT_QUALIT!V155</f>
        <v>12</v>
      </c>
      <c r="W155" s="193" t="str">
        <f>RESULT_ESTIMAT_QUALIT!W155</f>
        <v>Significativo</v>
      </c>
      <c r="X155" s="193"/>
      <c r="Y155" s="193"/>
      <c r="Z155" s="370" t="str">
        <f>CONS_AV_QUALIT_PROBAB!U155</f>
        <v>Frequente</v>
      </c>
      <c r="AA155" s="370"/>
      <c r="AB155" s="370"/>
      <c r="AC155" s="109">
        <f>RESULT_ESTIMAT_QUALIT!AC155</f>
        <v>5</v>
      </c>
      <c r="AD155" s="114">
        <f>CALCULO_RISCO!AD155</f>
        <v>60</v>
      </c>
      <c r="AE155" s="375" t="str">
        <f>CALCULO_RISCO!AE155</f>
        <v>Médio</v>
      </c>
      <c r="AF155" s="375"/>
      <c r="AG155" s="375"/>
      <c r="AH155" s="117">
        <f>CALCULO_RISCO!AG155</f>
        <v>0</v>
      </c>
      <c r="AI155" s="379" t="str">
        <f>AVALIAR_RISCO!AI155</f>
        <v>Prioridade</v>
      </c>
      <c r="AJ155" s="379"/>
      <c r="AK155" s="379"/>
      <c r="AL155" s="393" t="str">
        <f>TRATAMENTO!AL155</f>
        <v>Escolha o Tratamento</v>
      </c>
      <c r="AM155" s="393"/>
      <c r="AN155" s="393"/>
      <c r="AO155" s="393"/>
      <c r="AP155" s="391">
        <f>CONTROLES_PLANO!AP155</f>
        <v>0</v>
      </c>
      <c r="AQ155" s="391"/>
      <c r="AR155" s="391"/>
      <c r="AS155" s="391"/>
      <c r="AT155" s="391">
        <f>CONTROLES_PLANO!AT155</f>
        <v>0</v>
      </c>
      <c r="AU155" s="391"/>
      <c r="AV155" s="391"/>
      <c r="AW155" s="391"/>
      <c r="AX155" s="400" t="str">
        <f>RISCOS_RESIDUAIS!AX155</f>
        <v>RISCOS RESIDUAIS:</v>
      </c>
      <c r="AY155" s="400"/>
      <c r="AZ155" s="400"/>
      <c r="BA155" s="400"/>
      <c r="BB155" s="400">
        <f>RISCOS_RESIDUAIS!BB155</f>
        <v>0</v>
      </c>
      <c r="BC155" s="400"/>
      <c r="BD155" s="400"/>
      <c r="BE155" s="400"/>
      <c r="BF155" s="401" t="str">
        <f>RISCOS_RESIDUAIS!BS155</f>
        <v>Extremo</v>
      </c>
      <c r="BG155" s="401"/>
      <c r="BH155" s="401"/>
      <c r="BI155" s="402" t="s">
        <v>354</v>
      </c>
      <c r="BJ155" s="402"/>
      <c r="BK155" s="402"/>
      <c r="BL155" s="402"/>
      <c r="BM155" s="323"/>
      <c r="BN155" s="323"/>
      <c r="BO155" s="323"/>
      <c r="BP155" s="323"/>
      <c r="BQ155" s="399"/>
      <c r="BR155" s="399"/>
      <c r="BS155" s="399"/>
    </row>
    <row r="156" spans="1:71" ht="17.100000000000001" customHeight="1" x14ac:dyDescent="0.25">
      <c r="A156" s="202"/>
      <c r="B156" s="203"/>
      <c r="C156" s="203"/>
      <c r="D156" s="195"/>
      <c r="E156" s="195"/>
      <c r="F156" s="195"/>
      <c r="G156" s="67">
        <v>7</v>
      </c>
      <c r="H156" s="191" t="str">
        <f>VULNERABILIDADES!L156</f>
        <v>Versionamento manual.</v>
      </c>
      <c r="I156" s="191"/>
      <c r="J156" s="191"/>
      <c r="K156" s="192" t="str">
        <f>CONSEQUENCIAS!P156</f>
        <v>Depêndencia emergencial</v>
      </c>
      <c r="L156" s="192"/>
      <c r="M156" s="192"/>
      <c r="N156" s="192"/>
      <c r="O156" s="372"/>
      <c r="P156" s="372"/>
      <c r="Q156" s="373"/>
      <c r="R156" s="193" t="str">
        <f>CONS_AV_QUALIT_SEVER!R156</f>
        <v>Média</v>
      </c>
      <c r="S156" s="193"/>
      <c r="T156" s="193"/>
      <c r="U156" s="108">
        <f>RESULT_ESTIMAT_QUALIT!U158</f>
        <v>0</v>
      </c>
      <c r="V156" s="108">
        <f>RESULT_ESTIMAT_QUALIT!V156</f>
        <v>12</v>
      </c>
      <c r="W156" s="193" t="str">
        <f>RESULT_ESTIMAT_QUALIT!W156</f>
        <v>Significativo</v>
      </c>
      <c r="X156" s="193"/>
      <c r="Y156" s="193"/>
      <c r="Z156" s="370" t="str">
        <f>CONS_AV_QUALIT_PROBAB!U156</f>
        <v>Frequente</v>
      </c>
      <c r="AA156" s="370"/>
      <c r="AB156" s="370"/>
      <c r="AC156" s="109">
        <f>RESULT_ESTIMAT_QUALIT!AC156</f>
        <v>5</v>
      </c>
      <c r="AD156" s="114">
        <f>CALCULO_RISCO!AD156</f>
        <v>60</v>
      </c>
      <c r="AE156" s="375" t="str">
        <f>CALCULO_RISCO!AE156</f>
        <v>Médio</v>
      </c>
      <c r="AF156" s="375"/>
      <c r="AG156" s="375"/>
      <c r="AH156" s="117">
        <f>CALCULO_RISCO!AG156</f>
        <v>0</v>
      </c>
      <c r="AI156" s="379" t="str">
        <f>AVALIAR_RISCO!AI156</f>
        <v>Prioridade</v>
      </c>
      <c r="AJ156" s="379"/>
      <c r="AK156" s="379"/>
      <c r="AL156" s="393" t="str">
        <f>TRATAMENTO!AL156</f>
        <v>Escolha o Tratamento</v>
      </c>
      <c r="AM156" s="393"/>
      <c r="AN156" s="393"/>
      <c r="AO156" s="393"/>
      <c r="AP156" s="391">
        <f>CONTROLES_PLANO!AP156</f>
        <v>0</v>
      </c>
      <c r="AQ156" s="391"/>
      <c r="AR156" s="391"/>
      <c r="AS156" s="391"/>
      <c r="AT156" s="391">
        <f>CONTROLES_PLANO!AT156</f>
        <v>0</v>
      </c>
      <c r="AU156" s="391"/>
      <c r="AV156" s="391"/>
      <c r="AW156" s="391"/>
      <c r="AX156" s="400" t="str">
        <f>RISCOS_RESIDUAIS!AX156</f>
        <v>RISCOS RESIDUAIS:</v>
      </c>
      <c r="AY156" s="400"/>
      <c r="AZ156" s="400"/>
      <c r="BA156" s="400"/>
      <c r="BB156" s="400">
        <f>RISCOS_RESIDUAIS!BB156</f>
        <v>0</v>
      </c>
      <c r="BC156" s="400"/>
      <c r="BD156" s="400"/>
      <c r="BE156" s="400"/>
      <c r="BF156" s="401" t="str">
        <f>RISCOS_RESIDUAIS!BS156</f>
        <v>Extremo</v>
      </c>
      <c r="BG156" s="401"/>
      <c r="BH156" s="401"/>
      <c r="BI156" s="402" t="s">
        <v>354</v>
      </c>
      <c r="BJ156" s="402"/>
      <c r="BK156" s="402"/>
      <c r="BL156" s="402"/>
      <c r="BM156" s="323"/>
      <c r="BN156" s="323"/>
      <c r="BO156" s="323"/>
      <c r="BP156" s="323"/>
      <c r="BQ156" s="399"/>
      <c r="BR156" s="399"/>
      <c r="BS156" s="399"/>
    </row>
    <row r="157" spans="1:71" ht="17.100000000000001" customHeight="1" x14ac:dyDescent="0.25">
      <c r="A157" s="202"/>
      <c r="B157" s="203"/>
      <c r="C157" s="203"/>
      <c r="D157" s="195"/>
      <c r="E157" s="195"/>
      <c r="F157" s="195"/>
      <c r="G157" s="69">
        <v>8</v>
      </c>
      <c r="H157" s="197" t="str">
        <f>VULNERABILIDADES!L157</f>
        <v>Falta de criptografia.</v>
      </c>
      <c r="I157" s="197"/>
      <c r="J157" s="197"/>
      <c r="K157" s="198" t="str">
        <f>CONSEQUENCIAS!P157</f>
        <v>Risco á continuidade</v>
      </c>
      <c r="L157" s="198"/>
      <c r="M157" s="198"/>
      <c r="N157" s="198"/>
      <c r="O157" s="372"/>
      <c r="P157" s="372"/>
      <c r="Q157" s="373"/>
      <c r="R157" s="199" t="str">
        <f>CONS_AV_QUALIT_SEVER!R157</f>
        <v>Elevada</v>
      </c>
      <c r="S157" s="199"/>
      <c r="T157" s="199"/>
      <c r="U157" s="110">
        <f>RESULT_ESTIMAT_QUALIT!U159</f>
        <v>0</v>
      </c>
      <c r="V157" s="110">
        <f>RESULT_ESTIMAT_QUALIT!V157</f>
        <v>20</v>
      </c>
      <c r="W157" s="199" t="str">
        <f>RESULT_ESTIMAT_QUALIT!W157</f>
        <v>Importante</v>
      </c>
      <c r="X157" s="199"/>
      <c r="Y157" s="199"/>
      <c r="Z157" s="371" t="str">
        <f>CONS_AV_QUALIT_PROBAB!U157</f>
        <v>Ocasional</v>
      </c>
      <c r="AA157" s="371"/>
      <c r="AB157" s="371"/>
      <c r="AC157" s="111">
        <f>RESULT_ESTIMAT_QUALIT!AC157</f>
        <v>3</v>
      </c>
      <c r="AD157" s="116">
        <f>CALCULO_RISCO!AD157</f>
        <v>60</v>
      </c>
      <c r="AE157" s="376" t="str">
        <f>CALCULO_RISCO!AE157</f>
        <v>Médio</v>
      </c>
      <c r="AF157" s="376"/>
      <c r="AG157" s="376"/>
      <c r="AH157" s="118">
        <f>CALCULO_RISCO!AG157</f>
        <v>0</v>
      </c>
      <c r="AI157" s="381" t="str">
        <f>AVALIAR_RISCO!AI157</f>
        <v>Prioridade</v>
      </c>
      <c r="AJ157" s="381"/>
      <c r="AK157" s="381"/>
      <c r="AL157" s="390" t="str">
        <f>TRATAMENTO!AL157</f>
        <v>Escolha o Tratamento</v>
      </c>
      <c r="AM157" s="390"/>
      <c r="AN157" s="390"/>
      <c r="AO157" s="390"/>
      <c r="AP157" s="386">
        <f>CONTROLES_PLANO!AP157</f>
        <v>0</v>
      </c>
      <c r="AQ157" s="386"/>
      <c r="AR157" s="386"/>
      <c r="AS157" s="386"/>
      <c r="AT157" s="386">
        <f>CONTROLES_PLANO!AT157</f>
        <v>0</v>
      </c>
      <c r="AU157" s="386"/>
      <c r="AV157" s="386"/>
      <c r="AW157" s="386"/>
      <c r="AX157" s="396" t="str">
        <f>RISCOS_RESIDUAIS!AX157</f>
        <v>RISCOS RESIDUAIS:</v>
      </c>
      <c r="AY157" s="396"/>
      <c r="AZ157" s="396"/>
      <c r="BA157" s="396"/>
      <c r="BB157" s="396">
        <f>RISCOS_RESIDUAIS!BB157</f>
        <v>0</v>
      </c>
      <c r="BC157" s="396"/>
      <c r="BD157" s="396"/>
      <c r="BE157" s="396"/>
      <c r="BF157" s="397" t="str">
        <f>RISCOS_RESIDUAIS!BS157</f>
        <v>Extremo</v>
      </c>
      <c r="BG157" s="397"/>
      <c r="BH157" s="397"/>
      <c r="BI157" s="398" t="s">
        <v>354</v>
      </c>
      <c r="BJ157" s="398"/>
      <c r="BK157" s="398"/>
      <c r="BL157" s="398"/>
      <c r="BM157" s="327"/>
      <c r="BN157" s="327"/>
      <c r="BO157" s="327"/>
      <c r="BP157" s="327"/>
      <c r="BQ157" s="395"/>
      <c r="BR157" s="395"/>
      <c r="BS157" s="395"/>
    </row>
    <row r="158" spans="1:71" s="29" customFormat="1" ht="12.6" customHeight="1" x14ac:dyDescent="0.25">
      <c r="A158" s="86"/>
      <c r="B158" s="86"/>
      <c r="C158" s="86"/>
      <c r="D158" s="86"/>
      <c r="E158" s="86"/>
      <c r="F158" s="86"/>
      <c r="G158" s="86"/>
      <c r="H158" s="9"/>
      <c r="I158" s="9"/>
      <c r="J158" s="9"/>
      <c r="K158" s="9"/>
      <c r="L158" s="9"/>
      <c r="M158" s="9"/>
      <c r="N158" s="9"/>
      <c r="O158" s="9"/>
      <c r="P158" s="9"/>
      <c r="Q158" s="105"/>
      <c r="R158" s="105"/>
      <c r="S158" s="105"/>
      <c r="T158" s="105"/>
      <c r="U158" s="105"/>
      <c r="V158" s="106"/>
      <c r="W158" s="9"/>
      <c r="X158" s="9"/>
      <c r="Y158" s="9"/>
      <c r="AY158" s="3"/>
      <c r="AZ158" s="3"/>
      <c r="BA158" s="3"/>
      <c r="BB158" s="3"/>
      <c r="BC158" s="3"/>
    </row>
    <row r="159" spans="1:71" ht="34.15" customHeight="1" x14ac:dyDescent="0.25">
      <c r="A159" s="56"/>
      <c r="B159" s="206" t="s">
        <v>204</v>
      </c>
      <c r="C159" s="206"/>
      <c r="D159" s="207" t="s">
        <v>205</v>
      </c>
      <c r="E159" s="207"/>
      <c r="F159" s="207"/>
      <c r="G159" s="57" t="s">
        <v>219</v>
      </c>
      <c r="H159" s="208" t="s">
        <v>220</v>
      </c>
      <c r="I159" s="208"/>
      <c r="J159" s="208"/>
      <c r="K159" s="209" t="s">
        <v>272</v>
      </c>
      <c r="L159" s="209"/>
      <c r="M159" s="209"/>
      <c r="N159" s="209"/>
      <c r="O159" s="201" t="s">
        <v>291</v>
      </c>
      <c r="P159" s="201"/>
      <c r="Q159" s="201"/>
      <c r="R159" s="208" t="s">
        <v>316</v>
      </c>
      <c r="S159" s="208"/>
      <c r="T159" s="208"/>
      <c r="U159" s="208"/>
      <c r="V159" s="201" t="s">
        <v>94</v>
      </c>
      <c r="W159" s="201"/>
      <c r="X159" s="201"/>
      <c r="Y159" s="201"/>
      <c r="Z159" s="201" t="s">
        <v>301</v>
      </c>
      <c r="AA159" s="201"/>
      <c r="AB159" s="201"/>
      <c r="AC159" s="201"/>
      <c r="AD159" s="201" t="s">
        <v>323</v>
      </c>
      <c r="AE159" s="201"/>
      <c r="AF159" s="201"/>
      <c r="AG159" s="201"/>
      <c r="AH159" s="201"/>
      <c r="AI159" s="201" t="s">
        <v>325</v>
      </c>
      <c r="AJ159" s="201"/>
      <c r="AK159" s="201"/>
      <c r="AL159" s="201" t="s">
        <v>334</v>
      </c>
      <c r="AM159" s="201"/>
      <c r="AN159" s="201"/>
      <c r="AO159" s="201"/>
      <c r="AP159" s="201" t="s">
        <v>342</v>
      </c>
      <c r="AQ159" s="201" t="s">
        <v>343</v>
      </c>
      <c r="AR159" s="201" t="s">
        <v>344</v>
      </c>
      <c r="AS159" s="201" t="s">
        <v>345</v>
      </c>
      <c r="AT159" s="201" t="s">
        <v>343</v>
      </c>
      <c r="AU159" s="201"/>
      <c r="AV159" s="201"/>
      <c r="AW159" s="201"/>
      <c r="AX159" s="201" t="s">
        <v>347</v>
      </c>
      <c r="AY159" s="201"/>
      <c r="AZ159" s="201"/>
      <c r="BA159" s="201"/>
      <c r="BB159" s="201" t="s">
        <v>348</v>
      </c>
      <c r="BC159" s="201"/>
      <c r="BD159" s="201"/>
      <c r="BE159" s="201"/>
      <c r="BF159" s="201" t="s">
        <v>351</v>
      </c>
      <c r="BG159" s="201"/>
      <c r="BH159" s="201"/>
      <c r="BI159" s="201" t="s">
        <v>354</v>
      </c>
      <c r="BJ159" s="201"/>
      <c r="BK159" s="201"/>
      <c r="BL159" s="201"/>
      <c r="BM159" s="201" t="s">
        <v>207</v>
      </c>
      <c r="BN159" s="201"/>
      <c r="BO159" s="201"/>
      <c r="BP159" s="201"/>
      <c r="BQ159" s="201" t="s">
        <v>355</v>
      </c>
      <c r="BR159" s="201"/>
      <c r="BS159" s="201"/>
    </row>
    <row r="160" spans="1:71" ht="17.100000000000001" customHeight="1" x14ac:dyDescent="0.25">
      <c r="A160" s="202" t="str">
        <f>'LISTA AMEACAS'!A35</f>
        <v>At 15</v>
      </c>
      <c r="B160" s="203" t="str">
        <f>'LISTA AMEACAS'!B35</f>
        <v>Documentação técnica e procedimentos internos</v>
      </c>
      <c r="C160" s="203"/>
      <c r="D160" s="204" t="str">
        <f>'LISTA AMEACAS'!E35</f>
        <v>Furto de mídia ou documentos</v>
      </c>
      <c r="E160" s="204"/>
      <c r="F160" s="204"/>
      <c r="G160" s="67">
        <v>1</v>
      </c>
      <c r="H160" s="196" t="str">
        <f>VULNERABILIDADES!L160</f>
        <v>Documentação armazenada em locais sem controle físico.</v>
      </c>
      <c r="I160" s="196"/>
      <c r="J160" s="196"/>
      <c r="K160" s="192" t="str">
        <f>CONSEQUENCIAS!P160</f>
        <v>Perda de Integridade</v>
      </c>
      <c r="L160" s="192"/>
      <c r="M160" s="192"/>
      <c r="N160" s="192"/>
      <c r="O160" s="372" t="str">
        <f>CONS_AV_QUALIT_ATIVO!O160</f>
        <v>Significante</v>
      </c>
      <c r="P160" s="372"/>
      <c r="Q160" s="373">
        <f>RESULT_ESTIMAT_QUALIT!Q160</f>
        <v>3</v>
      </c>
      <c r="R160" s="193" t="str">
        <f>CONS_AV_QUALIT_SEVER!R160</f>
        <v>Elevada</v>
      </c>
      <c r="S160" s="193"/>
      <c r="T160" s="193"/>
      <c r="U160" s="108">
        <f>RESULT_ESTIMAT_QUALIT!U160</f>
        <v>5</v>
      </c>
      <c r="V160" s="108">
        <f>RESULT_ESTIMAT_QUALIT!V160</f>
        <v>15</v>
      </c>
      <c r="W160" s="193" t="str">
        <f>RESULT_ESTIMAT_QUALIT!W160</f>
        <v>Significativo</v>
      </c>
      <c r="X160" s="193"/>
      <c r="Y160" s="193"/>
      <c r="Z160" s="370" t="str">
        <f>CONS_AV_QUALIT_PROBAB!U160</f>
        <v>Ocasional</v>
      </c>
      <c r="AA160" s="370"/>
      <c r="AB160" s="370"/>
      <c r="AC160" s="109">
        <f>RESULT_ESTIMAT_QUALIT!AC160</f>
        <v>3</v>
      </c>
      <c r="AD160" s="114">
        <f>CALCULO_RISCO!AD160</f>
        <v>45</v>
      </c>
      <c r="AE160" s="375" t="str">
        <f>CALCULO_RISCO!AE160</f>
        <v>Médio</v>
      </c>
      <c r="AF160" s="375"/>
      <c r="AG160" s="375"/>
      <c r="AH160" s="117">
        <f>CALCULO_RISCO!AG160</f>
        <v>0</v>
      </c>
      <c r="AI160" s="379" t="str">
        <f>AVALIAR_RISCO!AI160</f>
        <v>Prioridade</v>
      </c>
      <c r="AJ160" s="379"/>
      <c r="AK160" s="379"/>
      <c r="AL160" s="393" t="str">
        <f>TRATAMENTO!AL160</f>
        <v>Escolha o Tratamento</v>
      </c>
      <c r="AM160" s="393"/>
      <c r="AN160" s="393"/>
      <c r="AO160" s="393"/>
      <c r="AP160" s="391">
        <f>CONTROLES_PLANO!AP160</f>
        <v>0</v>
      </c>
      <c r="AQ160" s="391">
        <f>RISCOS_RESIDUAIS!AQ160</f>
        <v>0</v>
      </c>
      <c r="AR160" s="391">
        <f>RISCOS_RESIDUAIS!AR160</f>
        <v>0</v>
      </c>
      <c r="AS160" s="391">
        <f>RISCOS_RESIDUAIS!AS160</f>
        <v>0</v>
      </c>
      <c r="AT160" s="391">
        <f>CONTROLES_PLANO!AT160</f>
        <v>0</v>
      </c>
      <c r="AU160" s="391"/>
      <c r="AV160" s="391"/>
      <c r="AW160" s="391"/>
      <c r="AX160" s="400" t="str">
        <f>RISCOS_RESIDUAIS!AX160</f>
        <v>RISCOS RESIDUAIS:</v>
      </c>
      <c r="AY160" s="400"/>
      <c r="AZ160" s="400"/>
      <c r="BA160" s="400"/>
      <c r="BB160" s="400">
        <f>RISCOS_RESIDUAIS!BB160</f>
        <v>0</v>
      </c>
      <c r="BC160" s="400"/>
      <c r="BD160" s="400"/>
      <c r="BE160" s="400"/>
      <c r="BF160" s="401" t="str">
        <f>RISCOS_RESIDUAIS!BS160</f>
        <v>Extremo</v>
      </c>
      <c r="BG160" s="401"/>
      <c r="BH160" s="401"/>
      <c r="BI160" s="402" t="s">
        <v>354</v>
      </c>
      <c r="BJ160" s="402"/>
      <c r="BK160" s="402"/>
      <c r="BL160" s="402"/>
      <c r="BM160" s="323"/>
      <c r="BN160" s="323"/>
      <c r="BO160" s="323"/>
      <c r="BP160" s="323"/>
      <c r="BQ160" s="399"/>
      <c r="BR160" s="399"/>
      <c r="BS160" s="399"/>
    </row>
    <row r="161" spans="1:71" ht="17.100000000000001" customHeight="1" x14ac:dyDescent="0.25">
      <c r="A161" s="202"/>
      <c r="B161" s="203"/>
      <c r="C161" s="203"/>
      <c r="D161" s="204"/>
      <c r="E161" s="204"/>
      <c r="F161" s="204"/>
      <c r="G161" s="67">
        <v>2</v>
      </c>
      <c r="H161" s="196" t="str">
        <f>VULNERABILIDADES!L161</f>
        <v>Falta de classificação da documentação.</v>
      </c>
      <c r="I161" s="196"/>
      <c r="J161" s="196"/>
      <c r="K161" s="192" t="str">
        <f>CONSEQUENCIAS!P161</f>
        <v>Alteração indevida de dados</v>
      </c>
      <c r="L161" s="192"/>
      <c r="M161" s="192"/>
      <c r="N161" s="192"/>
      <c r="O161" s="372"/>
      <c r="P161" s="372"/>
      <c r="Q161" s="373"/>
      <c r="R161" s="193" t="str">
        <f>CONS_AV_QUALIT_SEVER!R161</f>
        <v>Elevada</v>
      </c>
      <c r="S161" s="193"/>
      <c r="T161" s="193"/>
      <c r="U161" s="108">
        <f>RESULT_ESTIMAT_QUALIT!U163</f>
        <v>3</v>
      </c>
      <c r="V161" s="108">
        <f>RESULT_ESTIMAT_QUALIT!V161</f>
        <v>15</v>
      </c>
      <c r="W161" s="193" t="str">
        <f>RESULT_ESTIMAT_QUALIT!W161</f>
        <v>Significativo</v>
      </c>
      <c r="X161" s="193"/>
      <c r="Y161" s="193"/>
      <c r="Z161" s="370" t="str">
        <f>CONS_AV_QUALIT_PROBAB!U161</f>
        <v>Ocasional</v>
      </c>
      <c r="AA161" s="370"/>
      <c r="AB161" s="370"/>
      <c r="AC161" s="109">
        <f>RESULT_ESTIMAT_QUALIT!AC161</f>
        <v>3</v>
      </c>
      <c r="AD161" s="114">
        <f>CALCULO_RISCO!AD161</f>
        <v>45</v>
      </c>
      <c r="AE161" s="375" t="str">
        <f>CALCULO_RISCO!AE161</f>
        <v>Médio</v>
      </c>
      <c r="AF161" s="375"/>
      <c r="AG161" s="375"/>
      <c r="AH161" s="117">
        <f>CALCULO_RISCO!AG161</f>
        <v>0</v>
      </c>
      <c r="AI161" s="379" t="str">
        <f>AVALIAR_RISCO!AI161</f>
        <v>Prioridade</v>
      </c>
      <c r="AJ161" s="379"/>
      <c r="AK161" s="379"/>
      <c r="AL161" s="393" t="str">
        <f>TRATAMENTO!AL161</f>
        <v>Escolha o Tratamento</v>
      </c>
      <c r="AM161" s="393"/>
      <c r="AN161" s="393"/>
      <c r="AO161" s="393"/>
      <c r="AP161" s="391">
        <f>CONTROLES_PLANO!AP161</f>
        <v>0</v>
      </c>
      <c r="AQ161" s="391"/>
      <c r="AR161" s="391"/>
      <c r="AS161" s="391"/>
      <c r="AT161" s="391">
        <f>CONTROLES_PLANO!AT161</f>
        <v>0</v>
      </c>
      <c r="AU161" s="391"/>
      <c r="AV161" s="391"/>
      <c r="AW161" s="391"/>
      <c r="AX161" s="400" t="str">
        <f>RISCOS_RESIDUAIS!AX161</f>
        <v>RISCOS RESIDUAIS:</v>
      </c>
      <c r="AY161" s="400"/>
      <c r="AZ161" s="400"/>
      <c r="BA161" s="400"/>
      <c r="BB161" s="400">
        <f>RISCOS_RESIDUAIS!BB161</f>
        <v>0</v>
      </c>
      <c r="BC161" s="400"/>
      <c r="BD161" s="400"/>
      <c r="BE161" s="400"/>
      <c r="BF161" s="401" t="str">
        <f>RISCOS_RESIDUAIS!BS161</f>
        <v>Extremo</v>
      </c>
      <c r="BG161" s="401"/>
      <c r="BH161" s="401"/>
      <c r="BI161" s="402" t="s">
        <v>354</v>
      </c>
      <c r="BJ161" s="402"/>
      <c r="BK161" s="402"/>
      <c r="BL161" s="402"/>
      <c r="BM161" s="323"/>
      <c r="BN161" s="323"/>
      <c r="BO161" s="323"/>
      <c r="BP161" s="323"/>
      <c r="BQ161" s="399"/>
      <c r="BR161" s="399"/>
      <c r="BS161" s="399"/>
    </row>
    <row r="162" spans="1:71" ht="17.100000000000001" customHeight="1" x14ac:dyDescent="0.25">
      <c r="A162" s="202"/>
      <c r="B162" s="203"/>
      <c r="C162" s="203"/>
      <c r="D162" s="204"/>
      <c r="E162" s="204"/>
      <c r="F162" s="204"/>
      <c r="G162" s="67">
        <v>3</v>
      </c>
      <c r="H162" s="196" t="str">
        <f>VULNERABILIDADES!L162</f>
        <v>Ausência de versão digital segura</v>
      </c>
      <c r="I162" s="196"/>
      <c r="J162" s="196"/>
      <c r="K162" s="192" t="str">
        <f>CONSEQUENCIAS!P162</f>
        <v>Falhas de auditoria</v>
      </c>
      <c r="L162" s="192"/>
      <c r="M162" s="192"/>
      <c r="N162" s="192"/>
      <c r="O162" s="372"/>
      <c r="P162" s="372"/>
      <c r="Q162" s="373"/>
      <c r="R162" s="193" t="str">
        <f>CONS_AV_QUALIT_SEVER!R162</f>
        <v>Média</v>
      </c>
      <c r="S162" s="193"/>
      <c r="T162" s="193"/>
      <c r="U162" s="108">
        <f>RESULT_ESTIMAT_QUALIT!U164</f>
        <v>3</v>
      </c>
      <c r="V162" s="108">
        <f>RESULT_ESTIMAT_QUALIT!V162</f>
        <v>9</v>
      </c>
      <c r="W162" s="193" t="str">
        <f>RESULT_ESTIMAT_QUALIT!W162</f>
        <v>Baixo</v>
      </c>
      <c r="X162" s="193"/>
      <c r="Y162" s="193"/>
      <c r="Z162" s="370" t="str">
        <f>CONS_AV_QUALIT_PROBAB!U162</f>
        <v>Frequente</v>
      </c>
      <c r="AA162" s="370"/>
      <c r="AB162" s="370"/>
      <c r="AC162" s="109">
        <f>RESULT_ESTIMAT_QUALIT!AC162</f>
        <v>5</v>
      </c>
      <c r="AD162" s="114">
        <f>CALCULO_RISCO!AD162</f>
        <v>45</v>
      </c>
      <c r="AE162" s="375" t="str">
        <f>CALCULO_RISCO!AE162</f>
        <v>Médio</v>
      </c>
      <c r="AF162" s="375"/>
      <c r="AG162" s="375"/>
      <c r="AH162" s="117">
        <f>CALCULO_RISCO!AG162</f>
        <v>0</v>
      </c>
      <c r="AI162" s="379" t="str">
        <f>AVALIAR_RISCO!AI162</f>
        <v>Prioridade</v>
      </c>
      <c r="AJ162" s="379"/>
      <c r="AK162" s="379"/>
      <c r="AL162" s="393" t="str">
        <f>TRATAMENTO!AL162</f>
        <v>Escolha o Tratamento</v>
      </c>
      <c r="AM162" s="393"/>
      <c r="AN162" s="393"/>
      <c r="AO162" s="393"/>
      <c r="AP162" s="391">
        <f>CONTROLES_PLANO!AP162</f>
        <v>0</v>
      </c>
      <c r="AQ162" s="391"/>
      <c r="AR162" s="391"/>
      <c r="AS162" s="391"/>
      <c r="AT162" s="391">
        <f>CONTROLES_PLANO!AT162</f>
        <v>0</v>
      </c>
      <c r="AU162" s="391"/>
      <c r="AV162" s="391"/>
      <c r="AW162" s="391"/>
      <c r="AX162" s="400" t="str">
        <f>RISCOS_RESIDUAIS!AX162</f>
        <v>RISCOS RESIDUAIS:</v>
      </c>
      <c r="AY162" s="400"/>
      <c r="AZ162" s="400"/>
      <c r="BA162" s="400"/>
      <c r="BB162" s="400">
        <f>RISCOS_RESIDUAIS!BB162</f>
        <v>0</v>
      </c>
      <c r="BC162" s="400"/>
      <c r="BD162" s="400"/>
      <c r="BE162" s="400"/>
      <c r="BF162" s="401" t="str">
        <f>RISCOS_RESIDUAIS!BS162</f>
        <v>Extremo</v>
      </c>
      <c r="BG162" s="401"/>
      <c r="BH162" s="401"/>
      <c r="BI162" s="402" t="s">
        <v>354</v>
      </c>
      <c r="BJ162" s="402"/>
      <c r="BK162" s="402"/>
      <c r="BL162" s="402"/>
      <c r="BM162" s="323"/>
      <c r="BN162" s="323"/>
      <c r="BO162" s="323"/>
      <c r="BP162" s="323"/>
      <c r="BQ162" s="399"/>
      <c r="BR162" s="399"/>
      <c r="BS162" s="399"/>
    </row>
    <row r="163" spans="1:71" ht="17.100000000000001" customHeight="1" x14ac:dyDescent="0.25">
      <c r="A163" s="202"/>
      <c r="B163" s="203"/>
      <c r="C163" s="203"/>
      <c r="D163" s="204"/>
      <c r="E163" s="204"/>
      <c r="F163" s="204"/>
      <c r="G163" s="67">
        <v>4</v>
      </c>
      <c r="H163" s="196" t="str">
        <f>VULNERABILIDADES!L163</f>
        <v>Acesso compartilhado entre setores sem necessidade</v>
      </c>
      <c r="I163" s="196"/>
      <c r="J163" s="196"/>
      <c r="K163" s="192" t="str">
        <f>CONSEQUENCIAS!P163</f>
        <v>Inconsitência de informaçãoes</v>
      </c>
      <c r="L163" s="192"/>
      <c r="M163" s="192"/>
      <c r="N163" s="192"/>
      <c r="O163" s="372"/>
      <c r="P163" s="372"/>
      <c r="Q163" s="373"/>
      <c r="R163" s="193" t="str">
        <f>CONS_AV_QUALIT_SEVER!R163</f>
        <v>Média</v>
      </c>
      <c r="S163" s="193"/>
      <c r="T163" s="193"/>
      <c r="U163" s="108">
        <f>RESULT_ESTIMAT_QUALIT!U165</f>
        <v>3</v>
      </c>
      <c r="V163" s="108">
        <f>RESULT_ESTIMAT_QUALIT!V163</f>
        <v>9</v>
      </c>
      <c r="W163" s="193" t="str">
        <f>RESULT_ESTIMAT_QUALIT!W163</f>
        <v>Baixo</v>
      </c>
      <c r="X163" s="193"/>
      <c r="Y163" s="193"/>
      <c r="Z163" s="370" t="str">
        <f>CONS_AV_QUALIT_PROBAB!U163</f>
        <v>Frequente</v>
      </c>
      <c r="AA163" s="370"/>
      <c r="AB163" s="370"/>
      <c r="AC163" s="109">
        <f>RESULT_ESTIMAT_QUALIT!AC163</f>
        <v>5</v>
      </c>
      <c r="AD163" s="114">
        <f>CALCULO_RISCO!AD163</f>
        <v>45</v>
      </c>
      <c r="AE163" s="375" t="str">
        <f>CALCULO_RISCO!AE163</f>
        <v>Médio</v>
      </c>
      <c r="AF163" s="375"/>
      <c r="AG163" s="375"/>
      <c r="AH163" s="117">
        <f>CALCULO_RISCO!AG163</f>
        <v>0</v>
      </c>
      <c r="AI163" s="379" t="str">
        <f>AVALIAR_RISCO!AI163</f>
        <v>Prioridade</v>
      </c>
      <c r="AJ163" s="379"/>
      <c r="AK163" s="379"/>
      <c r="AL163" s="393" t="str">
        <f>TRATAMENTO!AL163</f>
        <v>Escolha o Tratamento</v>
      </c>
      <c r="AM163" s="393"/>
      <c r="AN163" s="393"/>
      <c r="AO163" s="393"/>
      <c r="AP163" s="391">
        <f>CONTROLES_PLANO!AP163</f>
        <v>0</v>
      </c>
      <c r="AQ163" s="391"/>
      <c r="AR163" s="391"/>
      <c r="AS163" s="391"/>
      <c r="AT163" s="391">
        <f>CONTROLES_PLANO!AT163</f>
        <v>0</v>
      </c>
      <c r="AU163" s="391"/>
      <c r="AV163" s="391"/>
      <c r="AW163" s="391"/>
      <c r="AX163" s="400" t="str">
        <f>RISCOS_RESIDUAIS!AX163</f>
        <v>RISCOS RESIDUAIS:</v>
      </c>
      <c r="AY163" s="400"/>
      <c r="AZ163" s="400"/>
      <c r="BA163" s="400"/>
      <c r="BB163" s="400">
        <f>RISCOS_RESIDUAIS!BB163</f>
        <v>0</v>
      </c>
      <c r="BC163" s="400"/>
      <c r="BD163" s="400"/>
      <c r="BE163" s="400"/>
      <c r="BF163" s="401" t="str">
        <f>RISCOS_RESIDUAIS!BS163</f>
        <v>Extremo</v>
      </c>
      <c r="BG163" s="401"/>
      <c r="BH163" s="401"/>
      <c r="BI163" s="402" t="s">
        <v>354</v>
      </c>
      <c r="BJ163" s="402"/>
      <c r="BK163" s="402"/>
      <c r="BL163" s="402"/>
      <c r="BM163" s="323"/>
      <c r="BN163" s="323"/>
      <c r="BO163" s="323"/>
      <c r="BP163" s="323"/>
      <c r="BQ163" s="399"/>
      <c r="BR163" s="399"/>
      <c r="BS163" s="399"/>
    </row>
    <row r="164" spans="1:71" ht="17.100000000000001" customHeight="1" x14ac:dyDescent="0.25">
      <c r="A164" s="202"/>
      <c r="B164" s="203"/>
      <c r="C164" s="203"/>
      <c r="D164" s="195" t="str">
        <f>'LISTA AMEACAS'!I35</f>
        <v>Recuperação de mídia reciclada ou descartada</v>
      </c>
      <c r="E164" s="195"/>
      <c r="F164" s="195"/>
      <c r="G164" s="67">
        <v>5</v>
      </c>
      <c r="H164" s="191" t="str">
        <f>VULNERABILIDADES!L164</f>
        <v>Descarte inadequado de mídias contendo informações técnicas.</v>
      </c>
      <c r="I164" s="191"/>
      <c r="J164" s="191"/>
      <c r="K164" s="192" t="str">
        <f>CONSEQUENCIAS!P164</f>
        <v>Retrabalho operacional</v>
      </c>
      <c r="L164" s="192"/>
      <c r="M164" s="192"/>
      <c r="N164" s="192"/>
      <c r="O164" s="372"/>
      <c r="P164" s="372"/>
      <c r="Q164" s="373"/>
      <c r="R164" s="193" t="str">
        <f>CONS_AV_QUALIT_SEVER!R164</f>
        <v>Média</v>
      </c>
      <c r="S164" s="193"/>
      <c r="T164" s="193"/>
      <c r="U164" s="108">
        <f>RESULT_ESTIMAT_QUALIT!U166</f>
        <v>4</v>
      </c>
      <c r="V164" s="108">
        <f>RESULT_ESTIMAT_QUALIT!V164</f>
        <v>9</v>
      </c>
      <c r="W164" s="193" t="str">
        <f>RESULT_ESTIMAT_QUALIT!W164</f>
        <v>Baixo</v>
      </c>
      <c r="X164" s="193"/>
      <c r="Y164" s="193"/>
      <c r="Z164" s="370" t="str">
        <f>CONS_AV_QUALIT_PROBAB!U164</f>
        <v>Ocasional</v>
      </c>
      <c r="AA164" s="370"/>
      <c r="AB164" s="370"/>
      <c r="AC164" s="109">
        <f>RESULT_ESTIMAT_QUALIT!AC164</f>
        <v>3</v>
      </c>
      <c r="AD164" s="114">
        <f>CALCULO_RISCO!AD164</f>
        <v>27</v>
      </c>
      <c r="AE164" s="375" t="str">
        <f>CALCULO_RISCO!AE164</f>
        <v>Baixo</v>
      </c>
      <c r="AF164" s="375"/>
      <c r="AG164" s="375"/>
      <c r="AH164" s="117">
        <f>CALCULO_RISCO!AG164</f>
        <v>0</v>
      </c>
      <c r="AI164" s="379" t="str">
        <f>AVALIAR_RISCO!AI164</f>
        <v>Prioridade</v>
      </c>
      <c r="AJ164" s="379"/>
      <c r="AK164" s="379"/>
      <c r="AL164" s="393" t="str">
        <f>TRATAMENTO!AL164</f>
        <v>Escolha o Tratamento</v>
      </c>
      <c r="AM164" s="393"/>
      <c r="AN164" s="393"/>
      <c r="AO164" s="393"/>
      <c r="AP164" s="391">
        <f>CONTROLES_PLANO!AP164</f>
        <v>0</v>
      </c>
      <c r="AQ164" s="391"/>
      <c r="AR164" s="391"/>
      <c r="AS164" s="391"/>
      <c r="AT164" s="391">
        <f>CONTROLES_PLANO!AT164</f>
        <v>0</v>
      </c>
      <c r="AU164" s="391"/>
      <c r="AV164" s="391"/>
      <c r="AW164" s="391"/>
      <c r="AX164" s="400" t="str">
        <f>RISCOS_RESIDUAIS!AX164</f>
        <v>RISCOS RESIDUAIS:</v>
      </c>
      <c r="AY164" s="400"/>
      <c r="AZ164" s="400"/>
      <c r="BA164" s="400"/>
      <c r="BB164" s="400">
        <f>RISCOS_RESIDUAIS!BB164</f>
        <v>0</v>
      </c>
      <c r="BC164" s="400"/>
      <c r="BD164" s="400"/>
      <c r="BE164" s="400"/>
      <c r="BF164" s="401" t="str">
        <f>RISCOS_RESIDUAIS!BS164</f>
        <v>Extremo</v>
      </c>
      <c r="BG164" s="401"/>
      <c r="BH164" s="401"/>
      <c r="BI164" s="402" t="s">
        <v>354</v>
      </c>
      <c r="BJ164" s="402"/>
      <c r="BK164" s="402"/>
      <c r="BL164" s="402"/>
      <c r="BM164" s="323"/>
      <c r="BN164" s="323"/>
      <c r="BO164" s="323"/>
      <c r="BP164" s="323"/>
      <c r="BQ164" s="399"/>
      <c r="BR164" s="399"/>
      <c r="BS164" s="399"/>
    </row>
    <row r="165" spans="1:71" ht="17.100000000000001" customHeight="1" x14ac:dyDescent="0.25">
      <c r="A165" s="202"/>
      <c r="B165" s="203"/>
      <c r="C165" s="203"/>
      <c r="D165" s="195"/>
      <c r="E165" s="195"/>
      <c r="F165" s="195"/>
      <c r="G165" s="67">
        <v>6</v>
      </c>
      <c r="H165" s="191" t="str">
        <f>VULNERABILIDADES!L165</f>
        <v>Ausência de política formal de sanitização de mídias.</v>
      </c>
      <c r="I165" s="191"/>
      <c r="J165" s="191"/>
      <c r="K165" s="192" t="str">
        <f>CONSEQUENCIAS!P165</f>
        <v>Decisões incorretas</v>
      </c>
      <c r="L165" s="192"/>
      <c r="M165" s="192"/>
      <c r="N165" s="192"/>
      <c r="O165" s="372"/>
      <c r="P165" s="372"/>
      <c r="Q165" s="373"/>
      <c r="R165" s="193" t="str">
        <f>CONS_AV_QUALIT_SEVER!R165</f>
        <v>Média</v>
      </c>
      <c r="S165" s="193"/>
      <c r="T165" s="193"/>
      <c r="U165" s="108">
        <f>RESULT_ESTIMAT_QUALIT!U167</f>
        <v>3</v>
      </c>
      <c r="V165" s="108">
        <f>RESULT_ESTIMAT_QUALIT!V165</f>
        <v>9</v>
      </c>
      <c r="W165" s="193" t="str">
        <f>RESULT_ESTIMAT_QUALIT!W165</f>
        <v>Baixo</v>
      </c>
      <c r="X165" s="193"/>
      <c r="Y165" s="193"/>
      <c r="Z165" s="370" t="str">
        <f>CONS_AV_QUALIT_PROBAB!U165</f>
        <v>Ocasional</v>
      </c>
      <c r="AA165" s="370"/>
      <c r="AB165" s="370"/>
      <c r="AC165" s="109">
        <f>RESULT_ESTIMAT_QUALIT!AC165</f>
        <v>3</v>
      </c>
      <c r="AD165" s="114">
        <f>CALCULO_RISCO!AD165</f>
        <v>27</v>
      </c>
      <c r="AE165" s="375" t="str">
        <f>CALCULO_RISCO!AE165</f>
        <v>Baixo</v>
      </c>
      <c r="AF165" s="375"/>
      <c r="AG165" s="375"/>
      <c r="AH165" s="117">
        <f>CALCULO_RISCO!AG165</f>
        <v>0</v>
      </c>
      <c r="AI165" s="379" t="str">
        <f>AVALIAR_RISCO!AI165</f>
        <v>Prioridade</v>
      </c>
      <c r="AJ165" s="379"/>
      <c r="AK165" s="379"/>
      <c r="AL165" s="393" t="str">
        <f>TRATAMENTO!AL165</f>
        <v>Escolha o Tratamento</v>
      </c>
      <c r="AM165" s="393"/>
      <c r="AN165" s="393"/>
      <c r="AO165" s="393"/>
      <c r="AP165" s="391">
        <f>CONTROLES_PLANO!AP165</f>
        <v>0</v>
      </c>
      <c r="AQ165" s="391"/>
      <c r="AR165" s="391"/>
      <c r="AS165" s="391"/>
      <c r="AT165" s="391">
        <f>CONTROLES_PLANO!AT165</f>
        <v>0</v>
      </c>
      <c r="AU165" s="391"/>
      <c r="AV165" s="391"/>
      <c r="AW165" s="391"/>
      <c r="AX165" s="400" t="str">
        <f>RISCOS_RESIDUAIS!AX165</f>
        <v>RISCOS RESIDUAIS:</v>
      </c>
      <c r="AY165" s="400"/>
      <c r="AZ165" s="400"/>
      <c r="BA165" s="400"/>
      <c r="BB165" s="400">
        <f>RISCOS_RESIDUAIS!BB165</f>
        <v>0</v>
      </c>
      <c r="BC165" s="400"/>
      <c r="BD165" s="400"/>
      <c r="BE165" s="400"/>
      <c r="BF165" s="401" t="str">
        <f>RISCOS_RESIDUAIS!BS165</f>
        <v>Extremo</v>
      </c>
      <c r="BG165" s="401"/>
      <c r="BH165" s="401"/>
      <c r="BI165" s="402" t="s">
        <v>354</v>
      </c>
      <c r="BJ165" s="402"/>
      <c r="BK165" s="402"/>
      <c r="BL165" s="402"/>
      <c r="BM165" s="323"/>
      <c r="BN165" s="323"/>
      <c r="BO165" s="323"/>
      <c r="BP165" s="323"/>
      <c r="BQ165" s="399"/>
      <c r="BR165" s="399"/>
      <c r="BS165" s="399"/>
    </row>
    <row r="166" spans="1:71" ht="17.100000000000001" customHeight="1" x14ac:dyDescent="0.25">
      <c r="A166" s="202"/>
      <c r="B166" s="203"/>
      <c r="C166" s="203"/>
      <c r="D166" s="195"/>
      <c r="E166" s="195"/>
      <c r="F166" s="195"/>
      <c r="G166" s="67">
        <v>7</v>
      </c>
      <c r="H166" s="191" t="str">
        <f>VULNERABILIDADES!L166</f>
        <v>Reutilização de dispositivos sem limpeza adequada.</v>
      </c>
      <c r="I166" s="191"/>
      <c r="J166" s="191"/>
      <c r="K166" s="192" t="str">
        <f>CONSEQUENCIAS!P166</f>
        <v>Perda de confidencialidade</v>
      </c>
      <c r="L166" s="192"/>
      <c r="M166" s="192"/>
      <c r="N166" s="192"/>
      <c r="O166" s="372"/>
      <c r="P166" s="372"/>
      <c r="Q166" s="373"/>
      <c r="R166" s="193" t="str">
        <f>CONS_AV_QUALIT_SEVER!R166</f>
        <v>Alta</v>
      </c>
      <c r="S166" s="193"/>
      <c r="T166" s="193"/>
      <c r="U166" s="108">
        <f>RESULT_ESTIMAT_QUALIT!U168</f>
        <v>0</v>
      </c>
      <c r="V166" s="108">
        <f>RESULT_ESTIMAT_QUALIT!V166</f>
        <v>12</v>
      </c>
      <c r="W166" s="193" t="str">
        <f>RESULT_ESTIMAT_QUALIT!W166</f>
        <v>Significativo</v>
      </c>
      <c r="X166" s="193"/>
      <c r="Y166" s="193"/>
      <c r="Z166" s="370" t="str">
        <f>CONS_AV_QUALIT_PROBAB!U166</f>
        <v>Ocasional</v>
      </c>
      <c r="AA166" s="370"/>
      <c r="AB166" s="370"/>
      <c r="AC166" s="109">
        <f>RESULT_ESTIMAT_QUALIT!AC166</f>
        <v>3</v>
      </c>
      <c r="AD166" s="114">
        <f>CALCULO_RISCO!AD166</f>
        <v>36</v>
      </c>
      <c r="AE166" s="375" t="str">
        <f>CALCULO_RISCO!AE166</f>
        <v>Médio</v>
      </c>
      <c r="AF166" s="375"/>
      <c r="AG166" s="375"/>
      <c r="AH166" s="117">
        <f>CALCULO_RISCO!AG166</f>
        <v>0</v>
      </c>
      <c r="AI166" s="379" t="str">
        <f>AVALIAR_RISCO!AI166</f>
        <v>Prioridade</v>
      </c>
      <c r="AJ166" s="379"/>
      <c r="AK166" s="379"/>
      <c r="AL166" s="393" t="str">
        <f>TRATAMENTO!AL166</f>
        <v>Escolha o Tratamento</v>
      </c>
      <c r="AM166" s="393"/>
      <c r="AN166" s="393"/>
      <c r="AO166" s="393"/>
      <c r="AP166" s="391">
        <f>CONTROLES_PLANO!AP166</f>
        <v>0</v>
      </c>
      <c r="AQ166" s="391"/>
      <c r="AR166" s="391"/>
      <c r="AS166" s="391"/>
      <c r="AT166" s="391">
        <f>CONTROLES_PLANO!AT166</f>
        <v>0</v>
      </c>
      <c r="AU166" s="391"/>
      <c r="AV166" s="391"/>
      <c r="AW166" s="391"/>
      <c r="AX166" s="400" t="str">
        <f>RISCOS_RESIDUAIS!AX166</f>
        <v>RISCOS RESIDUAIS:</v>
      </c>
      <c r="AY166" s="400"/>
      <c r="AZ166" s="400"/>
      <c r="BA166" s="400"/>
      <c r="BB166" s="400">
        <f>RISCOS_RESIDUAIS!BB166</f>
        <v>0</v>
      </c>
      <c r="BC166" s="400"/>
      <c r="BD166" s="400"/>
      <c r="BE166" s="400"/>
      <c r="BF166" s="401" t="str">
        <f>RISCOS_RESIDUAIS!BS166</f>
        <v>Extremo</v>
      </c>
      <c r="BG166" s="401"/>
      <c r="BH166" s="401"/>
      <c r="BI166" s="402" t="s">
        <v>354</v>
      </c>
      <c r="BJ166" s="402"/>
      <c r="BK166" s="402"/>
      <c r="BL166" s="402"/>
      <c r="BM166" s="323"/>
      <c r="BN166" s="323"/>
      <c r="BO166" s="323"/>
      <c r="BP166" s="323"/>
      <c r="BQ166" s="399"/>
      <c r="BR166" s="399"/>
      <c r="BS166" s="399"/>
    </row>
    <row r="167" spans="1:71" ht="17.100000000000001" customHeight="1" x14ac:dyDescent="0.25">
      <c r="A167" s="202"/>
      <c r="B167" s="203"/>
      <c r="C167" s="203"/>
      <c r="D167" s="195"/>
      <c r="E167" s="195"/>
      <c r="F167" s="195"/>
      <c r="G167" s="69">
        <v>8</v>
      </c>
      <c r="H167" s="197">
        <f>VULNERABILIDADES!L167</f>
        <v>0</v>
      </c>
      <c r="I167" s="197"/>
      <c r="J167" s="197"/>
      <c r="K167" s="198" t="str">
        <f>CONSEQUENCIAS!P167</f>
        <v>Impactos em processos</v>
      </c>
      <c r="L167" s="198"/>
      <c r="M167" s="198"/>
      <c r="N167" s="198"/>
      <c r="O167" s="372"/>
      <c r="P167" s="372"/>
      <c r="Q167" s="373"/>
      <c r="R167" s="199" t="str">
        <f>CONS_AV_QUALIT_SEVER!R167</f>
        <v>Média</v>
      </c>
      <c r="S167" s="199"/>
      <c r="T167" s="199"/>
      <c r="U167" s="110">
        <f>RESULT_ESTIMAT_QUALIT!U169</f>
        <v>0</v>
      </c>
      <c r="V167" s="110">
        <f>RESULT_ESTIMAT_QUALIT!V167</f>
        <v>9</v>
      </c>
      <c r="W167" s="199" t="str">
        <f>RESULT_ESTIMAT_QUALIT!W167</f>
        <v>Baixo</v>
      </c>
      <c r="X167" s="199"/>
      <c r="Y167" s="199"/>
      <c r="Z167" s="371" t="str">
        <f>CONS_AV_QUALIT_PROBAB!U167</f>
        <v>Frequente</v>
      </c>
      <c r="AA167" s="371"/>
      <c r="AB167" s="371"/>
      <c r="AC167" s="111">
        <f>RESULT_ESTIMAT_QUALIT!AC167</f>
        <v>5</v>
      </c>
      <c r="AD167" s="116">
        <f>CALCULO_RISCO!AD167</f>
        <v>45</v>
      </c>
      <c r="AE167" s="376" t="str">
        <f>CALCULO_RISCO!AE167</f>
        <v>Médio</v>
      </c>
      <c r="AF167" s="376"/>
      <c r="AG167" s="376"/>
      <c r="AH167" s="118">
        <f>CALCULO_RISCO!AG167</f>
        <v>0</v>
      </c>
      <c r="AI167" s="381" t="str">
        <f>AVALIAR_RISCO!AI167</f>
        <v>Prioridade</v>
      </c>
      <c r="AJ167" s="381"/>
      <c r="AK167" s="381"/>
      <c r="AL167" s="390" t="str">
        <f>TRATAMENTO!AL167</f>
        <v>Escolha o Tratamento</v>
      </c>
      <c r="AM167" s="390"/>
      <c r="AN167" s="390"/>
      <c r="AO167" s="390"/>
      <c r="AP167" s="386">
        <f>CONTROLES_PLANO!AP167</f>
        <v>0</v>
      </c>
      <c r="AQ167" s="386"/>
      <c r="AR167" s="386"/>
      <c r="AS167" s="386"/>
      <c r="AT167" s="386">
        <f>CONTROLES_PLANO!AT167</f>
        <v>0</v>
      </c>
      <c r="AU167" s="386"/>
      <c r="AV167" s="386"/>
      <c r="AW167" s="386"/>
      <c r="AX167" s="396" t="str">
        <f>RISCOS_RESIDUAIS!AX167</f>
        <v>RISCOS RESIDUAIS:</v>
      </c>
      <c r="AY167" s="396"/>
      <c r="AZ167" s="396"/>
      <c r="BA167" s="396"/>
      <c r="BB167" s="396">
        <f>RISCOS_RESIDUAIS!BB167</f>
        <v>0</v>
      </c>
      <c r="BC167" s="396"/>
      <c r="BD167" s="396"/>
      <c r="BE167" s="396"/>
      <c r="BF167" s="397" t="str">
        <f>RISCOS_RESIDUAIS!BS167</f>
        <v>Extremo</v>
      </c>
      <c r="BG167" s="397"/>
      <c r="BH167" s="397"/>
      <c r="BI167" s="398" t="s">
        <v>354</v>
      </c>
      <c r="BJ167" s="398"/>
      <c r="BK167" s="398"/>
      <c r="BL167" s="398"/>
      <c r="BM167" s="327"/>
      <c r="BN167" s="327"/>
      <c r="BO167" s="327"/>
      <c r="BP167" s="327"/>
      <c r="BQ167" s="395"/>
      <c r="BR167" s="395"/>
      <c r="BS167" s="395"/>
    </row>
    <row r="168" spans="1:71" s="29" customFormat="1" ht="12.6" customHeight="1" x14ac:dyDescent="0.25">
      <c r="A168" s="86"/>
      <c r="B168" s="86"/>
      <c r="C168" s="86"/>
      <c r="D168" s="86"/>
      <c r="E168" s="86"/>
      <c r="F168" s="86"/>
      <c r="G168" s="86"/>
      <c r="H168" s="9"/>
      <c r="I168" s="9"/>
      <c r="J168" s="9"/>
      <c r="K168" s="9"/>
      <c r="L168" s="9"/>
      <c r="M168" s="9"/>
      <c r="N168" s="9"/>
      <c r="O168" s="9"/>
      <c r="P168" s="9"/>
      <c r="Q168" s="105"/>
      <c r="R168" s="105"/>
      <c r="S168" s="105"/>
      <c r="T168" s="105"/>
      <c r="U168" s="105"/>
      <c r="V168" s="106"/>
      <c r="W168" s="9"/>
      <c r="X168" s="9"/>
      <c r="Y168" s="9"/>
      <c r="AY168" s="3"/>
      <c r="AZ168" s="3"/>
      <c r="BA168" s="3"/>
      <c r="BB168" s="3"/>
      <c r="BC168" s="3"/>
    </row>
    <row r="169" spans="1:71" ht="34.15" customHeight="1" x14ac:dyDescent="0.25">
      <c r="A169" s="56"/>
      <c r="B169" s="206" t="s">
        <v>204</v>
      </c>
      <c r="C169" s="206"/>
      <c r="D169" s="207" t="s">
        <v>205</v>
      </c>
      <c r="E169" s="207"/>
      <c r="F169" s="207"/>
      <c r="G169" s="57" t="s">
        <v>219</v>
      </c>
      <c r="H169" s="208" t="s">
        <v>220</v>
      </c>
      <c r="I169" s="208"/>
      <c r="J169" s="208"/>
      <c r="K169" s="209" t="s">
        <v>272</v>
      </c>
      <c r="L169" s="209"/>
      <c r="M169" s="209"/>
      <c r="N169" s="209"/>
      <c r="O169" s="201" t="s">
        <v>291</v>
      </c>
      <c r="P169" s="201"/>
      <c r="Q169" s="201"/>
      <c r="R169" s="208" t="s">
        <v>316</v>
      </c>
      <c r="S169" s="208"/>
      <c r="T169" s="208"/>
      <c r="U169" s="208"/>
      <c r="V169" s="201" t="s">
        <v>94</v>
      </c>
      <c r="W169" s="201"/>
      <c r="X169" s="201"/>
      <c r="Y169" s="201"/>
      <c r="Z169" s="201" t="s">
        <v>301</v>
      </c>
      <c r="AA169" s="201"/>
      <c r="AB169" s="201"/>
      <c r="AC169" s="201"/>
      <c r="AD169" s="201" t="s">
        <v>323</v>
      </c>
      <c r="AE169" s="201"/>
      <c r="AF169" s="201"/>
      <c r="AG169" s="201"/>
      <c r="AH169" s="201"/>
      <c r="AI169" s="201" t="s">
        <v>325</v>
      </c>
      <c r="AJ169" s="201"/>
      <c r="AK169" s="201"/>
      <c r="AL169" s="201" t="s">
        <v>334</v>
      </c>
      <c r="AM169" s="201"/>
      <c r="AN169" s="201"/>
      <c r="AO169" s="201"/>
      <c r="AP169" s="201" t="s">
        <v>342</v>
      </c>
      <c r="AQ169" s="201" t="s">
        <v>343</v>
      </c>
      <c r="AR169" s="201" t="s">
        <v>344</v>
      </c>
      <c r="AS169" s="201" t="s">
        <v>345</v>
      </c>
      <c r="AT169" s="201" t="s">
        <v>343</v>
      </c>
      <c r="AU169" s="201"/>
      <c r="AV169" s="201"/>
      <c r="AW169" s="201"/>
      <c r="AX169" s="201" t="s">
        <v>347</v>
      </c>
      <c r="AY169" s="201"/>
      <c r="AZ169" s="201"/>
      <c r="BA169" s="201"/>
      <c r="BB169" s="201" t="s">
        <v>348</v>
      </c>
      <c r="BC169" s="201"/>
      <c r="BD169" s="201"/>
      <c r="BE169" s="201"/>
      <c r="BF169" s="201" t="s">
        <v>351</v>
      </c>
      <c r="BG169" s="201"/>
      <c r="BH169" s="201"/>
      <c r="BI169" s="201" t="s">
        <v>354</v>
      </c>
      <c r="BJ169" s="201"/>
      <c r="BK169" s="201"/>
      <c r="BL169" s="201"/>
      <c r="BM169" s="201" t="s">
        <v>207</v>
      </c>
      <c r="BN169" s="201"/>
      <c r="BO169" s="201"/>
      <c r="BP169" s="201"/>
      <c r="BQ169" s="201" t="s">
        <v>355</v>
      </c>
      <c r="BR169" s="201"/>
      <c r="BS169" s="201"/>
    </row>
    <row r="170" spans="1:71" ht="17.100000000000001" customHeight="1" x14ac:dyDescent="0.25">
      <c r="A170" s="202" t="str">
        <f>'LISTA AMEACAS'!A36</f>
        <v>At 16</v>
      </c>
      <c r="B170" s="203" t="str">
        <f>'LISTA AMEACAS'!B36</f>
        <v>Políticas de segurança da informação</v>
      </c>
      <c r="C170" s="203"/>
      <c r="D170" s="204" t="str">
        <f>'LISTA AMEACAS'!E36</f>
        <v>Violação das condições de uso do sistema de informação que possibilitam sua manutenção</v>
      </c>
      <c r="E170" s="204"/>
      <c r="F170" s="204"/>
      <c r="G170" s="67">
        <v>1</v>
      </c>
      <c r="H170" s="196" t="str">
        <f>VULNERABILIDADES!L170</f>
        <v>Uso do sistema fora das regras estabelecidas pela organização.</v>
      </c>
      <c r="I170" s="196"/>
      <c r="J170" s="196"/>
      <c r="K170" s="192" t="str">
        <f>CONSEQUENCIAS!P170</f>
        <v>Perda de Integridade</v>
      </c>
      <c r="L170" s="192"/>
      <c r="M170" s="192"/>
      <c r="N170" s="192"/>
      <c r="O170" s="372" t="str">
        <f>CONS_AV_QUALIT_ATIVO!O170</f>
        <v>Importante</v>
      </c>
      <c r="P170" s="372"/>
      <c r="Q170" s="373">
        <f>RESULT_ESTIMAT_QUALIT!Q170</f>
        <v>4</v>
      </c>
      <c r="R170" s="193" t="str">
        <f>CONS_AV_QUALIT_SEVER!R170</f>
        <v>Elevada</v>
      </c>
      <c r="S170" s="193"/>
      <c r="T170" s="193"/>
      <c r="U170" s="108">
        <f>RESULT_ESTIMAT_QUALIT!U170</f>
        <v>5</v>
      </c>
      <c r="V170" s="108">
        <f>RESULT_ESTIMAT_QUALIT!V170</f>
        <v>20</v>
      </c>
      <c r="W170" s="193" t="str">
        <f>RESULT_ESTIMAT_QUALIT!W170</f>
        <v>Importante</v>
      </c>
      <c r="X170" s="193"/>
      <c r="Y170" s="193"/>
      <c r="Z170" s="370" t="str">
        <f>CONS_AV_QUALIT_PROBAB!U170</f>
        <v>Frequente</v>
      </c>
      <c r="AA170" s="370"/>
      <c r="AB170" s="370"/>
      <c r="AC170" s="109">
        <f>RESULT_ESTIMAT_QUALIT!AC170</f>
        <v>5</v>
      </c>
      <c r="AD170" s="114">
        <f>CALCULO_RISCO!AD170</f>
        <v>100</v>
      </c>
      <c r="AE170" s="375" t="str">
        <f>CALCULO_RISCO!AE170</f>
        <v>Alto</v>
      </c>
      <c r="AF170" s="375"/>
      <c r="AG170" s="375"/>
      <c r="AH170" s="117">
        <f>CALCULO_RISCO!AG170</f>
        <v>0</v>
      </c>
      <c r="AI170" s="379" t="str">
        <f>AVALIAR_RISCO!AI170</f>
        <v>Prioridade</v>
      </c>
      <c r="AJ170" s="379"/>
      <c r="AK170" s="379"/>
      <c r="AL170" s="393" t="str">
        <f>TRATAMENTO!AL170</f>
        <v>Escolha o Tratamento</v>
      </c>
      <c r="AM170" s="393"/>
      <c r="AN170" s="393"/>
      <c r="AO170" s="393"/>
      <c r="AP170" s="391">
        <f>CONTROLES_PLANO!AP170</f>
        <v>0</v>
      </c>
      <c r="AQ170" s="391">
        <f>RISCOS_RESIDUAIS!AQ170</f>
        <v>0</v>
      </c>
      <c r="AR170" s="391">
        <f>RISCOS_RESIDUAIS!AR170</f>
        <v>0</v>
      </c>
      <c r="AS170" s="391">
        <f>RISCOS_RESIDUAIS!AS170</f>
        <v>0</v>
      </c>
      <c r="AT170" s="391">
        <f>CONTROLES_PLANO!AT170</f>
        <v>0</v>
      </c>
      <c r="AU170" s="391"/>
      <c r="AV170" s="391"/>
      <c r="AW170" s="391"/>
      <c r="AX170" s="400" t="str">
        <f>RISCOS_RESIDUAIS!AX170</f>
        <v>RISCOS RESIDUAIS:</v>
      </c>
      <c r="AY170" s="400"/>
      <c r="AZ170" s="400"/>
      <c r="BA170" s="400"/>
      <c r="BB170" s="400">
        <f>RISCOS_RESIDUAIS!BB170</f>
        <v>0</v>
      </c>
      <c r="BC170" s="400"/>
      <c r="BD170" s="400"/>
      <c r="BE170" s="400"/>
      <c r="BF170" s="401" t="str">
        <f>RISCOS_RESIDUAIS!BS170</f>
        <v>Extremo</v>
      </c>
      <c r="BG170" s="401"/>
      <c r="BH170" s="401"/>
      <c r="BI170" s="402" t="s">
        <v>354</v>
      </c>
      <c r="BJ170" s="402"/>
      <c r="BK170" s="402"/>
      <c r="BL170" s="402"/>
      <c r="BM170" s="323"/>
      <c r="BN170" s="323"/>
      <c r="BO170" s="323"/>
      <c r="BP170" s="323"/>
      <c r="BQ170" s="399"/>
      <c r="BR170" s="399"/>
      <c r="BS170" s="399"/>
    </row>
    <row r="171" spans="1:71" ht="17.100000000000001" customHeight="1" x14ac:dyDescent="0.25">
      <c r="A171" s="202"/>
      <c r="B171" s="203"/>
      <c r="C171" s="203"/>
      <c r="D171" s="204"/>
      <c r="E171" s="204"/>
      <c r="F171" s="204"/>
      <c r="G171" s="67">
        <v>2</v>
      </c>
      <c r="H171" s="196" t="str">
        <f>VULNERABILIDADES!L171</f>
        <v>Falta de controle sobre atualizações e alterações no sistema.</v>
      </c>
      <c r="I171" s="196"/>
      <c r="J171" s="196"/>
      <c r="K171" s="192" t="str">
        <f>CONSEQUENCIAS!P171</f>
        <v>Perda de Integridade</v>
      </c>
      <c r="L171" s="192"/>
      <c r="M171" s="192"/>
      <c r="N171" s="192"/>
      <c r="O171" s="372"/>
      <c r="P171" s="372"/>
      <c r="Q171" s="373"/>
      <c r="R171" s="193" t="str">
        <f>CONS_AV_QUALIT_SEVER!R171</f>
        <v>Elevada</v>
      </c>
      <c r="S171" s="193"/>
      <c r="T171" s="193"/>
      <c r="U171" s="108">
        <f>RESULT_ESTIMAT_QUALIT!U173</f>
        <v>3</v>
      </c>
      <c r="V171" s="108">
        <f>RESULT_ESTIMAT_QUALIT!V171</f>
        <v>20</v>
      </c>
      <c r="W171" s="193" t="str">
        <f>RESULT_ESTIMAT_QUALIT!W171</f>
        <v>Importante</v>
      </c>
      <c r="X171" s="193"/>
      <c r="Y171" s="193"/>
      <c r="Z171" s="370" t="str">
        <f>CONS_AV_QUALIT_PROBAB!U171</f>
        <v>Ocasional</v>
      </c>
      <c r="AA171" s="370"/>
      <c r="AB171" s="370"/>
      <c r="AC171" s="109">
        <f>RESULT_ESTIMAT_QUALIT!AC171</f>
        <v>3</v>
      </c>
      <c r="AD171" s="114">
        <f>CALCULO_RISCO!AD171</f>
        <v>60</v>
      </c>
      <c r="AE171" s="375" t="str">
        <f>CALCULO_RISCO!AE171</f>
        <v>Médio</v>
      </c>
      <c r="AF171" s="375"/>
      <c r="AG171" s="375"/>
      <c r="AH171" s="117">
        <f>CALCULO_RISCO!AG171</f>
        <v>0</v>
      </c>
      <c r="AI171" s="379" t="str">
        <f>AVALIAR_RISCO!AI171</f>
        <v>Prioridade</v>
      </c>
      <c r="AJ171" s="379"/>
      <c r="AK171" s="379"/>
      <c r="AL171" s="393" t="str">
        <f>TRATAMENTO!AL171</f>
        <v>Escolha o Tratamento</v>
      </c>
      <c r="AM171" s="393"/>
      <c r="AN171" s="393"/>
      <c r="AO171" s="393"/>
      <c r="AP171" s="391">
        <f>CONTROLES_PLANO!AP171</f>
        <v>0</v>
      </c>
      <c r="AQ171" s="391"/>
      <c r="AR171" s="391"/>
      <c r="AS171" s="391"/>
      <c r="AT171" s="391">
        <f>CONTROLES_PLANO!AT171</f>
        <v>0</v>
      </c>
      <c r="AU171" s="391"/>
      <c r="AV171" s="391"/>
      <c r="AW171" s="391"/>
      <c r="AX171" s="400" t="str">
        <f>RISCOS_RESIDUAIS!AX171</f>
        <v>RISCOS RESIDUAIS:</v>
      </c>
      <c r="AY171" s="400"/>
      <c r="AZ171" s="400"/>
      <c r="BA171" s="400"/>
      <c r="BB171" s="400">
        <f>RISCOS_RESIDUAIS!BB171</f>
        <v>0</v>
      </c>
      <c r="BC171" s="400"/>
      <c r="BD171" s="400"/>
      <c r="BE171" s="400"/>
      <c r="BF171" s="401" t="str">
        <f>RISCOS_RESIDUAIS!BS171</f>
        <v>Extremo</v>
      </c>
      <c r="BG171" s="401"/>
      <c r="BH171" s="401"/>
      <c r="BI171" s="402" t="s">
        <v>354</v>
      </c>
      <c r="BJ171" s="402"/>
      <c r="BK171" s="402"/>
      <c r="BL171" s="402"/>
      <c r="BM171" s="323"/>
      <c r="BN171" s="323"/>
      <c r="BO171" s="323"/>
      <c r="BP171" s="323"/>
      <c r="BQ171" s="399"/>
      <c r="BR171" s="399"/>
      <c r="BS171" s="399"/>
    </row>
    <row r="172" spans="1:71" ht="17.100000000000001" customHeight="1" x14ac:dyDescent="0.25">
      <c r="A172" s="202"/>
      <c r="B172" s="203"/>
      <c r="C172" s="203"/>
      <c r="D172" s="204"/>
      <c r="E172" s="204"/>
      <c r="F172" s="204"/>
      <c r="G172" s="67">
        <v>3</v>
      </c>
      <c r="H172" s="196" t="str">
        <f>VULNERABILIDADES!L172</f>
        <v>Ausência de validação de permissões para execução de atividades de manutenção.</v>
      </c>
      <c r="I172" s="196"/>
      <c r="J172" s="196"/>
      <c r="K172" s="192" t="str">
        <f>CONSEQUENCIAS!P172</f>
        <v>Perda de Integridade</v>
      </c>
      <c r="L172" s="192"/>
      <c r="M172" s="192"/>
      <c r="N172" s="192"/>
      <c r="O172" s="372"/>
      <c r="P172" s="372"/>
      <c r="Q172" s="373"/>
      <c r="R172" s="193" t="str">
        <f>CONS_AV_QUALIT_SEVER!R172</f>
        <v>Média</v>
      </c>
      <c r="S172" s="193"/>
      <c r="T172" s="193"/>
      <c r="U172" s="108">
        <f>RESULT_ESTIMAT_QUALIT!U174</f>
        <v>5</v>
      </c>
      <c r="V172" s="108">
        <f>RESULT_ESTIMAT_QUALIT!V172</f>
        <v>12</v>
      </c>
      <c r="W172" s="193" t="str">
        <f>RESULT_ESTIMAT_QUALIT!W172</f>
        <v>Significativo</v>
      </c>
      <c r="X172" s="193"/>
      <c r="Y172" s="193"/>
      <c r="Z172" s="370" t="str">
        <f>CONS_AV_QUALIT_PROBAB!U172</f>
        <v>Ocasional</v>
      </c>
      <c r="AA172" s="370"/>
      <c r="AB172" s="370"/>
      <c r="AC172" s="109">
        <f>RESULT_ESTIMAT_QUALIT!AC172</f>
        <v>3</v>
      </c>
      <c r="AD172" s="114">
        <f>CALCULO_RISCO!AD172</f>
        <v>36</v>
      </c>
      <c r="AE172" s="375" t="str">
        <f>CALCULO_RISCO!AE172</f>
        <v>Médio</v>
      </c>
      <c r="AF172" s="375"/>
      <c r="AG172" s="375"/>
      <c r="AH172" s="117">
        <f>CALCULO_RISCO!AG172</f>
        <v>0</v>
      </c>
      <c r="AI172" s="379" t="str">
        <f>AVALIAR_RISCO!AI172</f>
        <v>Prioridade</v>
      </c>
      <c r="AJ172" s="379"/>
      <c r="AK172" s="379"/>
      <c r="AL172" s="393" t="str">
        <f>TRATAMENTO!AL172</f>
        <v>Escolha o Tratamento</v>
      </c>
      <c r="AM172" s="393"/>
      <c r="AN172" s="393"/>
      <c r="AO172" s="393"/>
      <c r="AP172" s="391">
        <f>CONTROLES_PLANO!AP172</f>
        <v>0</v>
      </c>
      <c r="AQ172" s="391"/>
      <c r="AR172" s="391"/>
      <c r="AS172" s="391"/>
      <c r="AT172" s="391">
        <f>CONTROLES_PLANO!AT172</f>
        <v>0</v>
      </c>
      <c r="AU172" s="391"/>
      <c r="AV172" s="391"/>
      <c r="AW172" s="391"/>
      <c r="AX172" s="400" t="str">
        <f>RISCOS_RESIDUAIS!AX172</f>
        <v>RISCOS RESIDUAIS:</v>
      </c>
      <c r="AY172" s="400"/>
      <c r="AZ172" s="400"/>
      <c r="BA172" s="400"/>
      <c r="BB172" s="400">
        <f>RISCOS_RESIDUAIS!BB172</f>
        <v>0</v>
      </c>
      <c r="BC172" s="400"/>
      <c r="BD172" s="400"/>
      <c r="BE172" s="400"/>
      <c r="BF172" s="401" t="str">
        <f>RISCOS_RESIDUAIS!BS172</f>
        <v>Extremo</v>
      </c>
      <c r="BG172" s="401"/>
      <c r="BH172" s="401"/>
      <c r="BI172" s="402" t="s">
        <v>354</v>
      </c>
      <c r="BJ172" s="402"/>
      <c r="BK172" s="402"/>
      <c r="BL172" s="402"/>
      <c r="BM172" s="323"/>
      <c r="BN172" s="323"/>
      <c r="BO172" s="323"/>
      <c r="BP172" s="323"/>
      <c r="BQ172" s="399"/>
      <c r="BR172" s="399"/>
      <c r="BS172" s="399"/>
    </row>
    <row r="173" spans="1:71" ht="17.100000000000001" customHeight="1" x14ac:dyDescent="0.25">
      <c r="A173" s="202"/>
      <c r="B173" s="203"/>
      <c r="C173" s="203"/>
      <c r="D173" s="204"/>
      <c r="E173" s="204"/>
      <c r="F173" s="204"/>
      <c r="G173" s="67">
        <v>4</v>
      </c>
      <c r="H173" s="196" t="str">
        <f>VULNERABILIDADES!L173</f>
        <v>Inexistência de registro formal de uso para fins de manutenção.</v>
      </c>
      <c r="I173" s="196"/>
      <c r="J173" s="196"/>
      <c r="K173" s="192" t="str">
        <f>CONSEQUENCIAS!P173</f>
        <v>Perda de Integridade</v>
      </c>
      <c r="L173" s="192"/>
      <c r="M173" s="192"/>
      <c r="N173" s="192"/>
      <c r="O173" s="372"/>
      <c r="P173" s="372"/>
      <c r="Q173" s="373"/>
      <c r="R173" s="193" t="str">
        <f>CONS_AV_QUALIT_SEVER!R173</f>
        <v>Média</v>
      </c>
      <c r="S173" s="193"/>
      <c r="T173" s="193"/>
      <c r="U173" s="108">
        <f>RESULT_ESTIMAT_QUALIT!U175</f>
        <v>5</v>
      </c>
      <c r="V173" s="108">
        <f>RESULT_ESTIMAT_QUALIT!V173</f>
        <v>12</v>
      </c>
      <c r="W173" s="193" t="str">
        <f>RESULT_ESTIMAT_QUALIT!W173</f>
        <v>Significativo</v>
      </c>
      <c r="X173" s="193"/>
      <c r="Y173" s="193"/>
      <c r="Z173" s="370" t="str">
        <f>CONS_AV_QUALIT_PROBAB!U173</f>
        <v>Frequente</v>
      </c>
      <c r="AA173" s="370"/>
      <c r="AB173" s="370"/>
      <c r="AC173" s="109">
        <f>RESULT_ESTIMAT_QUALIT!AC173</f>
        <v>5</v>
      </c>
      <c r="AD173" s="114">
        <f>CALCULO_RISCO!AD173</f>
        <v>60</v>
      </c>
      <c r="AE173" s="375" t="str">
        <f>CALCULO_RISCO!AE173</f>
        <v>Médio</v>
      </c>
      <c r="AF173" s="375"/>
      <c r="AG173" s="375"/>
      <c r="AH173" s="117">
        <f>CALCULO_RISCO!AG173</f>
        <v>0</v>
      </c>
      <c r="AI173" s="379" t="str">
        <f>AVALIAR_RISCO!AI173</f>
        <v>Prioridade</v>
      </c>
      <c r="AJ173" s="379"/>
      <c r="AK173" s="379"/>
      <c r="AL173" s="393" t="str">
        <f>TRATAMENTO!AL173</f>
        <v>Escolha o Tratamento</v>
      </c>
      <c r="AM173" s="393"/>
      <c r="AN173" s="393"/>
      <c r="AO173" s="393"/>
      <c r="AP173" s="391">
        <f>CONTROLES_PLANO!AP173</f>
        <v>0</v>
      </c>
      <c r="AQ173" s="391"/>
      <c r="AR173" s="391"/>
      <c r="AS173" s="391"/>
      <c r="AT173" s="391">
        <f>CONTROLES_PLANO!AT173</f>
        <v>0</v>
      </c>
      <c r="AU173" s="391"/>
      <c r="AV173" s="391"/>
      <c r="AW173" s="391"/>
      <c r="AX173" s="400" t="str">
        <f>RISCOS_RESIDUAIS!AX173</f>
        <v>RISCOS RESIDUAIS:</v>
      </c>
      <c r="AY173" s="400"/>
      <c r="AZ173" s="400"/>
      <c r="BA173" s="400"/>
      <c r="BB173" s="400">
        <f>RISCOS_RESIDUAIS!BB173</f>
        <v>0</v>
      </c>
      <c r="BC173" s="400"/>
      <c r="BD173" s="400"/>
      <c r="BE173" s="400"/>
      <c r="BF173" s="401" t="str">
        <f>RISCOS_RESIDUAIS!BS173</f>
        <v>Extremo</v>
      </c>
      <c r="BG173" s="401"/>
      <c r="BH173" s="401"/>
      <c r="BI173" s="402" t="s">
        <v>354</v>
      </c>
      <c r="BJ173" s="402"/>
      <c r="BK173" s="402"/>
      <c r="BL173" s="402"/>
      <c r="BM173" s="323"/>
      <c r="BN173" s="323"/>
      <c r="BO173" s="323"/>
      <c r="BP173" s="323"/>
      <c r="BQ173" s="399"/>
      <c r="BR173" s="399"/>
      <c r="BS173" s="399"/>
    </row>
    <row r="174" spans="1:71" ht="17.100000000000001" customHeight="1" x14ac:dyDescent="0.25">
      <c r="A174" s="202"/>
      <c r="B174" s="203"/>
      <c r="C174" s="203"/>
      <c r="D174" s="195" t="str">
        <f>'LISTA AMEACAS'!I36</f>
        <v>Abuso de direitos</v>
      </c>
      <c r="E174" s="195"/>
      <c r="F174" s="195"/>
      <c r="G174" s="67">
        <v>5</v>
      </c>
      <c r="H174" s="191" t="str">
        <f>VULNERABILIDADES!L174</f>
        <v>Concessão excessiva de privilégios aos usuários.</v>
      </c>
      <c r="I174" s="191"/>
      <c r="J174" s="191"/>
      <c r="K174" s="192" t="str">
        <f>CONSEQUENCIAS!P174</f>
        <v>Perda de Integridade</v>
      </c>
      <c r="L174" s="192"/>
      <c r="M174" s="192"/>
      <c r="N174" s="192"/>
      <c r="O174" s="372"/>
      <c r="P174" s="372"/>
      <c r="Q174" s="373"/>
      <c r="R174" s="193" t="str">
        <f>CONS_AV_QUALIT_SEVER!R174</f>
        <v>Elevada</v>
      </c>
      <c r="S174" s="193"/>
      <c r="T174" s="193"/>
      <c r="U174" s="108">
        <f>RESULT_ESTIMAT_QUALIT!U176</f>
        <v>5</v>
      </c>
      <c r="V174" s="108">
        <f>RESULT_ESTIMAT_QUALIT!V174</f>
        <v>20</v>
      </c>
      <c r="W174" s="193" t="str">
        <f>RESULT_ESTIMAT_QUALIT!W174</f>
        <v>Importante</v>
      </c>
      <c r="X174" s="193"/>
      <c r="Y174" s="193"/>
      <c r="Z174" s="370" t="str">
        <f>CONS_AV_QUALIT_PROBAB!U174</f>
        <v>Ocasional</v>
      </c>
      <c r="AA174" s="370"/>
      <c r="AB174" s="370"/>
      <c r="AC174" s="109">
        <f>RESULT_ESTIMAT_QUALIT!AC174</f>
        <v>3</v>
      </c>
      <c r="AD174" s="114">
        <f>CALCULO_RISCO!AD174</f>
        <v>60</v>
      </c>
      <c r="AE174" s="375" t="str">
        <f>CALCULO_RISCO!AE174</f>
        <v>Médio</v>
      </c>
      <c r="AF174" s="375"/>
      <c r="AG174" s="375"/>
      <c r="AH174" s="117">
        <f>CALCULO_RISCO!AG174</f>
        <v>0</v>
      </c>
      <c r="AI174" s="379" t="str">
        <f>AVALIAR_RISCO!AI174</f>
        <v>Prioridade</v>
      </c>
      <c r="AJ174" s="379"/>
      <c r="AK174" s="379"/>
      <c r="AL174" s="393" t="str">
        <f>TRATAMENTO!AL174</f>
        <v>Escolha o Tratamento</v>
      </c>
      <c r="AM174" s="393"/>
      <c r="AN174" s="393"/>
      <c r="AO174" s="393"/>
      <c r="AP174" s="391">
        <f>CONTROLES_PLANO!AP174</f>
        <v>0</v>
      </c>
      <c r="AQ174" s="391"/>
      <c r="AR174" s="391"/>
      <c r="AS174" s="391"/>
      <c r="AT174" s="391">
        <f>CONTROLES_PLANO!AT174</f>
        <v>0</v>
      </c>
      <c r="AU174" s="391"/>
      <c r="AV174" s="391"/>
      <c r="AW174" s="391"/>
      <c r="AX174" s="400" t="str">
        <f>RISCOS_RESIDUAIS!AX174</f>
        <v>RISCOS RESIDUAIS:</v>
      </c>
      <c r="AY174" s="400"/>
      <c r="AZ174" s="400"/>
      <c r="BA174" s="400"/>
      <c r="BB174" s="400">
        <f>RISCOS_RESIDUAIS!BB174</f>
        <v>0</v>
      </c>
      <c r="BC174" s="400"/>
      <c r="BD174" s="400"/>
      <c r="BE174" s="400"/>
      <c r="BF174" s="401" t="str">
        <f>RISCOS_RESIDUAIS!BS174</f>
        <v>Extremo</v>
      </c>
      <c r="BG174" s="401"/>
      <c r="BH174" s="401"/>
      <c r="BI174" s="402" t="s">
        <v>354</v>
      </c>
      <c r="BJ174" s="402"/>
      <c r="BK174" s="402"/>
      <c r="BL174" s="402"/>
      <c r="BM174" s="323"/>
      <c r="BN174" s="323"/>
      <c r="BO174" s="323"/>
      <c r="BP174" s="323"/>
      <c r="BQ174" s="399"/>
      <c r="BR174" s="399"/>
      <c r="BS174" s="399"/>
    </row>
    <row r="175" spans="1:71" ht="17.100000000000001" customHeight="1" x14ac:dyDescent="0.25">
      <c r="A175" s="202"/>
      <c r="B175" s="203"/>
      <c r="C175" s="203"/>
      <c r="D175" s="195"/>
      <c r="E175" s="195"/>
      <c r="F175" s="195"/>
      <c r="G175" s="67">
        <v>6</v>
      </c>
      <c r="H175" s="191" t="str">
        <f>VULNERABILIDADES!L175</f>
        <v>Falta de segregação de funções.</v>
      </c>
      <c r="I175" s="191"/>
      <c r="J175" s="191"/>
      <c r="K175" s="192" t="str">
        <f>CONSEQUENCIAS!P175</f>
        <v>Perda de Integridade</v>
      </c>
      <c r="L175" s="192"/>
      <c r="M175" s="192"/>
      <c r="N175" s="192"/>
      <c r="O175" s="372"/>
      <c r="P175" s="372"/>
      <c r="Q175" s="373"/>
      <c r="R175" s="193" t="str">
        <f>CONS_AV_QUALIT_SEVER!R175</f>
        <v>Elevada</v>
      </c>
      <c r="S175" s="193"/>
      <c r="T175" s="193"/>
      <c r="U175" s="108">
        <f>RESULT_ESTIMAT_QUALIT!U177</f>
        <v>3</v>
      </c>
      <c r="V175" s="108">
        <f>RESULT_ESTIMAT_QUALIT!V175</f>
        <v>20</v>
      </c>
      <c r="W175" s="193" t="str">
        <f>RESULT_ESTIMAT_QUALIT!W175</f>
        <v>Importante</v>
      </c>
      <c r="X175" s="193"/>
      <c r="Y175" s="193"/>
      <c r="Z175" s="370" t="str">
        <f>CONS_AV_QUALIT_PROBAB!U175</f>
        <v>Ocasional</v>
      </c>
      <c r="AA175" s="370"/>
      <c r="AB175" s="370"/>
      <c r="AC175" s="109">
        <f>RESULT_ESTIMAT_QUALIT!AC175</f>
        <v>3</v>
      </c>
      <c r="AD175" s="114">
        <f>CALCULO_RISCO!AD175</f>
        <v>60</v>
      </c>
      <c r="AE175" s="375" t="str">
        <f>CALCULO_RISCO!AE175</f>
        <v>Médio</v>
      </c>
      <c r="AF175" s="375"/>
      <c r="AG175" s="375"/>
      <c r="AH175" s="117">
        <f>CALCULO_RISCO!AG175</f>
        <v>0</v>
      </c>
      <c r="AI175" s="379" t="str">
        <f>AVALIAR_RISCO!AI175</f>
        <v>Prioridade</v>
      </c>
      <c r="AJ175" s="379"/>
      <c r="AK175" s="379"/>
      <c r="AL175" s="393" t="str">
        <f>TRATAMENTO!AL175</f>
        <v>Escolha o Tratamento</v>
      </c>
      <c r="AM175" s="393"/>
      <c r="AN175" s="393"/>
      <c r="AO175" s="393"/>
      <c r="AP175" s="391">
        <f>CONTROLES_PLANO!AP175</f>
        <v>0</v>
      </c>
      <c r="AQ175" s="391"/>
      <c r="AR175" s="391"/>
      <c r="AS175" s="391"/>
      <c r="AT175" s="391">
        <f>CONTROLES_PLANO!AT175</f>
        <v>0</v>
      </c>
      <c r="AU175" s="391"/>
      <c r="AV175" s="391"/>
      <c r="AW175" s="391"/>
      <c r="AX175" s="400" t="str">
        <f>RISCOS_RESIDUAIS!AX175</f>
        <v>RISCOS RESIDUAIS:</v>
      </c>
      <c r="AY175" s="400"/>
      <c r="AZ175" s="400"/>
      <c r="BA175" s="400"/>
      <c r="BB175" s="400">
        <f>RISCOS_RESIDUAIS!BB175</f>
        <v>0</v>
      </c>
      <c r="BC175" s="400"/>
      <c r="BD175" s="400"/>
      <c r="BE175" s="400"/>
      <c r="BF175" s="401" t="str">
        <f>RISCOS_RESIDUAIS!BS175</f>
        <v>Extremo</v>
      </c>
      <c r="BG175" s="401"/>
      <c r="BH175" s="401"/>
      <c r="BI175" s="402" t="s">
        <v>354</v>
      </c>
      <c r="BJ175" s="402"/>
      <c r="BK175" s="402"/>
      <c r="BL175" s="402"/>
      <c r="BM175" s="323"/>
      <c r="BN175" s="323"/>
      <c r="BO175" s="323"/>
      <c r="BP175" s="323"/>
      <c r="BQ175" s="399"/>
      <c r="BR175" s="399"/>
      <c r="BS175" s="399"/>
    </row>
    <row r="176" spans="1:71" ht="17.100000000000001" customHeight="1" x14ac:dyDescent="0.25">
      <c r="A176" s="202"/>
      <c r="B176" s="203"/>
      <c r="C176" s="203"/>
      <c r="D176" s="195"/>
      <c r="E176" s="195"/>
      <c r="F176" s="195"/>
      <c r="G176" s="67">
        <v>7</v>
      </c>
      <c r="H176" s="191" t="str">
        <f>VULNERABILIDADES!L176</f>
        <v>Ausência de monitoramento contínuo de acessos e atividades.</v>
      </c>
      <c r="I176" s="191"/>
      <c r="J176" s="191"/>
      <c r="K176" s="192" t="str">
        <f>CONSEQUENCIAS!P176</f>
        <v>Perda de Integridade</v>
      </c>
      <c r="L176" s="192"/>
      <c r="M176" s="192"/>
      <c r="N176" s="192"/>
      <c r="O176" s="372"/>
      <c r="P176" s="372"/>
      <c r="Q176" s="373"/>
      <c r="R176" s="193" t="str">
        <f>CONS_AV_QUALIT_SEVER!R176</f>
        <v>Elevada</v>
      </c>
      <c r="S176" s="193"/>
      <c r="T176" s="193"/>
      <c r="U176" s="108">
        <f>RESULT_ESTIMAT_QUALIT!U178</f>
        <v>0</v>
      </c>
      <c r="V176" s="108">
        <f>RESULT_ESTIMAT_QUALIT!V176</f>
        <v>20</v>
      </c>
      <c r="W176" s="193" t="str">
        <f>RESULT_ESTIMAT_QUALIT!W176</f>
        <v>Importante</v>
      </c>
      <c r="X176" s="193"/>
      <c r="Y176" s="193"/>
      <c r="Z176" s="370" t="str">
        <f>CONS_AV_QUALIT_PROBAB!U176</f>
        <v>Ocasional</v>
      </c>
      <c r="AA176" s="370"/>
      <c r="AB176" s="370"/>
      <c r="AC176" s="109">
        <f>RESULT_ESTIMAT_QUALIT!AC176</f>
        <v>3</v>
      </c>
      <c r="AD176" s="114">
        <f>CALCULO_RISCO!AD176</f>
        <v>60</v>
      </c>
      <c r="AE176" s="375" t="str">
        <f>CALCULO_RISCO!AE176</f>
        <v>Médio</v>
      </c>
      <c r="AF176" s="375"/>
      <c r="AG176" s="375"/>
      <c r="AH176" s="117">
        <f>CALCULO_RISCO!AG176</f>
        <v>0</v>
      </c>
      <c r="AI176" s="379" t="str">
        <f>AVALIAR_RISCO!AI176</f>
        <v>Prioridade</v>
      </c>
      <c r="AJ176" s="379"/>
      <c r="AK176" s="379"/>
      <c r="AL176" s="393" t="str">
        <f>TRATAMENTO!AL176</f>
        <v>Escolha o Tratamento</v>
      </c>
      <c r="AM176" s="393"/>
      <c r="AN176" s="393"/>
      <c r="AO176" s="393"/>
      <c r="AP176" s="391">
        <f>CONTROLES_PLANO!AP176</f>
        <v>0</v>
      </c>
      <c r="AQ176" s="391"/>
      <c r="AR176" s="391"/>
      <c r="AS176" s="391"/>
      <c r="AT176" s="391">
        <f>CONTROLES_PLANO!AT176</f>
        <v>0</v>
      </c>
      <c r="AU176" s="391"/>
      <c r="AV176" s="391"/>
      <c r="AW176" s="391"/>
      <c r="AX176" s="400" t="str">
        <f>RISCOS_RESIDUAIS!AX176</f>
        <v>RISCOS RESIDUAIS:</v>
      </c>
      <c r="AY176" s="400"/>
      <c r="AZ176" s="400"/>
      <c r="BA176" s="400"/>
      <c r="BB176" s="400">
        <f>RISCOS_RESIDUAIS!BB176</f>
        <v>0</v>
      </c>
      <c r="BC176" s="400"/>
      <c r="BD176" s="400"/>
      <c r="BE176" s="400"/>
      <c r="BF176" s="401" t="str">
        <f>RISCOS_RESIDUAIS!BS176</f>
        <v>Extremo</v>
      </c>
      <c r="BG176" s="401"/>
      <c r="BH176" s="401"/>
      <c r="BI176" s="402" t="s">
        <v>354</v>
      </c>
      <c r="BJ176" s="402"/>
      <c r="BK176" s="402"/>
      <c r="BL176" s="402"/>
      <c r="BM176" s="323"/>
      <c r="BN176" s="323"/>
      <c r="BO176" s="323"/>
      <c r="BP176" s="323"/>
      <c r="BQ176" s="399"/>
      <c r="BR176" s="399"/>
      <c r="BS176" s="399"/>
    </row>
    <row r="177" spans="1:71" ht="17.100000000000001" customHeight="1" x14ac:dyDescent="0.25">
      <c r="A177" s="202"/>
      <c r="B177" s="203"/>
      <c r="C177" s="203"/>
      <c r="D177" s="195"/>
      <c r="E177" s="195"/>
      <c r="F177" s="195"/>
      <c r="G177" s="69">
        <v>8</v>
      </c>
      <c r="H177" s="197" t="str">
        <f>VULNERABILIDADES!L177</f>
        <v>Inexistência de política clara de uso aceitável dos recursos.</v>
      </c>
      <c r="I177" s="197"/>
      <c r="J177" s="197"/>
      <c r="K177" s="198" t="str">
        <f>CONSEQUENCIAS!P177</f>
        <v>Perda de Integridade</v>
      </c>
      <c r="L177" s="198"/>
      <c r="M177" s="198"/>
      <c r="N177" s="198"/>
      <c r="O177" s="372"/>
      <c r="P177" s="372"/>
      <c r="Q177" s="373"/>
      <c r="R177" s="199" t="str">
        <f>CONS_AV_QUALIT_SEVER!R177</f>
        <v>Média</v>
      </c>
      <c r="S177" s="199"/>
      <c r="T177" s="199"/>
      <c r="U177" s="110">
        <f>RESULT_ESTIMAT_QUALIT!U179</f>
        <v>0</v>
      </c>
      <c r="V177" s="110">
        <f>RESULT_ESTIMAT_QUALIT!V177</f>
        <v>12</v>
      </c>
      <c r="W177" s="199" t="str">
        <f>RESULT_ESTIMAT_QUALIT!W177</f>
        <v>Significativo</v>
      </c>
      <c r="X177" s="199"/>
      <c r="Y177" s="199"/>
      <c r="Z177" s="371" t="str">
        <f>CONS_AV_QUALIT_PROBAB!U177</f>
        <v>Frequente</v>
      </c>
      <c r="AA177" s="371"/>
      <c r="AB177" s="371"/>
      <c r="AC177" s="111">
        <f>RESULT_ESTIMAT_QUALIT!AC177</f>
        <v>5</v>
      </c>
      <c r="AD177" s="116">
        <f>CALCULO_RISCO!AD177</f>
        <v>60</v>
      </c>
      <c r="AE177" s="376" t="str">
        <f>CALCULO_RISCO!AE177</f>
        <v>Médio</v>
      </c>
      <c r="AF177" s="376"/>
      <c r="AG177" s="376"/>
      <c r="AH177" s="118">
        <f>CALCULO_RISCO!AG177</f>
        <v>0</v>
      </c>
      <c r="AI177" s="381" t="str">
        <f>AVALIAR_RISCO!AI177</f>
        <v>Prioridade</v>
      </c>
      <c r="AJ177" s="381"/>
      <c r="AK177" s="381"/>
      <c r="AL177" s="390" t="str">
        <f>TRATAMENTO!AL177</f>
        <v>Escolha o Tratamento</v>
      </c>
      <c r="AM177" s="390"/>
      <c r="AN177" s="390"/>
      <c r="AO177" s="390"/>
      <c r="AP177" s="386">
        <f>CONTROLES_PLANO!AP177</f>
        <v>0</v>
      </c>
      <c r="AQ177" s="386"/>
      <c r="AR177" s="386"/>
      <c r="AS177" s="386"/>
      <c r="AT177" s="386">
        <f>CONTROLES_PLANO!AT177</f>
        <v>0</v>
      </c>
      <c r="AU177" s="386"/>
      <c r="AV177" s="386"/>
      <c r="AW177" s="386"/>
      <c r="AX177" s="396" t="str">
        <f>RISCOS_RESIDUAIS!AX177</f>
        <v>RISCOS RESIDUAIS:</v>
      </c>
      <c r="AY177" s="396"/>
      <c r="AZ177" s="396"/>
      <c r="BA177" s="396"/>
      <c r="BB177" s="396">
        <f>RISCOS_RESIDUAIS!BB177</f>
        <v>0</v>
      </c>
      <c r="BC177" s="396"/>
      <c r="BD177" s="396"/>
      <c r="BE177" s="396"/>
      <c r="BF177" s="397" t="str">
        <f>RISCOS_RESIDUAIS!BS177</f>
        <v>Extremo</v>
      </c>
      <c r="BG177" s="397"/>
      <c r="BH177" s="397"/>
      <c r="BI177" s="398" t="s">
        <v>354</v>
      </c>
      <c r="BJ177" s="398"/>
      <c r="BK177" s="398"/>
      <c r="BL177" s="398"/>
      <c r="BM177" s="327"/>
      <c r="BN177" s="327"/>
      <c r="BO177" s="327"/>
      <c r="BP177" s="327"/>
      <c r="BQ177" s="395"/>
      <c r="BR177" s="395"/>
      <c r="BS177" s="395"/>
    </row>
    <row r="178" spans="1:71" s="29" customFormat="1" ht="12.6" customHeight="1" x14ac:dyDescent="0.25">
      <c r="A178" s="86"/>
      <c r="B178" s="86"/>
      <c r="C178" s="86"/>
      <c r="D178" s="86"/>
      <c r="E178" s="86"/>
      <c r="F178" s="86"/>
      <c r="G178" s="86"/>
      <c r="H178" s="9"/>
      <c r="I178" s="9"/>
      <c r="J178" s="9"/>
      <c r="K178" s="9"/>
      <c r="L178" s="9"/>
      <c r="M178" s="9"/>
      <c r="N178" s="9"/>
      <c r="O178" s="9"/>
      <c r="P178" s="9"/>
      <c r="Q178" s="105"/>
      <c r="R178" s="105"/>
      <c r="S178" s="105"/>
      <c r="T178" s="105"/>
      <c r="U178" s="105"/>
      <c r="V178" s="106"/>
      <c r="W178" s="9"/>
      <c r="X178" s="9"/>
      <c r="Y178" s="9"/>
      <c r="AY178" s="3"/>
      <c r="AZ178" s="3"/>
      <c r="BA178" s="3"/>
      <c r="BB178" s="3"/>
      <c r="BC178" s="3"/>
    </row>
    <row r="179" spans="1:71" ht="34.15" customHeight="1" x14ac:dyDescent="0.25">
      <c r="A179" s="56"/>
      <c r="B179" s="206" t="s">
        <v>204</v>
      </c>
      <c r="C179" s="206"/>
      <c r="D179" s="207" t="s">
        <v>205</v>
      </c>
      <c r="E179" s="207"/>
      <c r="F179" s="207"/>
      <c r="G179" s="57" t="s">
        <v>219</v>
      </c>
      <c r="H179" s="208" t="s">
        <v>220</v>
      </c>
      <c r="I179" s="208"/>
      <c r="J179" s="208"/>
      <c r="K179" s="209" t="s">
        <v>272</v>
      </c>
      <c r="L179" s="209"/>
      <c r="M179" s="209"/>
      <c r="N179" s="209"/>
      <c r="O179" s="201" t="s">
        <v>291</v>
      </c>
      <c r="P179" s="201"/>
      <c r="Q179" s="201"/>
      <c r="R179" s="208" t="s">
        <v>316</v>
      </c>
      <c r="S179" s="208"/>
      <c r="T179" s="208"/>
      <c r="U179" s="208"/>
      <c r="V179" s="201" t="s">
        <v>94</v>
      </c>
      <c r="W179" s="201"/>
      <c r="X179" s="201"/>
      <c r="Y179" s="201"/>
      <c r="Z179" s="201" t="s">
        <v>301</v>
      </c>
      <c r="AA179" s="201"/>
      <c r="AB179" s="201"/>
      <c r="AC179" s="201"/>
      <c r="AD179" s="201" t="s">
        <v>323</v>
      </c>
      <c r="AE179" s="201"/>
      <c r="AF179" s="201"/>
      <c r="AG179" s="201"/>
      <c r="AH179" s="201"/>
      <c r="AI179" s="201" t="s">
        <v>325</v>
      </c>
      <c r="AJ179" s="201"/>
      <c r="AK179" s="201"/>
      <c r="AL179" s="201" t="s">
        <v>334</v>
      </c>
      <c r="AM179" s="201"/>
      <c r="AN179" s="201"/>
      <c r="AO179" s="201"/>
      <c r="AP179" s="201" t="s">
        <v>342</v>
      </c>
      <c r="AQ179" s="201" t="s">
        <v>343</v>
      </c>
      <c r="AR179" s="201" t="s">
        <v>344</v>
      </c>
      <c r="AS179" s="201" t="s">
        <v>345</v>
      </c>
      <c r="AT179" s="201" t="s">
        <v>343</v>
      </c>
      <c r="AU179" s="201"/>
      <c r="AV179" s="201"/>
      <c r="AW179" s="201"/>
      <c r="AX179" s="201" t="s">
        <v>347</v>
      </c>
      <c r="AY179" s="201"/>
      <c r="AZ179" s="201"/>
      <c r="BA179" s="201"/>
      <c r="BB179" s="201" t="s">
        <v>348</v>
      </c>
      <c r="BC179" s="201"/>
      <c r="BD179" s="201"/>
      <c r="BE179" s="201"/>
      <c r="BF179" s="201" t="s">
        <v>351</v>
      </c>
      <c r="BG179" s="201"/>
      <c r="BH179" s="201"/>
      <c r="BI179" s="201" t="s">
        <v>354</v>
      </c>
      <c r="BJ179" s="201"/>
      <c r="BK179" s="201"/>
      <c r="BL179" s="201"/>
      <c r="BM179" s="201" t="s">
        <v>207</v>
      </c>
      <c r="BN179" s="201"/>
      <c r="BO179" s="201"/>
      <c r="BP179" s="201"/>
      <c r="BQ179" s="201" t="s">
        <v>355</v>
      </c>
      <c r="BR179" s="201"/>
      <c r="BS179" s="201"/>
    </row>
    <row r="180" spans="1:71" ht="17.100000000000001" customHeight="1" x14ac:dyDescent="0.25">
      <c r="A180" s="202" t="str">
        <f>'LISTA AMEACAS'!A37</f>
        <v>At 17</v>
      </c>
      <c r="B180" s="203" t="str">
        <f>'LISTA AMEACAS'!B37</f>
        <v>Ambiente de virtualização (VMs e containers)</v>
      </c>
      <c r="C180" s="203"/>
      <c r="D180" s="204" t="str">
        <f>'LISTA AMEACAS'!E37</f>
        <v>Falha de equipamento</v>
      </c>
      <c r="E180" s="204"/>
      <c r="F180" s="204"/>
      <c r="G180" s="67">
        <v>1</v>
      </c>
      <c r="H180" s="196" t="str">
        <f>VULNERABILIDADES!L180</f>
        <v>Ausência de redundância de hardware no ambiente físico.</v>
      </c>
      <c r="I180" s="196"/>
      <c r="J180" s="196"/>
      <c r="K180" s="192" t="str">
        <f>CONSEQUENCIAS!P180</f>
        <v>Perda de Disponibilidade</v>
      </c>
      <c r="L180" s="192"/>
      <c r="M180" s="192"/>
      <c r="N180" s="192"/>
      <c r="O180" s="372" t="str">
        <f>CONS_AV_QUALIT_ATIVO!O180</f>
        <v>Importante</v>
      </c>
      <c r="P180" s="372"/>
      <c r="Q180" s="373">
        <f>RESULT_ESTIMAT_QUALIT!Q180</f>
        <v>4</v>
      </c>
      <c r="R180" s="193" t="str">
        <f>CONS_AV_QUALIT_SEVER!R180</f>
        <v>Alta</v>
      </c>
      <c r="S180" s="193"/>
      <c r="T180" s="193"/>
      <c r="U180" s="108">
        <f>RESULT_ESTIMAT_QUALIT!U180</f>
        <v>4</v>
      </c>
      <c r="V180" s="108">
        <f>RESULT_ESTIMAT_QUALIT!V180</f>
        <v>16</v>
      </c>
      <c r="W180" s="193" t="str">
        <f>RESULT_ESTIMAT_QUALIT!W180</f>
        <v>Importante</v>
      </c>
      <c r="X180" s="193"/>
      <c r="Y180" s="193"/>
      <c r="Z180" s="370" t="str">
        <f>CONS_AV_QUALIT_PROBAB!U180</f>
        <v>Ocasional</v>
      </c>
      <c r="AA180" s="370"/>
      <c r="AB180" s="370"/>
      <c r="AC180" s="109">
        <f>RESULT_ESTIMAT_QUALIT!AC180</f>
        <v>3</v>
      </c>
      <c r="AD180" s="114">
        <f>CALCULO_RISCO!AD180</f>
        <v>48</v>
      </c>
      <c r="AE180" s="375" t="str">
        <f>CALCULO_RISCO!AE180</f>
        <v>Médio</v>
      </c>
      <c r="AF180" s="375"/>
      <c r="AG180" s="375"/>
      <c r="AH180" s="117">
        <f>CALCULO_RISCO!AG180</f>
        <v>0</v>
      </c>
      <c r="AI180" s="379" t="str">
        <f>AVALIAR_RISCO!AI180</f>
        <v>Prioridade</v>
      </c>
      <c r="AJ180" s="379"/>
      <c r="AK180" s="379"/>
      <c r="AL180" s="393" t="str">
        <f>TRATAMENTO!AL180</f>
        <v>Escolha o Tratamento</v>
      </c>
      <c r="AM180" s="393"/>
      <c r="AN180" s="393"/>
      <c r="AO180" s="393"/>
      <c r="AP180" s="391">
        <f>CONTROLES_PLANO!AP180</f>
        <v>0</v>
      </c>
      <c r="AQ180" s="391">
        <f>RISCOS_RESIDUAIS!AQ180</f>
        <v>0</v>
      </c>
      <c r="AR180" s="391">
        <f>RISCOS_RESIDUAIS!AR180</f>
        <v>0</v>
      </c>
      <c r="AS180" s="391">
        <f>RISCOS_RESIDUAIS!AS180</f>
        <v>0</v>
      </c>
      <c r="AT180" s="391">
        <f>CONTROLES_PLANO!AT180</f>
        <v>0</v>
      </c>
      <c r="AU180" s="391"/>
      <c r="AV180" s="391"/>
      <c r="AW180" s="391"/>
      <c r="AX180" s="400" t="str">
        <f>RISCOS_RESIDUAIS!AX180</f>
        <v>RISCOS RESIDUAIS:</v>
      </c>
      <c r="AY180" s="400"/>
      <c r="AZ180" s="400"/>
      <c r="BA180" s="400"/>
      <c r="BB180" s="400">
        <f>RISCOS_RESIDUAIS!BB180</f>
        <v>0</v>
      </c>
      <c r="BC180" s="400"/>
      <c r="BD180" s="400"/>
      <c r="BE180" s="400"/>
      <c r="BF180" s="401" t="str">
        <f>RISCOS_RESIDUAIS!BS180</f>
        <v>Extremo</v>
      </c>
      <c r="BG180" s="401"/>
      <c r="BH180" s="401"/>
      <c r="BI180" s="402" t="s">
        <v>354</v>
      </c>
      <c r="BJ180" s="402"/>
      <c r="BK180" s="402"/>
      <c r="BL180" s="402"/>
      <c r="BM180" s="323"/>
      <c r="BN180" s="323"/>
      <c r="BO180" s="323"/>
      <c r="BP180" s="323"/>
      <c r="BQ180" s="399"/>
      <c r="BR180" s="399"/>
      <c r="BS180" s="399"/>
    </row>
    <row r="181" spans="1:71" ht="17.100000000000001" customHeight="1" x14ac:dyDescent="0.25">
      <c r="A181" s="202"/>
      <c r="B181" s="203"/>
      <c r="C181" s="203"/>
      <c r="D181" s="204"/>
      <c r="E181" s="204"/>
      <c r="F181" s="204"/>
      <c r="G181" s="67">
        <v>2</v>
      </c>
      <c r="H181" s="196" t="str">
        <f>VULNERABILIDADES!L181</f>
        <v>Dependência de um único host físico para múltiplas VMs/containers.</v>
      </c>
      <c r="I181" s="196"/>
      <c r="J181" s="196"/>
      <c r="K181" s="192" t="str">
        <f>CONSEQUENCIAS!P181</f>
        <v>Perda de Disponibilidade</v>
      </c>
      <c r="L181" s="192"/>
      <c r="M181" s="192"/>
      <c r="N181" s="192"/>
      <c r="O181" s="372"/>
      <c r="P181" s="372"/>
      <c r="Q181" s="373"/>
      <c r="R181" s="193" t="str">
        <f>CONS_AV_QUALIT_SEVER!R181</f>
        <v>Alta</v>
      </c>
      <c r="S181" s="193"/>
      <c r="T181" s="193"/>
      <c r="U181" s="108">
        <f>RESULT_ESTIMAT_QUALIT!U183</f>
        <v>5</v>
      </c>
      <c r="V181" s="108">
        <f>RESULT_ESTIMAT_QUALIT!V181</f>
        <v>16</v>
      </c>
      <c r="W181" s="193" t="str">
        <f>RESULT_ESTIMAT_QUALIT!W181</f>
        <v>Importante</v>
      </c>
      <c r="X181" s="193"/>
      <c r="Y181" s="193"/>
      <c r="Z181" s="370" t="str">
        <f>CONS_AV_QUALIT_PROBAB!U181</f>
        <v>Remoto</v>
      </c>
      <c r="AA181" s="370"/>
      <c r="AB181" s="370"/>
      <c r="AC181" s="109">
        <f>RESULT_ESTIMAT_QUALIT!AC181</f>
        <v>2</v>
      </c>
      <c r="AD181" s="114">
        <f>CALCULO_RISCO!AD181</f>
        <v>32</v>
      </c>
      <c r="AE181" s="375" t="str">
        <f>CALCULO_RISCO!AE181</f>
        <v>Médio</v>
      </c>
      <c r="AF181" s="375"/>
      <c r="AG181" s="375"/>
      <c r="AH181" s="117">
        <f>CALCULO_RISCO!AG181</f>
        <v>0</v>
      </c>
      <c r="AI181" s="379" t="str">
        <f>AVALIAR_RISCO!AI181</f>
        <v>Prioridade</v>
      </c>
      <c r="AJ181" s="379"/>
      <c r="AK181" s="379"/>
      <c r="AL181" s="393" t="str">
        <f>TRATAMENTO!AL181</f>
        <v>Escolha o Tratamento</v>
      </c>
      <c r="AM181" s="393"/>
      <c r="AN181" s="393"/>
      <c r="AO181" s="393"/>
      <c r="AP181" s="391">
        <f>CONTROLES_PLANO!AP181</f>
        <v>0</v>
      </c>
      <c r="AQ181" s="391"/>
      <c r="AR181" s="391"/>
      <c r="AS181" s="391"/>
      <c r="AT181" s="391">
        <f>CONTROLES_PLANO!AT181</f>
        <v>0</v>
      </c>
      <c r="AU181" s="391"/>
      <c r="AV181" s="391"/>
      <c r="AW181" s="391"/>
      <c r="AX181" s="400" t="str">
        <f>RISCOS_RESIDUAIS!AX181</f>
        <v>RISCOS RESIDUAIS:</v>
      </c>
      <c r="AY181" s="400"/>
      <c r="AZ181" s="400"/>
      <c r="BA181" s="400"/>
      <c r="BB181" s="400">
        <f>RISCOS_RESIDUAIS!BB181</f>
        <v>0</v>
      </c>
      <c r="BC181" s="400"/>
      <c r="BD181" s="400"/>
      <c r="BE181" s="400"/>
      <c r="BF181" s="401" t="str">
        <f>RISCOS_RESIDUAIS!BS181</f>
        <v>Extremo</v>
      </c>
      <c r="BG181" s="401"/>
      <c r="BH181" s="401"/>
      <c r="BI181" s="402" t="s">
        <v>354</v>
      </c>
      <c r="BJ181" s="402"/>
      <c r="BK181" s="402"/>
      <c r="BL181" s="402"/>
      <c r="BM181" s="323"/>
      <c r="BN181" s="323"/>
      <c r="BO181" s="323"/>
      <c r="BP181" s="323"/>
      <c r="BQ181" s="399"/>
      <c r="BR181" s="399"/>
      <c r="BS181" s="399"/>
    </row>
    <row r="182" spans="1:71" ht="17.100000000000001" customHeight="1" x14ac:dyDescent="0.25">
      <c r="A182" s="202"/>
      <c r="B182" s="203"/>
      <c r="C182" s="203"/>
      <c r="D182" s="204"/>
      <c r="E182" s="204"/>
      <c r="F182" s="204"/>
      <c r="G182" s="67">
        <v>3</v>
      </c>
      <c r="H182" s="196" t="str">
        <f>VULNERABILIDADES!L182</f>
        <v>Falta de monitoramento preventivo de hardware.</v>
      </c>
      <c r="I182" s="196"/>
      <c r="J182" s="196"/>
      <c r="K182" s="192" t="str">
        <f>CONSEQUENCIAS!P182</f>
        <v>Perda de Disponibilidade</v>
      </c>
      <c r="L182" s="192"/>
      <c r="M182" s="192"/>
      <c r="N182" s="192"/>
      <c r="O182" s="372"/>
      <c r="P182" s="372"/>
      <c r="Q182" s="373"/>
      <c r="R182" s="193" t="str">
        <f>CONS_AV_QUALIT_SEVER!R182</f>
        <v>Elevada</v>
      </c>
      <c r="S182" s="193"/>
      <c r="T182" s="193"/>
      <c r="U182" s="108">
        <f>RESULT_ESTIMAT_QUALIT!U184</f>
        <v>4</v>
      </c>
      <c r="V182" s="108">
        <f>RESULT_ESTIMAT_QUALIT!V182</f>
        <v>20</v>
      </c>
      <c r="W182" s="193" t="str">
        <f>RESULT_ESTIMAT_QUALIT!W182</f>
        <v>Importante</v>
      </c>
      <c r="X182" s="193"/>
      <c r="Y182" s="193"/>
      <c r="Z182" s="370" t="str">
        <f>CONS_AV_QUALIT_PROBAB!U182</f>
        <v>Ocasional</v>
      </c>
      <c r="AA182" s="370"/>
      <c r="AB182" s="370"/>
      <c r="AC182" s="109">
        <f>RESULT_ESTIMAT_QUALIT!AC182</f>
        <v>3</v>
      </c>
      <c r="AD182" s="114">
        <f>CALCULO_RISCO!AD182</f>
        <v>60</v>
      </c>
      <c r="AE182" s="375" t="str">
        <f>CALCULO_RISCO!AE182</f>
        <v>Médio</v>
      </c>
      <c r="AF182" s="375"/>
      <c r="AG182" s="375"/>
      <c r="AH182" s="117">
        <f>CALCULO_RISCO!AG182</f>
        <v>0</v>
      </c>
      <c r="AI182" s="379" t="str">
        <f>AVALIAR_RISCO!AI182</f>
        <v>Prioridade</v>
      </c>
      <c r="AJ182" s="379"/>
      <c r="AK182" s="379"/>
      <c r="AL182" s="393" t="str">
        <f>TRATAMENTO!AL182</f>
        <v>Escolha o Tratamento</v>
      </c>
      <c r="AM182" s="393"/>
      <c r="AN182" s="393"/>
      <c r="AO182" s="393"/>
      <c r="AP182" s="391">
        <f>CONTROLES_PLANO!AP182</f>
        <v>0</v>
      </c>
      <c r="AQ182" s="391"/>
      <c r="AR182" s="391"/>
      <c r="AS182" s="391"/>
      <c r="AT182" s="391">
        <f>CONTROLES_PLANO!AT182</f>
        <v>0</v>
      </c>
      <c r="AU182" s="391"/>
      <c r="AV182" s="391"/>
      <c r="AW182" s="391"/>
      <c r="AX182" s="400" t="str">
        <f>RISCOS_RESIDUAIS!AX182</f>
        <v>RISCOS RESIDUAIS:</v>
      </c>
      <c r="AY182" s="400"/>
      <c r="AZ182" s="400"/>
      <c r="BA182" s="400"/>
      <c r="BB182" s="400">
        <f>RISCOS_RESIDUAIS!BB182</f>
        <v>0</v>
      </c>
      <c r="BC182" s="400"/>
      <c r="BD182" s="400"/>
      <c r="BE182" s="400"/>
      <c r="BF182" s="401" t="str">
        <f>RISCOS_RESIDUAIS!BS182</f>
        <v>Extremo</v>
      </c>
      <c r="BG182" s="401"/>
      <c r="BH182" s="401"/>
      <c r="BI182" s="402" t="s">
        <v>354</v>
      </c>
      <c r="BJ182" s="402"/>
      <c r="BK182" s="402"/>
      <c r="BL182" s="402"/>
      <c r="BM182" s="323"/>
      <c r="BN182" s="323"/>
      <c r="BO182" s="323"/>
      <c r="BP182" s="323"/>
      <c r="BQ182" s="399"/>
      <c r="BR182" s="399"/>
      <c r="BS182" s="399"/>
    </row>
    <row r="183" spans="1:71" ht="17.100000000000001" customHeight="1" x14ac:dyDescent="0.25">
      <c r="A183" s="202"/>
      <c r="B183" s="203"/>
      <c r="C183" s="203"/>
      <c r="D183" s="204"/>
      <c r="E183" s="204"/>
      <c r="F183" s="204"/>
      <c r="G183" s="67">
        <v>4</v>
      </c>
      <c r="H183" s="196" t="str">
        <f>VULNERABILIDADES!L183</f>
        <v>Ausência de plano de contingência para falhas físicas.</v>
      </c>
      <c r="I183" s="196"/>
      <c r="J183" s="196"/>
      <c r="K183" s="192" t="str">
        <f>CONSEQUENCIAS!P183</f>
        <v>Perda de Disponibilidade</v>
      </c>
      <c r="L183" s="192"/>
      <c r="M183" s="192"/>
      <c r="N183" s="192"/>
      <c r="O183" s="372"/>
      <c r="P183" s="372"/>
      <c r="Q183" s="373"/>
      <c r="R183" s="193" t="str">
        <f>CONS_AV_QUALIT_SEVER!R183</f>
        <v>Elevada</v>
      </c>
      <c r="S183" s="193"/>
      <c r="T183" s="193"/>
      <c r="U183" s="108">
        <f>RESULT_ESTIMAT_QUALIT!U185</f>
        <v>5</v>
      </c>
      <c r="V183" s="108">
        <f>RESULT_ESTIMAT_QUALIT!V183</f>
        <v>20</v>
      </c>
      <c r="W183" s="193" t="str">
        <f>RESULT_ESTIMAT_QUALIT!W183</f>
        <v>Importante</v>
      </c>
      <c r="X183" s="193"/>
      <c r="Y183" s="193"/>
      <c r="Z183" s="370" t="str">
        <f>CONS_AV_QUALIT_PROBAB!U183</f>
        <v>Ocasional</v>
      </c>
      <c r="AA183" s="370"/>
      <c r="AB183" s="370"/>
      <c r="AC183" s="109">
        <f>RESULT_ESTIMAT_QUALIT!AC183</f>
        <v>3</v>
      </c>
      <c r="AD183" s="114">
        <f>CALCULO_RISCO!AD183</f>
        <v>60</v>
      </c>
      <c r="AE183" s="375" t="str">
        <f>CALCULO_RISCO!AE183</f>
        <v>Médio</v>
      </c>
      <c r="AF183" s="375"/>
      <c r="AG183" s="375"/>
      <c r="AH183" s="117">
        <f>CALCULO_RISCO!AG183</f>
        <v>0</v>
      </c>
      <c r="AI183" s="379" t="str">
        <f>AVALIAR_RISCO!AI183</f>
        <v>Prioridade</v>
      </c>
      <c r="AJ183" s="379"/>
      <c r="AK183" s="379"/>
      <c r="AL183" s="393" t="str">
        <f>TRATAMENTO!AL183</f>
        <v>Escolha o Tratamento</v>
      </c>
      <c r="AM183" s="393"/>
      <c r="AN183" s="393"/>
      <c r="AO183" s="393"/>
      <c r="AP183" s="391">
        <f>CONTROLES_PLANO!AP183</f>
        <v>0</v>
      </c>
      <c r="AQ183" s="391"/>
      <c r="AR183" s="391"/>
      <c r="AS183" s="391"/>
      <c r="AT183" s="391">
        <f>CONTROLES_PLANO!AT183</f>
        <v>0</v>
      </c>
      <c r="AU183" s="391"/>
      <c r="AV183" s="391"/>
      <c r="AW183" s="391"/>
      <c r="AX183" s="400" t="str">
        <f>RISCOS_RESIDUAIS!AX183</f>
        <v>RISCOS RESIDUAIS:</v>
      </c>
      <c r="AY183" s="400"/>
      <c r="AZ183" s="400"/>
      <c r="BA183" s="400"/>
      <c r="BB183" s="400">
        <f>RISCOS_RESIDUAIS!BB183</f>
        <v>0</v>
      </c>
      <c r="BC183" s="400"/>
      <c r="BD183" s="400"/>
      <c r="BE183" s="400"/>
      <c r="BF183" s="401" t="str">
        <f>RISCOS_RESIDUAIS!BS183</f>
        <v>Extremo</v>
      </c>
      <c r="BG183" s="401"/>
      <c r="BH183" s="401"/>
      <c r="BI183" s="402" t="s">
        <v>354</v>
      </c>
      <c r="BJ183" s="402"/>
      <c r="BK183" s="402"/>
      <c r="BL183" s="402"/>
      <c r="BM183" s="323"/>
      <c r="BN183" s="323"/>
      <c r="BO183" s="323"/>
      <c r="BP183" s="323"/>
      <c r="BQ183" s="399"/>
      <c r="BR183" s="399"/>
      <c r="BS183" s="399"/>
    </row>
    <row r="184" spans="1:71" ht="17.100000000000001" customHeight="1" x14ac:dyDescent="0.25">
      <c r="A184" s="202"/>
      <c r="B184" s="203"/>
      <c r="C184" s="203"/>
      <c r="D184" s="195" t="str">
        <f>'LISTA AMEACAS'!I37</f>
        <v>Alteração do software</v>
      </c>
      <c r="E184" s="195"/>
      <c r="F184" s="195"/>
      <c r="G184" s="67">
        <v>5</v>
      </c>
      <c r="H184" s="191" t="str">
        <f>VULNERABILIDADES!L184</f>
        <v>Falta de controle de integridade das imagens de VMs e containers.</v>
      </c>
      <c r="I184" s="191"/>
      <c r="J184" s="191"/>
      <c r="K184" s="192" t="str">
        <f>CONSEQUENCIAS!P184</f>
        <v>Perda de Integridade</v>
      </c>
      <c r="L184" s="192"/>
      <c r="M184" s="192"/>
      <c r="N184" s="192"/>
      <c r="O184" s="372"/>
      <c r="P184" s="372"/>
      <c r="Q184" s="373"/>
      <c r="R184" s="193" t="str">
        <f>CONS_AV_QUALIT_SEVER!R184</f>
        <v>Alta</v>
      </c>
      <c r="S184" s="193"/>
      <c r="T184" s="193"/>
      <c r="U184" s="108">
        <f>RESULT_ESTIMAT_QUALIT!U186</f>
        <v>5</v>
      </c>
      <c r="V184" s="108">
        <f>RESULT_ESTIMAT_QUALIT!V184</f>
        <v>16</v>
      </c>
      <c r="W184" s="193" t="str">
        <f>RESULT_ESTIMAT_QUALIT!W184</f>
        <v>Importante</v>
      </c>
      <c r="X184" s="193"/>
      <c r="Y184" s="193"/>
      <c r="Z184" s="370" t="str">
        <f>CONS_AV_QUALIT_PROBAB!U184</f>
        <v>Ocasional</v>
      </c>
      <c r="AA184" s="370"/>
      <c r="AB184" s="370"/>
      <c r="AC184" s="109">
        <f>RESULT_ESTIMAT_QUALIT!AC184</f>
        <v>3</v>
      </c>
      <c r="AD184" s="114">
        <f>CALCULO_RISCO!AD184</f>
        <v>48</v>
      </c>
      <c r="AE184" s="375" t="str">
        <f>CALCULO_RISCO!AE184</f>
        <v>Médio</v>
      </c>
      <c r="AF184" s="375"/>
      <c r="AG184" s="375"/>
      <c r="AH184" s="117">
        <f>CALCULO_RISCO!AG184</f>
        <v>0</v>
      </c>
      <c r="AI184" s="379" t="str">
        <f>AVALIAR_RISCO!AI184</f>
        <v>Prioridade</v>
      </c>
      <c r="AJ184" s="379"/>
      <c r="AK184" s="379"/>
      <c r="AL184" s="393" t="str">
        <f>TRATAMENTO!AL184</f>
        <v>Escolha o Tratamento</v>
      </c>
      <c r="AM184" s="393"/>
      <c r="AN184" s="393"/>
      <c r="AO184" s="393"/>
      <c r="AP184" s="391">
        <f>CONTROLES_PLANO!AP184</f>
        <v>0</v>
      </c>
      <c r="AQ184" s="391"/>
      <c r="AR184" s="391"/>
      <c r="AS184" s="391"/>
      <c r="AT184" s="391">
        <f>CONTROLES_PLANO!AT184</f>
        <v>0</v>
      </c>
      <c r="AU184" s="391"/>
      <c r="AV184" s="391"/>
      <c r="AW184" s="391"/>
      <c r="AX184" s="400" t="str">
        <f>RISCOS_RESIDUAIS!AX184</f>
        <v>RISCOS RESIDUAIS:</v>
      </c>
      <c r="AY184" s="400"/>
      <c r="AZ184" s="400"/>
      <c r="BA184" s="400"/>
      <c r="BB184" s="400">
        <f>RISCOS_RESIDUAIS!BB184</f>
        <v>0</v>
      </c>
      <c r="BC184" s="400"/>
      <c r="BD184" s="400"/>
      <c r="BE184" s="400"/>
      <c r="BF184" s="401" t="str">
        <f>RISCOS_RESIDUAIS!BS184</f>
        <v>Extremo</v>
      </c>
      <c r="BG184" s="401"/>
      <c r="BH184" s="401"/>
      <c r="BI184" s="402" t="s">
        <v>354</v>
      </c>
      <c r="BJ184" s="402"/>
      <c r="BK184" s="402"/>
      <c r="BL184" s="402"/>
      <c r="BM184" s="323"/>
      <c r="BN184" s="323"/>
      <c r="BO184" s="323"/>
      <c r="BP184" s="323"/>
      <c r="BQ184" s="399"/>
      <c r="BR184" s="399"/>
      <c r="BS184" s="399"/>
    </row>
    <row r="185" spans="1:71" ht="17.100000000000001" customHeight="1" x14ac:dyDescent="0.25">
      <c r="A185" s="202"/>
      <c r="B185" s="203"/>
      <c r="C185" s="203"/>
      <c r="D185" s="195"/>
      <c r="E185" s="195"/>
      <c r="F185" s="195"/>
      <c r="G185" s="67">
        <v>6</v>
      </c>
      <c r="H185" s="191" t="str">
        <f>VULNERABILIDADES!L185</f>
        <v>Atualizações de software sem validação ou aprovação formal.</v>
      </c>
      <c r="I185" s="191"/>
      <c r="J185" s="191"/>
      <c r="K185" s="192" t="str">
        <f>CONSEQUENCIAS!P185</f>
        <v>Perda de Integridade</v>
      </c>
      <c r="L185" s="192"/>
      <c r="M185" s="192"/>
      <c r="N185" s="192"/>
      <c r="O185" s="372"/>
      <c r="P185" s="372"/>
      <c r="Q185" s="373"/>
      <c r="R185" s="193" t="str">
        <f>CONS_AV_QUALIT_SEVER!R185</f>
        <v>Elevada</v>
      </c>
      <c r="S185" s="193"/>
      <c r="T185" s="193"/>
      <c r="U185" s="108">
        <f>RESULT_ESTIMAT_QUALIT!U187</f>
        <v>4</v>
      </c>
      <c r="V185" s="108">
        <f>RESULT_ESTIMAT_QUALIT!V185</f>
        <v>20</v>
      </c>
      <c r="W185" s="193" t="str">
        <f>RESULT_ESTIMAT_QUALIT!W185</f>
        <v>Importante</v>
      </c>
      <c r="X185" s="193"/>
      <c r="Y185" s="193"/>
      <c r="Z185" s="370" t="str">
        <f>CONS_AV_QUALIT_PROBAB!U185</f>
        <v>Ocasional</v>
      </c>
      <c r="AA185" s="370"/>
      <c r="AB185" s="370"/>
      <c r="AC185" s="109">
        <f>RESULT_ESTIMAT_QUALIT!AC185</f>
        <v>3</v>
      </c>
      <c r="AD185" s="114">
        <f>CALCULO_RISCO!AD185</f>
        <v>60</v>
      </c>
      <c r="AE185" s="375" t="str">
        <f>CALCULO_RISCO!AE185</f>
        <v>Médio</v>
      </c>
      <c r="AF185" s="375"/>
      <c r="AG185" s="375"/>
      <c r="AH185" s="117">
        <f>CALCULO_RISCO!AG185</f>
        <v>0</v>
      </c>
      <c r="AI185" s="379" t="str">
        <f>AVALIAR_RISCO!AI185</f>
        <v>Prioridade</v>
      </c>
      <c r="AJ185" s="379"/>
      <c r="AK185" s="379"/>
      <c r="AL185" s="393" t="str">
        <f>TRATAMENTO!AL185</f>
        <v>Escolha o Tratamento</v>
      </c>
      <c r="AM185" s="393"/>
      <c r="AN185" s="393"/>
      <c r="AO185" s="393"/>
      <c r="AP185" s="391">
        <f>CONTROLES_PLANO!AP185</f>
        <v>0</v>
      </c>
      <c r="AQ185" s="391"/>
      <c r="AR185" s="391"/>
      <c r="AS185" s="391"/>
      <c r="AT185" s="391">
        <f>CONTROLES_PLANO!AT185</f>
        <v>0</v>
      </c>
      <c r="AU185" s="391"/>
      <c r="AV185" s="391"/>
      <c r="AW185" s="391"/>
      <c r="AX185" s="400" t="str">
        <f>RISCOS_RESIDUAIS!AX185</f>
        <v>RISCOS RESIDUAIS:</v>
      </c>
      <c r="AY185" s="400"/>
      <c r="AZ185" s="400"/>
      <c r="BA185" s="400"/>
      <c r="BB185" s="400">
        <f>RISCOS_RESIDUAIS!BB185</f>
        <v>0</v>
      </c>
      <c r="BC185" s="400"/>
      <c r="BD185" s="400"/>
      <c r="BE185" s="400"/>
      <c r="BF185" s="401" t="str">
        <f>RISCOS_RESIDUAIS!BS185</f>
        <v>Extremo</v>
      </c>
      <c r="BG185" s="401"/>
      <c r="BH185" s="401"/>
      <c r="BI185" s="402" t="s">
        <v>354</v>
      </c>
      <c r="BJ185" s="402"/>
      <c r="BK185" s="402"/>
      <c r="BL185" s="402"/>
      <c r="BM185" s="323"/>
      <c r="BN185" s="323"/>
      <c r="BO185" s="323"/>
      <c r="BP185" s="323"/>
      <c r="BQ185" s="399"/>
      <c r="BR185" s="399"/>
      <c r="BS185" s="399"/>
    </row>
    <row r="186" spans="1:71" ht="17.100000000000001" customHeight="1" x14ac:dyDescent="0.25">
      <c r="A186" s="202"/>
      <c r="B186" s="203"/>
      <c r="C186" s="203"/>
      <c r="D186" s="195"/>
      <c r="E186" s="195"/>
      <c r="F186" s="195"/>
      <c r="G186" s="67">
        <v>7</v>
      </c>
      <c r="H186" s="191" t="str">
        <f>VULNERABILIDADES!L186</f>
        <v>Ausência de controle de versionamento das imagens.</v>
      </c>
      <c r="I186" s="191"/>
      <c r="J186" s="191"/>
      <c r="K186" s="192" t="str">
        <f>CONSEQUENCIAS!P186</f>
        <v>Perda de Integridade</v>
      </c>
      <c r="L186" s="192"/>
      <c r="M186" s="192"/>
      <c r="N186" s="192"/>
      <c r="O186" s="372"/>
      <c r="P186" s="372"/>
      <c r="Q186" s="373"/>
      <c r="R186" s="193" t="str">
        <f>CONS_AV_QUALIT_SEVER!R186</f>
        <v>Elevada</v>
      </c>
      <c r="S186" s="193"/>
      <c r="T186" s="193"/>
      <c r="U186" s="108">
        <f>RESULT_ESTIMAT_QUALIT!U188</f>
        <v>0</v>
      </c>
      <c r="V186" s="108">
        <f>RESULT_ESTIMAT_QUALIT!V186</f>
        <v>20</v>
      </c>
      <c r="W186" s="193" t="str">
        <f>RESULT_ESTIMAT_QUALIT!W186</f>
        <v>Importante</v>
      </c>
      <c r="X186" s="193"/>
      <c r="Y186" s="193"/>
      <c r="Z186" s="370" t="str">
        <f>CONS_AV_QUALIT_PROBAB!U186</f>
        <v>Frequente</v>
      </c>
      <c r="AA186" s="370"/>
      <c r="AB186" s="370"/>
      <c r="AC186" s="109">
        <f>RESULT_ESTIMAT_QUALIT!AC186</f>
        <v>5</v>
      </c>
      <c r="AD186" s="114">
        <f>CALCULO_RISCO!AD186</f>
        <v>100</v>
      </c>
      <c r="AE186" s="375" t="str">
        <f>CALCULO_RISCO!AE186</f>
        <v>Alto</v>
      </c>
      <c r="AF186" s="375"/>
      <c r="AG186" s="375"/>
      <c r="AH186" s="117">
        <f>CALCULO_RISCO!AG186</f>
        <v>0</v>
      </c>
      <c r="AI186" s="379" t="str">
        <f>AVALIAR_RISCO!AI186</f>
        <v>Prioridade</v>
      </c>
      <c r="AJ186" s="379"/>
      <c r="AK186" s="379"/>
      <c r="AL186" s="393" t="str">
        <f>TRATAMENTO!AL186</f>
        <v>Escolha o Tratamento</v>
      </c>
      <c r="AM186" s="393"/>
      <c r="AN186" s="393"/>
      <c r="AO186" s="393"/>
      <c r="AP186" s="391">
        <f>CONTROLES_PLANO!AP186</f>
        <v>0</v>
      </c>
      <c r="AQ186" s="391"/>
      <c r="AR186" s="391"/>
      <c r="AS186" s="391"/>
      <c r="AT186" s="391">
        <f>CONTROLES_PLANO!AT186</f>
        <v>0</v>
      </c>
      <c r="AU186" s="391"/>
      <c r="AV186" s="391"/>
      <c r="AW186" s="391"/>
      <c r="AX186" s="400" t="str">
        <f>RISCOS_RESIDUAIS!AX186</f>
        <v>RISCOS RESIDUAIS:</v>
      </c>
      <c r="AY186" s="400"/>
      <c r="AZ186" s="400"/>
      <c r="BA186" s="400"/>
      <c r="BB186" s="400">
        <f>RISCOS_RESIDUAIS!BB186</f>
        <v>0</v>
      </c>
      <c r="BC186" s="400"/>
      <c r="BD186" s="400"/>
      <c r="BE186" s="400"/>
      <c r="BF186" s="401" t="str">
        <f>RISCOS_RESIDUAIS!BS186</f>
        <v>Extremo</v>
      </c>
      <c r="BG186" s="401"/>
      <c r="BH186" s="401"/>
      <c r="BI186" s="402" t="s">
        <v>354</v>
      </c>
      <c r="BJ186" s="402"/>
      <c r="BK186" s="402"/>
      <c r="BL186" s="402"/>
      <c r="BM186" s="323"/>
      <c r="BN186" s="323"/>
      <c r="BO186" s="323"/>
      <c r="BP186" s="323"/>
      <c r="BQ186" s="399"/>
      <c r="BR186" s="399"/>
      <c r="BS186" s="399"/>
    </row>
    <row r="187" spans="1:71" ht="17.100000000000001" customHeight="1" x14ac:dyDescent="0.25">
      <c r="A187" s="202"/>
      <c r="B187" s="203"/>
      <c r="C187" s="203"/>
      <c r="D187" s="195"/>
      <c r="E187" s="195"/>
      <c r="F187" s="195"/>
      <c r="G187" s="69">
        <v>8</v>
      </c>
      <c r="H187" s="197" t="str">
        <f>VULNERABILIDADES!L187</f>
        <v>Permissões excessivas para alteração de ambientes virtuais.</v>
      </c>
      <c r="I187" s="197"/>
      <c r="J187" s="197"/>
      <c r="K187" s="198" t="str">
        <f>CONSEQUENCIAS!P187</f>
        <v>Perda de Integridade</v>
      </c>
      <c r="L187" s="198"/>
      <c r="M187" s="198"/>
      <c r="N187" s="198"/>
      <c r="O187" s="372"/>
      <c r="P187" s="372"/>
      <c r="Q187" s="373"/>
      <c r="R187" s="199" t="str">
        <f>CONS_AV_QUALIT_SEVER!R187</f>
        <v>Alta</v>
      </c>
      <c r="S187" s="199"/>
      <c r="T187" s="199"/>
      <c r="U187" s="110">
        <f>RESULT_ESTIMAT_QUALIT!U189</f>
        <v>0</v>
      </c>
      <c r="V187" s="110">
        <f>RESULT_ESTIMAT_QUALIT!V187</f>
        <v>16</v>
      </c>
      <c r="W187" s="199" t="str">
        <f>RESULT_ESTIMAT_QUALIT!W187</f>
        <v>Importante</v>
      </c>
      <c r="X187" s="199"/>
      <c r="Y187" s="199"/>
      <c r="Z187" s="371" t="str">
        <f>CONS_AV_QUALIT_PROBAB!U187</f>
        <v>Ocasional</v>
      </c>
      <c r="AA187" s="371"/>
      <c r="AB187" s="371"/>
      <c r="AC187" s="111">
        <f>RESULT_ESTIMAT_QUALIT!AC187</f>
        <v>3</v>
      </c>
      <c r="AD187" s="116">
        <f>CALCULO_RISCO!AD187</f>
        <v>48</v>
      </c>
      <c r="AE187" s="376" t="str">
        <f>CALCULO_RISCO!AE187</f>
        <v>Médio</v>
      </c>
      <c r="AF187" s="376"/>
      <c r="AG187" s="376"/>
      <c r="AH187" s="118">
        <f>CALCULO_RISCO!AG187</f>
        <v>0</v>
      </c>
      <c r="AI187" s="381" t="str">
        <f>AVALIAR_RISCO!AI187</f>
        <v>Prioridade</v>
      </c>
      <c r="AJ187" s="381"/>
      <c r="AK187" s="381"/>
      <c r="AL187" s="390" t="str">
        <f>TRATAMENTO!AL187</f>
        <v>Escolha o Tratamento</v>
      </c>
      <c r="AM187" s="390"/>
      <c r="AN187" s="390"/>
      <c r="AO187" s="390"/>
      <c r="AP187" s="386">
        <f>CONTROLES_PLANO!AP187</f>
        <v>0</v>
      </c>
      <c r="AQ187" s="386"/>
      <c r="AR187" s="386"/>
      <c r="AS187" s="386"/>
      <c r="AT187" s="386">
        <f>CONTROLES_PLANO!AT187</f>
        <v>0</v>
      </c>
      <c r="AU187" s="386"/>
      <c r="AV187" s="386"/>
      <c r="AW187" s="386"/>
      <c r="AX187" s="396" t="str">
        <f>RISCOS_RESIDUAIS!AX187</f>
        <v>RISCOS RESIDUAIS:</v>
      </c>
      <c r="AY187" s="396"/>
      <c r="AZ187" s="396"/>
      <c r="BA187" s="396"/>
      <c r="BB187" s="396">
        <f>RISCOS_RESIDUAIS!BB187</f>
        <v>0</v>
      </c>
      <c r="BC187" s="396"/>
      <c r="BD187" s="396"/>
      <c r="BE187" s="396"/>
      <c r="BF187" s="397" t="str">
        <f>RISCOS_RESIDUAIS!BS187</f>
        <v>Extremo</v>
      </c>
      <c r="BG187" s="397"/>
      <c r="BH187" s="397"/>
      <c r="BI187" s="398" t="s">
        <v>354</v>
      </c>
      <c r="BJ187" s="398"/>
      <c r="BK187" s="398"/>
      <c r="BL187" s="398"/>
      <c r="BM187" s="327"/>
      <c r="BN187" s="327"/>
      <c r="BO187" s="327"/>
      <c r="BP187" s="327"/>
      <c r="BQ187" s="395"/>
      <c r="BR187" s="395"/>
      <c r="BS187" s="395"/>
    </row>
    <row r="188" spans="1:71" s="29" customFormat="1" ht="12.6" customHeight="1" x14ac:dyDescent="0.25">
      <c r="A188" s="86"/>
      <c r="B188" s="86"/>
      <c r="C188" s="86"/>
      <c r="D188" s="86"/>
      <c r="E188" s="86"/>
      <c r="F188" s="86"/>
      <c r="G188" s="86"/>
      <c r="H188" s="9"/>
      <c r="I188" s="9"/>
      <c r="J188" s="9"/>
      <c r="K188" s="9"/>
      <c r="L188" s="9"/>
      <c r="M188" s="9"/>
      <c r="N188" s="9"/>
      <c r="O188" s="9"/>
      <c r="P188" s="9"/>
      <c r="Q188" s="105"/>
      <c r="R188" s="105"/>
      <c r="S188" s="105"/>
      <c r="T188" s="105"/>
      <c r="U188" s="105"/>
      <c r="V188" s="106"/>
      <c r="W188" s="9"/>
      <c r="X188" s="9"/>
      <c r="Y188" s="9"/>
      <c r="AY188" s="3"/>
      <c r="AZ188" s="3"/>
      <c r="BA188" s="3"/>
      <c r="BB188" s="3"/>
      <c r="BC188" s="3"/>
    </row>
    <row r="189" spans="1:71" ht="34.15" customHeight="1" x14ac:dyDescent="0.25">
      <c r="A189" s="56"/>
      <c r="B189" s="206" t="s">
        <v>204</v>
      </c>
      <c r="C189" s="206"/>
      <c r="D189" s="207" t="s">
        <v>205</v>
      </c>
      <c r="E189" s="207"/>
      <c r="F189" s="207"/>
      <c r="G189" s="57" t="s">
        <v>219</v>
      </c>
      <c r="H189" s="208" t="s">
        <v>220</v>
      </c>
      <c r="I189" s="208"/>
      <c r="J189" s="208"/>
      <c r="K189" s="209" t="s">
        <v>272</v>
      </c>
      <c r="L189" s="209"/>
      <c r="M189" s="209"/>
      <c r="N189" s="209"/>
      <c r="O189" s="201" t="s">
        <v>291</v>
      </c>
      <c r="P189" s="201"/>
      <c r="Q189" s="201"/>
      <c r="R189" s="208" t="s">
        <v>316</v>
      </c>
      <c r="S189" s="208"/>
      <c r="T189" s="208"/>
      <c r="U189" s="208"/>
      <c r="V189" s="201" t="s">
        <v>94</v>
      </c>
      <c r="W189" s="201"/>
      <c r="X189" s="201"/>
      <c r="Y189" s="201"/>
      <c r="Z189" s="201" t="s">
        <v>301</v>
      </c>
      <c r="AA189" s="201"/>
      <c r="AB189" s="201"/>
      <c r="AC189" s="201"/>
      <c r="AD189" s="201" t="s">
        <v>323</v>
      </c>
      <c r="AE189" s="201"/>
      <c r="AF189" s="201"/>
      <c r="AG189" s="201"/>
      <c r="AH189" s="201"/>
      <c r="AI189" s="201" t="s">
        <v>325</v>
      </c>
      <c r="AJ189" s="201"/>
      <c r="AK189" s="201"/>
      <c r="AL189" s="201" t="s">
        <v>334</v>
      </c>
      <c r="AM189" s="201"/>
      <c r="AN189" s="201"/>
      <c r="AO189" s="201"/>
      <c r="AP189" s="201" t="s">
        <v>342</v>
      </c>
      <c r="AQ189" s="201" t="s">
        <v>343</v>
      </c>
      <c r="AR189" s="201" t="s">
        <v>344</v>
      </c>
      <c r="AS189" s="201" t="s">
        <v>345</v>
      </c>
      <c r="AT189" s="201" t="s">
        <v>343</v>
      </c>
      <c r="AU189" s="201"/>
      <c r="AV189" s="201"/>
      <c r="AW189" s="201"/>
      <c r="AX189" s="201" t="s">
        <v>347</v>
      </c>
      <c r="AY189" s="201"/>
      <c r="AZ189" s="201"/>
      <c r="BA189" s="201"/>
      <c r="BB189" s="201" t="s">
        <v>348</v>
      </c>
      <c r="BC189" s="201"/>
      <c r="BD189" s="201"/>
      <c r="BE189" s="201"/>
      <c r="BF189" s="201" t="s">
        <v>351</v>
      </c>
      <c r="BG189" s="201"/>
      <c r="BH189" s="201"/>
      <c r="BI189" s="201" t="s">
        <v>354</v>
      </c>
      <c r="BJ189" s="201"/>
      <c r="BK189" s="201"/>
      <c r="BL189" s="201"/>
      <c r="BM189" s="201" t="s">
        <v>207</v>
      </c>
      <c r="BN189" s="201"/>
      <c r="BO189" s="201"/>
      <c r="BP189" s="201"/>
      <c r="BQ189" s="201" t="s">
        <v>355</v>
      </c>
      <c r="BR189" s="201"/>
      <c r="BS189" s="201"/>
    </row>
    <row r="190" spans="1:71" ht="17.100000000000001" customHeight="1" x14ac:dyDescent="0.25">
      <c r="A190" s="202" t="str">
        <f>'LISTA AMEACAS'!A38</f>
        <v>At 18</v>
      </c>
      <c r="B190" s="203" t="str">
        <f>'LISTA AMEACAS'!B38</f>
        <v>Ferramentas de gestão de projetos (ex: Jira, Trello)</v>
      </c>
      <c r="C190" s="203"/>
      <c r="D190" s="204" t="str">
        <f>'LISTA AMEACAS'!E38</f>
        <v>Saturação do sistema de informação</v>
      </c>
      <c r="E190" s="204"/>
      <c r="F190" s="204"/>
      <c r="G190" s="67">
        <v>1</v>
      </c>
      <c r="H190" s="196" t="str">
        <f>VULNERABILIDADES!L190</f>
        <v>Falta de limitação de uso de recursos por projeto ou usuário.</v>
      </c>
      <c r="I190" s="196"/>
      <c r="J190" s="196"/>
      <c r="K190" s="192" t="str">
        <f>CONSEQUENCIAS!P190</f>
        <v>Perda de Disponibilidade</v>
      </c>
      <c r="L190" s="192"/>
      <c r="M190" s="192"/>
      <c r="N190" s="192"/>
      <c r="O190" s="372" t="str">
        <f>CONS_AV_QUALIT_ATIVO!O190</f>
        <v>Significante</v>
      </c>
      <c r="P190" s="372"/>
      <c r="Q190" s="373">
        <f>RESULT_ESTIMAT_QUALIT!Q190</f>
        <v>3</v>
      </c>
      <c r="R190" s="193" t="str">
        <f>CONS_AV_QUALIT_SEVER!R190</f>
        <v>Média</v>
      </c>
      <c r="S190" s="193"/>
      <c r="T190" s="193"/>
      <c r="U190" s="108">
        <f>RESULT_ESTIMAT_QUALIT!U190</f>
        <v>3</v>
      </c>
      <c r="V190" s="108">
        <f>RESULT_ESTIMAT_QUALIT!V190</f>
        <v>9</v>
      </c>
      <c r="W190" s="193" t="str">
        <f>RESULT_ESTIMAT_QUALIT!W190</f>
        <v>Baixo</v>
      </c>
      <c r="X190" s="193"/>
      <c r="Y190" s="193"/>
      <c r="Z190" s="370" t="str">
        <f>CONS_AV_QUALIT_PROBAB!U190</f>
        <v>Frequente</v>
      </c>
      <c r="AA190" s="370"/>
      <c r="AB190" s="370"/>
      <c r="AC190" s="109">
        <f>RESULT_ESTIMAT_QUALIT!AC190</f>
        <v>5</v>
      </c>
      <c r="AD190" s="114">
        <f>CALCULO_RISCO!AD190</f>
        <v>45</v>
      </c>
      <c r="AE190" s="375" t="str">
        <f>CALCULO_RISCO!AE190</f>
        <v>Médio</v>
      </c>
      <c r="AF190" s="375"/>
      <c r="AG190" s="375"/>
      <c r="AH190" s="117">
        <f>CALCULO_RISCO!AG190</f>
        <v>0</v>
      </c>
      <c r="AI190" s="379" t="str">
        <f>AVALIAR_RISCO!AI190</f>
        <v>Prioridade</v>
      </c>
      <c r="AJ190" s="379"/>
      <c r="AK190" s="379"/>
      <c r="AL190" s="393" t="str">
        <f>TRATAMENTO!AL190</f>
        <v>Escolha o Tratamento</v>
      </c>
      <c r="AM190" s="393"/>
      <c r="AN190" s="393"/>
      <c r="AO190" s="393"/>
      <c r="AP190" s="391">
        <f>CONTROLES_PLANO!AP190</f>
        <v>0</v>
      </c>
      <c r="AQ190" s="391">
        <f>RISCOS_RESIDUAIS!AQ190</f>
        <v>0</v>
      </c>
      <c r="AR190" s="391">
        <f>RISCOS_RESIDUAIS!AR190</f>
        <v>0</v>
      </c>
      <c r="AS190" s="391">
        <f>RISCOS_RESIDUAIS!AS190</f>
        <v>0</v>
      </c>
      <c r="AT190" s="391">
        <f>CONTROLES_PLANO!AT190</f>
        <v>0</v>
      </c>
      <c r="AU190" s="391"/>
      <c r="AV190" s="391"/>
      <c r="AW190" s="391"/>
      <c r="AX190" s="400" t="str">
        <f>RISCOS_RESIDUAIS!AX190</f>
        <v>RISCOS RESIDUAIS:</v>
      </c>
      <c r="AY190" s="400"/>
      <c r="AZ190" s="400"/>
      <c r="BA190" s="400"/>
      <c r="BB190" s="400">
        <f>RISCOS_RESIDUAIS!BB190</f>
        <v>0</v>
      </c>
      <c r="BC190" s="400"/>
      <c r="BD190" s="400"/>
      <c r="BE190" s="400"/>
      <c r="BF190" s="401" t="str">
        <f>RISCOS_RESIDUAIS!BS190</f>
        <v>Extremo</v>
      </c>
      <c r="BG190" s="401"/>
      <c r="BH190" s="401"/>
      <c r="BI190" s="402" t="s">
        <v>354</v>
      </c>
      <c r="BJ190" s="402"/>
      <c r="BK190" s="402"/>
      <c r="BL190" s="402"/>
      <c r="BM190" s="323"/>
      <c r="BN190" s="323"/>
      <c r="BO190" s="323"/>
      <c r="BP190" s="323"/>
      <c r="BQ190" s="399"/>
      <c r="BR190" s="399"/>
      <c r="BS190" s="399"/>
    </row>
    <row r="191" spans="1:71" ht="17.100000000000001" customHeight="1" x14ac:dyDescent="0.25">
      <c r="A191" s="202"/>
      <c r="B191" s="203"/>
      <c r="C191" s="203"/>
      <c r="D191" s="204"/>
      <c r="E191" s="204"/>
      <c r="F191" s="204"/>
      <c r="G191" s="67">
        <v>2</v>
      </c>
      <c r="H191" s="196" t="str">
        <f>VULNERABILIDADES!L191</f>
        <v>Ausência de políticas de arquivamento de projetos antigos.</v>
      </c>
      <c r="I191" s="196"/>
      <c r="J191" s="196"/>
      <c r="K191" s="192" t="str">
        <f>CONSEQUENCIAS!P191</f>
        <v>Perda de Disponibilidade</v>
      </c>
      <c r="L191" s="192"/>
      <c r="M191" s="192"/>
      <c r="N191" s="192"/>
      <c r="O191" s="372"/>
      <c r="P191" s="372"/>
      <c r="Q191" s="373"/>
      <c r="R191" s="193" t="str">
        <f>CONS_AV_QUALIT_SEVER!R191</f>
        <v>Média</v>
      </c>
      <c r="S191" s="193"/>
      <c r="T191" s="193"/>
      <c r="U191" s="108">
        <f>RESULT_ESTIMAT_QUALIT!U193</f>
        <v>3</v>
      </c>
      <c r="V191" s="108">
        <f>RESULT_ESTIMAT_QUALIT!V191</f>
        <v>9</v>
      </c>
      <c r="W191" s="193" t="str">
        <f>RESULT_ESTIMAT_QUALIT!W191</f>
        <v>Baixo</v>
      </c>
      <c r="X191" s="193"/>
      <c r="Y191" s="193"/>
      <c r="Z191" s="370" t="str">
        <f>CONS_AV_QUALIT_PROBAB!U191</f>
        <v>Frequente</v>
      </c>
      <c r="AA191" s="370"/>
      <c r="AB191" s="370"/>
      <c r="AC191" s="109">
        <f>RESULT_ESTIMAT_QUALIT!AC191</f>
        <v>5</v>
      </c>
      <c r="AD191" s="114">
        <f>CALCULO_RISCO!AD191</f>
        <v>45</v>
      </c>
      <c r="AE191" s="375" t="str">
        <f>CALCULO_RISCO!AE191</f>
        <v>Médio</v>
      </c>
      <c r="AF191" s="375"/>
      <c r="AG191" s="375"/>
      <c r="AH191" s="117">
        <f>CALCULO_RISCO!AG191</f>
        <v>0</v>
      </c>
      <c r="AI191" s="379" t="str">
        <f>AVALIAR_RISCO!AI191</f>
        <v>Prioridade</v>
      </c>
      <c r="AJ191" s="379"/>
      <c r="AK191" s="379"/>
      <c r="AL191" s="393" t="str">
        <f>TRATAMENTO!AL191</f>
        <v>Escolha o Tratamento</v>
      </c>
      <c r="AM191" s="393"/>
      <c r="AN191" s="393"/>
      <c r="AO191" s="393"/>
      <c r="AP191" s="391">
        <f>CONTROLES_PLANO!AP191</f>
        <v>0</v>
      </c>
      <c r="AQ191" s="391"/>
      <c r="AR191" s="391"/>
      <c r="AS191" s="391"/>
      <c r="AT191" s="391">
        <f>CONTROLES_PLANO!AT191</f>
        <v>0</v>
      </c>
      <c r="AU191" s="391"/>
      <c r="AV191" s="391"/>
      <c r="AW191" s="391"/>
      <c r="AX191" s="400" t="str">
        <f>RISCOS_RESIDUAIS!AX191</f>
        <v>RISCOS RESIDUAIS:</v>
      </c>
      <c r="AY191" s="400"/>
      <c r="AZ191" s="400"/>
      <c r="BA191" s="400"/>
      <c r="BB191" s="400">
        <f>RISCOS_RESIDUAIS!BB191</f>
        <v>0</v>
      </c>
      <c r="BC191" s="400"/>
      <c r="BD191" s="400"/>
      <c r="BE191" s="400"/>
      <c r="BF191" s="401" t="str">
        <f>RISCOS_RESIDUAIS!BS191</f>
        <v>Extremo</v>
      </c>
      <c r="BG191" s="401"/>
      <c r="BH191" s="401"/>
      <c r="BI191" s="402" t="s">
        <v>354</v>
      </c>
      <c r="BJ191" s="402"/>
      <c r="BK191" s="402"/>
      <c r="BL191" s="402"/>
      <c r="BM191" s="323"/>
      <c r="BN191" s="323"/>
      <c r="BO191" s="323"/>
      <c r="BP191" s="323"/>
      <c r="BQ191" s="399"/>
      <c r="BR191" s="399"/>
      <c r="BS191" s="399"/>
    </row>
    <row r="192" spans="1:71" ht="17.100000000000001" customHeight="1" x14ac:dyDescent="0.25">
      <c r="A192" s="202"/>
      <c r="B192" s="203"/>
      <c r="C192" s="203"/>
      <c r="D192" s="204"/>
      <c r="E192" s="204"/>
      <c r="F192" s="204"/>
      <c r="G192" s="67">
        <v>3</v>
      </c>
      <c r="H192" s="196" t="str">
        <f>VULNERABILIDADES!L192</f>
        <v>Uso excessivo de anexos e arquivos pesados sem padronização.</v>
      </c>
      <c r="I192" s="196"/>
      <c r="J192" s="196"/>
      <c r="K192" s="192" t="str">
        <f>CONSEQUENCIAS!P192</f>
        <v>Perda de Disponibilidade</v>
      </c>
      <c r="L192" s="192"/>
      <c r="M192" s="192"/>
      <c r="N192" s="192"/>
      <c r="O192" s="372"/>
      <c r="P192" s="372"/>
      <c r="Q192" s="373"/>
      <c r="R192" s="193" t="str">
        <f>CONS_AV_QUALIT_SEVER!R192</f>
        <v>Média</v>
      </c>
      <c r="S192" s="193"/>
      <c r="T192" s="193"/>
      <c r="U192" s="108">
        <f>RESULT_ESTIMAT_QUALIT!U194</f>
        <v>4</v>
      </c>
      <c r="V192" s="108">
        <f>RESULT_ESTIMAT_QUALIT!V192</f>
        <v>9</v>
      </c>
      <c r="W192" s="193" t="str">
        <f>RESULT_ESTIMAT_QUALIT!W192</f>
        <v>Baixo</v>
      </c>
      <c r="X192" s="193"/>
      <c r="Y192" s="193"/>
      <c r="Z192" s="370" t="str">
        <f>CONS_AV_QUALIT_PROBAB!U192</f>
        <v>Frequente</v>
      </c>
      <c r="AA192" s="370"/>
      <c r="AB192" s="370"/>
      <c r="AC192" s="109">
        <f>RESULT_ESTIMAT_QUALIT!AC192</f>
        <v>5</v>
      </c>
      <c r="AD192" s="114">
        <f>CALCULO_RISCO!AD192</f>
        <v>45</v>
      </c>
      <c r="AE192" s="375" t="str">
        <f>CALCULO_RISCO!AE192</f>
        <v>Médio</v>
      </c>
      <c r="AF192" s="375"/>
      <c r="AG192" s="375"/>
      <c r="AH192" s="117">
        <f>CALCULO_RISCO!AG192</f>
        <v>0</v>
      </c>
      <c r="AI192" s="379" t="str">
        <f>AVALIAR_RISCO!AI192</f>
        <v>Prioridade</v>
      </c>
      <c r="AJ192" s="379"/>
      <c r="AK192" s="379"/>
      <c r="AL192" s="393" t="str">
        <f>TRATAMENTO!AL192</f>
        <v>Escolha o Tratamento</v>
      </c>
      <c r="AM192" s="393"/>
      <c r="AN192" s="393"/>
      <c r="AO192" s="393"/>
      <c r="AP192" s="391">
        <f>CONTROLES_PLANO!AP192</f>
        <v>0</v>
      </c>
      <c r="AQ192" s="391"/>
      <c r="AR192" s="391"/>
      <c r="AS192" s="391"/>
      <c r="AT192" s="391">
        <f>CONTROLES_PLANO!AT192</f>
        <v>0</v>
      </c>
      <c r="AU192" s="391"/>
      <c r="AV192" s="391"/>
      <c r="AW192" s="391"/>
      <c r="AX192" s="400" t="str">
        <f>RISCOS_RESIDUAIS!AX192</f>
        <v>RISCOS RESIDUAIS:</v>
      </c>
      <c r="AY192" s="400"/>
      <c r="AZ192" s="400"/>
      <c r="BA192" s="400"/>
      <c r="BB192" s="400">
        <f>RISCOS_RESIDUAIS!BB192</f>
        <v>0</v>
      </c>
      <c r="BC192" s="400"/>
      <c r="BD192" s="400"/>
      <c r="BE192" s="400"/>
      <c r="BF192" s="401" t="str">
        <f>RISCOS_RESIDUAIS!BS192</f>
        <v>Extremo</v>
      </c>
      <c r="BG192" s="401"/>
      <c r="BH192" s="401"/>
      <c r="BI192" s="402" t="s">
        <v>354</v>
      </c>
      <c r="BJ192" s="402"/>
      <c r="BK192" s="402"/>
      <c r="BL192" s="402"/>
      <c r="BM192" s="323"/>
      <c r="BN192" s="323"/>
      <c r="BO192" s="323"/>
      <c r="BP192" s="323"/>
      <c r="BQ192" s="399"/>
      <c r="BR192" s="399"/>
      <c r="BS192" s="399"/>
    </row>
    <row r="193" spans="1:71" ht="17.100000000000001" customHeight="1" x14ac:dyDescent="0.25">
      <c r="A193" s="202"/>
      <c r="B193" s="203"/>
      <c r="C193" s="203"/>
      <c r="D193" s="204"/>
      <c r="E193" s="204"/>
      <c r="F193" s="204"/>
      <c r="G193" s="67">
        <v>4</v>
      </c>
      <c r="H193" s="196" t="str">
        <f>VULNERABILIDADES!L193</f>
        <v>Falta de monitoramento de desempenho da ferramenta.</v>
      </c>
      <c r="I193" s="196"/>
      <c r="J193" s="196"/>
      <c r="K193" s="192" t="str">
        <f>CONSEQUENCIAS!P193</f>
        <v>Perda de Disponibilidade</v>
      </c>
      <c r="L193" s="192"/>
      <c r="M193" s="192"/>
      <c r="N193" s="192"/>
      <c r="O193" s="372"/>
      <c r="P193" s="372"/>
      <c r="Q193" s="373"/>
      <c r="R193" s="193" t="str">
        <f>CONS_AV_QUALIT_SEVER!R193</f>
        <v>Média</v>
      </c>
      <c r="S193" s="193"/>
      <c r="T193" s="193"/>
      <c r="U193" s="108">
        <f>RESULT_ESTIMAT_QUALIT!U195</f>
        <v>4</v>
      </c>
      <c r="V193" s="108">
        <f>RESULT_ESTIMAT_QUALIT!V193</f>
        <v>9</v>
      </c>
      <c r="W193" s="193" t="str">
        <f>RESULT_ESTIMAT_QUALIT!W193</f>
        <v>Baixo</v>
      </c>
      <c r="X193" s="193"/>
      <c r="Y193" s="193"/>
      <c r="Z193" s="370" t="str">
        <f>CONS_AV_QUALIT_PROBAB!U193</f>
        <v>Frequente</v>
      </c>
      <c r="AA193" s="370"/>
      <c r="AB193" s="370"/>
      <c r="AC193" s="109">
        <f>RESULT_ESTIMAT_QUALIT!AC193</f>
        <v>5</v>
      </c>
      <c r="AD193" s="114">
        <f>CALCULO_RISCO!AD193</f>
        <v>45</v>
      </c>
      <c r="AE193" s="375" t="str">
        <f>CALCULO_RISCO!AE193</f>
        <v>Médio</v>
      </c>
      <c r="AF193" s="375"/>
      <c r="AG193" s="375"/>
      <c r="AH193" s="117">
        <f>CALCULO_RISCO!AG193</f>
        <v>0</v>
      </c>
      <c r="AI193" s="379" t="str">
        <f>AVALIAR_RISCO!AI193</f>
        <v>Prioridade</v>
      </c>
      <c r="AJ193" s="379"/>
      <c r="AK193" s="379"/>
      <c r="AL193" s="393" t="str">
        <f>TRATAMENTO!AL193</f>
        <v>Escolha o Tratamento</v>
      </c>
      <c r="AM193" s="393"/>
      <c r="AN193" s="393"/>
      <c r="AO193" s="393"/>
      <c r="AP193" s="391">
        <f>CONTROLES_PLANO!AP193</f>
        <v>0</v>
      </c>
      <c r="AQ193" s="391"/>
      <c r="AR193" s="391"/>
      <c r="AS193" s="391"/>
      <c r="AT193" s="391">
        <f>CONTROLES_PLANO!AT193</f>
        <v>0</v>
      </c>
      <c r="AU193" s="391"/>
      <c r="AV193" s="391"/>
      <c r="AW193" s="391"/>
      <c r="AX193" s="400" t="str">
        <f>RISCOS_RESIDUAIS!AX193</f>
        <v>RISCOS RESIDUAIS:</v>
      </c>
      <c r="AY193" s="400"/>
      <c r="AZ193" s="400"/>
      <c r="BA193" s="400"/>
      <c r="BB193" s="400">
        <f>RISCOS_RESIDUAIS!BB193</f>
        <v>0</v>
      </c>
      <c r="BC193" s="400"/>
      <c r="BD193" s="400"/>
      <c r="BE193" s="400"/>
      <c r="BF193" s="401" t="str">
        <f>RISCOS_RESIDUAIS!BS193</f>
        <v>Extremo</v>
      </c>
      <c r="BG193" s="401"/>
      <c r="BH193" s="401"/>
      <c r="BI193" s="402" t="s">
        <v>354</v>
      </c>
      <c r="BJ193" s="402"/>
      <c r="BK193" s="402"/>
      <c r="BL193" s="402"/>
      <c r="BM193" s="323"/>
      <c r="BN193" s="323"/>
      <c r="BO193" s="323"/>
      <c r="BP193" s="323"/>
      <c r="BQ193" s="399"/>
      <c r="BR193" s="399"/>
      <c r="BS193" s="399"/>
    </row>
    <row r="194" spans="1:71" ht="17.100000000000001" customHeight="1" x14ac:dyDescent="0.25">
      <c r="A194" s="202"/>
      <c r="B194" s="203"/>
      <c r="C194" s="203"/>
      <c r="D194" s="195" t="str">
        <f>'LISTA AMEACAS'!I38</f>
        <v>Processamento ilegal de dados</v>
      </c>
      <c r="E194" s="195"/>
      <c r="F194" s="195"/>
      <c r="G194" s="67">
        <v>5</v>
      </c>
      <c r="H194" s="191" t="str">
        <f>VULNERABILIDADES!L194</f>
        <v>Cadastro e manipulação de dados pessoais sem base legal ou autorização.</v>
      </c>
      <c r="I194" s="191"/>
      <c r="J194" s="191"/>
      <c r="K194" s="192" t="str">
        <f>CONSEQUENCIAS!P194</f>
        <v>Perda de confidencialidade</v>
      </c>
      <c r="L194" s="192"/>
      <c r="M194" s="192"/>
      <c r="N194" s="192"/>
      <c r="O194" s="372"/>
      <c r="P194" s="372"/>
      <c r="Q194" s="373"/>
      <c r="R194" s="193" t="str">
        <f>CONS_AV_QUALIT_SEVER!R194</f>
        <v>Alta</v>
      </c>
      <c r="S194" s="193"/>
      <c r="T194" s="193"/>
      <c r="U194" s="108">
        <f>RESULT_ESTIMAT_QUALIT!U196</f>
        <v>5</v>
      </c>
      <c r="V194" s="108">
        <f>RESULT_ESTIMAT_QUALIT!V194</f>
        <v>12</v>
      </c>
      <c r="W194" s="193" t="str">
        <f>RESULT_ESTIMAT_QUALIT!W194</f>
        <v>Significativo</v>
      </c>
      <c r="X194" s="193"/>
      <c r="Y194" s="193"/>
      <c r="Z194" s="370" t="str">
        <f>CONS_AV_QUALIT_PROBAB!U194</f>
        <v>Ocasional</v>
      </c>
      <c r="AA194" s="370"/>
      <c r="AB194" s="370"/>
      <c r="AC194" s="109">
        <f>RESULT_ESTIMAT_QUALIT!AC194</f>
        <v>3</v>
      </c>
      <c r="AD194" s="114">
        <f>CALCULO_RISCO!AD194</f>
        <v>36</v>
      </c>
      <c r="AE194" s="375" t="str">
        <f>CALCULO_RISCO!AE194</f>
        <v>Médio</v>
      </c>
      <c r="AF194" s="375"/>
      <c r="AG194" s="375"/>
      <c r="AH194" s="117">
        <f>CALCULO_RISCO!AG194</f>
        <v>0</v>
      </c>
      <c r="AI194" s="379" t="str">
        <f>AVALIAR_RISCO!AI194</f>
        <v>Prioridade</v>
      </c>
      <c r="AJ194" s="379"/>
      <c r="AK194" s="379"/>
      <c r="AL194" s="393" t="str">
        <f>TRATAMENTO!AL194</f>
        <v>Escolha o Tratamento</v>
      </c>
      <c r="AM194" s="393"/>
      <c r="AN194" s="393"/>
      <c r="AO194" s="393"/>
      <c r="AP194" s="391">
        <f>CONTROLES_PLANO!AP194</f>
        <v>0</v>
      </c>
      <c r="AQ194" s="391"/>
      <c r="AR194" s="391"/>
      <c r="AS194" s="391"/>
      <c r="AT194" s="391">
        <f>CONTROLES_PLANO!AT194</f>
        <v>0</v>
      </c>
      <c r="AU194" s="391"/>
      <c r="AV194" s="391"/>
      <c r="AW194" s="391"/>
      <c r="AX194" s="400" t="str">
        <f>RISCOS_RESIDUAIS!AX194</f>
        <v>RISCOS RESIDUAIS:</v>
      </c>
      <c r="AY194" s="400"/>
      <c r="AZ194" s="400"/>
      <c r="BA194" s="400"/>
      <c r="BB194" s="400">
        <f>RISCOS_RESIDUAIS!BB194</f>
        <v>0</v>
      </c>
      <c r="BC194" s="400"/>
      <c r="BD194" s="400"/>
      <c r="BE194" s="400"/>
      <c r="BF194" s="401" t="str">
        <f>RISCOS_RESIDUAIS!BS194</f>
        <v>Extremo</v>
      </c>
      <c r="BG194" s="401"/>
      <c r="BH194" s="401"/>
      <c r="BI194" s="402" t="s">
        <v>354</v>
      </c>
      <c r="BJ194" s="402"/>
      <c r="BK194" s="402"/>
      <c r="BL194" s="402"/>
      <c r="BM194" s="323"/>
      <c r="BN194" s="323"/>
      <c r="BO194" s="323"/>
      <c r="BP194" s="323"/>
      <c r="BQ194" s="399"/>
      <c r="BR194" s="399"/>
      <c r="BS194" s="399"/>
    </row>
    <row r="195" spans="1:71" ht="17.100000000000001" customHeight="1" x14ac:dyDescent="0.25">
      <c r="A195" s="202"/>
      <c r="B195" s="203"/>
      <c r="C195" s="203"/>
      <c r="D195" s="195"/>
      <c r="E195" s="195"/>
      <c r="F195" s="195"/>
      <c r="G195" s="67">
        <v>6</v>
      </c>
      <c r="H195" s="191" t="str">
        <f>VULNERABILIDADES!L195</f>
        <v>Falta de controle de acesso a dados sensíveis.</v>
      </c>
      <c r="I195" s="191"/>
      <c r="J195" s="191"/>
      <c r="K195" s="192" t="str">
        <f>CONSEQUENCIAS!P195</f>
        <v>Perda de confidencialidade</v>
      </c>
      <c r="L195" s="192"/>
      <c r="M195" s="192"/>
      <c r="N195" s="192"/>
      <c r="O195" s="372"/>
      <c r="P195" s="372"/>
      <c r="Q195" s="373"/>
      <c r="R195" s="193" t="str">
        <f>CONS_AV_QUALIT_SEVER!R195</f>
        <v>Alta</v>
      </c>
      <c r="S195" s="193"/>
      <c r="T195" s="193"/>
      <c r="U195" s="108">
        <f>RESULT_ESTIMAT_QUALIT!U197</f>
        <v>5</v>
      </c>
      <c r="V195" s="108">
        <f>RESULT_ESTIMAT_QUALIT!V195</f>
        <v>12</v>
      </c>
      <c r="W195" s="193" t="str">
        <f>RESULT_ESTIMAT_QUALIT!W195</f>
        <v>Significativo</v>
      </c>
      <c r="X195" s="193"/>
      <c r="Y195" s="193"/>
      <c r="Z195" s="370" t="str">
        <f>CONS_AV_QUALIT_PROBAB!U195</f>
        <v>Ocasional</v>
      </c>
      <c r="AA195" s="370"/>
      <c r="AB195" s="370"/>
      <c r="AC195" s="109">
        <f>RESULT_ESTIMAT_QUALIT!AC195</f>
        <v>3</v>
      </c>
      <c r="AD195" s="114">
        <f>CALCULO_RISCO!AD195</f>
        <v>36</v>
      </c>
      <c r="AE195" s="375" t="str">
        <f>CALCULO_RISCO!AE195</f>
        <v>Médio</v>
      </c>
      <c r="AF195" s="375"/>
      <c r="AG195" s="375"/>
      <c r="AH195" s="117">
        <f>CALCULO_RISCO!AG195</f>
        <v>0</v>
      </c>
      <c r="AI195" s="379" t="str">
        <f>AVALIAR_RISCO!AI195</f>
        <v>Prioridade</v>
      </c>
      <c r="AJ195" s="379"/>
      <c r="AK195" s="379"/>
      <c r="AL195" s="393" t="str">
        <f>TRATAMENTO!AL195</f>
        <v>Escolha o Tratamento</v>
      </c>
      <c r="AM195" s="393"/>
      <c r="AN195" s="393"/>
      <c r="AO195" s="393"/>
      <c r="AP195" s="391">
        <f>CONTROLES_PLANO!AP195</f>
        <v>0</v>
      </c>
      <c r="AQ195" s="391"/>
      <c r="AR195" s="391"/>
      <c r="AS195" s="391"/>
      <c r="AT195" s="391">
        <f>CONTROLES_PLANO!AT195</f>
        <v>0</v>
      </c>
      <c r="AU195" s="391"/>
      <c r="AV195" s="391"/>
      <c r="AW195" s="391"/>
      <c r="AX195" s="400" t="str">
        <f>RISCOS_RESIDUAIS!AX195</f>
        <v>RISCOS RESIDUAIS:</v>
      </c>
      <c r="AY195" s="400"/>
      <c r="AZ195" s="400"/>
      <c r="BA195" s="400"/>
      <c r="BB195" s="400">
        <f>RISCOS_RESIDUAIS!BB195</f>
        <v>0</v>
      </c>
      <c r="BC195" s="400"/>
      <c r="BD195" s="400"/>
      <c r="BE195" s="400"/>
      <c r="BF195" s="401" t="str">
        <f>RISCOS_RESIDUAIS!BS195</f>
        <v>Extremo</v>
      </c>
      <c r="BG195" s="401"/>
      <c r="BH195" s="401"/>
      <c r="BI195" s="402" t="s">
        <v>354</v>
      </c>
      <c r="BJ195" s="402"/>
      <c r="BK195" s="402"/>
      <c r="BL195" s="402"/>
      <c r="BM195" s="323"/>
      <c r="BN195" s="323"/>
      <c r="BO195" s="323"/>
      <c r="BP195" s="323"/>
      <c r="BQ195" s="399"/>
      <c r="BR195" s="399"/>
      <c r="BS195" s="399"/>
    </row>
    <row r="196" spans="1:71" ht="17.100000000000001" customHeight="1" x14ac:dyDescent="0.25">
      <c r="A196" s="202"/>
      <c r="B196" s="203"/>
      <c r="C196" s="203"/>
      <c r="D196" s="195"/>
      <c r="E196" s="195"/>
      <c r="F196" s="195"/>
      <c r="G196" s="67">
        <v>7</v>
      </c>
      <c r="H196" s="191" t="str">
        <f>VULNERABILIDADES!L196</f>
        <v>Ausência de rastreabilidade das alterações realizadas nos dados.</v>
      </c>
      <c r="I196" s="191"/>
      <c r="J196" s="191"/>
      <c r="K196" s="192" t="str">
        <f>CONSEQUENCIAS!P196</f>
        <v>Perda de Autenticidade</v>
      </c>
      <c r="L196" s="192"/>
      <c r="M196" s="192"/>
      <c r="N196" s="192"/>
      <c r="O196" s="372"/>
      <c r="P196" s="372"/>
      <c r="Q196" s="373"/>
      <c r="R196" s="193" t="str">
        <f>CONS_AV_QUALIT_SEVER!R196</f>
        <v>Elevada</v>
      </c>
      <c r="S196" s="193"/>
      <c r="T196" s="193"/>
      <c r="U196" s="108">
        <f>RESULT_ESTIMAT_QUALIT!U198</f>
        <v>0</v>
      </c>
      <c r="V196" s="108">
        <f>RESULT_ESTIMAT_QUALIT!V196</f>
        <v>15</v>
      </c>
      <c r="W196" s="193" t="str">
        <f>RESULT_ESTIMAT_QUALIT!W196</f>
        <v>Significativo</v>
      </c>
      <c r="X196" s="193"/>
      <c r="Y196" s="193"/>
      <c r="Z196" s="370" t="str">
        <f>CONS_AV_QUALIT_PROBAB!U196</f>
        <v>Ocasional</v>
      </c>
      <c r="AA196" s="370"/>
      <c r="AB196" s="370"/>
      <c r="AC196" s="109">
        <f>RESULT_ESTIMAT_QUALIT!AC196</f>
        <v>3</v>
      </c>
      <c r="AD196" s="114">
        <f>CALCULO_RISCO!AD196</f>
        <v>45</v>
      </c>
      <c r="AE196" s="375" t="str">
        <f>CALCULO_RISCO!AE196</f>
        <v>Médio</v>
      </c>
      <c r="AF196" s="375"/>
      <c r="AG196" s="375"/>
      <c r="AH196" s="117">
        <f>CALCULO_RISCO!AG196</f>
        <v>0</v>
      </c>
      <c r="AI196" s="379" t="str">
        <f>AVALIAR_RISCO!AI196</f>
        <v>Prioridade</v>
      </c>
      <c r="AJ196" s="379"/>
      <c r="AK196" s="379"/>
      <c r="AL196" s="393" t="str">
        <f>TRATAMENTO!AL196</f>
        <v>Escolha o Tratamento</v>
      </c>
      <c r="AM196" s="393"/>
      <c r="AN196" s="393"/>
      <c r="AO196" s="393"/>
      <c r="AP196" s="391">
        <f>CONTROLES_PLANO!AP196</f>
        <v>0</v>
      </c>
      <c r="AQ196" s="391"/>
      <c r="AR196" s="391"/>
      <c r="AS196" s="391"/>
      <c r="AT196" s="391">
        <f>CONTROLES_PLANO!AT196</f>
        <v>0</v>
      </c>
      <c r="AU196" s="391"/>
      <c r="AV196" s="391"/>
      <c r="AW196" s="391"/>
      <c r="AX196" s="400" t="str">
        <f>RISCOS_RESIDUAIS!AX196</f>
        <v>RISCOS RESIDUAIS:</v>
      </c>
      <c r="AY196" s="400"/>
      <c r="AZ196" s="400"/>
      <c r="BA196" s="400"/>
      <c r="BB196" s="400">
        <f>RISCOS_RESIDUAIS!BB196</f>
        <v>0</v>
      </c>
      <c r="BC196" s="400"/>
      <c r="BD196" s="400"/>
      <c r="BE196" s="400"/>
      <c r="BF196" s="401" t="str">
        <f>RISCOS_RESIDUAIS!BS196</f>
        <v>Extremo</v>
      </c>
      <c r="BG196" s="401"/>
      <c r="BH196" s="401"/>
      <c r="BI196" s="402" t="s">
        <v>354</v>
      </c>
      <c r="BJ196" s="402"/>
      <c r="BK196" s="402"/>
      <c r="BL196" s="402"/>
      <c r="BM196" s="323"/>
      <c r="BN196" s="323"/>
      <c r="BO196" s="323"/>
      <c r="BP196" s="323"/>
      <c r="BQ196" s="399"/>
      <c r="BR196" s="399"/>
      <c r="BS196" s="399"/>
    </row>
    <row r="197" spans="1:71" ht="17.100000000000001" customHeight="1" x14ac:dyDescent="0.25">
      <c r="A197" s="202"/>
      <c r="B197" s="203"/>
      <c r="C197" s="203"/>
      <c r="D197" s="195"/>
      <c r="E197" s="195"/>
      <c r="F197" s="195"/>
      <c r="G197" s="69">
        <v>8</v>
      </c>
      <c r="H197" s="197" t="str">
        <f>VULNERABILIDADES!L197</f>
        <v>Compartilhamento indevido de informações dentro da ferramenta.</v>
      </c>
      <c r="I197" s="197"/>
      <c r="J197" s="197"/>
      <c r="K197" s="198" t="str">
        <f>CONSEQUENCIAS!P197</f>
        <v>Perda de confidencialidade</v>
      </c>
      <c r="L197" s="198"/>
      <c r="M197" s="198"/>
      <c r="N197" s="198"/>
      <c r="O197" s="372"/>
      <c r="P197" s="372"/>
      <c r="Q197" s="373"/>
      <c r="R197" s="199" t="str">
        <f>CONS_AV_QUALIT_SEVER!R197</f>
        <v>Elevada</v>
      </c>
      <c r="S197" s="199"/>
      <c r="T197" s="199"/>
      <c r="U197" s="110">
        <f>RESULT_ESTIMAT_QUALIT!U199</f>
        <v>0</v>
      </c>
      <c r="V197" s="110">
        <f>RESULT_ESTIMAT_QUALIT!V197</f>
        <v>15</v>
      </c>
      <c r="W197" s="199" t="str">
        <f>RESULT_ESTIMAT_QUALIT!W197</f>
        <v>Significativo</v>
      </c>
      <c r="X197" s="199"/>
      <c r="Y197" s="199"/>
      <c r="Z197" s="371" t="str">
        <f>CONS_AV_QUALIT_PROBAB!U197</f>
        <v>Ocasional</v>
      </c>
      <c r="AA197" s="371"/>
      <c r="AB197" s="371"/>
      <c r="AC197" s="111">
        <f>RESULT_ESTIMAT_QUALIT!AC197</f>
        <v>3</v>
      </c>
      <c r="AD197" s="116">
        <f>CALCULO_RISCO!AD197</f>
        <v>45</v>
      </c>
      <c r="AE197" s="376" t="str">
        <f>CALCULO_RISCO!AE197</f>
        <v>Médio</v>
      </c>
      <c r="AF197" s="376"/>
      <c r="AG197" s="376"/>
      <c r="AH197" s="118">
        <f>CALCULO_RISCO!AG197</f>
        <v>0</v>
      </c>
      <c r="AI197" s="381" t="str">
        <f>AVALIAR_RISCO!AI197</f>
        <v>Prioridade</v>
      </c>
      <c r="AJ197" s="381"/>
      <c r="AK197" s="381"/>
      <c r="AL197" s="390" t="str">
        <f>TRATAMENTO!AL197</f>
        <v>Escolha o Tratamento</v>
      </c>
      <c r="AM197" s="390"/>
      <c r="AN197" s="390"/>
      <c r="AO197" s="390"/>
      <c r="AP197" s="386">
        <f>CONTROLES_PLANO!AP197</f>
        <v>0</v>
      </c>
      <c r="AQ197" s="386"/>
      <c r="AR197" s="386"/>
      <c r="AS197" s="386"/>
      <c r="AT197" s="386">
        <f>CONTROLES_PLANO!AT197</f>
        <v>0</v>
      </c>
      <c r="AU197" s="386"/>
      <c r="AV197" s="386"/>
      <c r="AW197" s="386"/>
      <c r="AX197" s="396" t="str">
        <f>RISCOS_RESIDUAIS!AX197</f>
        <v>RISCOS RESIDUAIS:</v>
      </c>
      <c r="AY197" s="396"/>
      <c r="AZ197" s="396"/>
      <c r="BA197" s="396"/>
      <c r="BB197" s="396">
        <f>RISCOS_RESIDUAIS!BB197</f>
        <v>0</v>
      </c>
      <c r="BC197" s="396"/>
      <c r="BD197" s="396"/>
      <c r="BE197" s="396"/>
      <c r="BF197" s="397" t="str">
        <f>RISCOS_RESIDUAIS!BS197</f>
        <v>Extremo</v>
      </c>
      <c r="BG197" s="397"/>
      <c r="BH197" s="397"/>
      <c r="BI197" s="398" t="s">
        <v>354</v>
      </c>
      <c r="BJ197" s="398"/>
      <c r="BK197" s="398"/>
      <c r="BL197" s="398"/>
      <c r="BM197" s="327"/>
      <c r="BN197" s="327"/>
      <c r="BO197" s="327"/>
      <c r="BP197" s="327"/>
      <c r="BQ197" s="395"/>
      <c r="BR197" s="395"/>
      <c r="BS197" s="395"/>
    </row>
    <row r="198" spans="1:71" s="29" customFormat="1" ht="12.6" customHeight="1" x14ac:dyDescent="0.25">
      <c r="A198" s="86"/>
      <c r="B198" s="86"/>
      <c r="C198" s="86"/>
      <c r="D198" s="86"/>
      <c r="E198" s="86"/>
      <c r="F198" s="86"/>
      <c r="G198" s="86"/>
      <c r="H198" s="9"/>
      <c r="I198" s="9"/>
      <c r="J198" s="9"/>
      <c r="K198" s="9"/>
      <c r="L198" s="9"/>
      <c r="M198" s="9"/>
      <c r="N198" s="9"/>
      <c r="O198" s="9"/>
      <c r="P198" s="9"/>
      <c r="Q198" s="105"/>
      <c r="R198" s="105"/>
      <c r="S198" s="105"/>
      <c r="T198" s="105"/>
      <c r="U198" s="105"/>
      <c r="V198" s="106"/>
      <c r="W198" s="9"/>
      <c r="X198" s="9"/>
      <c r="Y198" s="9"/>
      <c r="AY198" s="3"/>
      <c r="AZ198" s="3"/>
      <c r="BA198" s="3"/>
      <c r="BB198" s="3"/>
      <c r="BC198" s="3"/>
    </row>
    <row r="199" spans="1:71" ht="34.15" customHeight="1" x14ac:dyDescent="0.25">
      <c r="A199" s="56"/>
      <c r="B199" s="206" t="s">
        <v>204</v>
      </c>
      <c r="C199" s="206"/>
      <c r="D199" s="207" t="s">
        <v>205</v>
      </c>
      <c r="E199" s="207"/>
      <c r="F199" s="207"/>
      <c r="G199" s="57" t="s">
        <v>219</v>
      </c>
      <c r="H199" s="208" t="s">
        <v>220</v>
      </c>
      <c r="I199" s="208"/>
      <c r="J199" s="208"/>
      <c r="K199" s="209" t="s">
        <v>272</v>
      </c>
      <c r="L199" s="209"/>
      <c r="M199" s="209"/>
      <c r="N199" s="209"/>
      <c r="O199" s="201" t="s">
        <v>291</v>
      </c>
      <c r="P199" s="201"/>
      <c r="Q199" s="201"/>
      <c r="R199" s="208" t="s">
        <v>316</v>
      </c>
      <c r="S199" s="208"/>
      <c r="T199" s="208"/>
      <c r="U199" s="208"/>
      <c r="V199" s="201" t="s">
        <v>94</v>
      </c>
      <c r="W199" s="201"/>
      <c r="X199" s="201"/>
      <c r="Y199" s="201"/>
      <c r="Z199" s="201" t="s">
        <v>301</v>
      </c>
      <c r="AA199" s="201"/>
      <c r="AB199" s="201"/>
      <c r="AC199" s="201"/>
      <c r="AD199" s="201" t="s">
        <v>323</v>
      </c>
      <c r="AE199" s="201"/>
      <c r="AF199" s="201"/>
      <c r="AG199" s="201"/>
      <c r="AH199" s="201"/>
      <c r="AI199" s="201" t="s">
        <v>325</v>
      </c>
      <c r="AJ199" s="201"/>
      <c r="AK199" s="201"/>
      <c r="AL199" s="201" t="s">
        <v>334</v>
      </c>
      <c r="AM199" s="201"/>
      <c r="AN199" s="201"/>
      <c r="AO199" s="201"/>
      <c r="AP199" s="201" t="s">
        <v>342</v>
      </c>
      <c r="AQ199" s="201" t="s">
        <v>343</v>
      </c>
      <c r="AR199" s="201" t="s">
        <v>344</v>
      </c>
      <c r="AS199" s="201" t="s">
        <v>345</v>
      </c>
      <c r="AT199" s="201" t="s">
        <v>343</v>
      </c>
      <c r="AU199" s="201"/>
      <c r="AV199" s="201"/>
      <c r="AW199" s="201"/>
      <c r="AX199" s="201" t="s">
        <v>347</v>
      </c>
      <c r="AY199" s="201"/>
      <c r="AZ199" s="201"/>
      <c r="BA199" s="201"/>
      <c r="BB199" s="201" t="s">
        <v>348</v>
      </c>
      <c r="BC199" s="201"/>
      <c r="BD199" s="201"/>
      <c r="BE199" s="201"/>
      <c r="BF199" s="201" t="s">
        <v>351</v>
      </c>
      <c r="BG199" s="201"/>
      <c r="BH199" s="201"/>
      <c r="BI199" s="201" t="s">
        <v>354</v>
      </c>
      <c r="BJ199" s="201"/>
      <c r="BK199" s="201"/>
      <c r="BL199" s="201"/>
      <c r="BM199" s="201" t="s">
        <v>207</v>
      </c>
      <c r="BN199" s="201"/>
      <c r="BO199" s="201"/>
      <c r="BP199" s="201"/>
      <c r="BQ199" s="201" t="s">
        <v>355</v>
      </c>
      <c r="BR199" s="201"/>
      <c r="BS199" s="201"/>
    </row>
    <row r="200" spans="1:71" ht="17.100000000000001" customHeight="1" x14ac:dyDescent="0.25">
      <c r="A200" s="202" t="str">
        <f>'LISTA AMEACAS'!A39</f>
        <v>At 19</v>
      </c>
      <c r="B200" s="203" t="str">
        <f>'LISTA AMEACAS'!B39</f>
        <v>Dispositivos corporativos (notebooks, desktops)</v>
      </c>
      <c r="C200" s="203"/>
      <c r="D200" s="204" t="str">
        <f>'LISTA AMEACAS'!E39</f>
        <v>Furto de equipamentos</v>
      </c>
      <c r="E200" s="204"/>
      <c r="F200" s="204"/>
      <c r="G200" s="67">
        <v>1</v>
      </c>
      <c r="H200" s="196" t="str">
        <f>VULNERABILIDADES!L200</f>
        <v>Falta de controle físico de ativos de TI.</v>
      </c>
      <c r="I200" s="196"/>
      <c r="J200" s="196"/>
      <c r="K200" s="192" t="str">
        <f>CONSEQUENCIAS!P200</f>
        <v>Perda de confidencialidade</v>
      </c>
      <c r="L200" s="192"/>
      <c r="M200" s="192"/>
      <c r="N200" s="192"/>
      <c r="O200" s="372" t="str">
        <f>CONS_AV_QUALIT_ATIVO!O200</f>
        <v>Importante</v>
      </c>
      <c r="P200" s="372"/>
      <c r="Q200" s="373">
        <f>RESULT_ESTIMAT_QUALIT!Q200</f>
        <v>4</v>
      </c>
      <c r="R200" s="193" t="str">
        <f>CONS_AV_QUALIT_SEVER!R200</f>
        <v>Alta</v>
      </c>
      <c r="S200" s="193"/>
      <c r="T200" s="193"/>
      <c r="U200" s="108">
        <f>RESULT_ESTIMAT_QUALIT!U200</f>
        <v>4</v>
      </c>
      <c r="V200" s="108">
        <f>RESULT_ESTIMAT_QUALIT!V200</f>
        <v>16</v>
      </c>
      <c r="W200" s="193" t="str">
        <f>RESULT_ESTIMAT_QUALIT!W200</f>
        <v>Importante</v>
      </c>
      <c r="X200" s="193"/>
      <c r="Y200" s="193"/>
      <c r="Z200" s="370" t="str">
        <f>CONS_AV_QUALIT_PROBAB!U200</f>
        <v>Ocasional</v>
      </c>
      <c r="AA200" s="370"/>
      <c r="AB200" s="370"/>
      <c r="AC200" s="109">
        <f>RESULT_ESTIMAT_QUALIT!AC200</f>
        <v>3</v>
      </c>
      <c r="AD200" s="114">
        <f>CALCULO_RISCO!AD200</f>
        <v>48</v>
      </c>
      <c r="AE200" s="375" t="str">
        <f>CALCULO_RISCO!AE200</f>
        <v>Médio</v>
      </c>
      <c r="AF200" s="375"/>
      <c r="AG200" s="375"/>
      <c r="AH200" s="117">
        <f>CALCULO_RISCO!AG200</f>
        <v>0</v>
      </c>
      <c r="AI200" s="379" t="str">
        <f>AVALIAR_RISCO!AI200</f>
        <v>Prioridade</v>
      </c>
      <c r="AJ200" s="379"/>
      <c r="AK200" s="379"/>
      <c r="AL200" s="393" t="str">
        <f>TRATAMENTO!AL200</f>
        <v>Escolha o Tratamento</v>
      </c>
      <c r="AM200" s="393"/>
      <c r="AN200" s="393"/>
      <c r="AO200" s="393"/>
      <c r="AP200" s="391">
        <f>CONTROLES_PLANO!AP200</f>
        <v>0</v>
      </c>
      <c r="AQ200" s="391">
        <f>RISCOS_RESIDUAIS!AQ200</f>
        <v>0</v>
      </c>
      <c r="AR200" s="391">
        <f>RISCOS_RESIDUAIS!AR200</f>
        <v>0</v>
      </c>
      <c r="AS200" s="391">
        <f>RISCOS_RESIDUAIS!AS200</f>
        <v>0</v>
      </c>
      <c r="AT200" s="391">
        <f>CONTROLES_PLANO!AT200</f>
        <v>0</v>
      </c>
      <c r="AU200" s="391"/>
      <c r="AV200" s="391"/>
      <c r="AW200" s="391"/>
      <c r="AX200" s="400" t="str">
        <f>RISCOS_RESIDUAIS!AX200</f>
        <v>RISCOS RESIDUAIS:</v>
      </c>
      <c r="AY200" s="400"/>
      <c r="AZ200" s="400"/>
      <c r="BA200" s="400"/>
      <c r="BB200" s="400">
        <f>RISCOS_RESIDUAIS!BB200</f>
        <v>0</v>
      </c>
      <c r="BC200" s="400"/>
      <c r="BD200" s="400"/>
      <c r="BE200" s="400"/>
      <c r="BF200" s="401" t="str">
        <f>RISCOS_RESIDUAIS!BS200</f>
        <v>Extremo</v>
      </c>
      <c r="BG200" s="401"/>
      <c r="BH200" s="401"/>
      <c r="BI200" s="402" t="s">
        <v>354</v>
      </c>
      <c r="BJ200" s="402"/>
      <c r="BK200" s="402"/>
      <c r="BL200" s="402"/>
      <c r="BM200" s="323"/>
      <c r="BN200" s="323"/>
      <c r="BO200" s="323"/>
      <c r="BP200" s="323"/>
      <c r="BQ200" s="399"/>
      <c r="BR200" s="399"/>
      <c r="BS200" s="399"/>
    </row>
    <row r="201" spans="1:71" ht="17.100000000000001" customHeight="1" x14ac:dyDescent="0.25">
      <c r="A201" s="202"/>
      <c r="B201" s="203"/>
      <c r="C201" s="203"/>
      <c r="D201" s="204"/>
      <c r="E201" s="204"/>
      <c r="F201" s="204"/>
      <c r="G201" s="67">
        <v>2</v>
      </c>
      <c r="H201" s="196" t="str">
        <f>VULNERABILIDADES!L201</f>
        <v>Ausência de identificação patrimonial visível nos dispositivos.</v>
      </c>
      <c r="I201" s="196"/>
      <c r="J201" s="196"/>
      <c r="K201" s="192" t="str">
        <f>CONSEQUENCIAS!P201</f>
        <v>Perda de confidencialidade</v>
      </c>
      <c r="L201" s="192"/>
      <c r="M201" s="192"/>
      <c r="N201" s="192"/>
      <c r="O201" s="372"/>
      <c r="P201" s="372"/>
      <c r="Q201" s="373"/>
      <c r="R201" s="193" t="str">
        <f>CONS_AV_QUALIT_SEVER!R201</f>
        <v>Média</v>
      </c>
      <c r="S201" s="193"/>
      <c r="T201" s="193"/>
      <c r="U201" s="108">
        <f>RESULT_ESTIMAT_QUALIT!U203</f>
        <v>5</v>
      </c>
      <c r="V201" s="108">
        <f>RESULT_ESTIMAT_QUALIT!V201</f>
        <v>12</v>
      </c>
      <c r="W201" s="193" t="str">
        <f>RESULT_ESTIMAT_QUALIT!W201</f>
        <v>Significativo</v>
      </c>
      <c r="X201" s="193"/>
      <c r="Y201" s="193"/>
      <c r="Z201" s="370" t="str">
        <f>CONS_AV_QUALIT_PROBAB!U201</f>
        <v>Frequente</v>
      </c>
      <c r="AA201" s="370"/>
      <c r="AB201" s="370"/>
      <c r="AC201" s="109">
        <f>RESULT_ESTIMAT_QUALIT!AC201</f>
        <v>5</v>
      </c>
      <c r="AD201" s="114">
        <f>CALCULO_RISCO!AD201</f>
        <v>60</v>
      </c>
      <c r="AE201" s="375" t="str">
        <f>CALCULO_RISCO!AE201</f>
        <v>Médio</v>
      </c>
      <c r="AF201" s="375"/>
      <c r="AG201" s="375"/>
      <c r="AH201" s="117">
        <f>CALCULO_RISCO!AG201</f>
        <v>0</v>
      </c>
      <c r="AI201" s="379" t="str">
        <f>AVALIAR_RISCO!AI201</f>
        <v>Prioridade</v>
      </c>
      <c r="AJ201" s="379"/>
      <c r="AK201" s="379"/>
      <c r="AL201" s="393" t="str">
        <f>TRATAMENTO!AL201</f>
        <v>Escolha o Tratamento</v>
      </c>
      <c r="AM201" s="393"/>
      <c r="AN201" s="393"/>
      <c r="AO201" s="393"/>
      <c r="AP201" s="391">
        <f>CONTROLES_PLANO!AP201</f>
        <v>0</v>
      </c>
      <c r="AQ201" s="391"/>
      <c r="AR201" s="391"/>
      <c r="AS201" s="391"/>
      <c r="AT201" s="391">
        <f>CONTROLES_PLANO!AT201</f>
        <v>0</v>
      </c>
      <c r="AU201" s="391"/>
      <c r="AV201" s="391"/>
      <c r="AW201" s="391"/>
      <c r="AX201" s="400" t="str">
        <f>RISCOS_RESIDUAIS!AX201</f>
        <v>RISCOS RESIDUAIS:</v>
      </c>
      <c r="AY201" s="400"/>
      <c r="AZ201" s="400"/>
      <c r="BA201" s="400"/>
      <c r="BB201" s="400">
        <f>RISCOS_RESIDUAIS!BB201</f>
        <v>0</v>
      </c>
      <c r="BC201" s="400"/>
      <c r="BD201" s="400"/>
      <c r="BE201" s="400"/>
      <c r="BF201" s="401" t="str">
        <f>RISCOS_RESIDUAIS!BS201</f>
        <v>Extremo</v>
      </c>
      <c r="BG201" s="401"/>
      <c r="BH201" s="401"/>
      <c r="BI201" s="402" t="s">
        <v>354</v>
      </c>
      <c r="BJ201" s="402"/>
      <c r="BK201" s="402"/>
      <c r="BL201" s="402"/>
      <c r="BM201" s="323"/>
      <c r="BN201" s="323"/>
      <c r="BO201" s="323"/>
      <c r="BP201" s="323"/>
      <c r="BQ201" s="399"/>
      <c r="BR201" s="399"/>
      <c r="BS201" s="399"/>
    </row>
    <row r="202" spans="1:71" ht="17.100000000000001" customHeight="1" x14ac:dyDescent="0.25">
      <c r="A202" s="202"/>
      <c r="B202" s="203"/>
      <c r="C202" s="203"/>
      <c r="D202" s="204"/>
      <c r="E202" s="204"/>
      <c r="F202" s="204"/>
      <c r="G202" s="67">
        <v>3</v>
      </c>
      <c r="H202" s="196" t="str">
        <f>VULNERABILIDADES!L202</f>
        <v>Falta de medidas de proteção física (cadeados, travas ou estações seguras).</v>
      </c>
      <c r="I202" s="196"/>
      <c r="J202" s="196"/>
      <c r="K202" s="192" t="str">
        <f>CONSEQUENCIAS!P202</f>
        <v>Perda de confidencialidade</v>
      </c>
      <c r="L202" s="192"/>
      <c r="M202" s="192"/>
      <c r="N202" s="192"/>
      <c r="O202" s="372"/>
      <c r="P202" s="372"/>
      <c r="Q202" s="373"/>
      <c r="R202" s="193" t="str">
        <f>CONS_AV_QUALIT_SEVER!R202</f>
        <v>Média</v>
      </c>
      <c r="S202" s="193"/>
      <c r="T202" s="193"/>
      <c r="U202" s="108">
        <f>RESULT_ESTIMAT_QUALIT!U204</f>
        <v>5</v>
      </c>
      <c r="V202" s="108">
        <f>RESULT_ESTIMAT_QUALIT!V202</f>
        <v>12</v>
      </c>
      <c r="W202" s="193" t="str">
        <f>RESULT_ESTIMAT_QUALIT!W202</f>
        <v>Significativo</v>
      </c>
      <c r="X202" s="193"/>
      <c r="Y202" s="193"/>
      <c r="Z202" s="370" t="str">
        <f>CONS_AV_QUALIT_PROBAB!U202</f>
        <v>Ocasional</v>
      </c>
      <c r="AA202" s="370"/>
      <c r="AB202" s="370"/>
      <c r="AC202" s="109">
        <f>RESULT_ESTIMAT_QUALIT!AC202</f>
        <v>3</v>
      </c>
      <c r="AD202" s="114">
        <f>CALCULO_RISCO!AD202</f>
        <v>36</v>
      </c>
      <c r="AE202" s="375" t="str">
        <f>CALCULO_RISCO!AE202</f>
        <v>Médio</v>
      </c>
      <c r="AF202" s="375"/>
      <c r="AG202" s="375"/>
      <c r="AH202" s="117">
        <f>CALCULO_RISCO!AG202</f>
        <v>0</v>
      </c>
      <c r="AI202" s="379" t="str">
        <f>AVALIAR_RISCO!AI202</f>
        <v>Prioridade</v>
      </c>
      <c r="AJ202" s="379"/>
      <c r="AK202" s="379"/>
      <c r="AL202" s="393" t="str">
        <f>TRATAMENTO!AL202</f>
        <v>Escolha o Tratamento</v>
      </c>
      <c r="AM202" s="393"/>
      <c r="AN202" s="393"/>
      <c r="AO202" s="393"/>
      <c r="AP202" s="391">
        <f>CONTROLES_PLANO!AP202</f>
        <v>0</v>
      </c>
      <c r="AQ202" s="391"/>
      <c r="AR202" s="391"/>
      <c r="AS202" s="391"/>
      <c r="AT202" s="391">
        <f>CONTROLES_PLANO!AT202</f>
        <v>0</v>
      </c>
      <c r="AU202" s="391"/>
      <c r="AV202" s="391"/>
      <c r="AW202" s="391"/>
      <c r="AX202" s="400" t="str">
        <f>RISCOS_RESIDUAIS!AX202</f>
        <v>RISCOS RESIDUAIS:</v>
      </c>
      <c r="AY202" s="400"/>
      <c r="AZ202" s="400"/>
      <c r="BA202" s="400"/>
      <c r="BB202" s="400">
        <f>RISCOS_RESIDUAIS!BB202</f>
        <v>0</v>
      </c>
      <c r="BC202" s="400"/>
      <c r="BD202" s="400"/>
      <c r="BE202" s="400"/>
      <c r="BF202" s="401" t="str">
        <f>RISCOS_RESIDUAIS!BS202</f>
        <v>Extremo</v>
      </c>
      <c r="BG202" s="401"/>
      <c r="BH202" s="401"/>
      <c r="BI202" s="402" t="s">
        <v>354</v>
      </c>
      <c r="BJ202" s="402"/>
      <c r="BK202" s="402"/>
      <c r="BL202" s="402"/>
      <c r="BM202" s="323"/>
      <c r="BN202" s="323"/>
      <c r="BO202" s="323"/>
      <c r="BP202" s="323"/>
      <c r="BQ202" s="399"/>
      <c r="BR202" s="399"/>
      <c r="BS202" s="399"/>
    </row>
    <row r="203" spans="1:71" ht="17.100000000000001" customHeight="1" x14ac:dyDescent="0.25">
      <c r="A203" s="202"/>
      <c r="B203" s="203"/>
      <c r="C203" s="203"/>
      <c r="D203" s="204"/>
      <c r="E203" s="204"/>
      <c r="F203" s="204"/>
      <c r="G203" s="67">
        <v>4</v>
      </c>
      <c r="H203" s="196" t="str">
        <f>VULNERABILIDADES!L203</f>
        <v>Inexistência de monitoramento ou inventário atualizado de ativos.</v>
      </c>
      <c r="I203" s="196"/>
      <c r="J203" s="196"/>
      <c r="K203" s="192" t="str">
        <f>CONSEQUENCIAS!P203</f>
        <v>Perda de confidencialidade</v>
      </c>
      <c r="L203" s="192"/>
      <c r="M203" s="192"/>
      <c r="N203" s="192"/>
      <c r="O203" s="372"/>
      <c r="P203" s="372"/>
      <c r="Q203" s="373"/>
      <c r="R203" s="193" t="str">
        <f>CONS_AV_QUALIT_SEVER!R203</f>
        <v>Elevada</v>
      </c>
      <c r="S203" s="193"/>
      <c r="T203" s="193"/>
      <c r="U203" s="108">
        <f>RESULT_ESTIMAT_QUALIT!U205</f>
        <v>4</v>
      </c>
      <c r="V203" s="108">
        <f>RESULT_ESTIMAT_QUALIT!V203</f>
        <v>20</v>
      </c>
      <c r="W203" s="193" t="str">
        <f>RESULT_ESTIMAT_QUALIT!W203</f>
        <v>Importante</v>
      </c>
      <c r="X203" s="193"/>
      <c r="Y203" s="193"/>
      <c r="Z203" s="370" t="str">
        <f>CONS_AV_QUALIT_PROBAB!U203</f>
        <v>Provável</v>
      </c>
      <c r="AA203" s="370"/>
      <c r="AB203" s="370"/>
      <c r="AC203" s="109">
        <f>RESULT_ESTIMAT_QUALIT!AC203</f>
        <v>4</v>
      </c>
      <c r="AD203" s="114">
        <f>CALCULO_RISCO!AD203</f>
        <v>80</v>
      </c>
      <c r="AE203" s="375" t="str">
        <f>CALCULO_RISCO!AE203</f>
        <v>Alto</v>
      </c>
      <c r="AF203" s="375"/>
      <c r="AG203" s="375"/>
      <c r="AH203" s="117">
        <f>CALCULO_RISCO!AG203</f>
        <v>0</v>
      </c>
      <c r="AI203" s="379" t="str">
        <f>AVALIAR_RISCO!AI203</f>
        <v>Prioridade</v>
      </c>
      <c r="AJ203" s="379"/>
      <c r="AK203" s="379"/>
      <c r="AL203" s="393" t="str">
        <f>TRATAMENTO!AL203</f>
        <v>Escolha o Tratamento</v>
      </c>
      <c r="AM203" s="393"/>
      <c r="AN203" s="393"/>
      <c r="AO203" s="393"/>
      <c r="AP203" s="391">
        <f>CONTROLES_PLANO!AP203</f>
        <v>0</v>
      </c>
      <c r="AQ203" s="391"/>
      <c r="AR203" s="391"/>
      <c r="AS203" s="391"/>
      <c r="AT203" s="391">
        <f>CONTROLES_PLANO!AT203</f>
        <v>0</v>
      </c>
      <c r="AU203" s="391"/>
      <c r="AV203" s="391"/>
      <c r="AW203" s="391"/>
      <c r="AX203" s="400" t="str">
        <f>RISCOS_RESIDUAIS!AX203</f>
        <v>RISCOS RESIDUAIS:</v>
      </c>
      <c r="AY203" s="400"/>
      <c r="AZ203" s="400"/>
      <c r="BA203" s="400"/>
      <c r="BB203" s="400">
        <f>RISCOS_RESIDUAIS!BB203</f>
        <v>0</v>
      </c>
      <c r="BC203" s="400"/>
      <c r="BD203" s="400"/>
      <c r="BE203" s="400"/>
      <c r="BF203" s="401" t="str">
        <f>RISCOS_RESIDUAIS!BS203</f>
        <v>Extremo</v>
      </c>
      <c r="BG203" s="401"/>
      <c r="BH203" s="401"/>
      <c r="BI203" s="402" t="s">
        <v>354</v>
      </c>
      <c r="BJ203" s="402"/>
      <c r="BK203" s="402"/>
      <c r="BL203" s="402"/>
      <c r="BM203" s="323"/>
      <c r="BN203" s="323"/>
      <c r="BO203" s="323"/>
      <c r="BP203" s="323"/>
      <c r="BQ203" s="399"/>
      <c r="BR203" s="399"/>
      <c r="BS203" s="399"/>
    </row>
    <row r="204" spans="1:71" ht="17.100000000000001" customHeight="1" x14ac:dyDescent="0.25">
      <c r="A204" s="202"/>
      <c r="B204" s="203"/>
      <c r="C204" s="203"/>
      <c r="D204" s="195" t="str">
        <f>'LISTA AMEACAS'!I39</f>
        <v>Uso não autorizado de equipamento</v>
      </c>
      <c r="E204" s="195"/>
      <c r="F204" s="195"/>
      <c r="G204" s="67">
        <v>5</v>
      </c>
      <c r="H204" s="191" t="str">
        <f>VULNERABILIDADES!L204</f>
        <v>Ausência de política clara de uso de dispositivos corporativos.</v>
      </c>
      <c r="I204" s="191"/>
      <c r="J204" s="191"/>
      <c r="K204" s="192" t="str">
        <f>CONSEQUENCIAS!P204</f>
        <v>Perda de confidencialidade</v>
      </c>
      <c r="L204" s="192"/>
      <c r="M204" s="192"/>
      <c r="N204" s="192"/>
      <c r="O204" s="372"/>
      <c r="P204" s="372"/>
      <c r="Q204" s="373"/>
      <c r="R204" s="193" t="str">
        <f>CONS_AV_QUALIT_SEVER!R204</f>
        <v>Elevada</v>
      </c>
      <c r="S204" s="193"/>
      <c r="T204" s="193"/>
      <c r="U204" s="108">
        <f>RESULT_ESTIMAT_QUALIT!U206</f>
        <v>5</v>
      </c>
      <c r="V204" s="108">
        <f>RESULT_ESTIMAT_QUALIT!V204</f>
        <v>20</v>
      </c>
      <c r="W204" s="193" t="str">
        <f>RESULT_ESTIMAT_QUALIT!W204</f>
        <v>Importante</v>
      </c>
      <c r="X204" s="193"/>
      <c r="Y204" s="193"/>
      <c r="Z204" s="370" t="str">
        <f>CONS_AV_QUALIT_PROBAB!U204</f>
        <v>Ocasional</v>
      </c>
      <c r="AA204" s="370"/>
      <c r="AB204" s="370"/>
      <c r="AC204" s="109">
        <f>RESULT_ESTIMAT_QUALIT!AC204</f>
        <v>3</v>
      </c>
      <c r="AD204" s="114">
        <f>CALCULO_RISCO!AD204</f>
        <v>60</v>
      </c>
      <c r="AE204" s="375" t="str">
        <f>CALCULO_RISCO!AE204</f>
        <v>Médio</v>
      </c>
      <c r="AF204" s="375"/>
      <c r="AG204" s="375"/>
      <c r="AH204" s="117">
        <f>CALCULO_RISCO!AG204</f>
        <v>0</v>
      </c>
      <c r="AI204" s="379" t="str">
        <f>AVALIAR_RISCO!AI204</f>
        <v>Prioridade</v>
      </c>
      <c r="AJ204" s="379"/>
      <c r="AK204" s="379"/>
      <c r="AL204" s="393" t="str">
        <f>TRATAMENTO!AL204</f>
        <v>Escolha o Tratamento</v>
      </c>
      <c r="AM204" s="393"/>
      <c r="AN204" s="393"/>
      <c r="AO204" s="393"/>
      <c r="AP204" s="391">
        <f>CONTROLES_PLANO!AP204</f>
        <v>0</v>
      </c>
      <c r="AQ204" s="391"/>
      <c r="AR204" s="391"/>
      <c r="AS204" s="391"/>
      <c r="AT204" s="391">
        <f>CONTROLES_PLANO!AT204</f>
        <v>0</v>
      </c>
      <c r="AU204" s="391"/>
      <c r="AV204" s="391"/>
      <c r="AW204" s="391"/>
      <c r="AX204" s="400" t="str">
        <f>RISCOS_RESIDUAIS!AX204</f>
        <v>RISCOS RESIDUAIS:</v>
      </c>
      <c r="AY204" s="400"/>
      <c r="AZ204" s="400"/>
      <c r="BA204" s="400"/>
      <c r="BB204" s="400">
        <f>RISCOS_RESIDUAIS!BB204</f>
        <v>0</v>
      </c>
      <c r="BC204" s="400"/>
      <c r="BD204" s="400"/>
      <c r="BE204" s="400"/>
      <c r="BF204" s="401" t="str">
        <f>RISCOS_RESIDUAIS!BS204</f>
        <v>Extremo</v>
      </c>
      <c r="BG204" s="401"/>
      <c r="BH204" s="401"/>
      <c r="BI204" s="402" t="s">
        <v>354</v>
      </c>
      <c r="BJ204" s="402"/>
      <c r="BK204" s="402"/>
      <c r="BL204" s="402"/>
      <c r="BM204" s="323"/>
      <c r="BN204" s="323"/>
      <c r="BO204" s="323"/>
      <c r="BP204" s="323"/>
      <c r="BQ204" s="399"/>
      <c r="BR204" s="399"/>
      <c r="BS204" s="399"/>
    </row>
    <row r="205" spans="1:71" ht="17.100000000000001" customHeight="1" x14ac:dyDescent="0.25">
      <c r="A205" s="202"/>
      <c r="B205" s="203"/>
      <c r="C205" s="203"/>
      <c r="D205" s="195"/>
      <c r="E205" s="195"/>
      <c r="F205" s="195"/>
      <c r="G205" s="67">
        <v>6</v>
      </c>
      <c r="H205" s="191" t="str">
        <f>VULNERABILIDADES!L205</f>
        <v>Falta de autenticação forte no acesso ao dispositivo.</v>
      </c>
      <c r="I205" s="191"/>
      <c r="J205" s="191"/>
      <c r="K205" s="192" t="str">
        <f>CONSEQUENCIAS!P205</f>
        <v>Perda de confidencialidade</v>
      </c>
      <c r="L205" s="192"/>
      <c r="M205" s="192"/>
      <c r="N205" s="192"/>
      <c r="O205" s="372"/>
      <c r="P205" s="372"/>
      <c r="Q205" s="373"/>
      <c r="R205" s="193" t="str">
        <f>CONS_AV_QUALIT_SEVER!R205</f>
        <v>Alta</v>
      </c>
      <c r="S205" s="193"/>
      <c r="T205" s="193"/>
      <c r="U205" s="108">
        <f>RESULT_ESTIMAT_QUALIT!U207</f>
        <v>3</v>
      </c>
      <c r="V205" s="108">
        <f>RESULT_ESTIMAT_QUALIT!V205</f>
        <v>16</v>
      </c>
      <c r="W205" s="193" t="str">
        <f>RESULT_ESTIMAT_QUALIT!W205</f>
        <v>Importante</v>
      </c>
      <c r="X205" s="193"/>
      <c r="Y205" s="193"/>
      <c r="Z205" s="370" t="str">
        <f>CONS_AV_QUALIT_PROBAB!U205</f>
        <v>Ocasional</v>
      </c>
      <c r="AA205" s="370"/>
      <c r="AB205" s="370"/>
      <c r="AC205" s="109">
        <f>RESULT_ESTIMAT_QUALIT!AC205</f>
        <v>3</v>
      </c>
      <c r="AD205" s="114">
        <f>CALCULO_RISCO!AD205</f>
        <v>48</v>
      </c>
      <c r="AE205" s="375" t="str">
        <f>CALCULO_RISCO!AE205</f>
        <v>Médio</v>
      </c>
      <c r="AF205" s="375"/>
      <c r="AG205" s="375"/>
      <c r="AH205" s="117">
        <f>CALCULO_RISCO!AG205</f>
        <v>0</v>
      </c>
      <c r="AI205" s="379" t="str">
        <f>AVALIAR_RISCO!AI205</f>
        <v>Prioridade</v>
      </c>
      <c r="AJ205" s="379"/>
      <c r="AK205" s="379"/>
      <c r="AL205" s="393" t="str">
        <f>TRATAMENTO!AL205</f>
        <v>Escolha o Tratamento</v>
      </c>
      <c r="AM205" s="393"/>
      <c r="AN205" s="393"/>
      <c r="AO205" s="393"/>
      <c r="AP205" s="391">
        <f>CONTROLES_PLANO!AP205</f>
        <v>0</v>
      </c>
      <c r="AQ205" s="391"/>
      <c r="AR205" s="391"/>
      <c r="AS205" s="391"/>
      <c r="AT205" s="391">
        <f>CONTROLES_PLANO!AT205</f>
        <v>0</v>
      </c>
      <c r="AU205" s="391"/>
      <c r="AV205" s="391"/>
      <c r="AW205" s="391"/>
      <c r="AX205" s="400" t="str">
        <f>RISCOS_RESIDUAIS!AX205</f>
        <v>RISCOS RESIDUAIS:</v>
      </c>
      <c r="AY205" s="400"/>
      <c r="AZ205" s="400"/>
      <c r="BA205" s="400"/>
      <c r="BB205" s="400">
        <f>RISCOS_RESIDUAIS!BB205</f>
        <v>0</v>
      </c>
      <c r="BC205" s="400"/>
      <c r="BD205" s="400"/>
      <c r="BE205" s="400"/>
      <c r="BF205" s="401" t="str">
        <f>RISCOS_RESIDUAIS!BS205</f>
        <v>Extremo</v>
      </c>
      <c r="BG205" s="401"/>
      <c r="BH205" s="401"/>
      <c r="BI205" s="402" t="s">
        <v>354</v>
      </c>
      <c r="BJ205" s="402"/>
      <c r="BK205" s="402"/>
      <c r="BL205" s="402"/>
      <c r="BM205" s="323"/>
      <c r="BN205" s="323"/>
      <c r="BO205" s="323"/>
      <c r="BP205" s="323"/>
      <c r="BQ205" s="399"/>
      <c r="BR205" s="399"/>
      <c r="BS205" s="399"/>
    </row>
    <row r="206" spans="1:71" ht="17.100000000000001" customHeight="1" x14ac:dyDescent="0.25">
      <c r="A206" s="202"/>
      <c r="B206" s="203"/>
      <c r="C206" s="203"/>
      <c r="D206" s="195"/>
      <c r="E206" s="195"/>
      <c r="F206" s="195"/>
      <c r="G206" s="67">
        <v>7</v>
      </c>
      <c r="H206" s="191" t="str">
        <f>VULNERABILIDADES!L206</f>
        <v>Compartilhamento de equipamentos entre usuários sem controle.</v>
      </c>
      <c r="I206" s="191"/>
      <c r="J206" s="191"/>
      <c r="K206" s="192" t="str">
        <f>CONSEQUENCIAS!P206</f>
        <v>Perda de confidencialidade</v>
      </c>
      <c r="L206" s="192"/>
      <c r="M206" s="192"/>
      <c r="N206" s="192"/>
      <c r="O206" s="372"/>
      <c r="P206" s="372"/>
      <c r="Q206" s="373"/>
      <c r="R206" s="193" t="str">
        <f>CONS_AV_QUALIT_SEVER!R206</f>
        <v>Elevada</v>
      </c>
      <c r="S206" s="193"/>
      <c r="T206" s="193"/>
      <c r="U206" s="108">
        <f>RESULT_ESTIMAT_QUALIT!U208</f>
        <v>0</v>
      </c>
      <c r="V206" s="108">
        <f>RESULT_ESTIMAT_QUALIT!V206</f>
        <v>20</v>
      </c>
      <c r="W206" s="193" t="str">
        <f>RESULT_ESTIMAT_QUALIT!W206</f>
        <v>Importante</v>
      </c>
      <c r="X206" s="193"/>
      <c r="Y206" s="193"/>
      <c r="Z206" s="370" t="str">
        <f>CONS_AV_QUALIT_PROBAB!U206</f>
        <v>Frequente</v>
      </c>
      <c r="AA206" s="370"/>
      <c r="AB206" s="370"/>
      <c r="AC206" s="109">
        <f>RESULT_ESTIMAT_QUALIT!AC206</f>
        <v>5</v>
      </c>
      <c r="AD206" s="114">
        <f>CALCULO_RISCO!AD206</f>
        <v>100</v>
      </c>
      <c r="AE206" s="375" t="str">
        <f>CALCULO_RISCO!AE206</f>
        <v>Alto</v>
      </c>
      <c r="AF206" s="375"/>
      <c r="AG206" s="375"/>
      <c r="AH206" s="117">
        <f>CALCULO_RISCO!AG206</f>
        <v>0</v>
      </c>
      <c r="AI206" s="379" t="str">
        <f>AVALIAR_RISCO!AI206</f>
        <v>Prioridade</v>
      </c>
      <c r="AJ206" s="379"/>
      <c r="AK206" s="379"/>
      <c r="AL206" s="393" t="str">
        <f>TRATAMENTO!AL206</f>
        <v>Escolha o Tratamento</v>
      </c>
      <c r="AM206" s="393"/>
      <c r="AN206" s="393"/>
      <c r="AO206" s="393"/>
      <c r="AP206" s="391">
        <f>CONTROLES_PLANO!AP206</f>
        <v>0</v>
      </c>
      <c r="AQ206" s="391"/>
      <c r="AR206" s="391"/>
      <c r="AS206" s="391"/>
      <c r="AT206" s="391">
        <f>CONTROLES_PLANO!AT206</f>
        <v>0</v>
      </c>
      <c r="AU206" s="391"/>
      <c r="AV206" s="391"/>
      <c r="AW206" s="391"/>
      <c r="AX206" s="400" t="str">
        <f>RISCOS_RESIDUAIS!AX206</f>
        <v>RISCOS RESIDUAIS:</v>
      </c>
      <c r="AY206" s="400"/>
      <c r="AZ206" s="400"/>
      <c r="BA206" s="400"/>
      <c r="BB206" s="400">
        <f>RISCOS_RESIDUAIS!BB206</f>
        <v>0</v>
      </c>
      <c r="BC206" s="400"/>
      <c r="BD206" s="400"/>
      <c r="BE206" s="400"/>
      <c r="BF206" s="401" t="str">
        <f>RISCOS_RESIDUAIS!BS206</f>
        <v>Extremo</v>
      </c>
      <c r="BG206" s="401"/>
      <c r="BH206" s="401"/>
      <c r="BI206" s="402" t="s">
        <v>354</v>
      </c>
      <c r="BJ206" s="402"/>
      <c r="BK206" s="402"/>
      <c r="BL206" s="402"/>
      <c r="BM206" s="323"/>
      <c r="BN206" s="323"/>
      <c r="BO206" s="323"/>
      <c r="BP206" s="323"/>
      <c r="BQ206" s="399"/>
      <c r="BR206" s="399"/>
      <c r="BS206" s="399"/>
    </row>
    <row r="207" spans="1:71" ht="17.100000000000001" customHeight="1" x14ac:dyDescent="0.25">
      <c r="A207" s="202"/>
      <c r="B207" s="203"/>
      <c r="C207" s="203"/>
      <c r="D207" s="195"/>
      <c r="E207" s="195"/>
      <c r="F207" s="195"/>
      <c r="G207" s="69">
        <v>8</v>
      </c>
      <c r="H207" s="197" t="str">
        <f>VULNERABILIDADES!L207</f>
        <v>Ausência de bloqueio automático de sessão.</v>
      </c>
      <c r="I207" s="197"/>
      <c r="J207" s="197"/>
      <c r="K207" s="198" t="str">
        <f>CONSEQUENCIAS!P207</f>
        <v>Perda de confidencialidade</v>
      </c>
      <c r="L207" s="198"/>
      <c r="M207" s="198"/>
      <c r="N207" s="198"/>
      <c r="O207" s="372"/>
      <c r="P207" s="372"/>
      <c r="Q207" s="373"/>
      <c r="R207" s="199" t="str">
        <f>CONS_AV_QUALIT_SEVER!R207</f>
        <v>Média</v>
      </c>
      <c r="S207" s="199"/>
      <c r="T207" s="199"/>
      <c r="U207" s="110">
        <f>RESULT_ESTIMAT_QUALIT!U209</f>
        <v>0</v>
      </c>
      <c r="V207" s="110">
        <f>RESULT_ESTIMAT_QUALIT!V207</f>
        <v>12</v>
      </c>
      <c r="W207" s="199" t="str">
        <f>RESULT_ESTIMAT_QUALIT!W207</f>
        <v>Significativo</v>
      </c>
      <c r="X207" s="199"/>
      <c r="Y207" s="199"/>
      <c r="Z207" s="371" t="str">
        <f>CONS_AV_QUALIT_PROBAB!U207</f>
        <v>Frequente</v>
      </c>
      <c r="AA207" s="371"/>
      <c r="AB207" s="371"/>
      <c r="AC207" s="111">
        <f>RESULT_ESTIMAT_QUALIT!AC207</f>
        <v>5</v>
      </c>
      <c r="AD207" s="116">
        <f>CALCULO_RISCO!AD207</f>
        <v>60</v>
      </c>
      <c r="AE207" s="376" t="str">
        <f>CALCULO_RISCO!AE207</f>
        <v>Médio</v>
      </c>
      <c r="AF207" s="376"/>
      <c r="AG207" s="376"/>
      <c r="AH207" s="118">
        <f>CALCULO_RISCO!AG207</f>
        <v>0</v>
      </c>
      <c r="AI207" s="381" t="str">
        <f>AVALIAR_RISCO!AI207</f>
        <v>Prioridade</v>
      </c>
      <c r="AJ207" s="381"/>
      <c r="AK207" s="381"/>
      <c r="AL207" s="390" t="str">
        <f>TRATAMENTO!AL207</f>
        <v>Escolha o Tratamento</v>
      </c>
      <c r="AM207" s="390"/>
      <c r="AN207" s="390"/>
      <c r="AO207" s="390"/>
      <c r="AP207" s="386">
        <f>CONTROLES_PLANO!AP207</f>
        <v>0</v>
      </c>
      <c r="AQ207" s="386"/>
      <c r="AR207" s="386"/>
      <c r="AS207" s="386"/>
      <c r="AT207" s="386">
        <f>CONTROLES_PLANO!AT207</f>
        <v>0</v>
      </c>
      <c r="AU207" s="386"/>
      <c r="AV207" s="386"/>
      <c r="AW207" s="386"/>
      <c r="AX207" s="396" t="str">
        <f>RISCOS_RESIDUAIS!AX207</f>
        <v>RISCOS RESIDUAIS:</v>
      </c>
      <c r="AY207" s="396"/>
      <c r="AZ207" s="396"/>
      <c r="BA207" s="396"/>
      <c r="BB207" s="396">
        <f>RISCOS_RESIDUAIS!BB207</f>
        <v>0</v>
      </c>
      <c r="BC207" s="396"/>
      <c r="BD207" s="396"/>
      <c r="BE207" s="396"/>
      <c r="BF207" s="397" t="str">
        <f>RISCOS_RESIDUAIS!BS207</f>
        <v>Extremo</v>
      </c>
      <c r="BG207" s="397"/>
      <c r="BH207" s="397"/>
      <c r="BI207" s="398" t="s">
        <v>354</v>
      </c>
      <c r="BJ207" s="398"/>
      <c r="BK207" s="398"/>
      <c r="BL207" s="398"/>
      <c r="BM207" s="327"/>
      <c r="BN207" s="327"/>
      <c r="BO207" s="327"/>
      <c r="BP207" s="327"/>
      <c r="BQ207" s="395"/>
      <c r="BR207" s="395"/>
      <c r="BS207" s="395"/>
    </row>
    <row r="208" spans="1:71" s="29" customFormat="1" ht="12.6" customHeight="1" x14ac:dyDescent="0.25">
      <c r="A208" s="86"/>
      <c r="B208" s="86"/>
      <c r="C208" s="86"/>
      <c r="D208" s="86"/>
      <c r="E208" s="86"/>
      <c r="F208" s="86"/>
      <c r="G208" s="86"/>
      <c r="H208" s="9"/>
      <c r="I208" s="9"/>
      <c r="J208" s="9"/>
      <c r="K208" s="9"/>
      <c r="L208" s="9"/>
      <c r="M208" s="9"/>
      <c r="N208" s="9"/>
      <c r="O208" s="9"/>
      <c r="P208" s="9"/>
      <c r="Q208" s="105"/>
      <c r="R208" s="105"/>
      <c r="S208" s="105"/>
      <c r="T208" s="105"/>
      <c r="U208" s="105"/>
      <c r="V208" s="106"/>
      <c r="W208" s="9"/>
      <c r="X208" s="9"/>
      <c r="Y208" s="9"/>
      <c r="AY208" s="3"/>
      <c r="AZ208" s="3"/>
      <c r="BA208" s="3"/>
      <c r="BB208" s="3"/>
      <c r="BC208" s="3"/>
    </row>
    <row r="209" spans="1:71" ht="34.15" customHeight="1" x14ac:dyDescent="0.25">
      <c r="A209" s="56"/>
      <c r="B209" s="206" t="s">
        <v>204</v>
      </c>
      <c r="C209" s="206"/>
      <c r="D209" s="207" t="s">
        <v>205</v>
      </c>
      <c r="E209" s="207"/>
      <c r="F209" s="207"/>
      <c r="G209" s="57" t="s">
        <v>219</v>
      </c>
      <c r="H209" s="208" t="s">
        <v>220</v>
      </c>
      <c r="I209" s="208"/>
      <c r="J209" s="208"/>
      <c r="K209" s="209" t="s">
        <v>272</v>
      </c>
      <c r="L209" s="209"/>
      <c r="M209" s="209"/>
      <c r="N209" s="209"/>
      <c r="O209" s="201" t="s">
        <v>291</v>
      </c>
      <c r="P209" s="201"/>
      <c r="Q209" s="201"/>
      <c r="R209" s="208" t="s">
        <v>316</v>
      </c>
      <c r="S209" s="208"/>
      <c r="T209" s="208"/>
      <c r="U209" s="208"/>
      <c r="V209" s="201" t="s">
        <v>94</v>
      </c>
      <c r="W209" s="201"/>
      <c r="X209" s="201"/>
      <c r="Y209" s="201"/>
      <c r="Z209" s="201" t="s">
        <v>301</v>
      </c>
      <c r="AA209" s="201"/>
      <c r="AB209" s="201"/>
      <c r="AC209" s="201"/>
      <c r="AD209" s="201" t="s">
        <v>323</v>
      </c>
      <c r="AE209" s="201"/>
      <c r="AF209" s="201"/>
      <c r="AG209" s="201"/>
      <c r="AH209" s="201"/>
      <c r="AI209" s="201" t="s">
        <v>325</v>
      </c>
      <c r="AJ209" s="201"/>
      <c r="AK209" s="201"/>
      <c r="AL209" s="201" t="s">
        <v>334</v>
      </c>
      <c r="AM209" s="201"/>
      <c r="AN209" s="201"/>
      <c r="AO209" s="201"/>
      <c r="AP209" s="201" t="s">
        <v>342</v>
      </c>
      <c r="AQ209" s="201" t="s">
        <v>343</v>
      </c>
      <c r="AR209" s="201" t="s">
        <v>344</v>
      </c>
      <c r="AS209" s="201" t="s">
        <v>345</v>
      </c>
      <c r="AT209" s="201" t="s">
        <v>343</v>
      </c>
      <c r="AU209" s="201"/>
      <c r="AV209" s="201"/>
      <c r="AW209" s="201"/>
      <c r="AX209" s="201" t="s">
        <v>347</v>
      </c>
      <c r="AY209" s="201"/>
      <c r="AZ209" s="201"/>
      <c r="BA209" s="201"/>
      <c r="BB209" s="201" t="s">
        <v>348</v>
      </c>
      <c r="BC209" s="201"/>
      <c r="BD209" s="201"/>
      <c r="BE209" s="201"/>
      <c r="BF209" s="201" t="s">
        <v>351</v>
      </c>
      <c r="BG209" s="201"/>
      <c r="BH209" s="201"/>
      <c r="BI209" s="201" t="s">
        <v>354</v>
      </c>
      <c r="BJ209" s="201"/>
      <c r="BK209" s="201"/>
      <c r="BL209" s="201"/>
      <c r="BM209" s="201" t="s">
        <v>207</v>
      </c>
      <c r="BN209" s="201"/>
      <c r="BO209" s="201"/>
      <c r="BP209" s="201"/>
      <c r="BQ209" s="201" t="s">
        <v>355</v>
      </c>
      <c r="BR209" s="201"/>
      <c r="BS209" s="201"/>
    </row>
    <row r="210" spans="1:71" ht="17.100000000000001" customHeight="1" x14ac:dyDescent="0.25">
      <c r="A210" s="202" t="str">
        <f>'LISTA AMEACAS'!A40</f>
        <v>At 20</v>
      </c>
      <c r="B210" s="203" t="str">
        <f>'LISTA AMEACAS'!B40</f>
        <v xml:space="preserve"> Sistemas de autenticação (AD, MFA, IAM)</v>
      </c>
      <c r="C210" s="203"/>
      <c r="D210" s="204" t="str">
        <f>'LISTA AMEACAS'!E40</f>
        <v>Abuso de direitos</v>
      </c>
      <c r="E210" s="204"/>
      <c r="F210" s="204"/>
      <c r="G210" s="67">
        <v>1</v>
      </c>
      <c r="H210" s="196" t="str">
        <f>VULNERABILIDADES!L210</f>
        <v>Concessão excessiva de privilégios no Active Directory/IAM.</v>
      </c>
      <c r="I210" s="196"/>
      <c r="J210" s="196"/>
      <c r="K210" s="192" t="str">
        <f>CONSEQUENCIAS!P210</f>
        <v>Perda de Integridade</v>
      </c>
      <c r="L210" s="192"/>
      <c r="M210" s="192"/>
      <c r="N210" s="192"/>
      <c r="O210" s="372" t="str">
        <f>CONS_AV_QUALIT_ATIVO!O210</f>
        <v>Crítico</v>
      </c>
      <c r="P210" s="372"/>
      <c r="Q210" s="373">
        <f>RESULT_ESTIMAT_QUALIT!Q210</f>
        <v>5</v>
      </c>
      <c r="R210" s="193" t="str">
        <f>CONS_AV_QUALIT_SEVER!R210</f>
        <v>Alta</v>
      </c>
      <c r="S210" s="193"/>
      <c r="T210" s="193"/>
      <c r="U210" s="108">
        <f>RESULT_ESTIMAT_QUALIT!U210</f>
        <v>4</v>
      </c>
      <c r="V210" s="108">
        <f>RESULT_ESTIMAT_QUALIT!V210</f>
        <v>20</v>
      </c>
      <c r="W210" s="193" t="str">
        <f>RESULT_ESTIMAT_QUALIT!W210</f>
        <v>Importante</v>
      </c>
      <c r="X210" s="193"/>
      <c r="Y210" s="193"/>
      <c r="Z210" s="370" t="str">
        <f>CONS_AV_QUALIT_PROBAB!U210</f>
        <v>Provável</v>
      </c>
      <c r="AA210" s="370"/>
      <c r="AB210" s="370"/>
      <c r="AC210" s="109">
        <f>RESULT_ESTIMAT_QUALIT!AC210</f>
        <v>4</v>
      </c>
      <c r="AD210" s="114">
        <f>CALCULO_RISCO!AD210</f>
        <v>80</v>
      </c>
      <c r="AE210" s="375" t="str">
        <f>CALCULO_RISCO!AE210</f>
        <v>Alto</v>
      </c>
      <c r="AF210" s="375"/>
      <c r="AG210" s="375"/>
      <c r="AH210" s="117">
        <f>CALCULO_RISCO!AG210</f>
        <v>0</v>
      </c>
      <c r="AI210" s="379" t="str">
        <f>AVALIAR_RISCO!AI210</f>
        <v>Prioridade</v>
      </c>
      <c r="AJ210" s="379"/>
      <c r="AK210" s="379"/>
      <c r="AL210" s="393" t="str">
        <f>TRATAMENTO!AL210</f>
        <v>Escolha o Tratamento</v>
      </c>
      <c r="AM210" s="393"/>
      <c r="AN210" s="393"/>
      <c r="AO210" s="393"/>
      <c r="AP210" s="391">
        <f>CONTROLES_PLANO!AP210</f>
        <v>0</v>
      </c>
      <c r="AQ210" s="391">
        <f>RISCOS_RESIDUAIS!AQ210</f>
        <v>0</v>
      </c>
      <c r="AR210" s="391">
        <f>RISCOS_RESIDUAIS!AR210</f>
        <v>0</v>
      </c>
      <c r="AS210" s="391">
        <f>RISCOS_RESIDUAIS!AS210</f>
        <v>0</v>
      </c>
      <c r="AT210" s="391">
        <f>CONTROLES_PLANO!AT210</f>
        <v>0</v>
      </c>
      <c r="AU210" s="391"/>
      <c r="AV210" s="391"/>
      <c r="AW210" s="391"/>
      <c r="AX210" s="400" t="str">
        <f>RISCOS_RESIDUAIS!AX210</f>
        <v>RISCOS RESIDUAIS:</v>
      </c>
      <c r="AY210" s="400"/>
      <c r="AZ210" s="400"/>
      <c r="BA210" s="400"/>
      <c r="BB210" s="400">
        <f>RISCOS_RESIDUAIS!BB210</f>
        <v>0</v>
      </c>
      <c r="BC210" s="400"/>
      <c r="BD210" s="400"/>
      <c r="BE210" s="400"/>
      <c r="BF210" s="401" t="str">
        <f>RISCOS_RESIDUAIS!BS210</f>
        <v>Extremo</v>
      </c>
      <c r="BG210" s="401"/>
      <c r="BH210" s="401"/>
      <c r="BI210" s="402" t="s">
        <v>354</v>
      </c>
      <c r="BJ210" s="402"/>
      <c r="BK210" s="402"/>
      <c r="BL210" s="402"/>
      <c r="BM210" s="323"/>
      <c r="BN210" s="323"/>
      <c r="BO210" s="323"/>
      <c r="BP210" s="323"/>
      <c r="BQ210" s="399"/>
      <c r="BR210" s="399"/>
      <c r="BS210" s="399"/>
    </row>
    <row r="211" spans="1:71" ht="17.100000000000001" customHeight="1" x14ac:dyDescent="0.25">
      <c r="A211" s="202"/>
      <c r="B211" s="203"/>
      <c r="C211" s="203"/>
      <c r="D211" s="204"/>
      <c r="E211" s="204"/>
      <c r="F211" s="204"/>
      <c r="G211" s="67">
        <v>2</v>
      </c>
      <c r="H211" s="196" t="str">
        <f>VULNERABILIDADES!L211</f>
        <v>Falta de segregação de funções nos perfis de acesso.</v>
      </c>
      <c r="I211" s="196"/>
      <c r="J211" s="196"/>
      <c r="K211" s="192" t="str">
        <f>CONSEQUENCIAS!P211</f>
        <v>Perda de Integridade</v>
      </c>
      <c r="L211" s="192"/>
      <c r="M211" s="192"/>
      <c r="N211" s="192"/>
      <c r="O211" s="372"/>
      <c r="P211" s="372"/>
      <c r="Q211" s="373"/>
      <c r="R211" s="193" t="str">
        <f>CONS_AV_QUALIT_SEVER!R211</f>
        <v>Alta</v>
      </c>
      <c r="S211" s="193"/>
      <c r="T211" s="193"/>
      <c r="U211" s="108">
        <f>RESULT_ESTIMAT_QUALIT!U213</f>
        <v>5</v>
      </c>
      <c r="V211" s="108">
        <f>RESULT_ESTIMAT_QUALIT!V211</f>
        <v>20</v>
      </c>
      <c r="W211" s="193" t="str">
        <f>RESULT_ESTIMAT_QUALIT!W211</f>
        <v>Importante</v>
      </c>
      <c r="X211" s="193"/>
      <c r="Y211" s="193"/>
      <c r="Z211" s="370" t="str">
        <f>CONS_AV_QUALIT_PROBAB!U211</f>
        <v>Ocasional</v>
      </c>
      <c r="AA211" s="370"/>
      <c r="AB211" s="370"/>
      <c r="AC211" s="109">
        <f>RESULT_ESTIMAT_QUALIT!AC211</f>
        <v>3</v>
      </c>
      <c r="AD211" s="114">
        <f>CALCULO_RISCO!AD211</f>
        <v>60</v>
      </c>
      <c r="AE211" s="375" t="str">
        <f>CALCULO_RISCO!AE211</f>
        <v>Médio</v>
      </c>
      <c r="AF211" s="375"/>
      <c r="AG211" s="375"/>
      <c r="AH211" s="117">
        <f>CALCULO_RISCO!AG211</f>
        <v>0</v>
      </c>
      <c r="AI211" s="379" t="str">
        <f>AVALIAR_RISCO!AI211</f>
        <v>Prioridade</v>
      </c>
      <c r="AJ211" s="379"/>
      <c r="AK211" s="379"/>
      <c r="AL211" s="393" t="str">
        <f>TRATAMENTO!AL211</f>
        <v>Escolha o Tratamento</v>
      </c>
      <c r="AM211" s="393"/>
      <c r="AN211" s="393"/>
      <c r="AO211" s="393"/>
      <c r="AP211" s="391">
        <f>CONTROLES_PLANO!AP211</f>
        <v>0</v>
      </c>
      <c r="AQ211" s="391"/>
      <c r="AR211" s="391"/>
      <c r="AS211" s="391"/>
      <c r="AT211" s="391">
        <f>CONTROLES_PLANO!AT211</f>
        <v>0</v>
      </c>
      <c r="AU211" s="391"/>
      <c r="AV211" s="391"/>
      <c r="AW211" s="391"/>
      <c r="AX211" s="400" t="str">
        <f>RISCOS_RESIDUAIS!AX211</f>
        <v>RISCOS RESIDUAIS:</v>
      </c>
      <c r="AY211" s="400"/>
      <c r="AZ211" s="400"/>
      <c r="BA211" s="400"/>
      <c r="BB211" s="400">
        <f>RISCOS_RESIDUAIS!BB211</f>
        <v>0</v>
      </c>
      <c r="BC211" s="400"/>
      <c r="BD211" s="400"/>
      <c r="BE211" s="400"/>
      <c r="BF211" s="401" t="str">
        <f>RISCOS_RESIDUAIS!BS211</f>
        <v>Extremo</v>
      </c>
      <c r="BG211" s="401"/>
      <c r="BH211" s="401"/>
      <c r="BI211" s="402" t="s">
        <v>354</v>
      </c>
      <c r="BJ211" s="402"/>
      <c r="BK211" s="402"/>
      <c r="BL211" s="402"/>
      <c r="BM211" s="323"/>
      <c r="BN211" s="323"/>
      <c r="BO211" s="323"/>
      <c r="BP211" s="323"/>
      <c r="BQ211" s="399"/>
      <c r="BR211" s="399"/>
      <c r="BS211" s="399"/>
    </row>
    <row r="212" spans="1:71" ht="17.100000000000001" customHeight="1" x14ac:dyDescent="0.25">
      <c r="A212" s="202"/>
      <c r="B212" s="203"/>
      <c r="C212" s="203"/>
      <c r="D212" s="204"/>
      <c r="E212" s="204"/>
      <c r="F212" s="204"/>
      <c r="G212" s="67">
        <v>3</v>
      </c>
      <c r="H212" s="196" t="str">
        <f>VULNERABILIDADES!L212</f>
        <v>Ausência de revisão periódica de permissões.</v>
      </c>
      <c r="I212" s="196"/>
      <c r="J212" s="196"/>
      <c r="K212" s="192" t="str">
        <f>CONSEQUENCIAS!P212</f>
        <v>Perda de Integridade</v>
      </c>
      <c r="L212" s="192"/>
      <c r="M212" s="192"/>
      <c r="N212" s="192"/>
      <c r="O212" s="372"/>
      <c r="P212" s="372"/>
      <c r="Q212" s="373"/>
      <c r="R212" s="193" t="str">
        <f>CONS_AV_QUALIT_SEVER!R212</f>
        <v>Elevada</v>
      </c>
      <c r="S212" s="193"/>
      <c r="T212" s="193"/>
      <c r="U212" s="108">
        <f>RESULT_ESTIMAT_QUALIT!U214</f>
        <v>4</v>
      </c>
      <c r="V212" s="108">
        <f>RESULT_ESTIMAT_QUALIT!V212</f>
        <v>25</v>
      </c>
      <c r="W212" s="193" t="str">
        <f>RESULT_ESTIMAT_QUALIT!W212</f>
        <v>Desastre</v>
      </c>
      <c r="X212" s="193"/>
      <c r="Y212" s="193"/>
      <c r="Z212" s="370" t="str">
        <f>CONS_AV_QUALIT_PROBAB!U212</f>
        <v>Provável</v>
      </c>
      <c r="AA212" s="370"/>
      <c r="AB212" s="370"/>
      <c r="AC212" s="109">
        <f>RESULT_ESTIMAT_QUALIT!AC212</f>
        <v>4</v>
      </c>
      <c r="AD212" s="114">
        <f>CALCULO_RISCO!AD212</f>
        <v>100</v>
      </c>
      <c r="AE212" s="375" t="str">
        <f>CALCULO_RISCO!AE212</f>
        <v>Alto</v>
      </c>
      <c r="AF212" s="375"/>
      <c r="AG212" s="375"/>
      <c r="AH212" s="117">
        <f>CALCULO_RISCO!AG212</f>
        <v>0</v>
      </c>
      <c r="AI212" s="379" t="str">
        <f>AVALIAR_RISCO!AI212</f>
        <v>Prioridade</v>
      </c>
      <c r="AJ212" s="379"/>
      <c r="AK212" s="379"/>
      <c r="AL212" s="393" t="str">
        <f>TRATAMENTO!AL212</f>
        <v>Escolha o Tratamento</v>
      </c>
      <c r="AM212" s="393"/>
      <c r="AN212" s="393"/>
      <c r="AO212" s="393"/>
      <c r="AP212" s="391">
        <f>CONTROLES_PLANO!AP212</f>
        <v>0</v>
      </c>
      <c r="AQ212" s="391"/>
      <c r="AR212" s="391"/>
      <c r="AS212" s="391"/>
      <c r="AT212" s="391">
        <f>CONTROLES_PLANO!AT212</f>
        <v>0</v>
      </c>
      <c r="AU212" s="391"/>
      <c r="AV212" s="391"/>
      <c r="AW212" s="391"/>
      <c r="AX212" s="400" t="str">
        <f>RISCOS_RESIDUAIS!AX212</f>
        <v>RISCOS RESIDUAIS:</v>
      </c>
      <c r="AY212" s="400"/>
      <c r="AZ212" s="400"/>
      <c r="BA212" s="400"/>
      <c r="BB212" s="400">
        <f>RISCOS_RESIDUAIS!BB212</f>
        <v>0</v>
      </c>
      <c r="BC212" s="400"/>
      <c r="BD212" s="400"/>
      <c r="BE212" s="400"/>
      <c r="BF212" s="401" t="str">
        <f>RISCOS_RESIDUAIS!BS212</f>
        <v>Extremo</v>
      </c>
      <c r="BG212" s="401"/>
      <c r="BH212" s="401"/>
      <c r="BI212" s="402" t="s">
        <v>354</v>
      </c>
      <c r="BJ212" s="402"/>
      <c r="BK212" s="402"/>
      <c r="BL212" s="402"/>
      <c r="BM212" s="323"/>
      <c r="BN212" s="323"/>
      <c r="BO212" s="323"/>
      <c r="BP212" s="323"/>
      <c r="BQ212" s="399"/>
      <c r="BR212" s="399"/>
      <c r="BS212" s="399"/>
    </row>
    <row r="213" spans="1:71" ht="17.100000000000001" customHeight="1" x14ac:dyDescent="0.25">
      <c r="A213" s="202"/>
      <c r="B213" s="203"/>
      <c r="C213" s="203"/>
      <c r="D213" s="204"/>
      <c r="E213" s="204"/>
      <c r="F213" s="204"/>
      <c r="G213" s="67">
        <v>4</v>
      </c>
      <c r="H213" s="196" t="str">
        <f>VULNERABILIDADES!L213</f>
        <v>Falta de monitoramento de ações administrativas.</v>
      </c>
      <c r="I213" s="196"/>
      <c r="J213" s="196"/>
      <c r="K213" s="192" t="str">
        <f>CONSEQUENCIAS!P213</f>
        <v>Perda de Integridade</v>
      </c>
      <c r="L213" s="192"/>
      <c r="M213" s="192"/>
      <c r="N213" s="192"/>
      <c r="O213" s="372"/>
      <c r="P213" s="372"/>
      <c r="Q213" s="373"/>
      <c r="R213" s="193" t="str">
        <f>CONS_AV_QUALIT_SEVER!R213</f>
        <v>Elevada</v>
      </c>
      <c r="S213" s="193"/>
      <c r="T213" s="193"/>
      <c r="U213" s="108">
        <f>RESULT_ESTIMAT_QUALIT!U215</f>
        <v>5</v>
      </c>
      <c r="V213" s="108">
        <f>RESULT_ESTIMAT_QUALIT!V213</f>
        <v>25</v>
      </c>
      <c r="W213" s="193" t="str">
        <f>RESULT_ESTIMAT_QUALIT!W213</f>
        <v>Desastre</v>
      </c>
      <c r="X213" s="193"/>
      <c r="Y213" s="193"/>
      <c r="Z213" s="370" t="str">
        <f>CONS_AV_QUALIT_PROBAB!U213</f>
        <v>Ocasional</v>
      </c>
      <c r="AA213" s="370"/>
      <c r="AB213" s="370"/>
      <c r="AC213" s="109">
        <f>RESULT_ESTIMAT_QUALIT!AC213</f>
        <v>3</v>
      </c>
      <c r="AD213" s="114">
        <f>CALCULO_RISCO!AD213</f>
        <v>75</v>
      </c>
      <c r="AE213" s="375" t="str">
        <f>CALCULO_RISCO!AE213</f>
        <v>Alto</v>
      </c>
      <c r="AF213" s="375"/>
      <c r="AG213" s="375"/>
      <c r="AH213" s="117">
        <f>CALCULO_RISCO!AG213</f>
        <v>0</v>
      </c>
      <c r="AI213" s="379" t="str">
        <f>AVALIAR_RISCO!AI213</f>
        <v>Prioridade</v>
      </c>
      <c r="AJ213" s="379"/>
      <c r="AK213" s="379"/>
      <c r="AL213" s="393" t="str">
        <f>TRATAMENTO!AL213</f>
        <v>Escolha o Tratamento</v>
      </c>
      <c r="AM213" s="393"/>
      <c r="AN213" s="393"/>
      <c r="AO213" s="393"/>
      <c r="AP213" s="391">
        <f>CONTROLES_PLANO!AP213</f>
        <v>0</v>
      </c>
      <c r="AQ213" s="391"/>
      <c r="AR213" s="391"/>
      <c r="AS213" s="391"/>
      <c r="AT213" s="391">
        <f>CONTROLES_PLANO!AT213</f>
        <v>0</v>
      </c>
      <c r="AU213" s="391"/>
      <c r="AV213" s="391"/>
      <c r="AW213" s="391"/>
      <c r="AX213" s="400" t="str">
        <f>RISCOS_RESIDUAIS!AX213</f>
        <v>RISCOS RESIDUAIS:</v>
      </c>
      <c r="AY213" s="400"/>
      <c r="AZ213" s="400"/>
      <c r="BA213" s="400"/>
      <c r="BB213" s="400">
        <f>RISCOS_RESIDUAIS!BB213</f>
        <v>0</v>
      </c>
      <c r="BC213" s="400"/>
      <c r="BD213" s="400"/>
      <c r="BE213" s="400"/>
      <c r="BF213" s="401" t="str">
        <f>RISCOS_RESIDUAIS!BS213</f>
        <v>Extremo</v>
      </c>
      <c r="BG213" s="401"/>
      <c r="BH213" s="401"/>
      <c r="BI213" s="402" t="s">
        <v>354</v>
      </c>
      <c r="BJ213" s="402"/>
      <c r="BK213" s="402"/>
      <c r="BL213" s="402"/>
      <c r="BM213" s="323"/>
      <c r="BN213" s="323"/>
      <c r="BO213" s="323"/>
      <c r="BP213" s="323"/>
      <c r="BQ213" s="399"/>
      <c r="BR213" s="399"/>
      <c r="BS213" s="399"/>
    </row>
    <row r="214" spans="1:71" ht="17.100000000000001" customHeight="1" x14ac:dyDescent="0.25">
      <c r="A214" s="202"/>
      <c r="B214" s="203"/>
      <c r="C214" s="203"/>
      <c r="D214" s="195" t="str">
        <f>'LISTA AMEACAS'!I40</f>
        <v>Comprometimento dos dados</v>
      </c>
      <c r="E214" s="195"/>
      <c r="F214" s="195"/>
      <c r="G214" s="67">
        <v>5</v>
      </c>
      <c r="H214" s="191" t="str">
        <f>VULNERABILIDADES!L214</f>
        <v>Uso de autenticação fraca ou senhas simples.</v>
      </c>
      <c r="I214" s="191"/>
      <c r="J214" s="191"/>
      <c r="K214" s="192" t="str">
        <f>CONSEQUENCIAS!P214</f>
        <v>Perda de confidencialidade</v>
      </c>
      <c r="L214" s="192"/>
      <c r="M214" s="192"/>
      <c r="N214" s="192"/>
      <c r="O214" s="372"/>
      <c r="P214" s="372"/>
      <c r="Q214" s="373"/>
      <c r="R214" s="193" t="str">
        <f>CONS_AV_QUALIT_SEVER!R214</f>
        <v>Alta</v>
      </c>
      <c r="S214" s="193"/>
      <c r="T214" s="193"/>
      <c r="U214" s="108">
        <f>RESULT_ESTIMAT_QUALIT!U216</f>
        <v>3</v>
      </c>
      <c r="V214" s="108">
        <f>RESULT_ESTIMAT_QUALIT!V214</f>
        <v>20</v>
      </c>
      <c r="W214" s="193" t="str">
        <f>RESULT_ESTIMAT_QUALIT!W214</f>
        <v>Importante</v>
      </c>
      <c r="X214" s="193"/>
      <c r="Y214" s="193"/>
      <c r="Z214" s="370" t="str">
        <f>CONS_AV_QUALIT_PROBAB!U214</f>
        <v>Provável</v>
      </c>
      <c r="AA214" s="370"/>
      <c r="AB214" s="370"/>
      <c r="AC214" s="109">
        <f>RESULT_ESTIMAT_QUALIT!AC214</f>
        <v>4</v>
      </c>
      <c r="AD214" s="114">
        <f>CALCULO_RISCO!AD214</f>
        <v>80</v>
      </c>
      <c r="AE214" s="375" t="str">
        <f>CALCULO_RISCO!AE214</f>
        <v>Alto</v>
      </c>
      <c r="AF214" s="375"/>
      <c r="AG214" s="375"/>
      <c r="AH214" s="117">
        <f>CALCULO_RISCO!AG214</f>
        <v>0</v>
      </c>
      <c r="AI214" s="379" t="str">
        <f>AVALIAR_RISCO!AI214</f>
        <v>Prioridade</v>
      </c>
      <c r="AJ214" s="379"/>
      <c r="AK214" s="379"/>
      <c r="AL214" s="393" t="str">
        <f>TRATAMENTO!AL214</f>
        <v>Escolha o Tratamento</v>
      </c>
      <c r="AM214" s="393"/>
      <c r="AN214" s="393"/>
      <c r="AO214" s="393"/>
      <c r="AP214" s="391">
        <f>CONTROLES_PLANO!AP214</f>
        <v>0</v>
      </c>
      <c r="AQ214" s="391"/>
      <c r="AR214" s="391"/>
      <c r="AS214" s="391"/>
      <c r="AT214" s="391">
        <f>CONTROLES_PLANO!AT214</f>
        <v>0</v>
      </c>
      <c r="AU214" s="391"/>
      <c r="AV214" s="391"/>
      <c r="AW214" s="391"/>
      <c r="AX214" s="400" t="str">
        <f>RISCOS_RESIDUAIS!AX214</f>
        <v>RISCOS RESIDUAIS:</v>
      </c>
      <c r="AY214" s="400"/>
      <c r="AZ214" s="400"/>
      <c r="BA214" s="400"/>
      <c r="BB214" s="400">
        <f>RISCOS_RESIDUAIS!BB214</f>
        <v>0</v>
      </c>
      <c r="BC214" s="400"/>
      <c r="BD214" s="400"/>
      <c r="BE214" s="400"/>
      <c r="BF214" s="401" t="str">
        <f>RISCOS_RESIDUAIS!BS214</f>
        <v>Extremo</v>
      </c>
      <c r="BG214" s="401"/>
      <c r="BH214" s="401"/>
      <c r="BI214" s="402" t="s">
        <v>354</v>
      </c>
      <c r="BJ214" s="402"/>
      <c r="BK214" s="402"/>
      <c r="BL214" s="402"/>
      <c r="BM214" s="323"/>
      <c r="BN214" s="323"/>
      <c r="BO214" s="323"/>
      <c r="BP214" s="323"/>
      <c r="BQ214" s="399"/>
      <c r="BR214" s="399"/>
      <c r="BS214" s="399"/>
    </row>
    <row r="215" spans="1:71" ht="17.100000000000001" customHeight="1" x14ac:dyDescent="0.25">
      <c r="A215" s="202"/>
      <c r="B215" s="203"/>
      <c r="C215" s="203"/>
      <c r="D215" s="195"/>
      <c r="E215" s="195"/>
      <c r="F215" s="195"/>
      <c r="G215" s="67">
        <v>6</v>
      </c>
      <c r="H215" s="191" t="str">
        <f>VULNERABILIDADES!L215</f>
        <v>Configuração inadequada de MFA (autenticação multifator).</v>
      </c>
      <c r="I215" s="191"/>
      <c r="J215" s="191"/>
      <c r="K215" s="192" t="str">
        <f>CONSEQUENCIAS!P215</f>
        <v>Perda de confidencialidade</v>
      </c>
      <c r="L215" s="192"/>
      <c r="M215" s="192"/>
      <c r="N215" s="192"/>
      <c r="O215" s="372"/>
      <c r="P215" s="372"/>
      <c r="Q215" s="373"/>
      <c r="R215" s="193" t="str">
        <f>CONS_AV_QUALIT_SEVER!R215</f>
        <v>Elevada</v>
      </c>
      <c r="S215" s="193"/>
      <c r="T215" s="193"/>
      <c r="U215" s="108">
        <f>RESULT_ESTIMAT_QUALIT!U217</f>
        <v>5</v>
      </c>
      <c r="V215" s="108">
        <f>RESULT_ESTIMAT_QUALIT!V215</f>
        <v>25</v>
      </c>
      <c r="W215" s="193" t="str">
        <f>RESULT_ESTIMAT_QUALIT!W215</f>
        <v>Desastre</v>
      </c>
      <c r="X215" s="193"/>
      <c r="Y215" s="193"/>
      <c r="Z215" s="370" t="str">
        <f>CONS_AV_QUALIT_PROBAB!U215</f>
        <v>Ocasional</v>
      </c>
      <c r="AA215" s="370"/>
      <c r="AB215" s="370"/>
      <c r="AC215" s="109">
        <f>RESULT_ESTIMAT_QUALIT!AC215</f>
        <v>3</v>
      </c>
      <c r="AD215" s="114">
        <f>CALCULO_RISCO!AD215</f>
        <v>75</v>
      </c>
      <c r="AE215" s="375" t="str">
        <f>CALCULO_RISCO!AE215</f>
        <v>Alto</v>
      </c>
      <c r="AF215" s="375"/>
      <c r="AG215" s="375"/>
      <c r="AH215" s="117">
        <f>CALCULO_RISCO!AG215</f>
        <v>0</v>
      </c>
      <c r="AI215" s="379" t="str">
        <f>AVALIAR_RISCO!AI215</f>
        <v>Prioridade</v>
      </c>
      <c r="AJ215" s="379"/>
      <c r="AK215" s="379"/>
      <c r="AL215" s="393" t="str">
        <f>TRATAMENTO!AL215</f>
        <v>Escolha o Tratamento</v>
      </c>
      <c r="AM215" s="393"/>
      <c r="AN215" s="393"/>
      <c r="AO215" s="393"/>
      <c r="AP215" s="391">
        <f>CONTROLES_PLANO!AP215</f>
        <v>0</v>
      </c>
      <c r="AQ215" s="391"/>
      <c r="AR215" s="391"/>
      <c r="AS215" s="391"/>
      <c r="AT215" s="391">
        <f>CONTROLES_PLANO!AT215</f>
        <v>0</v>
      </c>
      <c r="AU215" s="391"/>
      <c r="AV215" s="391"/>
      <c r="AW215" s="391"/>
      <c r="AX215" s="400" t="str">
        <f>RISCOS_RESIDUAIS!AX215</f>
        <v>RISCOS RESIDUAIS:</v>
      </c>
      <c r="AY215" s="400"/>
      <c r="AZ215" s="400"/>
      <c r="BA215" s="400"/>
      <c r="BB215" s="400">
        <f>RISCOS_RESIDUAIS!BB215</f>
        <v>0</v>
      </c>
      <c r="BC215" s="400"/>
      <c r="BD215" s="400"/>
      <c r="BE215" s="400"/>
      <c r="BF215" s="401" t="str">
        <f>RISCOS_RESIDUAIS!BS215</f>
        <v>Extremo</v>
      </c>
      <c r="BG215" s="401"/>
      <c r="BH215" s="401"/>
      <c r="BI215" s="402" t="s">
        <v>354</v>
      </c>
      <c r="BJ215" s="402"/>
      <c r="BK215" s="402"/>
      <c r="BL215" s="402"/>
      <c r="BM215" s="323"/>
      <c r="BN215" s="323"/>
      <c r="BO215" s="323"/>
      <c r="BP215" s="323"/>
      <c r="BQ215" s="399"/>
      <c r="BR215" s="399"/>
      <c r="BS215" s="399"/>
    </row>
    <row r="216" spans="1:71" ht="17.100000000000001" customHeight="1" x14ac:dyDescent="0.25">
      <c r="A216" s="202"/>
      <c r="B216" s="203"/>
      <c r="C216" s="203"/>
      <c r="D216" s="195"/>
      <c r="E216" s="195"/>
      <c r="F216" s="195"/>
      <c r="G216" s="67">
        <v>7</v>
      </c>
      <c r="H216" s="191" t="str">
        <f>VULNERABILIDADES!L216</f>
        <v>Falta de políticas rígidas de expiração e renovação de senhas.</v>
      </c>
      <c r="I216" s="191"/>
      <c r="J216" s="191"/>
      <c r="K216" s="192" t="str">
        <f>CONSEQUENCIAS!P216</f>
        <v>Perda de Integridade</v>
      </c>
      <c r="L216" s="192"/>
      <c r="M216" s="192"/>
      <c r="N216" s="192"/>
      <c r="O216" s="372"/>
      <c r="P216" s="372"/>
      <c r="Q216" s="373"/>
      <c r="R216" s="193" t="str">
        <f>CONS_AV_QUALIT_SEVER!R216</f>
        <v>Média</v>
      </c>
      <c r="S216" s="193"/>
      <c r="T216" s="193"/>
      <c r="U216" s="108">
        <f>RESULT_ESTIMAT_QUALIT!U218</f>
        <v>0</v>
      </c>
      <c r="V216" s="108">
        <f>RESULT_ESTIMAT_QUALIT!V216</f>
        <v>15</v>
      </c>
      <c r="W216" s="193" t="str">
        <f>RESULT_ESTIMAT_QUALIT!W216</f>
        <v>Significativo</v>
      </c>
      <c r="X216" s="193"/>
      <c r="Y216" s="193"/>
      <c r="Z216" s="370" t="str">
        <f>CONS_AV_QUALIT_PROBAB!U216</f>
        <v>Frequente</v>
      </c>
      <c r="AA216" s="370"/>
      <c r="AB216" s="370"/>
      <c r="AC216" s="109">
        <f>RESULT_ESTIMAT_QUALIT!AC216</f>
        <v>5</v>
      </c>
      <c r="AD216" s="114">
        <f>CALCULO_RISCO!AD216</f>
        <v>75</v>
      </c>
      <c r="AE216" s="375" t="str">
        <f>CALCULO_RISCO!AE216</f>
        <v>Alto</v>
      </c>
      <c r="AF216" s="375"/>
      <c r="AG216" s="375"/>
      <c r="AH216" s="117">
        <f>CALCULO_RISCO!AG216</f>
        <v>0</v>
      </c>
      <c r="AI216" s="379" t="str">
        <f>AVALIAR_RISCO!AI216</f>
        <v>Prioridade</v>
      </c>
      <c r="AJ216" s="379"/>
      <c r="AK216" s="379"/>
      <c r="AL216" s="393" t="str">
        <f>TRATAMENTO!AL216</f>
        <v>Escolha o Tratamento</v>
      </c>
      <c r="AM216" s="393"/>
      <c r="AN216" s="393"/>
      <c r="AO216" s="393"/>
      <c r="AP216" s="391">
        <f>CONTROLES_PLANO!AP216</f>
        <v>0</v>
      </c>
      <c r="AQ216" s="391"/>
      <c r="AR216" s="391"/>
      <c r="AS216" s="391"/>
      <c r="AT216" s="391">
        <f>CONTROLES_PLANO!AT216</f>
        <v>0</v>
      </c>
      <c r="AU216" s="391"/>
      <c r="AV216" s="391"/>
      <c r="AW216" s="391"/>
      <c r="AX216" s="400" t="str">
        <f>RISCOS_RESIDUAIS!AX216</f>
        <v>RISCOS RESIDUAIS:</v>
      </c>
      <c r="AY216" s="400"/>
      <c r="AZ216" s="400"/>
      <c r="BA216" s="400"/>
      <c r="BB216" s="400">
        <f>RISCOS_RESIDUAIS!BB216</f>
        <v>0</v>
      </c>
      <c r="BC216" s="400"/>
      <c r="BD216" s="400"/>
      <c r="BE216" s="400"/>
      <c r="BF216" s="401" t="str">
        <f>RISCOS_RESIDUAIS!BS216</f>
        <v>Extremo</v>
      </c>
      <c r="BG216" s="401"/>
      <c r="BH216" s="401"/>
      <c r="BI216" s="402" t="s">
        <v>354</v>
      </c>
      <c r="BJ216" s="402"/>
      <c r="BK216" s="402"/>
      <c r="BL216" s="402"/>
      <c r="BM216" s="323"/>
      <c r="BN216" s="323"/>
      <c r="BO216" s="323"/>
      <c r="BP216" s="323"/>
      <c r="BQ216" s="399"/>
      <c r="BR216" s="399"/>
      <c r="BS216" s="399"/>
    </row>
    <row r="217" spans="1:71" ht="17.100000000000001" customHeight="1" x14ac:dyDescent="0.25">
      <c r="A217" s="202"/>
      <c r="B217" s="203"/>
      <c r="C217" s="203"/>
      <c r="D217" s="195"/>
      <c r="E217" s="195"/>
      <c r="F217" s="195"/>
      <c r="G217" s="69">
        <v>8</v>
      </c>
      <c r="H217" s="197" t="str">
        <f>VULNERABILIDADES!L217</f>
        <v>Ausência de detecção de acessos anômalos.</v>
      </c>
      <c r="I217" s="197"/>
      <c r="J217" s="197"/>
      <c r="K217" s="198" t="str">
        <f>CONSEQUENCIAS!P217</f>
        <v>Perda de Integridade</v>
      </c>
      <c r="L217" s="198"/>
      <c r="M217" s="198"/>
      <c r="N217" s="198"/>
      <c r="O217" s="372"/>
      <c r="P217" s="372"/>
      <c r="Q217" s="373"/>
      <c r="R217" s="199" t="str">
        <f>CONS_AV_QUALIT_SEVER!R217</f>
        <v>Elevada</v>
      </c>
      <c r="S217" s="199"/>
      <c r="T217" s="199"/>
      <c r="U217" s="110">
        <f>RESULT_ESTIMAT_QUALIT!U219</f>
        <v>0</v>
      </c>
      <c r="V217" s="110">
        <f>RESULT_ESTIMAT_QUALIT!V217</f>
        <v>25</v>
      </c>
      <c r="W217" s="199" t="str">
        <f>RESULT_ESTIMAT_QUALIT!W217</f>
        <v>Desastre</v>
      </c>
      <c r="X217" s="199"/>
      <c r="Y217" s="199"/>
      <c r="Z217" s="371" t="str">
        <f>CONS_AV_QUALIT_PROBAB!U217</f>
        <v>Ocasional</v>
      </c>
      <c r="AA217" s="371"/>
      <c r="AB217" s="371"/>
      <c r="AC217" s="111">
        <f>RESULT_ESTIMAT_QUALIT!AC217</f>
        <v>3</v>
      </c>
      <c r="AD217" s="116">
        <f>CALCULO_RISCO!AD217</f>
        <v>75</v>
      </c>
      <c r="AE217" s="376" t="str">
        <f>CALCULO_RISCO!AE217</f>
        <v>Alto</v>
      </c>
      <c r="AF217" s="376"/>
      <c r="AG217" s="376"/>
      <c r="AH217" s="118">
        <f>CALCULO_RISCO!AG217</f>
        <v>0</v>
      </c>
      <c r="AI217" s="381" t="str">
        <f>AVALIAR_RISCO!AI217</f>
        <v>Prioridade</v>
      </c>
      <c r="AJ217" s="381"/>
      <c r="AK217" s="381"/>
      <c r="AL217" s="390" t="str">
        <f>TRATAMENTO!AL217</f>
        <v>Escolha o Tratamento</v>
      </c>
      <c r="AM217" s="390"/>
      <c r="AN217" s="390"/>
      <c r="AO217" s="390"/>
      <c r="AP217" s="386">
        <f>CONTROLES_PLANO!AP217</f>
        <v>0</v>
      </c>
      <c r="AQ217" s="386"/>
      <c r="AR217" s="386"/>
      <c r="AS217" s="386"/>
      <c r="AT217" s="386">
        <f>CONTROLES_PLANO!AT217</f>
        <v>0</v>
      </c>
      <c r="AU217" s="386"/>
      <c r="AV217" s="386"/>
      <c r="AW217" s="386"/>
      <c r="AX217" s="396" t="str">
        <f>RISCOS_RESIDUAIS!AX217</f>
        <v>RISCOS RESIDUAIS:</v>
      </c>
      <c r="AY217" s="396"/>
      <c r="AZ217" s="396"/>
      <c r="BA217" s="396"/>
      <c r="BB217" s="396">
        <f>RISCOS_RESIDUAIS!BB217</f>
        <v>0</v>
      </c>
      <c r="BC217" s="396"/>
      <c r="BD217" s="396"/>
      <c r="BE217" s="396"/>
      <c r="BF217" s="397" t="str">
        <f>RISCOS_RESIDUAIS!BS217</f>
        <v>Extremo</v>
      </c>
      <c r="BG217" s="397"/>
      <c r="BH217" s="397"/>
      <c r="BI217" s="398" t="s">
        <v>354</v>
      </c>
      <c r="BJ217" s="398"/>
      <c r="BK217" s="398"/>
      <c r="BL217" s="398"/>
      <c r="BM217" s="327"/>
      <c r="BN217" s="327"/>
      <c r="BO217" s="327"/>
      <c r="BP217" s="327"/>
      <c r="BQ217" s="395"/>
      <c r="BR217" s="395"/>
      <c r="BS217" s="395"/>
    </row>
    <row r="218" spans="1:71" s="29" customFormat="1" ht="12.6" customHeight="1" x14ac:dyDescent="0.25">
      <c r="A218" s="86"/>
      <c r="B218" s="86"/>
      <c r="C218" s="86"/>
      <c r="D218" s="86"/>
      <c r="E218" s="86"/>
      <c r="F218" s="86"/>
      <c r="G218" s="86"/>
      <c r="H218" s="9"/>
      <c r="I218" s="9"/>
      <c r="J218" s="9"/>
      <c r="K218" s="9"/>
      <c r="L218" s="9"/>
      <c r="M218" s="9"/>
      <c r="N218" s="9"/>
      <c r="O218" s="9"/>
      <c r="P218" s="9"/>
      <c r="Q218" s="105"/>
      <c r="R218" s="105"/>
      <c r="S218" s="105"/>
      <c r="T218" s="105"/>
      <c r="U218" s="105"/>
      <c r="V218" s="106"/>
      <c r="W218" s="9"/>
      <c r="X218" s="9"/>
      <c r="Y218" s="9"/>
      <c r="AY218" s="3"/>
      <c r="AZ218" s="3"/>
      <c r="BA218" s="3"/>
      <c r="BB218" s="3"/>
      <c r="BC218" s="3"/>
    </row>
    <row r="219" spans="1:71" ht="34.15" customHeight="1" x14ac:dyDescent="0.25">
      <c r="A219" s="56"/>
      <c r="B219" s="206" t="s">
        <v>204</v>
      </c>
      <c r="C219" s="206"/>
      <c r="D219" s="207" t="s">
        <v>205</v>
      </c>
      <c r="E219" s="207"/>
      <c r="F219" s="207"/>
      <c r="G219" s="57" t="s">
        <v>219</v>
      </c>
      <c r="H219" s="208" t="s">
        <v>220</v>
      </c>
      <c r="I219" s="208"/>
      <c r="J219" s="208"/>
      <c r="K219" s="209" t="s">
        <v>272</v>
      </c>
      <c r="L219" s="209"/>
      <c r="M219" s="209"/>
      <c r="N219" s="209"/>
      <c r="O219" s="201" t="s">
        <v>291</v>
      </c>
      <c r="P219" s="201"/>
      <c r="Q219" s="201"/>
      <c r="R219" s="208" t="s">
        <v>316</v>
      </c>
      <c r="S219" s="208"/>
      <c r="T219" s="208"/>
      <c r="U219" s="208"/>
      <c r="V219" s="201" t="s">
        <v>94</v>
      </c>
      <c r="W219" s="201"/>
      <c r="X219" s="201"/>
      <c r="Y219" s="201"/>
      <c r="Z219" s="201" t="s">
        <v>301</v>
      </c>
      <c r="AA219" s="201"/>
      <c r="AB219" s="201"/>
      <c r="AC219" s="201"/>
      <c r="AD219" s="201" t="s">
        <v>323</v>
      </c>
      <c r="AE219" s="201"/>
      <c r="AF219" s="201"/>
      <c r="AG219" s="201"/>
      <c r="AH219" s="201"/>
      <c r="AI219" s="201" t="s">
        <v>325</v>
      </c>
      <c r="AJ219" s="201"/>
      <c r="AK219" s="201"/>
      <c r="AL219" s="201" t="s">
        <v>334</v>
      </c>
      <c r="AM219" s="201"/>
      <c r="AN219" s="201"/>
      <c r="AO219" s="201"/>
      <c r="AP219" s="201" t="s">
        <v>342</v>
      </c>
      <c r="AQ219" s="201" t="s">
        <v>343</v>
      </c>
      <c r="AR219" s="201" t="s">
        <v>344</v>
      </c>
      <c r="AS219" s="201" t="s">
        <v>345</v>
      </c>
      <c r="AT219" s="201" t="s">
        <v>343</v>
      </c>
      <c r="AU219" s="201"/>
      <c r="AV219" s="201"/>
      <c r="AW219" s="201"/>
      <c r="AX219" s="201" t="s">
        <v>347</v>
      </c>
      <c r="AY219" s="201"/>
      <c r="AZ219" s="201"/>
      <c r="BA219" s="201"/>
      <c r="BB219" s="201" t="s">
        <v>348</v>
      </c>
      <c r="BC219" s="201"/>
      <c r="BD219" s="201"/>
      <c r="BE219" s="201"/>
      <c r="BF219" s="201" t="s">
        <v>351</v>
      </c>
      <c r="BG219" s="201"/>
      <c r="BH219" s="201"/>
      <c r="BI219" s="201" t="s">
        <v>354</v>
      </c>
      <c r="BJ219" s="201"/>
      <c r="BK219" s="201"/>
      <c r="BL219" s="201"/>
      <c r="BM219" s="201" t="s">
        <v>207</v>
      </c>
      <c r="BN219" s="201"/>
      <c r="BO219" s="201"/>
      <c r="BP219" s="201"/>
      <c r="BQ219" s="201" t="s">
        <v>355</v>
      </c>
      <c r="BR219" s="201"/>
      <c r="BS219" s="201"/>
    </row>
    <row r="220" spans="1:71" ht="17.100000000000001" customHeight="1" x14ac:dyDescent="0.25">
      <c r="A220" s="202" t="str">
        <f>'LISTA AMEACAS'!A41</f>
        <v>At 21</v>
      </c>
      <c r="B220" s="203" t="str">
        <f>'LISTA AMEACAS'!B41</f>
        <v>Repositórios de código (Git, GitHub, GitLab)</v>
      </c>
      <c r="C220" s="203"/>
      <c r="D220" s="204" t="str">
        <f>'LISTA AMEACAS'!E41</f>
        <v>Cópia ilegal de software</v>
      </c>
      <c r="E220" s="204"/>
      <c r="F220" s="204"/>
      <c r="G220" s="67">
        <v>1</v>
      </c>
      <c r="H220" s="196" t="str">
        <f>VULNERABILIDADES!L220</f>
        <v>Repositórios públicos ou mal configurados.</v>
      </c>
      <c r="I220" s="196"/>
      <c r="J220" s="196"/>
      <c r="K220" s="192" t="str">
        <f>CONSEQUENCIAS!P220</f>
        <v>Perda de confidencialidade</v>
      </c>
      <c r="L220" s="192"/>
      <c r="M220" s="192"/>
      <c r="N220" s="192"/>
      <c r="O220" s="372" t="str">
        <f>CONS_AV_QUALIT_ATIVO!O220</f>
        <v>Crítico</v>
      </c>
      <c r="P220" s="372"/>
      <c r="Q220" s="373">
        <f>RESULT_ESTIMAT_QUALIT!Q220</f>
        <v>5</v>
      </c>
      <c r="R220" s="193" t="str">
        <f>CONS_AV_QUALIT_SEVER!R220</f>
        <v>Alta</v>
      </c>
      <c r="S220" s="193"/>
      <c r="T220" s="193"/>
      <c r="U220" s="108">
        <f>RESULT_ESTIMAT_QUALIT!U220</f>
        <v>4</v>
      </c>
      <c r="V220" s="108">
        <f>RESULT_ESTIMAT_QUALIT!V220</f>
        <v>20</v>
      </c>
      <c r="W220" s="193" t="str">
        <f>RESULT_ESTIMAT_QUALIT!W220</f>
        <v>Importante</v>
      </c>
      <c r="X220" s="193"/>
      <c r="Y220" s="193"/>
      <c r="Z220" s="370" t="str">
        <f>CONS_AV_QUALIT_PROBAB!U220</f>
        <v>Ocasional</v>
      </c>
      <c r="AA220" s="370"/>
      <c r="AB220" s="370"/>
      <c r="AC220" s="109">
        <f>RESULT_ESTIMAT_QUALIT!AC220</f>
        <v>3</v>
      </c>
      <c r="AD220" s="114">
        <f>CALCULO_RISCO!AD220</f>
        <v>60</v>
      </c>
      <c r="AE220" s="375" t="str">
        <f>CALCULO_RISCO!AE220</f>
        <v>Médio</v>
      </c>
      <c r="AF220" s="375"/>
      <c r="AG220" s="375"/>
      <c r="AH220" s="117">
        <f>CALCULO_RISCO!AG220</f>
        <v>0</v>
      </c>
      <c r="AI220" s="379" t="str">
        <f>AVALIAR_RISCO!AI220</f>
        <v>Prioridade</v>
      </c>
      <c r="AJ220" s="379"/>
      <c r="AK220" s="379"/>
      <c r="AL220" s="393" t="str">
        <f>TRATAMENTO!AL220</f>
        <v>Escolha o Tratamento</v>
      </c>
      <c r="AM220" s="393"/>
      <c r="AN220" s="393"/>
      <c r="AO220" s="393"/>
      <c r="AP220" s="391">
        <f>CONTROLES_PLANO!AP220</f>
        <v>0</v>
      </c>
      <c r="AQ220" s="391">
        <f>RISCOS_RESIDUAIS!AQ220</f>
        <v>0</v>
      </c>
      <c r="AR220" s="391">
        <f>RISCOS_RESIDUAIS!AR220</f>
        <v>0</v>
      </c>
      <c r="AS220" s="391">
        <f>RISCOS_RESIDUAIS!AS220</f>
        <v>0</v>
      </c>
      <c r="AT220" s="391">
        <f>CONTROLES_PLANO!AT220</f>
        <v>0</v>
      </c>
      <c r="AU220" s="391"/>
      <c r="AV220" s="391"/>
      <c r="AW220" s="391"/>
      <c r="AX220" s="400" t="str">
        <f>RISCOS_RESIDUAIS!AX220</f>
        <v>RISCOS RESIDUAIS:</v>
      </c>
      <c r="AY220" s="400"/>
      <c r="AZ220" s="400"/>
      <c r="BA220" s="400"/>
      <c r="BB220" s="400">
        <f>RISCOS_RESIDUAIS!BB220</f>
        <v>0</v>
      </c>
      <c r="BC220" s="400"/>
      <c r="BD220" s="400"/>
      <c r="BE220" s="400"/>
      <c r="BF220" s="401" t="str">
        <f>RISCOS_RESIDUAIS!BS220</f>
        <v>Extremo</v>
      </c>
      <c r="BG220" s="401"/>
      <c r="BH220" s="401"/>
      <c r="BI220" s="402" t="s">
        <v>354</v>
      </c>
      <c r="BJ220" s="402"/>
      <c r="BK220" s="402"/>
      <c r="BL220" s="402"/>
      <c r="BM220" s="323"/>
      <c r="BN220" s="323"/>
      <c r="BO220" s="323"/>
      <c r="BP220" s="323"/>
      <c r="BQ220" s="399"/>
      <c r="BR220" s="399"/>
      <c r="BS220" s="399"/>
    </row>
    <row r="221" spans="1:71" ht="17.100000000000001" customHeight="1" x14ac:dyDescent="0.25">
      <c r="A221" s="202"/>
      <c r="B221" s="203"/>
      <c r="C221" s="203"/>
      <c r="D221" s="204"/>
      <c r="E221" s="204"/>
      <c r="F221" s="204"/>
      <c r="G221" s="67">
        <v>2</v>
      </c>
      <c r="H221" s="196" t="str">
        <f>VULNERABILIDADES!L221</f>
        <v>Falta de controle de acesso granular aos repositórios.</v>
      </c>
      <c r="I221" s="196"/>
      <c r="J221" s="196"/>
      <c r="K221" s="192" t="str">
        <f>CONSEQUENCIAS!P221</f>
        <v>Perda de confidencialidade</v>
      </c>
      <c r="L221" s="192"/>
      <c r="M221" s="192"/>
      <c r="N221" s="192"/>
      <c r="O221" s="372"/>
      <c r="P221" s="372"/>
      <c r="Q221" s="373"/>
      <c r="R221" s="193" t="str">
        <f>CONS_AV_QUALIT_SEVER!R221</f>
        <v>Alta</v>
      </c>
      <c r="S221" s="193"/>
      <c r="T221" s="193"/>
      <c r="U221" s="108">
        <f>RESULT_ESTIMAT_QUALIT!U223</f>
        <v>3</v>
      </c>
      <c r="V221" s="108">
        <f>RESULT_ESTIMAT_QUALIT!V221</f>
        <v>20</v>
      </c>
      <c r="W221" s="193" t="str">
        <f>RESULT_ESTIMAT_QUALIT!W221</f>
        <v>Importante</v>
      </c>
      <c r="X221" s="193"/>
      <c r="Y221" s="193"/>
      <c r="Z221" s="370" t="str">
        <f>CONS_AV_QUALIT_PROBAB!U221</f>
        <v>Provável</v>
      </c>
      <c r="AA221" s="370"/>
      <c r="AB221" s="370"/>
      <c r="AC221" s="109">
        <f>RESULT_ESTIMAT_QUALIT!AC221</f>
        <v>4</v>
      </c>
      <c r="AD221" s="114">
        <f>CALCULO_RISCO!AD221</f>
        <v>80</v>
      </c>
      <c r="AE221" s="375" t="str">
        <f>CALCULO_RISCO!AE221</f>
        <v>Alto</v>
      </c>
      <c r="AF221" s="375"/>
      <c r="AG221" s="375"/>
      <c r="AH221" s="117">
        <f>CALCULO_RISCO!AG221</f>
        <v>0</v>
      </c>
      <c r="AI221" s="379" t="str">
        <f>AVALIAR_RISCO!AI221</f>
        <v>Prioridade</v>
      </c>
      <c r="AJ221" s="379"/>
      <c r="AK221" s="379"/>
      <c r="AL221" s="393" t="str">
        <f>TRATAMENTO!AL221</f>
        <v>Escolha o Tratamento</v>
      </c>
      <c r="AM221" s="393"/>
      <c r="AN221" s="393"/>
      <c r="AO221" s="393"/>
      <c r="AP221" s="391">
        <f>CONTROLES_PLANO!AP221</f>
        <v>0</v>
      </c>
      <c r="AQ221" s="391"/>
      <c r="AR221" s="391"/>
      <c r="AS221" s="391"/>
      <c r="AT221" s="391">
        <f>CONTROLES_PLANO!AT221</f>
        <v>0</v>
      </c>
      <c r="AU221" s="391"/>
      <c r="AV221" s="391"/>
      <c r="AW221" s="391"/>
      <c r="AX221" s="400" t="str">
        <f>RISCOS_RESIDUAIS!AX221</f>
        <v>RISCOS RESIDUAIS:</v>
      </c>
      <c r="AY221" s="400"/>
      <c r="AZ221" s="400"/>
      <c r="BA221" s="400"/>
      <c r="BB221" s="400">
        <f>RISCOS_RESIDUAIS!BB221</f>
        <v>0</v>
      </c>
      <c r="BC221" s="400"/>
      <c r="BD221" s="400"/>
      <c r="BE221" s="400"/>
      <c r="BF221" s="401" t="str">
        <f>RISCOS_RESIDUAIS!BS221</f>
        <v>Extremo</v>
      </c>
      <c r="BG221" s="401"/>
      <c r="BH221" s="401"/>
      <c r="BI221" s="402" t="s">
        <v>354</v>
      </c>
      <c r="BJ221" s="402"/>
      <c r="BK221" s="402"/>
      <c r="BL221" s="402"/>
      <c r="BM221" s="323"/>
      <c r="BN221" s="323"/>
      <c r="BO221" s="323"/>
      <c r="BP221" s="323"/>
      <c r="BQ221" s="399"/>
      <c r="BR221" s="399"/>
      <c r="BS221" s="399"/>
    </row>
    <row r="222" spans="1:71" ht="17.100000000000001" customHeight="1" x14ac:dyDescent="0.25">
      <c r="A222" s="202"/>
      <c r="B222" s="203"/>
      <c r="C222" s="203"/>
      <c r="D222" s="204"/>
      <c r="E222" s="204"/>
      <c r="F222" s="204"/>
      <c r="G222" s="67">
        <v>3</v>
      </c>
      <c r="H222" s="196" t="str">
        <f>VULNERABILIDADES!L222</f>
        <v>Ausência de mecanismos de proteção de propriedade intelectual no código.</v>
      </c>
      <c r="I222" s="196"/>
      <c r="J222" s="196"/>
      <c r="K222" s="192" t="str">
        <f>CONSEQUENCIAS!P222</f>
        <v>Perda de confidencialidade</v>
      </c>
      <c r="L222" s="192"/>
      <c r="M222" s="192"/>
      <c r="N222" s="192"/>
      <c r="O222" s="372"/>
      <c r="P222" s="372"/>
      <c r="Q222" s="373"/>
      <c r="R222" s="193" t="str">
        <f>CONS_AV_QUALIT_SEVER!R222</f>
        <v>Elevada</v>
      </c>
      <c r="S222" s="193"/>
      <c r="T222" s="193"/>
      <c r="U222" s="108">
        <f>RESULT_ESTIMAT_QUALIT!U224</f>
        <v>4</v>
      </c>
      <c r="V222" s="108">
        <f>RESULT_ESTIMAT_QUALIT!V222</f>
        <v>25</v>
      </c>
      <c r="W222" s="193" t="str">
        <f>RESULT_ESTIMAT_QUALIT!W222</f>
        <v>Desastre</v>
      </c>
      <c r="X222" s="193"/>
      <c r="Y222" s="193"/>
      <c r="Z222" s="370" t="str">
        <f>CONS_AV_QUALIT_PROBAB!U222</f>
        <v>Ocasional</v>
      </c>
      <c r="AA222" s="370"/>
      <c r="AB222" s="370"/>
      <c r="AC222" s="109">
        <f>RESULT_ESTIMAT_QUALIT!AC222</f>
        <v>3</v>
      </c>
      <c r="AD222" s="114">
        <f>CALCULO_RISCO!AD222</f>
        <v>75</v>
      </c>
      <c r="AE222" s="375" t="str">
        <f>CALCULO_RISCO!AE222</f>
        <v>Alto</v>
      </c>
      <c r="AF222" s="375"/>
      <c r="AG222" s="375"/>
      <c r="AH222" s="117">
        <f>CALCULO_RISCO!AG222</f>
        <v>0</v>
      </c>
      <c r="AI222" s="379" t="str">
        <f>AVALIAR_RISCO!AI222</f>
        <v>Prioridade</v>
      </c>
      <c r="AJ222" s="379"/>
      <c r="AK222" s="379"/>
      <c r="AL222" s="393" t="str">
        <f>TRATAMENTO!AL222</f>
        <v>Escolha o Tratamento</v>
      </c>
      <c r="AM222" s="393"/>
      <c r="AN222" s="393"/>
      <c r="AO222" s="393"/>
      <c r="AP222" s="391">
        <f>CONTROLES_PLANO!AP222</f>
        <v>0</v>
      </c>
      <c r="AQ222" s="391"/>
      <c r="AR222" s="391"/>
      <c r="AS222" s="391"/>
      <c r="AT222" s="391">
        <f>CONTROLES_PLANO!AT222</f>
        <v>0</v>
      </c>
      <c r="AU222" s="391"/>
      <c r="AV222" s="391"/>
      <c r="AW222" s="391"/>
      <c r="AX222" s="400" t="str">
        <f>RISCOS_RESIDUAIS!AX222</f>
        <v>RISCOS RESIDUAIS:</v>
      </c>
      <c r="AY222" s="400"/>
      <c r="AZ222" s="400"/>
      <c r="BA222" s="400"/>
      <c r="BB222" s="400">
        <f>RISCOS_RESIDUAIS!BB222</f>
        <v>0</v>
      </c>
      <c r="BC222" s="400"/>
      <c r="BD222" s="400"/>
      <c r="BE222" s="400"/>
      <c r="BF222" s="401" t="str">
        <f>RISCOS_RESIDUAIS!BS222</f>
        <v>Extremo</v>
      </c>
      <c r="BG222" s="401"/>
      <c r="BH222" s="401"/>
      <c r="BI222" s="402" t="s">
        <v>354</v>
      </c>
      <c r="BJ222" s="402"/>
      <c r="BK222" s="402"/>
      <c r="BL222" s="402"/>
      <c r="BM222" s="323"/>
      <c r="BN222" s="323"/>
      <c r="BO222" s="323"/>
      <c r="BP222" s="323"/>
      <c r="BQ222" s="399"/>
      <c r="BR222" s="399"/>
      <c r="BS222" s="399"/>
    </row>
    <row r="223" spans="1:71" ht="17.100000000000001" customHeight="1" x14ac:dyDescent="0.25">
      <c r="A223" s="202"/>
      <c r="B223" s="203"/>
      <c r="C223" s="203"/>
      <c r="D223" s="204"/>
      <c r="E223" s="204"/>
      <c r="F223" s="204"/>
      <c r="G223" s="67">
        <v>4</v>
      </c>
      <c r="H223" s="196" t="str">
        <f>VULNERABILIDADES!L223</f>
        <v>Falta de monitoramento de clonagem ou cópia do repositório.</v>
      </c>
      <c r="I223" s="196"/>
      <c r="J223" s="196"/>
      <c r="K223" s="192" t="str">
        <f>CONSEQUENCIAS!P223</f>
        <v>Perda de confidencialidade</v>
      </c>
      <c r="L223" s="192"/>
      <c r="M223" s="192"/>
      <c r="N223" s="192"/>
      <c r="O223" s="372"/>
      <c r="P223" s="372"/>
      <c r="Q223" s="373"/>
      <c r="R223" s="193" t="str">
        <f>CONS_AV_QUALIT_SEVER!R223</f>
        <v>Média</v>
      </c>
      <c r="S223" s="193"/>
      <c r="T223" s="193"/>
      <c r="U223" s="108">
        <f>RESULT_ESTIMAT_QUALIT!U225</f>
        <v>5</v>
      </c>
      <c r="V223" s="108">
        <f>RESULT_ESTIMAT_QUALIT!V223</f>
        <v>15</v>
      </c>
      <c r="W223" s="193" t="str">
        <f>RESULT_ESTIMAT_QUALIT!W223</f>
        <v>Significativo</v>
      </c>
      <c r="X223" s="193"/>
      <c r="Y223" s="193"/>
      <c r="Z223" s="370" t="str">
        <f>CONS_AV_QUALIT_PROBAB!U223</f>
        <v>Frequente</v>
      </c>
      <c r="AA223" s="370"/>
      <c r="AB223" s="370"/>
      <c r="AC223" s="109">
        <f>RESULT_ESTIMAT_QUALIT!AC223</f>
        <v>5</v>
      </c>
      <c r="AD223" s="114">
        <f>CALCULO_RISCO!AD223</f>
        <v>75</v>
      </c>
      <c r="AE223" s="375" t="str">
        <f>CALCULO_RISCO!AE223</f>
        <v>Alto</v>
      </c>
      <c r="AF223" s="375"/>
      <c r="AG223" s="375"/>
      <c r="AH223" s="117">
        <f>CALCULO_RISCO!AG223</f>
        <v>0</v>
      </c>
      <c r="AI223" s="379" t="str">
        <f>AVALIAR_RISCO!AI223</f>
        <v>Prioridade</v>
      </c>
      <c r="AJ223" s="379"/>
      <c r="AK223" s="379"/>
      <c r="AL223" s="393" t="str">
        <f>TRATAMENTO!AL223</f>
        <v>Escolha o Tratamento</v>
      </c>
      <c r="AM223" s="393"/>
      <c r="AN223" s="393"/>
      <c r="AO223" s="393"/>
      <c r="AP223" s="391">
        <f>CONTROLES_PLANO!AP223</f>
        <v>0</v>
      </c>
      <c r="AQ223" s="391"/>
      <c r="AR223" s="391"/>
      <c r="AS223" s="391"/>
      <c r="AT223" s="391">
        <f>CONTROLES_PLANO!AT223</f>
        <v>0</v>
      </c>
      <c r="AU223" s="391"/>
      <c r="AV223" s="391"/>
      <c r="AW223" s="391"/>
      <c r="AX223" s="400" t="str">
        <f>RISCOS_RESIDUAIS!AX223</f>
        <v>RISCOS RESIDUAIS:</v>
      </c>
      <c r="AY223" s="400"/>
      <c r="AZ223" s="400"/>
      <c r="BA223" s="400"/>
      <c r="BB223" s="400">
        <f>RISCOS_RESIDUAIS!BB223</f>
        <v>0</v>
      </c>
      <c r="BC223" s="400"/>
      <c r="BD223" s="400"/>
      <c r="BE223" s="400"/>
      <c r="BF223" s="401" t="str">
        <f>RISCOS_RESIDUAIS!BS223</f>
        <v>Extremo</v>
      </c>
      <c r="BG223" s="401"/>
      <c r="BH223" s="401"/>
      <c r="BI223" s="402" t="s">
        <v>354</v>
      </c>
      <c r="BJ223" s="402"/>
      <c r="BK223" s="402"/>
      <c r="BL223" s="402"/>
      <c r="BM223" s="323"/>
      <c r="BN223" s="323"/>
      <c r="BO223" s="323"/>
      <c r="BP223" s="323"/>
      <c r="BQ223" s="399"/>
      <c r="BR223" s="399"/>
      <c r="BS223" s="399"/>
    </row>
    <row r="224" spans="1:71" ht="17.100000000000001" customHeight="1" x14ac:dyDescent="0.25">
      <c r="A224" s="202"/>
      <c r="B224" s="203"/>
      <c r="C224" s="203"/>
      <c r="D224" s="195" t="str">
        <f>'LISTA AMEACAS'!I41</f>
        <v>Alteração do software</v>
      </c>
      <c r="E224" s="195"/>
      <c r="F224" s="195"/>
      <c r="G224" s="67">
        <v>5</v>
      </c>
      <c r="H224" s="191" t="str">
        <f>VULNERABILIDADES!L224</f>
        <v>Ausência de controle rígido de branches e merges.</v>
      </c>
      <c r="I224" s="191"/>
      <c r="J224" s="191"/>
      <c r="K224" s="192" t="str">
        <f>CONSEQUENCIAS!P224</f>
        <v>Perda de Integridade</v>
      </c>
      <c r="L224" s="192"/>
      <c r="M224" s="192"/>
      <c r="N224" s="192"/>
      <c r="O224" s="372"/>
      <c r="P224" s="372"/>
      <c r="Q224" s="373"/>
      <c r="R224" s="193" t="str">
        <f>CONS_AV_QUALIT_SEVER!R224</f>
        <v>Alta</v>
      </c>
      <c r="S224" s="193"/>
      <c r="T224" s="193"/>
      <c r="U224" s="108">
        <f>RESULT_ESTIMAT_QUALIT!U226</f>
        <v>4</v>
      </c>
      <c r="V224" s="108">
        <f>RESULT_ESTIMAT_QUALIT!V224</f>
        <v>20</v>
      </c>
      <c r="W224" s="193" t="str">
        <f>RESULT_ESTIMAT_QUALIT!W224</f>
        <v>Importante</v>
      </c>
      <c r="X224" s="193"/>
      <c r="Y224" s="193"/>
      <c r="Z224" s="370" t="str">
        <f>CONS_AV_QUALIT_PROBAB!U224</f>
        <v>Ocasional</v>
      </c>
      <c r="AA224" s="370"/>
      <c r="AB224" s="370"/>
      <c r="AC224" s="109">
        <f>RESULT_ESTIMAT_QUALIT!AC224</f>
        <v>3</v>
      </c>
      <c r="AD224" s="114">
        <f>CALCULO_RISCO!AD224</f>
        <v>60</v>
      </c>
      <c r="AE224" s="375" t="str">
        <f>CALCULO_RISCO!AE224</f>
        <v>Médio</v>
      </c>
      <c r="AF224" s="375"/>
      <c r="AG224" s="375"/>
      <c r="AH224" s="117">
        <f>CALCULO_RISCO!AG224</f>
        <v>0</v>
      </c>
      <c r="AI224" s="379" t="str">
        <f>AVALIAR_RISCO!AI224</f>
        <v>Prioridade</v>
      </c>
      <c r="AJ224" s="379"/>
      <c r="AK224" s="379"/>
      <c r="AL224" s="393" t="str">
        <f>TRATAMENTO!AL224</f>
        <v>Escolha o Tratamento</v>
      </c>
      <c r="AM224" s="393"/>
      <c r="AN224" s="393"/>
      <c r="AO224" s="393"/>
      <c r="AP224" s="391">
        <f>CONTROLES_PLANO!AP224</f>
        <v>0</v>
      </c>
      <c r="AQ224" s="391"/>
      <c r="AR224" s="391"/>
      <c r="AS224" s="391"/>
      <c r="AT224" s="391">
        <f>CONTROLES_PLANO!AT224</f>
        <v>0</v>
      </c>
      <c r="AU224" s="391"/>
      <c r="AV224" s="391"/>
      <c r="AW224" s="391"/>
      <c r="AX224" s="400" t="str">
        <f>RISCOS_RESIDUAIS!AX224</f>
        <v>RISCOS RESIDUAIS:</v>
      </c>
      <c r="AY224" s="400"/>
      <c r="AZ224" s="400"/>
      <c r="BA224" s="400"/>
      <c r="BB224" s="400">
        <f>RISCOS_RESIDUAIS!BB224</f>
        <v>0</v>
      </c>
      <c r="BC224" s="400"/>
      <c r="BD224" s="400"/>
      <c r="BE224" s="400"/>
      <c r="BF224" s="401" t="str">
        <f>RISCOS_RESIDUAIS!BS224</f>
        <v>Extremo</v>
      </c>
      <c r="BG224" s="401"/>
      <c r="BH224" s="401"/>
      <c r="BI224" s="402" t="s">
        <v>354</v>
      </c>
      <c r="BJ224" s="402"/>
      <c r="BK224" s="402"/>
      <c r="BL224" s="402"/>
      <c r="BM224" s="323"/>
      <c r="BN224" s="323"/>
      <c r="BO224" s="323"/>
      <c r="BP224" s="323"/>
      <c r="BQ224" s="399"/>
      <c r="BR224" s="399"/>
      <c r="BS224" s="399"/>
    </row>
    <row r="225" spans="1:71" ht="17.100000000000001" customHeight="1" x14ac:dyDescent="0.25">
      <c r="A225" s="202"/>
      <c r="B225" s="203"/>
      <c r="C225" s="203"/>
      <c r="D225" s="195"/>
      <c r="E225" s="195"/>
      <c r="F225" s="195"/>
      <c r="G225" s="67">
        <v>6</v>
      </c>
      <c r="H225" s="191" t="str">
        <f>VULNERABILIDADES!L225</f>
        <v>Falta de revisão de código obrigatória (code review).</v>
      </c>
      <c r="I225" s="191"/>
      <c r="J225" s="191"/>
      <c r="K225" s="192" t="str">
        <f>CONSEQUENCIAS!P225</f>
        <v>Perda de Integridade</v>
      </c>
      <c r="L225" s="192"/>
      <c r="M225" s="192"/>
      <c r="N225" s="192"/>
      <c r="O225" s="372"/>
      <c r="P225" s="372"/>
      <c r="Q225" s="373"/>
      <c r="R225" s="193" t="str">
        <f>CONS_AV_QUALIT_SEVER!R225</f>
        <v>Elevada</v>
      </c>
      <c r="S225" s="193"/>
      <c r="T225" s="193"/>
      <c r="U225" s="108">
        <f>RESULT_ESTIMAT_QUALIT!U227</f>
        <v>5</v>
      </c>
      <c r="V225" s="108">
        <f>RESULT_ESTIMAT_QUALIT!V225</f>
        <v>25</v>
      </c>
      <c r="W225" s="193" t="str">
        <f>RESULT_ESTIMAT_QUALIT!W225</f>
        <v>Desastre</v>
      </c>
      <c r="X225" s="193"/>
      <c r="Y225" s="193"/>
      <c r="Z225" s="370" t="str">
        <f>CONS_AV_QUALIT_PROBAB!U225</f>
        <v>Frequente</v>
      </c>
      <c r="AA225" s="370"/>
      <c r="AB225" s="370"/>
      <c r="AC225" s="109">
        <f>RESULT_ESTIMAT_QUALIT!AC225</f>
        <v>5</v>
      </c>
      <c r="AD225" s="114">
        <f>CALCULO_RISCO!AD225</f>
        <v>125</v>
      </c>
      <c r="AE225" s="375" t="str">
        <f>CALCULO_RISCO!AE225</f>
        <v>Extremo</v>
      </c>
      <c r="AF225" s="375"/>
      <c r="AG225" s="375"/>
      <c r="AH225" s="117">
        <f>CALCULO_RISCO!AG225</f>
        <v>0</v>
      </c>
      <c r="AI225" s="379" t="str">
        <f>AVALIAR_RISCO!AI225</f>
        <v>Prioridade</v>
      </c>
      <c r="AJ225" s="379"/>
      <c r="AK225" s="379"/>
      <c r="AL225" s="393" t="str">
        <f>TRATAMENTO!AL225</f>
        <v>Escolha o Tratamento</v>
      </c>
      <c r="AM225" s="393"/>
      <c r="AN225" s="393"/>
      <c r="AO225" s="393"/>
      <c r="AP225" s="391">
        <f>CONTROLES_PLANO!AP225</f>
        <v>0</v>
      </c>
      <c r="AQ225" s="391"/>
      <c r="AR225" s="391"/>
      <c r="AS225" s="391"/>
      <c r="AT225" s="391">
        <f>CONTROLES_PLANO!AT225</f>
        <v>0</v>
      </c>
      <c r="AU225" s="391"/>
      <c r="AV225" s="391"/>
      <c r="AW225" s="391"/>
      <c r="AX225" s="400" t="str">
        <f>RISCOS_RESIDUAIS!AX225</f>
        <v>RISCOS RESIDUAIS:</v>
      </c>
      <c r="AY225" s="400"/>
      <c r="AZ225" s="400"/>
      <c r="BA225" s="400"/>
      <c r="BB225" s="400">
        <f>RISCOS_RESIDUAIS!BB225</f>
        <v>0</v>
      </c>
      <c r="BC225" s="400"/>
      <c r="BD225" s="400"/>
      <c r="BE225" s="400"/>
      <c r="BF225" s="401" t="str">
        <f>RISCOS_RESIDUAIS!BS225</f>
        <v>Extremo</v>
      </c>
      <c r="BG225" s="401"/>
      <c r="BH225" s="401"/>
      <c r="BI225" s="402" t="s">
        <v>354</v>
      </c>
      <c r="BJ225" s="402"/>
      <c r="BK225" s="402"/>
      <c r="BL225" s="402"/>
      <c r="BM225" s="323"/>
      <c r="BN225" s="323"/>
      <c r="BO225" s="323"/>
      <c r="BP225" s="323"/>
      <c r="BQ225" s="399"/>
      <c r="BR225" s="399"/>
      <c r="BS225" s="399"/>
    </row>
    <row r="226" spans="1:71" ht="17.100000000000001" customHeight="1" x14ac:dyDescent="0.25">
      <c r="A226" s="202"/>
      <c r="B226" s="203"/>
      <c r="C226" s="203"/>
      <c r="D226" s="195"/>
      <c r="E226" s="195"/>
      <c r="F226" s="195"/>
      <c r="G226" s="67">
        <v>7</v>
      </c>
      <c r="H226" s="191" t="str">
        <f>VULNERABILIDADES!L226</f>
        <v>Permissões excessivas de escrita no repositório.</v>
      </c>
      <c r="I226" s="191"/>
      <c r="J226" s="191"/>
      <c r="K226" s="192" t="str">
        <f>CONSEQUENCIAS!P226</f>
        <v>Perda de Integridade</v>
      </c>
      <c r="L226" s="192"/>
      <c r="M226" s="192"/>
      <c r="N226" s="192"/>
      <c r="O226" s="372"/>
      <c r="P226" s="372"/>
      <c r="Q226" s="373"/>
      <c r="R226" s="193" t="str">
        <f>CONS_AV_QUALIT_SEVER!R226</f>
        <v>Alta</v>
      </c>
      <c r="S226" s="193"/>
      <c r="T226" s="193"/>
      <c r="U226" s="108">
        <f>RESULT_ESTIMAT_QUALIT!U228</f>
        <v>0</v>
      </c>
      <c r="V226" s="108">
        <f>RESULT_ESTIMAT_QUALIT!V226</f>
        <v>20</v>
      </c>
      <c r="W226" s="193" t="str">
        <f>RESULT_ESTIMAT_QUALIT!W226</f>
        <v>Importante</v>
      </c>
      <c r="X226" s="193"/>
      <c r="Y226" s="193"/>
      <c r="Z226" s="370" t="str">
        <f>CONS_AV_QUALIT_PROBAB!U226</f>
        <v>Provável</v>
      </c>
      <c r="AA226" s="370"/>
      <c r="AB226" s="370"/>
      <c r="AC226" s="109">
        <f>RESULT_ESTIMAT_QUALIT!AC226</f>
        <v>4</v>
      </c>
      <c r="AD226" s="114">
        <f>CALCULO_RISCO!AD226</f>
        <v>80</v>
      </c>
      <c r="AE226" s="375" t="str">
        <f>CALCULO_RISCO!AE226</f>
        <v>Alto</v>
      </c>
      <c r="AF226" s="375"/>
      <c r="AG226" s="375"/>
      <c r="AH226" s="117">
        <f>CALCULO_RISCO!AG226</f>
        <v>0</v>
      </c>
      <c r="AI226" s="379" t="str">
        <f>AVALIAR_RISCO!AI226</f>
        <v>Prioridade</v>
      </c>
      <c r="AJ226" s="379"/>
      <c r="AK226" s="379"/>
      <c r="AL226" s="393" t="str">
        <f>TRATAMENTO!AL226</f>
        <v>Escolha o Tratamento</v>
      </c>
      <c r="AM226" s="393"/>
      <c r="AN226" s="393"/>
      <c r="AO226" s="393"/>
      <c r="AP226" s="391">
        <f>CONTROLES_PLANO!AP226</f>
        <v>0</v>
      </c>
      <c r="AQ226" s="391"/>
      <c r="AR226" s="391"/>
      <c r="AS226" s="391"/>
      <c r="AT226" s="391">
        <f>CONTROLES_PLANO!AT226</f>
        <v>0</v>
      </c>
      <c r="AU226" s="391"/>
      <c r="AV226" s="391"/>
      <c r="AW226" s="391"/>
      <c r="AX226" s="400" t="str">
        <f>RISCOS_RESIDUAIS!AX226</f>
        <v>RISCOS RESIDUAIS:</v>
      </c>
      <c r="AY226" s="400"/>
      <c r="AZ226" s="400"/>
      <c r="BA226" s="400"/>
      <c r="BB226" s="400">
        <f>RISCOS_RESIDUAIS!BB226</f>
        <v>0</v>
      </c>
      <c r="BC226" s="400"/>
      <c r="BD226" s="400"/>
      <c r="BE226" s="400"/>
      <c r="BF226" s="401" t="str">
        <f>RISCOS_RESIDUAIS!BS226</f>
        <v>Extremo</v>
      </c>
      <c r="BG226" s="401"/>
      <c r="BH226" s="401"/>
      <c r="BI226" s="402" t="s">
        <v>354</v>
      </c>
      <c r="BJ226" s="402"/>
      <c r="BK226" s="402"/>
      <c r="BL226" s="402"/>
      <c r="BM226" s="323"/>
      <c r="BN226" s="323"/>
      <c r="BO226" s="323"/>
      <c r="BP226" s="323"/>
      <c r="BQ226" s="399"/>
      <c r="BR226" s="399"/>
      <c r="BS226" s="399"/>
    </row>
    <row r="227" spans="1:71" ht="17.100000000000001" customHeight="1" x14ac:dyDescent="0.25">
      <c r="A227" s="202"/>
      <c r="B227" s="203"/>
      <c r="C227" s="203"/>
      <c r="D227" s="195"/>
      <c r="E227" s="195"/>
      <c r="F227" s="195"/>
      <c r="G227" s="69">
        <v>8</v>
      </c>
      <c r="H227" s="197" t="str">
        <f>VULNERABILIDADES!L227</f>
        <v>Ausência de controle de integridade e versionamento adequado.</v>
      </c>
      <c r="I227" s="197"/>
      <c r="J227" s="197"/>
      <c r="K227" s="198" t="str">
        <f>CONSEQUENCIAS!P227</f>
        <v>Perda de Integridade</v>
      </c>
      <c r="L227" s="198"/>
      <c r="M227" s="198"/>
      <c r="N227" s="198"/>
      <c r="O227" s="372"/>
      <c r="P227" s="372"/>
      <c r="Q227" s="373"/>
      <c r="R227" s="199" t="str">
        <f>CONS_AV_QUALIT_SEVER!R227</f>
        <v>Elevada</v>
      </c>
      <c r="S227" s="199"/>
      <c r="T227" s="199"/>
      <c r="U227" s="110">
        <f>RESULT_ESTIMAT_QUALIT!U229</f>
        <v>0</v>
      </c>
      <c r="V227" s="110">
        <f>RESULT_ESTIMAT_QUALIT!V227</f>
        <v>25</v>
      </c>
      <c r="W227" s="199" t="str">
        <f>RESULT_ESTIMAT_QUALIT!W227</f>
        <v>Desastre</v>
      </c>
      <c r="X227" s="199"/>
      <c r="Y227" s="199"/>
      <c r="Z227" s="371" t="str">
        <f>CONS_AV_QUALIT_PROBAB!U227</f>
        <v>Ocasional</v>
      </c>
      <c r="AA227" s="371"/>
      <c r="AB227" s="371"/>
      <c r="AC227" s="111">
        <f>RESULT_ESTIMAT_QUALIT!AC227</f>
        <v>3</v>
      </c>
      <c r="AD227" s="116">
        <f>CALCULO_RISCO!AD227</f>
        <v>75</v>
      </c>
      <c r="AE227" s="376" t="str">
        <f>CALCULO_RISCO!AE227</f>
        <v>Alto</v>
      </c>
      <c r="AF227" s="376"/>
      <c r="AG227" s="376"/>
      <c r="AH227" s="118">
        <f>CALCULO_RISCO!AG227</f>
        <v>0</v>
      </c>
      <c r="AI227" s="381" t="str">
        <f>AVALIAR_RISCO!AI227</f>
        <v>Prioridade</v>
      </c>
      <c r="AJ227" s="381"/>
      <c r="AK227" s="381"/>
      <c r="AL227" s="390" t="str">
        <f>TRATAMENTO!AL227</f>
        <v>Escolha o Tratamento</v>
      </c>
      <c r="AM227" s="390"/>
      <c r="AN227" s="390"/>
      <c r="AO227" s="390"/>
      <c r="AP227" s="386">
        <f>CONTROLES_PLANO!AP227</f>
        <v>0</v>
      </c>
      <c r="AQ227" s="386"/>
      <c r="AR227" s="386"/>
      <c r="AS227" s="386"/>
      <c r="AT227" s="386">
        <f>CONTROLES_PLANO!AT227</f>
        <v>0</v>
      </c>
      <c r="AU227" s="386"/>
      <c r="AV227" s="386"/>
      <c r="AW227" s="386"/>
      <c r="AX227" s="396" t="str">
        <f>RISCOS_RESIDUAIS!AX227</f>
        <v>RISCOS RESIDUAIS:</v>
      </c>
      <c r="AY227" s="396"/>
      <c r="AZ227" s="396"/>
      <c r="BA227" s="396"/>
      <c r="BB227" s="396">
        <f>RISCOS_RESIDUAIS!BB227</f>
        <v>0</v>
      </c>
      <c r="BC227" s="396"/>
      <c r="BD227" s="396"/>
      <c r="BE227" s="396"/>
      <c r="BF227" s="397" t="str">
        <f>RISCOS_RESIDUAIS!BS227</f>
        <v>Extremo</v>
      </c>
      <c r="BG227" s="397"/>
      <c r="BH227" s="397"/>
      <c r="BI227" s="398" t="s">
        <v>354</v>
      </c>
      <c r="BJ227" s="398"/>
      <c r="BK227" s="398"/>
      <c r="BL227" s="398"/>
      <c r="BM227" s="327"/>
      <c r="BN227" s="327"/>
      <c r="BO227" s="327"/>
      <c r="BP227" s="327"/>
      <c r="BQ227" s="395"/>
      <c r="BR227" s="395"/>
      <c r="BS227" s="395"/>
    </row>
    <row r="228" spans="1:71" s="29" customFormat="1" ht="12.6" customHeight="1" x14ac:dyDescent="0.25">
      <c r="A228" s="86"/>
      <c r="B228" s="86"/>
      <c r="C228" s="86"/>
      <c r="D228" s="86"/>
      <c r="E228" s="86"/>
      <c r="F228" s="86"/>
      <c r="G228" s="86"/>
      <c r="H228" s="9"/>
      <c r="I228" s="9"/>
      <c r="J228" s="9"/>
      <c r="K228" s="9"/>
      <c r="L228" s="9"/>
      <c r="M228" s="9"/>
      <c r="N228" s="9"/>
      <c r="O228" s="9"/>
      <c r="P228" s="9"/>
      <c r="Q228" s="105"/>
      <c r="R228" s="105"/>
      <c r="S228" s="105"/>
      <c r="T228" s="105"/>
      <c r="U228" s="105"/>
      <c r="V228" s="106"/>
      <c r="W228" s="9"/>
      <c r="X228" s="9"/>
      <c r="Y228" s="9"/>
      <c r="AY228" s="3"/>
      <c r="AZ228" s="3"/>
      <c r="BA228" s="3"/>
      <c r="BB228" s="3"/>
      <c r="BC228" s="3"/>
    </row>
    <row r="229" spans="1:71" ht="34.15" customHeight="1" x14ac:dyDescent="0.25">
      <c r="A229" s="56"/>
      <c r="B229" s="206" t="s">
        <v>204</v>
      </c>
      <c r="C229" s="206"/>
      <c r="D229" s="207" t="s">
        <v>205</v>
      </c>
      <c r="E229" s="207"/>
      <c r="F229" s="207"/>
      <c r="G229" s="57" t="s">
        <v>219</v>
      </c>
      <c r="H229" s="208" t="s">
        <v>220</v>
      </c>
      <c r="I229" s="208"/>
      <c r="J229" s="208"/>
      <c r="K229" s="209" t="s">
        <v>272</v>
      </c>
      <c r="L229" s="209"/>
      <c r="M229" s="209"/>
      <c r="N229" s="209"/>
      <c r="O229" s="201" t="s">
        <v>291</v>
      </c>
      <c r="P229" s="201"/>
      <c r="Q229" s="201"/>
      <c r="R229" s="208" t="s">
        <v>316</v>
      </c>
      <c r="S229" s="208"/>
      <c r="T229" s="208"/>
      <c r="U229" s="208"/>
      <c r="V229" s="201" t="s">
        <v>94</v>
      </c>
      <c r="W229" s="201"/>
      <c r="X229" s="201"/>
      <c r="Y229" s="201"/>
      <c r="Z229" s="201" t="s">
        <v>301</v>
      </c>
      <c r="AA229" s="201"/>
      <c r="AB229" s="201"/>
      <c r="AC229" s="201"/>
      <c r="AD229" s="201" t="s">
        <v>323</v>
      </c>
      <c r="AE229" s="201"/>
      <c r="AF229" s="201"/>
      <c r="AG229" s="201"/>
      <c r="AH229" s="201"/>
      <c r="AI229" s="201" t="s">
        <v>325</v>
      </c>
      <c r="AJ229" s="201"/>
      <c r="AK229" s="201"/>
      <c r="AL229" s="201" t="s">
        <v>334</v>
      </c>
      <c r="AM229" s="201"/>
      <c r="AN229" s="201"/>
      <c r="AO229" s="201"/>
      <c r="AP229" s="201" t="s">
        <v>342</v>
      </c>
      <c r="AQ229" s="201" t="s">
        <v>343</v>
      </c>
      <c r="AR229" s="201" t="s">
        <v>344</v>
      </c>
      <c r="AS229" s="201" t="s">
        <v>345</v>
      </c>
      <c r="AT229" s="201" t="s">
        <v>343</v>
      </c>
      <c r="AU229" s="201"/>
      <c r="AV229" s="201"/>
      <c r="AW229" s="201"/>
      <c r="AX229" s="201" t="s">
        <v>347</v>
      </c>
      <c r="AY229" s="201"/>
      <c r="AZ229" s="201"/>
      <c r="BA229" s="201"/>
      <c r="BB229" s="201" t="s">
        <v>348</v>
      </c>
      <c r="BC229" s="201"/>
      <c r="BD229" s="201"/>
      <c r="BE229" s="201"/>
      <c r="BF229" s="201" t="s">
        <v>351</v>
      </c>
      <c r="BG229" s="201"/>
      <c r="BH229" s="201"/>
      <c r="BI229" s="201" t="s">
        <v>354</v>
      </c>
      <c r="BJ229" s="201"/>
      <c r="BK229" s="201"/>
      <c r="BL229" s="201"/>
      <c r="BM229" s="201" t="s">
        <v>207</v>
      </c>
      <c r="BN229" s="201"/>
      <c r="BO229" s="201"/>
      <c r="BP229" s="201"/>
      <c r="BQ229" s="201" t="s">
        <v>355</v>
      </c>
      <c r="BR229" s="201"/>
      <c r="BS229" s="201"/>
    </row>
    <row r="230" spans="1:71" ht="17.100000000000001" customHeight="1" x14ac:dyDescent="0.25">
      <c r="A230" s="202" t="str">
        <f>'LISTA AMEACAS'!A42</f>
        <v>At 22</v>
      </c>
      <c r="B230" s="203" t="str">
        <f>'LISTA AMEACAS'!B42</f>
        <v xml:space="preserve"> Plataforma de cloud utilizada (AWS, Azure, etc.)</v>
      </c>
      <c r="C230" s="203"/>
      <c r="D230" s="204" t="str">
        <f>'LISTA AMEACAS'!E42</f>
        <v>Interrupção do suprimento de energia</v>
      </c>
      <c r="E230" s="204"/>
      <c r="F230" s="204"/>
      <c r="G230" s="67">
        <v>1</v>
      </c>
      <c r="H230" s="196" t="str">
        <f>VULNERABILIDADES!L230</f>
        <v>Dependência de data centers sem redundância energética local do cliente.</v>
      </c>
      <c r="I230" s="196"/>
      <c r="J230" s="196"/>
      <c r="K230" s="192" t="str">
        <f>CONSEQUENCIAS!P230</f>
        <v>Perda de Disponibilidade</v>
      </c>
      <c r="L230" s="192"/>
      <c r="M230" s="192"/>
      <c r="N230" s="192"/>
      <c r="O230" s="372" t="str">
        <f>CONS_AV_QUALIT_ATIVO!O230</f>
        <v>Crítico</v>
      </c>
      <c r="P230" s="372"/>
      <c r="Q230" s="373">
        <f>RESULT_ESTIMAT_QUALIT!Q230</f>
        <v>5</v>
      </c>
      <c r="R230" s="193" t="str">
        <f>CONS_AV_QUALIT_SEVER!R230</f>
        <v>Elevada</v>
      </c>
      <c r="S230" s="193"/>
      <c r="T230" s="193"/>
      <c r="U230" s="108">
        <f>RESULT_ESTIMAT_QUALIT!U230</f>
        <v>5</v>
      </c>
      <c r="V230" s="108">
        <f>RESULT_ESTIMAT_QUALIT!V230</f>
        <v>25</v>
      </c>
      <c r="W230" s="193" t="str">
        <f>RESULT_ESTIMAT_QUALIT!W230</f>
        <v>Desastre</v>
      </c>
      <c r="X230" s="193"/>
      <c r="Y230" s="193"/>
      <c r="Z230" s="370" t="str">
        <f>CONS_AV_QUALIT_PROBAB!U230</f>
        <v>Remoto</v>
      </c>
      <c r="AA230" s="370"/>
      <c r="AB230" s="370"/>
      <c r="AC230" s="109">
        <f>RESULT_ESTIMAT_QUALIT!AC230</f>
        <v>2</v>
      </c>
      <c r="AD230" s="114">
        <f>CALCULO_RISCO!AD230</f>
        <v>50</v>
      </c>
      <c r="AE230" s="375" t="str">
        <f>CALCULO_RISCO!AE230</f>
        <v>Médio</v>
      </c>
      <c r="AF230" s="375"/>
      <c r="AG230" s="375"/>
      <c r="AH230" s="117">
        <f>CALCULO_RISCO!AG230</f>
        <v>0</v>
      </c>
      <c r="AI230" s="379" t="str">
        <f>AVALIAR_RISCO!AI230</f>
        <v>Prioridade</v>
      </c>
      <c r="AJ230" s="379"/>
      <c r="AK230" s="379"/>
      <c r="AL230" s="393" t="str">
        <f>TRATAMENTO!AL230</f>
        <v>Escolha o Tratamento</v>
      </c>
      <c r="AM230" s="393"/>
      <c r="AN230" s="393"/>
      <c r="AO230" s="393"/>
      <c r="AP230" s="391">
        <f>CONTROLES_PLANO!AP230</f>
        <v>0</v>
      </c>
      <c r="AQ230" s="391">
        <f>RISCOS_RESIDUAIS!AQ230</f>
        <v>0</v>
      </c>
      <c r="AR230" s="391">
        <f>RISCOS_RESIDUAIS!AR230</f>
        <v>0</v>
      </c>
      <c r="AS230" s="391">
        <f>RISCOS_RESIDUAIS!AS230</f>
        <v>0</v>
      </c>
      <c r="AT230" s="391">
        <f>CONTROLES_PLANO!AT230</f>
        <v>0</v>
      </c>
      <c r="AU230" s="391"/>
      <c r="AV230" s="391"/>
      <c r="AW230" s="391"/>
      <c r="AX230" s="400" t="str">
        <f>RISCOS_RESIDUAIS!AX230</f>
        <v>RISCOS RESIDUAIS:</v>
      </c>
      <c r="AY230" s="400"/>
      <c r="AZ230" s="400"/>
      <c r="BA230" s="400"/>
      <c r="BB230" s="400">
        <f>RISCOS_RESIDUAIS!BB230</f>
        <v>0</v>
      </c>
      <c r="BC230" s="400"/>
      <c r="BD230" s="400"/>
      <c r="BE230" s="400"/>
      <c r="BF230" s="401" t="str">
        <f>RISCOS_RESIDUAIS!BS230</f>
        <v>Extremo</v>
      </c>
      <c r="BG230" s="401"/>
      <c r="BH230" s="401"/>
      <c r="BI230" s="402" t="s">
        <v>354</v>
      </c>
      <c r="BJ230" s="402"/>
      <c r="BK230" s="402"/>
      <c r="BL230" s="402"/>
      <c r="BM230" s="323"/>
      <c r="BN230" s="323"/>
      <c r="BO230" s="323"/>
      <c r="BP230" s="323"/>
      <c r="BQ230" s="399"/>
      <c r="BR230" s="399"/>
      <c r="BS230" s="399"/>
    </row>
    <row r="231" spans="1:71" ht="17.100000000000001" customHeight="1" x14ac:dyDescent="0.25">
      <c r="A231" s="202"/>
      <c r="B231" s="203"/>
      <c r="C231" s="203"/>
      <c r="D231" s="204"/>
      <c r="E231" s="204"/>
      <c r="F231" s="204"/>
      <c r="G231" s="67">
        <v>2</v>
      </c>
      <c r="H231" s="196" t="str">
        <f>VULNERABILIDADES!L231</f>
        <v>Ausência de arquitetura multi-região configurada.</v>
      </c>
      <c r="I231" s="196"/>
      <c r="J231" s="196"/>
      <c r="K231" s="192" t="str">
        <f>CONSEQUENCIAS!P231</f>
        <v>Perda de Disponibilidade</v>
      </c>
      <c r="L231" s="192"/>
      <c r="M231" s="192"/>
      <c r="N231" s="192"/>
      <c r="O231" s="372"/>
      <c r="P231" s="372"/>
      <c r="Q231" s="373"/>
      <c r="R231" s="193" t="str">
        <f>CONS_AV_QUALIT_SEVER!R231</f>
        <v>Alta</v>
      </c>
      <c r="S231" s="193"/>
      <c r="T231" s="193"/>
      <c r="U231" s="108">
        <f>RESULT_ESTIMAT_QUALIT!U233</f>
        <v>5</v>
      </c>
      <c r="V231" s="108">
        <f>RESULT_ESTIMAT_QUALIT!V231</f>
        <v>20</v>
      </c>
      <c r="W231" s="193" t="str">
        <f>RESULT_ESTIMAT_QUALIT!W231</f>
        <v>Importante</v>
      </c>
      <c r="X231" s="193"/>
      <c r="Y231" s="193"/>
      <c r="Z231" s="370" t="str">
        <f>CONS_AV_QUALIT_PROBAB!U231</f>
        <v>Ocasional</v>
      </c>
      <c r="AA231" s="370"/>
      <c r="AB231" s="370"/>
      <c r="AC231" s="109">
        <f>RESULT_ESTIMAT_QUALIT!AC231</f>
        <v>3</v>
      </c>
      <c r="AD231" s="114">
        <f>CALCULO_RISCO!AD231</f>
        <v>60</v>
      </c>
      <c r="AE231" s="375" t="str">
        <f>CALCULO_RISCO!AE231</f>
        <v>Médio</v>
      </c>
      <c r="AF231" s="375"/>
      <c r="AG231" s="375"/>
      <c r="AH231" s="117">
        <f>CALCULO_RISCO!AG231</f>
        <v>0</v>
      </c>
      <c r="AI231" s="379" t="str">
        <f>AVALIAR_RISCO!AI231</f>
        <v>Prioridade</v>
      </c>
      <c r="AJ231" s="379"/>
      <c r="AK231" s="379"/>
      <c r="AL231" s="393" t="str">
        <f>TRATAMENTO!AL231</f>
        <v>Escolha o Tratamento</v>
      </c>
      <c r="AM231" s="393"/>
      <c r="AN231" s="393"/>
      <c r="AO231" s="393"/>
      <c r="AP231" s="391">
        <f>CONTROLES_PLANO!AP231</f>
        <v>0</v>
      </c>
      <c r="AQ231" s="391"/>
      <c r="AR231" s="391"/>
      <c r="AS231" s="391"/>
      <c r="AT231" s="391">
        <f>CONTROLES_PLANO!AT231</f>
        <v>0</v>
      </c>
      <c r="AU231" s="391"/>
      <c r="AV231" s="391"/>
      <c r="AW231" s="391"/>
      <c r="AX231" s="400" t="str">
        <f>RISCOS_RESIDUAIS!AX231</f>
        <v>RISCOS RESIDUAIS:</v>
      </c>
      <c r="AY231" s="400"/>
      <c r="AZ231" s="400"/>
      <c r="BA231" s="400"/>
      <c r="BB231" s="400">
        <f>RISCOS_RESIDUAIS!BB231</f>
        <v>0</v>
      </c>
      <c r="BC231" s="400"/>
      <c r="BD231" s="400"/>
      <c r="BE231" s="400"/>
      <c r="BF231" s="401" t="str">
        <f>RISCOS_RESIDUAIS!BS231</f>
        <v>Extremo</v>
      </c>
      <c r="BG231" s="401"/>
      <c r="BH231" s="401"/>
      <c r="BI231" s="402" t="s">
        <v>354</v>
      </c>
      <c r="BJ231" s="402"/>
      <c r="BK231" s="402"/>
      <c r="BL231" s="402"/>
      <c r="BM231" s="323"/>
      <c r="BN231" s="323"/>
      <c r="BO231" s="323"/>
      <c r="BP231" s="323"/>
      <c r="BQ231" s="399"/>
      <c r="BR231" s="399"/>
      <c r="BS231" s="399"/>
    </row>
    <row r="232" spans="1:71" ht="17.100000000000001" customHeight="1" x14ac:dyDescent="0.25">
      <c r="A232" s="202"/>
      <c r="B232" s="203"/>
      <c r="C232" s="203"/>
      <c r="D232" s="204"/>
      <c r="E232" s="204"/>
      <c r="F232" s="204"/>
      <c r="G232" s="67">
        <v>3</v>
      </c>
      <c r="H232" s="196" t="str">
        <f>VULNERABILIDADES!L232</f>
        <v>Falta de planejamento de continuidade de negócios (BCP) integrado à cloud.</v>
      </c>
      <c r="I232" s="196"/>
      <c r="J232" s="196"/>
      <c r="K232" s="192" t="str">
        <f>CONSEQUENCIAS!P232</f>
        <v>Perda de Disponibilidade</v>
      </c>
      <c r="L232" s="192"/>
      <c r="M232" s="192"/>
      <c r="N232" s="192"/>
      <c r="O232" s="372"/>
      <c r="P232" s="372"/>
      <c r="Q232" s="373"/>
      <c r="R232" s="193" t="str">
        <f>CONS_AV_QUALIT_SEVER!R232</f>
        <v>Elevada</v>
      </c>
      <c r="S232" s="193"/>
      <c r="T232" s="193"/>
      <c r="U232" s="108">
        <f>RESULT_ESTIMAT_QUALIT!U234</f>
        <v>3</v>
      </c>
      <c r="V232" s="108">
        <f>RESULT_ESTIMAT_QUALIT!V232</f>
        <v>25</v>
      </c>
      <c r="W232" s="193" t="str">
        <f>RESULT_ESTIMAT_QUALIT!W232</f>
        <v>Desastre</v>
      </c>
      <c r="X232" s="193"/>
      <c r="Y232" s="193"/>
      <c r="Z232" s="370" t="str">
        <f>CONS_AV_QUALIT_PROBAB!U232</f>
        <v>Ocasional</v>
      </c>
      <c r="AA232" s="370"/>
      <c r="AB232" s="370"/>
      <c r="AC232" s="109">
        <f>RESULT_ESTIMAT_QUALIT!AC232</f>
        <v>3</v>
      </c>
      <c r="AD232" s="114">
        <f>CALCULO_RISCO!AD232</f>
        <v>75</v>
      </c>
      <c r="AE232" s="375" t="str">
        <f>CALCULO_RISCO!AE232</f>
        <v>Alto</v>
      </c>
      <c r="AF232" s="375"/>
      <c r="AG232" s="375"/>
      <c r="AH232" s="117">
        <f>CALCULO_RISCO!AG232</f>
        <v>0</v>
      </c>
      <c r="AI232" s="379" t="str">
        <f>AVALIAR_RISCO!AI232</f>
        <v>Prioridade</v>
      </c>
      <c r="AJ232" s="379"/>
      <c r="AK232" s="379"/>
      <c r="AL232" s="393" t="str">
        <f>TRATAMENTO!AL232</f>
        <v>Escolha o Tratamento</v>
      </c>
      <c r="AM232" s="393"/>
      <c r="AN232" s="393"/>
      <c r="AO232" s="393"/>
      <c r="AP232" s="391">
        <f>CONTROLES_PLANO!AP232</f>
        <v>0</v>
      </c>
      <c r="AQ232" s="391"/>
      <c r="AR232" s="391"/>
      <c r="AS232" s="391"/>
      <c r="AT232" s="391">
        <f>CONTROLES_PLANO!AT232</f>
        <v>0</v>
      </c>
      <c r="AU232" s="391"/>
      <c r="AV232" s="391"/>
      <c r="AW232" s="391"/>
      <c r="AX232" s="400" t="str">
        <f>RISCOS_RESIDUAIS!AX232</f>
        <v>RISCOS RESIDUAIS:</v>
      </c>
      <c r="AY232" s="400"/>
      <c r="AZ232" s="400"/>
      <c r="BA232" s="400"/>
      <c r="BB232" s="400">
        <f>RISCOS_RESIDUAIS!BB232</f>
        <v>0</v>
      </c>
      <c r="BC232" s="400"/>
      <c r="BD232" s="400"/>
      <c r="BE232" s="400"/>
      <c r="BF232" s="401" t="str">
        <f>RISCOS_RESIDUAIS!BS232</f>
        <v>Extremo</v>
      </c>
      <c r="BG232" s="401"/>
      <c r="BH232" s="401"/>
      <c r="BI232" s="402" t="s">
        <v>354</v>
      </c>
      <c r="BJ232" s="402"/>
      <c r="BK232" s="402"/>
      <c r="BL232" s="402"/>
      <c r="BM232" s="323"/>
      <c r="BN232" s="323"/>
      <c r="BO232" s="323"/>
      <c r="BP232" s="323"/>
      <c r="BQ232" s="399"/>
      <c r="BR232" s="399"/>
      <c r="BS232" s="399"/>
    </row>
    <row r="233" spans="1:71" ht="17.100000000000001" customHeight="1" x14ac:dyDescent="0.25">
      <c r="A233" s="202"/>
      <c r="B233" s="203"/>
      <c r="C233" s="203"/>
      <c r="D233" s="204"/>
      <c r="E233" s="204"/>
      <c r="F233" s="204"/>
      <c r="G233" s="67">
        <v>4</v>
      </c>
      <c r="H233" s="196" t="str">
        <f>VULNERABILIDADES!L233</f>
        <v>Dependência total de um único provedor de energia indireto (cloud single point of failure).</v>
      </c>
      <c r="I233" s="196"/>
      <c r="J233" s="196"/>
      <c r="K233" s="192" t="str">
        <f>CONSEQUENCIAS!P233</f>
        <v>Perda de Disponibilidade</v>
      </c>
      <c r="L233" s="192"/>
      <c r="M233" s="192"/>
      <c r="N233" s="192"/>
      <c r="O233" s="372"/>
      <c r="P233" s="372"/>
      <c r="Q233" s="373"/>
      <c r="R233" s="193" t="str">
        <f>CONS_AV_QUALIT_SEVER!R233</f>
        <v>Elevada</v>
      </c>
      <c r="S233" s="193"/>
      <c r="T233" s="193"/>
      <c r="U233" s="108">
        <f>RESULT_ESTIMAT_QUALIT!U235</f>
        <v>4</v>
      </c>
      <c r="V233" s="108">
        <f>RESULT_ESTIMAT_QUALIT!V233</f>
        <v>25</v>
      </c>
      <c r="W233" s="193" t="str">
        <f>RESULT_ESTIMAT_QUALIT!W233</f>
        <v>Desastre</v>
      </c>
      <c r="X233" s="193"/>
      <c r="Y233" s="193"/>
      <c r="Z233" s="370" t="str">
        <f>CONS_AV_QUALIT_PROBAB!U233</f>
        <v>Ocasional</v>
      </c>
      <c r="AA233" s="370"/>
      <c r="AB233" s="370"/>
      <c r="AC233" s="109">
        <f>RESULT_ESTIMAT_QUALIT!AC233</f>
        <v>3</v>
      </c>
      <c r="AD233" s="114">
        <f>CALCULO_RISCO!AD233</f>
        <v>75</v>
      </c>
      <c r="AE233" s="375" t="str">
        <f>CALCULO_RISCO!AE233</f>
        <v>Alto</v>
      </c>
      <c r="AF233" s="375"/>
      <c r="AG233" s="375"/>
      <c r="AH233" s="117">
        <f>CALCULO_RISCO!AG233</f>
        <v>0</v>
      </c>
      <c r="AI233" s="379" t="str">
        <f>AVALIAR_RISCO!AI233</f>
        <v>Prioridade</v>
      </c>
      <c r="AJ233" s="379"/>
      <c r="AK233" s="379"/>
      <c r="AL233" s="393" t="str">
        <f>TRATAMENTO!AL233</f>
        <v>Escolha o Tratamento</v>
      </c>
      <c r="AM233" s="393"/>
      <c r="AN233" s="393"/>
      <c r="AO233" s="393"/>
      <c r="AP233" s="391">
        <f>CONTROLES_PLANO!AP233</f>
        <v>0</v>
      </c>
      <c r="AQ233" s="391"/>
      <c r="AR233" s="391"/>
      <c r="AS233" s="391"/>
      <c r="AT233" s="391">
        <f>CONTROLES_PLANO!AT233</f>
        <v>0</v>
      </c>
      <c r="AU233" s="391"/>
      <c r="AV233" s="391"/>
      <c r="AW233" s="391"/>
      <c r="AX233" s="400" t="str">
        <f>RISCOS_RESIDUAIS!AX233</f>
        <v>RISCOS RESIDUAIS:</v>
      </c>
      <c r="AY233" s="400"/>
      <c r="AZ233" s="400"/>
      <c r="BA233" s="400"/>
      <c r="BB233" s="400">
        <f>RISCOS_RESIDUAIS!BB233</f>
        <v>0</v>
      </c>
      <c r="BC233" s="400"/>
      <c r="BD233" s="400"/>
      <c r="BE233" s="400"/>
      <c r="BF233" s="401" t="str">
        <f>RISCOS_RESIDUAIS!BS233</f>
        <v>Extremo</v>
      </c>
      <c r="BG233" s="401"/>
      <c r="BH233" s="401"/>
      <c r="BI233" s="402" t="s">
        <v>354</v>
      </c>
      <c r="BJ233" s="402"/>
      <c r="BK233" s="402"/>
      <c r="BL233" s="402"/>
      <c r="BM233" s="323"/>
      <c r="BN233" s="323"/>
      <c r="BO233" s="323"/>
      <c r="BP233" s="323"/>
      <c r="BQ233" s="399"/>
      <c r="BR233" s="399"/>
      <c r="BS233" s="399"/>
    </row>
    <row r="234" spans="1:71" ht="17.100000000000001" customHeight="1" x14ac:dyDescent="0.25">
      <c r="A234" s="202"/>
      <c r="B234" s="203"/>
      <c r="C234" s="203"/>
      <c r="D234" s="195" t="str">
        <f>'LISTA AMEACAS'!I42</f>
        <v>Falha de equipamento</v>
      </c>
      <c r="E234" s="195"/>
      <c r="F234" s="195"/>
      <c r="G234" s="67">
        <v>5</v>
      </c>
      <c r="H234" s="191" t="str">
        <f>VULNERABILIDADES!L234</f>
        <v>Dependência de hardware do provedor sem visibilidade do cliente.</v>
      </c>
      <c r="I234" s="191"/>
      <c r="J234" s="191"/>
      <c r="K234" s="192" t="str">
        <f>CONSEQUENCIAS!P234</f>
        <v>Perda de Disponibilidade</v>
      </c>
      <c r="L234" s="192"/>
      <c r="M234" s="192"/>
      <c r="N234" s="192"/>
      <c r="O234" s="372"/>
      <c r="P234" s="372"/>
      <c r="Q234" s="373"/>
      <c r="R234" s="193" t="str">
        <f>CONS_AV_QUALIT_SEVER!R234</f>
        <v>Média</v>
      </c>
      <c r="S234" s="193"/>
      <c r="T234" s="193"/>
      <c r="U234" s="108">
        <f>RESULT_ESTIMAT_QUALIT!U236</f>
        <v>5</v>
      </c>
      <c r="V234" s="108">
        <f>RESULT_ESTIMAT_QUALIT!V234</f>
        <v>15</v>
      </c>
      <c r="W234" s="193" t="str">
        <f>RESULT_ESTIMAT_QUALIT!W234</f>
        <v>Significativo</v>
      </c>
      <c r="X234" s="193"/>
      <c r="Y234" s="193"/>
      <c r="Z234" s="370" t="str">
        <f>CONS_AV_QUALIT_PROBAB!U234</f>
        <v>Ocasional</v>
      </c>
      <c r="AA234" s="370"/>
      <c r="AB234" s="370"/>
      <c r="AC234" s="109">
        <f>RESULT_ESTIMAT_QUALIT!AC234</f>
        <v>3</v>
      </c>
      <c r="AD234" s="114">
        <f>CALCULO_RISCO!AD234</f>
        <v>45</v>
      </c>
      <c r="AE234" s="375" t="str">
        <f>CALCULO_RISCO!AE234</f>
        <v>Médio</v>
      </c>
      <c r="AF234" s="375"/>
      <c r="AG234" s="375"/>
      <c r="AH234" s="117">
        <f>CALCULO_RISCO!AG234</f>
        <v>0</v>
      </c>
      <c r="AI234" s="379" t="str">
        <f>AVALIAR_RISCO!AI234</f>
        <v>Prioridade</v>
      </c>
      <c r="AJ234" s="379"/>
      <c r="AK234" s="379"/>
      <c r="AL234" s="393" t="str">
        <f>TRATAMENTO!AL234</f>
        <v>Escolha o Tratamento</v>
      </c>
      <c r="AM234" s="393"/>
      <c r="AN234" s="393"/>
      <c r="AO234" s="393"/>
      <c r="AP234" s="391">
        <f>CONTROLES_PLANO!AP234</f>
        <v>0</v>
      </c>
      <c r="AQ234" s="391"/>
      <c r="AR234" s="391"/>
      <c r="AS234" s="391"/>
      <c r="AT234" s="391">
        <f>CONTROLES_PLANO!AT234</f>
        <v>0</v>
      </c>
      <c r="AU234" s="391"/>
      <c r="AV234" s="391"/>
      <c r="AW234" s="391"/>
      <c r="AX234" s="400" t="str">
        <f>RISCOS_RESIDUAIS!AX234</f>
        <v>RISCOS RESIDUAIS:</v>
      </c>
      <c r="AY234" s="400"/>
      <c r="AZ234" s="400"/>
      <c r="BA234" s="400"/>
      <c r="BB234" s="400">
        <f>RISCOS_RESIDUAIS!BB234</f>
        <v>0</v>
      </c>
      <c r="BC234" s="400"/>
      <c r="BD234" s="400"/>
      <c r="BE234" s="400"/>
      <c r="BF234" s="401" t="str">
        <f>RISCOS_RESIDUAIS!BS234</f>
        <v>Extremo</v>
      </c>
      <c r="BG234" s="401"/>
      <c r="BH234" s="401"/>
      <c r="BI234" s="402" t="s">
        <v>354</v>
      </c>
      <c r="BJ234" s="402"/>
      <c r="BK234" s="402"/>
      <c r="BL234" s="402"/>
      <c r="BM234" s="323"/>
      <c r="BN234" s="323"/>
      <c r="BO234" s="323"/>
      <c r="BP234" s="323"/>
      <c r="BQ234" s="399"/>
      <c r="BR234" s="399"/>
      <c r="BS234" s="399"/>
    </row>
    <row r="235" spans="1:71" ht="17.100000000000001" customHeight="1" x14ac:dyDescent="0.25">
      <c r="A235" s="202"/>
      <c r="B235" s="203"/>
      <c r="C235" s="203"/>
      <c r="D235" s="195"/>
      <c r="E235" s="195"/>
      <c r="F235" s="195"/>
      <c r="G235" s="67">
        <v>6</v>
      </c>
      <c r="H235" s="191" t="str">
        <f>VULNERABILIDADES!L235</f>
        <v>Ausência de redundância configurada nos serviços cloud.</v>
      </c>
      <c r="I235" s="191"/>
      <c r="J235" s="191"/>
      <c r="K235" s="192" t="str">
        <f>CONSEQUENCIAS!P235</f>
        <v>Perda de Disponibilidade</v>
      </c>
      <c r="L235" s="192"/>
      <c r="M235" s="192"/>
      <c r="N235" s="192"/>
      <c r="O235" s="372"/>
      <c r="P235" s="372"/>
      <c r="Q235" s="373"/>
      <c r="R235" s="193" t="str">
        <f>CONS_AV_QUALIT_SEVER!R235</f>
        <v>Alta</v>
      </c>
      <c r="S235" s="193"/>
      <c r="T235" s="193"/>
      <c r="U235" s="108">
        <f>RESULT_ESTIMAT_QUALIT!U237</f>
        <v>3</v>
      </c>
      <c r="V235" s="108">
        <f>RESULT_ESTIMAT_QUALIT!V235</f>
        <v>20</v>
      </c>
      <c r="W235" s="193" t="str">
        <f>RESULT_ESTIMAT_QUALIT!W235</f>
        <v>Importante</v>
      </c>
      <c r="X235" s="193"/>
      <c r="Y235" s="193"/>
      <c r="Z235" s="370" t="str">
        <f>CONS_AV_QUALIT_PROBAB!U235</f>
        <v>Ocasional</v>
      </c>
      <c r="AA235" s="370"/>
      <c r="AB235" s="370"/>
      <c r="AC235" s="109">
        <f>RESULT_ESTIMAT_QUALIT!AC235</f>
        <v>3</v>
      </c>
      <c r="AD235" s="114">
        <f>CALCULO_RISCO!AD235</f>
        <v>60</v>
      </c>
      <c r="AE235" s="375" t="str">
        <f>CALCULO_RISCO!AE235</f>
        <v>Médio</v>
      </c>
      <c r="AF235" s="375"/>
      <c r="AG235" s="375"/>
      <c r="AH235" s="117">
        <f>CALCULO_RISCO!AG235</f>
        <v>0</v>
      </c>
      <c r="AI235" s="379" t="str">
        <f>AVALIAR_RISCO!AI235</f>
        <v>Prioridade</v>
      </c>
      <c r="AJ235" s="379"/>
      <c r="AK235" s="379"/>
      <c r="AL235" s="393" t="str">
        <f>TRATAMENTO!AL235</f>
        <v>Escolha o Tratamento</v>
      </c>
      <c r="AM235" s="393"/>
      <c r="AN235" s="393"/>
      <c r="AO235" s="393"/>
      <c r="AP235" s="391">
        <f>CONTROLES_PLANO!AP235</f>
        <v>0</v>
      </c>
      <c r="AQ235" s="391"/>
      <c r="AR235" s="391"/>
      <c r="AS235" s="391"/>
      <c r="AT235" s="391">
        <f>CONTROLES_PLANO!AT235</f>
        <v>0</v>
      </c>
      <c r="AU235" s="391"/>
      <c r="AV235" s="391"/>
      <c r="AW235" s="391"/>
      <c r="AX235" s="400" t="str">
        <f>RISCOS_RESIDUAIS!AX235</f>
        <v>RISCOS RESIDUAIS:</v>
      </c>
      <c r="AY235" s="400"/>
      <c r="AZ235" s="400"/>
      <c r="BA235" s="400"/>
      <c r="BB235" s="400">
        <f>RISCOS_RESIDUAIS!BB235</f>
        <v>0</v>
      </c>
      <c r="BC235" s="400"/>
      <c r="BD235" s="400"/>
      <c r="BE235" s="400"/>
      <c r="BF235" s="401" t="str">
        <f>RISCOS_RESIDUAIS!BS235</f>
        <v>Extremo</v>
      </c>
      <c r="BG235" s="401"/>
      <c r="BH235" s="401"/>
      <c r="BI235" s="402" t="s">
        <v>354</v>
      </c>
      <c r="BJ235" s="402"/>
      <c r="BK235" s="402"/>
      <c r="BL235" s="402"/>
      <c r="BM235" s="323"/>
      <c r="BN235" s="323"/>
      <c r="BO235" s="323"/>
      <c r="BP235" s="323"/>
      <c r="BQ235" s="399"/>
      <c r="BR235" s="399"/>
      <c r="BS235" s="399"/>
    </row>
    <row r="236" spans="1:71" ht="17.100000000000001" customHeight="1" x14ac:dyDescent="0.25">
      <c r="A236" s="202"/>
      <c r="B236" s="203"/>
      <c r="C236" s="203"/>
      <c r="D236" s="195"/>
      <c r="E236" s="195"/>
      <c r="F236" s="195"/>
      <c r="G236" s="67">
        <v>7</v>
      </c>
      <c r="H236" s="191" t="str">
        <f>VULNERABILIDADES!L236</f>
        <v>Configuração inadequada de backup e recuperação.</v>
      </c>
      <c r="I236" s="191"/>
      <c r="J236" s="191"/>
      <c r="K236" s="192" t="str">
        <f>CONSEQUENCIAS!P236</f>
        <v>Perda de Disponibilidade</v>
      </c>
      <c r="L236" s="192"/>
      <c r="M236" s="192"/>
      <c r="N236" s="192"/>
      <c r="O236" s="372"/>
      <c r="P236" s="372"/>
      <c r="Q236" s="373"/>
      <c r="R236" s="193" t="str">
        <f>CONS_AV_QUALIT_SEVER!R236</f>
        <v>Elevada</v>
      </c>
      <c r="S236" s="193"/>
      <c r="T236" s="193"/>
      <c r="U236" s="108">
        <f>RESULT_ESTIMAT_QUALIT!U238</f>
        <v>0</v>
      </c>
      <c r="V236" s="108">
        <f>RESULT_ESTIMAT_QUALIT!V236</f>
        <v>25</v>
      </c>
      <c r="W236" s="193" t="str">
        <f>RESULT_ESTIMAT_QUALIT!W236</f>
        <v>Desastre</v>
      </c>
      <c r="X236" s="193"/>
      <c r="Y236" s="193"/>
      <c r="Z236" s="370" t="str">
        <f>CONS_AV_QUALIT_PROBAB!U236</f>
        <v>Ocasional</v>
      </c>
      <c r="AA236" s="370"/>
      <c r="AB236" s="370"/>
      <c r="AC236" s="109">
        <f>RESULT_ESTIMAT_QUALIT!AC236</f>
        <v>3</v>
      </c>
      <c r="AD236" s="114">
        <f>CALCULO_RISCO!AD236</f>
        <v>75</v>
      </c>
      <c r="AE236" s="375" t="str">
        <f>CALCULO_RISCO!AE236</f>
        <v>Alto</v>
      </c>
      <c r="AF236" s="375"/>
      <c r="AG236" s="375"/>
      <c r="AH236" s="117">
        <f>CALCULO_RISCO!AG236</f>
        <v>0</v>
      </c>
      <c r="AI236" s="379" t="str">
        <f>AVALIAR_RISCO!AI236</f>
        <v>Prioridade</v>
      </c>
      <c r="AJ236" s="379"/>
      <c r="AK236" s="379"/>
      <c r="AL236" s="393" t="str">
        <f>TRATAMENTO!AL236</f>
        <v>Escolha o Tratamento</v>
      </c>
      <c r="AM236" s="393"/>
      <c r="AN236" s="393"/>
      <c r="AO236" s="393"/>
      <c r="AP236" s="391">
        <f>CONTROLES_PLANO!AP236</f>
        <v>0</v>
      </c>
      <c r="AQ236" s="391"/>
      <c r="AR236" s="391"/>
      <c r="AS236" s="391"/>
      <c r="AT236" s="391">
        <f>CONTROLES_PLANO!AT236</f>
        <v>0</v>
      </c>
      <c r="AU236" s="391"/>
      <c r="AV236" s="391"/>
      <c r="AW236" s="391"/>
      <c r="AX236" s="400" t="str">
        <f>RISCOS_RESIDUAIS!AX236</f>
        <v>RISCOS RESIDUAIS:</v>
      </c>
      <c r="AY236" s="400"/>
      <c r="AZ236" s="400"/>
      <c r="BA236" s="400"/>
      <c r="BB236" s="400">
        <f>RISCOS_RESIDUAIS!BB236</f>
        <v>0</v>
      </c>
      <c r="BC236" s="400"/>
      <c r="BD236" s="400"/>
      <c r="BE236" s="400"/>
      <c r="BF236" s="401" t="str">
        <f>RISCOS_RESIDUAIS!BS236</f>
        <v>Extremo</v>
      </c>
      <c r="BG236" s="401"/>
      <c r="BH236" s="401"/>
      <c r="BI236" s="402" t="s">
        <v>354</v>
      </c>
      <c r="BJ236" s="402"/>
      <c r="BK236" s="402"/>
      <c r="BL236" s="402"/>
      <c r="BM236" s="323"/>
      <c r="BN236" s="323"/>
      <c r="BO236" s="323"/>
      <c r="BP236" s="323"/>
      <c r="BQ236" s="399"/>
      <c r="BR236" s="399"/>
      <c r="BS236" s="399"/>
    </row>
    <row r="237" spans="1:71" ht="17.100000000000001" customHeight="1" x14ac:dyDescent="0.25">
      <c r="A237" s="202"/>
      <c r="B237" s="203"/>
      <c r="C237" s="203"/>
      <c r="D237" s="195"/>
      <c r="E237" s="195"/>
      <c r="F237" s="195"/>
      <c r="G237" s="69">
        <v>8</v>
      </c>
      <c r="H237" s="197" t="str">
        <f>VULNERABILIDADES!L237</f>
        <v>Falta de monitoramento de saúde dos recursos em tempo real.</v>
      </c>
      <c r="I237" s="197"/>
      <c r="J237" s="197"/>
      <c r="K237" s="198" t="str">
        <f>CONSEQUENCIAS!P237</f>
        <v>Perda de Disponibilidade</v>
      </c>
      <c r="L237" s="198"/>
      <c r="M237" s="198"/>
      <c r="N237" s="198"/>
      <c r="O237" s="372"/>
      <c r="P237" s="372"/>
      <c r="Q237" s="373"/>
      <c r="R237" s="199" t="str">
        <f>CONS_AV_QUALIT_SEVER!R237</f>
        <v>Média</v>
      </c>
      <c r="S237" s="199"/>
      <c r="T237" s="199"/>
      <c r="U237" s="110">
        <f>RESULT_ESTIMAT_QUALIT!U239</f>
        <v>0</v>
      </c>
      <c r="V237" s="110">
        <f>RESULT_ESTIMAT_QUALIT!V237</f>
        <v>15</v>
      </c>
      <c r="W237" s="199" t="str">
        <f>RESULT_ESTIMAT_QUALIT!W237</f>
        <v>Significativo</v>
      </c>
      <c r="X237" s="199"/>
      <c r="Y237" s="199"/>
      <c r="Z237" s="371" t="str">
        <f>CONS_AV_QUALIT_PROBAB!U237</f>
        <v>Frequente</v>
      </c>
      <c r="AA237" s="371"/>
      <c r="AB237" s="371"/>
      <c r="AC237" s="111">
        <f>RESULT_ESTIMAT_QUALIT!AC237</f>
        <v>5</v>
      </c>
      <c r="AD237" s="116">
        <f>CALCULO_RISCO!AD237</f>
        <v>75</v>
      </c>
      <c r="AE237" s="376" t="str">
        <f>CALCULO_RISCO!AE237</f>
        <v>Alto</v>
      </c>
      <c r="AF237" s="376"/>
      <c r="AG237" s="376"/>
      <c r="AH237" s="118">
        <f>CALCULO_RISCO!AG237</f>
        <v>0</v>
      </c>
      <c r="AI237" s="381" t="str">
        <f>AVALIAR_RISCO!AI237</f>
        <v>Prioridade</v>
      </c>
      <c r="AJ237" s="381"/>
      <c r="AK237" s="381"/>
      <c r="AL237" s="390" t="str">
        <f>TRATAMENTO!AL237</f>
        <v>Escolha o Tratamento</v>
      </c>
      <c r="AM237" s="390"/>
      <c r="AN237" s="390"/>
      <c r="AO237" s="390"/>
      <c r="AP237" s="386">
        <f>CONTROLES_PLANO!AP237</f>
        <v>0</v>
      </c>
      <c r="AQ237" s="386"/>
      <c r="AR237" s="386"/>
      <c r="AS237" s="386"/>
      <c r="AT237" s="386">
        <f>CONTROLES_PLANO!AT237</f>
        <v>0</v>
      </c>
      <c r="AU237" s="386"/>
      <c r="AV237" s="386"/>
      <c r="AW237" s="386"/>
      <c r="AX237" s="396" t="str">
        <f>RISCOS_RESIDUAIS!AX237</f>
        <v>RISCOS RESIDUAIS:</v>
      </c>
      <c r="AY237" s="396"/>
      <c r="AZ237" s="396"/>
      <c r="BA237" s="396"/>
      <c r="BB237" s="396">
        <f>RISCOS_RESIDUAIS!BB237</f>
        <v>0</v>
      </c>
      <c r="BC237" s="396"/>
      <c r="BD237" s="396"/>
      <c r="BE237" s="396"/>
      <c r="BF237" s="397" t="str">
        <f>RISCOS_RESIDUAIS!BS237</f>
        <v>Extremo</v>
      </c>
      <c r="BG237" s="397"/>
      <c r="BH237" s="397"/>
      <c r="BI237" s="398" t="s">
        <v>354</v>
      </c>
      <c r="BJ237" s="398"/>
      <c r="BK237" s="398"/>
      <c r="BL237" s="398"/>
      <c r="BM237" s="327"/>
      <c r="BN237" s="327"/>
      <c r="BO237" s="327"/>
      <c r="BP237" s="327"/>
      <c r="BQ237" s="395"/>
      <c r="BR237" s="395"/>
      <c r="BS237" s="395"/>
    </row>
    <row r="238" spans="1:71" s="29" customFormat="1" ht="12.6" customHeight="1" x14ac:dyDescent="0.25">
      <c r="A238" s="86"/>
      <c r="B238" s="86"/>
      <c r="C238" s="86"/>
      <c r="D238" s="86"/>
      <c r="E238" s="86"/>
      <c r="F238" s="86"/>
      <c r="G238" s="86"/>
      <c r="H238" s="9"/>
      <c r="I238" s="9"/>
      <c r="J238" s="9"/>
      <c r="K238" s="9"/>
      <c r="L238" s="9"/>
      <c r="M238" s="9"/>
      <c r="N238" s="9"/>
      <c r="O238" s="9"/>
      <c r="P238" s="9"/>
      <c r="Q238" s="105"/>
      <c r="R238" s="105"/>
      <c r="S238" s="105"/>
      <c r="T238" s="105"/>
      <c r="U238" s="105"/>
      <c r="V238" s="106"/>
      <c r="W238" s="9"/>
      <c r="X238" s="9"/>
      <c r="Y238" s="9"/>
      <c r="AY238" s="3"/>
      <c r="AZ238" s="3"/>
      <c r="BA238" s="3"/>
      <c r="BB238" s="3"/>
      <c r="BC238" s="3"/>
    </row>
    <row r="239" spans="1:71" ht="34.15" customHeight="1" x14ac:dyDescent="0.25">
      <c r="A239" s="56"/>
      <c r="B239" s="206" t="s">
        <v>204</v>
      </c>
      <c r="C239" s="206"/>
      <c r="D239" s="207" t="s">
        <v>205</v>
      </c>
      <c r="E239" s="207"/>
      <c r="F239" s="207"/>
      <c r="G239" s="57" t="s">
        <v>219</v>
      </c>
      <c r="H239" s="208" t="s">
        <v>220</v>
      </c>
      <c r="I239" s="208"/>
      <c r="J239" s="208"/>
      <c r="K239" s="209" t="s">
        <v>272</v>
      </c>
      <c r="L239" s="209"/>
      <c r="M239" s="209"/>
      <c r="N239" s="209"/>
      <c r="O239" s="201" t="s">
        <v>291</v>
      </c>
      <c r="P239" s="201"/>
      <c r="Q239" s="201"/>
      <c r="R239" s="208" t="s">
        <v>316</v>
      </c>
      <c r="S239" s="208"/>
      <c r="T239" s="208"/>
      <c r="U239" s="208"/>
      <c r="V239" s="201" t="s">
        <v>94</v>
      </c>
      <c r="W239" s="201"/>
      <c r="X239" s="201"/>
      <c r="Y239" s="201"/>
      <c r="Z239" s="201" t="s">
        <v>301</v>
      </c>
      <c r="AA239" s="201"/>
      <c r="AB239" s="201"/>
      <c r="AC239" s="201"/>
      <c r="AD239" s="201" t="s">
        <v>323</v>
      </c>
      <c r="AE239" s="201"/>
      <c r="AF239" s="201"/>
      <c r="AG239" s="201"/>
      <c r="AH239" s="201"/>
      <c r="AI239" s="201" t="s">
        <v>325</v>
      </c>
      <c r="AJ239" s="201"/>
      <c r="AK239" s="201"/>
      <c r="AL239" s="201" t="s">
        <v>334</v>
      </c>
      <c r="AM239" s="201"/>
      <c r="AN239" s="201"/>
      <c r="AO239" s="201"/>
      <c r="AP239" s="201" t="s">
        <v>342</v>
      </c>
      <c r="AQ239" s="201" t="s">
        <v>343</v>
      </c>
      <c r="AR239" s="201" t="s">
        <v>344</v>
      </c>
      <c r="AS239" s="201" t="s">
        <v>345</v>
      </c>
      <c r="AT239" s="201" t="s">
        <v>343</v>
      </c>
      <c r="AU239" s="201"/>
      <c r="AV239" s="201"/>
      <c r="AW239" s="201"/>
      <c r="AX239" s="201" t="s">
        <v>347</v>
      </c>
      <c r="AY239" s="201"/>
      <c r="AZ239" s="201"/>
      <c r="BA239" s="201"/>
      <c r="BB239" s="201" t="s">
        <v>348</v>
      </c>
      <c r="BC239" s="201"/>
      <c r="BD239" s="201"/>
      <c r="BE239" s="201"/>
      <c r="BF239" s="201" t="s">
        <v>351</v>
      </c>
      <c r="BG239" s="201"/>
      <c r="BH239" s="201"/>
      <c r="BI239" s="201" t="s">
        <v>354</v>
      </c>
      <c r="BJ239" s="201"/>
      <c r="BK239" s="201"/>
      <c r="BL239" s="201"/>
      <c r="BM239" s="201" t="s">
        <v>207</v>
      </c>
      <c r="BN239" s="201"/>
      <c r="BO239" s="201"/>
      <c r="BP239" s="201"/>
      <c r="BQ239" s="201" t="s">
        <v>355</v>
      </c>
      <c r="BR239" s="201"/>
      <c r="BS239" s="201"/>
    </row>
    <row r="240" spans="1:71" ht="17.100000000000001" customHeight="1" x14ac:dyDescent="0.25">
      <c r="A240" s="202" t="str">
        <f>'LISTA AMEACAS'!A43</f>
        <v>At 23</v>
      </c>
      <c r="B240" s="203" t="str">
        <f>'LISTA AMEACAS'!B43</f>
        <v xml:space="preserve"> Dados sensíveis de clientes (LGPD)</v>
      </c>
      <c r="C240" s="203"/>
      <c r="D240" s="204" t="str">
        <f>'LISTA AMEACAS'!E43</f>
        <v>Processamento ilegal de dados</v>
      </c>
      <c r="E240" s="204"/>
      <c r="F240" s="204"/>
      <c r="G240" s="67">
        <v>1</v>
      </c>
      <c r="H240" s="196" t="str">
        <f>VULNERABILIDADES!L240</f>
        <v>Coleta de dados sem base legal definida na LGPD.</v>
      </c>
      <c r="I240" s="196"/>
      <c r="J240" s="196"/>
      <c r="K240" s="192" t="str">
        <f>CONSEQUENCIAS!P240</f>
        <v>Perda de confidencialidade</v>
      </c>
      <c r="L240" s="192"/>
      <c r="M240" s="192"/>
      <c r="N240" s="192"/>
      <c r="O240" s="372" t="str">
        <f>CONS_AV_QUALIT_ATIVO!O240</f>
        <v>Crítico</v>
      </c>
      <c r="P240" s="372"/>
      <c r="Q240" s="373">
        <f>RESULT_ESTIMAT_QUALIT!Q240</f>
        <v>5</v>
      </c>
      <c r="R240" s="193" t="str">
        <f>CONS_AV_QUALIT_SEVER!R240</f>
        <v>Alta</v>
      </c>
      <c r="S240" s="193"/>
      <c r="T240" s="193"/>
      <c r="U240" s="108">
        <f>RESULT_ESTIMAT_QUALIT!U240</f>
        <v>4</v>
      </c>
      <c r="V240" s="108">
        <f>RESULT_ESTIMAT_QUALIT!V240</f>
        <v>20</v>
      </c>
      <c r="W240" s="193" t="str">
        <f>RESULT_ESTIMAT_QUALIT!W240</f>
        <v>Importante</v>
      </c>
      <c r="X240" s="193"/>
      <c r="Y240" s="193"/>
      <c r="Z240" s="370" t="str">
        <f>CONS_AV_QUALIT_PROBAB!U240</f>
        <v>Ocasional</v>
      </c>
      <c r="AA240" s="370"/>
      <c r="AB240" s="370"/>
      <c r="AC240" s="109">
        <f>RESULT_ESTIMAT_QUALIT!AC240</f>
        <v>3</v>
      </c>
      <c r="AD240" s="114">
        <f>CALCULO_RISCO!AD240</f>
        <v>60</v>
      </c>
      <c r="AE240" s="375" t="str">
        <f>CALCULO_RISCO!AE240</f>
        <v>Médio</v>
      </c>
      <c r="AF240" s="375"/>
      <c r="AG240" s="375"/>
      <c r="AH240" s="117">
        <f>CALCULO_RISCO!AG240</f>
        <v>0</v>
      </c>
      <c r="AI240" s="379" t="str">
        <f>AVALIAR_RISCO!AI240</f>
        <v>Prioridade</v>
      </c>
      <c r="AJ240" s="379"/>
      <c r="AK240" s="379"/>
      <c r="AL240" s="393" t="str">
        <f>TRATAMENTO!AL240</f>
        <v>Escolha o Tratamento</v>
      </c>
      <c r="AM240" s="393"/>
      <c r="AN240" s="393"/>
      <c r="AO240" s="393"/>
      <c r="AP240" s="391">
        <f>CONTROLES_PLANO!AP240</f>
        <v>0</v>
      </c>
      <c r="AQ240" s="391">
        <f>RISCOS_RESIDUAIS!AQ240</f>
        <v>0</v>
      </c>
      <c r="AR240" s="391">
        <f>RISCOS_RESIDUAIS!AR240</f>
        <v>0</v>
      </c>
      <c r="AS240" s="391">
        <f>RISCOS_RESIDUAIS!AS240</f>
        <v>0</v>
      </c>
      <c r="AT240" s="391">
        <f>CONTROLES_PLANO!AT240</f>
        <v>0</v>
      </c>
      <c r="AU240" s="391"/>
      <c r="AV240" s="391"/>
      <c r="AW240" s="391"/>
      <c r="AX240" s="400" t="str">
        <f>RISCOS_RESIDUAIS!AX240</f>
        <v>RISCOS RESIDUAIS:</v>
      </c>
      <c r="AY240" s="400"/>
      <c r="AZ240" s="400"/>
      <c r="BA240" s="400"/>
      <c r="BB240" s="400">
        <f>RISCOS_RESIDUAIS!BB240</f>
        <v>0</v>
      </c>
      <c r="BC240" s="400"/>
      <c r="BD240" s="400"/>
      <c r="BE240" s="400"/>
      <c r="BF240" s="401" t="str">
        <f>RISCOS_RESIDUAIS!BS240</f>
        <v>Extremo</v>
      </c>
      <c r="BG240" s="401"/>
      <c r="BH240" s="401"/>
      <c r="BI240" s="402" t="s">
        <v>354</v>
      </c>
      <c r="BJ240" s="402"/>
      <c r="BK240" s="402"/>
      <c r="BL240" s="402"/>
      <c r="BM240" s="323"/>
      <c r="BN240" s="323"/>
      <c r="BO240" s="323"/>
      <c r="BP240" s="323"/>
      <c r="BQ240" s="399"/>
      <c r="BR240" s="399"/>
      <c r="BS240" s="399"/>
    </row>
    <row r="241" spans="1:71" ht="17.100000000000001" customHeight="1" x14ac:dyDescent="0.25">
      <c r="A241" s="202"/>
      <c r="B241" s="203"/>
      <c r="C241" s="203"/>
      <c r="D241" s="204"/>
      <c r="E241" s="204"/>
      <c r="F241" s="204"/>
      <c r="G241" s="67">
        <v>2</v>
      </c>
      <c r="H241" s="196" t="str">
        <f>VULNERABILIDADES!L241</f>
        <v>Uso de dados para finalidades não informadas ao titular.</v>
      </c>
      <c r="I241" s="196"/>
      <c r="J241" s="196"/>
      <c r="K241" s="192" t="str">
        <f>CONSEQUENCIAS!P241</f>
        <v>Perda de confidencialidade</v>
      </c>
      <c r="L241" s="192"/>
      <c r="M241" s="192"/>
      <c r="N241" s="192"/>
      <c r="O241" s="372"/>
      <c r="P241" s="372"/>
      <c r="Q241" s="373"/>
      <c r="R241" s="193" t="str">
        <f>CONS_AV_QUALIT_SEVER!R241</f>
        <v>Alta</v>
      </c>
      <c r="S241" s="193"/>
      <c r="T241" s="193"/>
      <c r="U241" s="108">
        <f>RESULT_ESTIMAT_QUALIT!U243</f>
        <v>5</v>
      </c>
      <c r="V241" s="108">
        <f>RESULT_ESTIMAT_QUALIT!V241</f>
        <v>20</v>
      </c>
      <c r="W241" s="193" t="str">
        <f>RESULT_ESTIMAT_QUALIT!W241</f>
        <v>Importante</v>
      </c>
      <c r="X241" s="193"/>
      <c r="Y241" s="193"/>
      <c r="Z241" s="370" t="str">
        <f>CONS_AV_QUALIT_PROBAB!U241</f>
        <v>Ocasional</v>
      </c>
      <c r="AA241" s="370"/>
      <c r="AB241" s="370"/>
      <c r="AC241" s="109">
        <f>RESULT_ESTIMAT_QUALIT!AC241</f>
        <v>3</v>
      </c>
      <c r="AD241" s="114">
        <f>CALCULO_RISCO!AD241</f>
        <v>60</v>
      </c>
      <c r="AE241" s="375" t="str">
        <f>CALCULO_RISCO!AE241</f>
        <v>Médio</v>
      </c>
      <c r="AF241" s="375"/>
      <c r="AG241" s="375"/>
      <c r="AH241" s="117">
        <f>CALCULO_RISCO!AG241</f>
        <v>0</v>
      </c>
      <c r="AI241" s="379" t="str">
        <f>AVALIAR_RISCO!AI241</f>
        <v>Prioridade</v>
      </c>
      <c r="AJ241" s="379"/>
      <c r="AK241" s="379"/>
      <c r="AL241" s="393" t="str">
        <f>TRATAMENTO!AL241</f>
        <v>Escolha o Tratamento</v>
      </c>
      <c r="AM241" s="393"/>
      <c r="AN241" s="393"/>
      <c r="AO241" s="393"/>
      <c r="AP241" s="391">
        <f>CONTROLES_PLANO!AP241</f>
        <v>0</v>
      </c>
      <c r="AQ241" s="391"/>
      <c r="AR241" s="391"/>
      <c r="AS241" s="391"/>
      <c r="AT241" s="391">
        <f>CONTROLES_PLANO!AT241</f>
        <v>0</v>
      </c>
      <c r="AU241" s="391"/>
      <c r="AV241" s="391"/>
      <c r="AW241" s="391"/>
      <c r="AX241" s="400" t="str">
        <f>RISCOS_RESIDUAIS!AX241</f>
        <v>RISCOS RESIDUAIS:</v>
      </c>
      <c r="AY241" s="400"/>
      <c r="AZ241" s="400"/>
      <c r="BA241" s="400"/>
      <c r="BB241" s="400">
        <f>RISCOS_RESIDUAIS!BB241</f>
        <v>0</v>
      </c>
      <c r="BC241" s="400"/>
      <c r="BD241" s="400"/>
      <c r="BE241" s="400"/>
      <c r="BF241" s="401" t="str">
        <f>RISCOS_RESIDUAIS!BS241</f>
        <v>Extremo</v>
      </c>
      <c r="BG241" s="401"/>
      <c r="BH241" s="401"/>
      <c r="BI241" s="402" t="s">
        <v>354</v>
      </c>
      <c r="BJ241" s="402"/>
      <c r="BK241" s="402"/>
      <c r="BL241" s="402"/>
      <c r="BM241" s="323"/>
      <c r="BN241" s="323"/>
      <c r="BO241" s="323"/>
      <c r="BP241" s="323"/>
      <c r="BQ241" s="399"/>
      <c r="BR241" s="399"/>
      <c r="BS241" s="399"/>
    </row>
    <row r="242" spans="1:71" ht="17.100000000000001" customHeight="1" x14ac:dyDescent="0.25">
      <c r="A242" s="202"/>
      <c r="B242" s="203"/>
      <c r="C242" s="203"/>
      <c r="D242" s="204"/>
      <c r="E242" s="204"/>
      <c r="F242" s="204"/>
      <c r="G242" s="67">
        <v>3</v>
      </c>
      <c r="H242" s="196" t="str">
        <f>VULNERABILIDADES!L242</f>
        <v>Falta de controle sobre compartilhamento de dados com terceiros.</v>
      </c>
      <c r="I242" s="196"/>
      <c r="J242" s="196"/>
      <c r="K242" s="192" t="str">
        <f>CONSEQUENCIAS!P242</f>
        <v>Perda de confidencialidade</v>
      </c>
      <c r="L242" s="192"/>
      <c r="M242" s="192"/>
      <c r="N242" s="192"/>
      <c r="O242" s="372"/>
      <c r="P242" s="372"/>
      <c r="Q242" s="373"/>
      <c r="R242" s="193" t="str">
        <f>CONS_AV_QUALIT_SEVER!R242</f>
        <v>Alta</v>
      </c>
      <c r="S242" s="193"/>
      <c r="T242" s="193"/>
      <c r="U242" s="108">
        <f>RESULT_ESTIMAT_QUALIT!U244</f>
        <v>4</v>
      </c>
      <c r="V242" s="108">
        <f>RESULT_ESTIMAT_QUALIT!V242</f>
        <v>20</v>
      </c>
      <c r="W242" s="193" t="str">
        <f>RESULT_ESTIMAT_QUALIT!W242</f>
        <v>Importante</v>
      </c>
      <c r="X242" s="193"/>
      <c r="Y242" s="193"/>
      <c r="Z242" s="370" t="str">
        <f>CONS_AV_QUALIT_PROBAB!U242</f>
        <v>Ocasional</v>
      </c>
      <c r="AA242" s="370"/>
      <c r="AB242" s="370"/>
      <c r="AC242" s="109">
        <f>RESULT_ESTIMAT_QUALIT!AC242</f>
        <v>3</v>
      </c>
      <c r="AD242" s="114">
        <f>CALCULO_RISCO!AD242</f>
        <v>60</v>
      </c>
      <c r="AE242" s="375" t="str">
        <f>CALCULO_RISCO!AE242</f>
        <v>Médio</v>
      </c>
      <c r="AF242" s="375"/>
      <c r="AG242" s="375"/>
      <c r="AH242" s="117">
        <f>CALCULO_RISCO!AG242</f>
        <v>0</v>
      </c>
      <c r="AI242" s="379" t="str">
        <f>AVALIAR_RISCO!AI242</f>
        <v>Prioridade</v>
      </c>
      <c r="AJ242" s="379"/>
      <c r="AK242" s="379"/>
      <c r="AL242" s="393" t="str">
        <f>TRATAMENTO!AL242</f>
        <v>Escolha o Tratamento</v>
      </c>
      <c r="AM242" s="393"/>
      <c r="AN242" s="393"/>
      <c r="AO242" s="393"/>
      <c r="AP242" s="391">
        <f>CONTROLES_PLANO!AP242</f>
        <v>0</v>
      </c>
      <c r="AQ242" s="391"/>
      <c r="AR242" s="391"/>
      <c r="AS242" s="391"/>
      <c r="AT242" s="391">
        <f>CONTROLES_PLANO!AT242</f>
        <v>0</v>
      </c>
      <c r="AU242" s="391"/>
      <c r="AV242" s="391"/>
      <c r="AW242" s="391"/>
      <c r="AX242" s="400" t="str">
        <f>RISCOS_RESIDUAIS!AX242</f>
        <v>RISCOS RESIDUAIS:</v>
      </c>
      <c r="AY242" s="400"/>
      <c r="AZ242" s="400"/>
      <c r="BA242" s="400"/>
      <c r="BB242" s="400">
        <f>RISCOS_RESIDUAIS!BB242</f>
        <v>0</v>
      </c>
      <c r="BC242" s="400"/>
      <c r="BD242" s="400"/>
      <c r="BE242" s="400"/>
      <c r="BF242" s="401" t="str">
        <f>RISCOS_RESIDUAIS!BS242</f>
        <v>Extremo</v>
      </c>
      <c r="BG242" s="401"/>
      <c r="BH242" s="401"/>
      <c r="BI242" s="402" t="s">
        <v>354</v>
      </c>
      <c r="BJ242" s="402"/>
      <c r="BK242" s="402"/>
      <c r="BL242" s="402"/>
      <c r="BM242" s="323"/>
      <c r="BN242" s="323"/>
      <c r="BO242" s="323"/>
      <c r="BP242" s="323"/>
      <c r="BQ242" s="399"/>
      <c r="BR242" s="399"/>
      <c r="BS242" s="399"/>
    </row>
    <row r="243" spans="1:71" ht="17.100000000000001" customHeight="1" x14ac:dyDescent="0.25">
      <c r="A243" s="202"/>
      <c r="B243" s="203"/>
      <c r="C243" s="203"/>
      <c r="D243" s="204"/>
      <c r="E243" s="204"/>
      <c r="F243" s="204"/>
      <c r="G243" s="67">
        <v>4</v>
      </c>
      <c r="H243" s="196" t="str">
        <f>VULNERABILIDADES!L243</f>
        <v>Ausência de políticas formais de privacidade e governança de dados.</v>
      </c>
      <c r="I243" s="196"/>
      <c r="J243" s="196"/>
      <c r="K243" s="192" t="str">
        <f>CONSEQUENCIAS!P243</f>
        <v>Perda de confidencialidade</v>
      </c>
      <c r="L243" s="192"/>
      <c r="M243" s="192"/>
      <c r="N243" s="192"/>
      <c r="O243" s="372"/>
      <c r="P243" s="372"/>
      <c r="Q243" s="373"/>
      <c r="R243" s="193" t="str">
        <f>CONS_AV_QUALIT_SEVER!R243</f>
        <v>Elevada</v>
      </c>
      <c r="S243" s="193"/>
      <c r="T243" s="193"/>
      <c r="U243" s="108">
        <f>RESULT_ESTIMAT_QUALIT!U245</f>
        <v>4</v>
      </c>
      <c r="V243" s="108">
        <f>RESULT_ESTIMAT_QUALIT!V243</f>
        <v>25</v>
      </c>
      <c r="W243" s="193" t="str">
        <f>RESULT_ESTIMAT_QUALIT!W243</f>
        <v>Desastre</v>
      </c>
      <c r="X243" s="193"/>
      <c r="Y243" s="193"/>
      <c r="Z243" s="370" t="str">
        <f>CONS_AV_QUALIT_PROBAB!U243</f>
        <v>Frequente</v>
      </c>
      <c r="AA243" s="370"/>
      <c r="AB243" s="370"/>
      <c r="AC243" s="109">
        <f>RESULT_ESTIMAT_QUALIT!AC243</f>
        <v>5</v>
      </c>
      <c r="AD243" s="114">
        <f>CALCULO_RISCO!AD243</f>
        <v>125</v>
      </c>
      <c r="AE243" s="375" t="str">
        <f>CALCULO_RISCO!AE243</f>
        <v>Extremo</v>
      </c>
      <c r="AF243" s="375"/>
      <c r="AG243" s="375"/>
      <c r="AH243" s="117">
        <f>CALCULO_RISCO!AG243</f>
        <v>0</v>
      </c>
      <c r="AI243" s="379" t="str">
        <f>AVALIAR_RISCO!AI243</f>
        <v>Prioridade</v>
      </c>
      <c r="AJ243" s="379"/>
      <c r="AK243" s="379"/>
      <c r="AL243" s="393" t="str">
        <f>TRATAMENTO!AL243</f>
        <v>Escolha o Tratamento</v>
      </c>
      <c r="AM243" s="393"/>
      <c r="AN243" s="393"/>
      <c r="AO243" s="393"/>
      <c r="AP243" s="391">
        <f>CONTROLES_PLANO!AP243</f>
        <v>0</v>
      </c>
      <c r="AQ243" s="391"/>
      <c r="AR243" s="391"/>
      <c r="AS243" s="391"/>
      <c r="AT243" s="391">
        <f>CONTROLES_PLANO!AT243</f>
        <v>0</v>
      </c>
      <c r="AU243" s="391"/>
      <c r="AV243" s="391"/>
      <c r="AW243" s="391"/>
      <c r="AX243" s="400" t="str">
        <f>RISCOS_RESIDUAIS!AX243</f>
        <v>RISCOS RESIDUAIS:</v>
      </c>
      <c r="AY243" s="400"/>
      <c r="AZ243" s="400"/>
      <c r="BA243" s="400"/>
      <c r="BB243" s="400">
        <f>RISCOS_RESIDUAIS!BB243</f>
        <v>0</v>
      </c>
      <c r="BC243" s="400"/>
      <c r="BD243" s="400"/>
      <c r="BE243" s="400"/>
      <c r="BF243" s="401" t="str">
        <f>RISCOS_RESIDUAIS!BS243</f>
        <v>Extremo</v>
      </c>
      <c r="BG243" s="401"/>
      <c r="BH243" s="401"/>
      <c r="BI243" s="402" t="s">
        <v>354</v>
      </c>
      <c r="BJ243" s="402"/>
      <c r="BK243" s="402"/>
      <c r="BL243" s="402"/>
      <c r="BM243" s="323"/>
      <c r="BN243" s="323"/>
      <c r="BO243" s="323"/>
      <c r="BP243" s="323"/>
      <c r="BQ243" s="399"/>
      <c r="BR243" s="399"/>
      <c r="BS243" s="399"/>
    </row>
    <row r="244" spans="1:71" ht="17.100000000000001" customHeight="1" x14ac:dyDescent="0.25">
      <c r="A244" s="202"/>
      <c r="B244" s="203"/>
      <c r="C244" s="203"/>
      <c r="D244" s="195" t="str">
        <f>'LISTA AMEACAS'!I43</f>
        <v>Comprometimento dos dados</v>
      </c>
      <c r="E244" s="195"/>
      <c r="F244" s="195"/>
      <c r="G244" s="67">
        <v>5</v>
      </c>
      <c r="H244" s="191" t="str">
        <f>VULNERABILIDADES!L244</f>
        <v>Armazenamento inadequado de dados sensíveis sem criptografia.</v>
      </c>
      <c r="I244" s="191"/>
      <c r="J244" s="191"/>
      <c r="K244" s="192" t="str">
        <f>CONSEQUENCIAS!P244</f>
        <v>Perda de confidencialidade</v>
      </c>
      <c r="L244" s="192"/>
      <c r="M244" s="192"/>
      <c r="N244" s="192"/>
      <c r="O244" s="372"/>
      <c r="P244" s="372"/>
      <c r="Q244" s="373"/>
      <c r="R244" s="193" t="str">
        <f>CONS_AV_QUALIT_SEVER!R244</f>
        <v>Alta</v>
      </c>
      <c r="S244" s="193"/>
      <c r="T244" s="193"/>
      <c r="U244" s="108">
        <f>RESULT_ESTIMAT_QUALIT!U246</f>
        <v>5</v>
      </c>
      <c r="V244" s="108">
        <f>RESULT_ESTIMAT_QUALIT!V244</f>
        <v>20</v>
      </c>
      <c r="W244" s="193" t="str">
        <f>RESULT_ESTIMAT_QUALIT!W244</f>
        <v>Importante</v>
      </c>
      <c r="X244" s="193"/>
      <c r="Y244" s="193"/>
      <c r="Z244" s="370" t="str">
        <f>CONS_AV_QUALIT_PROBAB!U244</f>
        <v>Ocasional</v>
      </c>
      <c r="AA244" s="370"/>
      <c r="AB244" s="370"/>
      <c r="AC244" s="109">
        <f>RESULT_ESTIMAT_QUALIT!AC244</f>
        <v>3</v>
      </c>
      <c r="AD244" s="114">
        <f>CALCULO_RISCO!AD244</f>
        <v>60</v>
      </c>
      <c r="AE244" s="375" t="str">
        <f>CALCULO_RISCO!AE244</f>
        <v>Médio</v>
      </c>
      <c r="AF244" s="375"/>
      <c r="AG244" s="375"/>
      <c r="AH244" s="117">
        <f>CALCULO_RISCO!AG244</f>
        <v>0</v>
      </c>
      <c r="AI244" s="379" t="str">
        <f>AVALIAR_RISCO!AI244</f>
        <v>Prioridade</v>
      </c>
      <c r="AJ244" s="379"/>
      <c r="AK244" s="379"/>
      <c r="AL244" s="393" t="str">
        <f>TRATAMENTO!AL244</f>
        <v>Escolha o Tratamento</v>
      </c>
      <c r="AM244" s="393"/>
      <c r="AN244" s="393"/>
      <c r="AO244" s="393"/>
      <c r="AP244" s="391">
        <f>CONTROLES_PLANO!AP244</f>
        <v>0</v>
      </c>
      <c r="AQ244" s="391"/>
      <c r="AR244" s="391"/>
      <c r="AS244" s="391"/>
      <c r="AT244" s="391">
        <f>CONTROLES_PLANO!AT244</f>
        <v>0</v>
      </c>
      <c r="AU244" s="391"/>
      <c r="AV244" s="391"/>
      <c r="AW244" s="391"/>
      <c r="AX244" s="400" t="str">
        <f>RISCOS_RESIDUAIS!AX244</f>
        <v>RISCOS RESIDUAIS:</v>
      </c>
      <c r="AY244" s="400"/>
      <c r="AZ244" s="400"/>
      <c r="BA244" s="400"/>
      <c r="BB244" s="400">
        <f>RISCOS_RESIDUAIS!BB244</f>
        <v>0</v>
      </c>
      <c r="BC244" s="400"/>
      <c r="BD244" s="400"/>
      <c r="BE244" s="400"/>
      <c r="BF244" s="401" t="str">
        <f>RISCOS_RESIDUAIS!BS244</f>
        <v>Extremo</v>
      </c>
      <c r="BG244" s="401"/>
      <c r="BH244" s="401"/>
      <c r="BI244" s="402" t="s">
        <v>354</v>
      </c>
      <c r="BJ244" s="402"/>
      <c r="BK244" s="402"/>
      <c r="BL244" s="402"/>
      <c r="BM244" s="323"/>
      <c r="BN244" s="323"/>
      <c r="BO244" s="323"/>
      <c r="BP244" s="323"/>
      <c r="BQ244" s="399"/>
      <c r="BR244" s="399"/>
      <c r="BS244" s="399"/>
    </row>
    <row r="245" spans="1:71" ht="17.100000000000001" customHeight="1" x14ac:dyDescent="0.25">
      <c r="A245" s="202"/>
      <c r="B245" s="203"/>
      <c r="C245" s="203"/>
      <c r="D245" s="195"/>
      <c r="E245" s="195"/>
      <c r="F245" s="195"/>
      <c r="G245" s="67">
        <v>6</v>
      </c>
      <c r="H245" s="191" t="str">
        <f>VULNERABILIDADES!L245</f>
        <v>Falta de controle de acesso baseado em perfil (least privilege).</v>
      </c>
      <c r="I245" s="191"/>
      <c r="J245" s="191"/>
      <c r="K245" s="192" t="str">
        <f>CONSEQUENCIAS!P245</f>
        <v>Perda de confidencialidade</v>
      </c>
      <c r="L245" s="192"/>
      <c r="M245" s="192"/>
      <c r="N245" s="192"/>
      <c r="O245" s="372"/>
      <c r="P245" s="372"/>
      <c r="Q245" s="373"/>
      <c r="R245" s="193" t="str">
        <f>CONS_AV_QUALIT_SEVER!R245</f>
        <v>Alta</v>
      </c>
      <c r="S245" s="193"/>
      <c r="T245" s="193"/>
      <c r="U245" s="108">
        <f>RESULT_ESTIMAT_QUALIT!U247</f>
        <v>5</v>
      </c>
      <c r="V245" s="108">
        <f>RESULT_ESTIMAT_QUALIT!V245</f>
        <v>20</v>
      </c>
      <c r="W245" s="193" t="str">
        <f>RESULT_ESTIMAT_QUALIT!W245</f>
        <v>Importante</v>
      </c>
      <c r="X245" s="193"/>
      <c r="Y245" s="193"/>
      <c r="Z245" s="370" t="str">
        <f>CONS_AV_QUALIT_PROBAB!U245</f>
        <v>Provável</v>
      </c>
      <c r="AA245" s="370"/>
      <c r="AB245" s="370"/>
      <c r="AC245" s="109">
        <f>RESULT_ESTIMAT_QUALIT!AC245</f>
        <v>4</v>
      </c>
      <c r="AD245" s="114">
        <f>CALCULO_RISCO!AD245</f>
        <v>80</v>
      </c>
      <c r="AE245" s="375" t="str">
        <f>CALCULO_RISCO!AE245</f>
        <v>Alto</v>
      </c>
      <c r="AF245" s="375"/>
      <c r="AG245" s="375"/>
      <c r="AH245" s="117">
        <f>CALCULO_RISCO!AG245</f>
        <v>0</v>
      </c>
      <c r="AI245" s="379" t="str">
        <f>AVALIAR_RISCO!AI245</f>
        <v>Prioridade</v>
      </c>
      <c r="AJ245" s="379"/>
      <c r="AK245" s="379"/>
      <c r="AL245" s="393" t="str">
        <f>TRATAMENTO!AL245</f>
        <v>Escolha o Tratamento</v>
      </c>
      <c r="AM245" s="393"/>
      <c r="AN245" s="393"/>
      <c r="AO245" s="393"/>
      <c r="AP245" s="391">
        <f>CONTROLES_PLANO!AP245</f>
        <v>0</v>
      </c>
      <c r="AQ245" s="391"/>
      <c r="AR245" s="391"/>
      <c r="AS245" s="391"/>
      <c r="AT245" s="391">
        <f>CONTROLES_PLANO!AT245</f>
        <v>0</v>
      </c>
      <c r="AU245" s="391"/>
      <c r="AV245" s="391"/>
      <c r="AW245" s="391"/>
      <c r="AX245" s="400" t="str">
        <f>RISCOS_RESIDUAIS!AX245</f>
        <v>RISCOS RESIDUAIS:</v>
      </c>
      <c r="AY245" s="400"/>
      <c r="AZ245" s="400"/>
      <c r="BA245" s="400"/>
      <c r="BB245" s="400">
        <f>RISCOS_RESIDUAIS!BB245</f>
        <v>0</v>
      </c>
      <c r="BC245" s="400"/>
      <c r="BD245" s="400"/>
      <c r="BE245" s="400"/>
      <c r="BF245" s="401" t="str">
        <f>RISCOS_RESIDUAIS!BS245</f>
        <v>Extremo</v>
      </c>
      <c r="BG245" s="401"/>
      <c r="BH245" s="401"/>
      <c r="BI245" s="402" t="s">
        <v>354</v>
      </c>
      <c r="BJ245" s="402"/>
      <c r="BK245" s="402"/>
      <c r="BL245" s="402"/>
      <c r="BM245" s="323"/>
      <c r="BN245" s="323"/>
      <c r="BO245" s="323"/>
      <c r="BP245" s="323"/>
      <c r="BQ245" s="399"/>
      <c r="BR245" s="399"/>
      <c r="BS245" s="399"/>
    </row>
    <row r="246" spans="1:71" ht="17.100000000000001" customHeight="1" x14ac:dyDescent="0.25">
      <c r="A246" s="202"/>
      <c r="B246" s="203"/>
      <c r="C246" s="203"/>
      <c r="D246" s="195"/>
      <c r="E246" s="195"/>
      <c r="F246" s="195"/>
      <c r="G246" s="67">
        <v>7</v>
      </c>
      <c r="H246" s="191" t="str">
        <f>VULNERABILIDADES!L246</f>
        <v>Ausência de monitoramento e detecção de vazamentos de dados.</v>
      </c>
      <c r="I246" s="191"/>
      <c r="J246" s="191"/>
      <c r="K246" s="192" t="str">
        <f>CONSEQUENCIAS!P246</f>
        <v>Perda de confidencialidade</v>
      </c>
      <c r="L246" s="192"/>
      <c r="M246" s="192"/>
      <c r="N246" s="192"/>
      <c r="O246" s="372"/>
      <c r="P246" s="372"/>
      <c r="Q246" s="373"/>
      <c r="R246" s="193" t="str">
        <f>CONS_AV_QUALIT_SEVER!R246</f>
        <v>Elevada</v>
      </c>
      <c r="S246" s="193"/>
      <c r="T246" s="193"/>
      <c r="U246" s="108">
        <f>RESULT_ESTIMAT_QUALIT!U248</f>
        <v>0</v>
      </c>
      <c r="V246" s="108">
        <f>RESULT_ESTIMAT_QUALIT!V246</f>
        <v>25</v>
      </c>
      <c r="W246" s="193" t="str">
        <f>RESULT_ESTIMAT_QUALIT!W246</f>
        <v>Desastre</v>
      </c>
      <c r="X246" s="193"/>
      <c r="Y246" s="193"/>
      <c r="Z246" s="370" t="str">
        <f>CONS_AV_QUALIT_PROBAB!U246</f>
        <v>Ocasional</v>
      </c>
      <c r="AA246" s="370"/>
      <c r="AB246" s="370"/>
      <c r="AC246" s="109">
        <f>RESULT_ESTIMAT_QUALIT!AC246</f>
        <v>3</v>
      </c>
      <c r="AD246" s="114">
        <f>CALCULO_RISCO!AD246</f>
        <v>75</v>
      </c>
      <c r="AE246" s="375" t="str">
        <f>CALCULO_RISCO!AE246</f>
        <v>Alto</v>
      </c>
      <c r="AF246" s="375"/>
      <c r="AG246" s="375"/>
      <c r="AH246" s="117">
        <f>CALCULO_RISCO!AG246</f>
        <v>0</v>
      </c>
      <c r="AI246" s="379" t="str">
        <f>AVALIAR_RISCO!AI246</f>
        <v>Prioridade</v>
      </c>
      <c r="AJ246" s="379"/>
      <c r="AK246" s="379"/>
      <c r="AL246" s="393" t="str">
        <f>TRATAMENTO!AL246</f>
        <v>Escolha o Tratamento</v>
      </c>
      <c r="AM246" s="393"/>
      <c r="AN246" s="393"/>
      <c r="AO246" s="393"/>
      <c r="AP246" s="391">
        <f>CONTROLES_PLANO!AP246</f>
        <v>0</v>
      </c>
      <c r="AQ246" s="391"/>
      <c r="AR246" s="391"/>
      <c r="AS246" s="391"/>
      <c r="AT246" s="391">
        <f>CONTROLES_PLANO!AT246</f>
        <v>0</v>
      </c>
      <c r="AU246" s="391"/>
      <c r="AV246" s="391"/>
      <c r="AW246" s="391"/>
      <c r="AX246" s="400" t="str">
        <f>RISCOS_RESIDUAIS!AX246</f>
        <v>RISCOS RESIDUAIS:</v>
      </c>
      <c r="AY246" s="400"/>
      <c r="AZ246" s="400"/>
      <c r="BA246" s="400"/>
      <c r="BB246" s="400">
        <f>RISCOS_RESIDUAIS!BB246</f>
        <v>0</v>
      </c>
      <c r="BC246" s="400"/>
      <c r="BD246" s="400"/>
      <c r="BE246" s="400"/>
      <c r="BF246" s="401" t="str">
        <f>RISCOS_RESIDUAIS!BS246</f>
        <v>Extremo</v>
      </c>
      <c r="BG246" s="401"/>
      <c r="BH246" s="401"/>
      <c r="BI246" s="402" t="s">
        <v>354</v>
      </c>
      <c r="BJ246" s="402"/>
      <c r="BK246" s="402"/>
      <c r="BL246" s="402"/>
      <c r="BM246" s="323"/>
      <c r="BN246" s="323"/>
      <c r="BO246" s="323"/>
      <c r="BP246" s="323"/>
      <c r="BQ246" s="399"/>
      <c r="BR246" s="399"/>
      <c r="BS246" s="399"/>
    </row>
    <row r="247" spans="1:71" ht="17.100000000000001" customHeight="1" x14ac:dyDescent="0.25">
      <c r="A247" s="202"/>
      <c r="B247" s="203"/>
      <c r="C247" s="203"/>
      <c r="D247" s="195"/>
      <c r="E247" s="195"/>
      <c r="F247" s="195"/>
      <c r="G247" s="69">
        <v>8</v>
      </c>
      <c r="H247" s="197" t="str">
        <f>VULNERABILIDADES!L247</f>
        <v>Falta de backup seguro e proteção contra perda de integridade.</v>
      </c>
      <c r="I247" s="197"/>
      <c r="J247" s="197"/>
      <c r="K247" s="198" t="str">
        <f>CONSEQUENCIAS!P247</f>
        <v>Perda de confidencialidade</v>
      </c>
      <c r="L247" s="198"/>
      <c r="M247" s="198"/>
      <c r="N247" s="198"/>
      <c r="O247" s="372"/>
      <c r="P247" s="372"/>
      <c r="Q247" s="373"/>
      <c r="R247" s="199" t="str">
        <f>CONS_AV_QUALIT_SEVER!R247</f>
        <v>Elevada</v>
      </c>
      <c r="S247" s="199"/>
      <c r="T247" s="199"/>
      <c r="U247" s="110">
        <f>RESULT_ESTIMAT_QUALIT!U249</f>
        <v>0</v>
      </c>
      <c r="V247" s="110">
        <f>RESULT_ESTIMAT_QUALIT!V247</f>
        <v>25</v>
      </c>
      <c r="W247" s="199" t="str">
        <f>RESULT_ESTIMAT_QUALIT!W247</f>
        <v>Desastre</v>
      </c>
      <c r="X247" s="199"/>
      <c r="Y247" s="199"/>
      <c r="Z247" s="371" t="str">
        <f>CONS_AV_QUALIT_PROBAB!U247</f>
        <v>Ocasional</v>
      </c>
      <c r="AA247" s="371"/>
      <c r="AB247" s="371"/>
      <c r="AC247" s="111">
        <f>RESULT_ESTIMAT_QUALIT!AC247</f>
        <v>3</v>
      </c>
      <c r="AD247" s="116">
        <f>CALCULO_RISCO!AD247</f>
        <v>75</v>
      </c>
      <c r="AE247" s="376" t="str">
        <f>CALCULO_RISCO!AE247</f>
        <v>Alto</v>
      </c>
      <c r="AF247" s="376"/>
      <c r="AG247" s="376"/>
      <c r="AH247" s="118">
        <f>CALCULO_RISCO!AG247</f>
        <v>0</v>
      </c>
      <c r="AI247" s="381" t="str">
        <f>AVALIAR_RISCO!AI247</f>
        <v>Prioridade</v>
      </c>
      <c r="AJ247" s="381"/>
      <c r="AK247" s="381"/>
      <c r="AL247" s="390" t="str">
        <f>TRATAMENTO!AL247</f>
        <v>Escolha o Tratamento</v>
      </c>
      <c r="AM247" s="390"/>
      <c r="AN247" s="390"/>
      <c r="AO247" s="390"/>
      <c r="AP247" s="386">
        <f>CONTROLES_PLANO!AP247</f>
        <v>0</v>
      </c>
      <c r="AQ247" s="386"/>
      <c r="AR247" s="386"/>
      <c r="AS247" s="386"/>
      <c r="AT247" s="386">
        <f>CONTROLES_PLANO!AT247</f>
        <v>0</v>
      </c>
      <c r="AU247" s="386"/>
      <c r="AV247" s="386"/>
      <c r="AW247" s="386"/>
      <c r="AX247" s="396" t="str">
        <f>RISCOS_RESIDUAIS!AX247</f>
        <v>RISCOS RESIDUAIS:</v>
      </c>
      <c r="AY247" s="396"/>
      <c r="AZ247" s="396"/>
      <c r="BA247" s="396"/>
      <c r="BB247" s="396">
        <f>RISCOS_RESIDUAIS!BB247</f>
        <v>0</v>
      </c>
      <c r="BC247" s="396"/>
      <c r="BD247" s="396"/>
      <c r="BE247" s="396"/>
      <c r="BF247" s="397" t="str">
        <f>RISCOS_RESIDUAIS!BS247</f>
        <v>Extremo</v>
      </c>
      <c r="BG247" s="397"/>
      <c r="BH247" s="397"/>
      <c r="BI247" s="398" t="s">
        <v>354</v>
      </c>
      <c r="BJ247" s="398"/>
      <c r="BK247" s="398"/>
      <c r="BL247" s="398"/>
      <c r="BM247" s="327"/>
      <c r="BN247" s="327"/>
      <c r="BO247" s="327"/>
      <c r="BP247" s="327"/>
      <c r="BQ247" s="395"/>
      <c r="BR247" s="395"/>
      <c r="BS247" s="395"/>
    </row>
    <row r="248" spans="1:71" s="29" customFormat="1" ht="12.6" customHeight="1" x14ac:dyDescent="0.25">
      <c r="A248" s="86"/>
      <c r="B248" s="86"/>
      <c r="C248" s="86"/>
      <c r="D248" s="86"/>
      <c r="E248" s="86"/>
      <c r="F248" s="86"/>
      <c r="G248" s="86"/>
      <c r="H248" s="9"/>
      <c r="I248" s="9"/>
      <c r="J248" s="9"/>
      <c r="K248" s="9"/>
      <c r="L248" s="9"/>
      <c r="M248" s="9"/>
      <c r="N248" s="9"/>
      <c r="O248" s="9"/>
      <c r="P248" s="9"/>
      <c r="Q248" s="105"/>
      <c r="R248" s="105"/>
      <c r="S248" s="105"/>
      <c r="T248" s="105"/>
      <c r="U248" s="105"/>
      <c r="V248" s="106"/>
      <c r="W248" s="9"/>
      <c r="X248" s="9"/>
      <c r="Y248" s="9"/>
      <c r="AY248" s="3"/>
      <c r="AZ248" s="3"/>
      <c r="BA248" s="3"/>
      <c r="BB248" s="3"/>
      <c r="BC248" s="3"/>
    </row>
    <row r="249" spans="1:71" ht="34.15" customHeight="1" x14ac:dyDescent="0.25">
      <c r="A249" s="56"/>
      <c r="B249" s="206" t="s">
        <v>204</v>
      </c>
      <c r="C249" s="206"/>
      <c r="D249" s="207" t="s">
        <v>205</v>
      </c>
      <c r="E249" s="207"/>
      <c r="F249" s="207"/>
      <c r="G249" s="57" t="s">
        <v>219</v>
      </c>
      <c r="H249" s="208" t="s">
        <v>220</v>
      </c>
      <c r="I249" s="208"/>
      <c r="J249" s="208"/>
      <c r="K249" s="209" t="s">
        <v>272</v>
      </c>
      <c r="L249" s="209"/>
      <c r="M249" s="209"/>
      <c r="N249" s="209"/>
      <c r="O249" s="201" t="s">
        <v>291</v>
      </c>
      <c r="P249" s="201"/>
      <c r="Q249" s="201"/>
      <c r="R249" s="208" t="s">
        <v>316</v>
      </c>
      <c r="S249" s="208"/>
      <c r="T249" s="208"/>
      <c r="U249" s="208"/>
      <c r="V249" s="201" t="s">
        <v>94</v>
      </c>
      <c r="W249" s="201"/>
      <c r="X249" s="201"/>
      <c r="Y249" s="201"/>
      <c r="Z249" s="201" t="s">
        <v>301</v>
      </c>
      <c r="AA249" s="201"/>
      <c r="AB249" s="201"/>
      <c r="AC249" s="201"/>
      <c r="AD249" s="201" t="s">
        <v>323</v>
      </c>
      <c r="AE249" s="201"/>
      <c r="AF249" s="201"/>
      <c r="AG249" s="201"/>
      <c r="AH249" s="201"/>
      <c r="AI249" s="201" t="s">
        <v>325</v>
      </c>
      <c r="AJ249" s="201"/>
      <c r="AK249" s="201"/>
      <c r="AL249" s="201" t="s">
        <v>334</v>
      </c>
      <c r="AM249" s="201"/>
      <c r="AN249" s="201"/>
      <c r="AO249" s="201"/>
      <c r="AP249" s="201" t="s">
        <v>342</v>
      </c>
      <c r="AQ249" s="201" t="s">
        <v>343</v>
      </c>
      <c r="AR249" s="201" t="s">
        <v>344</v>
      </c>
      <c r="AS249" s="201" t="s">
        <v>345</v>
      </c>
      <c r="AT249" s="201" t="s">
        <v>343</v>
      </c>
      <c r="AU249" s="201"/>
      <c r="AV249" s="201"/>
      <c r="AW249" s="201"/>
      <c r="AX249" s="201" t="s">
        <v>347</v>
      </c>
      <c r="AY249" s="201"/>
      <c r="AZ249" s="201"/>
      <c r="BA249" s="201"/>
      <c r="BB249" s="201" t="s">
        <v>348</v>
      </c>
      <c r="BC249" s="201"/>
      <c r="BD249" s="201"/>
      <c r="BE249" s="201"/>
      <c r="BF249" s="201" t="s">
        <v>351</v>
      </c>
      <c r="BG249" s="201"/>
      <c r="BH249" s="201"/>
      <c r="BI249" s="201" t="s">
        <v>354</v>
      </c>
      <c r="BJ249" s="201"/>
      <c r="BK249" s="201"/>
      <c r="BL249" s="201"/>
      <c r="BM249" s="201" t="s">
        <v>207</v>
      </c>
      <c r="BN249" s="201"/>
      <c r="BO249" s="201"/>
      <c r="BP249" s="201"/>
      <c r="BQ249" s="201" t="s">
        <v>355</v>
      </c>
      <c r="BR249" s="201"/>
      <c r="BS249" s="201"/>
    </row>
    <row r="250" spans="1:71" ht="17.100000000000001" customHeight="1" x14ac:dyDescent="0.25">
      <c r="A250" s="202" t="str">
        <f>'LISTA AMEACAS'!A44</f>
        <v>At 24</v>
      </c>
      <c r="B250" s="203" t="str">
        <f>'LISTA AMEACAS'!B44</f>
        <v>Sistemas de comunicação interna (e-mail, chat)</v>
      </c>
      <c r="C250" s="203"/>
      <c r="D250" s="204" t="str">
        <f>'LISTA AMEACAS'!E44</f>
        <v>Escuta não autorizada</v>
      </c>
      <c r="E250" s="204"/>
      <c r="F250" s="204"/>
      <c r="G250" s="67">
        <v>1</v>
      </c>
      <c r="H250" s="196" t="str">
        <f>VULNERABILIDADES!L250</f>
        <v>Falta de criptografia nas comunicações internas.</v>
      </c>
      <c r="I250" s="196"/>
      <c r="J250" s="196"/>
      <c r="K250" s="192" t="str">
        <f>CONSEQUENCIAS!P250</f>
        <v>Perda de confidencialidade</v>
      </c>
      <c r="L250" s="192"/>
      <c r="M250" s="192"/>
      <c r="N250" s="192"/>
      <c r="O250" s="372" t="str">
        <f>CONS_AV_QUALIT_ATIVO!O250</f>
        <v>Crítico</v>
      </c>
      <c r="P250" s="372"/>
      <c r="Q250" s="373">
        <f>RESULT_ESTIMAT_QUALIT!Q250</f>
        <v>5</v>
      </c>
      <c r="R250" s="193" t="str">
        <f>CONS_AV_QUALIT_SEVER!R250</f>
        <v>Alta</v>
      </c>
      <c r="S250" s="193"/>
      <c r="T250" s="193"/>
      <c r="U250" s="108">
        <f>RESULT_ESTIMAT_QUALIT!U250</f>
        <v>4</v>
      </c>
      <c r="V250" s="108">
        <f>RESULT_ESTIMAT_QUALIT!V250</f>
        <v>20</v>
      </c>
      <c r="W250" s="193" t="str">
        <f>RESULT_ESTIMAT_QUALIT!W250</f>
        <v>Importante</v>
      </c>
      <c r="X250" s="193"/>
      <c r="Y250" s="193"/>
      <c r="Z250" s="370" t="str">
        <f>CONS_AV_QUALIT_PROBAB!U250</f>
        <v>Remoto</v>
      </c>
      <c r="AA250" s="370"/>
      <c r="AB250" s="370"/>
      <c r="AC250" s="109">
        <f>RESULT_ESTIMAT_QUALIT!AC250</f>
        <v>2</v>
      </c>
      <c r="AD250" s="114">
        <f>CALCULO_RISCO!AD250</f>
        <v>40</v>
      </c>
      <c r="AE250" s="375" t="str">
        <f>CALCULO_RISCO!AE250</f>
        <v>Médio</v>
      </c>
      <c r="AF250" s="375"/>
      <c r="AG250" s="375"/>
      <c r="AH250" s="117">
        <f>CALCULO_RISCO!AG250</f>
        <v>0</v>
      </c>
      <c r="AI250" s="379" t="str">
        <f>AVALIAR_RISCO!AI250</f>
        <v>Prioridade</v>
      </c>
      <c r="AJ250" s="379"/>
      <c r="AK250" s="379"/>
      <c r="AL250" s="393" t="str">
        <f>TRATAMENTO!AL250</f>
        <v>Escolha o Tratamento</v>
      </c>
      <c r="AM250" s="393"/>
      <c r="AN250" s="393"/>
      <c r="AO250" s="393"/>
      <c r="AP250" s="391">
        <f>CONTROLES_PLANO!AP250</f>
        <v>0</v>
      </c>
      <c r="AQ250" s="391">
        <f>RISCOS_RESIDUAIS!AQ250</f>
        <v>0</v>
      </c>
      <c r="AR250" s="391">
        <f>RISCOS_RESIDUAIS!AR250</f>
        <v>0</v>
      </c>
      <c r="AS250" s="391">
        <f>RISCOS_RESIDUAIS!AS250</f>
        <v>0</v>
      </c>
      <c r="AT250" s="391">
        <f>CONTROLES_PLANO!AT250</f>
        <v>0</v>
      </c>
      <c r="AU250" s="391"/>
      <c r="AV250" s="391"/>
      <c r="AW250" s="391"/>
      <c r="AX250" s="400" t="str">
        <f>RISCOS_RESIDUAIS!AX250</f>
        <v>RISCOS RESIDUAIS:</v>
      </c>
      <c r="AY250" s="400"/>
      <c r="AZ250" s="400"/>
      <c r="BA250" s="400"/>
      <c r="BB250" s="400">
        <f>RISCOS_RESIDUAIS!BB250</f>
        <v>0</v>
      </c>
      <c r="BC250" s="400"/>
      <c r="BD250" s="400"/>
      <c r="BE250" s="400"/>
      <c r="BF250" s="401" t="str">
        <f>RISCOS_RESIDUAIS!BS250</f>
        <v>Extremo</v>
      </c>
      <c r="BG250" s="401"/>
      <c r="BH250" s="401"/>
      <c r="BI250" s="402" t="s">
        <v>354</v>
      </c>
      <c r="BJ250" s="402"/>
      <c r="BK250" s="402"/>
      <c r="BL250" s="402"/>
      <c r="BM250" s="323"/>
      <c r="BN250" s="323"/>
      <c r="BO250" s="323"/>
      <c r="BP250" s="323"/>
      <c r="BQ250" s="399"/>
      <c r="BR250" s="399"/>
      <c r="BS250" s="399"/>
    </row>
    <row r="251" spans="1:71" ht="17.100000000000001" customHeight="1" x14ac:dyDescent="0.25">
      <c r="A251" s="202"/>
      <c r="B251" s="203"/>
      <c r="C251" s="203"/>
      <c r="D251" s="204"/>
      <c r="E251" s="204"/>
      <c r="F251" s="204"/>
      <c r="G251" s="67">
        <v>2</v>
      </c>
      <c r="H251" s="196" t="str">
        <f>VULNERABILIDADES!L251</f>
        <v>Uso de redes inseguras para acesso aos sistemas de comunicação.</v>
      </c>
      <c r="I251" s="196"/>
      <c r="J251" s="196"/>
      <c r="K251" s="192" t="str">
        <f>CONSEQUENCIAS!P251</f>
        <v>Perda de confidencialidade</v>
      </c>
      <c r="L251" s="192"/>
      <c r="M251" s="192"/>
      <c r="N251" s="192"/>
      <c r="O251" s="372"/>
      <c r="P251" s="372"/>
      <c r="Q251" s="373"/>
      <c r="R251" s="193" t="str">
        <f>CONS_AV_QUALIT_SEVER!R251</f>
        <v>Elevada</v>
      </c>
      <c r="S251" s="193"/>
      <c r="T251" s="193"/>
      <c r="U251" s="108">
        <f>RESULT_ESTIMAT_QUALIT!U253</f>
        <v>3</v>
      </c>
      <c r="V251" s="108">
        <f>RESULT_ESTIMAT_QUALIT!V251</f>
        <v>25</v>
      </c>
      <c r="W251" s="193" t="str">
        <f>RESULT_ESTIMAT_QUALIT!W251</f>
        <v>Desastre</v>
      </c>
      <c r="X251" s="193"/>
      <c r="Y251" s="193"/>
      <c r="Z251" s="370" t="str">
        <f>CONS_AV_QUALIT_PROBAB!U251</f>
        <v>Ocasional</v>
      </c>
      <c r="AA251" s="370"/>
      <c r="AB251" s="370"/>
      <c r="AC251" s="109">
        <f>RESULT_ESTIMAT_QUALIT!AC251</f>
        <v>3</v>
      </c>
      <c r="AD251" s="114">
        <f>CALCULO_RISCO!AD251</f>
        <v>75</v>
      </c>
      <c r="AE251" s="375" t="str">
        <f>CALCULO_RISCO!AE251</f>
        <v>Alto</v>
      </c>
      <c r="AF251" s="375"/>
      <c r="AG251" s="375"/>
      <c r="AH251" s="117">
        <f>CALCULO_RISCO!AG251</f>
        <v>0</v>
      </c>
      <c r="AI251" s="379" t="str">
        <f>AVALIAR_RISCO!AI251</f>
        <v>Prioridade</v>
      </c>
      <c r="AJ251" s="379"/>
      <c r="AK251" s="379"/>
      <c r="AL251" s="393" t="str">
        <f>TRATAMENTO!AL251</f>
        <v>Escolha o Tratamento</v>
      </c>
      <c r="AM251" s="393"/>
      <c r="AN251" s="393"/>
      <c r="AO251" s="393"/>
      <c r="AP251" s="391">
        <f>CONTROLES_PLANO!AP251</f>
        <v>0</v>
      </c>
      <c r="AQ251" s="391"/>
      <c r="AR251" s="391"/>
      <c r="AS251" s="391"/>
      <c r="AT251" s="391">
        <f>CONTROLES_PLANO!AT251</f>
        <v>0</v>
      </c>
      <c r="AU251" s="391"/>
      <c r="AV251" s="391"/>
      <c r="AW251" s="391"/>
      <c r="AX251" s="400" t="str">
        <f>RISCOS_RESIDUAIS!AX251</f>
        <v>RISCOS RESIDUAIS:</v>
      </c>
      <c r="AY251" s="400"/>
      <c r="AZ251" s="400"/>
      <c r="BA251" s="400"/>
      <c r="BB251" s="400">
        <f>RISCOS_RESIDUAIS!BB251</f>
        <v>0</v>
      </c>
      <c r="BC251" s="400"/>
      <c r="BD251" s="400"/>
      <c r="BE251" s="400"/>
      <c r="BF251" s="401" t="str">
        <f>RISCOS_RESIDUAIS!BS251</f>
        <v>Extremo</v>
      </c>
      <c r="BG251" s="401"/>
      <c r="BH251" s="401"/>
      <c r="BI251" s="402" t="s">
        <v>354</v>
      </c>
      <c r="BJ251" s="402"/>
      <c r="BK251" s="402"/>
      <c r="BL251" s="402"/>
      <c r="BM251" s="323"/>
      <c r="BN251" s="323"/>
      <c r="BO251" s="323"/>
      <c r="BP251" s="323"/>
      <c r="BQ251" s="399"/>
      <c r="BR251" s="399"/>
      <c r="BS251" s="399"/>
    </row>
    <row r="252" spans="1:71" ht="17.100000000000001" customHeight="1" x14ac:dyDescent="0.25">
      <c r="A252" s="202"/>
      <c r="B252" s="203"/>
      <c r="C252" s="203"/>
      <c r="D252" s="204"/>
      <c r="E252" s="204"/>
      <c r="F252" s="204"/>
      <c r="G252" s="67">
        <v>3</v>
      </c>
      <c r="H252" s="196" t="str">
        <f>VULNERABILIDADES!L252</f>
        <v>Ausência de autenticação forte nos sistemas de comunicação.</v>
      </c>
      <c r="I252" s="196"/>
      <c r="J252" s="196"/>
      <c r="K252" s="192" t="str">
        <f>CONSEQUENCIAS!P252</f>
        <v>Perda de confidencialidade</v>
      </c>
      <c r="L252" s="192"/>
      <c r="M252" s="192"/>
      <c r="N252" s="192"/>
      <c r="O252" s="372"/>
      <c r="P252" s="372"/>
      <c r="Q252" s="373"/>
      <c r="R252" s="193" t="str">
        <f>CONS_AV_QUALIT_SEVER!R252</f>
        <v>Alta</v>
      </c>
      <c r="S252" s="193"/>
      <c r="T252" s="193"/>
      <c r="U252" s="108">
        <f>RESULT_ESTIMAT_QUALIT!U254</f>
        <v>5</v>
      </c>
      <c r="V252" s="108">
        <f>RESULT_ESTIMAT_QUALIT!V252</f>
        <v>20</v>
      </c>
      <c r="W252" s="193" t="str">
        <f>RESULT_ESTIMAT_QUALIT!W252</f>
        <v>Importante</v>
      </c>
      <c r="X252" s="193"/>
      <c r="Y252" s="193"/>
      <c r="Z252" s="370" t="str">
        <f>CONS_AV_QUALIT_PROBAB!U252</f>
        <v>Ocasional</v>
      </c>
      <c r="AA252" s="370"/>
      <c r="AB252" s="370"/>
      <c r="AC252" s="109">
        <f>RESULT_ESTIMAT_QUALIT!AC252</f>
        <v>3</v>
      </c>
      <c r="AD252" s="114">
        <f>CALCULO_RISCO!AD252</f>
        <v>60</v>
      </c>
      <c r="AE252" s="375" t="str">
        <f>CALCULO_RISCO!AE252</f>
        <v>Médio</v>
      </c>
      <c r="AF252" s="375"/>
      <c r="AG252" s="375"/>
      <c r="AH252" s="117">
        <f>CALCULO_RISCO!AG252</f>
        <v>0</v>
      </c>
      <c r="AI252" s="379" t="str">
        <f>AVALIAR_RISCO!AI252</f>
        <v>Prioridade</v>
      </c>
      <c r="AJ252" s="379"/>
      <c r="AK252" s="379"/>
      <c r="AL252" s="393" t="str">
        <f>TRATAMENTO!AL252</f>
        <v>Escolha o Tratamento</v>
      </c>
      <c r="AM252" s="393"/>
      <c r="AN252" s="393"/>
      <c r="AO252" s="393"/>
      <c r="AP252" s="391">
        <f>CONTROLES_PLANO!AP252</f>
        <v>0</v>
      </c>
      <c r="AQ252" s="391"/>
      <c r="AR252" s="391"/>
      <c r="AS252" s="391"/>
      <c r="AT252" s="391">
        <f>CONTROLES_PLANO!AT252</f>
        <v>0</v>
      </c>
      <c r="AU252" s="391"/>
      <c r="AV252" s="391"/>
      <c r="AW252" s="391"/>
      <c r="AX252" s="400" t="str">
        <f>RISCOS_RESIDUAIS!AX252</f>
        <v>RISCOS RESIDUAIS:</v>
      </c>
      <c r="AY252" s="400"/>
      <c r="AZ252" s="400"/>
      <c r="BA252" s="400"/>
      <c r="BB252" s="400">
        <f>RISCOS_RESIDUAIS!BB252</f>
        <v>0</v>
      </c>
      <c r="BC252" s="400"/>
      <c r="BD252" s="400"/>
      <c r="BE252" s="400"/>
      <c r="BF252" s="401" t="str">
        <f>RISCOS_RESIDUAIS!BS252</f>
        <v>Extremo</v>
      </c>
      <c r="BG252" s="401"/>
      <c r="BH252" s="401"/>
      <c r="BI252" s="402" t="s">
        <v>354</v>
      </c>
      <c r="BJ252" s="402"/>
      <c r="BK252" s="402"/>
      <c r="BL252" s="402"/>
      <c r="BM252" s="323"/>
      <c r="BN252" s="323"/>
      <c r="BO252" s="323"/>
      <c r="BP252" s="323"/>
      <c r="BQ252" s="399"/>
      <c r="BR252" s="399"/>
      <c r="BS252" s="399"/>
    </row>
    <row r="253" spans="1:71" ht="17.100000000000001" customHeight="1" x14ac:dyDescent="0.25">
      <c r="A253" s="202"/>
      <c r="B253" s="203"/>
      <c r="C253" s="203"/>
      <c r="D253" s="204"/>
      <c r="E253" s="204"/>
      <c r="F253" s="204"/>
      <c r="G253" s="67">
        <v>4</v>
      </c>
      <c r="H253" s="196" t="str">
        <f>VULNERABILIDADES!L253</f>
        <v>Falta de controle sobre dispositivos utilizados para acesso.</v>
      </c>
      <c r="I253" s="196"/>
      <c r="J253" s="196"/>
      <c r="K253" s="192" t="str">
        <f>CONSEQUENCIAS!P253</f>
        <v>Perda de confidencialidade</v>
      </c>
      <c r="L253" s="192"/>
      <c r="M253" s="192"/>
      <c r="N253" s="192"/>
      <c r="O253" s="372"/>
      <c r="P253" s="372"/>
      <c r="Q253" s="373"/>
      <c r="R253" s="193" t="str">
        <f>CONS_AV_QUALIT_SEVER!R253</f>
        <v>Média</v>
      </c>
      <c r="S253" s="193"/>
      <c r="T253" s="193"/>
      <c r="U253" s="108">
        <f>RESULT_ESTIMAT_QUALIT!U255</f>
        <v>3</v>
      </c>
      <c r="V253" s="108">
        <f>RESULT_ESTIMAT_QUALIT!V253</f>
        <v>15</v>
      </c>
      <c r="W253" s="193" t="str">
        <f>RESULT_ESTIMAT_QUALIT!W253</f>
        <v>Significativo</v>
      </c>
      <c r="X253" s="193"/>
      <c r="Y253" s="193"/>
      <c r="Z253" s="370" t="str">
        <f>CONS_AV_QUALIT_PROBAB!U253</f>
        <v>Frequente</v>
      </c>
      <c r="AA253" s="370"/>
      <c r="AB253" s="370"/>
      <c r="AC253" s="109">
        <f>RESULT_ESTIMAT_QUALIT!AC253</f>
        <v>5</v>
      </c>
      <c r="AD253" s="114">
        <f>CALCULO_RISCO!AD253</f>
        <v>75</v>
      </c>
      <c r="AE253" s="375" t="str">
        <f>CALCULO_RISCO!AE253</f>
        <v>Alto</v>
      </c>
      <c r="AF253" s="375"/>
      <c r="AG253" s="375"/>
      <c r="AH253" s="117">
        <f>CALCULO_RISCO!AG253</f>
        <v>0</v>
      </c>
      <c r="AI253" s="379" t="str">
        <f>AVALIAR_RISCO!AI253</f>
        <v>Prioridade</v>
      </c>
      <c r="AJ253" s="379"/>
      <c r="AK253" s="379"/>
      <c r="AL253" s="393" t="str">
        <f>TRATAMENTO!AL253</f>
        <v>Escolha o Tratamento</v>
      </c>
      <c r="AM253" s="393"/>
      <c r="AN253" s="393"/>
      <c r="AO253" s="393"/>
      <c r="AP253" s="391">
        <f>CONTROLES_PLANO!AP253</f>
        <v>0</v>
      </c>
      <c r="AQ253" s="391"/>
      <c r="AR253" s="391"/>
      <c r="AS253" s="391"/>
      <c r="AT253" s="391">
        <f>CONTROLES_PLANO!AT253</f>
        <v>0</v>
      </c>
      <c r="AU253" s="391"/>
      <c r="AV253" s="391"/>
      <c r="AW253" s="391"/>
      <c r="AX253" s="400" t="str">
        <f>RISCOS_RESIDUAIS!AX253</f>
        <v>RISCOS RESIDUAIS:</v>
      </c>
      <c r="AY253" s="400"/>
      <c r="AZ253" s="400"/>
      <c r="BA253" s="400"/>
      <c r="BB253" s="400">
        <f>RISCOS_RESIDUAIS!BB253</f>
        <v>0</v>
      </c>
      <c r="BC253" s="400"/>
      <c r="BD253" s="400"/>
      <c r="BE253" s="400"/>
      <c r="BF253" s="401" t="str">
        <f>RISCOS_RESIDUAIS!BS253</f>
        <v>Extremo</v>
      </c>
      <c r="BG253" s="401"/>
      <c r="BH253" s="401"/>
      <c r="BI253" s="402" t="s">
        <v>354</v>
      </c>
      <c r="BJ253" s="402"/>
      <c r="BK253" s="402"/>
      <c r="BL253" s="402"/>
      <c r="BM253" s="323"/>
      <c r="BN253" s="323"/>
      <c r="BO253" s="323"/>
      <c r="BP253" s="323"/>
      <c r="BQ253" s="399"/>
      <c r="BR253" s="399"/>
      <c r="BS253" s="399"/>
    </row>
    <row r="254" spans="1:71" ht="17.100000000000001" customHeight="1" x14ac:dyDescent="0.25">
      <c r="A254" s="202"/>
      <c r="B254" s="203"/>
      <c r="C254" s="203"/>
      <c r="D254" s="195" t="str">
        <f>'LISTA AMEACAS'!I44</f>
        <v>Comprometimento dos dados</v>
      </c>
      <c r="E254" s="195"/>
      <c r="F254" s="195"/>
      <c r="G254" s="67">
        <v>5</v>
      </c>
      <c r="H254" s="191" t="str">
        <f>VULNERABILIDADES!L254</f>
        <v>Envio de informações sensíveis por canais não seguros.</v>
      </c>
      <c r="I254" s="191"/>
      <c r="J254" s="191"/>
      <c r="K254" s="192" t="str">
        <f>CONSEQUENCIAS!P254</f>
        <v>Afeta imagem e reputação</v>
      </c>
      <c r="L254" s="192"/>
      <c r="M254" s="192"/>
      <c r="N254" s="192"/>
      <c r="O254" s="372"/>
      <c r="P254" s="372"/>
      <c r="Q254" s="373"/>
      <c r="R254" s="193" t="str">
        <f>CONS_AV_QUALIT_SEVER!R254</f>
        <v>Elevada</v>
      </c>
      <c r="S254" s="193"/>
      <c r="T254" s="193"/>
      <c r="U254" s="108">
        <f>RESULT_ESTIMAT_QUALIT!U256</f>
        <v>3</v>
      </c>
      <c r="V254" s="108">
        <f>RESULT_ESTIMAT_QUALIT!V254</f>
        <v>25</v>
      </c>
      <c r="W254" s="193" t="str">
        <f>RESULT_ESTIMAT_QUALIT!W254</f>
        <v>Desastre</v>
      </c>
      <c r="X254" s="193"/>
      <c r="Y254" s="193"/>
      <c r="Z254" s="370" t="str">
        <f>CONS_AV_QUALIT_PROBAB!U254</f>
        <v>Ocasional</v>
      </c>
      <c r="AA254" s="370"/>
      <c r="AB254" s="370"/>
      <c r="AC254" s="109">
        <f>RESULT_ESTIMAT_QUALIT!AC254</f>
        <v>3</v>
      </c>
      <c r="AD254" s="114">
        <f>CALCULO_RISCO!AD254</f>
        <v>75</v>
      </c>
      <c r="AE254" s="375" t="str">
        <f>CALCULO_RISCO!AE254</f>
        <v>Alto</v>
      </c>
      <c r="AF254" s="375"/>
      <c r="AG254" s="375"/>
      <c r="AH254" s="117">
        <f>CALCULO_RISCO!AG254</f>
        <v>0</v>
      </c>
      <c r="AI254" s="379" t="str">
        <f>AVALIAR_RISCO!AI254</f>
        <v>Prioridade</v>
      </c>
      <c r="AJ254" s="379"/>
      <c r="AK254" s="379"/>
      <c r="AL254" s="393" t="str">
        <f>TRATAMENTO!AL254</f>
        <v>Escolha o Tratamento</v>
      </c>
      <c r="AM254" s="393"/>
      <c r="AN254" s="393"/>
      <c r="AO254" s="393"/>
      <c r="AP254" s="391">
        <f>CONTROLES_PLANO!AP254</f>
        <v>0</v>
      </c>
      <c r="AQ254" s="391"/>
      <c r="AR254" s="391"/>
      <c r="AS254" s="391"/>
      <c r="AT254" s="391">
        <f>CONTROLES_PLANO!AT254</f>
        <v>0</v>
      </c>
      <c r="AU254" s="391"/>
      <c r="AV254" s="391"/>
      <c r="AW254" s="391"/>
      <c r="AX254" s="400" t="str">
        <f>RISCOS_RESIDUAIS!AX254</f>
        <v>RISCOS RESIDUAIS:</v>
      </c>
      <c r="AY254" s="400"/>
      <c r="AZ254" s="400"/>
      <c r="BA254" s="400"/>
      <c r="BB254" s="400">
        <f>RISCOS_RESIDUAIS!BB254</f>
        <v>0</v>
      </c>
      <c r="BC254" s="400"/>
      <c r="BD254" s="400"/>
      <c r="BE254" s="400"/>
      <c r="BF254" s="401" t="str">
        <f>RISCOS_RESIDUAIS!BS254</f>
        <v>Extremo</v>
      </c>
      <c r="BG254" s="401"/>
      <c r="BH254" s="401"/>
      <c r="BI254" s="402" t="s">
        <v>354</v>
      </c>
      <c r="BJ254" s="402"/>
      <c r="BK254" s="402"/>
      <c r="BL254" s="402"/>
      <c r="BM254" s="323"/>
      <c r="BN254" s="323"/>
      <c r="BO254" s="323"/>
      <c r="BP254" s="323"/>
      <c r="BQ254" s="399"/>
      <c r="BR254" s="399"/>
      <c r="BS254" s="399"/>
    </row>
    <row r="255" spans="1:71" ht="17.100000000000001" customHeight="1" x14ac:dyDescent="0.25">
      <c r="A255" s="202"/>
      <c r="B255" s="203"/>
      <c r="C255" s="203"/>
      <c r="D255" s="195"/>
      <c r="E255" s="195"/>
      <c r="F255" s="195"/>
      <c r="G255" s="67">
        <v>6</v>
      </c>
      <c r="H255" s="191" t="str">
        <f>VULNERABILIDADES!L255</f>
        <v>Ausência de política de retenção e exclusão de mensagens.</v>
      </c>
      <c r="I255" s="191"/>
      <c r="J255" s="191"/>
      <c r="K255" s="192" t="str">
        <f>CONSEQUENCIAS!P255</f>
        <v>Perda de Integridade</v>
      </c>
      <c r="L255" s="192"/>
      <c r="M255" s="192"/>
      <c r="N255" s="192"/>
      <c r="O255" s="372"/>
      <c r="P255" s="372"/>
      <c r="Q255" s="373"/>
      <c r="R255" s="193" t="str">
        <f>CONS_AV_QUALIT_SEVER!R255</f>
        <v>Média</v>
      </c>
      <c r="S255" s="193"/>
      <c r="T255" s="193"/>
      <c r="U255" s="108">
        <f>RESULT_ESTIMAT_QUALIT!U257</f>
        <v>5</v>
      </c>
      <c r="V255" s="108">
        <f>RESULT_ESTIMAT_QUALIT!V255</f>
        <v>15</v>
      </c>
      <c r="W255" s="193" t="str">
        <f>RESULT_ESTIMAT_QUALIT!W255</f>
        <v>Significativo</v>
      </c>
      <c r="X255" s="193"/>
      <c r="Y255" s="193"/>
      <c r="Z255" s="370" t="str">
        <f>CONS_AV_QUALIT_PROBAB!U255</f>
        <v>Frequente</v>
      </c>
      <c r="AA255" s="370"/>
      <c r="AB255" s="370"/>
      <c r="AC255" s="109">
        <f>RESULT_ESTIMAT_QUALIT!AC255</f>
        <v>5</v>
      </c>
      <c r="AD255" s="114">
        <f>CALCULO_RISCO!AD255</f>
        <v>75</v>
      </c>
      <c r="AE255" s="375" t="str">
        <f>CALCULO_RISCO!AE255</f>
        <v>Alto</v>
      </c>
      <c r="AF255" s="375"/>
      <c r="AG255" s="375"/>
      <c r="AH255" s="117">
        <f>CALCULO_RISCO!AG255</f>
        <v>0</v>
      </c>
      <c r="AI255" s="379" t="str">
        <f>AVALIAR_RISCO!AI255</f>
        <v>Prioridade</v>
      </c>
      <c r="AJ255" s="379"/>
      <c r="AK255" s="379"/>
      <c r="AL255" s="393" t="str">
        <f>TRATAMENTO!AL255</f>
        <v>Escolha o Tratamento</v>
      </c>
      <c r="AM255" s="393"/>
      <c r="AN255" s="393"/>
      <c r="AO255" s="393"/>
      <c r="AP255" s="391">
        <f>CONTROLES_PLANO!AP255</f>
        <v>0</v>
      </c>
      <c r="AQ255" s="391"/>
      <c r="AR255" s="391"/>
      <c r="AS255" s="391"/>
      <c r="AT255" s="391">
        <f>CONTROLES_PLANO!AT255</f>
        <v>0</v>
      </c>
      <c r="AU255" s="391"/>
      <c r="AV255" s="391"/>
      <c r="AW255" s="391"/>
      <c r="AX255" s="400" t="str">
        <f>RISCOS_RESIDUAIS!AX255</f>
        <v>RISCOS RESIDUAIS:</v>
      </c>
      <c r="AY255" s="400"/>
      <c r="AZ255" s="400"/>
      <c r="BA255" s="400"/>
      <c r="BB255" s="400">
        <f>RISCOS_RESIDUAIS!BB255</f>
        <v>0</v>
      </c>
      <c r="BC255" s="400"/>
      <c r="BD255" s="400"/>
      <c r="BE255" s="400"/>
      <c r="BF255" s="401" t="str">
        <f>RISCOS_RESIDUAIS!BS255</f>
        <v>Extremo</v>
      </c>
      <c r="BG255" s="401"/>
      <c r="BH255" s="401"/>
      <c r="BI255" s="402" t="s">
        <v>354</v>
      </c>
      <c r="BJ255" s="402"/>
      <c r="BK255" s="402"/>
      <c r="BL255" s="402"/>
      <c r="BM255" s="323"/>
      <c r="BN255" s="323"/>
      <c r="BO255" s="323"/>
      <c r="BP255" s="323"/>
      <c r="BQ255" s="399"/>
      <c r="BR255" s="399"/>
      <c r="BS255" s="399"/>
    </row>
    <row r="256" spans="1:71" ht="17.100000000000001" customHeight="1" x14ac:dyDescent="0.25">
      <c r="A256" s="202"/>
      <c r="B256" s="203"/>
      <c r="C256" s="203"/>
      <c r="D256" s="195"/>
      <c r="E256" s="195"/>
      <c r="F256" s="195"/>
      <c r="G256" s="67">
        <v>7</v>
      </c>
      <c r="H256" s="191" t="str">
        <f>VULNERABILIDADES!L256</f>
        <v>Falta de monitoramento de anexos e links maliciosos.</v>
      </c>
      <c r="I256" s="191"/>
      <c r="J256" s="191"/>
      <c r="K256" s="192" t="str">
        <f>CONSEQUENCIAS!P256</f>
        <v>Perda de Disponibilidade</v>
      </c>
      <c r="L256" s="192"/>
      <c r="M256" s="192"/>
      <c r="N256" s="192"/>
      <c r="O256" s="372"/>
      <c r="P256" s="372"/>
      <c r="Q256" s="373"/>
      <c r="R256" s="193" t="str">
        <f>CONS_AV_QUALIT_SEVER!R256</f>
        <v>Média</v>
      </c>
      <c r="S256" s="193"/>
      <c r="T256" s="193"/>
      <c r="U256" s="108">
        <f>RESULT_ESTIMAT_QUALIT!U258</f>
        <v>0</v>
      </c>
      <c r="V256" s="108">
        <f>RESULT_ESTIMAT_QUALIT!V256</f>
        <v>15</v>
      </c>
      <c r="W256" s="193" t="str">
        <f>RESULT_ESTIMAT_QUALIT!W256</f>
        <v>Significativo</v>
      </c>
      <c r="X256" s="193"/>
      <c r="Y256" s="193"/>
      <c r="Z256" s="370" t="str">
        <f>CONS_AV_QUALIT_PROBAB!U256</f>
        <v>Frequente</v>
      </c>
      <c r="AA256" s="370"/>
      <c r="AB256" s="370"/>
      <c r="AC256" s="109">
        <f>RESULT_ESTIMAT_QUALIT!AC256</f>
        <v>5</v>
      </c>
      <c r="AD256" s="114">
        <f>CALCULO_RISCO!AD256</f>
        <v>75</v>
      </c>
      <c r="AE256" s="375" t="str">
        <f>CALCULO_RISCO!AE256</f>
        <v>Alto</v>
      </c>
      <c r="AF256" s="375"/>
      <c r="AG256" s="375"/>
      <c r="AH256" s="117">
        <f>CALCULO_RISCO!AG256</f>
        <v>0</v>
      </c>
      <c r="AI256" s="379" t="str">
        <f>AVALIAR_RISCO!AI256</f>
        <v>Prioridade</v>
      </c>
      <c r="AJ256" s="379"/>
      <c r="AK256" s="379"/>
      <c r="AL256" s="393" t="str">
        <f>TRATAMENTO!AL256</f>
        <v>Escolha o Tratamento</v>
      </c>
      <c r="AM256" s="393"/>
      <c r="AN256" s="393"/>
      <c r="AO256" s="393"/>
      <c r="AP256" s="391">
        <f>CONTROLES_PLANO!AP256</f>
        <v>0</v>
      </c>
      <c r="AQ256" s="391"/>
      <c r="AR256" s="391"/>
      <c r="AS256" s="391"/>
      <c r="AT256" s="391">
        <f>CONTROLES_PLANO!AT256</f>
        <v>0</v>
      </c>
      <c r="AU256" s="391"/>
      <c r="AV256" s="391"/>
      <c r="AW256" s="391"/>
      <c r="AX256" s="400" t="str">
        <f>RISCOS_RESIDUAIS!AX256</f>
        <v>RISCOS RESIDUAIS:</v>
      </c>
      <c r="AY256" s="400"/>
      <c r="AZ256" s="400"/>
      <c r="BA256" s="400"/>
      <c r="BB256" s="400">
        <f>RISCOS_RESIDUAIS!BB256</f>
        <v>0</v>
      </c>
      <c r="BC256" s="400"/>
      <c r="BD256" s="400"/>
      <c r="BE256" s="400"/>
      <c r="BF256" s="401" t="str">
        <f>RISCOS_RESIDUAIS!BS256</f>
        <v>Extremo</v>
      </c>
      <c r="BG256" s="401"/>
      <c r="BH256" s="401"/>
      <c r="BI256" s="402" t="s">
        <v>354</v>
      </c>
      <c r="BJ256" s="402"/>
      <c r="BK256" s="402"/>
      <c r="BL256" s="402"/>
      <c r="BM256" s="323"/>
      <c r="BN256" s="323"/>
      <c r="BO256" s="323"/>
      <c r="BP256" s="323"/>
      <c r="BQ256" s="399"/>
      <c r="BR256" s="399"/>
      <c r="BS256" s="399"/>
    </row>
    <row r="257" spans="1:71" ht="17.100000000000001" customHeight="1" x14ac:dyDescent="0.25">
      <c r="A257" s="202"/>
      <c r="B257" s="203"/>
      <c r="C257" s="203"/>
      <c r="D257" s="195"/>
      <c r="E257" s="195"/>
      <c r="F257" s="195"/>
      <c r="G257" s="69">
        <v>8</v>
      </c>
      <c r="H257" s="197" t="str">
        <f>VULNERABILIDADES!L257</f>
        <v>Permissões inadequadas em grupos e canais de comunicação.</v>
      </c>
      <c r="I257" s="197"/>
      <c r="J257" s="197"/>
      <c r="K257" s="198" t="str">
        <f>CONSEQUENCIAS!P257</f>
        <v>Perda de confidencialidade</v>
      </c>
      <c r="L257" s="198"/>
      <c r="M257" s="198"/>
      <c r="N257" s="198"/>
      <c r="O257" s="372"/>
      <c r="P257" s="372"/>
      <c r="Q257" s="373"/>
      <c r="R257" s="199" t="str">
        <f>CONS_AV_QUALIT_SEVER!R257</f>
        <v>Elevada</v>
      </c>
      <c r="S257" s="199"/>
      <c r="T257" s="199"/>
      <c r="U257" s="110">
        <f>RESULT_ESTIMAT_QUALIT!U259</f>
        <v>0</v>
      </c>
      <c r="V257" s="110">
        <f>RESULT_ESTIMAT_QUALIT!V257</f>
        <v>25</v>
      </c>
      <c r="W257" s="199" t="str">
        <f>RESULT_ESTIMAT_QUALIT!W257</f>
        <v>Desastre</v>
      </c>
      <c r="X257" s="199"/>
      <c r="Y257" s="199"/>
      <c r="Z257" s="371" t="str">
        <f>CONS_AV_QUALIT_PROBAB!U257</f>
        <v>Ocasional</v>
      </c>
      <c r="AA257" s="371"/>
      <c r="AB257" s="371"/>
      <c r="AC257" s="111">
        <f>RESULT_ESTIMAT_QUALIT!AC257</f>
        <v>3</v>
      </c>
      <c r="AD257" s="116">
        <f>CALCULO_RISCO!AD257</f>
        <v>75</v>
      </c>
      <c r="AE257" s="376" t="str">
        <f>CALCULO_RISCO!AE257</f>
        <v>Alto</v>
      </c>
      <c r="AF257" s="376"/>
      <c r="AG257" s="376"/>
      <c r="AH257" s="118">
        <f>CALCULO_RISCO!AG257</f>
        <v>0</v>
      </c>
      <c r="AI257" s="381" t="str">
        <f>AVALIAR_RISCO!AI257</f>
        <v>Prioridade</v>
      </c>
      <c r="AJ257" s="381"/>
      <c r="AK257" s="381"/>
      <c r="AL257" s="390" t="str">
        <f>TRATAMENTO!AL257</f>
        <v>Escolha o Tratamento</v>
      </c>
      <c r="AM257" s="390"/>
      <c r="AN257" s="390"/>
      <c r="AO257" s="390"/>
      <c r="AP257" s="386">
        <f>CONTROLES_PLANO!AP257</f>
        <v>0</v>
      </c>
      <c r="AQ257" s="386"/>
      <c r="AR257" s="386"/>
      <c r="AS257" s="386"/>
      <c r="AT257" s="386">
        <f>CONTROLES_PLANO!AT257</f>
        <v>0</v>
      </c>
      <c r="AU257" s="386"/>
      <c r="AV257" s="386"/>
      <c r="AW257" s="386"/>
      <c r="AX257" s="396" t="str">
        <f>RISCOS_RESIDUAIS!AX257</f>
        <v>RISCOS RESIDUAIS:</v>
      </c>
      <c r="AY257" s="396"/>
      <c r="AZ257" s="396"/>
      <c r="BA257" s="396"/>
      <c r="BB257" s="396">
        <f>RISCOS_RESIDUAIS!BB257</f>
        <v>0</v>
      </c>
      <c r="BC257" s="396"/>
      <c r="BD257" s="396"/>
      <c r="BE257" s="396"/>
      <c r="BF257" s="397" t="str">
        <f>RISCOS_RESIDUAIS!BS257</f>
        <v>Extremo</v>
      </c>
      <c r="BG257" s="397"/>
      <c r="BH257" s="397"/>
      <c r="BI257" s="398" t="s">
        <v>354</v>
      </c>
      <c r="BJ257" s="398"/>
      <c r="BK257" s="398"/>
      <c r="BL257" s="398"/>
      <c r="BM257" s="327"/>
      <c r="BN257" s="327"/>
      <c r="BO257" s="327"/>
      <c r="BP257" s="327"/>
      <c r="BQ257" s="395"/>
      <c r="BR257" s="395"/>
      <c r="BS257" s="395"/>
    </row>
    <row r="258" spans="1:71" s="29" customFormat="1" ht="12.6" customHeight="1" x14ac:dyDescent="0.25">
      <c r="A258" s="86"/>
      <c r="B258" s="86"/>
      <c r="C258" s="86"/>
      <c r="D258" s="86"/>
      <c r="E258" s="86"/>
      <c r="F258" s="86"/>
      <c r="G258" s="86"/>
      <c r="H258" s="9"/>
      <c r="I258" s="9"/>
      <c r="J258" s="9"/>
      <c r="K258" s="9"/>
      <c r="L258" s="9"/>
      <c r="M258" s="9"/>
      <c r="N258" s="9"/>
      <c r="O258" s="9"/>
      <c r="P258" s="9"/>
      <c r="Q258" s="105"/>
      <c r="R258" s="105"/>
      <c r="S258" s="105"/>
      <c r="T258" s="105"/>
      <c r="U258" s="105"/>
      <c r="V258" s="106"/>
      <c r="W258" s="9"/>
      <c r="X258" s="9"/>
      <c r="Y258" s="9"/>
      <c r="AY258" s="3"/>
      <c r="AZ258" s="3"/>
      <c r="BA258" s="3"/>
      <c r="BB258" s="3"/>
      <c r="BC258" s="3"/>
    </row>
    <row r="259" spans="1:71" ht="34.15" customHeight="1" x14ac:dyDescent="0.25">
      <c r="A259" s="56"/>
      <c r="B259" s="206" t="s">
        <v>204</v>
      </c>
      <c r="C259" s="206"/>
      <c r="D259" s="207" t="s">
        <v>205</v>
      </c>
      <c r="E259" s="207"/>
      <c r="F259" s="207"/>
      <c r="G259" s="57" t="s">
        <v>219</v>
      </c>
      <c r="H259" s="208" t="s">
        <v>220</v>
      </c>
      <c r="I259" s="208"/>
      <c r="J259" s="208"/>
      <c r="K259" s="209" t="s">
        <v>272</v>
      </c>
      <c r="L259" s="209"/>
      <c r="M259" s="209"/>
      <c r="N259" s="209"/>
      <c r="O259" s="201" t="s">
        <v>291</v>
      </c>
      <c r="P259" s="201"/>
      <c r="Q259" s="201"/>
      <c r="R259" s="208" t="s">
        <v>316</v>
      </c>
      <c r="S259" s="208"/>
      <c r="T259" s="208"/>
      <c r="U259" s="208"/>
      <c r="V259" s="201" t="s">
        <v>94</v>
      </c>
      <c r="W259" s="201"/>
      <c r="X259" s="201"/>
      <c r="Y259" s="201"/>
      <c r="Z259" s="201" t="s">
        <v>301</v>
      </c>
      <c r="AA259" s="201"/>
      <c r="AB259" s="201"/>
      <c r="AC259" s="201"/>
      <c r="AD259" s="201" t="s">
        <v>323</v>
      </c>
      <c r="AE259" s="201"/>
      <c r="AF259" s="201"/>
      <c r="AG259" s="201"/>
      <c r="AH259" s="201"/>
      <c r="AI259" s="201" t="s">
        <v>325</v>
      </c>
      <c r="AJ259" s="201"/>
      <c r="AK259" s="201"/>
      <c r="AL259" s="201" t="s">
        <v>334</v>
      </c>
      <c r="AM259" s="201"/>
      <c r="AN259" s="201"/>
      <c r="AO259" s="201"/>
      <c r="AP259" s="201" t="s">
        <v>342</v>
      </c>
      <c r="AQ259" s="201" t="s">
        <v>343</v>
      </c>
      <c r="AR259" s="201" t="s">
        <v>344</v>
      </c>
      <c r="AS259" s="201" t="s">
        <v>345</v>
      </c>
      <c r="AT259" s="201" t="s">
        <v>343</v>
      </c>
      <c r="AU259" s="201"/>
      <c r="AV259" s="201"/>
      <c r="AW259" s="201"/>
      <c r="AX259" s="201" t="s">
        <v>347</v>
      </c>
      <c r="AY259" s="201"/>
      <c r="AZ259" s="201"/>
      <c r="BA259" s="201"/>
      <c r="BB259" s="201" t="s">
        <v>348</v>
      </c>
      <c r="BC259" s="201"/>
      <c r="BD259" s="201"/>
      <c r="BE259" s="201"/>
      <c r="BF259" s="201" t="s">
        <v>351</v>
      </c>
      <c r="BG259" s="201"/>
      <c r="BH259" s="201"/>
      <c r="BI259" s="201" t="s">
        <v>354</v>
      </c>
      <c r="BJ259" s="201"/>
      <c r="BK259" s="201"/>
      <c r="BL259" s="201"/>
      <c r="BM259" s="201" t="s">
        <v>207</v>
      </c>
      <c r="BN259" s="201"/>
      <c r="BO259" s="201"/>
      <c r="BP259" s="201"/>
      <c r="BQ259" s="201" t="s">
        <v>355</v>
      </c>
      <c r="BR259" s="201"/>
      <c r="BS259" s="201"/>
    </row>
    <row r="260" spans="1:71" ht="17.100000000000001" customHeight="1" x14ac:dyDescent="0.25">
      <c r="A260" s="202" t="str">
        <f>'LISTA AMEACAS'!A45</f>
        <v>At 25</v>
      </c>
      <c r="B260" s="203" t="str">
        <f>'LISTA AMEACAS'!B45</f>
        <v>Utilizados para troca de informações internas e externas, podendo ser alvo de phishing.</v>
      </c>
      <c r="C260" s="203"/>
      <c r="D260" s="204" t="str">
        <f>'LISTA AMEACAS'!E45</f>
        <v>Indisponibilidade de recursos humanos</v>
      </c>
      <c r="E260" s="204"/>
      <c r="F260" s="204"/>
      <c r="G260" s="67">
        <v>1</v>
      </c>
      <c r="H260" s="196" t="str">
        <f>VULNERABILIDADES!L260</f>
        <v>Dependência de poucos colaboradores-chave para operação dos sistemas.</v>
      </c>
      <c r="I260" s="196"/>
      <c r="J260" s="196"/>
      <c r="K260" s="192" t="str">
        <f>CONSEQUENCIAS!P260</f>
        <v>Perda de Disponibilidade</v>
      </c>
      <c r="L260" s="192"/>
      <c r="M260" s="192"/>
      <c r="N260" s="192"/>
      <c r="O260" s="372" t="str">
        <f>CONS_AV_QUALIT_ATIVO!O260</f>
        <v>Importante</v>
      </c>
      <c r="P260" s="372"/>
      <c r="Q260" s="373">
        <f>RESULT_ESTIMAT_QUALIT!Q260</f>
        <v>4</v>
      </c>
      <c r="R260" s="193" t="str">
        <f>CONS_AV_QUALIT_SEVER!R260</f>
        <v>Média</v>
      </c>
      <c r="S260" s="193"/>
      <c r="T260" s="193"/>
      <c r="U260" s="108">
        <f>RESULT_ESTIMAT_QUALIT!U260</f>
        <v>3</v>
      </c>
      <c r="V260" s="108">
        <f>RESULT_ESTIMAT_QUALIT!V260</f>
        <v>12</v>
      </c>
      <c r="W260" s="193" t="str">
        <f>RESULT_ESTIMAT_QUALIT!W260</f>
        <v>Significativo</v>
      </c>
      <c r="X260" s="193"/>
      <c r="Y260" s="193"/>
      <c r="Z260" s="370" t="str">
        <f>CONS_AV_QUALIT_PROBAB!U260</f>
        <v>Frequente</v>
      </c>
      <c r="AA260" s="370"/>
      <c r="AB260" s="370"/>
      <c r="AC260" s="109">
        <f>RESULT_ESTIMAT_QUALIT!AC260</f>
        <v>5</v>
      </c>
      <c r="AD260" s="114">
        <f>CALCULO_RISCO!AD260</f>
        <v>60</v>
      </c>
      <c r="AE260" s="375" t="str">
        <f>CALCULO_RISCO!AE260</f>
        <v>Médio</v>
      </c>
      <c r="AF260" s="375"/>
      <c r="AG260" s="375"/>
      <c r="AH260" s="117">
        <f>CALCULO_RISCO!AG260</f>
        <v>0</v>
      </c>
      <c r="AI260" s="379" t="str">
        <f>AVALIAR_RISCO!AI260</f>
        <v>Prioridade</v>
      </c>
      <c r="AJ260" s="379"/>
      <c r="AK260" s="379"/>
      <c r="AL260" s="393" t="str">
        <f>TRATAMENTO!AL260</f>
        <v>Escolha o Tratamento</v>
      </c>
      <c r="AM260" s="393"/>
      <c r="AN260" s="393"/>
      <c r="AO260" s="393"/>
      <c r="AP260" s="391">
        <f>CONTROLES_PLANO!AP260</f>
        <v>0</v>
      </c>
      <c r="AQ260" s="391">
        <f>RISCOS_RESIDUAIS!AQ260</f>
        <v>0</v>
      </c>
      <c r="AR260" s="391">
        <f>RISCOS_RESIDUAIS!AR260</f>
        <v>0</v>
      </c>
      <c r="AS260" s="391">
        <f>RISCOS_RESIDUAIS!AS260</f>
        <v>0</v>
      </c>
      <c r="AT260" s="391">
        <f>CONTROLES_PLANO!AT260</f>
        <v>0</v>
      </c>
      <c r="AU260" s="391"/>
      <c r="AV260" s="391"/>
      <c r="AW260" s="391"/>
      <c r="AX260" s="400" t="str">
        <f>RISCOS_RESIDUAIS!AX260</f>
        <v>RISCOS RESIDUAIS:</v>
      </c>
      <c r="AY260" s="400"/>
      <c r="AZ260" s="400"/>
      <c r="BA260" s="400"/>
      <c r="BB260" s="400">
        <f>RISCOS_RESIDUAIS!BB260</f>
        <v>0</v>
      </c>
      <c r="BC260" s="400"/>
      <c r="BD260" s="400"/>
      <c r="BE260" s="400"/>
      <c r="BF260" s="401" t="str">
        <f>RISCOS_RESIDUAIS!BS260</f>
        <v>Extremo</v>
      </c>
      <c r="BG260" s="401"/>
      <c r="BH260" s="401"/>
      <c r="BI260" s="402" t="s">
        <v>354</v>
      </c>
      <c r="BJ260" s="402"/>
      <c r="BK260" s="402"/>
      <c r="BL260" s="402"/>
      <c r="BM260" s="323"/>
      <c r="BN260" s="323"/>
      <c r="BO260" s="323"/>
      <c r="BP260" s="323"/>
      <c r="BQ260" s="399"/>
      <c r="BR260" s="399"/>
      <c r="BS260" s="399"/>
    </row>
    <row r="261" spans="1:71" ht="17.100000000000001" customHeight="1" x14ac:dyDescent="0.25">
      <c r="A261" s="202"/>
      <c r="B261" s="203"/>
      <c r="C261" s="203"/>
      <c r="D261" s="204"/>
      <c r="E261" s="204"/>
      <c r="F261" s="204"/>
      <c r="G261" s="67">
        <v>2</v>
      </c>
      <c r="H261" s="196" t="str">
        <f>VULNERABILIDADES!L261</f>
        <v>Falta de documentação de procedimentos operacionais.</v>
      </c>
      <c r="I261" s="196"/>
      <c r="J261" s="196"/>
      <c r="K261" s="192" t="str">
        <f>CONSEQUENCIAS!P261</f>
        <v>Perda de Disponibilidade</v>
      </c>
      <c r="L261" s="192"/>
      <c r="M261" s="192"/>
      <c r="N261" s="192"/>
      <c r="O261" s="372"/>
      <c r="P261" s="372"/>
      <c r="Q261" s="373"/>
      <c r="R261" s="193" t="str">
        <f>CONS_AV_QUALIT_SEVER!R261</f>
        <v>Média</v>
      </c>
      <c r="S261" s="193"/>
      <c r="T261" s="193"/>
      <c r="U261" s="108">
        <f>RESULT_ESTIMAT_QUALIT!U263</f>
        <v>5</v>
      </c>
      <c r="V261" s="108">
        <f>RESULT_ESTIMAT_QUALIT!V261</f>
        <v>12</v>
      </c>
      <c r="W261" s="193" t="str">
        <f>RESULT_ESTIMAT_QUALIT!W261</f>
        <v>Significativo</v>
      </c>
      <c r="X261" s="193"/>
      <c r="Y261" s="193"/>
      <c r="Z261" s="370" t="str">
        <f>CONS_AV_QUALIT_PROBAB!U261</f>
        <v>Frequente</v>
      </c>
      <c r="AA261" s="370"/>
      <c r="AB261" s="370"/>
      <c r="AC261" s="109">
        <f>RESULT_ESTIMAT_QUALIT!AC261</f>
        <v>5</v>
      </c>
      <c r="AD261" s="114">
        <f>CALCULO_RISCO!AD261</f>
        <v>60</v>
      </c>
      <c r="AE261" s="375" t="str">
        <f>CALCULO_RISCO!AE261</f>
        <v>Médio</v>
      </c>
      <c r="AF261" s="375"/>
      <c r="AG261" s="375"/>
      <c r="AH261" s="117">
        <f>CALCULO_RISCO!AG261</f>
        <v>0</v>
      </c>
      <c r="AI261" s="379" t="str">
        <f>AVALIAR_RISCO!AI261</f>
        <v>Prioridade</v>
      </c>
      <c r="AJ261" s="379"/>
      <c r="AK261" s="379"/>
      <c r="AL261" s="393" t="str">
        <f>TRATAMENTO!AL261</f>
        <v>Escolha o Tratamento</v>
      </c>
      <c r="AM261" s="393"/>
      <c r="AN261" s="393"/>
      <c r="AO261" s="393"/>
      <c r="AP261" s="391">
        <f>CONTROLES_PLANO!AP261</f>
        <v>0</v>
      </c>
      <c r="AQ261" s="391"/>
      <c r="AR261" s="391"/>
      <c r="AS261" s="391"/>
      <c r="AT261" s="391">
        <f>CONTROLES_PLANO!AT261</f>
        <v>0</v>
      </c>
      <c r="AU261" s="391"/>
      <c r="AV261" s="391"/>
      <c r="AW261" s="391"/>
      <c r="AX261" s="400" t="str">
        <f>RISCOS_RESIDUAIS!AX261</f>
        <v>RISCOS RESIDUAIS:</v>
      </c>
      <c r="AY261" s="400"/>
      <c r="AZ261" s="400"/>
      <c r="BA261" s="400"/>
      <c r="BB261" s="400">
        <f>RISCOS_RESIDUAIS!BB261</f>
        <v>0</v>
      </c>
      <c r="BC261" s="400"/>
      <c r="BD261" s="400"/>
      <c r="BE261" s="400"/>
      <c r="BF261" s="401" t="str">
        <f>RISCOS_RESIDUAIS!BS261</f>
        <v>Extremo</v>
      </c>
      <c r="BG261" s="401"/>
      <c r="BH261" s="401"/>
      <c r="BI261" s="402" t="s">
        <v>354</v>
      </c>
      <c r="BJ261" s="402"/>
      <c r="BK261" s="402"/>
      <c r="BL261" s="402"/>
      <c r="BM261" s="323"/>
      <c r="BN261" s="323"/>
      <c r="BO261" s="323"/>
      <c r="BP261" s="323"/>
      <c r="BQ261" s="399"/>
      <c r="BR261" s="399"/>
      <c r="BS261" s="399"/>
    </row>
    <row r="262" spans="1:71" ht="17.100000000000001" customHeight="1" x14ac:dyDescent="0.25">
      <c r="A262" s="202"/>
      <c r="B262" s="203"/>
      <c r="C262" s="203"/>
      <c r="D262" s="204"/>
      <c r="E262" s="204"/>
      <c r="F262" s="204"/>
      <c r="G262" s="67">
        <v>3</v>
      </c>
      <c r="H262" s="196" t="str">
        <f>VULNERABILIDADES!L262</f>
        <v>Ausência de treinamento cruzado entre equipes.</v>
      </c>
      <c r="I262" s="196"/>
      <c r="J262" s="196"/>
      <c r="K262" s="192" t="str">
        <f>CONSEQUENCIAS!P262</f>
        <v>Prejuizo financeiro por retrabalho</v>
      </c>
      <c r="L262" s="192"/>
      <c r="M262" s="192"/>
      <c r="N262" s="192"/>
      <c r="O262" s="372"/>
      <c r="P262" s="372"/>
      <c r="Q262" s="373"/>
      <c r="R262" s="193" t="str">
        <f>CONS_AV_QUALIT_SEVER!R262</f>
        <v>Média</v>
      </c>
      <c r="S262" s="193"/>
      <c r="T262" s="193"/>
      <c r="U262" s="108">
        <f>RESULT_ESTIMAT_QUALIT!U264</f>
        <v>5</v>
      </c>
      <c r="V262" s="108">
        <f>RESULT_ESTIMAT_QUALIT!V262</f>
        <v>12</v>
      </c>
      <c r="W262" s="193" t="str">
        <f>RESULT_ESTIMAT_QUALIT!W262</f>
        <v>Significativo</v>
      </c>
      <c r="X262" s="193"/>
      <c r="Y262" s="193"/>
      <c r="Z262" s="370" t="str">
        <f>CONS_AV_QUALIT_PROBAB!U262</f>
        <v>Frequente</v>
      </c>
      <c r="AA262" s="370"/>
      <c r="AB262" s="370"/>
      <c r="AC262" s="109">
        <f>RESULT_ESTIMAT_QUALIT!AC262</f>
        <v>5</v>
      </c>
      <c r="AD262" s="114">
        <f>CALCULO_RISCO!AD262</f>
        <v>60</v>
      </c>
      <c r="AE262" s="375" t="str">
        <f>CALCULO_RISCO!AE262</f>
        <v>Médio</v>
      </c>
      <c r="AF262" s="375"/>
      <c r="AG262" s="375"/>
      <c r="AH262" s="117">
        <f>CALCULO_RISCO!AG262</f>
        <v>0</v>
      </c>
      <c r="AI262" s="379" t="str">
        <f>AVALIAR_RISCO!AI262</f>
        <v>Prioridade</v>
      </c>
      <c r="AJ262" s="379"/>
      <c r="AK262" s="379"/>
      <c r="AL262" s="393" t="str">
        <f>TRATAMENTO!AL262</f>
        <v>Escolha o Tratamento</v>
      </c>
      <c r="AM262" s="393"/>
      <c r="AN262" s="393"/>
      <c r="AO262" s="393"/>
      <c r="AP262" s="391">
        <f>CONTROLES_PLANO!AP262</f>
        <v>0</v>
      </c>
      <c r="AQ262" s="391"/>
      <c r="AR262" s="391"/>
      <c r="AS262" s="391"/>
      <c r="AT262" s="391">
        <f>CONTROLES_PLANO!AT262</f>
        <v>0</v>
      </c>
      <c r="AU262" s="391"/>
      <c r="AV262" s="391"/>
      <c r="AW262" s="391"/>
      <c r="AX262" s="400" t="str">
        <f>RISCOS_RESIDUAIS!AX262</f>
        <v>RISCOS RESIDUAIS:</v>
      </c>
      <c r="AY262" s="400"/>
      <c r="AZ262" s="400"/>
      <c r="BA262" s="400"/>
      <c r="BB262" s="400">
        <f>RISCOS_RESIDUAIS!BB262</f>
        <v>0</v>
      </c>
      <c r="BC262" s="400"/>
      <c r="BD262" s="400"/>
      <c r="BE262" s="400"/>
      <c r="BF262" s="401" t="str">
        <f>RISCOS_RESIDUAIS!BS262</f>
        <v>Extremo</v>
      </c>
      <c r="BG262" s="401"/>
      <c r="BH262" s="401"/>
      <c r="BI262" s="402" t="s">
        <v>354</v>
      </c>
      <c r="BJ262" s="402"/>
      <c r="BK262" s="402"/>
      <c r="BL262" s="402"/>
      <c r="BM262" s="323"/>
      <c r="BN262" s="323"/>
      <c r="BO262" s="323"/>
      <c r="BP262" s="323"/>
      <c r="BQ262" s="399"/>
      <c r="BR262" s="399"/>
      <c r="BS262" s="399"/>
    </row>
    <row r="263" spans="1:71" ht="17.100000000000001" customHeight="1" x14ac:dyDescent="0.25">
      <c r="A263" s="202"/>
      <c r="B263" s="203"/>
      <c r="C263" s="203"/>
      <c r="D263" s="204"/>
      <c r="E263" s="204"/>
      <c r="F263" s="204"/>
      <c r="G263" s="67">
        <v>4</v>
      </c>
      <c r="H263" s="196" t="str">
        <f>VULNERABILIDADES!L263</f>
        <v>Falta de plano de contingência para ausência de pessoal.</v>
      </c>
      <c r="I263" s="196"/>
      <c r="J263" s="196"/>
      <c r="K263" s="192" t="str">
        <f>CONSEQUENCIAS!P263</f>
        <v>Perda de Disponibilidade</v>
      </c>
      <c r="L263" s="192"/>
      <c r="M263" s="192"/>
      <c r="N263" s="192"/>
      <c r="O263" s="372"/>
      <c r="P263" s="372"/>
      <c r="Q263" s="373"/>
      <c r="R263" s="193" t="str">
        <f>CONS_AV_QUALIT_SEVER!R263</f>
        <v>Elevada</v>
      </c>
      <c r="S263" s="193"/>
      <c r="T263" s="193"/>
      <c r="U263" s="108">
        <f>RESULT_ESTIMAT_QUALIT!U265</f>
        <v>3</v>
      </c>
      <c r="V263" s="108">
        <f>RESULT_ESTIMAT_QUALIT!V263</f>
        <v>20</v>
      </c>
      <c r="W263" s="193" t="str">
        <f>RESULT_ESTIMAT_QUALIT!W263</f>
        <v>Importante</v>
      </c>
      <c r="X263" s="193"/>
      <c r="Y263" s="193"/>
      <c r="Z263" s="370" t="str">
        <f>CONS_AV_QUALIT_PROBAB!U263</f>
        <v>Ocasional</v>
      </c>
      <c r="AA263" s="370"/>
      <c r="AB263" s="370"/>
      <c r="AC263" s="109">
        <f>RESULT_ESTIMAT_QUALIT!AC263</f>
        <v>3</v>
      </c>
      <c r="AD263" s="114">
        <f>CALCULO_RISCO!AD263</f>
        <v>60</v>
      </c>
      <c r="AE263" s="375" t="str">
        <f>CALCULO_RISCO!AE263</f>
        <v>Médio</v>
      </c>
      <c r="AF263" s="375"/>
      <c r="AG263" s="375"/>
      <c r="AH263" s="117">
        <f>CALCULO_RISCO!AG263</f>
        <v>0</v>
      </c>
      <c r="AI263" s="379" t="str">
        <f>AVALIAR_RISCO!AI263</f>
        <v>Prioridade</v>
      </c>
      <c r="AJ263" s="379"/>
      <c r="AK263" s="379"/>
      <c r="AL263" s="393" t="str">
        <f>TRATAMENTO!AL263</f>
        <v>Escolha o Tratamento</v>
      </c>
      <c r="AM263" s="393"/>
      <c r="AN263" s="393"/>
      <c r="AO263" s="393"/>
      <c r="AP263" s="391">
        <f>CONTROLES_PLANO!AP263</f>
        <v>0</v>
      </c>
      <c r="AQ263" s="391"/>
      <c r="AR263" s="391"/>
      <c r="AS263" s="391"/>
      <c r="AT263" s="391">
        <f>CONTROLES_PLANO!AT263</f>
        <v>0</v>
      </c>
      <c r="AU263" s="391"/>
      <c r="AV263" s="391"/>
      <c r="AW263" s="391"/>
      <c r="AX263" s="400" t="str">
        <f>RISCOS_RESIDUAIS!AX263</f>
        <v>RISCOS RESIDUAIS:</v>
      </c>
      <c r="AY263" s="400"/>
      <c r="AZ263" s="400"/>
      <c r="BA263" s="400"/>
      <c r="BB263" s="400">
        <f>RISCOS_RESIDUAIS!BB263</f>
        <v>0</v>
      </c>
      <c r="BC263" s="400"/>
      <c r="BD263" s="400"/>
      <c r="BE263" s="400"/>
      <c r="BF263" s="401" t="str">
        <f>RISCOS_RESIDUAIS!BS263</f>
        <v>Extremo</v>
      </c>
      <c r="BG263" s="401"/>
      <c r="BH263" s="401"/>
      <c r="BI263" s="402" t="s">
        <v>354</v>
      </c>
      <c r="BJ263" s="402"/>
      <c r="BK263" s="402"/>
      <c r="BL263" s="402"/>
      <c r="BM263" s="323"/>
      <c r="BN263" s="323"/>
      <c r="BO263" s="323"/>
      <c r="BP263" s="323"/>
      <c r="BQ263" s="399"/>
      <c r="BR263" s="399"/>
      <c r="BS263" s="399"/>
    </row>
    <row r="264" spans="1:71" ht="17.100000000000001" customHeight="1" x14ac:dyDescent="0.25">
      <c r="A264" s="202"/>
      <c r="B264" s="203"/>
      <c r="C264" s="203"/>
      <c r="D264" s="195" t="str">
        <f>'LISTA AMEACAS'!I45</f>
        <v>Falha de equipamento</v>
      </c>
      <c r="E264" s="195"/>
      <c r="F264" s="195"/>
      <c r="G264" s="67">
        <v>5</v>
      </c>
      <c r="H264" s="191" t="str">
        <f>VULNERABILIDADES!L264</f>
        <v>Ausência de redundância nos sistemas de comunicação.</v>
      </c>
      <c r="I264" s="191"/>
      <c r="J264" s="191"/>
      <c r="K264" s="192" t="str">
        <f>CONSEQUENCIAS!P264</f>
        <v>Perda de Disponibilidade</v>
      </c>
      <c r="L264" s="192"/>
      <c r="M264" s="192"/>
      <c r="N264" s="192"/>
      <c r="O264" s="372"/>
      <c r="P264" s="372"/>
      <c r="Q264" s="373"/>
      <c r="R264" s="193" t="str">
        <f>CONS_AV_QUALIT_SEVER!R264</f>
        <v>Elevada</v>
      </c>
      <c r="S264" s="193"/>
      <c r="T264" s="193"/>
      <c r="U264" s="108">
        <f>RESULT_ESTIMAT_QUALIT!U266</f>
        <v>3</v>
      </c>
      <c r="V264" s="108">
        <f>RESULT_ESTIMAT_QUALIT!V264</f>
        <v>20</v>
      </c>
      <c r="W264" s="193" t="str">
        <f>RESULT_ESTIMAT_QUALIT!W264</f>
        <v>Importante</v>
      </c>
      <c r="X264" s="193"/>
      <c r="Y264" s="193"/>
      <c r="Z264" s="370" t="str">
        <f>CONS_AV_QUALIT_PROBAB!U264</f>
        <v>Ocasional</v>
      </c>
      <c r="AA264" s="370"/>
      <c r="AB264" s="370"/>
      <c r="AC264" s="109">
        <f>RESULT_ESTIMAT_QUALIT!AC264</f>
        <v>3</v>
      </c>
      <c r="AD264" s="114">
        <f>CALCULO_RISCO!AD264</f>
        <v>60</v>
      </c>
      <c r="AE264" s="375" t="str">
        <f>CALCULO_RISCO!AE264</f>
        <v>Médio</v>
      </c>
      <c r="AF264" s="375"/>
      <c r="AG264" s="375"/>
      <c r="AH264" s="117">
        <f>CALCULO_RISCO!AG264</f>
        <v>0</v>
      </c>
      <c r="AI264" s="379" t="str">
        <f>AVALIAR_RISCO!AI264</f>
        <v>Prioridade</v>
      </c>
      <c r="AJ264" s="379"/>
      <c r="AK264" s="379"/>
      <c r="AL264" s="393" t="str">
        <f>TRATAMENTO!AL264</f>
        <v>Escolha o Tratamento</v>
      </c>
      <c r="AM264" s="393"/>
      <c r="AN264" s="393"/>
      <c r="AO264" s="393"/>
      <c r="AP264" s="391">
        <f>CONTROLES_PLANO!AP264</f>
        <v>0</v>
      </c>
      <c r="AQ264" s="391"/>
      <c r="AR264" s="391"/>
      <c r="AS264" s="391"/>
      <c r="AT264" s="391">
        <f>CONTROLES_PLANO!AT264</f>
        <v>0</v>
      </c>
      <c r="AU264" s="391"/>
      <c r="AV264" s="391"/>
      <c r="AW264" s="391"/>
      <c r="AX264" s="400" t="str">
        <f>RISCOS_RESIDUAIS!AX264</f>
        <v>RISCOS RESIDUAIS:</v>
      </c>
      <c r="AY264" s="400"/>
      <c r="AZ264" s="400"/>
      <c r="BA264" s="400"/>
      <c r="BB264" s="400">
        <f>RISCOS_RESIDUAIS!BB264</f>
        <v>0</v>
      </c>
      <c r="BC264" s="400"/>
      <c r="BD264" s="400"/>
      <c r="BE264" s="400"/>
      <c r="BF264" s="401" t="str">
        <f>RISCOS_RESIDUAIS!BS264</f>
        <v>Extremo</v>
      </c>
      <c r="BG264" s="401"/>
      <c r="BH264" s="401"/>
      <c r="BI264" s="402" t="s">
        <v>354</v>
      </c>
      <c r="BJ264" s="402"/>
      <c r="BK264" s="402"/>
      <c r="BL264" s="402"/>
      <c r="BM264" s="323"/>
      <c r="BN264" s="323"/>
      <c r="BO264" s="323"/>
      <c r="BP264" s="323"/>
      <c r="BQ264" s="399"/>
      <c r="BR264" s="399"/>
      <c r="BS264" s="399"/>
    </row>
    <row r="265" spans="1:71" ht="17.100000000000001" customHeight="1" x14ac:dyDescent="0.25">
      <c r="A265" s="202"/>
      <c r="B265" s="203"/>
      <c r="C265" s="203"/>
      <c r="D265" s="195"/>
      <c r="E265" s="195"/>
      <c r="F265" s="195"/>
      <c r="G265" s="67">
        <v>6</v>
      </c>
      <c r="H265" s="191" t="str">
        <f>VULNERABILIDADES!L265</f>
        <v>Dependência de equipamentos únicos sem backup.</v>
      </c>
      <c r="I265" s="191"/>
      <c r="J265" s="191"/>
      <c r="K265" s="192" t="str">
        <f>CONSEQUENCIAS!P265</f>
        <v>Prejuizo financeiro por retrabalho</v>
      </c>
      <c r="L265" s="192"/>
      <c r="M265" s="192"/>
      <c r="N265" s="192"/>
      <c r="O265" s="372"/>
      <c r="P265" s="372"/>
      <c r="Q265" s="373"/>
      <c r="R265" s="193" t="str">
        <f>CONS_AV_QUALIT_SEVER!R265</f>
        <v>Média</v>
      </c>
      <c r="S265" s="193"/>
      <c r="T265" s="193"/>
      <c r="U265" s="108">
        <f>RESULT_ESTIMAT_QUALIT!U267</f>
        <v>3</v>
      </c>
      <c r="V265" s="108">
        <f>RESULT_ESTIMAT_QUALIT!V265</f>
        <v>12</v>
      </c>
      <c r="W265" s="193" t="str">
        <f>RESULT_ESTIMAT_QUALIT!W265</f>
        <v>Significativo</v>
      </c>
      <c r="X265" s="193"/>
      <c r="Y265" s="193"/>
      <c r="Z265" s="370" t="str">
        <f>CONS_AV_QUALIT_PROBAB!U265</f>
        <v>Frequente</v>
      </c>
      <c r="AA265" s="370"/>
      <c r="AB265" s="370"/>
      <c r="AC265" s="109">
        <f>RESULT_ESTIMAT_QUALIT!AC265</f>
        <v>5</v>
      </c>
      <c r="AD265" s="114">
        <f>CALCULO_RISCO!AD265</f>
        <v>60</v>
      </c>
      <c r="AE265" s="375" t="str">
        <f>CALCULO_RISCO!AE265</f>
        <v>Médio</v>
      </c>
      <c r="AF265" s="375"/>
      <c r="AG265" s="375"/>
      <c r="AH265" s="117">
        <f>CALCULO_RISCO!AG265</f>
        <v>0</v>
      </c>
      <c r="AI265" s="379" t="str">
        <f>AVALIAR_RISCO!AI265</f>
        <v>Prioridade</v>
      </c>
      <c r="AJ265" s="379"/>
      <c r="AK265" s="379"/>
      <c r="AL265" s="393" t="str">
        <f>TRATAMENTO!AL265</f>
        <v>Escolha o Tratamento</v>
      </c>
      <c r="AM265" s="393"/>
      <c r="AN265" s="393"/>
      <c r="AO265" s="393"/>
      <c r="AP265" s="391">
        <f>CONTROLES_PLANO!AP265</f>
        <v>0</v>
      </c>
      <c r="AQ265" s="391"/>
      <c r="AR265" s="391"/>
      <c r="AS265" s="391"/>
      <c r="AT265" s="391">
        <f>CONTROLES_PLANO!AT265</f>
        <v>0</v>
      </c>
      <c r="AU265" s="391"/>
      <c r="AV265" s="391"/>
      <c r="AW265" s="391"/>
      <c r="AX265" s="400" t="str">
        <f>RISCOS_RESIDUAIS!AX265</f>
        <v>RISCOS RESIDUAIS:</v>
      </c>
      <c r="AY265" s="400"/>
      <c r="AZ265" s="400"/>
      <c r="BA265" s="400"/>
      <c r="BB265" s="400">
        <f>RISCOS_RESIDUAIS!BB265</f>
        <v>0</v>
      </c>
      <c r="BC265" s="400"/>
      <c r="BD265" s="400"/>
      <c r="BE265" s="400"/>
      <c r="BF265" s="401" t="str">
        <f>RISCOS_RESIDUAIS!BS265</f>
        <v>Extremo</v>
      </c>
      <c r="BG265" s="401"/>
      <c r="BH265" s="401"/>
      <c r="BI265" s="402" t="s">
        <v>354</v>
      </c>
      <c r="BJ265" s="402"/>
      <c r="BK265" s="402"/>
      <c r="BL265" s="402"/>
      <c r="BM265" s="323"/>
      <c r="BN265" s="323"/>
      <c r="BO265" s="323"/>
      <c r="BP265" s="323"/>
      <c r="BQ265" s="399"/>
      <c r="BR265" s="399"/>
      <c r="BS265" s="399"/>
    </row>
    <row r="266" spans="1:71" ht="17.100000000000001" customHeight="1" x14ac:dyDescent="0.25">
      <c r="A266" s="202"/>
      <c r="B266" s="203"/>
      <c r="C266" s="203"/>
      <c r="D266" s="195"/>
      <c r="E266" s="195"/>
      <c r="F266" s="195"/>
      <c r="G266" s="67">
        <v>7</v>
      </c>
      <c r="H266" s="191" t="str">
        <f>VULNERABILIDADES!L266</f>
        <v>Falta de manutenção preventiva dos equipamentos.</v>
      </c>
      <c r="I266" s="191"/>
      <c r="J266" s="191"/>
      <c r="K266" s="192" t="str">
        <f>CONSEQUENCIAS!P266</f>
        <v>Perda de Disponibilidade</v>
      </c>
      <c r="L266" s="192"/>
      <c r="M266" s="192"/>
      <c r="N266" s="192"/>
      <c r="O266" s="372"/>
      <c r="P266" s="372"/>
      <c r="Q266" s="373"/>
      <c r="R266" s="193" t="str">
        <f>CONS_AV_QUALIT_SEVER!R266</f>
        <v>Média</v>
      </c>
      <c r="S266" s="193"/>
      <c r="T266" s="193"/>
      <c r="U266" s="108">
        <f>RESULT_ESTIMAT_QUALIT!U268</f>
        <v>0</v>
      </c>
      <c r="V266" s="108">
        <f>RESULT_ESTIMAT_QUALIT!V266</f>
        <v>12</v>
      </c>
      <c r="W266" s="193" t="str">
        <f>RESULT_ESTIMAT_QUALIT!W266</f>
        <v>Significativo</v>
      </c>
      <c r="X266" s="193"/>
      <c r="Y266" s="193"/>
      <c r="Z266" s="370" t="str">
        <f>CONS_AV_QUALIT_PROBAB!U266</f>
        <v>Frequente</v>
      </c>
      <c r="AA266" s="370"/>
      <c r="AB266" s="370"/>
      <c r="AC266" s="109">
        <f>RESULT_ESTIMAT_QUALIT!AC266</f>
        <v>5</v>
      </c>
      <c r="AD266" s="114">
        <f>CALCULO_RISCO!AD266</f>
        <v>60</v>
      </c>
      <c r="AE266" s="375" t="str">
        <f>CALCULO_RISCO!AE266</f>
        <v>Médio</v>
      </c>
      <c r="AF266" s="375"/>
      <c r="AG266" s="375"/>
      <c r="AH266" s="117">
        <f>CALCULO_RISCO!AG266</f>
        <v>0</v>
      </c>
      <c r="AI266" s="379" t="str">
        <f>AVALIAR_RISCO!AI266</f>
        <v>Prioridade</v>
      </c>
      <c r="AJ266" s="379"/>
      <c r="AK266" s="379"/>
      <c r="AL266" s="393" t="str">
        <f>TRATAMENTO!AL266</f>
        <v>Escolha o Tratamento</v>
      </c>
      <c r="AM266" s="393"/>
      <c r="AN266" s="393"/>
      <c r="AO266" s="393"/>
      <c r="AP266" s="391">
        <f>CONTROLES_PLANO!AP266</f>
        <v>0</v>
      </c>
      <c r="AQ266" s="391"/>
      <c r="AR266" s="391"/>
      <c r="AS266" s="391"/>
      <c r="AT266" s="391">
        <f>CONTROLES_PLANO!AT266</f>
        <v>0</v>
      </c>
      <c r="AU266" s="391"/>
      <c r="AV266" s="391"/>
      <c r="AW266" s="391"/>
      <c r="AX266" s="400" t="str">
        <f>RISCOS_RESIDUAIS!AX266</f>
        <v>RISCOS RESIDUAIS:</v>
      </c>
      <c r="AY266" s="400"/>
      <c r="AZ266" s="400"/>
      <c r="BA266" s="400"/>
      <c r="BB266" s="400">
        <f>RISCOS_RESIDUAIS!BB266</f>
        <v>0</v>
      </c>
      <c r="BC266" s="400"/>
      <c r="BD266" s="400"/>
      <c r="BE266" s="400"/>
      <c r="BF266" s="401" t="str">
        <f>RISCOS_RESIDUAIS!BS266</f>
        <v>Extremo</v>
      </c>
      <c r="BG266" s="401"/>
      <c r="BH266" s="401"/>
      <c r="BI266" s="402" t="s">
        <v>354</v>
      </c>
      <c r="BJ266" s="402"/>
      <c r="BK266" s="402"/>
      <c r="BL266" s="402"/>
      <c r="BM266" s="323"/>
      <c r="BN266" s="323"/>
      <c r="BO266" s="323"/>
      <c r="BP266" s="323"/>
      <c r="BQ266" s="399"/>
      <c r="BR266" s="399"/>
      <c r="BS266" s="399"/>
    </row>
    <row r="267" spans="1:71" ht="17.100000000000001" customHeight="1" x14ac:dyDescent="0.25">
      <c r="A267" s="202"/>
      <c r="B267" s="203"/>
      <c r="C267" s="203"/>
      <c r="D267" s="195"/>
      <c r="E267" s="195"/>
      <c r="F267" s="195"/>
      <c r="G267" s="69">
        <v>8</v>
      </c>
      <c r="H267" s="197" t="str">
        <f>VULNERABILIDADES!L267</f>
        <v>Ausência de monitoramento de disponibilidade dos sistemas.</v>
      </c>
      <c r="I267" s="197"/>
      <c r="J267" s="197"/>
      <c r="K267" s="198" t="str">
        <f>CONSEQUENCIAS!P267</f>
        <v>Perda de Disponibilidade</v>
      </c>
      <c r="L267" s="198"/>
      <c r="M267" s="198"/>
      <c r="N267" s="198"/>
      <c r="O267" s="372"/>
      <c r="P267" s="372"/>
      <c r="Q267" s="373"/>
      <c r="R267" s="199" t="str">
        <f>CONS_AV_QUALIT_SEVER!R267</f>
        <v>Média</v>
      </c>
      <c r="S267" s="199"/>
      <c r="T267" s="199"/>
      <c r="U267" s="110">
        <f>RESULT_ESTIMAT_QUALIT!U269</f>
        <v>0</v>
      </c>
      <c r="V267" s="110">
        <f>RESULT_ESTIMAT_QUALIT!V267</f>
        <v>12</v>
      </c>
      <c r="W267" s="199" t="str">
        <f>RESULT_ESTIMAT_QUALIT!W267</f>
        <v>Significativo</v>
      </c>
      <c r="X267" s="199"/>
      <c r="Y267" s="199"/>
      <c r="Z267" s="371" t="str">
        <f>CONS_AV_QUALIT_PROBAB!U267</f>
        <v>Frequente</v>
      </c>
      <c r="AA267" s="371"/>
      <c r="AB267" s="371"/>
      <c r="AC267" s="111">
        <f>RESULT_ESTIMAT_QUALIT!AC267</f>
        <v>5</v>
      </c>
      <c r="AD267" s="116">
        <f>CALCULO_RISCO!AD267</f>
        <v>60</v>
      </c>
      <c r="AE267" s="376" t="str">
        <f>CALCULO_RISCO!AE267</f>
        <v>Médio</v>
      </c>
      <c r="AF267" s="376"/>
      <c r="AG267" s="376"/>
      <c r="AH267" s="118">
        <f>CALCULO_RISCO!AG267</f>
        <v>0</v>
      </c>
      <c r="AI267" s="381" t="str">
        <f>AVALIAR_RISCO!AI267</f>
        <v>Prioridade</v>
      </c>
      <c r="AJ267" s="381"/>
      <c r="AK267" s="381"/>
      <c r="AL267" s="390" t="str">
        <f>TRATAMENTO!AL267</f>
        <v>Escolha o Tratamento</v>
      </c>
      <c r="AM267" s="390"/>
      <c r="AN267" s="390"/>
      <c r="AO267" s="390"/>
      <c r="AP267" s="386">
        <f>CONTROLES_PLANO!AP267</f>
        <v>0</v>
      </c>
      <c r="AQ267" s="386"/>
      <c r="AR267" s="386"/>
      <c r="AS267" s="386"/>
      <c r="AT267" s="386">
        <f>CONTROLES_PLANO!AT267</f>
        <v>0</v>
      </c>
      <c r="AU267" s="386"/>
      <c r="AV267" s="386"/>
      <c r="AW267" s="386"/>
      <c r="AX267" s="396" t="str">
        <f>RISCOS_RESIDUAIS!AX267</f>
        <v>RISCOS RESIDUAIS:</v>
      </c>
      <c r="AY267" s="396"/>
      <c r="AZ267" s="396"/>
      <c r="BA267" s="396"/>
      <c r="BB267" s="396">
        <f>RISCOS_RESIDUAIS!BB267</f>
        <v>0</v>
      </c>
      <c r="BC267" s="396"/>
      <c r="BD267" s="396"/>
      <c r="BE267" s="396"/>
      <c r="BF267" s="397" t="str">
        <f>RISCOS_RESIDUAIS!BS267</f>
        <v>Extremo</v>
      </c>
      <c r="BG267" s="397"/>
      <c r="BH267" s="397"/>
      <c r="BI267" s="398" t="s">
        <v>354</v>
      </c>
      <c r="BJ267" s="398"/>
      <c r="BK267" s="398"/>
      <c r="BL267" s="398"/>
      <c r="BM267" s="327"/>
      <c r="BN267" s="327"/>
      <c r="BO267" s="327"/>
      <c r="BP267" s="327"/>
      <c r="BQ267" s="395"/>
      <c r="BR267" s="395"/>
      <c r="BS267" s="395"/>
    </row>
    <row r="268" spans="1:71" s="29" customFormat="1" ht="12.6" customHeight="1" x14ac:dyDescent="0.25">
      <c r="A268" s="86"/>
      <c r="B268" s="86"/>
      <c r="C268" s="86"/>
      <c r="D268" s="86"/>
      <c r="E268" s="86"/>
      <c r="F268" s="86"/>
      <c r="G268" s="86"/>
      <c r="H268" s="9"/>
      <c r="I268" s="9"/>
      <c r="J268" s="9"/>
      <c r="K268" s="9"/>
      <c r="L268" s="9"/>
      <c r="M268" s="9"/>
      <c r="N268" s="9"/>
      <c r="O268" s="9"/>
      <c r="P268" s="9"/>
      <c r="Q268" s="105"/>
      <c r="R268" s="105"/>
      <c r="S268" s="105"/>
      <c r="T268" s="105"/>
      <c r="U268" s="105"/>
      <c r="V268" s="106"/>
      <c r="W268" s="9"/>
      <c r="X268" s="9"/>
      <c r="Y268" s="9"/>
      <c r="AY268" s="3"/>
      <c r="AZ268" s="3"/>
      <c r="BA268" s="3"/>
      <c r="BB268" s="3"/>
      <c r="BC268" s="3"/>
    </row>
    <row r="269" spans="1:71" ht="34.15" customHeight="1" x14ac:dyDescent="0.25">
      <c r="A269" s="56"/>
      <c r="B269" s="206" t="s">
        <v>204</v>
      </c>
      <c r="C269" s="206"/>
      <c r="D269" s="207" t="s">
        <v>205</v>
      </c>
      <c r="E269" s="207"/>
      <c r="F269" s="207"/>
      <c r="G269" s="57" t="s">
        <v>219</v>
      </c>
      <c r="H269" s="208" t="s">
        <v>220</v>
      </c>
      <c r="I269" s="208"/>
      <c r="J269" s="208"/>
      <c r="K269" s="209" t="s">
        <v>272</v>
      </c>
      <c r="L269" s="209"/>
      <c r="M269" s="209"/>
      <c r="N269" s="209"/>
      <c r="O269" s="201" t="s">
        <v>291</v>
      </c>
      <c r="P269" s="201"/>
      <c r="Q269" s="201"/>
      <c r="R269" s="208" t="s">
        <v>316</v>
      </c>
      <c r="S269" s="208"/>
      <c r="T269" s="208"/>
      <c r="U269" s="208"/>
      <c r="V269" s="201" t="s">
        <v>94</v>
      </c>
      <c r="W269" s="201"/>
      <c r="X269" s="201"/>
      <c r="Y269" s="201"/>
      <c r="Z269" s="201" t="s">
        <v>301</v>
      </c>
      <c r="AA269" s="201"/>
      <c r="AB269" s="201"/>
      <c r="AC269" s="201"/>
      <c r="AD269" s="201" t="s">
        <v>323</v>
      </c>
      <c r="AE269" s="201"/>
      <c r="AF269" s="201"/>
      <c r="AG269" s="201"/>
      <c r="AH269" s="201"/>
      <c r="AI269" s="201" t="s">
        <v>325</v>
      </c>
      <c r="AJ269" s="201"/>
      <c r="AK269" s="201"/>
      <c r="AL269" s="201" t="s">
        <v>334</v>
      </c>
      <c r="AM269" s="201"/>
      <c r="AN269" s="201"/>
      <c r="AO269" s="201"/>
      <c r="AP269" s="201" t="s">
        <v>342</v>
      </c>
      <c r="AQ269" s="201" t="s">
        <v>343</v>
      </c>
      <c r="AR269" s="201" t="s">
        <v>344</v>
      </c>
      <c r="AS269" s="201" t="s">
        <v>345</v>
      </c>
      <c r="AT269" s="201" t="s">
        <v>343</v>
      </c>
      <c r="AU269" s="201"/>
      <c r="AV269" s="201"/>
      <c r="AW269" s="201"/>
      <c r="AX269" s="201" t="s">
        <v>347</v>
      </c>
      <c r="AY269" s="201"/>
      <c r="AZ269" s="201"/>
      <c r="BA269" s="201"/>
      <c r="BB269" s="201" t="s">
        <v>348</v>
      </c>
      <c r="BC269" s="201"/>
      <c r="BD269" s="201"/>
      <c r="BE269" s="201"/>
      <c r="BF269" s="201" t="s">
        <v>351</v>
      </c>
      <c r="BG269" s="201"/>
      <c r="BH269" s="201"/>
      <c r="BI269" s="201" t="s">
        <v>354</v>
      </c>
      <c r="BJ269" s="201"/>
      <c r="BK269" s="201"/>
      <c r="BL269" s="201"/>
      <c r="BM269" s="201" t="s">
        <v>207</v>
      </c>
      <c r="BN269" s="201"/>
      <c r="BO269" s="201"/>
      <c r="BP269" s="201"/>
      <c r="BQ269" s="201" t="s">
        <v>355</v>
      </c>
      <c r="BR269" s="201"/>
      <c r="BS269" s="201"/>
    </row>
    <row r="270" spans="1:71" ht="17.100000000000001" customHeight="1" x14ac:dyDescent="0.25">
      <c r="A270" s="202" t="str">
        <f>'LISTA AMEACAS'!A46</f>
        <v>At 26</v>
      </c>
      <c r="B270" s="203">
        <f>'LISTA AMEACAS'!B46</f>
        <v>0</v>
      </c>
      <c r="C270" s="203"/>
      <c r="D270" s="204" t="str">
        <f>'LISTA AMEACAS'!E46</f>
        <v>Identifique uma Ameaça</v>
      </c>
      <c r="E270" s="204"/>
      <c r="F270" s="204"/>
      <c r="G270" s="67">
        <v>1</v>
      </c>
      <c r="H270" s="196">
        <f>VULNERABILIDADES!L270</f>
        <v>0</v>
      </c>
      <c r="I270" s="196"/>
      <c r="J270" s="196"/>
      <c r="K270" s="192" t="str">
        <f>CONSEQUENCIAS!P270</f>
        <v>DEFINA  A  CONSEQUÊNCIA:</v>
      </c>
      <c r="L270" s="192"/>
      <c r="M270" s="192"/>
      <c r="N270" s="192"/>
      <c r="O270" s="372" t="str">
        <f>CONS_AV_QUALIT_ATIVO!O270</f>
        <v>Descrição</v>
      </c>
      <c r="P270" s="372"/>
      <c r="Q270" s="373" t="str">
        <f>RESULT_ESTIMAT_QUALIT!Q270</f>
        <v xml:space="preserve"> </v>
      </c>
      <c r="R270" s="193" t="str">
        <f>CONS_AV_QUALIT_SEVER!R270</f>
        <v>Nível</v>
      </c>
      <c r="S270" s="193"/>
      <c r="T270" s="193"/>
      <c r="U270" s="108" t="str">
        <f>RESULT_ESTIMAT_QUALIT!U270</f>
        <v/>
      </c>
      <c r="V270" s="108" t="str">
        <f>RESULT_ESTIMAT_QUALIT!V270</f>
        <v/>
      </c>
      <c r="W270" s="193" t="str">
        <f>RESULT_ESTIMAT_QUALIT!W270</f>
        <v>Desastre</v>
      </c>
      <c r="X270" s="193"/>
      <c r="Y270" s="193"/>
      <c r="Z270" s="370" t="str">
        <f>CONS_AV_QUALIT_PROBAB!U270</f>
        <v>Nível</v>
      </c>
      <c r="AA270" s="370"/>
      <c r="AB270" s="370"/>
      <c r="AC270" s="109" t="str">
        <f>RESULT_ESTIMAT_QUALIT!AC270</f>
        <v/>
      </c>
      <c r="AD270" s="114" t="str">
        <f>CALCULO_RISCO!AD270</f>
        <v/>
      </c>
      <c r="AE270" s="375" t="str">
        <f>CALCULO_RISCO!AE270</f>
        <v>Extremo</v>
      </c>
      <c r="AF270" s="375"/>
      <c r="AG270" s="375"/>
      <c r="AH270" s="117">
        <f>CALCULO_RISCO!AG270</f>
        <v>0</v>
      </c>
      <c r="AI270" s="379" t="str">
        <f>AVALIAR_RISCO!AI270</f>
        <v>Prioridade</v>
      </c>
      <c r="AJ270" s="379"/>
      <c r="AK270" s="379"/>
      <c r="AL270" s="393" t="str">
        <f>TRATAMENTO!AL270</f>
        <v>Escolha o Tratamento</v>
      </c>
      <c r="AM270" s="393"/>
      <c r="AN270" s="393"/>
      <c r="AO270" s="393"/>
      <c r="AP270" s="391">
        <f>CONTROLES_PLANO!AP270</f>
        <v>0</v>
      </c>
      <c r="AQ270" s="391">
        <f>RISCOS_RESIDUAIS!AQ270</f>
        <v>0</v>
      </c>
      <c r="AR270" s="391">
        <f>RISCOS_RESIDUAIS!AR270</f>
        <v>0</v>
      </c>
      <c r="AS270" s="391">
        <f>RISCOS_RESIDUAIS!AS270</f>
        <v>0</v>
      </c>
      <c r="AT270" s="391">
        <f>CONTROLES_PLANO!AT270</f>
        <v>0</v>
      </c>
      <c r="AU270" s="391"/>
      <c r="AV270" s="391"/>
      <c r="AW270" s="391"/>
      <c r="AX270" s="400" t="str">
        <f>RISCOS_RESIDUAIS!AX270</f>
        <v>RISCOS RESIDUAIS:</v>
      </c>
      <c r="AY270" s="400"/>
      <c r="AZ270" s="400"/>
      <c r="BA270" s="400"/>
      <c r="BB270" s="400">
        <f>RISCOS_RESIDUAIS!BB270</f>
        <v>0</v>
      </c>
      <c r="BC270" s="400"/>
      <c r="BD270" s="400"/>
      <c r="BE270" s="400"/>
      <c r="BF270" s="401" t="str">
        <f>RISCOS_RESIDUAIS!BS270</f>
        <v>Extremo</v>
      </c>
      <c r="BG270" s="401"/>
      <c r="BH270" s="401"/>
      <c r="BI270" s="402" t="s">
        <v>354</v>
      </c>
      <c r="BJ270" s="402"/>
      <c r="BK270" s="402"/>
      <c r="BL270" s="402"/>
      <c r="BM270" s="323"/>
      <c r="BN270" s="323"/>
      <c r="BO270" s="323"/>
      <c r="BP270" s="323"/>
      <c r="BQ270" s="399"/>
      <c r="BR270" s="399"/>
      <c r="BS270" s="399"/>
    </row>
    <row r="271" spans="1:71" ht="17.100000000000001" customHeight="1" x14ac:dyDescent="0.25">
      <c r="A271" s="202"/>
      <c r="B271" s="203"/>
      <c r="C271" s="203"/>
      <c r="D271" s="204"/>
      <c r="E271" s="204"/>
      <c r="F271" s="204"/>
      <c r="G271" s="67">
        <v>2</v>
      </c>
      <c r="H271" s="196">
        <f>VULNERABILIDADES!L271</f>
        <v>0</v>
      </c>
      <c r="I271" s="196"/>
      <c r="J271" s="196"/>
      <c r="K271" s="192" t="str">
        <f>CONSEQUENCIAS!P271</f>
        <v>DEFINA  A  CONSEQUÊNCIA:</v>
      </c>
      <c r="L271" s="192"/>
      <c r="M271" s="192"/>
      <c r="N271" s="192"/>
      <c r="O271" s="372"/>
      <c r="P271" s="372"/>
      <c r="Q271" s="373"/>
      <c r="R271" s="193" t="str">
        <f>CONS_AV_QUALIT_SEVER!R271</f>
        <v>Nível</v>
      </c>
      <c r="S271" s="193"/>
      <c r="T271" s="193"/>
      <c r="U271" s="108" t="str">
        <f>RESULT_ESTIMAT_QUALIT!U273</f>
        <v/>
      </c>
      <c r="V271" s="108" t="str">
        <f>RESULT_ESTIMAT_QUALIT!V271</f>
        <v/>
      </c>
      <c r="W271" s="193" t="str">
        <f>RESULT_ESTIMAT_QUALIT!W271</f>
        <v>Desastre</v>
      </c>
      <c r="X271" s="193"/>
      <c r="Y271" s="193"/>
      <c r="Z271" s="370" t="str">
        <f>CONS_AV_QUALIT_PROBAB!U271</f>
        <v>Nível</v>
      </c>
      <c r="AA271" s="370"/>
      <c r="AB271" s="370"/>
      <c r="AC271" s="109" t="str">
        <f>RESULT_ESTIMAT_QUALIT!AC271</f>
        <v/>
      </c>
      <c r="AD271" s="114" t="str">
        <f>CALCULO_RISCO!AD271</f>
        <v/>
      </c>
      <c r="AE271" s="375" t="str">
        <f>CALCULO_RISCO!AE271</f>
        <v>Extremo</v>
      </c>
      <c r="AF271" s="375"/>
      <c r="AG271" s="375"/>
      <c r="AH271" s="117">
        <f>CALCULO_RISCO!AG271</f>
        <v>0</v>
      </c>
      <c r="AI271" s="379" t="str">
        <f>AVALIAR_RISCO!AI271</f>
        <v>Prioridade</v>
      </c>
      <c r="AJ271" s="379"/>
      <c r="AK271" s="379"/>
      <c r="AL271" s="393" t="str">
        <f>TRATAMENTO!AL271</f>
        <v>Escolha o Tratamento</v>
      </c>
      <c r="AM271" s="393"/>
      <c r="AN271" s="393"/>
      <c r="AO271" s="393"/>
      <c r="AP271" s="391">
        <f>CONTROLES_PLANO!AP271</f>
        <v>0</v>
      </c>
      <c r="AQ271" s="391"/>
      <c r="AR271" s="391"/>
      <c r="AS271" s="391"/>
      <c r="AT271" s="391">
        <f>CONTROLES_PLANO!AT271</f>
        <v>0</v>
      </c>
      <c r="AU271" s="391"/>
      <c r="AV271" s="391"/>
      <c r="AW271" s="391"/>
      <c r="AX271" s="400" t="str">
        <f>RISCOS_RESIDUAIS!AX271</f>
        <v>RISCOS RESIDUAIS:</v>
      </c>
      <c r="AY271" s="400"/>
      <c r="AZ271" s="400"/>
      <c r="BA271" s="400"/>
      <c r="BB271" s="400">
        <f>RISCOS_RESIDUAIS!BB271</f>
        <v>0</v>
      </c>
      <c r="BC271" s="400"/>
      <c r="BD271" s="400"/>
      <c r="BE271" s="400"/>
      <c r="BF271" s="401" t="str">
        <f>RISCOS_RESIDUAIS!BS271</f>
        <v>Extremo</v>
      </c>
      <c r="BG271" s="401"/>
      <c r="BH271" s="401"/>
      <c r="BI271" s="402" t="s">
        <v>354</v>
      </c>
      <c r="BJ271" s="402"/>
      <c r="BK271" s="402"/>
      <c r="BL271" s="402"/>
      <c r="BM271" s="323"/>
      <c r="BN271" s="323"/>
      <c r="BO271" s="323"/>
      <c r="BP271" s="323"/>
      <c r="BQ271" s="399"/>
      <c r="BR271" s="399"/>
      <c r="BS271" s="399"/>
    </row>
    <row r="272" spans="1:71" ht="17.100000000000001" customHeight="1" x14ac:dyDescent="0.25">
      <c r="A272" s="202"/>
      <c r="B272" s="203"/>
      <c r="C272" s="203"/>
      <c r="D272" s="204"/>
      <c r="E272" s="204"/>
      <c r="F272" s="204"/>
      <c r="G272" s="67">
        <v>3</v>
      </c>
      <c r="H272" s="196">
        <f>VULNERABILIDADES!L272</f>
        <v>0</v>
      </c>
      <c r="I272" s="196"/>
      <c r="J272" s="196"/>
      <c r="K272" s="192" t="str">
        <f>CONSEQUENCIAS!P272</f>
        <v>DEFINA  A  CONSEQUÊNCIA:</v>
      </c>
      <c r="L272" s="192"/>
      <c r="M272" s="192"/>
      <c r="N272" s="192"/>
      <c r="O272" s="372"/>
      <c r="P272" s="372"/>
      <c r="Q272" s="373"/>
      <c r="R272" s="193" t="str">
        <f>CONS_AV_QUALIT_SEVER!R272</f>
        <v>Nível</v>
      </c>
      <c r="S272" s="193"/>
      <c r="T272" s="193"/>
      <c r="U272" s="108" t="str">
        <f>RESULT_ESTIMAT_QUALIT!U274</f>
        <v/>
      </c>
      <c r="V272" s="108" t="str">
        <f>RESULT_ESTIMAT_QUALIT!V272</f>
        <v/>
      </c>
      <c r="W272" s="193" t="str">
        <f>RESULT_ESTIMAT_QUALIT!W272</f>
        <v>Desastre</v>
      </c>
      <c r="X272" s="193"/>
      <c r="Y272" s="193"/>
      <c r="Z272" s="370" t="str">
        <f>CONS_AV_QUALIT_PROBAB!U272</f>
        <v>Nível</v>
      </c>
      <c r="AA272" s="370"/>
      <c r="AB272" s="370"/>
      <c r="AC272" s="109" t="str">
        <f>RESULT_ESTIMAT_QUALIT!AC272</f>
        <v/>
      </c>
      <c r="AD272" s="114" t="str">
        <f>CALCULO_RISCO!AD272</f>
        <v/>
      </c>
      <c r="AE272" s="375" t="str">
        <f>CALCULO_RISCO!AE272</f>
        <v>Extremo</v>
      </c>
      <c r="AF272" s="375"/>
      <c r="AG272" s="375"/>
      <c r="AH272" s="117">
        <f>CALCULO_RISCO!AG272</f>
        <v>0</v>
      </c>
      <c r="AI272" s="379" t="str">
        <f>AVALIAR_RISCO!AI272</f>
        <v>Prioridade</v>
      </c>
      <c r="AJ272" s="379"/>
      <c r="AK272" s="379"/>
      <c r="AL272" s="393" t="str">
        <f>TRATAMENTO!AL272</f>
        <v>Escolha o Tratamento</v>
      </c>
      <c r="AM272" s="393"/>
      <c r="AN272" s="393"/>
      <c r="AO272" s="393"/>
      <c r="AP272" s="391">
        <f>CONTROLES_PLANO!AP272</f>
        <v>0</v>
      </c>
      <c r="AQ272" s="391"/>
      <c r="AR272" s="391"/>
      <c r="AS272" s="391"/>
      <c r="AT272" s="391">
        <f>CONTROLES_PLANO!AT272</f>
        <v>0</v>
      </c>
      <c r="AU272" s="391"/>
      <c r="AV272" s="391"/>
      <c r="AW272" s="391"/>
      <c r="AX272" s="400" t="str">
        <f>RISCOS_RESIDUAIS!AX272</f>
        <v>RISCOS RESIDUAIS:</v>
      </c>
      <c r="AY272" s="400"/>
      <c r="AZ272" s="400"/>
      <c r="BA272" s="400"/>
      <c r="BB272" s="400">
        <f>RISCOS_RESIDUAIS!BB272</f>
        <v>0</v>
      </c>
      <c r="BC272" s="400"/>
      <c r="BD272" s="400"/>
      <c r="BE272" s="400"/>
      <c r="BF272" s="401" t="str">
        <f>RISCOS_RESIDUAIS!BS272</f>
        <v>Extremo</v>
      </c>
      <c r="BG272" s="401"/>
      <c r="BH272" s="401"/>
      <c r="BI272" s="402" t="s">
        <v>354</v>
      </c>
      <c r="BJ272" s="402"/>
      <c r="BK272" s="402"/>
      <c r="BL272" s="402"/>
      <c r="BM272" s="323"/>
      <c r="BN272" s="323"/>
      <c r="BO272" s="323"/>
      <c r="BP272" s="323"/>
      <c r="BQ272" s="399"/>
      <c r="BR272" s="399"/>
      <c r="BS272" s="399"/>
    </row>
    <row r="273" spans="1:71" ht="17.100000000000001" customHeight="1" x14ac:dyDescent="0.25">
      <c r="A273" s="202"/>
      <c r="B273" s="203"/>
      <c r="C273" s="203"/>
      <c r="D273" s="204"/>
      <c r="E273" s="204"/>
      <c r="F273" s="204"/>
      <c r="G273" s="67">
        <v>4</v>
      </c>
      <c r="H273" s="196">
        <f>VULNERABILIDADES!L273</f>
        <v>0</v>
      </c>
      <c r="I273" s="196"/>
      <c r="J273" s="196"/>
      <c r="K273" s="192" t="str">
        <f>CONSEQUENCIAS!P273</f>
        <v>DEFINA  A  CONSEQUÊNCIA:</v>
      </c>
      <c r="L273" s="192"/>
      <c r="M273" s="192"/>
      <c r="N273" s="192"/>
      <c r="O273" s="372"/>
      <c r="P273" s="372"/>
      <c r="Q273" s="373"/>
      <c r="R273" s="193" t="str">
        <f>CONS_AV_QUALIT_SEVER!R273</f>
        <v>Nível</v>
      </c>
      <c r="S273" s="193"/>
      <c r="T273" s="193"/>
      <c r="U273" s="108" t="str">
        <f>RESULT_ESTIMAT_QUALIT!U275</f>
        <v/>
      </c>
      <c r="V273" s="108" t="str">
        <f>RESULT_ESTIMAT_QUALIT!V273</f>
        <v/>
      </c>
      <c r="W273" s="193" t="str">
        <f>RESULT_ESTIMAT_QUALIT!W273</f>
        <v>Desastre</v>
      </c>
      <c r="X273" s="193"/>
      <c r="Y273" s="193"/>
      <c r="Z273" s="370" t="str">
        <f>CONS_AV_QUALIT_PROBAB!U273</f>
        <v>Nível</v>
      </c>
      <c r="AA273" s="370"/>
      <c r="AB273" s="370"/>
      <c r="AC273" s="109" t="str">
        <f>RESULT_ESTIMAT_QUALIT!AC273</f>
        <v/>
      </c>
      <c r="AD273" s="114" t="str">
        <f>CALCULO_RISCO!AD273</f>
        <v/>
      </c>
      <c r="AE273" s="375" t="str">
        <f>CALCULO_RISCO!AE273</f>
        <v>Extremo</v>
      </c>
      <c r="AF273" s="375"/>
      <c r="AG273" s="375"/>
      <c r="AH273" s="117">
        <f>CALCULO_RISCO!AG273</f>
        <v>0</v>
      </c>
      <c r="AI273" s="379" t="str">
        <f>AVALIAR_RISCO!AI273</f>
        <v>Prioridade</v>
      </c>
      <c r="AJ273" s="379"/>
      <c r="AK273" s="379"/>
      <c r="AL273" s="393" t="str">
        <f>TRATAMENTO!AL273</f>
        <v>Escolha o Tratamento</v>
      </c>
      <c r="AM273" s="393"/>
      <c r="AN273" s="393"/>
      <c r="AO273" s="393"/>
      <c r="AP273" s="391">
        <f>CONTROLES_PLANO!AP273</f>
        <v>0</v>
      </c>
      <c r="AQ273" s="391"/>
      <c r="AR273" s="391"/>
      <c r="AS273" s="391"/>
      <c r="AT273" s="391">
        <f>CONTROLES_PLANO!AT273</f>
        <v>0</v>
      </c>
      <c r="AU273" s="391"/>
      <c r="AV273" s="391"/>
      <c r="AW273" s="391"/>
      <c r="AX273" s="400" t="str">
        <f>RISCOS_RESIDUAIS!AX273</f>
        <v>RISCOS RESIDUAIS:</v>
      </c>
      <c r="AY273" s="400"/>
      <c r="AZ273" s="400"/>
      <c r="BA273" s="400"/>
      <c r="BB273" s="400">
        <f>RISCOS_RESIDUAIS!BB273</f>
        <v>0</v>
      </c>
      <c r="BC273" s="400"/>
      <c r="BD273" s="400"/>
      <c r="BE273" s="400"/>
      <c r="BF273" s="401" t="str">
        <f>RISCOS_RESIDUAIS!BS273</f>
        <v>Extremo</v>
      </c>
      <c r="BG273" s="401"/>
      <c r="BH273" s="401"/>
      <c r="BI273" s="402" t="s">
        <v>354</v>
      </c>
      <c r="BJ273" s="402"/>
      <c r="BK273" s="402"/>
      <c r="BL273" s="402"/>
      <c r="BM273" s="323"/>
      <c r="BN273" s="323"/>
      <c r="BO273" s="323"/>
      <c r="BP273" s="323"/>
      <c r="BQ273" s="399"/>
      <c r="BR273" s="399"/>
      <c r="BS273" s="399"/>
    </row>
    <row r="274" spans="1:71" ht="17.100000000000001" customHeight="1" x14ac:dyDescent="0.25">
      <c r="A274" s="202"/>
      <c r="B274" s="203"/>
      <c r="C274" s="203"/>
      <c r="D274" s="195" t="str">
        <f>'LISTA AMEACAS'!I46</f>
        <v>Identifique uma Ameaça</v>
      </c>
      <c r="E274" s="195"/>
      <c r="F274" s="195"/>
      <c r="G274" s="67">
        <v>5</v>
      </c>
      <c r="H274" s="191">
        <f>VULNERABILIDADES!L274</f>
        <v>0</v>
      </c>
      <c r="I274" s="191"/>
      <c r="J274" s="191"/>
      <c r="K274" s="192" t="str">
        <f>CONSEQUENCIAS!P274</f>
        <v>DEFINA  A  CONSEQUÊNCIA:</v>
      </c>
      <c r="L274" s="192"/>
      <c r="M274" s="192"/>
      <c r="N274" s="192"/>
      <c r="O274" s="372"/>
      <c r="P274" s="372"/>
      <c r="Q274" s="373"/>
      <c r="R274" s="193" t="str">
        <f>CONS_AV_QUALIT_SEVER!R274</f>
        <v>Nível</v>
      </c>
      <c r="S274" s="193"/>
      <c r="T274" s="193"/>
      <c r="U274" s="108" t="str">
        <f>RESULT_ESTIMAT_QUALIT!U276</f>
        <v/>
      </c>
      <c r="V274" s="108" t="str">
        <f>RESULT_ESTIMAT_QUALIT!V274</f>
        <v/>
      </c>
      <c r="W274" s="193" t="str">
        <f>RESULT_ESTIMAT_QUALIT!W274</f>
        <v>Desastre</v>
      </c>
      <c r="X274" s="193"/>
      <c r="Y274" s="193"/>
      <c r="Z274" s="370" t="str">
        <f>CONS_AV_QUALIT_PROBAB!U274</f>
        <v>Nível</v>
      </c>
      <c r="AA274" s="370"/>
      <c r="AB274" s="370"/>
      <c r="AC274" s="109" t="str">
        <f>RESULT_ESTIMAT_QUALIT!AC274</f>
        <v/>
      </c>
      <c r="AD274" s="114" t="str">
        <f>CALCULO_RISCO!AD274</f>
        <v/>
      </c>
      <c r="AE274" s="375" t="str">
        <f>CALCULO_RISCO!AE274</f>
        <v>Extremo</v>
      </c>
      <c r="AF274" s="375"/>
      <c r="AG274" s="375"/>
      <c r="AH274" s="117">
        <f>CALCULO_RISCO!AG274</f>
        <v>0</v>
      </c>
      <c r="AI274" s="379" t="str">
        <f>AVALIAR_RISCO!AI274</f>
        <v>Prioridade</v>
      </c>
      <c r="AJ274" s="379"/>
      <c r="AK274" s="379"/>
      <c r="AL274" s="393" t="str">
        <f>TRATAMENTO!AL274</f>
        <v>Escolha o Tratamento</v>
      </c>
      <c r="AM274" s="393"/>
      <c r="AN274" s="393"/>
      <c r="AO274" s="393"/>
      <c r="AP274" s="391">
        <f>CONTROLES_PLANO!AP274</f>
        <v>0</v>
      </c>
      <c r="AQ274" s="391"/>
      <c r="AR274" s="391"/>
      <c r="AS274" s="391"/>
      <c r="AT274" s="391">
        <f>CONTROLES_PLANO!AT274</f>
        <v>0</v>
      </c>
      <c r="AU274" s="391"/>
      <c r="AV274" s="391"/>
      <c r="AW274" s="391"/>
      <c r="AX274" s="400" t="str">
        <f>RISCOS_RESIDUAIS!AX274</f>
        <v>RISCOS RESIDUAIS:</v>
      </c>
      <c r="AY274" s="400"/>
      <c r="AZ274" s="400"/>
      <c r="BA274" s="400"/>
      <c r="BB274" s="400">
        <f>RISCOS_RESIDUAIS!BB274</f>
        <v>0</v>
      </c>
      <c r="BC274" s="400"/>
      <c r="BD274" s="400"/>
      <c r="BE274" s="400"/>
      <c r="BF274" s="401" t="str">
        <f>RISCOS_RESIDUAIS!BS274</f>
        <v>Extremo</v>
      </c>
      <c r="BG274" s="401"/>
      <c r="BH274" s="401"/>
      <c r="BI274" s="402" t="s">
        <v>354</v>
      </c>
      <c r="BJ274" s="402"/>
      <c r="BK274" s="402"/>
      <c r="BL274" s="402"/>
      <c r="BM274" s="323"/>
      <c r="BN274" s="323"/>
      <c r="BO274" s="323"/>
      <c r="BP274" s="323"/>
      <c r="BQ274" s="399"/>
      <c r="BR274" s="399"/>
      <c r="BS274" s="399"/>
    </row>
    <row r="275" spans="1:71" ht="17.100000000000001" customHeight="1" x14ac:dyDescent="0.25">
      <c r="A275" s="202"/>
      <c r="B275" s="203"/>
      <c r="C275" s="203"/>
      <c r="D275" s="195"/>
      <c r="E275" s="195"/>
      <c r="F275" s="195"/>
      <c r="G275" s="67">
        <v>6</v>
      </c>
      <c r="H275" s="191">
        <f>VULNERABILIDADES!L275</f>
        <v>0</v>
      </c>
      <c r="I275" s="191"/>
      <c r="J275" s="191"/>
      <c r="K275" s="192" t="str">
        <f>CONSEQUENCIAS!P275</f>
        <v>DEFINA  A  CONSEQUÊNCIA:</v>
      </c>
      <c r="L275" s="192"/>
      <c r="M275" s="192"/>
      <c r="N275" s="192"/>
      <c r="O275" s="372"/>
      <c r="P275" s="372"/>
      <c r="Q275" s="373"/>
      <c r="R275" s="193" t="str">
        <f>CONS_AV_QUALIT_SEVER!R275</f>
        <v>Nível</v>
      </c>
      <c r="S275" s="193"/>
      <c r="T275" s="193"/>
      <c r="U275" s="108" t="str">
        <f>RESULT_ESTIMAT_QUALIT!U277</f>
        <v/>
      </c>
      <c r="V275" s="108" t="str">
        <f>RESULT_ESTIMAT_QUALIT!V275</f>
        <v/>
      </c>
      <c r="W275" s="193" t="str">
        <f>RESULT_ESTIMAT_QUALIT!W275</f>
        <v>Desastre</v>
      </c>
      <c r="X275" s="193"/>
      <c r="Y275" s="193"/>
      <c r="Z275" s="370" t="str">
        <f>CONS_AV_QUALIT_PROBAB!U275</f>
        <v>Nível</v>
      </c>
      <c r="AA275" s="370"/>
      <c r="AB275" s="370"/>
      <c r="AC275" s="109" t="str">
        <f>RESULT_ESTIMAT_QUALIT!AC275</f>
        <v/>
      </c>
      <c r="AD275" s="114" t="str">
        <f>CALCULO_RISCO!AD275</f>
        <v/>
      </c>
      <c r="AE275" s="375" t="str">
        <f>CALCULO_RISCO!AE275</f>
        <v>Extremo</v>
      </c>
      <c r="AF275" s="375"/>
      <c r="AG275" s="375"/>
      <c r="AH275" s="117">
        <f>CALCULO_RISCO!AG275</f>
        <v>0</v>
      </c>
      <c r="AI275" s="379" t="str">
        <f>AVALIAR_RISCO!AI275</f>
        <v>Prioridade</v>
      </c>
      <c r="AJ275" s="379"/>
      <c r="AK275" s="379"/>
      <c r="AL275" s="393" t="str">
        <f>TRATAMENTO!AL275</f>
        <v>Escolha o Tratamento</v>
      </c>
      <c r="AM275" s="393"/>
      <c r="AN275" s="393"/>
      <c r="AO275" s="393"/>
      <c r="AP275" s="391">
        <f>CONTROLES_PLANO!AP275</f>
        <v>0</v>
      </c>
      <c r="AQ275" s="391"/>
      <c r="AR275" s="391"/>
      <c r="AS275" s="391"/>
      <c r="AT275" s="391">
        <f>CONTROLES_PLANO!AT275</f>
        <v>0</v>
      </c>
      <c r="AU275" s="391"/>
      <c r="AV275" s="391"/>
      <c r="AW275" s="391"/>
      <c r="AX275" s="400" t="str">
        <f>RISCOS_RESIDUAIS!AX275</f>
        <v>RISCOS RESIDUAIS:</v>
      </c>
      <c r="AY275" s="400"/>
      <c r="AZ275" s="400"/>
      <c r="BA275" s="400"/>
      <c r="BB275" s="400">
        <f>RISCOS_RESIDUAIS!BB275</f>
        <v>0</v>
      </c>
      <c r="BC275" s="400"/>
      <c r="BD275" s="400"/>
      <c r="BE275" s="400"/>
      <c r="BF275" s="401" t="str">
        <f>RISCOS_RESIDUAIS!BS275</f>
        <v>Extremo</v>
      </c>
      <c r="BG275" s="401"/>
      <c r="BH275" s="401"/>
      <c r="BI275" s="402" t="s">
        <v>354</v>
      </c>
      <c r="BJ275" s="402"/>
      <c r="BK275" s="402"/>
      <c r="BL275" s="402"/>
      <c r="BM275" s="323"/>
      <c r="BN275" s="323"/>
      <c r="BO275" s="323"/>
      <c r="BP275" s="323"/>
      <c r="BQ275" s="399"/>
      <c r="BR275" s="399"/>
      <c r="BS275" s="399"/>
    </row>
    <row r="276" spans="1:71" ht="17.100000000000001" customHeight="1" x14ac:dyDescent="0.25">
      <c r="A276" s="202"/>
      <c r="B276" s="203"/>
      <c r="C276" s="203"/>
      <c r="D276" s="195"/>
      <c r="E276" s="195"/>
      <c r="F276" s="195"/>
      <c r="G276" s="67">
        <v>7</v>
      </c>
      <c r="H276" s="191">
        <f>VULNERABILIDADES!L276</f>
        <v>0</v>
      </c>
      <c r="I276" s="191"/>
      <c r="J276" s="191"/>
      <c r="K276" s="192" t="str">
        <f>CONSEQUENCIAS!P276</f>
        <v>DEFINA  A  CONSEQUÊNCIA:</v>
      </c>
      <c r="L276" s="192"/>
      <c r="M276" s="192"/>
      <c r="N276" s="192"/>
      <c r="O276" s="372"/>
      <c r="P276" s="372"/>
      <c r="Q276" s="373"/>
      <c r="R276" s="193" t="str">
        <f>CONS_AV_QUALIT_SEVER!R276</f>
        <v>Nível</v>
      </c>
      <c r="S276" s="193"/>
      <c r="T276" s="193"/>
      <c r="U276" s="108">
        <f>RESULT_ESTIMAT_QUALIT!U278</f>
        <v>0</v>
      </c>
      <c r="V276" s="108" t="str">
        <f>RESULT_ESTIMAT_QUALIT!V276</f>
        <v/>
      </c>
      <c r="W276" s="193" t="str">
        <f>RESULT_ESTIMAT_QUALIT!W276</f>
        <v>Desastre</v>
      </c>
      <c r="X276" s="193"/>
      <c r="Y276" s="193"/>
      <c r="Z276" s="370" t="str">
        <f>CONS_AV_QUALIT_PROBAB!U276</f>
        <v>Nível</v>
      </c>
      <c r="AA276" s="370"/>
      <c r="AB276" s="370"/>
      <c r="AC276" s="109" t="str">
        <f>RESULT_ESTIMAT_QUALIT!AC276</f>
        <v/>
      </c>
      <c r="AD276" s="114" t="str">
        <f>CALCULO_RISCO!AD276</f>
        <v/>
      </c>
      <c r="AE276" s="375" t="str">
        <f>CALCULO_RISCO!AE276</f>
        <v>Extremo</v>
      </c>
      <c r="AF276" s="375"/>
      <c r="AG276" s="375"/>
      <c r="AH276" s="117">
        <f>CALCULO_RISCO!AG276</f>
        <v>0</v>
      </c>
      <c r="AI276" s="379" t="str">
        <f>AVALIAR_RISCO!AI276</f>
        <v>Prioridade</v>
      </c>
      <c r="AJ276" s="379"/>
      <c r="AK276" s="379"/>
      <c r="AL276" s="393" t="str">
        <f>TRATAMENTO!AL276</f>
        <v>Escolha o Tratamento</v>
      </c>
      <c r="AM276" s="393"/>
      <c r="AN276" s="393"/>
      <c r="AO276" s="393"/>
      <c r="AP276" s="391">
        <f>CONTROLES_PLANO!AP276</f>
        <v>0</v>
      </c>
      <c r="AQ276" s="391"/>
      <c r="AR276" s="391"/>
      <c r="AS276" s="391"/>
      <c r="AT276" s="391">
        <f>CONTROLES_PLANO!AT276</f>
        <v>0</v>
      </c>
      <c r="AU276" s="391"/>
      <c r="AV276" s="391"/>
      <c r="AW276" s="391"/>
      <c r="AX276" s="400" t="str">
        <f>RISCOS_RESIDUAIS!AX276</f>
        <v>RISCOS RESIDUAIS:</v>
      </c>
      <c r="AY276" s="400"/>
      <c r="AZ276" s="400"/>
      <c r="BA276" s="400"/>
      <c r="BB276" s="400">
        <f>RISCOS_RESIDUAIS!BB276</f>
        <v>0</v>
      </c>
      <c r="BC276" s="400"/>
      <c r="BD276" s="400"/>
      <c r="BE276" s="400"/>
      <c r="BF276" s="401" t="str">
        <f>RISCOS_RESIDUAIS!BS276</f>
        <v>Extremo</v>
      </c>
      <c r="BG276" s="401"/>
      <c r="BH276" s="401"/>
      <c r="BI276" s="402" t="s">
        <v>354</v>
      </c>
      <c r="BJ276" s="402"/>
      <c r="BK276" s="402"/>
      <c r="BL276" s="402"/>
      <c r="BM276" s="323"/>
      <c r="BN276" s="323"/>
      <c r="BO276" s="323"/>
      <c r="BP276" s="323"/>
      <c r="BQ276" s="399"/>
      <c r="BR276" s="399"/>
      <c r="BS276" s="399"/>
    </row>
    <row r="277" spans="1:71" ht="17.100000000000001" customHeight="1" x14ac:dyDescent="0.25">
      <c r="A277" s="202"/>
      <c r="B277" s="203"/>
      <c r="C277" s="203"/>
      <c r="D277" s="195"/>
      <c r="E277" s="195"/>
      <c r="F277" s="195"/>
      <c r="G277" s="69">
        <v>8</v>
      </c>
      <c r="H277" s="197">
        <f>VULNERABILIDADES!L277</f>
        <v>0</v>
      </c>
      <c r="I277" s="197"/>
      <c r="J277" s="197"/>
      <c r="K277" s="198" t="str">
        <f>CONSEQUENCIAS!P277</f>
        <v>DEFINA  A  CONSEQUÊNCIA:</v>
      </c>
      <c r="L277" s="198"/>
      <c r="M277" s="198"/>
      <c r="N277" s="198"/>
      <c r="O277" s="372"/>
      <c r="P277" s="372"/>
      <c r="Q277" s="373"/>
      <c r="R277" s="199" t="str">
        <f>CONS_AV_QUALIT_SEVER!R277</f>
        <v>Nível</v>
      </c>
      <c r="S277" s="199"/>
      <c r="T277" s="199"/>
      <c r="U277" s="110">
        <f>RESULT_ESTIMAT_QUALIT!U279</f>
        <v>0</v>
      </c>
      <c r="V277" s="110" t="str">
        <f>RESULT_ESTIMAT_QUALIT!V277</f>
        <v/>
      </c>
      <c r="W277" s="199" t="str">
        <f>RESULT_ESTIMAT_QUALIT!W277</f>
        <v>Desastre</v>
      </c>
      <c r="X277" s="199"/>
      <c r="Y277" s="199"/>
      <c r="Z277" s="371" t="str">
        <f>CONS_AV_QUALIT_PROBAB!U277</f>
        <v>Nível</v>
      </c>
      <c r="AA277" s="371"/>
      <c r="AB277" s="371"/>
      <c r="AC277" s="111" t="str">
        <f>RESULT_ESTIMAT_QUALIT!AC277</f>
        <v/>
      </c>
      <c r="AD277" s="116" t="str">
        <f>CALCULO_RISCO!AD277</f>
        <v/>
      </c>
      <c r="AE277" s="376" t="str">
        <f>CALCULO_RISCO!AE277</f>
        <v>Extremo</v>
      </c>
      <c r="AF277" s="376"/>
      <c r="AG277" s="376"/>
      <c r="AH277" s="118">
        <f>CALCULO_RISCO!AG277</f>
        <v>0</v>
      </c>
      <c r="AI277" s="381" t="str">
        <f>AVALIAR_RISCO!AI277</f>
        <v>Prioridade</v>
      </c>
      <c r="AJ277" s="381"/>
      <c r="AK277" s="381"/>
      <c r="AL277" s="390" t="str">
        <f>TRATAMENTO!AL277</f>
        <v>Escolha o Tratamento</v>
      </c>
      <c r="AM277" s="390"/>
      <c r="AN277" s="390"/>
      <c r="AO277" s="390"/>
      <c r="AP277" s="386">
        <f>CONTROLES_PLANO!AP277</f>
        <v>0</v>
      </c>
      <c r="AQ277" s="386"/>
      <c r="AR277" s="386"/>
      <c r="AS277" s="386"/>
      <c r="AT277" s="386">
        <f>CONTROLES_PLANO!AT277</f>
        <v>0</v>
      </c>
      <c r="AU277" s="386"/>
      <c r="AV277" s="386"/>
      <c r="AW277" s="386"/>
      <c r="AX277" s="396" t="str">
        <f>RISCOS_RESIDUAIS!AX277</f>
        <v>RISCOS RESIDUAIS:</v>
      </c>
      <c r="AY277" s="396"/>
      <c r="AZ277" s="396"/>
      <c r="BA277" s="396"/>
      <c r="BB277" s="396">
        <f>RISCOS_RESIDUAIS!BB277</f>
        <v>0</v>
      </c>
      <c r="BC277" s="396"/>
      <c r="BD277" s="396"/>
      <c r="BE277" s="396"/>
      <c r="BF277" s="397" t="str">
        <f>RISCOS_RESIDUAIS!BS277</f>
        <v>Extremo</v>
      </c>
      <c r="BG277" s="397"/>
      <c r="BH277" s="397"/>
      <c r="BI277" s="398" t="s">
        <v>354</v>
      </c>
      <c r="BJ277" s="398"/>
      <c r="BK277" s="398"/>
      <c r="BL277" s="398"/>
      <c r="BM277" s="327"/>
      <c r="BN277" s="327"/>
      <c r="BO277" s="327"/>
      <c r="BP277" s="327"/>
      <c r="BQ277" s="395"/>
      <c r="BR277" s="395"/>
      <c r="BS277" s="395"/>
    </row>
    <row r="278" spans="1:71" s="29" customFormat="1" ht="12.6" customHeight="1" x14ac:dyDescent="0.25">
      <c r="A278" s="86"/>
      <c r="B278" s="86"/>
      <c r="C278" s="86"/>
      <c r="D278" s="86"/>
      <c r="E278" s="86"/>
      <c r="F278" s="86"/>
      <c r="G278" s="86"/>
      <c r="H278" s="9"/>
      <c r="I278" s="9"/>
      <c r="J278" s="9"/>
      <c r="K278" s="9"/>
      <c r="L278" s="9"/>
      <c r="M278" s="9"/>
      <c r="N278" s="9"/>
      <c r="O278" s="9"/>
      <c r="P278" s="9"/>
      <c r="Q278" s="105"/>
      <c r="R278" s="105"/>
      <c r="S278" s="105"/>
      <c r="T278" s="105"/>
      <c r="U278" s="105"/>
      <c r="V278" s="106"/>
      <c r="W278" s="9"/>
      <c r="X278" s="9"/>
      <c r="Y278" s="9"/>
      <c r="AY278" s="3"/>
      <c r="AZ278" s="3"/>
      <c r="BA278" s="3"/>
      <c r="BB278" s="3"/>
      <c r="BC278" s="3"/>
    </row>
    <row r="279" spans="1:71" ht="34.15" customHeight="1" x14ac:dyDescent="0.25">
      <c r="A279" s="56"/>
      <c r="B279" s="206" t="s">
        <v>204</v>
      </c>
      <c r="C279" s="206"/>
      <c r="D279" s="207" t="s">
        <v>205</v>
      </c>
      <c r="E279" s="207"/>
      <c r="F279" s="207"/>
      <c r="G279" s="57" t="s">
        <v>219</v>
      </c>
      <c r="H279" s="208" t="s">
        <v>220</v>
      </c>
      <c r="I279" s="208"/>
      <c r="J279" s="208"/>
      <c r="K279" s="209" t="s">
        <v>272</v>
      </c>
      <c r="L279" s="209"/>
      <c r="M279" s="209"/>
      <c r="N279" s="209"/>
      <c r="O279" s="201" t="s">
        <v>291</v>
      </c>
      <c r="P279" s="201"/>
      <c r="Q279" s="201"/>
      <c r="R279" s="208" t="s">
        <v>316</v>
      </c>
      <c r="S279" s="208"/>
      <c r="T279" s="208"/>
      <c r="U279" s="208"/>
      <c r="V279" s="201" t="s">
        <v>94</v>
      </c>
      <c r="W279" s="201"/>
      <c r="X279" s="201"/>
      <c r="Y279" s="201"/>
      <c r="Z279" s="201" t="s">
        <v>301</v>
      </c>
      <c r="AA279" s="201"/>
      <c r="AB279" s="201"/>
      <c r="AC279" s="201"/>
      <c r="AD279" s="201" t="s">
        <v>323</v>
      </c>
      <c r="AE279" s="201"/>
      <c r="AF279" s="201"/>
      <c r="AG279" s="201"/>
      <c r="AH279" s="201"/>
      <c r="AI279" s="201" t="s">
        <v>325</v>
      </c>
      <c r="AJ279" s="201"/>
      <c r="AK279" s="201"/>
      <c r="AL279" s="201" t="s">
        <v>334</v>
      </c>
      <c r="AM279" s="201"/>
      <c r="AN279" s="201"/>
      <c r="AO279" s="201"/>
      <c r="AP279" s="201" t="s">
        <v>342</v>
      </c>
      <c r="AQ279" s="201" t="s">
        <v>343</v>
      </c>
      <c r="AR279" s="201" t="s">
        <v>344</v>
      </c>
      <c r="AS279" s="201" t="s">
        <v>345</v>
      </c>
      <c r="AT279" s="201" t="s">
        <v>343</v>
      </c>
      <c r="AU279" s="201"/>
      <c r="AV279" s="201"/>
      <c r="AW279" s="201"/>
      <c r="AX279" s="201" t="s">
        <v>347</v>
      </c>
      <c r="AY279" s="201"/>
      <c r="AZ279" s="201"/>
      <c r="BA279" s="201"/>
      <c r="BB279" s="201" t="s">
        <v>348</v>
      </c>
      <c r="BC279" s="201"/>
      <c r="BD279" s="201"/>
      <c r="BE279" s="201"/>
      <c r="BF279" s="201" t="s">
        <v>351</v>
      </c>
      <c r="BG279" s="201"/>
      <c r="BH279" s="201"/>
      <c r="BI279" s="201" t="s">
        <v>354</v>
      </c>
      <c r="BJ279" s="201"/>
      <c r="BK279" s="201"/>
      <c r="BL279" s="201"/>
      <c r="BM279" s="201" t="s">
        <v>207</v>
      </c>
      <c r="BN279" s="201"/>
      <c r="BO279" s="201"/>
      <c r="BP279" s="201"/>
      <c r="BQ279" s="201" t="s">
        <v>355</v>
      </c>
      <c r="BR279" s="201"/>
      <c r="BS279" s="201"/>
    </row>
    <row r="280" spans="1:71" ht="17.100000000000001" customHeight="1" x14ac:dyDescent="0.25">
      <c r="A280" s="202" t="str">
        <f>'LISTA AMEACAS'!A47</f>
        <v>At 27</v>
      </c>
      <c r="B280" s="203">
        <f>'LISTA AMEACAS'!B47</f>
        <v>0</v>
      </c>
      <c r="C280" s="203"/>
      <c r="D280" s="204" t="str">
        <f>'LISTA AMEACAS'!E47</f>
        <v>Identifique uma Ameaça</v>
      </c>
      <c r="E280" s="204"/>
      <c r="F280" s="204"/>
      <c r="G280" s="67">
        <v>1</v>
      </c>
      <c r="H280" s="196">
        <f>VULNERABILIDADES!L280</f>
        <v>0</v>
      </c>
      <c r="I280" s="196"/>
      <c r="J280" s="196"/>
      <c r="K280" s="192" t="str">
        <f>CONSEQUENCIAS!P280</f>
        <v>DEFINA  A  CONSEQUÊNCIA:</v>
      </c>
      <c r="L280" s="192"/>
      <c r="M280" s="192"/>
      <c r="N280" s="192"/>
      <c r="O280" s="372" t="str">
        <f>CONS_AV_QUALIT_ATIVO!O280</f>
        <v>Descrição</v>
      </c>
      <c r="P280" s="372"/>
      <c r="Q280" s="373" t="str">
        <f>RESULT_ESTIMAT_QUALIT!Q280</f>
        <v xml:space="preserve"> </v>
      </c>
      <c r="R280" s="193" t="str">
        <f>CONS_AV_QUALIT_SEVER!R280</f>
        <v>Nível</v>
      </c>
      <c r="S280" s="193"/>
      <c r="T280" s="193"/>
      <c r="U280" s="108" t="str">
        <f>RESULT_ESTIMAT_QUALIT!U280</f>
        <v/>
      </c>
      <c r="V280" s="108" t="str">
        <f>RESULT_ESTIMAT_QUALIT!V280</f>
        <v/>
      </c>
      <c r="W280" s="193" t="str">
        <f>RESULT_ESTIMAT_QUALIT!W280</f>
        <v>Desastre</v>
      </c>
      <c r="X280" s="193"/>
      <c r="Y280" s="193"/>
      <c r="Z280" s="370" t="str">
        <f>CONS_AV_QUALIT_PROBAB!U280</f>
        <v>Nível</v>
      </c>
      <c r="AA280" s="370"/>
      <c r="AB280" s="370"/>
      <c r="AC280" s="109" t="str">
        <f>RESULT_ESTIMAT_QUALIT!AC280</f>
        <v/>
      </c>
      <c r="AD280" s="114" t="str">
        <f>CALCULO_RISCO!AD280</f>
        <v/>
      </c>
      <c r="AE280" s="375" t="str">
        <f>CALCULO_RISCO!AE280</f>
        <v>Extremo</v>
      </c>
      <c r="AF280" s="375"/>
      <c r="AG280" s="375"/>
      <c r="AH280" s="117">
        <f>CALCULO_RISCO!AG280</f>
        <v>0</v>
      </c>
      <c r="AI280" s="379" t="str">
        <f>AVALIAR_RISCO!AI280</f>
        <v>Prioridade</v>
      </c>
      <c r="AJ280" s="379"/>
      <c r="AK280" s="379"/>
      <c r="AL280" s="393" t="str">
        <f>TRATAMENTO!AL280</f>
        <v>Escolha o Tratamento</v>
      </c>
      <c r="AM280" s="393"/>
      <c r="AN280" s="393"/>
      <c r="AO280" s="393"/>
      <c r="AP280" s="391">
        <f>CONTROLES_PLANO!AP280</f>
        <v>0</v>
      </c>
      <c r="AQ280" s="391">
        <f>RISCOS_RESIDUAIS!AQ280</f>
        <v>0</v>
      </c>
      <c r="AR280" s="391">
        <f>RISCOS_RESIDUAIS!AR280</f>
        <v>0</v>
      </c>
      <c r="AS280" s="391">
        <f>RISCOS_RESIDUAIS!AS280</f>
        <v>0</v>
      </c>
      <c r="AT280" s="391">
        <f>CONTROLES_PLANO!AT280</f>
        <v>0</v>
      </c>
      <c r="AU280" s="391"/>
      <c r="AV280" s="391"/>
      <c r="AW280" s="391"/>
      <c r="AX280" s="400" t="str">
        <f>RISCOS_RESIDUAIS!AX280</f>
        <v>RISCOS RESIDUAIS:</v>
      </c>
      <c r="AY280" s="400"/>
      <c r="AZ280" s="400"/>
      <c r="BA280" s="400"/>
      <c r="BB280" s="400">
        <f>RISCOS_RESIDUAIS!BB280</f>
        <v>0</v>
      </c>
      <c r="BC280" s="400"/>
      <c r="BD280" s="400"/>
      <c r="BE280" s="400"/>
      <c r="BF280" s="401" t="str">
        <f>RISCOS_RESIDUAIS!BS280</f>
        <v>Extremo</v>
      </c>
      <c r="BG280" s="401"/>
      <c r="BH280" s="401"/>
      <c r="BI280" s="402" t="s">
        <v>354</v>
      </c>
      <c r="BJ280" s="402"/>
      <c r="BK280" s="402"/>
      <c r="BL280" s="402"/>
      <c r="BM280" s="323"/>
      <c r="BN280" s="323"/>
      <c r="BO280" s="323"/>
      <c r="BP280" s="323"/>
      <c r="BQ280" s="399"/>
      <c r="BR280" s="399"/>
      <c r="BS280" s="399"/>
    </row>
    <row r="281" spans="1:71" ht="17.100000000000001" customHeight="1" x14ac:dyDescent="0.25">
      <c r="A281" s="202"/>
      <c r="B281" s="203"/>
      <c r="C281" s="203"/>
      <c r="D281" s="204"/>
      <c r="E281" s="204"/>
      <c r="F281" s="204"/>
      <c r="G281" s="67">
        <v>2</v>
      </c>
      <c r="H281" s="196">
        <f>VULNERABILIDADES!L281</f>
        <v>0</v>
      </c>
      <c r="I281" s="196"/>
      <c r="J281" s="196"/>
      <c r="K281" s="192" t="str">
        <f>CONSEQUENCIAS!P281</f>
        <v>DEFINA  A  CONSEQUÊNCIA:</v>
      </c>
      <c r="L281" s="192"/>
      <c r="M281" s="192"/>
      <c r="N281" s="192"/>
      <c r="O281" s="372"/>
      <c r="P281" s="372"/>
      <c r="Q281" s="373"/>
      <c r="R281" s="193" t="str">
        <f>CONS_AV_QUALIT_SEVER!R281</f>
        <v>Nível</v>
      </c>
      <c r="S281" s="193"/>
      <c r="T281" s="193"/>
      <c r="U281" s="108" t="str">
        <f>RESULT_ESTIMAT_QUALIT!U283</f>
        <v/>
      </c>
      <c r="V281" s="108" t="str">
        <f>RESULT_ESTIMAT_QUALIT!V281</f>
        <v/>
      </c>
      <c r="W281" s="193" t="str">
        <f>RESULT_ESTIMAT_QUALIT!W281</f>
        <v>Desastre</v>
      </c>
      <c r="X281" s="193"/>
      <c r="Y281" s="193"/>
      <c r="Z281" s="370" t="str">
        <f>CONS_AV_QUALIT_PROBAB!U281</f>
        <v>Nível</v>
      </c>
      <c r="AA281" s="370"/>
      <c r="AB281" s="370"/>
      <c r="AC281" s="109" t="str">
        <f>RESULT_ESTIMAT_QUALIT!AC281</f>
        <v/>
      </c>
      <c r="AD281" s="114" t="str">
        <f>CALCULO_RISCO!AD281</f>
        <v/>
      </c>
      <c r="AE281" s="375" t="str">
        <f>CALCULO_RISCO!AE281</f>
        <v>Extremo</v>
      </c>
      <c r="AF281" s="375"/>
      <c r="AG281" s="375"/>
      <c r="AH281" s="117">
        <f>CALCULO_RISCO!AG281</f>
        <v>0</v>
      </c>
      <c r="AI281" s="379" t="str">
        <f>AVALIAR_RISCO!AI281</f>
        <v>Prioridade</v>
      </c>
      <c r="AJ281" s="379"/>
      <c r="AK281" s="379"/>
      <c r="AL281" s="393" t="str">
        <f>TRATAMENTO!AL281</f>
        <v>Escolha o Tratamento</v>
      </c>
      <c r="AM281" s="393"/>
      <c r="AN281" s="393"/>
      <c r="AO281" s="393"/>
      <c r="AP281" s="391">
        <f>CONTROLES_PLANO!AP281</f>
        <v>0</v>
      </c>
      <c r="AQ281" s="391"/>
      <c r="AR281" s="391"/>
      <c r="AS281" s="391"/>
      <c r="AT281" s="391">
        <f>CONTROLES_PLANO!AT281</f>
        <v>0</v>
      </c>
      <c r="AU281" s="391"/>
      <c r="AV281" s="391"/>
      <c r="AW281" s="391"/>
      <c r="AX281" s="400" t="str">
        <f>RISCOS_RESIDUAIS!AX281</f>
        <v>RISCOS RESIDUAIS:</v>
      </c>
      <c r="AY281" s="400"/>
      <c r="AZ281" s="400"/>
      <c r="BA281" s="400"/>
      <c r="BB281" s="400">
        <f>RISCOS_RESIDUAIS!BB281</f>
        <v>0</v>
      </c>
      <c r="BC281" s="400"/>
      <c r="BD281" s="400"/>
      <c r="BE281" s="400"/>
      <c r="BF281" s="401" t="str">
        <f>RISCOS_RESIDUAIS!BS281</f>
        <v>Extremo</v>
      </c>
      <c r="BG281" s="401"/>
      <c r="BH281" s="401"/>
      <c r="BI281" s="402" t="s">
        <v>354</v>
      </c>
      <c r="BJ281" s="402"/>
      <c r="BK281" s="402"/>
      <c r="BL281" s="402"/>
      <c r="BM281" s="323"/>
      <c r="BN281" s="323"/>
      <c r="BO281" s="323"/>
      <c r="BP281" s="323"/>
      <c r="BQ281" s="399"/>
      <c r="BR281" s="399"/>
      <c r="BS281" s="399"/>
    </row>
    <row r="282" spans="1:71" ht="17.100000000000001" customHeight="1" x14ac:dyDescent="0.25">
      <c r="A282" s="202"/>
      <c r="B282" s="203"/>
      <c r="C282" s="203"/>
      <c r="D282" s="204"/>
      <c r="E282" s="204"/>
      <c r="F282" s="204"/>
      <c r="G282" s="67">
        <v>3</v>
      </c>
      <c r="H282" s="196">
        <f>VULNERABILIDADES!L282</f>
        <v>0</v>
      </c>
      <c r="I282" s="196"/>
      <c r="J282" s="196"/>
      <c r="K282" s="192" t="str">
        <f>CONSEQUENCIAS!P282</f>
        <v>DEFINA  A  CONSEQUÊNCIA:</v>
      </c>
      <c r="L282" s="192"/>
      <c r="M282" s="192"/>
      <c r="N282" s="192"/>
      <c r="O282" s="372"/>
      <c r="P282" s="372"/>
      <c r="Q282" s="373"/>
      <c r="R282" s="193" t="str">
        <f>CONS_AV_QUALIT_SEVER!R282</f>
        <v>Nível</v>
      </c>
      <c r="S282" s="193"/>
      <c r="T282" s="193"/>
      <c r="U282" s="108" t="str">
        <f>RESULT_ESTIMAT_QUALIT!U284</f>
        <v/>
      </c>
      <c r="V282" s="108" t="str">
        <f>RESULT_ESTIMAT_QUALIT!V282</f>
        <v/>
      </c>
      <c r="W282" s="193" t="str">
        <f>RESULT_ESTIMAT_QUALIT!W282</f>
        <v>Desastre</v>
      </c>
      <c r="X282" s="193"/>
      <c r="Y282" s="193"/>
      <c r="Z282" s="370" t="str">
        <f>CONS_AV_QUALIT_PROBAB!U282</f>
        <v>Nível</v>
      </c>
      <c r="AA282" s="370"/>
      <c r="AB282" s="370"/>
      <c r="AC282" s="109" t="str">
        <f>RESULT_ESTIMAT_QUALIT!AC282</f>
        <v/>
      </c>
      <c r="AD282" s="114" t="str">
        <f>CALCULO_RISCO!AD282</f>
        <v/>
      </c>
      <c r="AE282" s="375" t="str">
        <f>CALCULO_RISCO!AE282</f>
        <v>Extremo</v>
      </c>
      <c r="AF282" s="375"/>
      <c r="AG282" s="375"/>
      <c r="AH282" s="117">
        <f>CALCULO_RISCO!AG282</f>
        <v>0</v>
      </c>
      <c r="AI282" s="379" t="str">
        <f>AVALIAR_RISCO!AI282</f>
        <v>Prioridade</v>
      </c>
      <c r="AJ282" s="379"/>
      <c r="AK282" s="379"/>
      <c r="AL282" s="393" t="str">
        <f>TRATAMENTO!AL282</f>
        <v>Escolha o Tratamento</v>
      </c>
      <c r="AM282" s="393"/>
      <c r="AN282" s="393"/>
      <c r="AO282" s="393"/>
      <c r="AP282" s="391">
        <f>CONTROLES_PLANO!AP282</f>
        <v>0</v>
      </c>
      <c r="AQ282" s="391"/>
      <c r="AR282" s="391"/>
      <c r="AS282" s="391"/>
      <c r="AT282" s="391">
        <f>CONTROLES_PLANO!AT282</f>
        <v>0</v>
      </c>
      <c r="AU282" s="391"/>
      <c r="AV282" s="391"/>
      <c r="AW282" s="391"/>
      <c r="AX282" s="400" t="str">
        <f>RISCOS_RESIDUAIS!AX282</f>
        <v>RISCOS RESIDUAIS:</v>
      </c>
      <c r="AY282" s="400"/>
      <c r="AZ282" s="400"/>
      <c r="BA282" s="400"/>
      <c r="BB282" s="400">
        <f>RISCOS_RESIDUAIS!BB282</f>
        <v>0</v>
      </c>
      <c r="BC282" s="400"/>
      <c r="BD282" s="400"/>
      <c r="BE282" s="400"/>
      <c r="BF282" s="401" t="str">
        <f>RISCOS_RESIDUAIS!BS282</f>
        <v>Extremo</v>
      </c>
      <c r="BG282" s="401"/>
      <c r="BH282" s="401"/>
      <c r="BI282" s="402" t="s">
        <v>354</v>
      </c>
      <c r="BJ282" s="402"/>
      <c r="BK282" s="402"/>
      <c r="BL282" s="402"/>
      <c r="BM282" s="323"/>
      <c r="BN282" s="323"/>
      <c r="BO282" s="323"/>
      <c r="BP282" s="323"/>
      <c r="BQ282" s="399"/>
      <c r="BR282" s="399"/>
      <c r="BS282" s="399"/>
    </row>
    <row r="283" spans="1:71" ht="17.100000000000001" customHeight="1" x14ac:dyDescent="0.25">
      <c r="A283" s="202"/>
      <c r="B283" s="203"/>
      <c r="C283" s="203"/>
      <c r="D283" s="204"/>
      <c r="E283" s="204"/>
      <c r="F283" s="204"/>
      <c r="G283" s="67">
        <v>4</v>
      </c>
      <c r="H283" s="196">
        <f>VULNERABILIDADES!L283</f>
        <v>0</v>
      </c>
      <c r="I283" s="196"/>
      <c r="J283" s="196"/>
      <c r="K283" s="192" t="str">
        <f>CONSEQUENCIAS!P283</f>
        <v>DEFINA  A  CONSEQUÊNCIA:</v>
      </c>
      <c r="L283" s="192"/>
      <c r="M283" s="192"/>
      <c r="N283" s="192"/>
      <c r="O283" s="372"/>
      <c r="P283" s="372"/>
      <c r="Q283" s="373"/>
      <c r="R283" s="193" t="str">
        <f>CONS_AV_QUALIT_SEVER!R283</f>
        <v>Nível</v>
      </c>
      <c r="S283" s="193"/>
      <c r="T283" s="193"/>
      <c r="U283" s="108" t="str">
        <f>RESULT_ESTIMAT_QUALIT!U285</f>
        <v/>
      </c>
      <c r="V283" s="108" t="str">
        <f>RESULT_ESTIMAT_QUALIT!V283</f>
        <v/>
      </c>
      <c r="W283" s="193" t="str">
        <f>RESULT_ESTIMAT_QUALIT!W283</f>
        <v>Desastre</v>
      </c>
      <c r="X283" s="193"/>
      <c r="Y283" s="193"/>
      <c r="Z283" s="370" t="str">
        <f>CONS_AV_QUALIT_PROBAB!U283</f>
        <v>Nível</v>
      </c>
      <c r="AA283" s="370"/>
      <c r="AB283" s="370"/>
      <c r="AC283" s="109" t="str">
        <f>RESULT_ESTIMAT_QUALIT!AC283</f>
        <v/>
      </c>
      <c r="AD283" s="114" t="str">
        <f>CALCULO_RISCO!AD283</f>
        <v/>
      </c>
      <c r="AE283" s="375" t="str">
        <f>CALCULO_RISCO!AE283</f>
        <v>Extremo</v>
      </c>
      <c r="AF283" s="375"/>
      <c r="AG283" s="375"/>
      <c r="AH283" s="117">
        <f>CALCULO_RISCO!AG283</f>
        <v>0</v>
      </c>
      <c r="AI283" s="379" t="str">
        <f>AVALIAR_RISCO!AI283</f>
        <v>Prioridade</v>
      </c>
      <c r="AJ283" s="379"/>
      <c r="AK283" s="379"/>
      <c r="AL283" s="393" t="str">
        <f>TRATAMENTO!AL283</f>
        <v>Escolha o Tratamento</v>
      </c>
      <c r="AM283" s="393"/>
      <c r="AN283" s="393"/>
      <c r="AO283" s="393"/>
      <c r="AP283" s="391">
        <f>CONTROLES_PLANO!AP283</f>
        <v>0</v>
      </c>
      <c r="AQ283" s="391"/>
      <c r="AR283" s="391"/>
      <c r="AS283" s="391"/>
      <c r="AT283" s="391">
        <f>CONTROLES_PLANO!AT283</f>
        <v>0</v>
      </c>
      <c r="AU283" s="391"/>
      <c r="AV283" s="391"/>
      <c r="AW283" s="391"/>
      <c r="AX283" s="400" t="str">
        <f>RISCOS_RESIDUAIS!AX283</f>
        <v>RISCOS RESIDUAIS:</v>
      </c>
      <c r="AY283" s="400"/>
      <c r="AZ283" s="400"/>
      <c r="BA283" s="400"/>
      <c r="BB283" s="400">
        <f>RISCOS_RESIDUAIS!BB283</f>
        <v>0</v>
      </c>
      <c r="BC283" s="400"/>
      <c r="BD283" s="400"/>
      <c r="BE283" s="400"/>
      <c r="BF283" s="401" t="str">
        <f>RISCOS_RESIDUAIS!BS283</f>
        <v>Extremo</v>
      </c>
      <c r="BG283" s="401"/>
      <c r="BH283" s="401"/>
      <c r="BI283" s="402" t="s">
        <v>354</v>
      </c>
      <c r="BJ283" s="402"/>
      <c r="BK283" s="402"/>
      <c r="BL283" s="402"/>
      <c r="BM283" s="323"/>
      <c r="BN283" s="323"/>
      <c r="BO283" s="323"/>
      <c r="BP283" s="323"/>
      <c r="BQ283" s="399"/>
      <c r="BR283" s="399"/>
      <c r="BS283" s="399"/>
    </row>
    <row r="284" spans="1:71" ht="17.100000000000001" customHeight="1" x14ac:dyDescent="0.25">
      <c r="A284" s="202"/>
      <c r="B284" s="203"/>
      <c r="C284" s="203"/>
      <c r="D284" s="195" t="str">
        <f>'LISTA AMEACAS'!I47</f>
        <v>Identifique uma Ameaça</v>
      </c>
      <c r="E284" s="195"/>
      <c r="F284" s="195"/>
      <c r="G284" s="67">
        <v>5</v>
      </c>
      <c r="H284" s="191">
        <f>VULNERABILIDADES!L284</f>
        <v>0</v>
      </c>
      <c r="I284" s="191"/>
      <c r="J284" s="191"/>
      <c r="K284" s="192" t="str">
        <f>CONSEQUENCIAS!P284</f>
        <v>DEFINA  A  CONSEQUÊNCIA:</v>
      </c>
      <c r="L284" s="192"/>
      <c r="M284" s="192"/>
      <c r="N284" s="192"/>
      <c r="O284" s="372"/>
      <c r="P284" s="372"/>
      <c r="Q284" s="373"/>
      <c r="R284" s="193" t="str">
        <f>CONS_AV_QUALIT_SEVER!R284</f>
        <v>Nível</v>
      </c>
      <c r="S284" s="193"/>
      <c r="T284" s="193"/>
      <c r="U284" s="108" t="str">
        <f>RESULT_ESTIMAT_QUALIT!U286</f>
        <v/>
      </c>
      <c r="V284" s="108" t="str">
        <f>RESULT_ESTIMAT_QUALIT!V284</f>
        <v/>
      </c>
      <c r="W284" s="193" t="str">
        <f>RESULT_ESTIMAT_QUALIT!W284</f>
        <v>Desastre</v>
      </c>
      <c r="X284" s="193"/>
      <c r="Y284" s="193"/>
      <c r="Z284" s="370" t="str">
        <f>CONS_AV_QUALIT_PROBAB!U284</f>
        <v>Nível</v>
      </c>
      <c r="AA284" s="370"/>
      <c r="AB284" s="370"/>
      <c r="AC284" s="109" t="str">
        <f>RESULT_ESTIMAT_QUALIT!AC284</f>
        <v/>
      </c>
      <c r="AD284" s="114" t="str">
        <f>CALCULO_RISCO!AD284</f>
        <v/>
      </c>
      <c r="AE284" s="375" t="str">
        <f>CALCULO_RISCO!AE284</f>
        <v>Extremo</v>
      </c>
      <c r="AF284" s="375"/>
      <c r="AG284" s="375"/>
      <c r="AH284" s="117">
        <f>CALCULO_RISCO!AG284</f>
        <v>0</v>
      </c>
      <c r="AI284" s="379" t="str">
        <f>AVALIAR_RISCO!AI284</f>
        <v>Prioridade</v>
      </c>
      <c r="AJ284" s="379"/>
      <c r="AK284" s="379"/>
      <c r="AL284" s="393" t="str">
        <f>TRATAMENTO!AL284</f>
        <v>Escolha o Tratamento</v>
      </c>
      <c r="AM284" s="393"/>
      <c r="AN284" s="393"/>
      <c r="AO284" s="393"/>
      <c r="AP284" s="391">
        <f>CONTROLES_PLANO!AP284</f>
        <v>0</v>
      </c>
      <c r="AQ284" s="391"/>
      <c r="AR284" s="391"/>
      <c r="AS284" s="391"/>
      <c r="AT284" s="391">
        <f>CONTROLES_PLANO!AT284</f>
        <v>0</v>
      </c>
      <c r="AU284" s="391"/>
      <c r="AV284" s="391"/>
      <c r="AW284" s="391"/>
      <c r="AX284" s="400" t="str">
        <f>RISCOS_RESIDUAIS!AX284</f>
        <v>RISCOS RESIDUAIS:</v>
      </c>
      <c r="AY284" s="400"/>
      <c r="AZ284" s="400"/>
      <c r="BA284" s="400"/>
      <c r="BB284" s="400">
        <f>RISCOS_RESIDUAIS!BB284</f>
        <v>0</v>
      </c>
      <c r="BC284" s="400"/>
      <c r="BD284" s="400"/>
      <c r="BE284" s="400"/>
      <c r="BF284" s="401" t="str">
        <f>RISCOS_RESIDUAIS!BS284</f>
        <v>Extremo</v>
      </c>
      <c r="BG284" s="401"/>
      <c r="BH284" s="401"/>
      <c r="BI284" s="402" t="s">
        <v>354</v>
      </c>
      <c r="BJ284" s="402"/>
      <c r="BK284" s="402"/>
      <c r="BL284" s="402"/>
      <c r="BM284" s="323"/>
      <c r="BN284" s="323"/>
      <c r="BO284" s="323"/>
      <c r="BP284" s="323"/>
      <c r="BQ284" s="399"/>
      <c r="BR284" s="399"/>
      <c r="BS284" s="399"/>
    </row>
    <row r="285" spans="1:71" ht="17.100000000000001" customHeight="1" x14ac:dyDescent="0.25">
      <c r="A285" s="202"/>
      <c r="B285" s="203"/>
      <c r="C285" s="203"/>
      <c r="D285" s="195"/>
      <c r="E285" s="195"/>
      <c r="F285" s="195"/>
      <c r="G285" s="67">
        <v>6</v>
      </c>
      <c r="H285" s="191">
        <f>VULNERABILIDADES!L285</f>
        <v>0</v>
      </c>
      <c r="I285" s="191"/>
      <c r="J285" s="191"/>
      <c r="K285" s="192" t="str">
        <f>CONSEQUENCIAS!P285</f>
        <v>DEFINA  A  CONSEQUÊNCIA:</v>
      </c>
      <c r="L285" s="192"/>
      <c r="M285" s="192"/>
      <c r="N285" s="192"/>
      <c r="O285" s="372"/>
      <c r="P285" s="372"/>
      <c r="Q285" s="373"/>
      <c r="R285" s="193" t="str">
        <f>CONS_AV_QUALIT_SEVER!R285</f>
        <v>Nível</v>
      </c>
      <c r="S285" s="193"/>
      <c r="T285" s="193"/>
      <c r="U285" s="108" t="str">
        <f>RESULT_ESTIMAT_QUALIT!U287</f>
        <v/>
      </c>
      <c r="V285" s="108" t="str">
        <f>RESULT_ESTIMAT_QUALIT!V285</f>
        <v/>
      </c>
      <c r="W285" s="193" t="str">
        <f>RESULT_ESTIMAT_QUALIT!W285</f>
        <v>Desastre</v>
      </c>
      <c r="X285" s="193"/>
      <c r="Y285" s="193"/>
      <c r="Z285" s="370" t="str">
        <f>CONS_AV_QUALIT_PROBAB!U285</f>
        <v>Nível</v>
      </c>
      <c r="AA285" s="370"/>
      <c r="AB285" s="370"/>
      <c r="AC285" s="109" t="str">
        <f>RESULT_ESTIMAT_QUALIT!AC285</f>
        <v/>
      </c>
      <c r="AD285" s="114" t="str">
        <f>CALCULO_RISCO!AD285</f>
        <v/>
      </c>
      <c r="AE285" s="375" t="str">
        <f>CALCULO_RISCO!AE285</f>
        <v>Extremo</v>
      </c>
      <c r="AF285" s="375"/>
      <c r="AG285" s="375"/>
      <c r="AH285" s="117">
        <f>CALCULO_RISCO!AG285</f>
        <v>0</v>
      </c>
      <c r="AI285" s="379" t="str">
        <f>AVALIAR_RISCO!AI285</f>
        <v>Prioridade</v>
      </c>
      <c r="AJ285" s="379"/>
      <c r="AK285" s="379"/>
      <c r="AL285" s="393" t="str">
        <f>TRATAMENTO!AL285</f>
        <v>Escolha o Tratamento</v>
      </c>
      <c r="AM285" s="393"/>
      <c r="AN285" s="393"/>
      <c r="AO285" s="393"/>
      <c r="AP285" s="391">
        <f>CONTROLES_PLANO!AP285</f>
        <v>0</v>
      </c>
      <c r="AQ285" s="391"/>
      <c r="AR285" s="391"/>
      <c r="AS285" s="391"/>
      <c r="AT285" s="391">
        <f>CONTROLES_PLANO!AT285</f>
        <v>0</v>
      </c>
      <c r="AU285" s="391"/>
      <c r="AV285" s="391"/>
      <c r="AW285" s="391"/>
      <c r="AX285" s="400" t="str">
        <f>RISCOS_RESIDUAIS!AX285</f>
        <v>RISCOS RESIDUAIS:</v>
      </c>
      <c r="AY285" s="400"/>
      <c r="AZ285" s="400"/>
      <c r="BA285" s="400"/>
      <c r="BB285" s="400">
        <f>RISCOS_RESIDUAIS!BB285</f>
        <v>0</v>
      </c>
      <c r="BC285" s="400"/>
      <c r="BD285" s="400"/>
      <c r="BE285" s="400"/>
      <c r="BF285" s="401" t="str">
        <f>RISCOS_RESIDUAIS!BS285</f>
        <v>Extremo</v>
      </c>
      <c r="BG285" s="401"/>
      <c r="BH285" s="401"/>
      <c r="BI285" s="402" t="s">
        <v>354</v>
      </c>
      <c r="BJ285" s="402"/>
      <c r="BK285" s="402"/>
      <c r="BL285" s="402"/>
      <c r="BM285" s="323"/>
      <c r="BN285" s="323"/>
      <c r="BO285" s="323"/>
      <c r="BP285" s="323"/>
      <c r="BQ285" s="399"/>
      <c r="BR285" s="399"/>
      <c r="BS285" s="399"/>
    </row>
    <row r="286" spans="1:71" ht="17.100000000000001" customHeight="1" x14ac:dyDescent="0.25">
      <c r="A286" s="202"/>
      <c r="B286" s="203"/>
      <c r="C286" s="203"/>
      <c r="D286" s="195"/>
      <c r="E286" s="195"/>
      <c r="F286" s="195"/>
      <c r="G286" s="67">
        <v>7</v>
      </c>
      <c r="H286" s="191">
        <f>VULNERABILIDADES!L286</f>
        <v>0</v>
      </c>
      <c r="I286" s="191"/>
      <c r="J286" s="191"/>
      <c r="K286" s="192" t="str">
        <f>CONSEQUENCIAS!P286</f>
        <v>DEFINA  A  CONSEQUÊNCIA:</v>
      </c>
      <c r="L286" s="192"/>
      <c r="M286" s="192"/>
      <c r="N286" s="192"/>
      <c r="O286" s="372"/>
      <c r="P286" s="372"/>
      <c r="Q286" s="373"/>
      <c r="R286" s="193" t="str">
        <f>CONS_AV_QUALIT_SEVER!R286</f>
        <v>Nível</v>
      </c>
      <c r="S286" s="193"/>
      <c r="T286" s="193"/>
      <c r="U286" s="108">
        <f>RESULT_ESTIMAT_QUALIT!U288</f>
        <v>0</v>
      </c>
      <c r="V286" s="108" t="str">
        <f>RESULT_ESTIMAT_QUALIT!V286</f>
        <v/>
      </c>
      <c r="W286" s="193" t="str">
        <f>RESULT_ESTIMAT_QUALIT!W286</f>
        <v>Desastre</v>
      </c>
      <c r="X286" s="193"/>
      <c r="Y286" s="193"/>
      <c r="Z286" s="370" t="str">
        <f>CONS_AV_QUALIT_PROBAB!U286</f>
        <v>Nível</v>
      </c>
      <c r="AA286" s="370"/>
      <c r="AB286" s="370"/>
      <c r="AC286" s="109" t="str">
        <f>RESULT_ESTIMAT_QUALIT!AC286</f>
        <v/>
      </c>
      <c r="AD286" s="114" t="str">
        <f>CALCULO_RISCO!AD286</f>
        <v/>
      </c>
      <c r="AE286" s="375" t="str">
        <f>CALCULO_RISCO!AE286</f>
        <v>Extremo</v>
      </c>
      <c r="AF286" s="375"/>
      <c r="AG286" s="375"/>
      <c r="AH286" s="117">
        <f>CALCULO_RISCO!AG286</f>
        <v>0</v>
      </c>
      <c r="AI286" s="379" t="str">
        <f>AVALIAR_RISCO!AI286</f>
        <v>Prioridade</v>
      </c>
      <c r="AJ286" s="379"/>
      <c r="AK286" s="379"/>
      <c r="AL286" s="393" t="str">
        <f>TRATAMENTO!AL286</f>
        <v>Escolha o Tratamento</v>
      </c>
      <c r="AM286" s="393"/>
      <c r="AN286" s="393"/>
      <c r="AO286" s="393"/>
      <c r="AP286" s="391">
        <f>CONTROLES_PLANO!AP286</f>
        <v>0</v>
      </c>
      <c r="AQ286" s="391"/>
      <c r="AR286" s="391"/>
      <c r="AS286" s="391"/>
      <c r="AT286" s="391">
        <f>CONTROLES_PLANO!AT286</f>
        <v>0</v>
      </c>
      <c r="AU286" s="391"/>
      <c r="AV286" s="391"/>
      <c r="AW286" s="391"/>
      <c r="AX286" s="400" t="str">
        <f>RISCOS_RESIDUAIS!AX286</f>
        <v>RISCOS RESIDUAIS:</v>
      </c>
      <c r="AY286" s="400"/>
      <c r="AZ286" s="400"/>
      <c r="BA286" s="400"/>
      <c r="BB286" s="400">
        <f>RISCOS_RESIDUAIS!BB286</f>
        <v>0</v>
      </c>
      <c r="BC286" s="400"/>
      <c r="BD286" s="400"/>
      <c r="BE286" s="400"/>
      <c r="BF286" s="401" t="str">
        <f>RISCOS_RESIDUAIS!BS286</f>
        <v>Extremo</v>
      </c>
      <c r="BG286" s="401"/>
      <c r="BH286" s="401"/>
      <c r="BI286" s="402" t="s">
        <v>354</v>
      </c>
      <c r="BJ286" s="402"/>
      <c r="BK286" s="402"/>
      <c r="BL286" s="402"/>
      <c r="BM286" s="323"/>
      <c r="BN286" s="323"/>
      <c r="BO286" s="323"/>
      <c r="BP286" s="323"/>
      <c r="BQ286" s="399"/>
      <c r="BR286" s="399"/>
      <c r="BS286" s="399"/>
    </row>
    <row r="287" spans="1:71" ht="17.100000000000001" customHeight="1" x14ac:dyDescent="0.25">
      <c r="A287" s="202"/>
      <c r="B287" s="203"/>
      <c r="C287" s="203"/>
      <c r="D287" s="195"/>
      <c r="E287" s="195"/>
      <c r="F287" s="195"/>
      <c r="G287" s="69">
        <v>8</v>
      </c>
      <c r="H287" s="197">
        <f>VULNERABILIDADES!L287</f>
        <v>0</v>
      </c>
      <c r="I287" s="197"/>
      <c r="J287" s="197"/>
      <c r="K287" s="198" t="str">
        <f>CONSEQUENCIAS!P287</f>
        <v>DEFINA  A  CONSEQUÊNCIA:</v>
      </c>
      <c r="L287" s="198"/>
      <c r="M287" s="198"/>
      <c r="N287" s="198"/>
      <c r="O287" s="372"/>
      <c r="P287" s="372"/>
      <c r="Q287" s="373"/>
      <c r="R287" s="199" t="str">
        <f>CONS_AV_QUALIT_SEVER!R287</f>
        <v>Nível</v>
      </c>
      <c r="S287" s="199"/>
      <c r="T287" s="199"/>
      <c r="U287" s="110">
        <f>RESULT_ESTIMAT_QUALIT!U289</f>
        <v>0</v>
      </c>
      <c r="V287" s="110" t="str">
        <f>RESULT_ESTIMAT_QUALIT!V287</f>
        <v/>
      </c>
      <c r="W287" s="199" t="str">
        <f>RESULT_ESTIMAT_QUALIT!W287</f>
        <v>Desastre</v>
      </c>
      <c r="X287" s="199"/>
      <c r="Y287" s="199"/>
      <c r="Z287" s="371" t="str">
        <f>CONS_AV_QUALIT_PROBAB!U287</f>
        <v>Nível</v>
      </c>
      <c r="AA287" s="371"/>
      <c r="AB287" s="371"/>
      <c r="AC287" s="111" t="str">
        <f>RESULT_ESTIMAT_QUALIT!AC287</f>
        <v/>
      </c>
      <c r="AD287" s="116" t="str">
        <f>CALCULO_RISCO!AD287</f>
        <v/>
      </c>
      <c r="AE287" s="376" t="str">
        <f>CALCULO_RISCO!AE287</f>
        <v>Extremo</v>
      </c>
      <c r="AF287" s="376"/>
      <c r="AG287" s="376"/>
      <c r="AH287" s="118">
        <f>CALCULO_RISCO!AG287</f>
        <v>0</v>
      </c>
      <c r="AI287" s="381" t="str">
        <f>AVALIAR_RISCO!AI287</f>
        <v>Prioridade</v>
      </c>
      <c r="AJ287" s="381"/>
      <c r="AK287" s="381"/>
      <c r="AL287" s="390" t="str">
        <f>TRATAMENTO!AL287</f>
        <v>Escolha o Tratamento</v>
      </c>
      <c r="AM287" s="390"/>
      <c r="AN287" s="390"/>
      <c r="AO287" s="390"/>
      <c r="AP287" s="386">
        <f>CONTROLES_PLANO!AP287</f>
        <v>0</v>
      </c>
      <c r="AQ287" s="386"/>
      <c r="AR287" s="386"/>
      <c r="AS287" s="386"/>
      <c r="AT287" s="386">
        <f>CONTROLES_PLANO!AT287</f>
        <v>0</v>
      </c>
      <c r="AU287" s="386"/>
      <c r="AV287" s="386"/>
      <c r="AW287" s="386"/>
      <c r="AX287" s="396" t="str">
        <f>RISCOS_RESIDUAIS!AX287</f>
        <v>RISCOS RESIDUAIS:</v>
      </c>
      <c r="AY287" s="396"/>
      <c r="AZ287" s="396"/>
      <c r="BA287" s="396"/>
      <c r="BB287" s="396">
        <f>RISCOS_RESIDUAIS!BB287</f>
        <v>0</v>
      </c>
      <c r="BC287" s="396"/>
      <c r="BD287" s="396"/>
      <c r="BE287" s="396"/>
      <c r="BF287" s="397" t="str">
        <f>RISCOS_RESIDUAIS!BS287</f>
        <v>Extremo</v>
      </c>
      <c r="BG287" s="397"/>
      <c r="BH287" s="397"/>
      <c r="BI287" s="398" t="s">
        <v>354</v>
      </c>
      <c r="BJ287" s="398"/>
      <c r="BK287" s="398"/>
      <c r="BL287" s="398"/>
      <c r="BM287" s="327"/>
      <c r="BN287" s="327"/>
      <c r="BO287" s="327"/>
      <c r="BP287" s="327"/>
      <c r="BQ287" s="395"/>
      <c r="BR287" s="395"/>
      <c r="BS287" s="395"/>
    </row>
    <row r="288" spans="1:71" s="29" customFormat="1" ht="12.6" customHeight="1" x14ac:dyDescent="0.25">
      <c r="A288" s="86"/>
      <c r="B288" s="86"/>
      <c r="C288" s="86"/>
      <c r="D288" s="86"/>
      <c r="E288" s="86"/>
      <c r="F288" s="86"/>
      <c r="G288" s="86"/>
      <c r="H288" s="9"/>
      <c r="I288" s="9"/>
      <c r="J288" s="9"/>
      <c r="K288" s="9"/>
      <c r="L288" s="9"/>
      <c r="M288" s="9"/>
      <c r="N288" s="9"/>
      <c r="O288" s="9"/>
      <c r="P288" s="9"/>
      <c r="Q288" s="105"/>
      <c r="R288" s="105"/>
      <c r="S288" s="105"/>
      <c r="T288" s="105"/>
      <c r="U288" s="105"/>
      <c r="V288" s="106"/>
      <c r="W288" s="9"/>
      <c r="X288" s="9"/>
      <c r="Y288" s="9"/>
      <c r="AY288" s="3"/>
      <c r="AZ288" s="3"/>
      <c r="BA288" s="3"/>
      <c r="BB288" s="3"/>
      <c r="BC288" s="3"/>
    </row>
    <row r="289" spans="1:71" ht="34.15" customHeight="1" x14ac:dyDescent="0.25">
      <c r="A289" s="56"/>
      <c r="B289" s="206" t="s">
        <v>204</v>
      </c>
      <c r="C289" s="206"/>
      <c r="D289" s="207" t="s">
        <v>205</v>
      </c>
      <c r="E289" s="207"/>
      <c r="F289" s="207"/>
      <c r="G289" s="57" t="s">
        <v>219</v>
      </c>
      <c r="H289" s="208" t="s">
        <v>220</v>
      </c>
      <c r="I289" s="208"/>
      <c r="J289" s="208"/>
      <c r="K289" s="209" t="s">
        <v>272</v>
      </c>
      <c r="L289" s="209"/>
      <c r="M289" s="209"/>
      <c r="N289" s="209"/>
      <c r="O289" s="201" t="s">
        <v>291</v>
      </c>
      <c r="P289" s="201"/>
      <c r="Q289" s="201"/>
      <c r="R289" s="208" t="s">
        <v>316</v>
      </c>
      <c r="S289" s="208"/>
      <c r="T289" s="208"/>
      <c r="U289" s="208"/>
      <c r="V289" s="201" t="s">
        <v>94</v>
      </c>
      <c r="W289" s="201"/>
      <c r="X289" s="201"/>
      <c r="Y289" s="201"/>
      <c r="Z289" s="201" t="s">
        <v>301</v>
      </c>
      <c r="AA289" s="201"/>
      <c r="AB289" s="201"/>
      <c r="AC289" s="201"/>
      <c r="AD289" s="201" t="s">
        <v>323</v>
      </c>
      <c r="AE289" s="201"/>
      <c r="AF289" s="201"/>
      <c r="AG289" s="201"/>
      <c r="AH289" s="201"/>
      <c r="AI289" s="201" t="s">
        <v>325</v>
      </c>
      <c r="AJ289" s="201"/>
      <c r="AK289" s="201"/>
      <c r="AL289" s="201" t="s">
        <v>334</v>
      </c>
      <c r="AM289" s="201"/>
      <c r="AN289" s="201"/>
      <c r="AO289" s="201"/>
      <c r="AP289" s="201" t="s">
        <v>342</v>
      </c>
      <c r="AQ289" s="201" t="s">
        <v>343</v>
      </c>
      <c r="AR289" s="201" t="s">
        <v>344</v>
      </c>
      <c r="AS289" s="201" t="s">
        <v>345</v>
      </c>
      <c r="AT289" s="201" t="s">
        <v>343</v>
      </c>
      <c r="AU289" s="201"/>
      <c r="AV289" s="201"/>
      <c r="AW289" s="201"/>
      <c r="AX289" s="201" t="s">
        <v>347</v>
      </c>
      <c r="AY289" s="201"/>
      <c r="AZ289" s="201"/>
      <c r="BA289" s="201"/>
      <c r="BB289" s="201" t="s">
        <v>348</v>
      </c>
      <c r="BC289" s="201"/>
      <c r="BD289" s="201"/>
      <c r="BE289" s="201"/>
      <c r="BF289" s="201" t="s">
        <v>351</v>
      </c>
      <c r="BG289" s="201"/>
      <c r="BH289" s="201"/>
      <c r="BI289" s="201" t="s">
        <v>354</v>
      </c>
      <c r="BJ289" s="201"/>
      <c r="BK289" s="201"/>
      <c r="BL289" s="201"/>
      <c r="BM289" s="201" t="s">
        <v>207</v>
      </c>
      <c r="BN289" s="201"/>
      <c r="BO289" s="201"/>
      <c r="BP289" s="201"/>
      <c r="BQ289" s="201" t="s">
        <v>355</v>
      </c>
      <c r="BR289" s="201"/>
      <c r="BS289" s="201"/>
    </row>
    <row r="290" spans="1:71" ht="17.100000000000001" customHeight="1" x14ac:dyDescent="0.25">
      <c r="A290" s="202" t="str">
        <f>'LISTA AMEACAS'!A48</f>
        <v>At 28</v>
      </c>
      <c r="B290" s="203">
        <f>'LISTA AMEACAS'!B48</f>
        <v>0</v>
      </c>
      <c r="C290" s="203"/>
      <c r="D290" s="204" t="str">
        <f>'LISTA AMEACAS'!E48</f>
        <v>Identifique uma Ameaça</v>
      </c>
      <c r="E290" s="204"/>
      <c r="F290" s="204"/>
      <c r="G290" s="67">
        <v>1</v>
      </c>
      <c r="H290" s="196">
        <f>VULNERABILIDADES!L290</f>
        <v>0</v>
      </c>
      <c r="I290" s="196"/>
      <c r="J290" s="196"/>
      <c r="K290" s="192" t="str">
        <f>CONSEQUENCIAS!P290</f>
        <v>DEFINA  A  CONSEQUÊNCIA:</v>
      </c>
      <c r="L290" s="192"/>
      <c r="M290" s="192"/>
      <c r="N290" s="192"/>
      <c r="O290" s="372" t="str">
        <f>CONS_AV_QUALIT_ATIVO!O290</f>
        <v>Descrição</v>
      </c>
      <c r="P290" s="372"/>
      <c r="Q290" s="373" t="str">
        <f>RESULT_ESTIMAT_QUALIT!Q290</f>
        <v xml:space="preserve"> </v>
      </c>
      <c r="R290" s="193" t="str">
        <f>CONS_AV_QUALIT_SEVER!R290</f>
        <v>Nível</v>
      </c>
      <c r="S290" s="193"/>
      <c r="T290" s="193"/>
      <c r="U290" s="108" t="str">
        <f>RESULT_ESTIMAT_QUALIT!U290</f>
        <v/>
      </c>
      <c r="V290" s="108" t="str">
        <f>RESULT_ESTIMAT_QUALIT!V290</f>
        <v/>
      </c>
      <c r="W290" s="193" t="str">
        <f>RESULT_ESTIMAT_QUALIT!W290</f>
        <v>Desastre</v>
      </c>
      <c r="X290" s="193"/>
      <c r="Y290" s="193"/>
      <c r="Z290" s="370" t="str">
        <f>CONS_AV_QUALIT_PROBAB!U290</f>
        <v>Nível</v>
      </c>
      <c r="AA290" s="370"/>
      <c r="AB290" s="370"/>
      <c r="AC290" s="109" t="str">
        <f>RESULT_ESTIMAT_QUALIT!AC290</f>
        <v/>
      </c>
      <c r="AD290" s="114" t="str">
        <f>CALCULO_RISCO!AD290</f>
        <v/>
      </c>
      <c r="AE290" s="375" t="str">
        <f>CALCULO_RISCO!AE290</f>
        <v>Extremo</v>
      </c>
      <c r="AF290" s="375"/>
      <c r="AG290" s="375"/>
      <c r="AH290" s="117">
        <f>CALCULO_RISCO!AG290</f>
        <v>0</v>
      </c>
      <c r="AI290" s="379" t="str">
        <f>AVALIAR_RISCO!AI290</f>
        <v>Prioridade</v>
      </c>
      <c r="AJ290" s="379"/>
      <c r="AK290" s="379"/>
      <c r="AL290" s="393" t="str">
        <f>TRATAMENTO!AL290</f>
        <v>Escolha o Tratamento</v>
      </c>
      <c r="AM290" s="393"/>
      <c r="AN290" s="393"/>
      <c r="AO290" s="393"/>
      <c r="AP290" s="391">
        <f>CONTROLES_PLANO!AP290</f>
        <v>0</v>
      </c>
      <c r="AQ290" s="391">
        <f>RISCOS_RESIDUAIS!AQ290</f>
        <v>0</v>
      </c>
      <c r="AR290" s="391">
        <f>RISCOS_RESIDUAIS!AR290</f>
        <v>0</v>
      </c>
      <c r="AS290" s="391">
        <f>RISCOS_RESIDUAIS!AS290</f>
        <v>0</v>
      </c>
      <c r="AT290" s="391">
        <f>CONTROLES_PLANO!AT290</f>
        <v>0</v>
      </c>
      <c r="AU290" s="391"/>
      <c r="AV290" s="391"/>
      <c r="AW290" s="391"/>
      <c r="AX290" s="400" t="str">
        <f>RISCOS_RESIDUAIS!AX290</f>
        <v>RISCOS RESIDUAIS:</v>
      </c>
      <c r="AY290" s="400"/>
      <c r="AZ290" s="400"/>
      <c r="BA290" s="400"/>
      <c r="BB290" s="400">
        <f>RISCOS_RESIDUAIS!BB290</f>
        <v>0</v>
      </c>
      <c r="BC290" s="400"/>
      <c r="BD290" s="400"/>
      <c r="BE290" s="400"/>
      <c r="BF290" s="401" t="str">
        <f>RISCOS_RESIDUAIS!BS290</f>
        <v>Extremo</v>
      </c>
      <c r="BG290" s="401"/>
      <c r="BH290" s="401"/>
      <c r="BI290" s="402" t="s">
        <v>354</v>
      </c>
      <c r="BJ290" s="402"/>
      <c r="BK290" s="402"/>
      <c r="BL290" s="402"/>
      <c r="BM290" s="323"/>
      <c r="BN290" s="323"/>
      <c r="BO290" s="323"/>
      <c r="BP290" s="323"/>
      <c r="BQ290" s="399"/>
      <c r="BR290" s="399"/>
      <c r="BS290" s="399"/>
    </row>
    <row r="291" spans="1:71" ht="17.100000000000001" customHeight="1" x14ac:dyDescent="0.25">
      <c r="A291" s="202"/>
      <c r="B291" s="203"/>
      <c r="C291" s="203"/>
      <c r="D291" s="204"/>
      <c r="E291" s="204"/>
      <c r="F291" s="204"/>
      <c r="G291" s="67">
        <v>2</v>
      </c>
      <c r="H291" s="196">
        <f>VULNERABILIDADES!L291</f>
        <v>0</v>
      </c>
      <c r="I291" s="196"/>
      <c r="J291" s="196"/>
      <c r="K291" s="192" t="str">
        <f>CONSEQUENCIAS!P291</f>
        <v>DEFINA  A  CONSEQUÊNCIA:</v>
      </c>
      <c r="L291" s="192"/>
      <c r="M291" s="192"/>
      <c r="N291" s="192"/>
      <c r="O291" s="372"/>
      <c r="P291" s="372"/>
      <c r="Q291" s="373"/>
      <c r="R291" s="193" t="str">
        <f>CONS_AV_QUALIT_SEVER!R291</f>
        <v>Nível</v>
      </c>
      <c r="S291" s="193"/>
      <c r="T291" s="193"/>
      <c r="U291" s="108" t="str">
        <f>RESULT_ESTIMAT_QUALIT!U293</f>
        <v/>
      </c>
      <c r="V291" s="108" t="str">
        <f>RESULT_ESTIMAT_QUALIT!V291</f>
        <v/>
      </c>
      <c r="W291" s="193" t="str">
        <f>RESULT_ESTIMAT_QUALIT!W291</f>
        <v>Desastre</v>
      </c>
      <c r="X291" s="193"/>
      <c r="Y291" s="193"/>
      <c r="Z291" s="370" t="str">
        <f>CONS_AV_QUALIT_PROBAB!U291</f>
        <v>Nível</v>
      </c>
      <c r="AA291" s="370"/>
      <c r="AB291" s="370"/>
      <c r="AC291" s="109" t="str">
        <f>RESULT_ESTIMAT_QUALIT!AC291</f>
        <v/>
      </c>
      <c r="AD291" s="114" t="str">
        <f>CALCULO_RISCO!AD291</f>
        <v/>
      </c>
      <c r="AE291" s="375" t="str">
        <f>CALCULO_RISCO!AE291</f>
        <v>Extremo</v>
      </c>
      <c r="AF291" s="375"/>
      <c r="AG291" s="375"/>
      <c r="AH291" s="117">
        <f>CALCULO_RISCO!AG291</f>
        <v>0</v>
      </c>
      <c r="AI291" s="379" t="str">
        <f>AVALIAR_RISCO!AI291</f>
        <v>Prioridade</v>
      </c>
      <c r="AJ291" s="379"/>
      <c r="AK291" s="379"/>
      <c r="AL291" s="393" t="str">
        <f>TRATAMENTO!AL291</f>
        <v>Escolha o Tratamento</v>
      </c>
      <c r="AM291" s="393"/>
      <c r="AN291" s="393"/>
      <c r="AO291" s="393"/>
      <c r="AP291" s="391">
        <f>CONTROLES_PLANO!AP291</f>
        <v>0</v>
      </c>
      <c r="AQ291" s="391"/>
      <c r="AR291" s="391"/>
      <c r="AS291" s="391"/>
      <c r="AT291" s="391">
        <f>CONTROLES_PLANO!AT291</f>
        <v>0</v>
      </c>
      <c r="AU291" s="391"/>
      <c r="AV291" s="391"/>
      <c r="AW291" s="391"/>
      <c r="AX291" s="400" t="str">
        <f>RISCOS_RESIDUAIS!AX291</f>
        <v>RISCOS RESIDUAIS:</v>
      </c>
      <c r="AY291" s="400"/>
      <c r="AZ291" s="400"/>
      <c r="BA291" s="400"/>
      <c r="BB291" s="400">
        <f>RISCOS_RESIDUAIS!BB291</f>
        <v>0</v>
      </c>
      <c r="BC291" s="400"/>
      <c r="BD291" s="400"/>
      <c r="BE291" s="400"/>
      <c r="BF291" s="401" t="str">
        <f>RISCOS_RESIDUAIS!BS291</f>
        <v>Extremo</v>
      </c>
      <c r="BG291" s="401"/>
      <c r="BH291" s="401"/>
      <c r="BI291" s="402" t="s">
        <v>354</v>
      </c>
      <c r="BJ291" s="402"/>
      <c r="BK291" s="402"/>
      <c r="BL291" s="402"/>
      <c r="BM291" s="323"/>
      <c r="BN291" s="323"/>
      <c r="BO291" s="323"/>
      <c r="BP291" s="323"/>
      <c r="BQ291" s="399"/>
      <c r="BR291" s="399"/>
      <c r="BS291" s="399"/>
    </row>
    <row r="292" spans="1:71" ht="17.100000000000001" customHeight="1" x14ac:dyDescent="0.25">
      <c r="A292" s="202"/>
      <c r="B292" s="203"/>
      <c r="C292" s="203"/>
      <c r="D292" s="204"/>
      <c r="E292" s="204"/>
      <c r="F292" s="204"/>
      <c r="G292" s="67">
        <v>3</v>
      </c>
      <c r="H292" s="196">
        <f>VULNERABILIDADES!L292</f>
        <v>0</v>
      </c>
      <c r="I292" s="196"/>
      <c r="J292" s="196"/>
      <c r="K292" s="192" t="str">
        <f>CONSEQUENCIAS!P292</f>
        <v>DEFINA  A  CONSEQUÊNCIA:</v>
      </c>
      <c r="L292" s="192"/>
      <c r="M292" s="192"/>
      <c r="N292" s="192"/>
      <c r="O292" s="372"/>
      <c r="P292" s="372"/>
      <c r="Q292" s="373"/>
      <c r="R292" s="193" t="str">
        <f>CONS_AV_QUALIT_SEVER!R292</f>
        <v>Nível</v>
      </c>
      <c r="S292" s="193"/>
      <c r="T292" s="193"/>
      <c r="U292" s="108" t="str">
        <f>RESULT_ESTIMAT_QUALIT!U294</f>
        <v/>
      </c>
      <c r="V292" s="108" t="str">
        <f>RESULT_ESTIMAT_QUALIT!V292</f>
        <v/>
      </c>
      <c r="W292" s="193" t="str">
        <f>RESULT_ESTIMAT_QUALIT!W292</f>
        <v>Desastre</v>
      </c>
      <c r="X292" s="193"/>
      <c r="Y292" s="193"/>
      <c r="Z292" s="370" t="str">
        <f>CONS_AV_QUALIT_PROBAB!U292</f>
        <v>Nível</v>
      </c>
      <c r="AA292" s="370"/>
      <c r="AB292" s="370"/>
      <c r="AC292" s="109" t="str">
        <f>RESULT_ESTIMAT_QUALIT!AC292</f>
        <v/>
      </c>
      <c r="AD292" s="114" t="str">
        <f>CALCULO_RISCO!AD292</f>
        <v/>
      </c>
      <c r="AE292" s="375" t="str">
        <f>CALCULO_RISCO!AE292</f>
        <v>Extremo</v>
      </c>
      <c r="AF292" s="375"/>
      <c r="AG292" s="375"/>
      <c r="AH292" s="117">
        <f>CALCULO_RISCO!AG292</f>
        <v>0</v>
      </c>
      <c r="AI292" s="379" t="str">
        <f>AVALIAR_RISCO!AI292</f>
        <v>Prioridade</v>
      </c>
      <c r="AJ292" s="379"/>
      <c r="AK292" s="379"/>
      <c r="AL292" s="393" t="str">
        <f>TRATAMENTO!AL292</f>
        <v>Escolha o Tratamento</v>
      </c>
      <c r="AM292" s="393"/>
      <c r="AN292" s="393"/>
      <c r="AO292" s="393"/>
      <c r="AP292" s="391">
        <f>CONTROLES_PLANO!AP292</f>
        <v>0</v>
      </c>
      <c r="AQ292" s="391"/>
      <c r="AR292" s="391"/>
      <c r="AS292" s="391"/>
      <c r="AT292" s="391">
        <f>CONTROLES_PLANO!AT292</f>
        <v>0</v>
      </c>
      <c r="AU292" s="391"/>
      <c r="AV292" s="391"/>
      <c r="AW292" s="391"/>
      <c r="AX292" s="400" t="str">
        <f>RISCOS_RESIDUAIS!AX292</f>
        <v>RISCOS RESIDUAIS:</v>
      </c>
      <c r="AY292" s="400"/>
      <c r="AZ292" s="400"/>
      <c r="BA292" s="400"/>
      <c r="BB292" s="400">
        <f>RISCOS_RESIDUAIS!BB292</f>
        <v>0</v>
      </c>
      <c r="BC292" s="400"/>
      <c r="BD292" s="400"/>
      <c r="BE292" s="400"/>
      <c r="BF292" s="401" t="str">
        <f>RISCOS_RESIDUAIS!BS292</f>
        <v>Extremo</v>
      </c>
      <c r="BG292" s="401"/>
      <c r="BH292" s="401"/>
      <c r="BI292" s="402" t="s">
        <v>354</v>
      </c>
      <c r="BJ292" s="402"/>
      <c r="BK292" s="402"/>
      <c r="BL292" s="402"/>
      <c r="BM292" s="323"/>
      <c r="BN292" s="323"/>
      <c r="BO292" s="323"/>
      <c r="BP292" s="323"/>
      <c r="BQ292" s="399"/>
      <c r="BR292" s="399"/>
      <c r="BS292" s="399"/>
    </row>
    <row r="293" spans="1:71" ht="17.100000000000001" customHeight="1" x14ac:dyDescent="0.25">
      <c r="A293" s="202"/>
      <c r="B293" s="203"/>
      <c r="C293" s="203"/>
      <c r="D293" s="204"/>
      <c r="E293" s="204"/>
      <c r="F293" s="204"/>
      <c r="G293" s="67">
        <v>4</v>
      </c>
      <c r="H293" s="196">
        <f>VULNERABILIDADES!L293</f>
        <v>0</v>
      </c>
      <c r="I293" s="196"/>
      <c r="J293" s="196"/>
      <c r="K293" s="192" t="str">
        <f>CONSEQUENCIAS!P293</f>
        <v>DEFINA  A  CONSEQUÊNCIA:</v>
      </c>
      <c r="L293" s="192"/>
      <c r="M293" s="192"/>
      <c r="N293" s="192"/>
      <c r="O293" s="372"/>
      <c r="P293" s="372"/>
      <c r="Q293" s="373"/>
      <c r="R293" s="193" t="str">
        <f>CONS_AV_QUALIT_SEVER!R293</f>
        <v>Nível</v>
      </c>
      <c r="S293" s="193"/>
      <c r="T293" s="193"/>
      <c r="U293" s="108" t="str">
        <f>RESULT_ESTIMAT_QUALIT!U295</f>
        <v/>
      </c>
      <c r="V293" s="108" t="str">
        <f>RESULT_ESTIMAT_QUALIT!V293</f>
        <v/>
      </c>
      <c r="W293" s="193" t="str">
        <f>RESULT_ESTIMAT_QUALIT!W293</f>
        <v>Desastre</v>
      </c>
      <c r="X293" s="193"/>
      <c r="Y293" s="193"/>
      <c r="Z293" s="370" t="str">
        <f>CONS_AV_QUALIT_PROBAB!U293</f>
        <v>Nível</v>
      </c>
      <c r="AA293" s="370"/>
      <c r="AB293" s="370"/>
      <c r="AC293" s="109" t="str">
        <f>RESULT_ESTIMAT_QUALIT!AC293</f>
        <v/>
      </c>
      <c r="AD293" s="114" t="str">
        <f>CALCULO_RISCO!AD293</f>
        <v/>
      </c>
      <c r="AE293" s="375" t="str">
        <f>CALCULO_RISCO!AE293</f>
        <v>Extremo</v>
      </c>
      <c r="AF293" s="375"/>
      <c r="AG293" s="375"/>
      <c r="AH293" s="117">
        <f>CALCULO_RISCO!AG293</f>
        <v>0</v>
      </c>
      <c r="AI293" s="379" t="str">
        <f>AVALIAR_RISCO!AI293</f>
        <v>Prioridade</v>
      </c>
      <c r="AJ293" s="379"/>
      <c r="AK293" s="379"/>
      <c r="AL293" s="393" t="str">
        <f>TRATAMENTO!AL293</f>
        <v>Escolha o Tratamento</v>
      </c>
      <c r="AM293" s="393"/>
      <c r="AN293" s="393"/>
      <c r="AO293" s="393"/>
      <c r="AP293" s="391">
        <f>CONTROLES_PLANO!AP293</f>
        <v>0</v>
      </c>
      <c r="AQ293" s="391"/>
      <c r="AR293" s="391"/>
      <c r="AS293" s="391"/>
      <c r="AT293" s="391">
        <f>CONTROLES_PLANO!AT293</f>
        <v>0</v>
      </c>
      <c r="AU293" s="391"/>
      <c r="AV293" s="391"/>
      <c r="AW293" s="391"/>
      <c r="AX293" s="400" t="str">
        <f>RISCOS_RESIDUAIS!AX293</f>
        <v>RISCOS RESIDUAIS:</v>
      </c>
      <c r="AY293" s="400"/>
      <c r="AZ293" s="400"/>
      <c r="BA293" s="400"/>
      <c r="BB293" s="400">
        <f>RISCOS_RESIDUAIS!BB293</f>
        <v>0</v>
      </c>
      <c r="BC293" s="400"/>
      <c r="BD293" s="400"/>
      <c r="BE293" s="400"/>
      <c r="BF293" s="401" t="str">
        <f>RISCOS_RESIDUAIS!BS293</f>
        <v>Extremo</v>
      </c>
      <c r="BG293" s="401"/>
      <c r="BH293" s="401"/>
      <c r="BI293" s="402" t="s">
        <v>354</v>
      </c>
      <c r="BJ293" s="402"/>
      <c r="BK293" s="402"/>
      <c r="BL293" s="402"/>
      <c r="BM293" s="323"/>
      <c r="BN293" s="323"/>
      <c r="BO293" s="323"/>
      <c r="BP293" s="323"/>
      <c r="BQ293" s="399"/>
      <c r="BR293" s="399"/>
      <c r="BS293" s="399"/>
    </row>
    <row r="294" spans="1:71" ht="17.100000000000001" customHeight="1" x14ac:dyDescent="0.25">
      <c r="A294" s="202"/>
      <c r="B294" s="203"/>
      <c r="C294" s="203"/>
      <c r="D294" s="195" t="str">
        <f>'LISTA AMEACAS'!I48</f>
        <v>Identifique uma Ameaça</v>
      </c>
      <c r="E294" s="195"/>
      <c r="F294" s="195"/>
      <c r="G294" s="67">
        <v>5</v>
      </c>
      <c r="H294" s="191">
        <f>VULNERABILIDADES!L294</f>
        <v>0</v>
      </c>
      <c r="I294" s="191"/>
      <c r="J294" s="191"/>
      <c r="K294" s="192" t="str">
        <f>CONSEQUENCIAS!P294</f>
        <v>DEFINA  A  CONSEQUÊNCIA:</v>
      </c>
      <c r="L294" s="192"/>
      <c r="M294" s="192"/>
      <c r="N294" s="192"/>
      <c r="O294" s="372"/>
      <c r="P294" s="372"/>
      <c r="Q294" s="373"/>
      <c r="R294" s="193" t="str">
        <f>CONS_AV_QUALIT_SEVER!R294</f>
        <v>Nível</v>
      </c>
      <c r="S294" s="193"/>
      <c r="T294" s="193"/>
      <c r="U294" s="108" t="str">
        <f>RESULT_ESTIMAT_QUALIT!U296</f>
        <v/>
      </c>
      <c r="V294" s="108" t="str">
        <f>RESULT_ESTIMAT_QUALIT!V294</f>
        <v/>
      </c>
      <c r="W294" s="193" t="str">
        <f>RESULT_ESTIMAT_QUALIT!W294</f>
        <v>Desastre</v>
      </c>
      <c r="X294" s="193"/>
      <c r="Y294" s="193"/>
      <c r="Z294" s="370" t="str">
        <f>CONS_AV_QUALIT_PROBAB!U294</f>
        <v>Nível</v>
      </c>
      <c r="AA294" s="370"/>
      <c r="AB294" s="370"/>
      <c r="AC294" s="109" t="str">
        <f>RESULT_ESTIMAT_QUALIT!AC294</f>
        <v/>
      </c>
      <c r="AD294" s="114" t="str">
        <f>CALCULO_RISCO!AD294</f>
        <v/>
      </c>
      <c r="AE294" s="375" t="str">
        <f>CALCULO_RISCO!AE294</f>
        <v>Extremo</v>
      </c>
      <c r="AF294" s="375"/>
      <c r="AG294" s="375"/>
      <c r="AH294" s="117">
        <f>CALCULO_RISCO!AG294</f>
        <v>0</v>
      </c>
      <c r="AI294" s="379" t="str">
        <f>AVALIAR_RISCO!AI294</f>
        <v>Prioridade</v>
      </c>
      <c r="AJ294" s="379"/>
      <c r="AK294" s="379"/>
      <c r="AL294" s="393" t="str">
        <f>TRATAMENTO!AL294</f>
        <v>Escolha o Tratamento</v>
      </c>
      <c r="AM294" s="393"/>
      <c r="AN294" s="393"/>
      <c r="AO294" s="393"/>
      <c r="AP294" s="391">
        <f>CONTROLES_PLANO!AP294</f>
        <v>0</v>
      </c>
      <c r="AQ294" s="391"/>
      <c r="AR294" s="391"/>
      <c r="AS294" s="391"/>
      <c r="AT294" s="391">
        <f>CONTROLES_PLANO!AT294</f>
        <v>0</v>
      </c>
      <c r="AU294" s="391"/>
      <c r="AV294" s="391"/>
      <c r="AW294" s="391"/>
      <c r="AX294" s="400" t="str">
        <f>RISCOS_RESIDUAIS!AX294</f>
        <v>RISCOS RESIDUAIS:</v>
      </c>
      <c r="AY294" s="400"/>
      <c r="AZ294" s="400"/>
      <c r="BA294" s="400"/>
      <c r="BB294" s="400">
        <f>RISCOS_RESIDUAIS!BB294</f>
        <v>0</v>
      </c>
      <c r="BC294" s="400"/>
      <c r="BD294" s="400"/>
      <c r="BE294" s="400"/>
      <c r="BF294" s="401" t="str">
        <f>RISCOS_RESIDUAIS!BS294</f>
        <v>Extremo</v>
      </c>
      <c r="BG294" s="401"/>
      <c r="BH294" s="401"/>
      <c r="BI294" s="402" t="s">
        <v>354</v>
      </c>
      <c r="BJ294" s="402"/>
      <c r="BK294" s="402"/>
      <c r="BL294" s="402"/>
      <c r="BM294" s="323"/>
      <c r="BN294" s="323"/>
      <c r="BO294" s="323"/>
      <c r="BP294" s="323"/>
      <c r="BQ294" s="399"/>
      <c r="BR294" s="399"/>
      <c r="BS294" s="399"/>
    </row>
    <row r="295" spans="1:71" ht="17.100000000000001" customHeight="1" x14ac:dyDescent="0.25">
      <c r="A295" s="202"/>
      <c r="B295" s="203"/>
      <c r="C295" s="203"/>
      <c r="D295" s="195"/>
      <c r="E295" s="195"/>
      <c r="F295" s="195"/>
      <c r="G295" s="67">
        <v>6</v>
      </c>
      <c r="H295" s="191">
        <f>VULNERABILIDADES!L295</f>
        <v>0</v>
      </c>
      <c r="I295" s="191"/>
      <c r="J295" s="191"/>
      <c r="K295" s="192" t="str">
        <f>CONSEQUENCIAS!P295</f>
        <v>DEFINA  A  CONSEQUÊNCIA:</v>
      </c>
      <c r="L295" s="192"/>
      <c r="M295" s="192"/>
      <c r="N295" s="192"/>
      <c r="O295" s="372"/>
      <c r="P295" s="372"/>
      <c r="Q295" s="373"/>
      <c r="R295" s="193" t="str">
        <f>CONS_AV_QUALIT_SEVER!R295</f>
        <v>Nível</v>
      </c>
      <c r="S295" s="193"/>
      <c r="T295" s="193"/>
      <c r="U295" s="108" t="str">
        <f>RESULT_ESTIMAT_QUALIT!U297</f>
        <v/>
      </c>
      <c r="V295" s="108" t="str">
        <f>RESULT_ESTIMAT_QUALIT!V295</f>
        <v/>
      </c>
      <c r="W295" s="193" t="str">
        <f>RESULT_ESTIMAT_QUALIT!W295</f>
        <v>Desastre</v>
      </c>
      <c r="X295" s="193"/>
      <c r="Y295" s="193"/>
      <c r="Z295" s="370" t="str">
        <f>CONS_AV_QUALIT_PROBAB!U295</f>
        <v>Nível</v>
      </c>
      <c r="AA295" s="370"/>
      <c r="AB295" s="370"/>
      <c r="AC295" s="109" t="str">
        <f>RESULT_ESTIMAT_QUALIT!AC295</f>
        <v/>
      </c>
      <c r="AD295" s="114" t="str">
        <f>CALCULO_RISCO!AD295</f>
        <v/>
      </c>
      <c r="AE295" s="375" t="str">
        <f>CALCULO_RISCO!AE295</f>
        <v>Extremo</v>
      </c>
      <c r="AF295" s="375"/>
      <c r="AG295" s="375"/>
      <c r="AH295" s="117">
        <f>CALCULO_RISCO!AG295</f>
        <v>0</v>
      </c>
      <c r="AI295" s="379" t="str">
        <f>AVALIAR_RISCO!AI295</f>
        <v>Prioridade</v>
      </c>
      <c r="AJ295" s="379"/>
      <c r="AK295" s="379"/>
      <c r="AL295" s="393" t="str">
        <f>TRATAMENTO!AL295</f>
        <v>Escolha o Tratamento</v>
      </c>
      <c r="AM295" s="393"/>
      <c r="AN295" s="393"/>
      <c r="AO295" s="393"/>
      <c r="AP295" s="391">
        <f>CONTROLES_PLANO!AP295</f>
        <v>0</v>
      </c>
      <c r="AQ295" s="391"/>
      <c r="AR295" s="391"/>
      <c r="AS295" s="391"/>
      <c r="AT295" s="391">
        <f>CONTROLES_PLANO!AT295</f>
        <v>0</v>
      </c>
      <c r="AU295" s="391"/>
      <c r="AV295" s="391"/>
      <c r="AW295" s="391"/>
      <c r="AX295" s="400" t="str">
        <f>RISCOS_RESIDUAIS!AX295</f>
        <v>RISCOS RESIDUAIS:</v>
      </c>
      <c r="AY295" s="400"/>
      <c r="AZ295" s="400"/>
      <c r="BA295" s="400"/>
      <c r="BB295" s="400">
        <f>RISCOS_RESIDUAIS!BB295</f>
        <v>0</v>
      </c>
      <c r="BC295" s="400"/>
      <c r="BD295" s="400"/>
      <c r="BE295" s="400"/>
      <c r="BF295" s="401" t="str">
        <f>RISCOS_RESIDUAIS!BS295</f>
        <v>Extremo</v>
      </c>
      <c r="BG295" s="401"/>
      <c r="BH295" s="401"/>
      <c r="BI295" s="402" t="s">
        <v>354</v>
      </c>
      <c r="BJ295" s="402"/>
      <c r="BK295" s="402"/>
      <c r="BL295" s="402"/>
      <c r="BM295" s="323"/>
      <c r="BN295" s="323"/>
      <c r="BO295" s="323"/>
      <c r="BP295" s="323"/>
      <c r="BQ295" s="399"/>
      <c r="BR295" s="399"/>
      <c r="BS295" s="399"/>
    </row>
    <row r="296" spans="1:71" ht="17.100000000000001" customHeight="1" x14ac:dyDescent="0.25">
      <c r="A296" s="202"/>
      <c r="B296" s="203"/>
      <c r="C296" s="203"/>
      <c r="D296" s="195"/>
      <c r="E296" s="195"/>
      <c r="F296" s="195"/>
      <c r="G296" s="67">
        <v>7</v>
      </c>
      <c r="H296" s="191">
        <f>VULNERABILIDADES!L296</f>
        <v>0</v>
      </c>
      <c r="I296" s="191"/>
      <c r="J296" s="191"/>
      <c r="K296" s="192" t="str">
        <f>CONSEQUENCIAS!P296</f>
        <v>DEFINA  A  CONSEQUÊNCIA:</v>
      </c>
      <c r="L296" s="192"/>
      <c r="M296" s="192"/>
      <c r="N296" s="192"/>
      <c r="O296" s="372"/>
      <c r="P296" s="372"/>
      <c r="Q296" s="373"/>
      <c r="R296" s="193" t="str">
        <f>CONS_AV_QUALIT_SEVER!R296</f>
        <v>Nível</v>
      </c>
      <c r="S296" s="193"/>
      <c r="T296" s="193"/>
      <c r="U296" s="108">
        <f>RESULT_ESTIMAT_QUALIT!U298</f>
        <v>0</v>
      </c>
      <c r="V296" s="108" t="str">
        <f>RESULT_ESTIMAT_QUALIT!V296</f>
        <v/>
      </c>
      <c r="W296" s="193" t="str">
        <f>RESULT_ESTIMAT_QUALIT!W296</f>
        <v>Desastre</v>
      </c>
      <c r="X296" s="193"/>
      <c r="Y296" s="193"/>
      <c r="Z296" s="370" t="str">
        <f>CONS_AV_QUALIT_PROBAB!U296</f>
        <v>Nível</v>
      </c>
      <c r="AA296" s="370"/>
      <c r="AB296" s="370"/>
      <c r="AC296" s="109" t="str">
        <f>RESULT_ESTIMAT_QUALIT!AC296</f>
        <v/>
      </c>
      <c r="AD296" s="114" t="str">
        <f>CALCULO_RISCO!AD296</f>
        <v/>
      </c>
      <c r="AE296" s="375" t="str">
        <f>CALCULO_RISCO!AE296</f>
        <v>Extremo</v>
      </c>
      <c r="AF296" s="375"/>
      <c r="AG296" s="375"/>
      <c r="AH296" s="117">
        <f>CALCULO_RISCO!AG296</f>
        <v>0</v>
      </c>
      <c r="AI296" s="379" t="str">
        <f>AVALIAR_RISCO!AI296</f>
        <v>Prioridade</v>
      </c>
      <c r="AJ296" s="379"/>
      <c r="AK296" s="379"/>
      <c r="AL296" s="393" t="str">
        <f>TRATAMENTO!AL296</f>
        <v>Escolha o Tratamento</v>
      </c>
      <c r="AM296" s="393"/>
      <c r="AN296" s="393"/>
      <c r="AO296" s="393"/>
      <c r="AP296" s="391">
        <f>CONTROLES_PLANO!AP296</f>
        <v>0</v>
      </c>
      <c r="AQ296" s="391"/>
      <c r="AR296" s="391"/>
      <c r="AS296" s="391"/>
      <c r="AT296" s="391">
        <f>CONTROLES_PLANO!AT296</f>
        <v>0</v>
      </c>
      <c r="AU296" s="391"/>
      <c r="AV296" s="391"/>
      <c r="AW296" s="391"/>
      <c r="AX296" s="400" t="str">
        <f>RISCOS_RESIDUAIS!AX296</f>
        <v>RISCOS RESIDUAIS:</v>
      </c>
      <c r="AY296" s="400"/>
      <c r="AZ296" s="400"/>
      <c r="BA296" s="400"/>
      <c r="BB296" s="400">
        <f>RISCOS_RESIDUAIS!BB296</f>
        <v>0</v>
      </c>
      <c r="BC296" s="400"/>
      <c r="BD296" s="400"/>
      <c r="BE296" s="400"/>
      <c r="BF296" s="401" t="str">
        <f>RISCOS_RESIDUAIS!BS296</f>
        <v>Extremo</v>
      </c>
      <c r="BG296" s="401"/>
      <c r="BH296" s="401"/>
      <c r="BI296" s="402" t="s">
        <v>354</v>
      </c>
      <c r="BJ296" s="402"/>
      <c r="BK296" s="402"/>
      <c r="BL296" s="402"/>
      <c r="BM296" s="323"/>
      <c r="BN296" s="323"/>
      <c r="BO296" s="323"/>
      <c r="BP296" s="323"/>
      <c r="BQ296" s="399"/>
      <c r="BR296" s="399"/>
      <c r="BS296" s="399"/>
    </row>
    <row r="297" spans="1:71" ht="17.100000000000001" customHeight="1" x14ac:dyDescent="0.25">
      <c r="A297" s="202"/>
      <c r="B297" s="203"/>
      <c r="C297" s="203"/>
      <c r="D297" s="195"/>
      <c r="E297" s="195"/>
      <c r="F297" s="195"/>
      <c r="G297" s="69">
        <v>8</v>
      </c>
      <c r="H297" s="197">
        <f>VULNERABILIDADES!L297</f>
        <v>0</v>
      </c>
      <c r="I297" s="197"/>
      <c r="J297" s="197"/>
      <c r="K297" s="198" t="str">
        <f>CONSEQUENCIAS!P297</f>
        <v>DEFINA  A  CONSEQUÊNCIA:</v>
      </c>
      <c r="L297" s="198"/>
      <c r="M297" s="198"/>
      <c r="N297" s="198"/>
      <c r="O297" s="372"/>
      <c r="P297" s="372"/>
      <c r="Q297" s="373"/>
      <c r="R297" s="199" t="str">
        <f>CONS_AV_QUALIT_SEVER!R297</f>
        <v>Nível</v>
      </c>
      <c r="S297" s="199"/>
      <c r="T297" s="199"/>
      <c r="U297" s="110">
        <f>RESULT_ESTIMAT_QUALIT!U299</f>
        <v>0</v>
      </c>
      <c r="V297" s="110" t="str">
        <f>RESULT_ESTIMAT_QUALIT!V297</f>
        <v/>
      </c>
      <c r="W297" s="199" t="str">
        <f>RESULT_ESTIMAT_QUALIT!W297</f>
        <v>Desastre</v>
      </c>
      <c r="X297" s="199"/>
      <c r="Y297" s="199"/>
      <c r="Z297" s="371" t="str">
        <f>CONS_AV_QUALIT_PROBAB!U297</f>
        <v>Nível</v>
      </c>
      <c r="AA297" s="371"/>
      <c r="AB297" s="371"/>
      <c r="AC297" s="111" t="str">
        <f>RESULT_ESTIMAT_QUALIT!AC297</f>
        <v/>
      </c>
      <c r="AD297" s="116" t="str">
        <f>CALCULO_RISCO!AD297</f>
        <v/>
      </c>
      <c r="AE297" s="376" t="str">
        <f>CALCULO_RISCO!AE297</f>
        <v>Extremo</v>
      </c>
      <c r="AF297" s="376"/>
      <c r="AG297" s="376"/>
      <c r="AH297" s="118">
        <f>CALCULO_RISCO!AG297</f>
        <v>0</v>
      </c>
      <c r="AI297" s="381" t="str">
        <f>AVALIAR_RISCO!AI297</f>
        <v>Prioridade</v>
      </c>
      <c r="AJ297" s="381"/>
      <c r="AK297" s="381"/>
      <c r="AL297" s="390" t="str">
        <f>TRATAMENTO!AL297</f>
        <v>Escolha o Tratamento</v>
      </c>
      <c r="AM297" s="390"/>
      <c r="AN297" s="390"/>
      <c r="AO297" s="390"/>
      <c r="AP297" s="386">
        <f>CONTROLES_PLANO!AP297</f>
        <v>0</v>
      </c>
      <c r="AQ297" s="386"/>
      <c r="AR297" s="386"/>
      <c r="AS297" s="386"/>
      <c r="AT297" s="386">
        <f>CONTROLES_PLANO!AT297</f>
        <v>0</v>
      </c>
      <c r="AU297" s="386"/>
      <c r="AV297" s="386"/>
      <c r="AW297" s="386"/>
      <c r="AX297" s="396" t="str">
        <f>RISCOS_RESIDUAIS!AX297</f>
        <v>RISCOS RESIDUAIS:</v>
      </c>
      <c r="AY297" s="396"/>
      <c r="AZ297" s="396"/>
      <c r="BA297" s="396"/>
      <c r="BB297" s="396">
        <f>RISCOS_RESIDUAIS!BB297</f>
        <v>0</v>
      </c>
      <c r="BC297" s="396"/>
      <c r="BD297" s="396"/>
      <c r="BE297" s="396"/>
      <c r="BF297" s="397" t="str">
        <f>RISCOS_RESIDUAIS!BS297</f>
        <v>Extremo</v>
      </c>
      <c r="BG297" s="397"/>
      <c r="BH297" s="397"/>
      <c r="BI297" s="398" t="s">
        <v>354</v>
      </c>
      <c r="BJ297" s="398"/>
      <c r="BK297" s="398"/>
      <c r="BL297" s="398"/>
      <c r="BM297" s="327"/>
      <c r="BN297" s="327"/>
      <c r="BO297" s="327"/>
      <c r="BP297" s="327"/>
      <c r="BQ297" s="395"/>
      <c r="BR297" s="395"/>
      <c r="BS297" s="395"/>
    </row>
    <row r="298" spans="1:71" s="29" customFormat="1" ht="12.6" customHeight="1" x14ac:dyDescent="0.25">
      <c r="A298" s="86"/>
      <c r="B298" s="86"/>
      <c r="C298" s="86"/>
      <c r="D298" s="86"/>
      <c r="E298" s="86"/>
      <c r="F298" s="86"/>
      <c r="G298" s="86"/>
      <c r="H298" s="9"/>
      <c r="I298" s="9"/>
      <c r="J298" s="9"/>
      <c r="K298" s="9"/>
      <c r="L298" s="9"/>
      <c r="M298" s="9"/>
      <c r="N298" s="9"/>
      <c r="O298" s="9"/>
      <c r="P298" s="9"/>
      <c r="Q298" s="105"/>
      <c r="R298" s="105"/>
      <c r="S298" s="105"/>
      <c r="T298" s="105"/>
      <c r="U298" s="105"/>
      <c r="V298" s="106"/>
      <c r="W298" s="9"/>
      <c r="X298" s="9"/>
      <c r="Y298" s="9"/>
      <c r="AY298" s="3"/>
      <c r="AZ298" s="3"/>
      <c r="BA298" s="3"/>
      <c r="BB298" s="3"/>
      <c r="BC298" s="3"/>
    </row>
    <row r="299" spans="1:71" ht="34.15" customHeight="1" x14ac:dyDescent="0.25">
      <c r="A299" s="56"/>
      <c r="B299" s="206" t="s">
        <v>204</v>
      </c>
      <c r="C299" s="206"/>
      <c r="D299" s="207" t="s">
        <v>205</v>
      </c>
      <c r="E299" s="207"/>
      <c r="F299" s="207"/>
      <c r="G299" s="57" t="s">
        <v>219</v>
      </c>
      <c r="H299" s="208" t="s">
        <v>220</v>
      </c>
      <c r="I299" s="208"/>
      <c r="J299" s="208"/>
      <c r="K299" s="209" t="s">
        <v>272</v>
      </c>
      <c r="L299" s="209"/>
      <c r="M299" s="209"/>
      <c r="N299" s="209"/>
      <c r="O299" s="201" t="s">
        <v>291</v>
      </c>
      <c r="P299" s="201"/>
      <c r="Q299" s="201"/>
      <c r="R299" s="208" t="s">
        <v>316</v>
      </c>
      <c r="S299" s="208"/>
      <c r="T299" s="208"/>
      <c r="U299" s="208"/>
      <c r="V299" s="201" t="s">
        <v>94</v>
      </c>
      <c r="W299" s="201"/>
      <c r="X299" s="201"/>
      <c r="Y299" s="201"/>
      <c r="Z299" s="201" t="s">
        <v>301</v>
      </c>
      <c r="AA299" s="201"/>
      <c r="AB299" s="201"/>
      <c r="AC299" s="201"/>
      <c r="AD299" s="201" t="s">
        <v>323</v>
      </c>
      <c r="AE299" s="201"/>
      <c r="AF299" s="201"/>
      <c r="AG299" s="201"/>
      <c r="AH299" s="201"/>
      <c r="AI299" s="201" t="s">
        <v>325</v>
      </c>
      <c r="AJ299" s="201"/>
      <c r="AK299" s="201"/>
      <c r="AL299" s="201" t="s">
        <v>334</v>
      </c>
      <c r="AM299" s="201"/>
      <c r="AN299" s="201"/>
      <c r="AO299" s="201"/>
      <c r="AP299" s="201" t="s">
        <v>342</v>
      </c>
      <c r="AQ299" s="201" t="s">
        <v>343</v>
      </c>
      <c r="AR299" s="201" t="s">
        <v>344</v>
      </c>
      <c r="AS299" s="201" t="s">
        <v>345</v>
      </c>
      <c r="AT299" s="201" t="s">
        <v>343</v>
      </c>
      <c r="AU299" s="201"/>
      <c r="AV299" s="201"/>
      <c r="AW299" s="201"/>
      <c r="AX299" s="201" t="s">
        <v>347</v>
      </c>
      <c r="AY299" s="201"/>
      <c r="AZ299" s="201"/>
      <c r="BA299" s="201"/>
      <c r="BB299" s="201" t="s">
        <v>348</v>
      </c>
      <c r="BC299" s="201"/>
      <c r="BD299" s="201"/>
      <c r="BE299" s="201"/>
      <c r="BF299" s="201" t="s">
        <v>351</v>
      </c>
      <c r="BG299" s="201"/>
      <c r="BH299" s="201"/>
      <c r="BI299" s="201" t="s">
        <v>354</v>
      </c>
      <c r="BJ299" s="201"/>
      <c r="BK299" s="201"/>
      <c r="BL299" s="201"/>
      <c r="BM299" s="201" t="s">
        <v>207</v>
      </c>
      <c r="BN299" s="201"/>
      <c r="BO299" s="201"/>
      <c r="BP299" s="201"/>
      <c r="BQ299" s="201" t="s">
        <v>355</v>
      </c>
      <c r="BR299" s="201"/>
      <c r="BS299" s="201"/>
    </row>
    <row r="300" spans="1:71" ht="17.100000000000001" customHeight="1" x14ac:dyDescent="0.25">
      <c r="A300" s="202" t="str">
        <f>'LISTA AMEACAS'!A49</f>
        <v>At 29</v>
      </c>
      <c r="B300" s="203">
        <f>'LISTA AMEACAS'!B49</f>
        <v>0</v>
      </c>
      <c r="C300" s="203"/>
      <c r="D300" s="204" t="str">
        <f>'LISTA AMEACAS'!E49</f>
        <v>Identifique uma Ameaça</v>
      </c>
      <c r="E300" s="204"/>
      <c r="F300" s="204"/>
      <c r="G300" s="67">
        <v>1</v>
      </c>
      <c r="H300" s="196">
        <f>VULNERABILIDADES!L300</f>
        <v>0</v>
      </c>
      <c r="I300" s="196"/>
      <c r="J300" s="196"/>
      <c r="K300" s="192" t="str">
        <f>CONSEQUENCIAS!P300</f>
        <v>DEFINA  A  CONSEQUÊNCIA:</v>
      </c>
      <c r="L300" s="192"/>
      <c r="M300" s="192"/>
      <c r="N300" s="192"/>
      <c r="O300" s="372" t="str">
        <f>CONS_AV_QUALIT_ATIVO!O300</f>
        <v>Descrição</v>
      </c>
      <c r="P300" s="372"/>
      <c r="Q300" s="373" t="str">
        <f>RESULT_ESTIMAT_QUALIT!Q300</f>
        <v xml:space="preserve"> </v>
      </c>
      <c r="R300" s="193" t="str">
        <f>CONS_AV_QUALIT_SEVER!R300</f>
        <v>Nível</v>
      </c>
      <c r="S300" s="193"/>
      <c r="T300" s="193"/>
      <c r="U300" s="108" t="str">
        <f>RESULT_ESTIMAT_QUALIT!U300</f>
        <v/>
      </c>
      <c r="V300" s="108" t="str">
        <f>RESULT_ESTIMAT_QUALIT!V300</f>
        <v/>
      </c>
      <c r="W300" s="193" t="str">
        <f>RESULT_ESTIMAT_QUALIT!W300</f>
        <v>Desastre</v>
      </c>
      <c r="X300" s="193"/>
      <c r="Y300" s="193"/>
      <c r="Z300" s="370" t="str">
        <f>CONS_AV_QUALIT_PROBAB!U300</f>
        <v>Nível</v>
      </c>
      <c r="AA300" s="370"/>
      <c r="AB300" s="370"/>
      <c r="AC300" s="109" t="str">
        <f>RESULT_ESTIMAT_QUALIT!AC300</f>
        <v/>
      </c>
      <c r="AD300" s="114" t="str">
        <f>CALCULO_RISCO!AD300</f>
        <v/>
      </c>
      <c r="AE300" s="375" t="str">
        <f>CALCULO_RISCO!AE300</f>
        <v>Extremo</v>
      </c>
      <c r="AF300" s="375"/>
      <c r="AG300" s="375"/>
      <c r="AH300" s="117">
        <f>CALCULO_RISCO!AG300</f>
        <v>0</v>
      </c>
      <c r="AI300" s="379" t="str">
        <f>AVALIAR_RISCO!AI300</f>
        <v>Prioridade</v>
      </c>
      <c r="AJ300" s="379"/>
      <c r="AK300" s="379"/>
      <c r="AL300" s="393" t="str">
        <f>TRATAMENTO!AL300</f>
        <v>Escolha o Tratamento</v>
      </c>
      <c r="AM300" s="393"/>
      <c r="AN300" s="393"/>
      <c r="AO300" s="393"/>
      <c r="AP300" s="391">
        <f>CONTROLES_PLANO!AP300</f>
        <v>0</v>
      </c>
      <c r="AQ300" s="391">
        <f>RISCOS_RESIDUAIS!AQ300</f>
        <v>0</v>
      </c>
      <c r="AR300" s="391">
        <f>RISCOS_RESIDUAIS!AR300</f>
        <v>0</v>
      </c>
      <c r="AS300" s="391">
        <f>RISCOS_RESIDUAIS!AS300</f>
        <v>0</v>
      </c>
      <c r="AT300" s="391">
        <f>CONTROLES_PLANO!AT300</f>
        <v>0</v>
      </c>
      <c r="AU300" s="391"/>
      <c r="AV300" s="391"/>
      <c r="AW300" s="391"/>
      <c r="AX300" s="400" t="str">
        <f>RISCOS_RESIDUAIS!AX300</f>
        <v>RISCOS RESIDUAIS:</v>
      </c>
      <c r="AY300" s="400"/>
      <c r="AZ300" s="400"/>
      <c r="BA300" s="400"/>
      <c r="BB300" s="400">
        <f>RISCOS_RESIDUAIS!BB300</f>
        <v>0</v>
      </c>
      <c r="BC300" s="400"/>
      <c r="BD300" s="400"/>
      <c r="BE300" s="400"/>
      <c r="BF300" s="401" t="str">
        <f>RISCOS_RESIDUAIS!BS300</f>
        <v>Extremo</v>
      </c>
      <c r="BG300" s="401"/>
      <c r="BH300" s="401"/>
      <c r="BI300" s="402" t="s">
        <v>354</v>
      </c>
      <c r="BJ300" s="402"/>
      <c r="BK300" s="402"/>
      <c r="BL300" s="402"/>
      <c r="BM300" s="323"/>
      <c r="BN300" s="323"/>
      <c r="BO300" s="323"/>
      <c r="BP300" s="323"/>
      <c r="BQ300" s="399"/>
      <c r="BR300" s="399"/>
      <c r="BS300" s="399"/>
    </row>
    <row r="301" spans="1:71" ht="17.100000000000001" customHeight="1" x14ac:dyDescent="0.25">
      <c r="A301" s="202"/>
      <c r="B301" s="203"/>
      <c r="C301" s="203"/>
      <c r="D301" s="204"/>
      <c r="E301" s="204"/>
      <c r="F301" s="204"/>
      <c r="G301" s="67">
        <v>2</v>
      </c>
      <c r="H301" s="196">
        <f>VULNERABILIDADES!L301</f>
        <v>0</v>
      </c>
      <c r="I301" s="196"/>
      <c r="J301" s="196"/>
      <c r="K301" s="192" t="str">
        <f>CONSEQUENCIAS!P301</f>
        <v>DEFINA  A  CONSEQUÊNCIA:</v>
      </c>
      <c r="L301" s="192"/>
      <c r="M301" s="192"/>
      <c r="N301" s="192"/>
      <c r="O301" s="372"/>
      <c r="P301" s="372"/>
      <c r="Q301" s="373"/>
      <c r="R301" s="193" t="str">
        <f>CONS_AV_QUALIT_SEVER!R301</f>
        <v>Nível</v>
      </c>
      <c r="S301" s="193"/>
      <c r="T301" s="193"/>
      <c r="U301" s="108" t="str">
        <f>RESULT_ESTIMAT_QUALIT!U303</f>
        <v/>
      </c>
      <c r="V301" s="108" t="str">
        <f>RESULT_ESTIMAT_QUALIT!V301</f>
        <v/>
      </c>
      <c r="W301" s="193" t="str">
        <f>RESULT_ESTIMAT_QUALIT!W301</f>
        <v>Desastre</v>
      </c>
      <c r="X301" s="193"/>
      <c r="Y301" s="193"/>
      <c r="Z301" s="370" t="str">
        <f>CONS_AV_QUALIT_PROBAB!U301</f>
        <v>Nível</v>
      </c>
      <c r="AA301" s="370"/>
      <c r="AB301" s="370"/>
      <c r="AC301" s="109" t="str">
        <f>RESULT_ESTIMAT_QUALIT!AC301</f>
        <v/>
      </c>
      <c r="AD301" s="114" t="str">
        <f>CALCULO_RISCO!AD301</f>
        <v/>
      </c>
      <c r="AE301" s="375" t="str">
        <f>CALCULO_RISCO!AE301</f>
        <v>Extremo</v>
      </c>
      <c r="AF301" s="375"/>
      <c r="AG301" s="375"/>
      <c r="AH301" s="117">
        <f>CALCULO_RISCO!AG301</f>
        <v>0</v>
      </c>
      <c r="AI301" s="379" t="str">
        <f>AVALIAR_RISCO!AI301</f>
        <v>Prioridade</v>
      </c>
      <c r="AJ301" s="379"/>
      <c r="AK301" s="379"/>
      <c r="AL301" s="393" t="str">
        <f>TRATAMENTO!AL301</f>
        <v>Escolha o Tratamento</v>
      </c>
      <c r="AM301" s="393"/>
      <c r="AN301" s="393"/>
      <c r="AO301" s="393"/>
      <c r="AP301" s="391">
        <f>CONTROLES_PLANO!AP301</f>
        <v>0</v>
      </c>
      <c r="AQ301" s="391"/>
      <c r="AR301" s="391"/>
      <c r="AS301" s="391"/>
      <c r="AT301" s="391">
        <f>CONTROLES_PLANO!AT301</f>
        <v>0</v>
      </c>
      <c r="AU301" s="391"/>
      <c r="AV301" s="391"/>
      <c r="AW301" s="391"/>
      <c r="AX301" s="400" t="str">
        <f>RISCOS_RESIDUAIS!AX301</f>
        <v>RISCOS RESIDUAIS:</v>
      </c>
      <c r="AY301" s="400"/>
      <c r="AZ301" s="400"/>
      <c r="BA301" s="400"/>
      <c r="BB301" s="400">
        <f>RISCOS_RESIDUAIS!BB301</f>
        <v>0</v>
      </c>
      <c r="BC301" s="400"/>
      <c r="BD301" s="400"/>
      <c r="BE301" s="400"/>
      <c r="BF301" s="401" t="str">
        <f>RISCOS_RESIDUAIS!BS301</f>
        <v>Extremo</v>
      </c>
      <c r="BG301" s="401"/>
      <c r="BH301" s="401"/>
      <c r="BI301" s="402" t="s">
        <v>354</v>
      </c>
      <c r="BJ301" s="402"/>
      <c r="BK301" s="402"/>
      <c r="BL301" s="402"/>
      <c r="BM301" s="323"/>
      <c r="BN301" s="323"/>
      <c r="BO301" s="323"/>
      <c r="BP301" s="323"/>
      <c r="BQ301" s="399"/>
      <c r="BR301" s="399"/>
      <c r="BS301" s="399"/>
    </row>
    <row r="302" spans="1:71" ht="17.100000000000001" customHeight="1" x14ac:dyDescent="0.25">
      <c r="A302" s="202"/>
      <c r="B302" s="203"/>
      <c r="C302" s="203"/>
      <c r="D302" s="204"/>
      <c r="E302" s="204"/>
      <c r="F302" s="204"/>
      <c r="G302" s="67">
        <v>3</v>
      </c>
      <c r="H302" s="196">
        <f>VULNERABILIDADES!L302</f>
        <v>0</v>
      </c>
      <c r="I302" s="196"/>
      <c r="J302" s="196"/>
      <c r="K302" s="192" t="str">
        <f>CONSEQUENCIAS!P302</f>
        <v>DEFINA  A  CONSEQUÊNCIA:</v>
      </c>
      <c r="L302" s="192"/>
      <c r="M302" s="192"/>
      <c r="N302" s="192"/>
      <c r="O302" s="372"/>
      <c r="P302" s="372"/>
      <c r="Q302" s="373"/>
      <c r="R302" s="193" t="str">
        <f>CONS_AV_QUALIT_SEVER!R302</f>
        <v>Nível</v>
      </c>
      <c r="S302" s="193"/>
      <c r="T302" s="193"/>
      <c r="U302" s="108" t="str">
        <f>RESULT_ESTIMAT_QUALIT!U304</f>
        <v/>
      </c>
      <c r="V302" s="108" t="str">
        <f>RESULT_ESTIMAT_QUALIT!V302</f>
        <v/>
      </c>
      <c r="W302" s="193" t="str">
        <f>RESULT_ESTIMAT_QUALIT!W302</f>
        <v>Desastre</v>
      </c>
      <c r="X302" s="193"/>
      <c r="Y302" s="193"/>
      <c r="Z302" s="370" t="str">
        <f>CONS_AV_QUALIT_PROBAB!U302</f>
        <v>Nível</v>
      </c>
      <c r="AA302" s="370"/>
      <c r="AB302" s="370"/>
      <c r="AC302" s="109" t="str">
        <f>RESULT_ESTIMAT_QUALIT!AC302</f>
        <v/>
      </c>
      <c r="AD302" s="114" t="str">
        <f>CALCULO_RISCO!AD302</f>
        <v/>
      </c>
      <c r="AE302" s="375" t="str">
        <f>CALCULO_RISCO!AE302</f>
        <v>Extremo</v>
      </c>
      <c r="AF302" s="375"/>
      <c r="AG302" s="375"/>
      <c r="AH302" s="117">
        <f>CALCULO_RISCO!AG302</f>
        <v>0</v>
      </c>
      <c r="AI302" s="379" t="str">
        <f>AVALIAR_RISCO!AI302</f>
        <v>Prioridade</v>
      </c>
      <c r="AJ302" s="379"/>
      <c r="AK302" s="379"/>
      <c r="AL302" s="393" t="str">
        <f>TRATAMENTO!AL302</f>
        <v>Escolha o Tratamento</v>
      </c>
      <c r="AM302" s="393"/>
      <c r="AN302" s="393"/>
      <c r="AO302" s="393"/>
      <c r="AP302" s="391">
        <f>CONTROLES_PLANO!AP302</f>
        <v>0</v>
      </c>
      <c r="AQ302" s="391"/>
      <c r="AR302" s="391"/>
      <c r="AS302" s="391"/>
      <c r="AT302" s="391">
        <f>CONTROLES_PLANO!AT302</f>
        <v>0</v>
      </c>
      <c r="AU302" s="391"/>
      <c r="AV302" s="391"/>
      <c r="AW302" s="391"/>
      <c r="AX302" s="400" t="str">
        <f>RISCOS_RESIDUAIS!AX302</f>
        <v>RISCOS RESIDUAIS:</v>
      </c>
      <c r="AY302" s="400"/>
      <c r="AZ302" s="400"/>
      <c r="BA302" s="400"/>
      <c r="BB302" s="400">
        <f>RISCOS_RESIDUAIS!BB302</f>
        <v>0</v>
      </c>
      <c r="BC302" s="400"/>
      <c r="BD302" s="400"/>
      <c r="BE302" s="400"/>
      <c r="BF302" s="401" t="str">
        <f>RISCOS_RESIDUAIS!BS302</f>
        <v>Extremo</v>
      </c>
      <c r="BG302" s="401"/>
      <c r="BH302" s="401"/>
      <c r="BI302" s="402" t="s">
        <v>354</v>
      </c>
      <c r="BJ302" s="402"/>
      <c r="BK302" s="402"/>
      <c r="BL302" s="402"/>
      <c r="BM302" s="323"/>
      <c r="BN302" s="323"/>
      <c r="BO302" s="323"/>
      <c r="BP302" s="323"/>
      <c r="BQ302" s="399"/>
      <c r="BR302" s="399"/>
      <c r="BS302" s="399"/>
    </row>
    <row r="303" spans="1:71" ht="17.100000000000001" customHeight="1" x14ac:dyDescent="0.25">
      <c r="A303" s="202"/>
      <c r="B303" s="203"/>
      <c r="C303" s="203"/>
      <c r="D303" s="204"/>
      <c r="E303" s="204"/>
      <c r="F303" s="204"/>
      <c r="G303" s="67">
        <v>4</v>
      </c>
      <c r="H303" s="196">
        <f>VULNERABILIDADES!L303</f>
        <v>0</v>
      </c>
      <c r="I303" s="196"/>
      <c r="J303" s="196"/>
      <c r="K303" s="192" t="str">
        <f>CONSEQUENCIAS!P303</f>
        <v>DEFINA  A  CONSEQUÊNCIA:</v>
      </c>
      <c r="L303" s="192"/>
      <c r="M303" s="192"/>
      <c r="N303" s="192"/>
      <c r="O303" s="372"/>
      <c r="P303" s="372"/>
      <c r="Q303" s="373"/>
      <c r="R303" s="193" t="str">
        <f>CONS_AV_QUALIT_SEVER!R303</f>
        <v>Nível</v>
      </c>
      <c r="S303" s="193"/>
      <c r="T303" s="193"/>
      <c r="U303" s="108" t="str">
        <f>RESULT_ESTIMAT_QUALIT!U305</f>
        <v/>
      </c>
      <c r="V303" s="108" t="str">
        <f>RESULT_ESTIMAT_QUALIT!V303</f>
        <v/>
      </c>
      <c r="W303" s="193" t="str">
        <f>RESULT_ESTIMAT_QUALIT!W303</f>
        <v>Desastre</v>
      </c>
      <c r="X303" s="193"/>
      <c r="Y303" s="193"/>
      <c r="Z303" s="370" t="str">
        <f>CONS_AV_QUALIT_PROBAB!U303</f>
        <v>Nível</v>
      </c>
      <c r="AA303" s="370"/>
      <c r="AB303" s="370"/>
      <c r="AC303" s="109" t="str">
        <f>RESULT_ESTIMAT_QUALIT!AC303</f>
        <v/>
      </c>
      <c r="AD303" s="114" t="str">
        <f>CALCULO_RISCO!AD303</f>
        <v/>
      </c>
      <c r="AE303" s="375" t="str">
        <f>CALCULO_RISCO!AE303</f>
        <v>Extremo</v>
      </c>
      <c r="AF303" s="375"/>
      <c r="AG303" s="375"/>
      <c r="AH303" s="117">
        <f>CALCULO_RISCO!AG303</f>
        <v>0</v>
      </c>
      <c r="AI303" s="379" t="str">
        <f>AVALIAR_RISCO!AI303</f>
        <v>Prioridade</v>
      </c>
      <c r="AJ303" s="379"/>
      <c r="AK303" s="379"/>
      <c r="AL303" s="393" t="str">
        <f>TRATAMENTO!AL303</f>
        <v>Escolha o Tratamento</v>
      </c>
      <c r="AM303" s="393"/>
      <c r="AN303" s="393"/>
      <c r="AO303" s="393"/>
      <c r="AP303" s="391">
        <f>CONTROLES_PLANO!AP303</f>
        <v>0</v>
      </c>
      <c r="AQ303" s="391"/>
      <c r="AR303" s="391"/>
      <c r="AS303" s="391"/>
      <c r="AT303" s="391">
        <f>CONTROLES_PLANO!AT303</f>
        <v>0</v>
      </c>
      <c r="AU303" s="391"/>
      <c r="AV303" s="391"/>
      <c r="AW303" s="391"/>
      <c r="AX303" s="400" t="str">
        <f>RISCOS_RESIDUAIS!AX303</f>
        <v>RISCOS RESIDUAIS:</v>
      </c>
      <c r="AY303" s="400"/>
      <c r="AZ303" s="400"/>
      <c r="BA303" s="400"/>
      <c r="BB303" s="400">
        <f>RISCOS_RESIDUAIS!BB303</f>
        <v>0</v>
      </c>
      <c r="BC303" s="400"/>
      <c r="BD303" s="400"/>
      <c r="BE303" s="400"/>
      <c r="BF303" s="401" t="str">
        <f>RISCOS_RESIDUAIS!BS303</f>
        <v>Extremo</v>
      </c>
      <c r="BG303" s="401"/>
      <c r="BH303" s="401"/>
      <c r="BI303" s="402" t="s">
        <v>354</v>
      </c>
      <c r="BJ303" s="402"/>
      <c r="BK303" s="402"/>
      <c r="BL303" s="402"/>
      <c r="BM303" s="323"/>
      <c r="BN303" s="323"/>
      <c r="BO303" s="323"/>
      <c r="BP303" s="323"/>
      <c r="BQ303" s="399"/>
      <c r="BR303" s="399"/>
      <c r="BS303" s="399"/>
    </row>
    <row r="304" spans="1:71" ht="17.100000000000001" customHeight="1" x14ac:dyDescent="0.25">
      <c r="A304" s="202"/>
      <c r="B304" s="203"/>
      <c r="C304" s="203"/>
      <c r="D304" s="195" t="str">
        <f>'LISTA AMEACAS'!I49</f>
        <v>Identifique uma Ameaça</v>
      </c>
      <c r="E304" s="195"/>
      <c r="F304" s="195"/>
      <c r="G304" s="67">
        <v>5</v>
      </c>
      <c r="H304" s="191">
        <f>VULNERABILIDADES!L304</f>
        <v>0</v>
      </c>
      <c r="I304" s="191"/>
      <c r="J304" s="191"/>
      <c r="K304" s="192" t="str">
        <f>CONSEQUENCIAS!P304</f>
        <v>DEFINA  A  CONSEQUÊNCIA:</v>
      </c>
      <c r="L304" s="192"/>
      <c r="M304" s="192"/>
      <c r="N304" s="192"/>
      <c r="O304" s="372"/>
      <c r="P304" s="372"/>
      <c r="Q304" s="373"/>
      <c r="R304" s="193" t="str">
        <f>CONS_AV_QUALIT_SEVER!R304</f>
        <v>Nível</v>
      </c>
      <c r="S304" s="193"/>
      <c r="T304" s="193"/>
      <c r="U304" s="108" t="str">
        <f>RESULT_ESTIMAT_QUALIT!U306</f>
        <v/>
      </c>
      <c r="V304" s="108" t="str">
        <f>RESULT_ESTIMAT_QUALIT!V304</f>
        <v/>
      </c>
      <c r="W304" s="193" t="str">
        <f>RESULT_ESTIMAT_QUALIT!W304</f>
        <v>Desastre</v>
      </c>
      <c r="X304" s="193"/>
      <c r="Y304" s="193"/>
      <c r="Z304" s="370" t="str">
        <f>CONS_AV_QUALIT_PROBAB!U304</f>
        <v>Nível</v>
      </c>
      <c r="AA304" s="370"/>
      <c r="AB304" s="370"/>
      <c r="AC304" s="109" t="str">
        <f>RESULT_ESTIMAT_QUALIT!AC304</f>
        <v/>
      </c>
      <c r="AD304" s="114" t="str">
        <f>CALCULO_RISCO!AD304</f>
        <v/>
      </c>
      <c r="AE304" s="375" t="str">
        <f>CALCULO_RISCO!AE304</f>
        <v>Extremo</v>
      </c>
      <c r="AF304" s="375"/>
      <c r="AG304" s="375"/>
      <c r="AH304" s="117">
        <f>CALCULO_RISCO!AG304</f>
        <v>0</v>
      </c>
      <c r="AI304" s="379" t="str">
        <f>AVALIAR_RISCO!AI304</f>
        <v>Prioridade</v>
      </c>
      <c r="AJ304" s="379"/>
      <c r="AK304" s="379"/>
      <c r="AL304" s="393" t="str">
        <f>TRATAMENTO!AL304</f>
        <v>Escolha o Tratamento</v>
      </c>
      <c r="AM304" s="393"/>
      <c r="AN304" s="393"/>
      <c r="AO304" s="393"/>
      <c r="AP304" s="391">
        <f>CONTROLES_PLANO!AP304</f>
        <v>0</v>
      </c>
      <c r="AQ304" s="391"/>
      <c r="AR304" s="391"/>
      <c r="AS304" s="391"/>
      <c r="AT304" s="391">
        <f>CONTROLES_PLANO!AT304</f>
        <v>0</v>
      </c>
      <c r="AU304" s="391"/>
      <c r="AV304" s="391"/>
      <c r="AW304" s="391"/>
      <c r="AX304" s="400" t="str">
        <f>RISCOS_RESIDUAIS!AX304</f>
        <v>RISCOS RESIDUAIS:</v>
      </c>
      <c r="AY304" s="400"/>
      <c r="AZ304" s="400"/>
      <c r="BA304" s="400"/>
      <c r="BB304" s="400">
        <f>RISCOS_RESIDUAIS!BB304</f>
        <v>0</v>
      </c>
      <c r="BC304" s="400"/>
      <c r="BD304" s="400"/>
      <c r="BE304" s="400"/>
      <c r="BF304" s="401" t="str">
        <f>RISCOS_RESIDUAIS!BS304</f>
        <v>Extremo</v>
      </c>
      <c r="BG304" s="401"/>
      <c r="BH304" s="401"/>
      <c r="BI304" s="402" t="s">
        <v>354</v>
      </c>
      <c r="BJ304" s="402"/>
      <c r="BK304" s="402"/>
      <c r="BL304" s="402"/>
      <c r="BM304" s="323"/>
      <c r="BN304" s="323"/>
      <c r="BO304" s="323"/>
      <c r="BP304" s="323"/>
      <c r="BQ304" s="399"/>
      <c r="BR304" s="399"/>
      <c r="BS304" s="399"/>
    </row>
    <row r="305" spans="1:71" ht="17.100000000000001" customHeight="1" x14ac:dyDescent="0.25">
      <c r="A305" s="202"/>
      <c r="B305" s="203"/>
      <c r="C305" s="203"/>
      <c r="D305" s="195"/>
      <c r="E305" s="195"/>
      <c r="F305" s="195"/>
      <c r="G305" s="67">
        <v>6</v>
      </c>
      <c r="H305" s="191">
        <f>VULNERABILIDADES!L305</f>
        <v>0</v>
      </c>
      <c r="I305" s="191"/>
      <c r="J305" s="191"/>
      <c r="K305" s="192" t="str">
        <f>CONSEQUENCIAS!P305</f>
        <v>DEFINA  A  CONSEQUÊNCIA:</v>
      </c>
      <c r="L305" s="192"/>
      <c r="M305" s="192"/>
      <c r="N305" s="192"/>
      <c r="O305" s="372"/>
      <c r="P305" s="372"/>
      <c r="Q305" s="373"/>
      <c r="R305" s="193" t="str">
        <f>CONS_AV_QUALIT_SEVER!R305</f>
        <v>Nível</v>
      </c>
      <c r="S305" s="193"/>
      <c r="T305" s="193"/>
      <c r="U305" s="108" t="str">
        <f>RESULT_ESTIMAT_QUALIT!U307</f>
        <v/>
      </c>
      <c r="V305" s="108" t="str">
        <f>RESULT_ESTIMAT_QUALIT!V305</f>
        <v/>
      </c>
      <c r="W305" s="193" t="str">
        <f>RESULT_ESTIMAT_QUALIT!W305</f>
        <v>Desastre</v>
      </c>
      <c r="X305" s="193"/>
      <c r="Y305" s="193"/>
      <c r="Z305" s="370" t="str">
        <f>CONS_AV_QUALIT_PROBAB!U305</f>
        <v>Nível</v>
      </c>
      <c r="AA305" s="370"/>
      <c r="AB305" s="370"/>
      <c r="AC305" s="109" t="str">
        <f>RESULT_ESTIMAT_QUALIT!AC305</f>
        <v/>
      </c>
      <c r="AD305" s="114" t="str">
        <f>CALCULO_RISCO!AD305</f>
        <v/>
      </c>
      <c r="AE305" s="375" t="str">
        <f>CALCULO_RISCO!AE305</f>
        <v>Extremo</v>
      </c>
      <c r="AF305" s="375"/>
      <c r="AG305" s="375"/>
      <c r="AH305" s="117">
        <f>CALCULO_RISCO!AG305</f>
        <v>0</v>
      </c>
      <c r="AI305" s="379" t="str">
        <f>AVALIAR_RISCO!AI305</f>
        <v>Prioridade</v>
      </c>
      <c r="AJ305" s="379"/>
      <c r="AK305" s="379"/>
      <c r="AL305" s="393" t="str">
        <f>TRATAMENTO!AL305</f>
        <v>Escolha o Tratamento</v>
      </c>
      <c r="AM305" s="393"/>
      <c r="AN305" s="393"/>
      <c r="AO305" s="393"/>
      <c r="AP305" s="391">
        <f>CONTROLES_PLANO!AP305</f>
        <v>0</v>
      </c>
      <c r="AQ305" s="391"/>
      <c r="AR305" s="391"/>
      <c r="AS305" s="391"/>
      <c r="AT305" s="391">
        <f>CONTROLES_PLANO!AT305</f>
        <v>0</v>
      </c>
      <c r="AU305" s="391"/>
      <c r="AV305" s="391"/>
      <c r="AW305" s="391"/>
      <c r="AX305" s="400" t="str">
        <f>RISCOS_RESIDUAIS!AX305</f>
        <v>RISCOS RESIDUAIS:</v>
      </c>
      <c r="AY305" s="400"/>
      <c r="AZ305" s="400"/>
      <c r="BA305" s="400"/>
      <c r="BB305" s="400">
        <f>RISCOS_RESIDUAIS!BB305</f>
        <v>0</v>
      </c>
      <c r="BC305" s="400"/>
      <c r="BD305" s="400"/>
      <c r="BE305" s="400"/>
      <c r="BF305" s="401" t="str">
        <f>RISCOS_RESIDUAIS!BS305</f>
        <v>Extremo</v>
      </c>
      <c r="BG305" s="401"/>
      <c r="BH305" s="401"/>
      <c r="BI305" s="402" t="s">
        <v>354</v>
      </c>
      <c r="BJ305" s="402"/>
      <c r="BK305" s="402"/>
      <c r="BL305" s="402"/>
      <c r="BM305" s="323"/>
      <c r="BN305" s="323"/>
      <c r="BO305" s="323"/>
      <c r="BP305" s="323"/>
      <c r="BQ305" s="399"/>
      <c r="BR305" s="399"/>
      <c r="BS305" s="399"/>
    </row>
    <row r="306" spans="1:71" ht="17.100000000000001" customHeight="1" x14ac:dyDescent="0.25">
      <c r="A306" s="202"/>
      <c r="B306" s="203"/>
      <c r="C306" s="203"/>
      <c r="D306" s="195"/>
      <c r="E306" s="195"/>
      <c r="F306" s="195"/>
      <c r="G306" s="67">
        <v>7</v>
      </c>
      <c r="H306" s="191">
        <f>VULNERABILIDADES!L306</f>
        <v>0</v>
      </c>
      <c r="I306" s="191"/>
      <c r="J306" s="191"/>
      <c r="K306" s="192" t="str">
        <f>CONSEQUENCIAS!P306</f>
        <v>DEFINA  A  CONSEQUÊNCIA:</v>
      </c>
      <c r="L306" s="192"/>
      <c r="M306" s="192"/>
      <c r="N306" s="192"/>
      <c r="O306" s="372"/>
      <c r="P306" s="372"/>
      <c r="Q306" s="373"/>
      <c r="R306" s="193" t="str">
        <f>CONS_AV_QUALIT_SEVER!R306</f>
        <v>Nível</v>
      </c>
      <c r="S306" s="193"/>
      <c r="T306" s="193"/>
      <c r="U306" s="108">
        <f>RESULT_ESTIMAT_QUALIT!U308</f>
        <v>0</v>
      </c>
      <c r="V306" s="108" t="str">
        <f>RESULT_ESTIMAT_QUALIT!V306</f>
        <v/>
      </c>
      <c r="W306" s="193" t="str">
        <f>RESULT_ESTIMAT_QUALIT!W306</f>
        <v>Desastre</v>
      </c>
      <c r="X306" s="193"/>
      <c r="Y306" s="193"/>
      <c r="Z306" s="370" t="str">
        <f>CONS_AV_QUALIT_PROBAB!U306</f>
        <v>Nível</v>
      </c>
      <c r="AA306" s="370"/>
      <c r="AB306" s="370"/>
      <c r="AC306" s="109" t="str">
        <f>RESULT_ESTIMAT_QUALIT!AC306</f>
        <v/>
      </c>
      <c r="AD306" s="114" t="str">
        <f>CALCULO_RISCO!AD306</f>
        <v/>
      </c>
      <c r="AE306" s="375" t="str">
        <f>CALCULO_RISCO!AE306</f>
        <v>Extremo</v>
      </c>
      <c r="AF306" s="375"/>
      <c r="AG306" s="375"/>
      <c r="AH306" s="117">
        <f>CALCULO_RISCO!AG306</f>
        <v>0</v>
      </c>
      <c r="AI306" s="379" t="str">
        <f>AVALIAR_RISCO!AI306</f>
        <v>Prioridade</v>
      </c>
      <c r="AJ306" s="379"/>
      <c r="AK306" s="379"/>
      <c r="AL306" s="393" t="str">
        <f>TRATAMENTO!AL306</f>
        <v>Escolha o Tratamento</v>
      </c>
      <c r="AM306" s="393"/>
      <c r="AN306" s="393"/>
      <c r="AO306" s="393"/>
      <c r="AP306" s="391">
        <f>CONTROLES_PLANO!AP306</f>
        <v>0</v>
      </c>
      <c r="AQ306" s="391"/>
      <c r="AR306" s="391"/>
      <c r="AS306" s="391"/>
      <c r="AT306" s="391">
        <f>CONTROLES_PLANO!AT306</f>
        <v>0</v>
      </c>
      <c r="AU306" s="391"/>
      <c r="AV306" s="391"/>
      <c r="AW306" s="391"/>
      <c r="AX306" s="400" t="str">
        <f>RISCOS_RESIDUAIS!AX306</f>
        <v>RISCOS RESIDUAIS:</v>
      </c>
      <c r="AY306" s="400"/>
      <c r="AZ306" s="400"/>
      <c r="BA306" s="400"/>
      <c r="BB306" s="400">
        <f>RISCOS_RESIDUAIS!BB306</f>
        <v>0</v>
      </c>
      <c r="BC306" s="400"/>
      <c r="BD306" s="400"/>
      <c r="BE306" s="400"/>
      <c r="BF306" s="401" t="str">
        <f>RISCOS_RESIDUAIS!BS306</f>
        <v>Extremo</v>
      </c>
      <c r="BG306" s="401"/>
      <c r="BH306" s="401"/>
      <c r="BI306" s="402" t="s">
        <v>354</v>
      </c>
      <c r="BJ306" s="402"/>
      <c r="BK306" s="402"/>
      <c r="BL306" s="402"/>
      <c r="BM306" s="323"/>
      <c r="BN306" s="323"/>
      <c r="BO306" s="323"/>
      <c r="BP306" s="323"/>
      <c r="BQ306" s="399"/>
      <c r="BR306" s="399"/>
      <c r="BS306" s="399"/>
    </row>
    <row r="307" spans="1:71" ht="17.100000000000001" customHeight="1" x14ac:dyDescent="0.25">
      <c r="A307" s="202"/>
      <c r="B307" s="203"/>
      <c r="C307" s="203"/>
      <c r="D307" s="195"/>
      <c r="E307" s="195"/>
      <c r="F307" s="195"/>
      <c r="G307" s="69">
        <v>8</v>
      </c>
      <c r="H307" s="197">
        <f>VULNERABILIDADES!L307</f>
        <v>0</v>
      </c>
      <c r="I307" s="197"/>
      <c r="J307" s="197"/>
      <c r="K307" s="198" t="str">
        <f>CONSEQUENCIAS!P307</f>
        <v>DEFINA  A  CONSEQUÊNCIA:</v>
      </c>
      <c r="L307" s="198"/>
      <c r="M307" s="198"/>
      <c r="N307" s="198"/>
      <c r="O307" s="372"/>
      <c r="P307" s="372"/>
      <c r="Q307" s="373"/>
      <c r="R307" s="199" t="str">
        <f>CONS_AV_QUALIT_SEVER!R307</f>
        <v>Nível</v>
      </c>
      <c r="S307" s="199"/>
      <c r="T307" s="199"/>
      <c r="U307" s="110">
        <f>RESULT_ESTIMAT_QUALIT!U309</f>
        <v>0</v>
      </c>
      <c r="V307" s="110" t="str">
        <f>RESULT_ESTIMAT_QUALIT!V307</f>
        <v/>
      </c>
      <c r="W307" s="199" t="str">
        <f>RESULT_ESTIMAT_QUALIT!W307</f>
        <v>Desastre</v>
      </c>
      <c r="X307" s="199"/>
      <c r="Y307" s="199"/>
      <c r="Z307" s="371" t="str">
        <f>CONS_AV_QUALIT_PROBAB!U307</f>
        <v>Nível</v>
      </c>
      <c r="AA307" s="371"/>
      <c r="AB307" s="371"/>
      <c r="AC307" s="111" t="str">
        <f>RESULT_ESTIMAT_QUALIT!AC307</f>
        <v/>
      </c>
      <c r="AD307" s="116" t="str">
        <f>CALCULO_RISCO!AD307</f>
        <v/>
      </c>
      <c r="AE307" s="376" t="str">
        <f>CALCULO_RISCO!AE307</f>
        <v>Extremo</v>
      </c>
      <c r="AF307" s="376"/>
      <c r="AG307" s="376"/>
      <c r="AH307" s="118">
        <f>CALCULO_RISCO!AG307</f>
        <v>0</v>
      </c>
      <c r="AI307" s="381" t="str">
        <f>AVALIAR_RISCO!AI307</f>
        <v>Prioridade</v>
      </c>
      <c r="AJ307" s="381"/>
      <c r="AK307" s="381"/>
      <c r="AL307" s="390" t="str">
        <f>TRATAMENTO!AL307</f>
        <v>Escolha o Tratamento</v>
      </c>
      <c r="AM307" s="390"/>
      <c r="AN307" s="390"/>
      <c r="AO307" s="390"/>
      <c r="AP307" s="386">
        <f>CONTROLES_PLANO!AP307</f>
        <v>0</v>
      </c>
      <c r="AQ307" s="386"/>
      <c r="AR307" s="386"/>
      <c r="AS307" s="386"/>
      <c r="AT307" s="386">
        <f>CONTROLES_PLANO!AT307</f>
        <v>0</v>
      </c>
      <c r="AU307" s="386"/>
      <c r="AV307" s="386"/>
      <c r="AW307" s="386"/>
      <c r="AX307" s="396" t="str">
        <f>RISCOS_RESIDUAIS!AX307</f>
        <v>RISCOS RESIDUAIS:</v>
      </c>
      <c r="AY307" s="396"/>
      <c r="AZ307" s="396"/>
      <c r="BA307" s="396"/>
      <c r="BB307" s="396">
        <f>RISCOS_RESIDUAIS!BB307</f>
        <v>0</v>
      </c>
      <c r="BC307" s="396"/>
      <c r="BD307" s="396"/>
      <c r="BE307" s="396"/>
      <c r="BF307" s="397" t="str">
        <f>RISCOS_RESIDUAIS!BS307</f>
        <v>Extremo</v>
      </c>
      <c r="BG307" s="397"/>
      <c r="BH307" s="397"/>
      <c r="BI307" s="398" t="s">
        <v>354</v>
      </c>
      <c r="BJ307" s="398"/>
      <c r="BK307" s="398"/>
      <c r="BL307" s="398"/>
      <c r="BM307" s="327"/>
      <c r="BN307" s="327"/>
      <c r="BO307" s="327"/>
      <c r="BP307" s="327"/>
      <c r="BQ307" s="395"/>
      <c r="BR307" s="395"/>
      <c r="BS307" s="395"/>
    </row>
    <row r="308" spans="1:71" s="29" customFormat="1" ht="12.6" customHeight="1" x14ac:dyDescent="0.25">
      <c r="A308" s="86"/>
      <c r="B308" s="86"/>
      <c r="C308" s="86"/>
      <c r="D308" s="86"/>
      <c r="E308" s="86"/>
      <c r="F308" s="86"/>
      <c r="G308" s="86"/>
      <c r="H308" s="9"/>
      <c r="I308" s="9"/>
      <c r="J308" s="9"/>
      <c r="K308" s="9"/>
      <c r="L308" s="9"/>
      <c r="M308" s="9"/>
      <c r="N308" s="9"/>
      <c r="O308" s="9"/>
      <c r="P308" s="9"/>
      <c r="Q308" s="105"/>
      <c r="R308" s="105"/>
      <c r="S308" s="105"/>
      <c r="T308" s="105"/>
      <c r="U308" s="105"/>
      <c r="V308" s="106"/>
      <c r="W308" s="9"/>
      <c r="X308" s="9"/>
      <c r="Y308" s="9"/>
      <c r="AY308" s="3"/>
      <c r="AZ308" s="3"/>
      <c r="BA308" s="3"/>
      <c r="BB308" s="3"/>
      <c r="BC308" s="3"/>
    </row>
    <row r="309" spans="1:71" ht="34.15" customHeight="1" x14ac:dyDescent="0.25">
      <c r="A309" s="56"/>
      <c r="B309" s="206" t="s">
        <v>204</v>
      </c>
      <c r="C309" s="206"/>
      <c r="D309" s="207" t="s">
        <v>205</v>
      </c>
      <c r="E309" s="207"/>
      <c r="F309" s="207"/>
      <c r="G309" s="57" t="s">
        <v>219</v>
      </c>
      <c r="H309" s="208" t="s">
        <v>220</v>
      </c>
      <c r="I309" s="208"/>
      <c r="J309" s="208"/>
      <c r="K309" s="209" t="s">
        <v>272</v>
      </c>
      <c r="L309" s="209"/>
      <c r="M309" s="209"/>
      <c r="N309" s="209"/>
      <c r="O309" s="201" t="s">
        <v>291</v>
      </c>
      <c r="P309" s="201"/>
      <c r="Q309" s="201"/>
      <c r="R309" s="208" t="s">
        <v>316</v>
      </c>
      <c r="S309" s="208"/>
      <c r="T309" s="208"/>
      <c r="U309" s="208"/>
      <c r="V309" s="201" t="s">
        <v>94</v>
      </c>
      <c r="W309" s="201"/>
      <c r="X309" s="201"/>
      <c r="Y309" s="201"/>
      <c r="Z309" s="201" t="s">
        <v>301</v>
      </c>
      <c r="AA309" s="201"/>
      <c r="AB309" s="201"/>
      <c r="AC309" s="201"/>
      <c r="AD309" s="201" t="s">
        <v>323</v>
      </c>
      <c r="AE309" s="201"/>
      <c r="AF309" s="201"/>
      <c r="AG309" s="201"/>
      <c r="AH309" s="201"/>
      <c r="AI309" s="201" t="s">
        <v>325</v>
      </c>
      <c r="AJ309" s="201"/>
      <c r="AK309" s="201"/>
      <c r="AL309" s="201" t="s">
        <v>334</v>
      </c>
      <c r="AM309" s="201"/>
      <c r="AN309" s="201"/>
      <c r="AO309" s="201"/>
      <c r="AP309" s="201" t="s">
        <v>342</v>
      </c>
      <c r="AQ309" s="201" t="s">
        <v>343</v>
      </c>
      <c r="AR309" s="201" t="s">
        <v>344</v>
      </c>
      <c r="AS309" s="201" t="s">
        <v>345</v>
      </c>
      <c r="AT309" s="201" t="s">
        <v>343</v>
      </c>
      <c r="AU309" s="201"/>
      <c r="AV309" s="201"/>
      <c r="AW309" s="201"/>
      <c r="AX309" s="201" t="s">
        <v>347</v>
      </c>
      <c r="AY309" s="201"/>
      <c r="AZ309" s="201"/>
      <c r="BA309" s="201"/>
      <c r="BB309" s="201" t="s">
        <v>348</v>
      </c>
      <c r="BC309" s="201"/>
      <c r="BD309" s="201"/>
      <c r="BE309" s="201"/>
      <c r="BF309" s="201" t="s">
        <v>351</v>
      </c>
      <c r="BG309" s="201"/>
      <c r="BH309" s="201"/>
      <c r="BI309" s="201" t="s">
        <v>354</v>
      </c>
      <c r="BJ309" s="201"/>
      <c r="BK309" s="201"/>
      <c r="BL309" s="201"/>
      <c r="BM309" s="201" t="s">
        <v>207</v>
      </c>
      <c r="BN309" s="201"/>
      <c r="BO309" s="201"/>
      <c r="BP309" s="201"/>
      <c r="BQ309" s="201" t="s">
        <v>355</v>
      </c>
      <c r="BR309" s="201"/>
      <c r="BS309" s="201"/>
    </row>
    <row r="310" spans="1:71" ht="17.100000000000001" customHeight="1" x14ac:dyDescent="0.25">
      <c r="A310" s="202" t="str">
        <f>'LISTA AMEACAS'!A50</f>
        <v>At 30</v>
      </c>
      <c r="B310" s="203">
        <f>'LISTA AMEACAS'!B50</f>
        <v>0</v>
      </c>
      <c r="C310" s="203"/>
      <c r="D310" s="204" t="str">
        <f>'LISTA AMEACAS'!E50</f>
        <v>Identifique uma Ameaça</v>
      </c>
      <c r="E310" s="204"/>
      <c r="F310" s="204"/>
      <c r="G310" s="67">
        <v>1</v>
      </c>
      <c r="H310" s="196">
        <f>VULNERABILIDADES!L310</f>
        <v>0</v>
      </c>
      <c r="I310" s="196"/>
      <c r="J310" s="196"/>
      <c r="K310" s="192" t="str">
        <f>CONSEQUENCIAS!P310</f>
        <v>DEFINA  A  CONSEQUÊNCIA:</v>
      </c>
      <c r="L310" s="192"/>
      <c r="M310" s="192"/>
      <c r="N310" s="192"/>
      <c r="O310" s="372" t="str">
        <f>CONS_AV_QUALIT_ATIVO!O310</f>
        <v>Descrição</v>
      </c>
      <c r="P310" s="372"/>
      <c r="Q310" s="373" t="str">
        <f>RESULT_ESTIMAT_QUALIT!Q310</f>
        <v xml:space="preserve"> </v>
      </c>
      <c r="R310" s="193" t="str">
        <f>CONS_AV_QUALIT_SEVER!R310</f>
        <v>Nível</v>
      </c>
      <c r="S310" s="193"/>
      <c r="T310" s="193"/>
      <c r="U310" s="108" t="str">
        <f>RESULT_ESTIMAT_QUALIT!U310</f>
        <v/>
      </c>
      <c r="V310" s="108" t="str">
        <f>RESULT_ESTIMAT_QUALIT!V310</f>
        <v/>
      </c>
      <c r="W310" s="193" t="str">
        <f>RESULT_ESTIMAT_QUALIT!W310</f>
        <v>Desastre</v>
      </c>
      <c r="X310" s="193"/>
      <c r="Y310" s="193"/>
      <c r="Z310" s="370" t="str">
        <f>CONS_AV_QUALIT_PROBAB!U310</f>
        <v>Nível</v>
      </c>
      <c r="AA310" s="370"/>
      <c r="AB310" s="370"/>
      <c r="AC310" s="109" t="str">
        <f>RESULT_ESTIMAT_QUALIT!AC310</f>
        <v/>
      </c>
      <c r="AD310" s="114" t="str">
        <f>CALCULO_RISCO!AD310</f>
        <v/>
      </c>
      <c r="AE310" s="375" t="str">
        <f>CALCULO_RISCO!AE310</f>
        <v>Extremo</v>
      </c>
      <c r="AF310" s="375"/>
      <c r="AG310" s="375"/>
      <c r="AH310" s="117">
        <f>CALCULO_RISCO!AG310</f>
        <v>0</v>
      </c>
      <c r="AI310" s="379" t="str">
        <f>AVALIAR_RISCO!AI310</f>
        <v>Prioridade</v>
      </c>
      <c r="AJ310" s="379"/>
      <c r="AK310" s="379"/>
      <c r="AL310" s="393" t="str">
        <f>TRATAMENTO!AL310</f>
        <v>Escolha o Tratamento</v>
      </c>
      <c r="AM310" s="393"/>
      <c r="AN310" s="393"/>
      <c r="AO310" s="393"/>
      <c r="AP310" s="391">
        <f>CONTROLES_PLANO!AP310</f>
        <v>0</v>
      </c>
      <c r="AQ310" s="391">
        <f>RISCOS_RESIDUAIS!AQ310</f>
        <v>0</v>
      </c>
      <c r="AR310" s="391">
        <f>RISCOS_RESIDUAIS!AR310</f>
        <v>0</v>
      </c>
      <c r="AS310" s="391">
        <f>RISCOS_RESIDUAIS!AS310</f>
        <v>0</v>
      </c>
      <c r="AT310" s="391">
        <f>CONTROLES_PLANO!AT310</f>
        <v>0</v>
      </c>
      <c r="AU310" s="391"/>
      <c r="AV310" s="391"/>
      <c r="AW310" s="391"/>
      <c r="AX310" s="400" t="str">
        <f>RISCOS_RESIDUAIS!AX310</f>
        <v>RISCOS RESIDUAIS:</v>
      </c>
      <c r="AY310" s="400"/>
      <c r="AZ310" s="400"/>
      <c r="BA310" s="400"/>
      <c r="BB310" s="400">
        <f>RISCOS_RESIDUAIS!BB310</f>
        <v>0</v>
      </c>
      <c r="BC310" s="400"/>
      <c r="BD310" s="400"/>
      <c r="BE310" s="400"/>
      <c r="BF310" s="401" t="str">
        <f>RISCOS_RESIDUAIS!BS310</f>
        <v>Extremo</v>
      </c>
      <c r="BG310" s="401"/>
      <c r="BH310" s="401"/>
      <c r="BI310" s="402" t="s">
        <v>354</v>
      </c>
      <c r="BJ310" s="402"/>
      <c r="BK310" s="402"/>
      <c r="BL310" s="402"/>
      <c r="BM310" s="323"/>
      <c r="BN310" s="323"/>
      <c r="BO310" s="323"/>
      <c r="BP310" s="323"/>
      <c r="BQ310" s="399"/>
      <c r="BR310" s="399"/>
      <c r="BS310" s="399"/>
    </row>
    <row r="311" spans="1:71" ht="17.100000000000001" customHeight="1" x14ac:dyDescent="0.25">
      <c r="A311" s="202"/>
      <c r="B311" s="203"/>
      <c r="C311" s="203"/>
      <c r="D311" s="204"/>
      <c r="E311" s="204"/>
      <c r="F311" s="204"/>
      <c r="G311" s="67">
        <v>2</v>
      </c>
      <c r="H311" s="196">
        <f>VULNERABILIDADES!L311</f>
        <v>0</v>
      </c>
      <c r="I311" s="196"/>
      <c r="J311" s="196"/>
      <c r="K311" s="192" t="str">
        <f>CONSEQUENCIAS!P311</f>
        <v>DEFINA  A  CONSEQUÊNCIA:</v>
      </c>
      <c r="L311" s="192"/>
      <c r="M311" s="192"/>
      <c r="N311" s="192"/>
      <c r="O311" s="372"/>
      <c r="P311" s="372"/>
      <c r="Q311" s="373"/>
      <c r="R311" s="193" t="str">
        <f>CONS_AV_QUALIT_SEVER!R311</f>
        <v>Nível</v>
      </c>
      <c r="S311" s="193"/>
      <c r="T311" s="193"/>
      <c r="U311" s="108" t="str">
        <f>RESULT_ESTIMAT_QUALIT!U313</f>
        <v/>
      </c>
      <c r="V311" s="108" t="str">
        <f>RESULT_ESTIMAT_QUALIT!V311</f>
        <v/>
      </c>
      <c r="W311" s="193" t="str">
        <f>RESULT_ESTIMAT_QUALIT!W311</f>
        <v>Desastre</v>
      </c>
      <c r="X311" s="193"/>
      <c r="Y311" s="193"/>
      <c r="Z311" s="370" t="str">
        <f>CONS_AV_QUALIT_PROBAB!U311</f>
        <v>Nível</v>
      </c>
      <c r="AA311" s="370"/>
      <c r="AB311" s="370"/>
      <c r="AC311" s="109" t="str">
        <f>RESULT_ESTIMAT_QUALIT!AC311</f>
        <v/>
      </c>
      <c r="AD311" s="114" t="str">
        <f>CALCULO_RISCO!AD311</f>
        <v/>
      </c>
      <c r="AE311" s="375" t="str">
        <f>CALCULO_RISCO!AE311</f>
        <v>Extremo</v>
      </c>
      <c r="AF311" s="375"/>
      <c r="AG311" s="375"/>
      <c r="AH311" s="117">
        <f>CALCULO_RISCO!AG311</f>
        <v>0</v>
      </c>
      <c r="AI311" s="379" t="str">
        <f>AVALIAR_RISCO!AI311</f>
        <v>Prioridade</v>
      </c>
      <c r="AJ311" s="379"/>
      <c r="AK311" s="379"/>
      <c r="AL311" s="393" t="str">
        <f>TRATAMENTO!AL311</f>
        <v>Escolha o Tratamento</v>
      </c>
      <c r="AM311" s="393"/>
      <c r="AN311" s="393"/>
      <c r="AO311" s="393"/>
      <c r="AP311" s="391">
        <f>CONTROLES_PLANO!AP311</f>
        <v>0</v>
      </c>
      <c r="AQ311" s="391"/>
      <c r="AR311" s="391"/>
      <c r="AS311" s="391"/>
      <c r="AT311" s="391">
        <f>CONTROLES_PLANO!AT311</f>
        <v>0</v>
      </c>
      <c r="AU311" s="391"/>
      <c r="AV311" s="391"/>
      <c r="AW311" s="391"/>
      <c r="AX311" s="400" t="str">
        <f>RISCOS_RESIDUAIS!AX311</f>
        <v>RISCOS RESIDUAIS:</v>
      </c>
      <c r="AY311" s="400"/>
      <c r="AZ311" s="400"/>
      <c r="BA311" s="400"/>
      <c r="BB311" s="400">
        <f>RISCOS_RESIDUAIS!BB311</f>
        <v>0</v>
      </c>
      <c r="BC311" s="400"/>
      <c r="BD311" s="400"/>
      <c r="BE311" s="400"/>
      <c r="BF311" s="401" t="str">
        <f>RISCOS_RESIDUAIS!BS311</f>
        <v>Extremo</v>
      </c>
      <c r="BG311" s="401"/>
      <c r="BH311" s="401"/>
      <c r="BI311" s="402" t="s">
        <v>354</v>
      </c>
      <c r="BJ311" s="402"/>
      <c r="BK311" s="402"/>
      <c r="BL311" s="402"/>
      <c r="BM311" s="323"/>
      <c r="BN311" s="323"/>
      <c r="BO311" s="323"/>
      <c r="BP311" s="323"/>
      <c r="BQ311" s="399"/>
      <c r="BR311" s="399"/>
      <c r="BS311" s="399"/>
    </row>
    <row r="312" spans="1:71" ht="17.100000000000001" customHeight="1" x14ac:dyDescent="0.25">
      <c r="A312" s="202"/>
      <c r="B312" s="203"/>
      <c r="C312" s="203"/>
      <c r="D312" s="204"/>
      <c r="E312" s="204"/>
      <c r="F312" s="204"/>
      <c r="G312" s="67">
        <v>3</v>
      </c>
      <c r="H312" s="196">
        <f>VULNERABILIDADES!L312</f>
        <v>0</v>
      </c>
      <c r="I312" s="196"/>
      <c r="J312" s="196"/>
      <c r="K312" s="192" t="str">
        <f>CONSEQUENCIAS!P312</f>
        <v>DEFINA  A  CONSEQUÊNCIA:</v>
      </c>
      <c r="L312" s="192"/>
      <c r="M312" s="192"/>
      <c r="N312" s="192"/>
      <c r="O312" s="372"/>
      <c r="P312" s="372"/>
      <c r="Q312" s="373"/>
      <c r="R312" s="193" t="str">
        <f>CONS_AV_QUALIT_SEVER!R312</f>
        <v>Nível</v>
      </c>
      <c r="S312" s="193"/>
      <c r="T312" s="193"/>
      <c r="U312" s="108" t="str">
        <f>RESULT_ESTIMAT_QUALIT!U314</f>
        <v/>
      </c>
      <c r="V312" s="108" t="str">
        <f>RESULT_ESTIMAT_QUALIT!V312</f>
        <v/>
      </c>
      <c r="W312" s="193" t="str">
        <f>RESULT_ESTIMAT_QUALIT!W312</f>
        <v>Desastre</v>
      </c>
      <c r="X312" s="193"/>
      <c r="Y312" s="193"/>
      <c r="Z312" s="370" t="str">
        <f>CONS_AV_QUALIT_PROBAB!U312</f>
        <v>Nível</v>
      </c>
      <c r="AA312" s="370"/>
      <c r="AB312" s="370"/>
      <c r="AC312" s="109" t="str">
        <f>RESULT_ESTIMAT_QUALIT!AC312</f>
        <v/>
      </c>
      <c r="AD312" s="114" t="str">
        <f>CALCULO_RISCO!AD312</f>
        <v/>
      </c>
      <c r="AE312" s="375" t="str">
        <f>CALCULO_RISCO!AE312</f>
        <v>Extremo</v>
      </c>
      <c r="AF312" s="375"/>
      <c r="AG312" s="375"/>
      <c r="AH312" s="117">
        <f>CALCULO_RISCO!AG312</f>
        <v>0</v>
      </c>
      <c r="AI312" s="379" t="str">
        <f>AVALIAR_RISCO!AI312</f>
        <v>Prioridade</v>
      </c>
      <c r="AJ312" s="379"/>
      <c r="AK312" s="379"/>
      <c r="AL312" s="393" t="str">
        <f>TRATAMENTO!AL312</f>
        <v>Escolha o Tratamento</v>
      </c>
      <c r="AM312" s="393"/>
      <c r="AN312" s="393"/>
      <c r="AO312" s="393"/>
      <c r="AP312" s="391">
        <f>CONTROLES_PLANO!AP312</f>
        <v>0</v>
      </c>
      <c r="AQ312" s="391"/>
      <c r="AR312" s="391"/>
      <c r="AS312" s="391"/>
      <c r="AT312" s="391">
        <f>CONTROLES_PLANO!AT312</f>
        <v>0</v>
      </c>
      <c r="AU312" s="391"/>
      <c r="AV312" s="391"/>
      <c r="AW312" s="391"/>
      <c r="AX312" s="400" t="str">
        <f>RISCOS_RESIDUAIS!AX312</f>
        <v>RISCOS RESIDUAIS:</v>
      </c>
      <c r="AY312" s="400"/>
      <c r="AZ312" s="400"/>
      <c r="BA312" s="400"/>
      <c r="BB312" s="400">
        <f>RISCOS_RESIDUAIS!BB312</f>
        <v>0</v>
      </c>
      <c r="BC312" s="400"/>
      <c r="BD312" s="400"/>
      <c r="BE312" s="400"/>
      <c r="BF312" s="401" t="str">
        <f>RISCOS_RESIDUAIS!BS312</f>
        <v>Extremo</v>
      </c>
      <c r="BG312" s="401"/>
      <c r="BH312" s="401"/>
      <c r="BI312" s="402" t="s">
        <v>354</v>
      </c>
      <c r="BJ312" s="402"/>
      <c r="BK312" s="402"/>
      <c r="BL312" s="402"/>
      <c r="BM312" s="323"/>
      <c r="BN312" s="323"/>
      <c r="BO312" s="323"/>
      <c r="BP312" s="323"/>
      <c r="BQ312" s="399"/>
      <c r="BR312" s="399"/>
      <c r="BS312" s="399"/>
    </row>
    <row r="313" spans="1:71" ht="17.100000000000001" customHeight="1" x14ac:dyDescent="0.25">
      <c r="A313" s="202"/>
      <c r="B313" s="203"/>
      <c r="C313" s="203"/>
      <c r="D313" s="204"/>
      <c r="E313" s="204"/>
      <c r="F313" s="204"/>
      <c r="G313" s="67">
        <v>4</v>
      </c>
      <c r="H313" s="196">
        <f>VULNERABILIDADES!L313</f>
        <v>0</v>
      </c>
      <c r="I313" s="196"/>
      <c r="J313" s="196"/>
      <c r="K313" s="192" t="str">
        <f>CONSEQUENCIAS!P313</f>
        <v>DEFINA  A  CONSEQUÊNCIA:</v>
      </c>
      <c r="L313" s="192"/>
      <c r="M313" s="192"/>
      <c r="N313" s="192"/>
      <c r="O313" s="372"/>
      <c r="P313" s="372"/>
      <c r="Q313" s="373"/>
      <c r="R313" s="193" t="str">
        <f>CONS_AV_QUALIT_SEVER!R313</f>
        <v>Nível</v>
      </c>
      <c r="S313" s="193"/>
      <c r="T313" s="193"/>
      <c r="U313" s="108" t="str">
        <f>RESULT_ESTIMAT_QUALIT!U315</f>
        <v/>
      </c>
      <c r="V313" s="108" t="str">
        <f>RESULT_ESTIMAT_QUALIT!V313</f>
        <v/>
      </c>
      <c r="W313" s="193" t="str">
        <f>RESULT_ESTIMAT_QUALIT!W313</f>
        <v>Desastre</v>
      </c>
      <c r="X313" s="193"/>
      <c r="Y313" s="193"/>
      <c r="Z313" s="370" t="str">
        <f>CONS_AV_QUALIT_PROBAB!U313</f>
        <v>Nível</v>
      </c>
      <c r="AA313" s="370"/>
      <c r="AB313" s="370"/>
      <c r="AC313" s="109" t="str">
        <f>RESULT_ESTIMAT_QUALIT!AC313</f>
        <v/>
      </c>
      <c r="AD313" s="114" t="str">
        <f>CALCULO_RISCO!AD313</f>
        <v/>
      </c>
      <c r="AE313" s="375" t="str">
        <f>CALCULO_RISCO!AE313</f>
        <v>Extremo</v>
      </c>
      <c r="AF313" s="375"/>
      <c r="AG313" s="375"/>
      <c r="AH313" s="117">
        <f>CALCULO_RISCO!AG313</f>
        <v>0</v>
      </c>
      <c r="AI313" s="379" t="str">
        <f>AVALIAR_RISCO!AI313</f>
        <v>Prioridade</v>
      </c>
      <c r="AJ313" s="379"/>
      <c r="AK313" s="379"/>
      <c r="AL313" s="393" t="str">
        <f>TRATAMENTO!AL313</f>
        <v>Escolha o Tratamento</v>
      </c>
      <c r="AM313" s="393"/>
      <c r="AN313" s="393"/>
      <c r="AO313" s="393"/>
      <c r="AP313" s="391">
        <f>CONTROLES_PLANO!AP313</f>
        <v>0</v>
      </c>
      <c r="AQ313" s="391"/>
      <c r="AR313" s="391"/>
      <c r="AS313" s="391"/>
      <c r="AT313" s="391">
        <f>CONTROLES_PLANO!AT313</f>
        <v>0</v>
      </c>
      <c r="AU313" s="391"/>
      <c r="AV313" s="391"/>
      <c r="AW313" s="391"/>
      <c r="AX313" s="400" t="str">
        <f>RISCOS_RESIDUAIS!AX313</f>
        <v>RISCOS RESIDUAIS:</v>
      </c>
      <c r="AY313" s="400"/>
      <c r="AZ313" s="400"/>
      <c r="BA313" s="400"/>
      <c r="BB313" s="400">
        <f>RISCOS_RESIDUAIS!BB313</f>
        <v>0</v>
      </c>
      <c r="BC313" s="400"/>
      <c r="BD313" s="400"/>
      <c r="BE313" s="400"/>
      <c r="BF313" s="401" t="str">
        <f>RISCOS_RESIDUAIS!BS313</f>
        <v>Extremo</v>
      </c>
      <c r="BG313" s="401"/>
      <c r="BH313" s="401"/>
      <c r="BI313" s="402" t="s">
        <v>354</v>
      </c>
      <c r="BJ313" s="402"/>
      <c r="BK313" s="402"/>
      <c r="BL313" s="402"/>
      <c r="BM313" s="323"/>
      <c r="BN313" s="323"/>
      <c r="BO313" s="323"/>
      <c r="BP313" s="323"/>
      <c r="BQ313" s="399"/>
      <c r="BR313" s="399"/>
      <c r="BS313" s="399"/>
    </row>
    <row r="314" spans="1:71" ht="17.100000000000001" customHeight="1" x14ac:dyDescent="0.25">
      <c r="A314" s="202"/>
      <c r="B314" s="203"/>
      <c r="C314" s="203"/>
      <c r="D314" s="195" t="str">
        <f>'LISTA AMEACAS'!I50</f>
        <v>Identifique uma Ameaça</v>
      </c>
      <c r="E314" s="195"/>
      <c r="F314" s="195"/>
      <c r="G314" s="67">
        <v>5</v>
      </c>
      <c r="H314" s="191">
        <f>VULNERABILIDADES!L314</f>
        <v>0</v>
      </c>
      <c r="I314" s="191"/>
      <c r="J314" s="191"/>
      <c r="K314" s="192" t="str">
        <f>CONSEQUENCIAS!P314</f>
        <v>DEFINA  A  CONSEQUÊNCIA:</v>
      </c>
      <c r="L314" s="192"/>
      <c r="M314" s="192"/>
      <c r="N314" s="192"/>
      <c r="O314" s="372"/>
      <c r="P314" s="372"/>
      <c r="Q314" s="373"/>
      <c r="R314" s="193" t="str">
        <f>CONS_AV_QUALIT_SEVER!R314</f>
        <v>Nível</v>
      </c>
      <c r="S314" s="193"/>
      <c r="T314" s="193"/>
      <c r="U314" s="108" t="str">
        <f>RESULT_ESTIMAT_QUALIT!U316</f>
        <v/>
      </c>
      <c r="V314" s="108" t="str">
        <f>RESULT_ESTIMAT_QUALIT!V314</f>
        <v/>
      </c>
      <c r="W314" s="193" t="str">
        <f>RESULT_ESTIMAT_QUALIT!W314</f>
        <v>Desastre</v>
      </c>
      <c r="X314" s="193"/>
      <c r="Y314" s="193"/>
      <c r="Z314" s="370" t="str">
        <f>CONS_AV_QUALIT_PROBAB!U314</f>
        <v>Nível</v>
      </c>
      <c r="AA314" s="370"/>
      <c r="AB314" s="370"/>
      <c r="AC314" s="109" t="str">
        <f>RESULT_ESTIMAT_QUALIT!AC314</f>
        <v/>
      </c>
      <c r="AD314" s="114" t="str">
        <f>CALCULO_RISCO!AD314</f>
        <v/>
      </c>
      <c r="AE314" s="375" t="str">
        <f>CALCULO_RISCO!AE314</f>
        <v>Extremo</v>
      </c>
      <c r="AF314" s="375"/>
      <c r="AG314" s="375"/>
      <c r="AH314" s="117">
        <f>CALCULO_RISCO!AG314</f>
        <v>0</v>
      </c>
      <c r="AI314" s="379" t="str">
        <f>AVALIAR_RISCO!AI314</f>
        <v>Prioridade</v>
      </c>
      <c r="AJ314" s="379"/>
      <c r="AK314" s="379"/>
      <c r="AL314" s="393" t="str">
        <f>TRATAMENTO!AL314</f>
        <v>Escolha o Tratamento</v>
      </c>
      <c r="AM314" s="393"/>
      <c r="AN314" s="393"/>
      <c r="AO314" s="393"/>
      <c r="AP314" s="391">
        <f>CONTROLES_PLANO!AP314</f>
        <v>0</v>
      </c>
      <c r="AQ314" s="391"/>
      <c r="AR314" s="391"/>
      <c r="AS314" s="391"/>
      <c r="AT314" s="391">
        <f>CONTROLES_PLANO!AT314</f>
        <v>0</v>
      </c>
      <c r="AU314" s="391"/>
      <c r="AV314" s="391"/>
      <c r="AW314" s="391"/>
      <c r="AX314" s="400" t="str">
        <f>RISCOS_RESIDUAIS!AX314</f>
        <v>RISCOS RESIDUAIS:</v>
      </c>
      <c r="AY314" s="400"/>
      <c r="AZ314" s="400"/>
      <c r="BA314" s="400"/>
      <c r="BB314" s="400">
        <f>RISCOS_RESIDUAIS!BB314</f>
        <v>0</v>
      </c>
      <c r="BC314" s="400"/>
      <c r="BD314" s="400"/>
      <c r="BE314" s="400"/>
      <c r="BF314" s="401" t="str">
        <f>RISCOS_RESIDUAIS!BS314</f>
        <v>Extremo</v>
      </c>
      <c r="BG314" s="401"/>
      <c r="BH314" s="401"/>
      <c r="BI314" s="402" t="s">
        <v>354</v>
      </c>
      <c r="BJ314" s="402"/>
      <c r="BK314" s="402"/>
      <c r="BL314" s="402"/>
      <c r="BM314" s="323"/>
      <c r="BN314" s="323"/>
      <c r="BO314" s="323"/>
      <c r="BP314" s="323"/>
      <c r="BQ314" s="399"/>
      <c r="BR314" s="399"/>
      <c r="BS314" s="399"/>
    </row>
    <row r="315" spans="1:71" ht="17.100000000000001" customHeight="1" x14ac:dyDescent="0.25">
      <c r="A315" s="202"/>
      <c r="B315" s="203"/>
      <c r="C315" s="203"/>
      <c r="D315" s="195"/>
      <c r="E315" s="195"/>
      <c r="F315" s="195"/>
      <c r="G315" s="67">
        <v>6</v>
      </c>
      <c r="H315" s="191">
        <f>VULNERABILIDADES!L315</f>
        <v>0</v>
      </c>
      <c r="I315" s="191"/>
      <c r="J315" s="191"/>
      <c r="K315" s="192" t="str">
        <f>CONSEQUENCIAS!P315</f>
        <v>DEFINA  A  CONSEQUÊNCIA:</v>
      </c>
      <c r="L315" s="192"/>
      <c r="M315" s="192"/>
      <c r="N315" s="192"/>
      <c r="O315" s="372"/>
      <c r="P315" s="372"/>
      <c r="Q315" s="373"/>
      <c r="R315" s="193" t="str">
        <f>CONS_AV_QUALIT_SEVER!R315</f>
        <v>Nível</v>
      </c>
      <c r="S315" s="193"/>
      <c r="T315" s="193"/>
      <c r="U315" s="108" t="str">
        <f>RESULT_ESTIMAT_QUALIT!U317</f>
        <v/>
      </c>
      <c r="V315" s="108" t="str">
        <f>RESULT_ESTIMAT_QUALIT!V315</f>
        <v/>
      </c>
      <c r="W315" s="193" t="str">
        <f>RESULT_ESTIMAT_QUALIT!W315</f>
        <v>Desastre</v>
      </c>
      <c r="X315" s="193"/>
      <c r="Y315" s="193"/>
      <c r="Z315" s="370" t="str">
        <f>CONS_AV_QUALIT_PROBAB!U315</f>
        <v>Nível</v>
      </c>
      <c r="AA315" s="370"/>
      <c r="AB315" s="370"/>
      <c r="AC315" s="109" t="str">
        <f>RESULT_ESTIMAT_QUALIT!AC315</f>
        <v/>
      </c>
      <c r="AD315" s="114" t="str">
        <f>CALCULO_RISCO!AD315</f>
        <v/>
      </c>
      <c r="AE315" s="375" t="str">
        <f>CALCULO_RISCO!AE315</f>
        <v>Extremo</v>
      </c>
      <c r="AF315" s="375"/>
      <c r="AG315" s="375"/>
      <c r="AH315" s="117">
        <f>CALCULO_RISCO!AG315</f>
        <v>0</v>
      </c>
      <c r="AI315" s="379" t="str">
        <f>AVALIAR_RISCO!AI315</f>
        <v>Prioridade</v>
      </c>
      <c r="AJ315" s="379"/>
      <c r="AK315" s="379"/>
      <c r="AL315" s="393" t="str">
        <f>TRATAMENTO!AL315</f>
        <v>Escolha o Tratamento</v>
      </c>
      <c r="AM315" s="393"/>
      <c r="AN315" s="393"/>
      <c r="AO315" s="393"/>
      <c r="AP315" s="391">
        <f>CONTROLES_PLANO!AP315</f>
        <v>0</v>
      </c>
      <c r="AQ315" s="391"/>
      <c r="AR315" s="391"/>
      <c r="AS315" s="391"/>
      <c r="AT315" s="391">
        <f>CONTROLES_PLANO!AT315</f>
        <v>0</v>
      </c>
      <c r="AU315" s="391"/>
      <c r="AV315" s="391"/>
      <c r="AW315" s="391"/>
      <c r="AX315" s="400" t="str">
        <f>RISCOS_RESIDUAIS!AX315</f>
        <v>RISCOS RESIDUAIS:</v>
      </c>
      <c r="AY315" s="400"/>
      <c r="AZ315" s="400"/>
      <c r="BA315" s="400"/>
      <c r="BB315" s="400">
        <f>RISCOS_RESIDUAIS!BB315</f>
        <v>0</v>
      </c>
      <c r="BC315" s="400"/>
      <c r="BD315" s="400"/>
      <c r="BE315" s="400"/>
      <c r="BF315" s="401" t="str">
        <f>RISCOS_RESIDUAIS!BS315</f>
        <v>Extremo</v>
      </c>
      <c r="BG315" s="401"/>
      <c r="BH315" s="401"/>
      <c r="BI315" s="402" t="s">
        <v>354</v>
      </c>
      <c r="BJ315" s="402"/>
      <c r="BK315" s="402"/>
      <c r="BL315" s="402"/>
      <c r="BM315" s="323"/>
      <c r="BN315" s="323"/>
      <c r="BO315" s="323"/>
      <c r="BP315" s="323"/>
      <c r="BQ315" s="399"/>
      <c r="BR315" s="399"/>
      <c r="BS315" s="399"/>
    </row>
    <row r="316" spans="1:71" ht="17.100000000000001" customHeight="1" x14ac:dyDescent="0.25">
      <c r="A316" s="202"/>
      <c r="B316" s="203"/>
      <c r="C316" s="203"/>
      <c r="D316" s="195"/>
      <c r="E316" s="195"/>
      <c r="F316" s="195"/>
      <c r="G316" s="67">
        <v>7</v>
      </c>
      <c r="H316" s="191">
        <f>VULNERABILIDADES!L316</f>
        <v>0</v>
      </c>
      <c r="I316" s="191"/>
      <c r="J316" s="191"/>
      <c r="K316" s="192" t="str">
        <f>CONSEQUENCIAS!P316</f>
        <v>DEFINA  A  CONSEQUÊNCIA:</v>
      </c>
      <c r="L316" s="192"/>
      <c r="M316" s="192"/>
      <c r="N316" s="192"/>
      <c r="O316" s="372"/>
      <c r="P316" s="372"/>
      <c r="Q316" s="373"/>
      <c r="R316" s="193" t="str">
        <f>CONS_AV_QUALIT_SEVER!R316</f>
        <v>Nível</v>
      </c>
      <c r="S316" s="193"/>
      <c r="T316" s="193"/>
      <c r="U316" s="108">
        <f>RESULT_ESTIMAT_QUALIT!U318</f>
        <v>0</v>
      </c>
      <c r="V316" s="108" t="str">
        <f>RESULT_ESTIMAT_QUALIT!V316</f>
        <v/>
      </c>
      <c r="W316" s="193" t="str">
        <f>RESULT_ESTIMAT_QUALIT!W316</f>
        <v>Desastre</v>
      </c>
      <c r="X316" s="193"/>
      <c r="Y316" s="193"/>
      <c r="Z316" s="370" t="str">
        <f>CONS_AV_QUALIT_PROBAB!U316</f>
        <v>Nível</v>
      </c>
      <c r="AA316" s="370"/>
      <c r="AB316" s="370"/>
      <c r="AC316" s="109" t="str">
        <f>RESULT_ESTIMAT_QUALIT!AC316</f>
        <v/>
      </c>
      <c r="AD316" s="114" t="str">
        <f>CALCULO_RISCO!AD316</f>
        <v/>
      </c>
      <c r="AE316" s="375" t="str">
        <f>CALCULO_RISCO!AE316</f>
        <v>Extremo</v>
      </c>
      <c r="AF316" s="375"/>
      <c r="AG316" s="375"/>
      <c r="AH316" s="117">
        <f>CALCULO_RISCO!AG316</f>
        <v>0</v>
      </c>
      <c r="AI316" s="379" t="str">
        <f>AVALIAR_RISCO!AI316</f>
        <v>Prioridade</v>
      </c>
      <c r="AJ316" s="379"/>
      <c r="AK316" s="379"/>
      <c r="AL316" s="393" t="str">
        <f>TRATAMENTO!AL316</f>
        <v>Escolha o Tratamento</v>
      </c>
      <c r="AM316" s="393"/>
      <c r="AN316" s="393"/>
      <c r="AO316" s="393"/>
      <c r="AP316" s="391">
        <f>CONTROLES_PLANO!AP316</f>
        <v>0</v>
      </c>
      <c r="AQ316" s="391"/>
      <c r="AR316" s="391"/>
      <c r="AS316" s="391"/>
      <c r="AT316" s="391">
        <f>CONTROLES_PLANO!AT316</f>
        <v>0</v>
      </c>
      <c r="AU316" s="391"/>
      <c r="AV316" s="391"/>
      <c r="AW316" s="391"/>
      <c r="AX316" s="400" t="str">
        <f>RISCOS_RESIDUAIS!AX316</f>
        <v>RISCOS RESIDUAIS:</v>
      </c>
      <c r="AY316" s="400"/>
      <c r="AZ316" s="400"/>
      <c r="BA316" s="400"/>
      <c r="BB316" s="400">
        <f>RISCOS_RESIDUAIS!BB316</f>
        <v>0</v>
      </c>
      <c r="BC316" s="400"/>
      <c r="BD316" s="400"/>
      <c r="BE316" s="400"/>
      <c r="BF316" s="401" t="str">
        <f>RISCOS_RESIDUAIS!BS316</f>
        <v>Extremo</v>
      </c>
      <c r="BG316" s="401"/>
      <c r="BH316" s="401"/>
      <c r="BI316" s="402" t="s">
        <v>354</v>
      </c>
      <c r="BJ316" s="402"/>
      <c r="BK316" s="402"/>
      <c r="BL316" s="402"/>
      <c r="BM316" s="323"/>
      <c r="BN316" s="323"/>
      <c r="BO316" s="323"/>
      <c r="BP316" s="323"/>
      <c r="BQ316" s="399"/>
      <c r="BR316" s="399"/>
      <c r="BS316" s="399"/>
    </row>
    <row r="317" spans="1:71" ht="17.100000000000001" customHeight="1" x14ac:dyDescent="0.25">
      <c r="A317" s="202"/>
      <c r="B317" s="203"/>
      <c r="C317" s="203"/>
      <c r="D317" s="195"/>
      <c r="E317" s="195"/>
      <c r="F317" s="195"/>
      <c r="G317" s="69">
        <v>8</v>
      </c>
      <c r="H317" s="197">
        <f>VULNERABILIDADES!L317</f>
        <v>0</v>
      </c>
      <c r="I317" s="197"/>
      <c r="J317" s="197"/>
      <c r="K317" s="198" t="str">
        <f>CONSEQUENCIAS!P317</f>
        <v>DEFINA  A  CONSEQUÊNCIA:</v>
      </c>
      <c r="L317" s="198"/>
      <c r="M317" s="198"/>
      <c r="N317" s="198"/>
      <c r="O317" s="372"/>
      <c r="P317" s="372"/>
      <c r="Q317" s="373"/>
      <c r="R317" s="199" t="str">
        <f>CONS_AV_QUALIT_SEVER!R317</f>
        <v>Nível</v>
      </c>
      <c r="S317" s="199"/>
      <c r="T317" s="199"/>
      <c r="U317" s="110">
        <f>RESULT_ESTIMAT_QUALIT!U319</f>
        <v>0</v>
      </c>
      <c r="V317" s="110" t="str">
        <f>RESULT_ESTIMAT_QUALIT!V317</f>
        <v/>
      </c>
      <c r="W317" s="199" t="str">
        <f>RESULT_ESTIMAT_QUALIT!W317</f>
        <v>Desastre</v>
      </c>
      <c r="X317" s="199"/>
      <c r="Y317" s="199"/>
      <c r="Z317" s="371" t="str">
        <f>CONS_AV_QUALIT_PROBAB!U317</f>
        <v>Nível</v>
      </c>
      <c r="AA317" s="371"/>
      <c r="AB317" s="371"/>
      <c r="AC317" s="111" t="str">
        <f>RESULT_ESTIMAT_QUALIT!AC317</f>
        <v/>
      </c>
      <c r="AD317" s="116" t="str">
        <f>CALCULO_RISCO!AD317</f>
        <v/>
      </c>
      <c r="AE317" s="376" t="str">
        <f>CALCULO_RISCO!AE317</f>
        <v>Extremo</v>
      </c>
      <c r="AF317" s="376"/>
      <c r="AG317" s="376"/>
      <c r="AH317" s="118">
        <f>CALCULO_RISCO!AG317</f>
        <v>0</v>
      </c>
      <c r="AI317" s="381" t="str">
        <f>AVALIAR_RISCO!AI317</f>
        <v>Prioridade</v>
      </c>
      <c r="AJ317" s="381"/>
      <c r="AK317" s="381"/>
      <c r="AL317" s="390" t="str">
        <f>TRATAMENTO!AL317</f>
        <v>Escolha o Tratamento</v>
      </c>
      <c r="AM317" s="390"/>
      <c r="AN317" s="390"/>
      <c r="AO317" s="390"/>
      <c r="AP317" s="386">
        <f>CONTROLES_PLANO!AP317</f>
        <v>0</v>
      </c>
      <c r="AQ317" s="386"/>
      <c r="AR317" s="386"/>
      <c r="AS317" s="386"/>
      <c r="AT317" s="386">
        <f>CONTROLES_PLANO!AT317</f>
        <v>0</v>
      </c>
      <c r="AU317" s="386"/>
      <c r="AV317" s="386"/>
      <c r="AW317" s="386"/>
      <c r="AX317" s="396" t="str">
        <f>RISCOS_RESIDUAIS!AX317</f>
        <v>RISCOS RESIDUAIS:</v>
      </c>
      <c r="AY317" s="396"/>
      <c r="AZ317" s="396"/>
      <c r="BA317" s="396"/>
      <c r="BB317" s="396">
        <f>RISCOS_RESIDUAIS!BB317</f>
        <v>0</v>
      </c>
      <c r="BC317" s="396"/>
      <c r="BD317" s="396"/>
      <c r="BE317" s="396"/>
      <c r="BF317" s="397" t="str">
        <f>RISCOS_RESIDUAIS!BS317</f>
        <v>Extremo</v>
      </c>
      <c r="BG317" s="397"/>
      <c r="BH317" s="397"/>
      <c r="BI317" s="398" t="s">
        <v>354</v>
      </c>
      <c r="BJ317" s="398"/>
      <c r="BK317" s="398"/>
      <c r="BL317" s="398"/>
      <c r="BM317" s="327"/>
      <c r="BN317" s="327"/>
      <c r="BO317" s="327"/>
      <c r="BP317" s="327"/>
      <c r="BQ317" s="395"/>
      <c r="BR317" s="395"/>
      <c r="BS317" s="395"/>
    </row>
    <row r="318" spans="1:71" s="9" customFormat="1" ht="17.100000000000001" customHeight="1" x14ac:dyDescent="0.25">
      <c r="C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row>
    <row r="319" spans="1:71" s="9" customFormat="1" ht="17.100000000000001" customHeight="1" x14ac:dyDescent="0.25">
      <c r="C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row>
    <row r="320" spans="1:71" ht="17.100000000000001" hidden="1" customHeight="1" x14ac:dyDescent="0.25">
      <c r="BI320"/>
      <c r="BJ320"/>
      <c r="BK320"/>
      <c r="BL320"/>
      <c r="BM320"/>
      <c r="BN320"/>
    </row>
    <row r="321" spans="4:66" ht="17.100000000000001" hidden="1" customHeight="1" x14ac:dyDescent="0.25">
      <c r="BI321"/>
      <c r="BJ321"/>
      <c r="BK321"/>
      <c r="BL321"/>
      <c r="BM321"/>
      <c r="BN321"/>
    </row>
    <row r="326" spans="4:66" ht="17.100000000000001" hidden="1" customHeight="1" x14ac:dyDescent="0.25">
      <c r="D326" s="85"/>
    </row>
    <row r="408" spans="13:13" ht="17.100000000000001" hidden="1" customHeight="1" x14ac:dyDescent="0.25">
      <c r="M408">
        <v>3</v>
      </c>
    </row>
    <row r="11019" spans="1:2" ht="17.100000000000001" hidden="1" customHeight="1" x14ac:dyDescent="0.25">
      <c r="A11019" s="30" t="s">
        <v>352</v>
      </c>
      <c r="B11019" s="30"/>
    </row>
    <row r="11020" spans="1:2" ht="17.100000000000001" hidden="1" customHeight="1" x14ac:dyDescent="0.25">
      <c r="A11020" s="30" t="s">
        <v>359</v>
      </c>
      <c r="B11020" s="30"/>
    </row>
    <row r="11021" spans="1:2" ht="17.100000000000001" hidden="1" customHeight="1" x14ac:dyDescent="0.25">
      <c r="A11021" s="30" t="s">
        <v>360</v>
      </c>
      <c r="B11021" s="30"/>
    </row>
  </sheetData>
  <sheetProtection selectLockedCells="1" selectUnlockedCells="1"/>
  <mergeCells count="4592">
    <mergeCell ref="BB19:BE19"/>
    <mergeCell ref="BF19:BH19"/>
    <mergeCell ref="BI19:BL19"/>
    <mergeCell ref="BM19:BP19"/>
    <mergeCell ref="BQ19:BS19"/>
    <mergeCell ref="A20:A27"/>
    <mergeCell ref="B20:C27"/>
    <mergeCell ref="D20:F23"/>
    <mergeCell ref="H20:J20"/>
    <mergeCell ref="K20:N20"/>
    <mergeCell ref="AD19:AH19"/>
    <mergeCell ref="AI19:AK19"/>
    <mergeCell ref="AL19:AO19"/>
    <mergeCell ref="AP19:AS19"/>
    <mergeCell ref="AT19:AW19"/>
    <mergeCell ref="AX19:BA19"/>
    <mergeCell ref="A1:AQ2"/>
    <mergeCell ref="B4:R16"/>
    <mergeCell ref="B19:C19"/>
    <mergeCell ref="D19:F19"/>
    <mergeCell ref="H19:J19"/>
    <mergeCell ref="K19:N19"/>
    <mergeCell ref="O19:Q19"/>
    <mergeCell ref="R19:U19"/>
    <mergeCell ref="V19:Y19"/>
    <mergeCell ref="Z19:AC19"/>
    <mergeCell ref="BF20:BH20"/>
    <mergeCell ref="BI20:BL20"/>
    <mergeCell ref="BM20:BP20"/>
    <mergeCell ref="BQ20:BS20"/>
    <mergeCell ref="H21:J21"/>
    <mergeCell ref="K21:N21"/>
    <mergeCell ref="R21:T21"/>
    <mergeCell ref="W21:Y21"/>
    <mergeCell ref="Z21:AB21"/>
    <mergeCell ref="AE21:AG21"/>
    <mergeCell ref="AI20:AK20"/>
    <mergeCell ref="AL20:AO20"/>
    <mergeCell ref="AP20:AS20"/>
    <mergeCell ref="AT20:AW20"/>
    <mergeCell ref="AX20:BA20"/>
    <mergeCell ref="BB20:BE20"/>
    <mergeCell ref="O20:P27"/>
    <mergeCell ref="Q20:Q27"/>
    <mergeCell ref="R20:T20"/>
    <mergeCell ref="W20:Y20"/>
    <mergeCell ref="Z20:AB20"/>
    <mergeCell ref="AE20:AG20"/>
    <mergeCell ref="AE24:AG24"/>
    <mergeCell ref="AT26:AW26"/>
    <mergeCell ref="AX26:BA26"/>
    <mergeCell ref="BB26:BE26"/>
    <mergeCell ref="W26:Y26"/>
    <mergeCell ref="Z26:AB26"/>
    <mergeCell ref="AE26:AG26"/>
    <mergeCell ref="AX25:BA25"/>
    <mergeCell ref="BB25:BE25"/>
    <mergeCell ref="AE27:AG27"/>
    <mergeCell ref="AI26:AK26"/>
    <mergeCell ref="AL26:AO26"/>
    <mergeCell ref="AP26:AS26"/>
    <mergeCell ref="AI24:AK24"/>
    <mergeCell ref="AL24:AO24"/>
    <mergeCell ref="AP24:AS24"/>
    <mergeCell ref="BF22:BH22"/>
    <mergeCell ref="BI22:BL22"/>
    <mergeCell ref="BM22:BP22"/>
    <mergeCell ref="BQ22:BS22"/>
    <mergeCell ref="H23:J23"/>
    <mergeCell ref="K23:N23"/>
    <mergeCell ref="R23:T23"/>
    <mergeCell ref="W23:Y23"/>
    <mergeCell ref="Z23:AB23"/>
    <mergeCell ref="AE23:AG23"/>
    <mergeCell ref="AI22:AK22"/>
    <mergeCell ref="AL22:AO22"/>
    <mergeCell ref="AP22:AS22"/>
    <mergeCell ref="AT22:AW22"/>
    <mergeCell ref="AX22:BA22"/>
    <mergeCell ref="BB22:BE22"/>
    <mergeCell ref="BF21:BH21"/>
    <mergeCell ref="BI21:BL21"/>
    <mergeCell ref="BM21:BP21"/>
    <mergeCell ref="BQ21:BS21"/>
    <mergeCell ref="H22:J22"/>
    <mergeCell ref="K22:N22"/>
    <mergeCell ref="R22:T22"/>
    <mergeCell ref="W22:Y22"/>
    <mergeCell ref="Z22:AB22"/>
    <mergeCell ref="AE22:AG22"/>
    <mergeCell ref="AI21:AK21"/>
    <mergeCell ref="AL21:AO21"/>
    <mergeCell ref="AP21:AS21"/>
    <mergeCell ref="AT21:AW21"/>
    <mergeCell ref="AX21:BA21"/>
    <mergeCell ref="BB21:BE21"/>
    <mergeCell ref="AT24:AW24"/>
    <mergeCell ref="AX24:BA24"/>
    <mergeCell ref="BB24:BE24"/>
    <mergeCell ref="BF23:BH23"/>
    <mergeCell ref="BI23:BL23"/>
    <mergeCell ref="BM23:BP23"/>
    <mergeCell ref="BQ23:BS23"/>
    <mergeCell ref="H24:J24"/>
    <mergeCell ref="K24:N24"/>
    <mergeCell ref="R24:T24"/>
    <mergeCell ref="W24:Y24"/>
    <mergeCell ref="Z24:AB24"/>
    <mergeCell ref="AI23:AK23"/>
    <mergeCell ref="AL23:AO23"/>
    <mergeCell ref="AP23:AS23"/>
    <mergeCell ref="AT23:AW23"/>
    <mergeCell ref="AX23:BA23"/>
    <mergeCell ref="BB23:BE23"/>
    <mergeCell ref="BF24:BH24"/>
    <mergeCell ref="BI24:BL24"/>
    <mergeCell ref="BM24:BP24"/>
    <mergeCell ref="BQ24:BS24"/>
    <mergeCell ref="B29:C29"/>
    <mergeCell ref="D29:F29"/>
    <mergeCell ref="H29:J29"/>
    <mergeCell ref="K29:N29"/>
    <mergeCell ref="O29:Q29"/>
    <mergeCell ref="R29:U29"/>
    <mergeCell ref="AI27:AK27"/>
    <mergeCell ref="AL27:AO27"/>
    <mergeCell ref="AP27:AS27"/>
    <mergeCell ref="AT27:AW27"/>
    <mergeCell ref="AX27:BA27"/>
    <mergeCell ref="BB27:BE27"/>
    <mergeCell ref="D24:F27"/>
    <mergeCell ref="BF26:BH26"/>
    <mergeCell ref="BI26:BL26"/>
    <mergeCell ref="BM26:BP26"/>
    <mergeCell ref="BQ26:BS26"/>
    <mergeCell ref="H27:J27"/>
    <mergeCell ref="K27:N27"/>
    <mergeCell ref="R27:T27"/>
    <mergeCell ref="W27:Y27"/>
    <mergeCell ref="Z27:AB27"/>
    <mergeCell ref="H25:J25"/>
    <mergeCell ref="K25:N25"/>
    <mergeCell ref="R25:T25"/>
    <mergeCell ref="W25:Y25"/>
    <mergeCell ref="Z25:AB25"/>
    <mergeCell ref="AE25:AG25"/>
    <mergeCell ref="BI25:BL25"/>
    <mergeCell ref="BM25:BP25"/>
    <mergeCell ref="BQ25:BS25"/>
    <mergeCell ref="H26:J26"/>
    <mergeCell ref="K26:N26"/>
    <mergeCell ref="R26:T26"/>
    <mergeCell ref="AX30:BA30"/>
    <mergeCell ref="BB30:BE30"/>
    <mergeCell ref="BF30:BH30"/>
    <mergeCell ref="BI30:BL30"/>
    <mergeCell ref="BM30:BP30"/>
    <mergeCell ref="BQ30:BS30"/>
    <mergeCell ref="Z30:AB30"/>
    <mergeCell ref="AE30:AG30"/>
    <mergeCell ref="AI30:AK30"/>
    <mergeCell ref="AL30:AO30"/>
    <mergeCell ref="AP30:AS30"/>
    <mergeCell ref="AT30:AW30"/>
    <mergeCell ref="BQ29:BS29"/>
    <mergeCell ref="AL29:AO29"/>
    <mergeCell ref="AP29:AS29"/>
    <mergeCell ref="BF27:BH27"/>
    <mergeCell ref="BI27:BL27"/>
    <mergeCell ref="BM27:BP27"/>
    <mergeCell ref="BQ27:BS27"/>
    <mergeCell ref="BI29:BL29"/>
    <mergeCell ref="BM29:BP29"/>
    <mergeCell ref="BF25:BH25"/>
    <mergeCell ref="AI25:AK25"/>
    <mergeCell ref="AL25:AO25"/>
    <mergeCell ref="AP25:AS25"/>
    <mergeCell ref="AT25:AW25"/>
    <mergeCell ref="A30:A37"/>
    <mergeCell ref="B30:C37"/>
    <mergeCell ref="D30:F33"/>
    <mergeCell ref="H30:J30"/>
    <mergeCell ref="K30:N30"/>
    <mergeCell ref="O30:P37"/>
    <mergeCell ref="Q30:Q37"/>
    <mergeCell ref="R30:T30"/>
    <mergeCell ref="W30:Y30"/>
    <mergeCell ref="AT29:AW29"/>
    <mergeCell ref="AX29:BA29"/>
    <mergeCell ref="BB29:BE29"/>
    <mergeCell ref="BF29:BH29"/>
    <mergeCell ref="V29:Y29"/>
    <mergeCell ref="Z29:AC29"/>
    <mergeCell ref="AD29:AH29"/>
    <mergeCell ref="AI29:AK29"/>
    <mergeCell ref="BF31:BH31"/>
    <mergeCell ref="D34:F37"/>
    <mergeCell ref="R34:T34"/>
    <mergeCell ref="W34:Y34"/>
    <mergeCell ref="Z34:AB34"/>
    <mergeCell ref="AI33:AK33"/>
    <mergeCell ref="AL33:AO33"/>
    <mergeCell ref="AP33:AS33"/>
    <mergeCell ref="AT33:AW33"/>
    <mergeCell ref="AX33:BA33"/>
    <mergeCell ref="BI31:BL31"/>
    <mergeCell ref="BM31:BP31"/>
    <mergeCell ref="BF33:BH33"/>
    <mergeCell ref="BI33:BL33"/>
    <mergeCell ref="BM33:BP33"/>
    <mergeCell ref="BM35:BP35"/>
    <mergeCell ref="BB37:BE37"/>
    <mergeCell ref="BF37:BH37"/>
    <mergeCell ref="BI37:BL37"/>
    <mergeCell ref="BM37:BP37"/>
    <mergeCell ref="BQ31:BS31"/>
    <mergeCell ref="H32:J32"/>
    <mergeCell ref="K32:N32"/>
    <mergeCell ref="R32:T32"/>
    <mergeCell ref="W32:Y32"/>
    <mergeCell ref="Z32:AB32"/>
    <mergeCell ref="AE32:AG32"/>
    <mergeCell ref="AI31:AK31"/>
    <mergeCell ref="AL31:AO31"/>
    <mergeCell ref="AP31:AS31"/>
    <mergeCell ref="AT31:AW31"/>
    <mergeCell ref="AX31:BA31"/>
    <mergeCell ref="BB31:BE31"/>
    <mergeCell ref="H31:J31"/>
    <mergeCell ref="K31:N31"/>
    <mergeCell ref="R31:T31"/>
    <mergeCell ref="W31:Y31"/>
    <mergeCell ref="Z31:AB31"/>
    <mergeCell ref="AE31:AG31"/>
    <mergeCell ref="BQ33:BS33"/>
    <mergeCell ref="H34:J34"/>
    <mergeCell ref="K34:N34"/>
    <mergeCell ref="BB33:BE33"/>
    <mergeCell ref="BF32:BH32"/>
    <mergeCell ref="BI32:BL32"/>
    <mergeCell ref="BM32:BP32"/>
    <mergeCell ref="BQ32:BS32"/>
    <mergeCell ref="H33:J33"/>
    <mergeCell ref="K33:N33"/>
    <mergeCell ref="R33:T33"/>
    <mergeCell ref="W33:Y33"/>
    <mergeCell ref="Z33:AB33"/>
    <mergeCell ref="AE33:AG33"/>
    <mergeCell ref="AI32:AK32"/>
    <mergeCell ref="AL32:AO32"/>
    <mergeCell ref="AP32:AS32"/>
    <mergeCell ref="AT32:AW32"/>
    <mergeCell ref="AX32:BA32"/>
    <mergeCell ref="BB32:BE32"/>
    <mergeCell ref="BB35:BE35"/>
    <mergeCell ref="BF35:BH35"/>
    <mergeCell ref="BI35:BL35"/>
    <mergeCell ref="BQ35:BS35"/>
    <mergeCell ref="H36:J36"/>
    <mergeCell ref="K36:N36"/>
    <mergeCell ref="R36:T36"/>
    <mergeCell ref="W36:Y36"/>
    <mergeCell ref="Z36:AB36"/>
    <mergeCell ref="AE35:AG35"/>
    <mergeCell ref="AI35:AK35"/>
    <mergeCell ref="AL35:AO35"/>
    <mergeCell ref="AP35:AS35"/>
    <mergeCell ref="AT35:AW35"/>
    <mergeCell ref="AX35:BA35"/>
    <mergeCell ref="BB34:BE34"/>
    <mergeCell ref="BF34:BH34"/>
    <mergeCell ref="BI34:BL34"/>
    <mergeCell ref="BM34:BP34"/>
    <mergeCell ref="BQ34:BS34"/>
    <mergeCell ref="H35:J35"/>
    <mergeCell ref="K35:N35"/>
    <mergeCell ref="R35:T35"/>
    <mergeCell ref="W35:Y35"/>
    <mergeCell ref="Z35:AB35"/>
    <mergeCell ref="AE34:AG34"/>
    <mergeCell ref="AI34:AK34"/>
    <mergeCell ref="AL34:AO34"/>
    <mergeCell ref="AP34:AS34"/>
    <mergeCell ref="AT34:AW34"/>
    <mergeCell ref="AX34:BA34"/>
    <mergeCell ref="BQ37:BS37"/>
    <mergeCell ref="B39:C39"/>
    <mergeCell ref="D39:F39"/>
    <mergeCell ref="H39:J39"/>
    <mergeCell ref="K39:N39"/>
    <mergeCell ref="O39:Q39"/>
    <mergeCell ref="AE37:AG37"/>
    <mergeCell ref="AI37:AK37"/>
    <mergeCell ref="AL37:AO37"/>
    <mergeCell ref="AP37:AS37"/>
    <mergeCell ref="AT37:AW37"/>
    <mergeCell ref="AX37:BA37"/>
    <mergeCell ref="BB36:BE36"/>
    <mergeCell ref="BF36:BH36"/>
    <mergeCell ref="BI36:BL36"/>
    <mergeCell ref="BM36:BP36"/>
    <mergeCell ref="BQ36:BS36"/>
    <mergeCell ref="H37:J37"/>
    <mergeCell ref="K37:N37"/>
    <mergeCell ref="R37:T37"/>
    <mergeCell ref="W37:Y37"/>
    <mergeCell ref="Z37:AB37"/>
    <mergeCell ref="AE36:AG36"/>
    <mergeCell ref="AI36:AK36"/>
    <mergeCell ref="AL36:AO36"/>
    <mergeCell ref="AP36:AS36"/>
    <mergeCell ref="AT36:AW36"/>
    <mergeCell ref="AX36:BA36"/>
    <mergeCell ref="BM39:BP39"/>
    <mergeCell ref="BQ39:BS39"/>
    <mergeCell ref="A40:A47"/>
    <mergeCell ref="B40:C47"/>
    <mergeCell ref="D40:F43"/>
    <mergeCell ref="H40:J40"/>
    <mergeCell ref="K40:N40"/>
    <mergeCell ref="O40:P47"/>
    <mergeCell ref="Q40:Q47"/>
    <mergeCell ref="R40:T40"/>
    <mergeCell ref="AP39:AS39"/>
    <mergeCell ref="AT39:AW39"/>
    <mergeCell ref="AX39:BA39"/>
    <mergeCell ref="BB39:BE39"/>
    <mergeCell ref="BF39:BH39"/>
    <mergeCell ref="BI39:BL39"/>
    <mergeCell ref="R39:U39"/>
    <mergeCell ref="V39:Y39"/>
    <mergeCell ref="Z39:AC39"/>
    <mergeCell ref="AD39:AH39"/>
    <mergeCell ref="AI39:AK39"/>
    <mergeCell ref="AL39:AO39"/>
    <mergeCell ref="W40:Y40"/>
    <mergeCell ref="Z40:AB40"/>
    <mergeCell ref="AE40:AG40"/>
    <mergeCell ref="AI40:AK40"/>
    <mergeCell ref="AL40:AO40"/>
    <mergeCell ref="AP40:AS40"/>
    <mergeCell ref="D44:F47"/>
    <mergeCell ref="H44:J44"/>
    <mergeCell ref="K44:N44"/>
    <mergeCell ref="R44:T44"/>
    <mergeCell ref="W44:Y44"/>
    <mergeCell ref="Z44:AB44"/>
    <mergeCell ref="BQ41:BS41"/>
    <mergeCell ref="H42:J42"/>
    <mergeCell ref="K42:N42"/>
    <mergeCell ref="R42:T42"/>
    <mergeCell ref="W42:Y42"/>
    <mergeCell ref="Z42:AB42"/>
    <mergeCell ref="AE42:AG42"/>
    <mergeCell ref="AI42:AK42"/>
    <mergeCell ref="AL42:AO42"/>
    <mergeCell ref="AP42:AS42"/>
    <mergeCell ref="AT41:AW41"/>
    <mergeCell ref="AX41:BA41"/>
    <mergeCell ref="BB41:BE41"/>
    <mergeCell ref="BF41:BH41"/>
    <mergeCell ref="BI41:BL41"/>
    <mergeCell ref="BM41:BP41"/>
    <mergeCell ref="BQ40:BS40"/>
    <mergeCell ref="H41:J41"/>
    <mergeCell ref="K41:N41"/>
    <mergeCell ref="R41:T41"/>
    <mergeCell ref="W41:Y41"/>
    <mergeCell ref="Z41:AB41"/>
    <mergeCell ref="AE41:AG41"/>
    <mergeCell ref="AI41:AK41"/>
    <mergeCell ref="AL41:AO41"/>
    <mergeCell ref="AP41:AS41"/>
    <mergeCell ref="AT40:AW40"/>
    <mergeCell ref="AX40:BA40"/>
    <mergeCell ref="BB40:BE40"/>
    <mergeCell ref="BF40:BH40"/>
    <mergeCell ref="BI40:BL40"/>
    <mergeCell ref="BM40:BP40"/>
    <mergeCell ref="BQ42:BS42"/>
    <mergeCell ref="H43:J43"/>
    <mergeCell ref="K43:N43"/>
    <mergeCell ref="R43:T43"/>
    <mergeCell ref="W43:Y43"/>
    <mergeCell ref="Z43:AB43"/>
    <mergeCell ref="AE43:AG43"/>
    <mergeCell ref="AI43:AK43"/>
    <mergeCell ref="AL43:AO43"/>
    <mergeCell ref="AP43:AS43"/>
    <mergeCell ref="AT42:AW42"/>
    <mergeCell ref="AX42:BA42"/>
    <mergeCell ref="BB42:BE42"/>
    <mergeCell ref="BF42:BH42"/>
    <mergeCell ref="BI42:BL42"/>
    <mergeCell ref="BM42:BP42"/>
    <mergeCell ref="BM44:BP44"/>
    <mergeCell ref="BQ44:BS44"/>
    <mergeCell ref="R45:T45"/>
    <mergeCell ref="W45:Y45"/>
    <mergeCell ref="Z45:AB45"/>
    <mergeCell ref="AE45:AG45"/>
    <mergeCell ref="AI45:AK45"/>
    <mergeCell ref="AL45:AO45"/>
    <mergeCell ref="AP44:AS44"/>
    <mergeCell ref="AT44:AW44"/>
    <mergeCell ref="AX44:BA44"/>
    <mergeCell ref="BB44:BE44"/>
    <mergeCell ref="BF44:BH44"/>
    <mergeCell ref="BI44:BL44"/>
    <mergeCell ref="BQ43:BS43"/>
    <mergeCell ref="BM46:BP46"/>
    <mergeCell ref="BQ46:BS46"/>
    <mergeCell ref="AE44:AG44"/>
    <mergeCell ref="AI44:AK44"/>
    <mergeCell ref="AL44:AO44"/>
    <mergeCell ref="AT43:AW43"/>
    <mergeCell ref="AX43:BA43"/>
    <mergeCell ref="BB43:BE43"/>
    <mergeCell ref="BF43:BH43"/>
    <mergeCell ref="BI43:BL43"/>
    <mergeCell ref="BM43:BP43"/>
    <mergeCell ref="H47:J47"/>
    <mergeCell ref="K47:N47"/>
    <mergeCell ref="R47:T47"/>
    <mergeCell ref="W47:Y47"/>
    <mergeCell ref="Z47:AB47"/>
    <mergeCell ref="AE47:AG47"/>
    <mergeCell ref="AI47:AK47"/>
    <mergeCell ref="AL47:AO47"/>
    <mergeCell ref="AP46:AS46"/>
    <mergeCell ref="AT46:AW46"/>
    <mergeCell ref="AX46:BA46"/>
    <mergeCell ref="BB46:BE46"/>
    <mergeCell ref="BF46:BH46"/>
    <mergeCell ref="BI46:BL46"/>
    <mergeCell ref="BM45:BP45"/>
    <mergeCell ref="BQ45:BS45"/>
    <mergeCell ref="H46:J46"/>
    <mergeCell ref="K46:N46"/>
    <mergeCell ref="R46:T46"/>
    <mergeCell ref="W46:Y46"/>
    <mergeCell ref="Z46:AB46"/>
    <mergeCell ref="AE46:AG46"/>
    <mergeCell ref="AI46:AK46"/>
    <mergeCell ref="AL46:AO46"/>
    <mergeCell ref="AP45:AS45"/>
    <mergeCell ref="AT45:AW45"/>
    <mergeCell ref="AX45:BA45"/>
    <mergeCell ref="BB45:BE45"/>
    <mergeCell ref="BF45:BH45"/>
    <mergeCell ref="BI45:BL45"/>
    <mergeCell ref="H45:J45"/>
    <mergeCell ref="K45:N45"/>
    <mergeCell ref="BB49:BE49"/>
    <mergeCell ref="BF49:BH49"/>
    <mergeCell ref="BI49:BL49"/>
    <mergeCell ref="BM49:BP49"/>
    <mergeCell ref="BQ49:BS49"/>
    <mergeCell ref="A50:A57"/>
    <mergeCell ref="B50:C57"/>
    <mergeCell ref="D50:F53"/>
    <mergeCell ref="H50:J50"/>
    <mergeCell ref="K50:N50"/>
    <mergeCell ref="AD49:AH49"/>
    <mergeCell ref="AI49:AK49"/>
    <mergeCell ref="AL49:AO49"/>
    <mergeCell ref="AP49:AS49"/>
    <mergeCell ref="AT49:AW49"/>
    <mergeCell ref="AX49:BA49"/>
    <mergeCell ref="BM47:BP47"/>
    <mergeCell ref="BQ47:BS47"/>
    <mergeCell ref="B49:C49"/>
    <mergeCell ref="D49:F49"/>
    <mergeCell ref="H49:J49"/>
    <mergeCell ref="K49:N49"/>
    <mergeCell ref="O49:Q49"/>
    <mergeCell ref="R49:U49"/>
    <mergeCell ref="V49:Y49"/>
    <mergeCell ref="Z49:AC49"/>
    <mergeCell ref="AP47:AS47"/>
    <mergeCell ref="AT47:AW47"/>
    <mergeCell ref="AX47:BA47"/>
    <mergeCell ref="BB47:BE47"/>
    <mergeCell ref="BF47:BH47"/>
    <mergeCell ref="BI47:BL47"/>
    <mergeCell ref="BF50:BH50"/>
    <mergeCell ref="BI50:BL50"/>
    <mergeCell ref="BM50:BP50"/>
    <mergeCell ref="BQ50:BS50"/>
    <mergeCell ref="H51:J51"/>
    <mergeCell ref="K51:N51"/>
    <mergeCell ref="R51:T51"/>
    <mergeCell ref="W51:Y51"/>
    <mergeCell ref="Z51:AB51"/>
    <mergeCell ref="AE51:AG51"/>
    <mergeCell ref="AI50:AK50"/>
    <mergeCell ref="AL50:AO50"/>
    <mergeCell ref="AP50:AS50"/>
    <mergeCell ref="AT50:AW50"/>
    <mergeCell ref="AX50:BA50"/>
    <mergeCell ref="BB50:BE50"/>
    <mergeCell ref="O50:P57"/>
    <mergeCell ref="Q50:Q57"/>
    <mergeCell ref="R50:T50"/>
    <mergeCell ref="W50:Y50"/>
    <mergeCell ref="Z50:AB50"/>
    <mergeCell ref="AE50:AG50"/>
    <mergeCell ref="AE54:AG54"/>
    <mergeCell ref="BF52:BH52"/>
    <mergeCell ref="BI52:BL52"/>
    <mergeCell ref="BM52:BP52"/>
    <mergeCell ref="BQ52:BS52"/>
    <mergeCell ref="H53:J53"/>
    <mergeCell ref="K53:N53"/>
    <mergeCell ref="R53:T53"/>
    <mergeCell ref="W53:Y53"/>
    <mergeCell ref="Z53:AB53"/>
    <mergeCell ref="AI52:AK52"/>
    <mergeCell ref="AL52:AO52"/>
    <mergeCell ref="AP52:AS52"/>
    <mergeCell ref="AT52:AW52"/>
    <mergeCell ref="AX52:BA52"/>
    <mergeCell ref="BB52:BE52"/>
    <mergeCell ref="BF51:BH51"/>
    <mergeCell ref="BI51:BL51"/>
    <mergeCell ref="BM51:BP51"/>
    <mergeCell ref="BQ51:BS51"/>
    <mergeCell ref="H52:J52"/>
    <mergeCell ref="K52:N52"/>
    <mergeCell ref="R52:T52"/>
    <mergeCell ref="W52:Y52"/>
    <mergeCell ref="Z52:AB52"/>
    <mergeCell ref="AE52:AG52"/>
    <mergeCell ref="AI51:AK51"/>
    <mergeCell ref="AL51:AO51"/>
    <mergeCell ref="AP51:AS51"/>
    <mergeCell ref="AT51:AW51"/>
    <mergeCell ref="AX51:BA51"/>
    <mergeCell ref="BB51:BE51"/>
    <mergeCell ref="BF54:BH54"/>
    <mergeCell ref="BI54:BL54"/>
    <mergeCell ref="BM54:BP54"/>
    <mergeCell ref="BQ54:BS54"/>
    <mergeCell ref="H55:J55"/>
    <mergeCell ref="K55:N55"/>
    <mergeCell ref="R55:T55"/>
    <mergeCell ref="W55:Y55"/>
    <mergeCell ref="Z55:AB55"/>
    <mergeCell ref="AE55:AG55"/>
    <mergeCell ref="AI54:AK54"/>
    <mergeCell ref="AL54:AO54"/>
    <mergeCell ref="AP54:AS54"/>
    <mergeCell ref="AT54:AW54"/>
    <mergeCell ref="AX54:BA54"/>
    <mergeCell ref="BB54:BE54"/>
    <mergeCell ref="BF53:BH53"/>
    <mergeCell ref="BI53:BL53"/>
    <mergeCell ref="BM53:BP53"/>
    <mergeCell ref="BQ53:BS53"/>
    <mergeCell ref="H54:J54"/>
    <mergeCell ref="K54:N54"/>
    <mergeCell ref="R54:T54"/>
    <mergeCell ref="W54:Y54"/>
    <mergeCell ref="Z54:AB54"/>
    <mergeCell ref="AI53:AK53"/>
    <mergeCell ref="AL53:AO53"/>
    <mergeCell ref="AP53:AS53"/>
    <mergeCell ref="AT53:AW53"/>
    <mergeCell ref="AX53:BA53"/>
    <mergeCell ref="BB53:BE53"/>
    <mergeCell ref="AE53:AG53"/>
    <mergeCell ref="AT56:AW56"/>
    <mergeCell ref="AX56:BA56"/>
    <mergeCell ref="BB56:BE56"/>
    <mergeCell ref="BF55:BH55"/>
    <mergeCell ref="BI55:BL55"/>
    <mergeCell ref="BM55:BP55"/>
    <mergeCell ref="BQ55:BS55"/>
    <mergeCell ref="H56:J56"/>
    <mergeCell ref="K56:N56"/>
    <mergeCell ref="R56:T56"/>
    <mergeCell ref="W56:Y56"/>
    <mergeCell ref="Z56:AB56"/>
    <mergeCell ref="AE56:AG56"/>
    <mergeCell ref="AI55:AK55"/>
    <mergeCell ref="AL55:AO55"/>
    <mergeCell ref="AP55:AS55"/>
    <mergeCell ref="AT55:AW55"/>
    <mergeCell ref="AX55:BA55"/>
    <mergeCell ref="BB55:BE55"/>
    <mergeCell ref="AL59:AO59"/>
    <mergeCell ref="AP59:AS59"/>
    <mergeCell ref="BF57:BH57"/>
    <mergeCell ref="BI57:BL57"/>
    <mergeCell ref="BM57:BP57"/>
    <mergeCell ref="BQ57:BS57"/>
    <mergeCell ref="B59:C59"/>
    <mergeCell ref="D59:F59"/>
    <mergeCell ref="H59:J59"/>
    <mergeCell ref="K59:N59"/>
    <mergeCell ref="O59:Q59"/>
    <mergeCell ref="R59:U59"/>
    <mergeCell ref="AI57:AK57"/>
    <mergeCell ref="AL57:AO57"/>
    <mergeCell ref="AP57:AS57"/>
    <mergeCell ref="AT57:AW57"/>
    <mergeCell ref="AX57:BA57"/>
    <mergeCell ref="BB57:BE57"/>
    <mergeCell ref="D54:F57"/>
    <mergeCell ref="BF56:BH56"/>
    <mergeCell ref="BI56:BL56"/>
    <mergeCell ref="BM56:BP56"/>
    <mergeCell ref="BQ56:BS56"/>
    <mergeCell ref="H57:J57"/>
    <mergeCell ref="K57:N57"/>
    <mergeCell ref="R57:T57"/>
    <mergeCell ref="W57:Y57"/>
    <mergeCell ref="Z57:AB57"/>
    <mergeCell ref="AE57:AG57"/>
    <mergeCell ref="AI56:AK56"/>
    <mergeCell ref="AL56:AO56"/>
    <mergeCell ref="AP56:AS56"/>
    <mergeCell ref="AX60:BA60"/>
    <mergeCell ref="BB60:BE60"/>
    <mergeCell ref="BF60:BH60"/>
    <mergeCell ref="BI60:BL60"/>
    <mergeCell ref="BM60:BP60"/>
    <mergeCell ref="BQ60:BS60"/>
    <mergeCell ref="Z60:AB60"/>
    <mergeCell ref="AE60:AG60"/>
    <mergeCell ref="AI60:AK60"/>
    <mergeCell ref="AL60:AO60"/>
    <mergeCell ref="AP60:AS60"/>
    <mergeCell ref="AT60:AW60"/>
    <mergeCell ref="BQ59:BS59"/>
    <mergeCell ref="A60:A67"/>
    <mergeCell ref="B60:C67"/>
    <mergeCell ref="D60:F63"/>
    <mergeCell ref="H60:J60"/>
    <mergeCell ref="K60:N60"/>
    <mergeCell ref="O60:P67"/>
    <mergeCell ref="Q60:Q67"/>
    <mergeCell ref="R60:T60"/>
    <mergeCell ref="W60:Y60"/>
    <mergeCell ref="AT59:AW59"/>
    <mergeCell ref="AX59:BA59"/>
    <mergeCell ref="BB59:BE59"/>
    <mergeCell ref="BF59:BH59"/>
    <mergeCell ref="BI59:BL59"/>
    <mergeCell ref="BM59:BP59"/>
    <mergeCell ref="V59:Y59"/>
    <mergeCell ref="Z59:AC59"/>
    <mergeCell ref="AD59:AH59"/>
    <mergeCell ref="AI59:AK59"/>
    <mergeCell ref="BF61:BH61"/>
    <mergeCell ref="BI61:BL61"/>
    <mergeCell ref="BM61:BP61"/>
    <mergeCell ref="BQ61:BS61"/>
    <mergeCell ref="H62:J62"/>
    <mergeCell ref="K62:N62"/>
    <mergeCell ref="R62:T62"/>
    <mergeCell ref="W62:Y62"/>
    <mergeCell ref="Z62:AB62"/>
    <mergeCell ref="AE62:AG62"/>
    <mergeCell ref="AI61:AK61"/>
    <mergeCell ref="AL61:AO61"/>
    <mergeCell ref="AP61:AS61"/>
    <mergeCell ref="AT61:AW61"/>
    <mergeCell ref="AX61:BA61"/>
    <mergeCell ref="BB61:BE61"/>
    <mergeCell ref="H61:J61"/>
    <mergeCell ref="K61:N61"/>
    <mergeCell ref="R61:T61"/>
    <mergeCell ref="W61:Y61"/>
    <mergeCell ref="Z61:AB61"/>
    <mergeCell ref="AE61:AG61"/>
    <mergeCell ref="BF63:BH63"/>
    <mergeCell ref="BI63:BL63"/>
    <mergeCell ref="BM63:BP63"/>
    <mergeCell ref="BQ63:BS63"/>
    <mergeCell ref="D64:F67"/>
    <mergeCell ref="H64:J64"/>
    <mergeCell ref="K64:N64"/>
    <mergeCell ref="R64:T64"/>
    <mergeCell ref="W64:Y64"/>
    <mergeCell ref="Z64:AB64"/>
    <mergeCell ref="AI63:AK63"/>
    <mergeCell ref="AL63:AO63"/>
    <mergeCell ref="AP63:AS63"/>
    <mergeCell ref="AT63:AW63"/>
    <mergeCell ref="AX63:BA63"/>
    <mergeCell ref="BB63:BE63"/>
    <mergeCell ref="BF62:BH62"/>
    <mergeCell ref="BI62:BL62"/>
    <mergeCell ref="BM62:BP62"/>
    <mergeCell ref="BQ62:BS62"/>
    <mergeCell ref="H63:J63"/>
    <mergeCell ref="K63:N63"/>
    <mergeCell ref="R63:T63"/>
    <mergeCell ref="W63:Y63"/>
    <mergeCell ref="Z63:AB63"/>
    <mergeCell ref="AE63:AG63"/>
    <mergeCell ref="AI62:AK62"/>
    <mergeCell ref="AL62:AO62"/>
    <mergeCell ref="AP62:AS62"/>
    <mergeCell ref="AT62:AW62"/>
    <mergeCell ref="AX62:BA62"/>
    <mergeCell ref="BB62:BE62"/>
    <mergeCell ref="BB65:BE65"/>
    <mergeCell ref="BF65:BH65"/>
    <mergeCell ref="BI65:BL65"/>
    <mergeCell ref="BM65:BP65"/>
    <mergeCell ref="BQ65:BS65"/>
    <mergeCell ref="H66:J66"/>
    <mergeCell ref="K66:N66"/>
    <mergeCell ref="R66:T66"/>
    <mergeCell ref="W66:Y66"/>
    <mergeCell ref="Z66:AB66"/>
    <mergeCell ref="AE65:AG65"/>
    <mergeCell ref="AI65:AK65"/>
    <mergeCell ref="AL65:AO65"/>
    <mergeCell ref="AP65:AS65"/>
    <mergeCell ref="AT65:AW65"/>
    <mergeCell ref="AX65:BA65"/>
    <mergeCell ref="BB64:BE64"/>
    <mergeCell ref="BF64:BH64"/>
    <mergeCell ref="BI64:BL64"/>
    <mergeCell ref="BM64:BP64"/>
    <mergeCell ref="BQ64:BS64"/>
    <mergeCell ref="H65:J65"/>
    <mergeCell ref="K65:N65"/>
    <mergeCell ref="R65:T65"/>
    <mergeCell ref="W65:Y65"/>
    <mergeCell ref="Z65:AB65"/>
    <mergeCell ref="AE64:AG64"/>
    <mergeCell ref="AI64:AK64"/>
    <mergeCell ref="AL64:AO64"/>
    <mergeCell ref="AP64:AS64"/>
    <mergeCell ref="AT64:AW64"/>
    <mergeCell ref="AX64:BA64"/>
    <mergeCell ref="BB67:BE67"/>
    <mergeCell ref="BF67:BH67"/>
    <mergeCell ref="BI67:BL67"/>
    <mergeCell ref="BM67:BP67"/>
    <mergeCell ref="BQ67:BS67"/>
    <mergeCell ref="B69:C69"/>
    <mergeCell ref="D69:F69"/>
    <mergeCell ref="H69:J69"/>
    <mergeCell ref="K69:N69"/>
    <mergeCell ref="O69:Q69"/>
    <mergeCell ref="AE67:AG67"/>
    <mergeCell ref="AI67:AK67"/>
    <mergeCell ref="AL67:AO67"/>
    <mergeCell ref="AP67:AS67"/>
    <mergeCell ref="AT67:AW67"/>
    <mergeCell ref="AX67:BA67"/>
    <mergeCell ref="BB66:BE66"/>
    <mergeCell ref="BF66:BH66"/>
    <mergeCell ref="BI66:BL66"/>
    <mergeCell ref="BM66:BP66"/>
    <mergeCell ref="BQ66:BS66"/>
    <mergeCell ref="H67:J67"/>
    <mergeCell ref="K67:N67"/>
    <mergeCell ref="R67:T67"/>
    <mergeCell ref="W67:Y67"/>
    <mergeCell ref="Z67:AB67"/>
    <mergeCell ref="AE66:AG66"/>
    <mergeCell ref="AI66:AK66"/>
    <mergeCell ref="AL66:AO66"/>
    <mergeCell ref="AP66:AS66"/>
    <mergeCell ref="AT66:AW66"/>
    <mergeCell ref="AX66:BA66"/>
    <mergeCell ref="BM69:BP69"/>
    <mergeCell ref="BQ69:BS69"/>
    <mergeCell ref="A70:A77"/>
    <mergeCell ref="B70:C77"/>
    <mergeCell ref="D70:F73"/>
    <mergeCell ref="H70:J70"/>
    <mergeCell ref="K70:N70"/>
    <mergeCell ref="O70:P77"/>
    <mergeCell ref="Q70:Q77"/>
    <mergeCell ref="R70:T70"/>
    <mergeCell ref="AP69:AS69"/>
    <mergeCell ref="AT69:AW69"/>
    <mergeCell ref="AX69:BA69"/>
    <mergeCell ref="BB69:BE69"/>
    <mergeCell ref="BF69:BH69"/>
    <mergeCell ref="BI69:BL69"/>
    <mergeCell ref="R69:U69"/>
    <mergeCell ref="V69:Y69"/>
    <mergeCell ref="Z69:AC69"/>
    <mergeCell ref="AD69:AH69"/>
    <mergeCell ref="AI69:AK69"/>
    <mergeCell ref="AL69:AO69"/>
    <mergeCell ref="BQ71:BS71"/>
    <mergeCell ref="H72:J72"/>
    <mergeCell ref="K72:N72"/>
    <mergeCell ref="R72:T72"/>
    <mergeCell ref="W72:Y72"/>
    <mergeCell ref="Z72:AB72"/>
    <mergeCell ref="AE72:AG72"/>
    <mergeCell ref="AI72:AK72"/>
    <mergeCell ref="AL72:AO72"/>
    <mergeCell ref="AP72:AS72"/>
    <mergeCell ref="AT71:AW71"/>
    <mergeCell ref="AX71:BA71"/>
    <mergeCell ref="BB71:BE71"/>
    <mergeCell ref="BF71:BH71"/>
    <mergeCell ref="BI71:BL71"/>
    <mergeCell ref="BM71:BP71"/>
    <mergeCell ref="BQ70:BS70"/>
    <mergeCell ref="H71:J71"/>
    <mergeCell ref="K71:N71"/>
    <mergeCell ref="R71:T71"/>
    <mergeCell ref="W71:Y71"/>
    <mergeCell ref="Z71:AB71"/>
    <mergeCell ref="AE71:AG71"/>
    <mergeCell ref="AI71:AK71"/>
    <mergeCell ref="AL71:AO71"/>
    <mergeCell ref="AP71:AS71"/>
    <mergeCell ref="AT70:AW70"/>
    <mergeCell ref="AX70:BA70"/>
    <mergeCell ref="BB70:BE70"/>
    <mergeCell ref="BF70:BH70"/>
    <mergeCell ref="BI70:BL70"/>
    <mergeCell ref="BM70:BP70"/>
    <mergeCell ref="W70:Y70"/>
    <mergeCell ref="Z70:AB70"/>
    <mergeCell ref="AE70:AG70"/>
    <mergeCell ref="AI70:AK70"/>
    <mergeCell ref="AL70:AO70"/>
    <mergeCell ref="AP70:AS70"/>
    <mergeCell ref="D74:F77"/>
    <mergeCell ref="H74:J74"/>
    <mergeCell ref="K74:N74"/>
    <mergeCell ref="R74:T74"/>
    <mergeCell ref="W74:Y74"/>
    <mergeCell ref="Z74:AB74"/>
    <mergeCell ref="AE74:AG74"/>
    <mergeCell ref="AI74:AK74"/>
    <mergeCell ref="AL74:AO74"/>
    <mergeCell ref="AT73:AW73"/>
    <mergeCell ref="AX73:BA73"/>
    <mergeCell ref="BB73:BE73"/>
    <mergeCell ref="BF73:BH73"/>
    <mergeCell ref="BI73:BL73"/>
    <mergeCell ref="BM73:BP73"/>
    <mergeCell ref="BQ72:BS72"/>
    <mergeCell ref="H73:J73"/>
    <mergeCell ref="K73:N73"/>
    <mergeCell ref="R73:T73"/>
    <mergeCell ref="W73:Y73"/>
    <mergeCell ref="Z73:AB73"/>
    <mergeCell ref="AE73:AG73"/>
    <mergeCell ref="AI73:AK73"/>
    <mergeCell ref="AL73:AO73"/>
    <mergeCell ref="AP73:AS73"/>
    <mergeCell ref="AT72:AW72"/>
    <mergeCell ref="AX72:BA72"/>
    <mergeCell ref="BB72:BE72"/>
    <mergeCell ref="BF72:BH72"/>
    <mergeCell ref="BI72:BL72"/>
    <mergeCell ref="BM72:BP72"/>
    <mergeCell ref="BM74:BP74"/>
    <mergeCell ref="BQ74:BS74"/>
    <mergeCell ref="H75:J75"/>
    <mergeCell ref="K75:N75"/>
    <mergeCell ref="R75:T75"/>
    <mergeCell ref="W75:Y75"/>
    <mergeCell ref="Z75:AB75"/>
    <mergeCell ref="AE75:AG75"/>
    <mergeCell ref="AI75:AK75"/>
    <mergeCell ref="AL75:AO75"/>
    <mergeCell ref="AP74:AS74"/>
    <mergeCell ref="AT74:AW74"/>
    <mergeCell ref="AX74:BA74"/>
    <mergeCell ref="BB74:BE74"/>
    <mergeCell ref="BF74:BH74"/>
    <mergeCell ref="BI74:BL74"/>
    <mergeCell ref="BQ73:BS73"/>
    <mergeCell ref="BM76:BP76"/>
    <mergeCell ref="BQ76:BS76"/>
    <mergeCell ref="H77:J77"/>
    <mergeCell ref="K77:N77"/>
    <mergeCell ref="R77:T77"/>
    <mergeCell ref="W77:Y77"/>
    <mergeCell ref="Z77:AB77"/>
    <mergeCell ref="AE77:AG77"/>
    <mergeCell ref="AI77:AK77"/>
    <mergeCell ref="AL77:AO77"/>
    <mergeCell ref="AP76:AS76"/>
    <mergeCell ref="AT76:AW76"/>
    <mergeCell ref="AX76:BA76"/>
    <mergeCell ref="BB76:BE76"/>
    <mergeCell ref="BF76:BH76"/>
    <mergeCell ref="BI76:BL76"/>
    <mergeCell ref="BM75:BP75"/>
    <mergeCell ref="BQ75:BS75"/>
    <mergeCell ref="H76:J76"/>
    <mergeCell ref="K76:N76"/>
    <mergeCell ref="R76:T76"/>
    <mergeCell ref="W76:Y76"/>
    <mergeCell ref="Z76:AB76"/>
    <mergeCell ref="AE76:AG76"/>
    <mergeCell ref="AI76:AK76"/>
    <mergeCell ref="AL76:AO76"/>
    <mergeCell ref="AP75:AS75"/>
    <mergeCell ref="AT75:AW75"/>
    <mergeCell ref="AX75:BA75"/>
    <mergeCell ref="BB75:BE75"/>
    <mergeCell ref="BF75:BH75"/>
    <mergeCell ref="BI75:BL75"/>
    <mergeCell ref="BB79:BE79"/>
    <mergeCell ref="BF79:BH79"/>
    <mergeCell ref="BI79:BL79"/>
    <mergeCell ref="BM79:BP79"/>
    <mergeCell ref="BQ79:BS79"/>
    <mergeCell ref="A80:A87"/>
    <mergeCell ref="B80:C87"/>
    <mergeCell ref="D80:F83"/>
    <mergeCell ref="H80:J80"/>
    <mergeCell ref="K80:N80"/>
    <mergeCell ref="AD79:AH79"/>
    <mergeCell ref="AI79:AK79"/>
    <mergeCell ref="AL79:AO79"/>
    <mergeCell ref="AP79:AS79"/>
    <mergeCell ref="AT79:AW79"/>
    <mergeCell ref="AX79:BA79"/>
    <mergeCell ref="BM77:BP77"/>
    <mergeCell ref="BQ77:BS77"/>
    <mergeCell ref="B79:C79"/>
    <mergeCell ref="D79:F79"/>
    <mergeCell ref="H79:J79"/>
    <mergeCell ref="K79:N79"/>
    <mergeCell ref="O79:Q79"/>
    <mergeCell ref="R79:U79"/>
    <mergeCell ref="V79:Y79"/>
    <mergeCell ref="Z79:AC79"/>
    <mergeCell ref="AP77:AS77"/>
    <mergeCell ref="AT77:AW77"/>
    <mergeCell ref="AX77:BA77"/>
    <mergeCell ref="BB77:BE77"/>
    <mergeCell ref="BF77:BH77"/>
    <mergeCell ref="BI77:BL77"/>
    <mergeCell ref="BF80:BH80"/>
    <mergeCell ref="BI80:BL80"/>
    <mergeCell ref="BM80:BP80"/>
    <mergeCell ref="BQ80:BS80"/>
    <mergeCell ref="H81:J81"/>
    <mergeCell ref="K81:N81"/>
    <mergeCell ref="R81:T81"/>
    <mergeCell ref="W81:Y81"/>
    <mergeCell ref="Z81:AB81"/>
    <mergeCell ref="AE81:AG81"/>
    <mergeCell ref="AI80:AK80"/>
    <mergeCell ref="AL80:AO80"/>
    <mergeCell ref="AP80:AS80"/>
    <mergeCell ref="AT80:AW80"/>
    <mergeCell ref="AX80:BA80"/>
    <mergeCell ref="BB80:BE80"/>
    <mergeCell ref="O80:P87"/>
    <mergeCell ref="Q80:Q87"/>
    <mergeCell ref="R80:T80"/>
    <mergeCell ref="W80:Y80"/>
    <mergeCell ref="Z80:AB80"/>
    <mergeCell ref="AE80:AG80"/>
    <mergeCell ref="AE84:AG84"/>
    <mergeCell ref="BF82:BH82"/>
    <mergeCell ref="BI82:BL82"/>
    <mergeCell ref="BM82:BP82"/>
    <mergeCell ref="BQ82:BS82"/>
    <mergeCell ref="H83:J83"/>
    <mergeCell ref="K83:N83"/>
    <mergeCell ref="R83:T83"/>
    <mergeCell ref="W83:Y83"/>
    <mergeCell ref="Z83:AB83"/>
    <mergeCell ref="AI82:AK82"/>
    <mergeCell ref="AL82:AO82"/>
    <mergeCell ref="AP82:AS82"/>
    <mergeCell ref="AT82:AW82"/>
    <mergeCell ref="AX82:BA82"/>
    <mergeCell ref="BB82:BE82"/>
    <mergeCell ref="BF81:BH81"/>
    <mergeCell ref="BI81:BL81"/>
    <mergeCell ref="BM81:BP81"/>
    <mergeCell ref="BQ81:BS81"/>
    <mergeCell ref="H82:J82"/>
    <mergeCell ref="K82:N82"/>
    <mergeCell ref="R82:T82"/>
    <mergeCell ref="W82:Y82"/>
    <mergeCell ref="Z82:AB82"/>
    <mergeCell ref="AE82:AG82"/>
    <mergeCell ref="AI81:AK81"/>
    <mergeCell ref="AL81:AO81"/>
    <mergeCell ref="AP81:AS81"/>
    <mergeCell ref="AT81:AW81"/>
    <mergeCell ref="AX81:BA81"/>
    <mergeCell ref="BB81:BE81"/>
    <mergeCell ref="BF84:BH84"/>
    <mergeCell ref="BI84:BL84"/>
    <mergeCell ref="BM84:BP84"/>
    <mergeCell ref="BQ84:BS84"/>
    <mergeCell ref="H85:J85"/>
    <mergeCell ref="K85:N85"/>
    <mergeCell ref="R85:T85"/>
    <mergeCell ref="W85:Y85"/>
    <mergeCell ref="Z85:AB85"/>
    <mergeCell ref="AE85:AG85"/>
    <mergeCell ref="AI84:AK84"/>
    <mergeCell ref="AL84:AO84"/>
    <mergeCell ref="AP84:AS84"/>
    <mergeCell ref="AT84:AW84"/>
    <mergeCell ref="AX84:BA84"/>
    <mergeCell ref="BB84:BE84"/>
    <mergeCell ref="BF83:BH83"/>
    <mergeCell ref="BI83:BL83"/>
    <mergeCell ref="BM83:BP83"/>
    <mergeCell ref="BQ83:BS83"/>
    <mergeCell ref="H84:J84"/>
    <mergeCell ref="K84:N84"/>
    <mergeCell ref="R84:T84"/>
    <mergeCell ref="W84:Y84"/>
    <mergeCell ref="Z84:AB84"/>
    <mergeCell ref="AI83:AK83"/>
    <mergeCell ref="AL83:AO83"/>
    <mergeCell ref="AP83:AS83"/>
    <mergeCell ref="AT83:AW83"/>
    <mergeCell ref="AX83:BA83"/>
    <mergeCell ref="BB83:BE83"/>
    <mergeCell ref="AE83:AG83"/>
    <mergeCell ref="AT86:AW86"/>
    <mergeCell ref="AX86:BA86"/>
    <mergeCell ref="BB86:BE86"/>
    <mergeCell ref="BF85:BH85"/>
    <mergeCell ref="BI85:BL85"/>
    <mergeCell ref="BM85:BP85"/>
    <mergeCell ref="BQ85:BS85"/>
    <mergeCell ref="H86:J86"/>
    <mergeCell ref="K86:N86"/>
    <mergeCell ref="R86:T86"/>
    <mergeCell ref="W86:Y86"/>
    <mergeCell ref="Z86:AB86"/>
    <mergeCell ref="AE86:AG86"/>
    <mergeCell ref="AI85:AK85"/>
    <mergeCell ref="AL85:AO85"/>
    <mergeCell ref="AP85:AS85"/>
    <mergeCell ref="AT85:AW85"/>
    <mergeCell ref="AX85:BA85"/>
    <mergeCell ref="BB85:BE85"/>
    <mergeCell ref="AL89:AO89"/>
    <mergeCell ref="AP89:AS89"/>
    <mergeCell ref="BF87:BH87"/>
    <mergeCell ref="BI87:BL87"/>
    <mergeCell ref="BM87:BP87"/>
    <mergeCell ref="BQ87:BS87"/>
    <mergeCell ref="B89:C89"/>
    <mergeCell ref="D89:F89"/>
    <mergeCell ref="H89:J89"/>
    <mergeCell ref="K89:N89"/>
    <mergeCell ref="O89:Q89"/>
    <mergeCell ref="R89:U89"/>
    <mergeCell ref="AI87:AK87"/>
    <mergeCell ref="AL87:AO87"/>
    <mergeCell ref="AP87:AS87"/>
    <mergeCell ref="AT87:AW87"/>
    <mergeCell ref="AX87:BA87"/>
    <mergeCell ref="BB87:BE87"/>
    <mergeCell ref="D84:F87"/>
    <mergeCell ref="BF86:BH86"/>
    <mergeCell ref="BI86:BL86"/>
    <mergeCell ref="BM86:BP86"/>
    <mergeCell ref="BQ86:BS86"/>
    <mergeCell ref="H87:J87"/>
    <mergeCell ref="K87:N87"/>
    <mergeCell ref="R87:T87"/>
    <mergeCell ref="W87:Y87"/>
    <mergeCell ref="Z87:AB87"/>
    <mergeCell ref="AE87:AG87"/>
    <mergeCell ref="AI86:AK86"/>
    <mergeCell ref="AL86:AO86"/>
    <mergeCell ref="AP86:AS86"/>
    <mergeCell ref="AX90:BA90"/>
    <mergeCell ref="BB90:BE90"/>
    <mergeCell ref="BF90:BH90"/>
    <mergeCell ref="BI90:BL90"/>
    <mergeCell ref="BM90:BP90"/>
    <mergeCell ref="BQ90:BS90"/>
    <mergeCell ref="Z90:AB90"/>
    <mergeCell ref="AE90:AG90"/>
    <mergeCell ref="AI90:AK90"/>
    <mergeCell ref="AL90:AO90"/>
    <mergeCell ref="AP90:AS90"/>
    <mergeCell ref="AT90:AW90"/>
    <mergeCell ref="BQ89:BS89"/>
    <mergeCell ref="A90:A97"/>
    <mergeCell ref="B90:C97"/>
    <mergeCell ref="D90:F93"/>
    <mergeCell ref="H90:J90"/>
    <mergeCell ref="K90:N90"/>
    <mergeCell ref="O90:P97"/>
    <mergeCell ref="Q90:Q97"/>
    <mergeCell ref="R90:T90"/>
    <mergeCell ref="W90:Y90"/>
    <mergeCell ref="AT89:AW89"/>
    <mergeCell ref="AX89:BA89"/>
    <mergeCell ref="BB89:BE89"/>
    <mergeCell ref="BF89:BH89"/>
    <mergeCell ref="BI89:BL89"/>
    <mergeCell ref="BM89:BP89"/>
    <mergeCell ref="V89:Y89"/>
    <mergeCell ref="Z89:AC89"/>
    <mergeCell ref="AD89:AH89"/>
    <mergeCell ref="AI89:AK89"/>
    <mergeCell ref="BF91:BH91"/>
    <mergeCell ref="BI91:BL91"/>
    <mergeCell ref="BM91:BP91"/>
    <mergeCell ref="BQ91:BS91"/>
    <mergeCell ref="H92:J92"/>
    <mergeCell ref="K92:N92"/>
    <mergeCell ref="R92:T92"/>
    <mergeCell ref="W92:Y92"/>
    <mergeCell ref="Z92:AB92"/>
    <mergeCell ref="AE92:AG92"/>
    <mergeCell ref="AI91:AK91"/>
    <mergeCell ref="AL91:AO91"/>
    <mergeCell ref="AP91:AS91"/>
    <mergeCell ref="AT91:AW91"/>
    <mergeCell ref="AX91:BA91"/>
    <mergeCell ref="BB91:BE91"/>
    <mergeCell ref="H91:J91"/>
    <mergeCell ref="K91:N91"/>
    <mergeCell ref="R91:T91"/>
    <mergeCell ref="W91:Y91"/>
    <mergeCell ref="Z91:AB91"/>
    <mergeCell ref="AE91:AG91"/>
    <mergeCell ref="BF93:BH93"/>
    <mergeCell ref="BI93:BL93"/>
    <mergeCell ref="BM93:BP93"/>
    <mergeCell ref="BQ93:BS93"/>
    <mergeCell ref="D94:F97"/>
    <mergeCell ref="H94:J94"/>
    <mergeCell ref="K94:N94"/>
    <mergeCell ref="R94:T94"/>
    <mergeCell ref="W94:Y94"/>
    <mergeCell ref="Z94:AB94"/>
    <mergeCell ref="AI93:AK93"/>
    <mergeCell ref="AL93:AO93"/>
    <mergeCell ref="AP93:AS93"/>
    <mergeCell ref="AT93:AW93"/>
    <mergeCell ref="AX93:BA93"/>
    <mergeCell ref="BB93:BE93"/>
    <mergeCell ref="BF92:BH92"/>
    <mergeCell ref="BI92:BL92"/>
    <mergeCell ref="BM92:BP92"/>
    <mergeCell ref="BQ92:BS92"/>
    <mergeCell ref="H93:J93"/>
    <mergeCell ref="K93:N93"/>
    <mergeCell ref="R93:T93"/>
    <mergeCell ref="W93:Y93"/>
    <mergeCell ref="Z93:AB93"/>
    <mergeCell ref="AE93:AG93"/>
    <mergeCell ref="AI92:AK92"/>
    <mergeCell ref="AL92:AO92"/>
    <mergeCell ref="AP92:AS92"/>
    <mergeCell ref="AT92:AW92"/>
    <mergeCell ref="AX92:BA92"/>
    <mergeCell ref="BB92:BE92"/>
    <mergeCell ref="BB95:BE95"/>
    <mergeCell ref="BF95:BH95"/>
    <mergeCell ref="BI95:BL95"/>
    <mergeCell ref="BM95:BP95"/>
    <mergeCell ref="BQ95:BS95"/>
    <mergeCell ref="H96:J96"/>
    <mergeCell ref="K96:N96"/>
    <mergeCell ref="R96:T96"/>
    <mergeCell ref="W96:Y96"/>
    <mergeCell ref="Z96:AB96"/>
    <mergeCell ref="AE95:AG95"/>
    <mergeCell ref="AI95:AK95"/>
    <mergeCell ref="AL95:AO95"/>
    <mergeCell ref="AP95:AS95"/>
    <mergeCell ref="AT95:AW95"/>
    <mergeCell ref="AX95:BA95"/>
    <mergeCell ref="BB94:BE94"/>
    <mergeCell ref="BF94:BH94"/>
    <mergeCell ref="BI94:BL94"/>
    <mergeCell ref="BM94:BP94"/>
    <mergeCell ref="BQ94:BS94"/>
    <mergeCell ref="H95:J95"/>
    <mergeCell ref="K95:N95"/>
    <mergeCell ref="R95:T95"/>
    <mergeCell ref="W95:Y95"/>
    <mergeCell ref="Z95:AB95"/>
    <mergeCell ref="AE94:AG94"/>
    <mergeCell ref="AI94:AK94"/>
    <mergeCell ref="AL94:AO94"/>
    <mergeCell ref="AP94:AS94"/>
    <mergeCell ref="AT94:AW94"/>
    <mergeCell ref="AX94:BA94"/>
    <mergeCell ref="BB97:BE97"/>
    <mergeCell ref="BF97:BH97"/>
    <mergeCell ref="BI97:BL97"/>
    <mergeCell ref="BM97:BP97"/>
    <mergeCell ref="BQ97:BS97"/>
    <mergeCell ref="B99:C99"/>
    <mergeCell ref="D99:F99"/>
    <mergeCell ref="H99:J99"/>
    <mergeCell ref="K99:N99"/>
    <mergeCell ref="O99:Q99"/>
    <mergeCell ref="AE97:AG97"/>
    <mergeCell ref="AI97:AK97"/>
    <mergeCell ref="AL97:AO97"/>
    <mergeCell ref="AP97:AS97"/>
    <mergeCell ref="AT97:AW97"/>
    <mergeCell ref="AX97:BA97"/>
    <mergeCell ref="BB96:BE96"/>
    <mergeCell ref="BF96:BH96"/>
    <mergeCell ref="BI96:BL96"/>
    <mergeCell ref="BM96:BP96"/>
    <mergeCell ref="BQ96:BS96"/>
    <mergeCell ref="H97:J97"/>
    <mergeCell ref="K97:N97"/>
    <mergeCell ref="R97:T97"/>
    <mergeCell ref="W97:Y97"/>
    <mergeCell ref="Z97:AB97"/>
    <mergeCell ref="AE96:AG96"/>
    <mergeCell ref="AI96:AK96"/>
    <mergeCell ref="AL96:AO96"/>
    <mergeCell ref="AP96:AS96"/>
    <mergeCell ref="AT96:AW96"/>
    <mergeCell ref="AX96:BA96"/>
    <mergeCell ref="BM99:BP99"/>
    <mergeCell ref="BQ99:BS99"/>
    <mergeCell ref="A100:A107"/>
    <mergeCell ref="B100:C107"/>
    <mergeCell ref="D100:F103"/>
    <mergeCell ref="H100:J100"/>
    <mergeCell ref="K100:N100"/>
    <mergeCell ref="O100:P107"/>
    <mergeCell ref="Q100:Q107"/>
    <mergeCell ref="R100:T100"/>
    <mergeCell ref="AP99:AS99"/>
    <mergeCell ref="AT99:AW99"/>
    <mergeCell ref="AX99:BA99"/>
    <mergeCell ref="BB99:BE99"/>
    <mergeCell ref="BF99:BH99"/>
    <mergeCell ref="BI99:BL99"/>
    <mergeCell ref="R99:U99"/>
    <mergeCell ref="V99:Y99"/>
    <mergeCell ref="Z99:AC99"/>
    <mergeCell ref="AD99:AH99"/>
    <mergeCell ref="AI99:AK99"/>
    <mergeCell ref="AL99:AO99"/>
    <mergeCell ref="BQ101:BS101"/>
    <mergeCell ref="H102:J102"/>
    <mergeCell ref="K102:N102"/>
    <mergeCell ref="R102:T102"/>
    <mergeCell ref="W102:Y102"/>
    <mergeCell ref="Z102:AB102"/>
    <mergeCell ref="AE102:AG102"/>
    <mergeCell ref="AI102:AK102"/>
    <mergeCell ref="AL102:AO102"/>
    <mergeCell ref="AP102:AS102"/>
    <mergeCell ref="AT101:AW101"/>
    <mergeCell ref="AX101:BA101"/>
    <mergeCell ref="BB101:BE101"/>
    <mergeCell ref="BF101:BH101"/>
    <mergeCell ref="BI101:BL101"/>
    <mergeCell ref="BM101:BP101"/>
    <mergeCell ref="BQ100:BS100"/>
    <mergeCell ref="H101:J101"/>
    <mergeCell ref="K101:N101"/>
    <mergeCell ref="R101:T101"/>
    <mergeCell ref="W101:Y101"/>
    <mergeCell ref="Z101:AB101"/>
    <mergeCell ref="AE101:AG101"/>
    <mergeCell ref="AI101:AK101"/>
    <mergeCell ref="AL101:AO101"/>
    <mergeCell ref="AP101:AS101"/>
    <mergeCell ref="AT100:AW100"/>
    <mergeCell ref="AX100:BA100"/>
    <mergeCell ref="BB100:BE100"/>
    <mergeCell ref="BF100:BH100"/>
    <mergeCell ref="BI100:BL100"/>
    <mergeCell ref="BM100:BP100"/>
    <mergeCell ref="W100:Y100"/>
    <mergeCell ref="Z100:AB100"/>
    <mergeCell ref="AE100:AG100"/>
    <mergeCell ref="AI100:AK100"/>
    <mergeCell ref="AL100:AO100"/>
    <mergeCell ref="AP100:AS100"/>
    <mergeCell ref="D104:F107"/>
    <mergeCell ref="H104:J104"/>
    <mergeCell ref="K104:N104"/>
    <mergeCell ref="R104:T104"/>
    <mergeCell ref="W104:Y104"/>
    <mergeCell ref="Z104:AB104"/>
    <mergeCell ref="AE104:AG104"/>
    <mergeCell ref="AI104:AK104"/>
    <mergeCell ref="AL104:AO104"/>
    <mergeCell ref="AT103:AW103"/>
    <mergeCell ref="AX103:BA103"/>
    <mergeCell ref="BB103:BE103"/>
    <mergeCell ref="BF103:BH103"/>
    <mergeCell ref="BI103:BL103"/>
    <mergeCell ref="BM103:BP103"/>
    <mergeCell ref="BQ102:BS102"/>
    <mergeCell ref="H103:J103"/>
    <mergeCell ref="K103:N103"/>
    <mergeCell ref="R103:T103"/>
    <mergeCell ref="W103:Y103"/>
    <mergeCell ref="Z103:AB103"/>
    <mergeCell ref="AE103:AG103"/>
    <mergeCell ref="AI103:AK103"/>
    <mergeCell ref="AL103:AO103"/>
    <mergeCell ref="AP103:AS103"/>
    <mergeCell ref="AT102:AW102"/>
    <mergeCell ref="AX102:BA102"/>
    <mergeCell ref="BB102:BE102"/>
    <mergeCell ref="BF102:BH102"/>
    <mergeCell ref="BI102:BL102"/>
    <mergeCell ref="BM102:BP102"/>
    <mergeCell ref="BM104:BP104"/>
    <mergeCell ref="BQ104:BS104"/>
    <mergeCell ref="H105:J105"/>
    <mergeCell ref="K105:N105"/>
    <mergeCell ref="R105:T105"/>
    <mergeCell ref="W105:Y105"/>
    <mergeCell ref="Z105:AB105"/>
    <mergeCell ref="AE105:AG105"/>
    <mergeCell ref="AI105:AK105"/>
    <mergeCell ref="AL105:AO105"/>
    <mergeCell ref="AP104:AS104"/>
    <mergeCell ref="AT104:AW104"/>
    <mergeCell ref="AX104:BA104"/>
    <mergeCell ref="BB104:BE104"/>
    <mergeCell ref="BF104:BH104"/>
    <mergeCell ref="BI104:BL104"/>
    <mergeCell ref="BQ103:BS103"/>
    <mergeCell ref="BM106:BP106"/>
    <mergeCell ref="BQ106:BS106"/>
    <mergeCell ref="H107:J107"/>
    <mergeCell ref="K107:N107"/>
    <mergeCell ref="R107:T107"/>
    <mergeCell ref="W107:Y107"/>
    <mergeCell ref="Z107:AB107"/>
    <mergeCell ref="AE107:AG107"/>
    <mergeCell ref="AI107:AK107"/>
    <mergeCell ref="AL107:AO107"/>
    <mergeCell ref="AP106:AS106"/>
    <mergeCell ref="AT106:AW106"/>
    <mergeCell ref="AX106:BA106"/>
    <mergeCell ref="BB106:BE106"/>
    <mergeCell ref="BF106:BH106"/>
    <mergeCell ref="BI106:BL106"/>
    <mergeCell ref="BM105:BP105"/>
    <mergeCell ref="BQ105:BS105"/>
    <mergeCell ref="H106:J106"/>
    <mergeCell ref="K106:N106"/>
    <mergeCell ref="R106:T106"/>
    <mergeCell ref="W106:Y106"/>
    <mergeCell ref="Z106:AB106"/>
    <mergeCell ref="AE106:AG106"/>
    <mergeCell ref="AI106:AK106"/>
    <mergeCell ref="AL106:AO106"/>
    <mergeCell ref="AP105:AS105"/>
    <mergeCell ref="AT105:AW105"/>
    <mergeCell ref="AX105:BA105"/>
    <mergeCell ref="BB105:BE105"/>
    <mergeCell ref="BF105:BH105"/>
    <mergeCell ref="BI105:BL105"/>
    <mergeCell ref="BB109:BE109"/>
    <mergeCell ref="BF109:BH109"/>
    <mergeCell ref="BI109:BL109"/>
    <mergeCell ref="BM109:BP109"/>
    <mergeCell ref="BQ109:BS109"/>
    <mergeCell ref="A110:A117"/>
    <mergeCell ref="B110:C117"/>
    <mergeCell ref="D110:F113"/>
    <mergeCell ref="H110:J110"/>
    <mergeCell ref="K110:N110"/>
    <mergeCell ref="AD109:AH109"/>
    <mergeCell ref="AI109:AK109"/>
    <mergeCell ref="AL109:AO109"/>
    <mergeCell ref="AP109:AS109"/>
    <mergeCell ref="AT109:AW109"/>
    <mergeCell ref="AX109:BA109"/>
    <mergeCell ref="BM107:BP107"/>
    <mergeCell ref="BQ107:BS107"/>
    <mergeCell ref="B109:C109"/>
    <mergeCell ref="D109:F109"/>
    <mergeCell ref="H109:J109"/>
    <mergeCell ref="K109:N109"/>
    <mergeCell ref="O109:Q109"/>
    <mergeCell ref="R109:U109"/>
    <mergeCell ref="V109:Y109"/>
    <mergeCell ref="Z109:AC109"/>
    <mergeCell ref="AP107:AS107"/>
    <mergeCell ref="AT107:AW107"/>
    <mergeCell ref="AX107:BA107"/>
    <mergeCell ref="BB107:BE107"/>
    <mergeCell ref="BF107:BH107"/>
    <mergeCell ref="BI107:BL107"/>
    <mergeCell ref="BF110:BH110"/>
    <mergeCell ref="BI110:BL110"/>
    <mergeCell ref="BM110:BP110"/>
    <mergeCell ref="BQ110:BS110"/>
    <mergeCell ref="H111:J111"/>
    <mergeCell ref="K111:N111"/>
    <mergeCell ref="R111:T111"/>
    <mergeCell ref="W111:Y111"/>
    <mergeCell ref="Z111:AB111"/>
    <mergeCell ref="AE111:AG111"/>
    <mergeCell ref="AI110:AK110"/>
    <mergeCell ref="AL110:AO110"/>
    <mergeCell ref="AP110:AS110"/>
    <mergeCell ref="AT110:AW110"/>
    <mergeCell ref="AX110:BA110"/>
    <mergeCell ref="BB110:BE110"/>
    <mergeCell ref="O110:P117"/>
    <mergeCell ref="Q110:Q117"/>
    <mergeCell ref="R110:T110"/>
    <mergeCell ref="W110:Y110"/>
    <mergeCell ref="Z110:AB110"/>
    <mergeCell ref="AE110:AG110"/>
    <mergeCell ref="AE114:AG114"/>
    <mergeCell ref="BF112:BH112"/>
    <mergeCell ref="BI112:BL112"/>
    <mergeCell ref="BM112:BP112"/>
    <mergeCell ref="BQ112:BS112"/>
    <mergeCell ref="H113:J113"/>
    <mergeCell ref="K113:N113"/>
    <mergeCell ref="R113:T113"/>
    <mergeCell ref="W113:Y113"/>
    <mergeCell ref="Z113:AB113"/>
    <mergeCell ref="AI112:AK112"/>
    <mergeCell ref="AL112:AO112"/>
    <mergeCell ref="AP112:AS112"/>
    <mergeCell ref="AT112:AW112"/>
    <mergeCell ref="AX112:BA112"/>
    <mergeCell ref="BB112:BE112"/>
    <mergeCell ref="BF111:BH111"/>
    <mergeCell ref="BI111:BL111"/>
    <mergeCell ref="BM111:BP111"/>
    <mergeCell ref="BQ111:BS111"/>
    <mergeCell ref="H112:J112"/>
    <mergeCell ref="K112:N112"/>
    <mergeCell ref="R112:T112"/>
    <mergeCell ref="W112:Y112"/>
    <mergeCell ref="Z112:AB112"/>
    <mergeCell ref="AE112:AG112"/>
    <mergeCell ref="AI111:AK111"/>
    <mergeCell ref="AL111:AO111"/>
    <mergeCell ref="AP111:AS111"/>
    <mergeCell ref="AT111:AW111"/>
    <mergeCell ref="AX111:BA111"/>
    <mergeCell ref="BB111:BE111"/>
    <mergeCell ref="BF114:BH114"/>
    <mergeCell ref="BI114:BL114"/>
    <mergeCell ref="BM114:BP114"/>
    <mergeCell ref="BQ114:BS114"/>
    <mergeCell ref="H115:J115"/>
    <mergeCell ref="K115:N115"/>
    <mergeCell ref="R115:T115"/>
    <mergeCell ref="W115:Y115"/>
    <mergeCell ref="Z115:AB115"/>
    <mergeCell ref="AE115:AG115"/>
    <mergeCell ref="AI114:AK114"/>
    <mergeCell ref="AL114:AO114"/>
    <mergeCell ref="AP114:AS114"/>
    <mergeCell ref="AT114:AW114"/>
    <mergeCell ref="AX114:BA114"/>
    <mergeCell ref="BB114:BE114"/>
    <mergeCell ref="BF113:BH113"/>
    <mergeCell ref="BI113:BL113"/>
    <mergeCell ref="BM113:BP113"/>
    <mergeCell ref="BQ113:BS113"/>
    <mergeCell ref="H114:J114"/>
    <mergeCell ref="K114:N114"/>
    <mergeCell ref="R114:T114"/>
    <mergeCell ref="W114:Y114"/>
    <mergeCell ref="Z114:AB114"/>
    <mergeCell ref="AI113:AK113"/>
    <mergeCell ref="AL113:AO113"/>
    <mergeCell ref="AP113:AS113"/>
    <mergeCell ref="AT113:AW113"/>
    <mergeCell ref="AX113:BA113"/>
    <mergeCell ref="BB113:BE113"/>
    <mergeCell ref="AE113:AG113"/>
    <mergeCell ref="AT116:AW116"/>
    <mergeCell ref="AX116:BA116"/>
    <mergeCell ref="BB116:BE116"/>
    <mergeCell ref="BF115:BH115"/>
    <mergeCell ref="BI115:BL115"/>
    <mergeCell ref="BM115:BP115"/>
    <mergeCell ref="BQ115:BS115"/>
    <mergeCell ref="H116:J116"/>
    <mergeCell ref="K116:N116"/>
    <mergeCell ref="R116:T116"/>
    <mergeCell ref="W116:Y116"/>
    <mergeCell ref="Z116:AB116"/>
    <mergeCell ref="AE116:AG116"/>
    <mergeCell ref="AI115:AK115"/>
    <mergeCell ref="AL115:AO115"/>
    <mergeCell ref="AP115:AS115"/>
    <mergeCell ref="AT115:AW115"/>
    <mergeCell ref="AX115:BA115"/>
    <mergeCell ref="BB115:BE115"/>
    <mergeCell ref="AL119:AO119"/>
    <mergeCell ref="AP119:AS119"/>
    <mergeCell ref="BF117:BH117"/>
    <mergeCell ref="BI117:BL117"/>
    <mergeCell ref="BM117:BP117"/>
    <mergeCell ref="BQ117:BS117"/>
    <mergeCell ref="B119:C119"/>
    <mergeCell ref="D119:F119"/>
    <mergeCell ref="H119:J119"/>
    <mergeCell ref="K119:N119"/>
    <mergeCell ref="O119:Q119"/>
    <mergeCell ref="R119:U119"/>
    <mergeCell ref="AI117:AK117"/>
    <mergeCell ref="AL117:AO117"/>
    <mergeCell ref="AP117:AS117"/>
    <mergeCell ref="AT117:AW117"/>
    <mergeCell ref="AX117:BA117"/>
    <mergeCell ref="BB117:BE117"/>
    <mergeCell ref="D114:F117"/>
    <mergeCell ref="BF116:BH116"/>
    <mergeCell ref="BI116:BL116"/>
    <mergeCell ref="BM116:BP116"/>
    <mergeCell ref="BQ116:BS116"/>
    <mergeCell ref="H117:J117"/>
    <mergeCell ref="K117:N117"/>
    <mergeCell ref="R117:T117"/>
    <mergeCell ref="W117:Y117"/>
    <mergeCell ref="Z117:AB117"/>
    <mergeCell ref="AE117:AG117"/>
    <mergeCell ref="AI116:AK116"/>
    <mergeCell ref="AL116:AO116"/>
    <mergeCell ref="AP116:AS116"/>
    <mergeCell ref="AX120:BA120"/>
    <mergeCell ref="BB120:BE120"/>
    <mergeCell ref="BF120:BH120"/>
    <mergeCell ref="BI120:BL120"/>
    <mergeCell ref="BM120:BP120"/>
    <mergeCell ref="BQ120:BS120"/>
    <mergeCell ref="Z120:AB120"/>
    <mergeCell ref="AE120:AG120"/>
    <mergeCell ref="AI120:AK120"/>
    <mergeCell ref="AL120:AO120"/>
    <mergeCell ref="AP120:AS120"/>
    <mergeCell ref="AT120:AW120"/>
    <mergeCell ref="BQ119:BS119"/>
    <mergeCell ref="A120:A127"/>
    <mergeCell ref="B120:C127"/>
    <mergeCell ref="D120:F123"/>
    <mergeCell ref="H120:J120"/>
    <mergeCell ref="K120:N120"/>
    <mergeCell ref="O120:P127"/>
    <mergeCell ref="Q120:Q127"/>
    <mergeCell ref="R120:T120"/>
    <mergeCell ref="W120:Y120"/>
    <mergeCell ref="AT119:AW119"/>
    <mergeCell ref="AX119:BA119"/>
    <mergeCell ref="BB119:BE119"/>
    <mergeCell ref="BF119:BH119"/>
    <mergeCell ref="BI119:BL119"/>
    <mergeCell ref="BM119:BP119"/>
    <mergeCell ref="V119:Y119"/>
    <mergeCell ref="Z119:AC119"/>
    <mergeCell ref="AD119:AH119"/>
    <mergeCell ref="AI119:AK119"/>
    <mergeCell ref="BF121:BH121"/>
    <mergeCell ref="BI121:BL121"/>
    <mergeCell ref="BM121:BP121"/>
    <mergeCell ref="BQ121:BS121"/>
    <mergeCell ref="H122:J122"/>
    <mergeCell ref="K122:N122"/>
    <mergeCell ref="R122:T122"/>
    <mergeCell ref="W122:Y122"/>
    <mergeCell ref="Z122:AB122"/>
    <mergeCell ref="AE122:AG122"/>
    <mergeCell ref="AI121:AK121"/>
    <mergeCell ref="AL121:AO121"/>
    <mergeCell ref="AP121:AS121"/>
    <mergeCell ref="AT121:AW121"/>
    <mergeCell ref="AX121:BA121"/>
    <mergeCell ref="BB121:BE121"/>
    <mergeCell ref="H121:J121"/>
    <mergeCell ref="K121:N121"/>
    <mergeCell ref="R121:T121"/>
    <mergeCell ref="W121:Y121"/>
    <mergeCell ref="Z121:AB121"/>
    <mergeCell ref="AE121:AG121"/>
    <mergeCell ref="BF123:BH123"/>
    <mergeCell ref="BI123:BL123"/>
    <mergeCell ref="BM123:BP123"/>
    <mergeCell ref="BQ123:BS123"/>
    <mergeCell ref="D124:F127"/>
    <mergeCell ref="H124:J124"/>
    <mergeCell ref="K124:N124"/>
    <mergeCell ref="R124:T124"/>
    <mergeCell ref="W124:Y124"/>
    <mergeCell ref="Z124:AB124"/>
    <mergeCell ref="AI123:AK123"/>
    <mergeCell ref="AL123:AO123"/>
    <mergeCell ref="AP123:AS123"/>
    <mergeCell ref="AT123:AW123"/>
    <mergeCell ref="AX123:BA123"/>
    <mergeCell ref="BB123:BE123"/>
    <mergeCell ref="BF122:BH122"/>
    <mergeCell ref="BI122:BL122"/>
    <mergeCell ref="BM122:BP122"/>
    <mergeCell ref="BQ122:BS122"/>
    <mergeCell ref="H123:J123"/>
    <mergeCell ref="K123:N123"/>
    <mergeCell ref="R123:T123"/>
    <mergeCell ref="W123:Y123"/>
    <mergeCell ref="Z123:AB123"/>
    <mergeCell ref="AE123:AG123"/>
    <mergeCell ref="AI122:AK122"/>
    <mergeCell ref="AL122:AO122"/>
    <mergeCell ref="AP122:AS122"/>
    <mergeCell ref="AT122:AW122"/>
    <mergeCell ref="AX122:BA122"/>
    <mergeCell ref="BB122:BE122"/>
    <mergeCell ref="BB125:BE125"/>
    <mergeCell ref="BF125:BH125"/>
    <mergeCell ref="BI125:BL125"/>
    <mergeCell ref="BM125:BP125"/>
    <mergeCell ref="BQ125:BS125"/>
    <mergeCell ref="H126:J126"/>
    <mergeCell ref="K126:N126"/>
    <mergeCell ref="R126:T126"/>
    <mergeCell ref="W126:Y126"/>
    <mergeCell ref="Z126:AB126"/>
    <mergeCell ref="AE125:AG125"/>
    <mergeCell ref="AI125:AK125"/>
    <mergeCell ref="AL125:AO125"/>
    <mergeCell ref="AP125:AS125"/>
    <mergeCell ref="AT125:AW125"/>
    <mergeCell ref="AX125:BA125"/>
    <mergeCell ref="BB124:BE124"/>
    <mergeCell ref="BF124:BH124"/>
    <mergeCell ref="BI124:BL124"/>
    <mergeCell ref="BM124:BP124"/>
    <mergeCell ref="BQ124:BS124"/>
    <mergeCell ref="H125:J125"/>
    <mergeCell ref="K125:N125"/>
    <mergeCell ref="R125:T125"/>
    <mergeCell ref="W125:Y125"/>
    <mergeCell ref="Z125:AB125"/>
    <mergeCell ref="AE124:AG124"/>
    <mergeCell ref="AI124:AK124"/>
    <mergeCell ref="AL124:AO124"/>
    <mergeCell ref="AP124:AS124"/>
    <mergeCell ref="AT124:AW124"/>
    <mergeCell ref="AX124:BA124"/>
    <mergeCell ref="BB127:BE127"/>
    <mergeCell ref="BF127:BH127"/>
    <mergeCell ref="BI127:BL127"/>
    <mergeCell ref="BM127:BP127"/>
    <mergeCell ref="BQ127:BS127"/>
    <mergeCell ref="B129:C129"/>
    <mergeCell ref="D129:F129"/>
    <mergeCell ref="H129:J129"/>
    <mergeCell ref="K129:N129"/>
    <mergeCell ref="O129:Q129"/>
    <mergeCell ref="AE127:AG127"/>
    <mergeCell ref="AI127:AK127"/>
    <mergeCell ref="AL127:AO127"/>
    <mergeCell ref="AP127:AS127"/>
    <mergeCell ref="AT127:AW127"/>
    <mergeCell ref="AX127:BA127"/>
    <mergeCell ref="BB126:BE126"/>
    <mergeCell ref="BF126:BH126"/>
    <mergeCell ref="BI126:BL126"/>
    <mergeCell ref="BM126:BP126"/>
    <mergeCell ref="BQ126:BS126"/>
    <mergeCell ref="H127:J127"/>
    <mergeCell ref="K127:N127"/>
    <mergeCell ref="R127:T127"/>
    <mergeCell ref="W127:Y127"/>
    <mergeCell ref="Z127:AB127"/>
    <mergeCell ref="AE126:AG126"/>
    <mergeCell ref="AI126:AK126"/>
    <mergeCell ref="AL126:AO126"/>
    <mergeCell ref="AP126:AS126"/>
    <mergeCell ref="AT126:AW126"/>
    <mergeCell ref="AX126:BA126"/>
    <mergeCell ref="BM129:BP129"/>
    <mergeCell ref="BQ129:BS129"/>
    <mergeCell ref="A130:A137"/>
    <mergeCell ref="B130:C137"/>
    <mergeCell ref="D130:F133"/>
    <mergeCell ref="H130:J130"/>
    <mergeCell ref="K130:N130"/>
    <mergeCell ref="O130:P137"/>
    <mergeCell ref="Q130:Q137"/>
    <mergeCell ref="R130:T130"/>
    <mergeCell ref="AP129:AS129"/>
    <mergeCell ref="AT129:AW129"/>
    <mergeCell ref="AX129:BA129"/>
    <mergeCell ref="BB129:BE129"/>
    <mergeCell ref="BF129:BH129"/>
    <mergeCell ref="BI129:BL129"/>
    <mergeCell ref="R129:U129"/>
    <mergeCell ref="V129:Y129"/>
    <mergeCell ref="Z129:AC129"/>
    <mergeCell ref="AD129:AH129"/>
    <mergeCell ref="AI129:AK129"/>
    <mergeCell ref="AL129:AO129"/>
    <mergeCell ref="BQ131:BS131"/>
    <mergeCell ref="H132:J132"/>
    <mergeCell ref="K132:N132"/>
    <mergeCell ref="R132:T132"/>
    <mergeCell ref="W132:Y132"/>
    <mergeCell ref="Z132:AB132"/>
    <mergeCell ref="AE132:AG132"/>
    <mergeCell ref="AI132:AK132"/>
    <mergeCell ref="AL132:AO132"/>
    <mergeCell ref="AP132:AS132"/>
    <mergeCell ref="AT131:AW131"/>
    <mergeCell ref="AX131:BA131"/>
    <mergeCell ref="BB131:BE131"/>
    <mergeCell ref="BF131:BH131"/>
    <mergeCell ref="BI131:BL131"/>
    <mergeCell ref="BM131:BP131"/>
    <mergeCell ref="BQ130:BS130"/>
    <mergeCell ref="H131:J131"/>
    <mergeCell ref="K131:N131"/>
    <mergeCell ref="R131:T131"/>
    <mergeCell ref="W131:Y131"/>
    <mergeCell ref="Z131:AB131"/>
    <mergeCell ref="AE131:AG131"/>
    <mergeCell ref="AI131:AK131"/>
    <mergeCell ref="AL131:AO131"/>
    <mergeCell ref="AP131:AS131"/>
    <mergeCell ref="AT130:AW130"/>
    <mergeCell ref="AX130:BA130"/>
    <mergeCell ref="BB130:BE130"/>
    <mergeCell ref="BF130:BH130"/>
    <mergeCell ref="BI130:BL130"/>
    <mergeCell ref="BM130:BP130"/>
    <mergeCell ref="W130:Y130"/>
    <mergeCell ref="Z130:AB130"/>
    <mergeCell ref="AE130:AG130"/>
    <mergeCell ref="AI130:AK130"/>
    <mergeCell ref="AL130:AO130"/>
    <mergeCell ref="AP130:AS130"/>
    <mergeCell ref="D134:F137"/>
    <mergeCell ref="H134:J134"/>
    <mergeCell ref="K134:N134"/>
    <mergeCell ref="R134:T134"/>
    <mergeCell ref="W134:Y134"/>
    <mergeCell ref="Z134:AB134"/>
    <mergeCell ref="AE134:AG134"/>
    <mergeCell ref="AI134:AK134"/>
    <mergeCell ref="AL134:AO134"/>
    <mergeCell ref="AT133:AW133"/>
    <mergeCell ref="AX133:BA133"/>
    <mergeCell ref="BB133:BE133"/>
    <mergeCell ref="BF133:BH133"/>
    <mergeCell ref="BI133:BL133"/>
    <mergeCell ref="BM133:BP133"/>
    <mergeCell ref="BQ132:BS132"/>
    <mergeCell ref="H133:J133"/>
    <mergeCell ref="K133:N133"/>
    <mergeCell ref="R133:T133"/>
    <mergeCell ref="W133:Y133"/>
    <mergeCell ref="Z133:AB133"/>
    <mergeCell ref="AE133:AG133"/>
    <mergeCell ref="AI133:AK133"/>
    <mergeCell ref="AL133:AO133"/>
    <mergeCell ref="AP133:AS133"/>
    <mergeCell ref="AT132:AW132"/>
    <mergeCell ref="AX132:BA132"/>
    <mergeCell ref="BB132:BE132"/>
    <mergeCell ref="BF132:BH132"/>
    <mergeCell ref="BI132:BL132"/>
    <mergeCell ref="BM132:BP132"/>
    <mergeCell ref="BM134:BP134"/>
    <mergeCell ref="BQ134:BS134"/>
    <mergeCell ref="H135:J135"/>
    <mergeCell ref="K135:N135"/>
    <mergeCell ref="R135:T135"/>
    <mergeCell ref="W135:Y135"/>
    <mergeCell ref="Z135:AB135"/>
    <mergeCell ref="AE135:AG135"/>
    <mergeCell ref="AI135:AK135"/>
    <mergeCell ref="AL135:AO135"/>
    <mergeCell ref="AP134:AS134"/>
    <mergeCell ref="AT134:AW134"/>
    <mergeCell ref="AX134:BA134"/>
    <mergeCell ref="BB134:BE134"/>
    <mergeCell ref="BF134:BH134"/>
    <mergeCell ref="BI134:BL134"/>
    <mergeCell ref="BQ133:BS133"/>
    <mergeCell ref="BM136:BP136"/>
    <mergeCell ref="BQ136:BS136"/>
    <mergeCell ref="H137:J137"/>
    <mergeCell ref="K137:N137"/>
    <mergeCell ref="R137:T137"/>
    <mergeCell ref="W137:Y137"/>
    <mergeCell ref="Z137:AB137"/>
    <mergeCell ref="AE137:AG137"/>
    <mergeCell ref="AI137:AK137"/>
    <mergeCell ref="AL137:AO137"/>
    <mergeCell ref="AP136:AS136"/>
    <mergeCell ref="AT136:AW136"/>
    <mergeCell ref="AX136:BA136"/>
    <mergeCell ref="BB136:BE136"/>
    <mergeCell ref="BF136:BH136"/>
    <mergeCell ref="BI136:BL136"/>
    <mergeCell ref="BM135:BP135"/>
    <mergeCell ref="BQ135:BS135"/>
    <mergeCell ref="H136:J136"/>
    <mergeCell ref="K136:N136"/>
    <mergeCell ref="R136:T136"/>
    <mergeCell ref="W136:Y136"/>
    <mergeCell ref="Z136:AB136"/>
    <mergeCell ref="AE136:AG136"/>
    <mergeCell ref="AI136:AK136"/>
    <mergeCell ref="AL136:AO136"/>
    <mergeCell ref="AP135:AS135"/>
    <mergeCell ref="AT135:AW135"/>
    <mergeCell ref="AX135:BA135"/>
    <mergeCell ref="BB135:BE135"/>
    <mergeCell ref="BF135:BH135"/>
    <mergeCell ref="BI135:BL135"/>
    <mergeCell ref="BB139:BE139"/>
    <mergeCell ref="BF139:BH139"/>
    <mergeCell ref="BI139:BL139"/>
    <mergeCell ref="BM139:BP139"/>
    <mergeCell ref="BQ139:BS139"/>
    <mergeCell ref="A140:A147"/>
    <mergeCell ref="B140:C147"/>
    <mergeCell ref="D140:F143"/>
    <mergeCell ref="H140:J140"/>
    <mergeCell ref="K140:N140"/>
    <mergeCell ref="AD139:AH139"/>
    <mergeCell ref="AI139:AK139"/>
    <mergeCell ref="AL139:AO139"/>
    <mergeCell ref="AP139:AS139"/>
    <mergeCell ref="AT139:AW139"/>
    <mergeCell ref="AX139:BA139"/>
    <mergeCell ref="BM137:BP137"/>
    <mergeCell ref="BQ137:BS137"/>
    <mergeCell ref="B139:C139"/>
    <mergeCell ref="D139:F139"/>
    <mergeCell ref="H139:J139"/>
    <mergeCell ref="K139:N139"/>
    <mergeCell ref="O139:Q139"/>
    <mergeCell ref="R139:U139"/>
    <mergeCell ref="V139:Y139"/>
    <mergeCell ref="Z139:AC139"/>
    <mergeCell ref="AP137:AS137"/>
    <mergeCell ref="AT137:AW137"/>
    <mergeCell ref="AX137:BA137"/>
    <mergeCell ref="BB137:BE137"/>
    <mergeCell ref="BF137:BH137"/>
    <mergeCell ref="BI137:BL137"/>
    <mergeCell ref="BF140:BH140"/>
    <mergeCell ref="BI140:BL140"/>
    <mergeCell ref="BM140:BP140"/>
    <mergeCell ref="BQ140:BS140"/>
    <mergeCell ref="H141:J141"/>
    <mergeCell ref="K141:N141"/>
    <mergeCell ref="R141:T141"/>
    <mergeCell ref="W141:Y141"/>
    <mergeCell ref="Z141:AB141"/>
    <mergeCell ref="AE141:AG141"/>
    <mergeCell ref="AI140:AK140"/>
    <mergeCell ref="AL140:AO140"/>
    <mergeCell ref="AP140:AS140"/>
    <mergeCell ref="AT140:AW140"/>
    <mergeCell ref="AX140:BA140"/>
    <mergeCell ref="BB140:BE140"/>
    <mergeCell ref="O140:P147"/>
    <mergeCell ref="Q140:Q147"/>
    <mergeCell ref="R140:T140"/>
    <mergeCell ref="W140:Y140"/>
    <mergeCell ref="Z140:AB140"/>
    <mergeCell ref="AE140:AG140"/>
    <mergeCell ref="AE144:AG144"/>
    <mergeCell ref="BF142:BH142"/>
    <mergeCell ref="BI142:BL142"/>
    <mergeCell ref="BM142:BP142"/>
    <mergeCell ref="BQ142:BS142"/>
    <mergeCell ref="H143:J143"/>
    <mergeCell ref="K143:N143"/>
    <mergeCell ref="R143:T143"/>
    <mergeCell ref="W143:Y143"/>
    <mergeCell ref="Z143:AB143"/>
    <mergeCell ref="AI142:AK142"/>
    <mergeCell ref="AL142:AO142"/>
    <mergeCell ref="AP142:AS142"/>
    <mergeCell ref="AT142:AW142"/>
    <mergeCell ref="AX142:BA142"/>
    <mergeCell ref="BB142:BE142"/>
    <mergeCell ref="BF141:BH141"/>
    <mergeCell ref="BI141:BL141"/>
    <mergeCell ref="BM141:BP141"/>
    <mergeCell ref="BQ141:BS141"/>
    <mergeCell ref="H142:J142"/>
    <mergeCell ref="K142:N142"/>
    <mergeCell ref="R142:T142"/>
    <mergeCell ref="W142:Y142"/>
    <mergeCell ref="Z142:AB142"/>
    <mergeCell ref="AE142:AG142"/>
    <mergeCell ref="AI141:AK141"/>
    <mergeCell ref="AL141:AO141"/>
    <mergeCell ref="AP141:AS141"/>
    <mergeCell ref="AT141:AW141"/>
    <mergeCell ref="AX141:BA141"/>
    <mergeCell ref="BB141:BE141"/>
    <mergeCell ref="BF144:BH144"/>
    <mergeCell ref="BI144:BL144"/>
    <mergeCell ref="BM144:BP144"/>
    <mergeCell ref="BQ144:BS144"/>
    <mergeCell ref="H145:J145"/>
    <mergeCell ref="K145:N145"/>
    <mergeCell ref="R145:T145"/>
    <mergeCell ref="W145:Y145"/>
    <mergeCell ref="Z145:AB145"/>
    <mergeCell ref="AE145:AG145"/>
    <mergeCell ref="AI144:AK144"/>
    <mergeCell ref="AL144:AO144"/>
    <mergeCell ref="AP144:AS144"/>
    <mergeCell ref="AT144:AW144"/>
    <mergeCell ref="AX144:BA144"/>
    <mergeCell ref="BB144:BE144"/>
    <mergeCell ref="BF143:BH143"/>
    <mergeCell ref="BI143:BL143"/>
    <mergeCell ref="BM143:BP143"/>
    <mergeCell ref="BQ143:BS143"/>
    <mergeCell ref="H144:J144"/>
    <mergeCell ref="K144:N144"/>
    <mergeCell ref="R144:T144"/>
    <mergeCell ref="W144:Y144"/>
    <mergeCell ref="Z144:AB144"/>
    <mergeCell ref="AI143:AK143"/>
    <mergeCell ref="AL143:AO143"/>
    <mergeCell ref="AP143:AS143"/>
    <mergeCell ref="AT143:AW143"/>
    <mergeCell ref="AX143:BA143"/>
    <mergeCell ref="BB143:BE143"/>
    <mergeCell ref="AE143:AG143"/>
    <mergeCell ref="AT146:AW146"/>
    <mergeCell ref="AX146:BA146"/>
    <mergeCell ref="BB146:BE146"/>
    <mergeCell ref="BF145:BH145"/>
    <mergeCell ref="BI145:BL145"/>
    <mergeCell ref="BM145:BP145"/>
    <mergeCell ref="BQ145:BS145"/>
    <mergeCell ref="H146:J146"/>
    <mergeCell ref="K146:N146"/>
    <mergeCell ref="R146:T146"/>
    <mergeCell ref="W146:Y146"/>
    <mergeCell ref="Z146:AB146"/>
    <mergeCell ref="AE146:AG146"/>
    <mergeCell ref="AI145:AK145"/>
    <mergeCell ref="AL145:AO145"/>
    <mergeCell ref="AP145:AS145"/>
    <mergeCell ref="AT145:AW145"/>
    <mergeCell ref="AX145:BA145"/>
    <mergeCell ref="BB145:BE145"/>
    <mergeCell ref="AL149:AO149"/>
    <mergeCell ref="AP149:AS149"/>
    <mergeCell ref="BF147:BH147"/>
    <mergeCell ref="BI147:BL147"/>
    <mergeCell ref="BM147:BP147"/>
    <mergeCell ref="BQ147:BS147"/>
    <mergeCell ref="B149:C149"/>
    <mergeCell ref="D149:F149"/>
    <mergeCell ref="H149:J149"/>
    <mergeCell ref="K149:N149"/>
    <mergeCell ref="O149:Q149"/>
    <mergeCell ref="R149:U149"/>
    <mergeCell ref="AI147:AK147"/>
    <mergeCell ref="AL147:AO147"/>
    <mergeCell ref="AP147:AS147"/>
    <mergeCell ref="AT147:AW147"/>
    <mergeCell ref="AX147:BA147"/>
    <mergeCell ref="BB147:BE147"/>
    <mergeCell ref="D144:F147"/>
    <mergeCell ref="BF146:BH146"/>
    <mergeCell ref="BI146:BL146"/>
    <mergeCell ref="BM146:BP146"/>
    <mergeCell ref="BQ146:BS146"/>
    <mergeCell ref="H147:J147"/>
    <mergeCell ref="K147:N147"/>
    <mergeCell ref="R147:T147"/>
    <mergeCell ref="W147:Y147"/>
    <mergeCell ref="Z147:AB147"/>
    <mergeCell ref="AE147:AG147"/>
    <mergeCell ref="AI146:AK146"/>
    <mergeCell ref="AL146:AO146"/>
    <mergeCell ref="AP146:AS146"/>
    <mergeCell ref="AX150:BA150"/>
    <mergeCell ref="BB150:BE150"/>
    <mergeCell ref="BF150:BH150"/>
    <mergeCell ref="BI150:BL150"/>
    <mergeCell ref="BM150:BP150"/>
    <mergeCell ref="BQ150:BS150"/>
    <mergeCell ref="Z150:AB150"/>
    <mergeCell ref="AE150:AG150"/>
    <mergeCell ref="AI150:AK150"/>
    <mergeCell ref="AL150:AO150"/>
    <mergeCell ref="AP150:AS150"/>
    <mergeCell ref="AT150:AW150"/>
    <mergeCell ref="BQ149:BS149"/>
    <mergeCell ref="A150:A157"/>
    <mergeCell ref="B150:C157"/>
    <mergeCell ref="D150:F153"/>
    <mergeCell ref="H150:J150"/>
    <mergeCell ref="K150:N150"/>
    <mergeCell ref="O150:P157"/>
    <mergeCell ref="Q150:Q157"/>
    <mergeCell ref="R150:T150"/>
    <mergeCell ref="W150:Y150"/>
    <mergeCell ref="AT149:AW149"/>
    <mergeCell ref="AX149:BA149"/>
    <mergeCell ref="BB149:BE149"/>
    <mergeCell ref="BF149:BH149"/>
    <mergeCell ref="BI149:BL149"/>
    <mergeCell ref="BM149:BP149"/>
    <mergeCell ref="V149:Y149"/>
    <mergeCell ref="Z149:AC149"/>
    <mergeCell ref="AD149:AH149"/>
    <mergeCell ref="AI149:AK149"/>
    <mergeCell ref="BF151:BH151"/>
    <mergeCell ref="BI151:BL151"/>
    <mergeCell ref="BM151:BP151"/>
    <mergeCell ref="BQ151:BS151"/>
    <mergeCell ref="H152:J152"/>
    <mergeCell ref="K152:N152"/>
    <mergeCell ref="R152:T152"/>
    <mergeCell ref="W152:Y152"/>
    <mergeCell ref="Z152:AB152"/>
    <mergeCell ref="AE152:AG152"/>
    <mergeCell ref="AI151:AK151"/>
    <mergeCell ref="AL151:AO151"/>
    <mergeCell ref="AP151:AS151"/>
    <mergeCell ref="AT151:AW151"/>
    <mergeCell ref="AX151:BA151"/>
    <mergeCell ref="BB151:BE151"/>
    <mergeCell ref="H151:J151"/>
    <mergeCell ref="K151:N151"/>
    <mergeCell ref="R151:T151"/>
    <mergeCell ref="W151:Y151"/>
    <mergeCell ref="Z151:AB151"/>
    <mergeCell ref="AE151:AG151"/>
    <mergeCell ref="BF153:BH153"/>
    <mergeCell ref="BI153:BL153"/>
    <mergeCell ref="BM153:BP153"/>
    <mergeCell ref="BQ153:BS153"/>
    <mergeCell ref="D154:F157"/>
    <mergeCell ref="H154:J154"/>
    <mergeCell ref="K154:N154"/>
    <mergeCell ref="R154:T154"/>
    <mergeCell ref="W154:Y154"/>
    <mergeCell ref="Z154:AB154"/>
    <mergeCell ref="AI153:AK153"/>
    <mergeCell ref="AL153:AO153"/>
    <mergeCell ref="AP153:AS153"/>
    <mergeCell ref="AT153:AW153"/>
    <mergeCell ref="AX153:BA153"/>
    <mergeCell ref="BB153:BE153"/>
    <mergeCell ref="BF152:BH152"/>
    <mergeCell ref="BI152:BL152"/>
    <mergeCell ref="BM152:BP152"/>
    <mergeCell ref="BQ152:BS152"/>
    <mergeCell ref="H153:J153"/>
    <mergeCell ref="K153:N153"/>
    <mergeCell ref="R153:T153"/>
    <mergeCell ref="W153:Y153"/>
    <mergeCell ref="Z153:AB153"/>
    <mergeCell ref="AE153:AG153"/>
    <mergeCell ref="AI152:AK152"/>
    <mergeCell ref="AL152:AO152"/>
    <mergeCell ref="AP152:AS152"/>
    <mergeCell ref="AT152:AW152"/>
    <mergeCell ref="AX152:BA152"/>
    <mergeCell ref="BB152:BE152"/>
    <mergeCell ref="BB155:BE155"/>
    <mergeCell ref="BF155:BH155"/>
    <mergeCell ref="BI155:BL155"/>
    <mergeCell ref="BM155:BP155"/>
    <mergeCell ref="BQ155:BS155"/>
    <mergeCell ref="H156:J156"/>
    <mergeCell ref="K156:N156"/>
    <mergeCell ref="R156:T156"/>
    <mergeCell ref="W156:Y156"/>
    <mergeCell ref="Z156:AB156"/>
    <mergeCell ref="AE155:AG155"/>
    <mergeCell ref="AI155:AK155"/>
    <mergeCell ref="AL155:AO155"/>
    <mergeCell ref="AP155:AS155"/>
    <mergeCell ref="AT155:AW155"/>
    <mergeCell ref="AX155:BA155"/>
    <mergeCell ref="BB154:BE154"/>
    <mergeCell ref="BF154:BH154"/>
    <mergeCell ref="BI154:BL154"/>
    <mergeCell ref="BM154:BP154"/>
    <mergeCell ref="BQ154:BS154"/>
    <mergeCell ref="H155:J155"/>
    <mergeCell ref="K155:N155"/>
    <mergeCell ref="R155:T155"/>
    <mergeCell ref="W155:Y155"/>
    <mergeCell ref="Z155:AB155"/>
    <mergeCell ref="AE154:AG154"/>
    <mergeCell ref="AI154:AK154"/>
    <mergeCell ref="AL154:AO154"/>
    <mergeCell ref="AP154:AS154"/>
    <mergeCell ref="AT154:AW154"/>
    <mergeCell ref="AX154:BA154"/>
    <mergeCell ref="BB157:BE157"/>
    <mergeCell ref="BF157:BH157"/>
    <mergeCell ref="BI157:BL157"/>
    <mergeCell ref="BM157:BP157"/>
    <mergeCell ref="BQ157:BS157"/>
    <mergeCell ref="B159:C159"/>
    <mergeCell ref="D159:F159"/>
    <mergeCell ref="H159:J159"/>
    <mergeCell ref="K159:N159"/>
    <mergeCell ref="O159:Q159"/>
    <mergeCell ref="AE157:AG157"/>
    <mergeCell ref="AI157:AK157"/>
    <mergeCell ref="AL157:AO157"/>
    <mergeCell ref="AP157:AS157"/>
    <mergeCell ref="AT157:AW157"/>
    <mergeCell ref="AX157:BA157"/>
    <mergeCell ref="BB156:BE156"/>
    <mergeCell ref="BF156:BH156"/>
    <mergeCell ref="BI156:BL156"/>
    <mergeCell ref="BM156:BP156"/>
    <mergeCell ref="BQ156:BS156"/>
    <mergeCell ref="H157:J157"/>
    <mergeCell ref="K157:N157"/>
    <mergeCell ref="R157:T157"/>
    <mergeCell ref="W157:Y157"/>
    <mergeCell ref="Z157:AB157"/>
    <mergeCell ref="AE156:AG156"/>
    <mergeCell ref="AI156:AK156"/>
    <mergeCell ref="AL156:AO156"/>
    <mergeCell ref="AP156:AS156"/>
    <mergeCell ref="AT156:AW156"/>
    <mergeCell ref="AX156:BA156"/>
    <mergeCell ref="BM159:BP159"/>
    <mergeCell ref="BQ159:BS159"/>
    <mergeCell ref="A160:A167"/>
    <mergeCell ref="B160:C167"/>
    <mergeCell ref="D160:F163"/>
    <mergeCell ref="H160:J160"/>
    <mergeCell ref="K160:N160"/>
    <mergeCell ref="O160:P167"/>
    <mergeCell ref="Q160:Q167"/>
    <mergeCell ref="R160:T160"/>
    <mergeCell ref="AP159:AS159"/>
    <mergeCell ref="AT159:AW159"/>
    <mergeCell ref="AX159:BA159"/>
    <mergeCell ref="BB159:BE159"/>
    <mergeCell ref="BF159:BH159"/>
    <mergeCell ref="BI159:BL159"/>
    <mergeCell ref="R159:U159"/>
    <mergeCell ref="V159:Y159"/>
    <mergeCell ref="Z159:AC159"/>
    <mergeCell ref="AD159:AH159"/>
    <mergeCell ref="AI159:AK159"/>
    <mergeCell ref="AL159:AO159"/>
    <mergeCell ref="BQ161:BS161"/>
    <mergeCell ref="H162:J162"/>
    <mergeCell ref="K162:N162"/>
    <mergeCell ref="R162:T162"/>
    <mergeCell ref="W162:Y162"/>
    <mergeCell ref="Z162:AB162"/>
    <mergeCell ref="AE162:AG162"/>
    <mergeCell ref="AI162:AK162"/>
    <mergeCell ref="AL162:AO162"/>
    <mergeCell ref="AP162:AS162"/>
    <mergeCell ref="AT161:AW161"/>
    <mergeCell ref="AX161:BA161"/>
    <mergeCell ref="BB161:BE161"/>
    <mergeCell ref="BF161:BH161"/>
    <mergeCell ref="BI161:BL161"/>
    <mergeCell ref="BM161:BP161"/>
    <mergeCell ref="BQ160:BS160"/>
    <mergeCell ref="H161:J161"/>
    <mergeCell ref="K161:N161"/>
    <mergeCell ref="R161:T161"/>
    <mergeCell ref="W161:Y161"/>
    <mergeCell ref="Z161:AB161"/>
    <mergeCell ref="AE161:AG161"/>
    <mergeCell ref="AI161:AK161"/>
    <mergeCell ref="AL161:AO161"/>
    <mergeCell ref="AP161:AS161"/>
    <mergeCell ref="AT160:AW160"/>
    <mergeCell ref="AX160:BA160"/>
    <mergeCell ref="BB160:BE160"/>
    <mergeCell ref="BF160:BH160"/>
    <mergeCell ref="BI160:BL160"/>
    <mergeCell ref="BM160:BP160"/>
    <mergeCell ref="W160:Y160"/>
    <mergeCell ref="Z160:AB160"/>
    <mergeCell ref="AE160:AG160"/>
    <mergeCell ref="AI160:AK160"/>
    <mergeCell ref="AL160:AO160"/>
    <mergeCell ref="AP160:AS160"/>
    <mergeCell ref="D164:F167"/>
    <mergeCell ref="H164:J164"/>
    <mergeCell ref="K164:N164"/>
    <mergeCell ref="R164:T164"/>
    <mergeCell ref="W164:Y164"/>
    <mergeCell ref="Z164:AB164"/>
    <mergeCell ref="AE164:AG164"/>
    <mergeCell ref="AI164:AK164"/>
    <mergeCell ref="AL164:AO164"/>
    <mergeCell ref="AT163:AW163"/>
    <mergeCell ref="AX163:BA163"/>
    <mergeCell ref="BB163:BE163"/>
    <mergeCell ref="BF163:BH163"/>
    <mergeCell ref="BI163:BL163"/>
    <mergeCell ref="BM163:BP163"/>
    <mergeCell ref="BQ162:BS162"/>
    <mergeCell ref="H163:J163"/>
    <mergeCell ref="K163:N163"/>
    <mergeCell ref="R163:T163"/>
    <mergeCell ref="W163:Y163"/>
    <mergeCell ref="Z163:AB163"/>
    <mergeCell ref="AE163:AG163"/>
    <mergeCell ref="AI163:AK163"/>
    <mergeCell ref="AL163:AO163"/>
    <mergeCell ref="AP163:AS163"/>
    <mergeCell ref="AT162:AW162"/>
    <mergeCell ref="AX162:BA162"/>
    <mergeCell ref="BB162:BE162"/>
    <mergeCell ref="BF162:BH162"/>
    <mergeCell ref="BI162:BL162"/>
    <mergeCell ref="BM162:BP162"/>
    <mergeCell ref="BM164:BP164"/>
    <mergeCell ref="BQ164:BS164"/>
    <mergeCell ref="H165:J165"/>
    <mergeCell ref="K165:N165"/>
    <mergeCell ref="R165:T165"/>
    <mergeCell ref="W165:Y165"/>
    <mergeCell ref="Z165:AB165"/>
    <mergeCell ref="AE165:AG165"/>
    <mergeCell ref="AI165:AK165"/>
    <mergeCell ref="AL165:AO165"/>
    <mergeCell ref="AP164:AS164"/>
    <mergeCell ref="AT164:AW164"/>
    <mergeCell ref="AX164:BA164"/>
    <mergeCell ref="BB164:BE164"/>
    <mergeCell ref="BF164:BH164"/>
    <mergeCell ref="BI164:BL164"/>
    <mergeCell ref="BQ163:BS163"/>
    <mergeCell ref="BM166:BP166"/>
    <mergeCell ref="BQ166:BS166"/>
    <mergeCell ref="H167:J167"/>
    <mergeCell ref="K167:N167"/>
    <mergeCell ref="R167:T167"/>
    <mergeCell ref="W167:Y167"/>
    <mergeCell ref="Z167:AB167"/>
    <mergeCell ref="AE167:AG167"/>
    <mergeCell ref="AI167:AK167"/>
    <mergeCell ref="AL167:AO167"/>
    <mergeCell ref="AP166:AS166"/>
    <mergeCell ref="AT166:AW166"/>
    <mergeCell ref="AX166:BA166"/>
    <mergeCell ref="BB166:BE166"/>
    <mergeCell ref="BF166:BH166"/>
    <mergeCell ref="BI166:BL166"/>
    <mergeCell ref="BM165:BP165"/>
    <mergeCell ref="BQ165:BS165"/>
    <mergeCell ref="H166:J166"/>
    <mergeCell ref="K166:N166"/>
    <mergeCell ref="R166:T166"/>
    <mergeCell ref="W166:Y166"/>
    <mergeCell ref="Z166:AB166"/>
    <mergeCell ref="AE166:AG166"/>
    <mergeCell ref="AI166:AK166"/>
    <mergeCell ref="AL166:AO166"/>
    <mergeCell ref="AP165:AS165"/>
    <mergeCell ref="AT165:AW165"/>
    <mergeCell ref="AX165:BA165"/>
    <mergeCell ref="BB165:BE165"/>
    <mergeCell ref="BF165:BH165"/>
    <mergeCell ref="BI165:BL165"/>
    <mergeCell ref="BB169:BE169"/>
    <mergeCell ref="BF169:BH169"/>
    <mergeCell ref="BI169:BL169"/>
    <mergeCell ref="BM169:BP169"/>
    <mergeCell ref="BQ169:BS169"/>
    <mergeCell ref="A170:A177"/>
    <mergeCell ref="B170:C177"/>
    <mergeCell ref="D170:F173"/>
    <mergeCell ref="H170:J170"/>
    <mergeCell ref="K170:N170"/>
    <mergeCell ref="AD169:AH169"/>
    <mergeCell ref="AI169:AK169"/>
    <mergeCell ref="AL169:AO169"/>
    <mergeCell ref="AP169:AS169"/>
    <mergeCell ref="AT169:AW169"/>
    <mergeCell ref="AX169:BA169"/>
    <mergeCell ref="BM167:BP167"/>
    <mergeCell ref="BQ167:BS167"/>
    <mergeCell ref="B169:C169"/>
    <mergeCell ref="D169:F169"/>
    <mergeCell ref="H169:J169"/>
    <mergeCell ref="K169:N169"/>
    <mergeCell ref="O169:Q169"/>
    <mergeCell ref="R169:U169"/>
    <mergeCell ref="V169:Y169"/>
    <mergeCell ref="Z169:AC169"/>
    <mergeCell ref="AP167:AS167"/>
    <mergeCell ref="AT167:AW167"/>
    <mergeCell ref="AX167:BA167"/>
    <mergeCell ref="BB167:BE167"/>
    <mergeCell ref="BF167:BH167"/>
    <mergeCell ref="BI167:BL167"/>
    <mergeCell ref="BF170:BH170"/>
    <mergeCell ref="BI170:BL170"/>
    <mergeCell ref="BM170:BP170"/>
    <mergeCell ref="BQ170:BS170"/>
    <mergeCell ref="H171:J171"/>
    <mergeCell ref="K171:N171"/>
    <mergeCell ref="R171:T171"/>
    <mergeCell ref="W171:Y171"/>
    <mergeCell ref="Z171:AB171"/>
    <mergeCell ref="AE171:AG171"/>
    <mergeCell ref="AI170:AK170"/>
    <mergeCell ref="AL170:AO170"/>
    <mergeCell ref="AP170:AS170"/>
    <mergeCell ref="AT170:AW170"/>
    <mergeCell ref="AX170:BA170"/>
    <mergeCell ref="BB170:BE170"/>
    <mergeCell ref="O170:P177"/>
    <mergeCell ref="Q170:Q177"/>
    <mergeCell ref="R170:T170"/>
    <mergeCell ref="W170:Y170"/>
    <mergeCell ref="Z170:AB170"/>
    <mergeCell ref="AE170:AG170"/>
    <mergeCell ref="AE174:AG174"/>
    <mergeCell ref="BF172:BH172"/>
    <mergeCell ref="BI172:BL172"/>
    <mergeCell ref="BM172:BP172"/>
    <mergeCell ref="BQ172:BS172"/>
    <mergeCell ref="H173:J173"/>
    <mergeCell ref="K173:N173"/>
    <mergeCell ref="R173:T173"/>
    <mergeCell ref="W173:Y173"/>
    <mergeCell ref="Z173:AB173"/>
    <mergeCell ref="AI172:AK172"/>
    <mergeCell ref="AL172:AO172"/>
    <mergeCell ref="AP172:AS172"/>
    <mergeCell ref="AT172:AW172"/>
    <mergeCell ref="AX172:BA172"/>
    <mergeCell ref="BB172:BE172"/>
    <mergeCell ref="BF171:BH171"/>
    <mergeCell ref="BI171:BL171"/>
    <mergeCell ref="BM171:BP171"/>
    <mergeCell ref="BQ171:BS171"/>
    <mergeCell ref="H172:J172"/>
    <mergeCell ref="K172:N172"/>
    <mergeCell ref="R172:T172"/>
    <mergeCell ref="W172:Y172"/>
    <mergeCell ref="Z172:AB172"/>
    <mergeCell ref="AE172:AG172"/>
    <mergeCell ref="AI171:AK171"/>
    <mergeCell ref="AL171:AO171"/>
    <mergeCell ref="AP171:AS171"/>
    <mergeCell ref="AT171:AW171"/>
    <mergeCell ref="AX171:BA171"/>
    <mergeCell ref="BB171:BE171"/>
    <mergeCell ref="BF174:BH174"/>
    <mergeCell ref="BI174:BL174"/>
    <mergeCell ref="BM174:BP174"/>
    <mergeCell ref="BQ174:BS174"/>
    <mergeCell ref="H175:J175"/>
    <mergeCell ref="K175:N175"/>
    <mergeCell ref="R175:T175"/>
    <mergeCell ref="W175:Y175"/>
    <mergeCell ref="Z175:AB175"/>
    <mergeCell ref="AE175:AG175"/>
    <mergeCell ref="AI174:AK174"/>
    <mergeCell ref="AL174:AO174"/>
    <mergeCell ref="AP174:AS174"/>
    <mergeCell ref="AT174:AW174"/>
    <mergeCell ref="AX174:BA174"/>
    <mergeCell ref="BB174:BE174"/>
    <mergeCell ref="BF173:BH173"/>
    <mergeCell ref="BI173:BL173"/>
    <mergeCell ref="BM173:BP173"/>
    <mergeCell ref="BQ173:BS173"/>
    <mergeCell ref="H174:J174"/>
    <mergeCell ref="K174:N174"/>
    <mergeCell ref="R174:T174"/>
    <mergeCell ref="W174:Y174"/>
    <mergeCell ref="Z174:AB174"/>
    <mergeCell ref="AI173:AK173"/>
    <mergeCell ref="AL173:AO173"/>
    <mergeCell ref="AP173:AS173"/>
    <mergeCell ref="AT173:AW173"/>
    <mergeCell ref="AX173:BA173"/>
    <mergeCell ref="BB173:BE173"/>
    <mergeCell ref="AE173:AG173"/>
    <mergeCell ref="AT176:AW176"/>
    <mergeCell ref="AX176:BA176"/>
    <mergeCell ref="BB176:BE176"/>
    <mergeCell ref="BF175:BH175"/>
    <mergeCell ref="BI175:BL175"/>
    <mergeCell ref="BM175:BP175"/>
    <mergeCell ref="BQ175:BS175"/>
    <mergeCell ref="H176:J176"/>
    <mergeCell ref="K176:N176"/>
    <mergeCell ref="R176:T176"/>
    <mergeCell ref="W176:Y176"/>
    <mergeCell ref="Z176:AB176"/>
    <mergeCell ref="AE176:AG176"/>
    <mergeCell ref="AI175:AK175"/>
    <mergeCell ref="AL175:AO175"/>
    <mergeCell ref="AP175:AS175"/>
    <mergeCell ref="AT175:AW175"/>
    <mergeCell ref="AX175:BA175"/>
    <mergeCell ref="BB175:BE175"/>
    <mergeCell ref="AL179:AO179"/>
    <mergeCell ref="AP179:AS179"/>
    <mergeCell ref="BF177:BH177"/>
    <mergeCell ref="BI177:BL177"/>
    <mergeCell ref="BM177:BP177"/>
    <mergeCell ref="BQ177:BS177"/>
    <mergeCell ref="B179:C179"/>
    <mergeCell ref="D179:F179"/>
    <mergeCell ref="H179:J179"/>
    <mergeCell ref="K179:N179"/>
    <mergeCell ref="O179:Q179"/>
    <mergeCell ref="R179:U179"/>
    <mergeCell ref="AI177:AK177"/>
    <mergeCell ref="AL177:AO177"/>
    <mergeCell ref="AP177:AS177"/>
    <mergeCell ref="AT177:AW177"/>
    <mergeCell ref="AX177:BA177"/>
    <mergeCell ref="BB177:BE177"/>
    <mergeCell ref="D174:F177"/>
    <mergeCell ref="BF176:BH176"/>
    <mergeCell ref="BI176:BL176"/>
    <mergeCell ref="BM176:BP176"/>
    <mergeCell ref="BQ176:BS176"/>
    <mergeCell ref="H177:J177"/>
    <mergeCell ref="K177:N177"/>
    <mergeCell ref="R177:T177"/>
    <mergeCell ref="W177:Y177"/>
    <mergeCell ref="Z177:AB177"/>
    <mergeCell ref="AE177:AG177"/>
    <mergeCell ref="AI176:AK176"/>
    <mergeCell ref="AL176:AO176"/>
    <mergeCell ref="AP176:AS176"/>
    <mergeCell ref="AX180:BA180"/>
    <mergeCell ref="BB180:BE180"/>
    <mergeCell ref="BF180:BH180"/>
    <mergeCell ref="BI180:BL180"/>
    <mergeCell ref="BM180:BP180"/>
    <mergeCell ref="BQ180:BS180"/>
    <mergeCell ref="Z180:AB180"/>
    <mergeCell ref="AE180:AG180"/>
    <mergeCell ref="AI180:AK180"/>
    <mergeCell ref="AL180:AO180"/>
    <mergeCell ref="AP180:AS180"/>
    <mergeCell ref="AT180:AW180"/>
    <mergeCell ref="BQ179:BS179"/>
    <mergeCell ref="A180:A187"/>
    <mergeCell ref="B180:C187"/>
    <mergeCell ref="D180:F183"/>
    <mergeCell ref="H180:J180"/>
    <mergeCell ref="K180:N180"/>
    <mergeCell ref="O180:P187"/>
    <mergeCell ref="Q180:Q187"/>
    <mergeCell ref="R180:T180"/>
    <mergeCell ref="W180:Y180"/>
    <mergeCell ref="AT179:AW179"/>
    <mergeCell ref="AX179:BA179"/>
    <mergeCell ref="BB179:BE179"/>
    <mergeCell ref="BF179:BH179"/>
    <mergeCell ref="BI179:BL179"/>
    <mergeCell ref="BM179:BP179"/>
    <mergeCell ref="V179:Y179"/>
    <mergeCell ref="Z179:AC179"/>
    <mergeCell ref="AD179:AH179"/>
    <mergeCell ref="AI179:AK179"/>
    <mergeCell ref="BF181:BH181"/>
    <mergeCell ref="BI181:BL181"/>
    <mergeCell ref="BM181:BP181"/>
    <mergeCell ref="BQ181:BS181"/>
    <mergeCell ref="H182:J182"/>
    <mergeCell ref="K182:N182"/>
    <mergeCell ref="R182:T182"/>
    <mergeCell ref="W182:Y182"/>
    <mergeCell ref="Z182:AB182"/>
    <mergeCell ref="AE182:AG182"/>
    <mergeCell ref="AI181:AK181"/>
    <mergeCell ref="AL181:AO181"/>
    <mergeCell ref="AP181:AS181"/>
    <mergeCell ref="AT181:AW181"/>
    <mergeCell ref="AX181:BA181"/>
    <mergeCell ref="BB181:BE181"/>
    <mergeCell ref="H181:J181"/>
    <mergeCell ref="K181:N181"/>
    <mergeCell ref="R181:T181"/>
    <mergeCell ref="W181:Y181"/>
    <mergeCell ref="Z181:AB181"/>
    <mergeCell ref="AE181:AG181"/>
    <mergeCell ref="BF183:BH183"/>
    <mergeCell ref="BI183:BL183"/>
    <mergeCell ref="BM183:BP183"/>
    <mergeCell ref="BQ183:BS183"/>
    <mergeCell ref="D184:F187"/>
    <mergeCell ref="H184:J184"/>
    <mergeCell ref="K184:N184"/>
    <mergeCell ref="R184:T184"/>
    <mergeCell ref="W184:Y184"/>
    <mergeCell ref="Z184:AB184"/>
    <mergeCell ref="AI183:AK183"/>
    <mergeCell ref="AL183:AO183"/>
    <mergeCell ref="AP183:AS183"/>
    <mergeCell ref="AT183:AW183"/>
    <mergeCell ref="AX183:BA183"/>
    <mergeCell ref="BB183:BE183"/>
    <mergeCell ref="BF182:BH182"/>
    <mergeCell ref="BI182:BL182"/>
    <mergeCell ref="BM182:BP182"/>
    <mergeCell ref="BQ182:BS182"/>
    <mergeCell ref="H183:J183"/>
    <mergeCell ref="K183:N183"/>
    <mergeCell ref="R183:T183"/>
    <mergeCell ref="W183:Y183"/>
    <mergeCell ref="Z183:AB183"/>
    <mergeCell ref="AE183:AG183"/>
    <mergeCell ref="AI182:AK182"/>
    <mergeCell ref="AL182:AO182"/>
    <mergeCell ref="AP182:AS182"/>
    <mergeCell ref="AT182:AW182"/>
    <mergeCell ref="AX182:BA182"/>
    <mergeCell ref="BB182:BE182"/>
    <mergeCell ref="BB185:BE185"/>
    <mergeCell ref="BF185:BH185"/>
    <mergeCell ref="BI185:BL185"/>
    <mergeCell ref="BM185:BP185"/>
    <mergeCell ref="BQ185:BS185"/>
    <mergeCell ref="H186:J186"/>
    <mergeCell ref="K186:N186"/>
    <mergeCell ref="R186:T186"/>
    <mergeCell ref="W186:Y186"/>
    <mergeCell ref="Z186:AB186"/>
    <mergeCell ref="AE185:AG185"/>
    <mergeCell ref="AI185:AK185"/>
    <mergeCell ref="AL185:AO185"/>
    <mergeCell ref="AP185:AS185"/>
    <mergeCell ref="AT185:AW185"/>
    <mergeCell ref="AX185:BA185"/>
    <mergeCell ref="BB184:BE184"/>
    <mergeCell ref="BF184:BH184"/>
    <mergeCell ref="BI184:BL184"/>
    <mergeCell ref="BM184:BP184"/>
    <mergeCell ref="BQ184:BS184"/>
    <mergeCell ref="H185:J185"/>
    <mergeCell ref="K185:N185"/>
    <mergeCell ref="R185:T185"/>
    <mergeCell ref="W185:Y185"/>
    <mergeCell ref="Z185:AB185"/>
    <mergeCell ref="AE184:AG184"/>
    <mergeCell ref="AI184:AK184"/>
    <mergeCell ref="AL184:AO184"/>
    <mergeCell ref="AP184:AS184"/>
    <mergeCell ref="AT184:AW184"/>
    <mergeCell ref="AX184:BA184"/>
    <mergeCell ref="BB187:BE187"/>
    <mergeCell ref="BF187:BH187"/>
    <mergeCell ref="BI187:BL187"/>
    <mergeCell ref="BM187:BP187"/>
    <mergeCell ref="BQ187:BS187"/>
    <mergeCell ref="B189:C189"/>
    <mergeCell ref="D189:F189"/>
    <mergeCell ref="H189:J189"/>
    <mergeCell ref="K189:N189"/>
    <mergeCell ref="O189:Q189"/>
    <mergeCell ref="AE187:AG187"/>
    <mergeCell ref="AI187:AK187"/>
    <mergeCell ref="AL187:AO187"/>
    <mergeCell ref="AP187:AS187"/>
    <mergeCell ref="AT187:AW187"/>
    <mergeCell ref="AX187:BA187"/>
    <mergeCell ref="BB186:BE186"/>
    <mergeCell ref="BF186:BH186"/>
    <mergeCell ref="BI186:BL186"/>
    <mergeCell ref="BM186:BP186"/>
    <mergeCell ref="BQ186:BS186"/>
    <mergeCell ref="H187:J187"/>
    <mergeCell ref="K187:N187"/>
    <mergeCell ref="R187:T187"/>
    <mergeCell ref="W187:Y187"/>
    <mergeCell ref="Z187:AB187"/>
    <mergeCell ref="AE186:AG186"/>
    <mergeCell ref="AI186:AK186"/>
    <mergeCell ref="AL186:AO186"/>
    <mergeCell ref="AP186:AS186"/>
    <mergeCell ref="AT186:AW186"/>
    <mergeCell ref="AX186:BA186"/>
    <mergeCell ref="BM189:BP189"/>
    <mergeCell ref="BQ189:BS189"/>
    <mergeCell ref="A190:A197"/>
    <mergeCell ref="B190:C197"/>
    <mergeCell ref="D190:F193"/>
    <mergeCell ref="H190:J190"/>
    <mergeCell ref="K190:N190"/>
    <mergeCell ref="O190:P197"/>
    <mergeCell ref="Q190:Q197"/>
    <mergeCell ref="R190:T190"/>
    <mergeCell ref="AP189:AS189"/>
    <mergeCell ref="AT189:AW189"/>
    <mergeCell ref="AX189:BA189"/>
    <mergeCell ref="BB189:BE189"/>
    <mergeCell ref="BF189:BH189"/>
    <mergeCell ref="BI189:BL189"/>
    <mergeCell ref="R189:U189"/>
    <mergeCell ref="V189:Y189"/>
    <mergeCell ref="Z189:AC189"/>
    <mergeCell ref="AD189:AH189"/>
    <mergeCell ref="AI189:AK189"/>
    <mergeCell ref="AL189:AO189"/>
    <mergeCell ref="BQ191:BS191"/>
    <mergeCell ref="H192:J192"/>
    <mergeCell ref="K192:N192"/>
    <mergeCell ref="R192:T192"/>
    <mergeCell ref="W192:Y192"/>
    <mergeCell ref="Z192:AB192"/>
    <mergeCell ref="AE192:AG192"/>
    <mergeCell ref="AI192:AK192"/>
    <mergeCell ref="AL192:AO192"/>
    <mergeCell ref="AP192:AS192"/>
    <mergeCell ref="AT191:AW191"/>
    <mergeCell ref="AX191:BA191"/>
    <mergeCell ref="BB191:BE191"/>
    <mergeCell ref="BF191:BH191"/>
    <mergeCell ref="BI191:BL191"/>
    <mergeCell ref="BM191:BP191"/>
    <mergeCell ref="BQ190:BS190"/>
    <mergeCell ref="H191:J191"/>
    <mergeCell ref="K191:N191"/>
    <mergeCell ref="R191:T191"/>
    <mergeCell ref="W191:Y191"/>
    <mergeCell ref="Z191:AB191"/>
    <mergeCell ref="AE191:AG191"/>
    <mergeCell ref="AI191:AK191"/>
    <mergeCell ref="AL191:AO191"/>
    <mergeCell ref="AP191:AS191"/>
    <mergeCell ref="AT190:AW190"/>
    <mergeCell ref="AX190:BA190"/>
    <mergeCell ref="BB190:BE190"/>
    <mergeCell ref="BF190:BH190"/>
    <mergeCell ref="BI190:BL190"/>
    <mergeCell ref="BM190:BP190"/>
    <mergeCell ref="W190:Y190"/>
    <mergeCell ref="Z190:AB190"/>
    <mergeCell ref="AE190:AG190"/>
    <mergeCell ref="AI190:AK190"/>
    <mergeCell ref="AL190:AO190"/>
    <mergeCell ref="AP190:AS190"/>
    <mergeCell ref="D194:F197"/>
    <mergeCell ref="H194:J194"/>
    <mergeCell ref="K194:N194"/>
    <mergeCell ref="R194:T194"/>
    <mergeCell ref="W194:Y194"/>
    <mergeCell ref="Z194:AB194"/>
    <mergeCell ref="AE194:AG194"/>
    <mergeCell ref="AI194:AK194"/>
    <mergeCell ref="AL194:AO194"/>
    <mergeCell ref="AT193:AW193"/>
    <mergeCell ref="AX193:BA193"/>
    <mergeCell ref="BB193:BE193"/>
    <mergeCell ref="BF193:BH193"/>
    <mergeCell ref="BI193:BL193"/>
    <mergeCell ref="BM193:BP193"/>
    <mergeCell ref="BQ192:BS192"/>
    <mergeCell ref="H193:J193"/>
    <mergeCell ref="K193:N193"/>
    <mergeCell ref="R193:T193"/>
    <mergeCell ref="W193:Y193"/>
    <mergeCell ref="Z193:AB193"/>
    <mergeCell ref="AE193:AG193"/>
    <mergeCell ref="AI193:AK193"/>
    <mergeCell ref="AL193:AO193"/>
    <mergeCell ref="AP193:AS193"/>
    <mergeCell ref="AT192:AW192"/>
    <mergeCell ref="AX192:BA192"/>
    <mergeCell ref="BB192:BE192"/>
    <mergeCell ref="BF192:BH192"/>
    <mergeCell ref="BI192:BL192"/>
    <mergeCell ref="BM192:BP192"/>
    <mergeCell ref="BM194:BP194"/>
    <mergeCell ref="BQ194:BS194"/>
    <mergeCell ref="H195:J195"/>
    <mergeCell ref="K195:N195"/>
    <mergeCell ref="R195:T195"/>
    <mergeCell ref="W195:Y195"/>
    <mergeCell ref="Z195:AB195"/>
    <mergeCell ref="AE195:AG195"/>
    <mergeCell ref="AI195:AK195"/>
    <mergeCell ref="AL195:AO195"/>
    <mergeCell ref="AP194:AS194"/>
    <mergeCell ref="AT194:AW194"/>
    <mergeCell ref="AX194:BA194"/>
    <mergeCell ref="BB194:BE194"/>
    <mergeCell ref="BF194:BH194"/>
    <mergeCell ref="BI194:BL194"/>
    <mergeCell ref="BQ193:BS193"/>
    <mergeCell ref="BM196:BP196"/>
    <mergeCell ref="BQ196:BS196"/>
    <mergeCell ref="H197:J197"/>
    <mergeCell ref="K197:N197"/>
    <mergeCell ref="R197:T197"/>
    <mergeCell ref="W197:Y197"/>
    <mergeCell ref="Z197:AB197"/>
    <mergeCell ref="AE197:AG197"/>
    <mergeCell ref="AI197:AK197"/>
    <mergeCell ref="AL197:AO197"/>
    <mergeCell ref="AP196:AS196"/>
    <mergeCell ref="AT196:AW196"/>
    <mergeCell ref="AX196:BA196"/>
    <mergeCell ref="BB196:BE196"/>
    <mergeCell ref="BF196:BH196"/>
    <mergeCell ref="BI196:BL196"/>
    <mergeCell ref="BM195:BP195"/>
    <mergeCell ref="BQ195:BS195"/>
    <mergeCell ref="H196:J196"/>
    <mergeCell ref="K196:N196"/>
    <mergeCell ref="R196:T196"/>
    <mergeCell ref="W196:Y196"/>
    <mergeCell ref="Z196:AB196"/>
    <mergeCell ref="AE196:AG196"/>
    <mergeCell ref="AI196:AK196"/>
    <mergeCell ref="AL196:AO196"/>
    <mergeCell ref="AP195:AS195"/>
    <mergeCell ref="AT195:AW195"/>
    <mergeCell ref="AX195:BA195"/>
    <mergeCell ref="BB195:BE195"/>
    <mergeCell ref="BF195:BH195"/>
    <mergeCell ref="BI195:BL195"/>
    <mergeCell ref="BB199:BE199"/>
    <mergeCell ref="BF199:BH199"/>
    <mergeCell ref="BI199:BL199"/>
    <mergeCell ref="BM199:BP199"/>
    <mergeCell ref="BQ199:BS199"/>
    <mergeCell ref="A200:A207"/>
    <mergeCell ref="B200:C207"/>
    <mergeCell ref="D200:F203"/>
    <mergeCell ref="H200:J200"/>
    <mergeCell ref="K200:N200"/>
    <mergeCell ref="AD199:AH199"/>
    <mergeCell ref="AI199:AK199"/>
    <mergeCell ref="AL199:AO199"/>
    <mergeCell ref="AP199:AS199"/>
    <mergeCell ref="AT199:AW199"/>
    <mergeCell ref="AX199:BA199"/>
    <mergeCell ref="BM197:BP197"/>
    <mergeCell ref="BQ197:BS197"/>
    <mergeCell ref="B199:C199"/>
    <mergeCell ref="D199:F199"/>
    <mergeCell ref="H199:J199"/>
    <mergeCell ref="K199:N199"/>
    <mergeCell ref="O199:Q199"/>
    <mergeCell ref="R199:U199"/>
    <mergeCell ref="V199:Y199"/>
    <mergeCell ref="Z199:AC199"/>
    <mergeCell ref="AP197:AS197"/>
    <mergeCell ref="AT197:AW197"/>
    <mergeCell ref="AX197:BA197"/>
    <mergeCell ref="BB197:BE197"/>
    <mergeCell ref="BF197:BH197"/>
    <mergeCell ref="BI197:BL197"/>
    <mergeCell ref="BF200:BH200"/>
    <mergeCell ref="BI200:BL200"/>
    <mergeCell ref="BM200:BP200"/>
    <mergeCell ref="BQ200:BS200"/>
    <mergeCell ref="H201:J201"/>
    <mergeCell ref="K201:N201"/>
    <mergeCell ref="R201:T201"/>
    <mergeCell ref="W201:Y201"/>
    <mergeCell ref="Z201:AB201"/>
    <mergeCell ref="AE201:AG201"/>
    <mergeCell ref="AI200:AK200"/>
    <mergeCell ref="AL200:AO200"/>
    <mergeCell ref="AP200:AS200"/>
    <mergeCell ref="AT200:AW200"/>
    <mergeCell ref="AX200:BA200"/>
    <mergeCell ref="BB200:BE200"/>
    <mergeCell ref="O200:P207"/>
    <mergeCell ref="Q200:Q207"/>
    <mergeCell ref="R200:T200"/>
    <mergeCell ref="W200:Y200"/>
    <mergeCell ref="Z200:AB200"/>
    <mergeCell ref="AE200:AG200"/>
    <mergeCell ref="AE204:AG204"/>
    <mergeCell ref="BF202:BH202"/>
    <mergeCell ref="BI202:BL202"/>
    <mergeCell ref="BM202:BP202"/>
    <mergeCell ref="BQ202:BS202"/>
    <mergeCell ref="H203:J203"/>
    <mergeCell ref="K203:N203"/>
    <mergeCell ref="R203:T203"/>
    <mergeCell ref="W203:Y203"/>
    <mergeCell ref="Z203:AB203"/>
    <mergeCell ref="AI202:AK202"/>
    <mergeCell ref="AL202:AO202"/>
    <mergeCell ref="AP202:AS202"/>
    <mergeCell ref="AT202:AW202"/>
    <mergeCell ref="AX202:BA202"/>
    <mergeCell ref="BB202:BE202"/>
    <mergeCell ref="BF201:BH201"/>
    <mergeCell ref="BI201:BL201"/>
    <mergeCell ref="BM201:BP201"/>
    <mergeCell ref="BQ201:BS201"/>
    <mergeCell ref="H202:J202"/>
    <mergeCell ref="K202:N202"/>
    <mergeCell ref="R202:T202"/>
    <mergeCell ref="W202:Y202"/>
    <mergeCell ref="Z202:AB202"/>
    <mergeCell ref="AE202:AG202"/>
    <mergeCell ref="AI201:AK201"/>
    <mergeCell ref="AL201:AO201"/>
    <mergeCell ref="AP201:AS201"/>
    <mergeCell ref="AT201:AW201"/>
    <mergeCell ref="AX201:BA201"/>
    <mergeCell ref="BB201:BE201"/>
    <mergeCell ref="BF204:BH204"/>
    <mergeCell ref="BI204:BL204"/>
    <mergeCell ref="BM204:BP204"/>
    <mergeCell ref="BQ204:BS204"/>
    <mergeCell ref="H205:J205"/>
    <mergeCell ref="K205:N205"/>
    <mergeCell ref="R205:T205"/>
    <mergeCell ref="W205:Y205"/>
    <mergeCell ref="Z205:AB205"/>
    <mergeCell ref="AE205:AG205"/>
    <mergeCell ref="AI204:AK204"/>
    <mergeCell ref="AL204:AO204"/>
    <mergeCell ref="AP204:AS204"/>
    <mergeCell ref="AT204:AW204"/>
    <mergeCell ref="AX204:BA204"/>
    <mergeCell ref="BB204:BE204"/>
    <mergeCell ref="BF203:BH203"/>
    <mergeCell ref="BI203:BL203"/>
    <mergeCell ref="BM203:BP203"/>
    <mergeCell ref="BQ203:BS203"/>
    <mergeCell ref="H204:J204"/>
    <mergeCell ref="K204:N204"/>
    <mergeCell ref="R204:T204"/>
    <mergeCell ref="W204:Y204"/>
    <mergeCell ref="Z204:AB204"/>
    <mergeCell ref="AI203:AK203"/>
    <mergeCell ref="AL203:AO203"/>
    <mergeCell ref="AP203:AS203"/>
    <mergeCell ref="AT203:AW203"/>
    <mergeCell ref="AX203:BA203"/>
    <mergeCell ref="BB203:BE203"/>
    <mergeCell ref="AE203:AG203"/>
    <mergeCell ref="AT206:AW206"/>
    <mergeCell ref="AX206:BA206"/>
    <mergeCell ref="BB206:BE206"/>
    <mergeCell ref="BF205:BH205"/>
    <mergeCell ref="BI205:BL205"/>
    <mergeCell ref="BM205:BP205"/>
    <mergeCell ref="BQ205:BS205"/>
    <mergeCell ref="H206:J206"/>
    <mergeCell ref="K206:N206"/>
    <mergeCell ref="R206:T206"/>
    <mergeCell ref="W206:Y206"/>
    <mergeCell ref="Z206:AB206"/>
    <mergeCell ref="AE206:AG206"/>
    <mergeCell ref="AI205:AK205"/>
    <mergeCell ref="AL205:AO205"/>
    <mergeCell ref="AP205:AS205"/>
    <mergeCell ref="AT205:AW205"/>
    <mergeCell ref="AX205:BA205"/>
    <mergeCell ref="BB205:BE205"/>
    <mergeCell ref="AL209:AO209"/>
    <mergeCell ref="AP209:AS209"/>
    <mergeCell ref="BF207:BH207"/>
    <mergeCell ref="BI207:BL207"/>
    <mergeCell ref="BM207:BP207"/>
    <mergeCell ref="BQ207:BS207"/>
    <mergeCell ref="B209:C209"/>
    <mergeCell ref="D209:F209"/>
    <mergeCell ref="H209:J209"/>
    <mergeCell ref="K209:N209"/>
    <mergeCell ref="O209:Q209"/>
    <mergeCell ref="R209:U209"/>
    <mergeCell ref="AI207:AK207"/>
    <mergeCell ref="AL207:AO207"/>
    <mergeCell ref="AP207:AS207"/>
    <mergeCell ref="AT207:AW207"/>
    <mergeCell ref="AX207:BA207"/>
    <mergeCell ref="BB207:BE207"/>
    <mergeCell ref="D204:F207"/>
    <mergeCell ref="BF206:BH206"/>
    <mergeCell ref="BI206:BL206"/>
    <mergeCell ref="BM206:BP206"/>
    <mergeCell ref="BQ206:BS206"/>
    <mergeCell ref="H207:J207"/>
    <mergeCell ref="K207:N207"/>
    <mergeCell ref="R207:T207"/>
    <mergeCell ref="W207:Y207"/>
    <mergeCell ref="Z207:AB207"/>
    <mergeCell ref="AE207:AG207"/>
    <mergeCell ref="AI206:AK206"/>
    <mergeCell ref="AL206:AO206"/>
    <mergeCell ref="AP206:AS206"/>
    <mergeCell ref="AX210:BA210"/>
    <mergeCell ref="BB210:BE210"/>
    <mergeCell ref="BF210:BH210"/>
    <mergeCell ref="BI210:BL210"/>
    <mergeCell ref="BM210:BP210"/>
    <mergeCell ref="BQ210:BS210"/>
    <mergeCell ref="Z210:AB210"/>
    <mergeCell ref="AE210:AG210"/>
    <mergeCell ref="AI210:AK210"/>
    <mergeCell ref="AL210:AO210"/>
    <mergeCell ref="AP210:AS210"/>
    <mergeCell ref="AT210:AW210"/>
    <mergeCell ref="BQ209:BS209"/>
    <mergeCell ref="A210:A217"/>
    <mergeCell ref="B210:C217"/>
    <mergeCell ref="D210:F213"/>
    <mergeCell ref="H210:J210"/>
    <mergeCell ref="K210:N210"/>
    <mergeCell ref="O210:P217"/>
    <mergeCell ref="Q210:Q217"/>
    <mergeCell ref="R210:T210"/>
    <mergeCell ref="W210:Y210"/>
    <mergeCell ref="AT209:AW209"/>
    <mergeCell ref="AX209:BA209"/>
    <mergeCell ref="BB209:BE209"/>
    <mergeCell ref="BF209:BH209"/>
    <mergeCell ref="BI209:BL209"/>
    <mergeCell ref="BM209:BP209"/>
    <mergeCell ref="V209:Y209"/>
    <mergeCell ref="Z209:AC209"/>
    <mergeCell ref="AD209:AH209"/>
    <mergeCell ref="AI209:AK209"/>
    <mergeCell ref="BF211:BH211"/>
    <mergeCell ref="BI211:BL211"/>
    <mergeCell ref="BM211:BP211"/>
    <mergeCell ref="BQ211:BS211"/>
    <mergeCell ref="H212:J212"/>
    <mergeCell ref="K212:N212"/>
    <mergeCell ref="R212:T212"/>
    <mergeCell ref="W212:Y212"/>
    <mergeCell ref="Z212:AB212"/>
    <mergeCell ref="AE212:AG212"/>
    <mergeCell ref="AI211:AK211"/>
    <mergeCell ref="AL211:AO211"/>
    <mergeCell ref="AP211:AS211"/>
    <mergeCell ref="AT211:AW211"/>
    <mergeCell ref="AX211:BA211"/>
    <mergeCell ref="BB211:BE211"/>
    <mergeCell ref="H211:J211"/>
    <mergeCell ref="K211:N211"/>
    <mergeCell ref="R211:T211"/>
    <mergeCell ref="W211:Y211"/>
    <mergeCell ref="Z211:AB211"/>
    <mergeCell ref="AE211:AG211"/>
    <mergeCell ref="BF213:BH213"/>
    <mergeCell ref="BI213:BL213"/>
    <mergeCell ref="BM213:BP213"/>
    <mergeCell ref="BQ213:BS213"/>
    <mergeCell ref="D214:F217"/>
    <mergeCell ref="H214:J214"/>
    <mergeCell ref="K214:N214"/>
    <mergeCell ref="R214:T214"/>
    <mergeCell ref="W214:Y214"/>
    <mergeCell ref="Z214:AB214"/>
    <mergeCell ref="AI213:AK213"/>
    <mergeCell ref="AL213:AO213"/>
    <mergeCell ref="AP213:AS213"/>
    <mergeCell ref="AT213:AW213"/>
    <mergeCell ref="AX213:BA213"/>
    <mergeCell ref="BB213:BE213"/>
    <mergeCell ref="BF212:BH212"/>
    <mergeCell ref="BI212:BL212"/>
    <mergeCell ref="BM212:BP212"/>
    <mergeCell ref="BQ212:BS212"/>
    <mergeCell ref="H213:J213"/>
    <mergeCell ref="K213:N213"/>
    <mergeCell ref="R213:T213"/>
    <mergeCell ref="W213:Y213"/>
    <mergeCell ref="Z213:AB213"/>
    <mergeCell ref="AE213:AG213"/>
    <mergeCell ref="AI212:AK212"/>
    <mergeCell ref="AL212:AO212"/>
    <mergeCell ref="AP212:AS212"/>
    <mergeCell ref="AT212:AW212"/>
    <mergeCell ref="AX212:BA212"/>
    <mergeCell ref="BB212:BE212"/>
    <mergeCell ref="BB215:BE215"/>
    <mergeCell ref="BF215:BH215"/>
    <mergeCell ref="BI215:BL215"/>
    <mergeCell ref="BM215:BP215"/>
    <mergeCell ref="BQ215:BS215"/>
    <mergeCell ref="H216:J216"/>
    <mergeCell ref="K216:N216"/>
    <mergeCell ref="R216:T216"/>
    <mergeCell ref="W216:Y216"/>
    <mergeCell ref="Z216:AB216"/>
    <mergeCell ref="AE215:AG215"/>
    <mergeCell ref="AI215:AK215"/>
    <mergeCell ref="AL215:AO215"/>
    <mergeCell ref="AP215:AS215"/>
    <mergeCell ref="AT215:AW215"/>
    <mergeCell ref="AX215:BA215"/>
    <mergeCell ref="BB214:BE214"/>
    <mergeCell ref="BF214:BH214"/>
    <mergeCell ref="BI214:BL214"/>
    <mergeCell ref="BM214:BP214"/>
    <mergeCell ref="BQ214:BS214"/>
    <mergeCell ref="H215:J215"/>
    <mergeCell ref="K215:N215"/>
    <mergeCell ref="R215:T215"/>
    <mergeCell ref="W215:Y215"/>
    <mergeCell ref="Z215:AB215"/>
    <mergeCell ref="AE214:AG214"/>
    <mergeCell ref="AI214:AK214"/>
    <mergeCell ref="AL214:AO214"/>
    <mergeCell ref="AP214:AS214"/>
    <mergeCell ref="AT214:AW214"/>
    <mergeCell ref="AX214:BA214"/>
    <mergeCell ref="BB217:BE217"/>
    <mergeCell ref="BF217:BH217"/>
    <mergeCell ref="BI217:BL217"/>
    <mergeCell ref="BM217:BP217"/>
    <mergeCell ref="BQ217:BS217"/>
    <mergeCell ref="B219:C219"/>
    <mergeCell ref="D219:F219"/>
    <mergeCell ref="H219:J219"/>
    <mergeCell ref="K219:N219"/>
    <mergeCell ref="O219:Q219"/>
    <mergeCell ref="AE217:AG217"/>
    <mergeCell ref="AI217:AK217"/>
    <mergeCell ref="AL217:AO217"/>
    <mergeCell ref="AP217:AS217"/>
    <mergeCell ref="AT217:AW217"/>
    <mergeCell ref="AX217:BA217"/>
    <mergeCell ref="BB216:BE216"/>
    <mergeCell ref="BF216:BH216"/>
    <mergeCell ref="BI216:BL216"/>
    <mergeCell ref="BM216:BP216"/>
    <mergeCell ref="BQ216:BS216"/>
    <mergeCell ref="H217:J217"/>
    <mergeCell ref="K217:N217"/>
    <mergeCell ref="R217:T217"/>
    <mergeCell ref="W217:Y217"/>
    <mergeCell ref="Z217:AB217"/>
    <mergeCell ref="AE216:AG216"/>
    <mergeCell ref="AI216:AK216"/>
    <mergeCell ref="AL216:AO216"/>
    <mergeCell ref="AP216:AS216"/>
    <mergeCell ref="AT216:AW216"/>
    <mergeCell ref="AX216:BA216"/>
    <mergeCell ref="BM219:BP219"/>
    <mergeCell ref="BQ219:BS219"/>
    <mergeCell ref="A220:A227"/>
    <mergeCell ref="B220:C227"/>
    <mergeCell ref="D220:F223"/>
    <mergeCell ref="H220:J220"/>
    <mergeCell ref="K220:N220"/>
    <mergeCell ref="O220:P227"/>
    <mergeCell ref="Q220:Q227"/>
    <mergeCell ref="R220:T220"/>
    <mergeCell ref="AP219:AS219"/>
    <mergeCell ref="AT219:AW219"/>
    <mergeCell ref="AX219:BA219"/>
    <mergeCell ref="BB219:BE219"/>
    <mergeCell ref="BF219:BH219"/>
    <mergeCell ref="BI219:BL219"/>
    <mergeCell ref="R219:U219"/>
    <mergeCell ref="V219:Y219"/>
    <mergeCell ref="Z219:AC219"/>
    <mergeCell ref="AD219:AH219"/>
    <mergeCell ref="AI219:AK219"/>
    <mergeCell ref="AL219:AO219"/>
    <mergeCell ref="BQ221:BS221"/>
    <mergeCell ref="H222:J222"/>
    <mergeCell ref="K222:N222"/>
    <mergeCell ref="R222:T222"/>
    <mergeCell ref="W222:Y222"/>
    <mergeCell ref="Z222:AB222"/>
    <mergeCell ref="AE222:AG222"/>
    <mergeCell ref="AI222:AK222"/>
    <mergeCell ref="AL222:AO222"/>
    <mergeCell ref="AP222:AS222"/>
    <mergeCell ref="AT221:AW221"/>
    <mergeCell ref="AX221:BA221"/>
    <mergeCell ref="BB221:BE221"/>
    <mergeCell ref="BF221:BH221"/>
    <mergeCell ref="BI221:BL221"/>
    <mergeCell ref="BM221:BP221"/>
    <mergeCell ref="BQ220:BS220"/>
    <mergeCell ref="H221:J221"/>
    <mergeCell ref="K221:N221"/>
    <mergeCell ref="R221:T221"/>
    <mergeCell ref="W221:Y221"/>
    <mergeCell ref="Z221:AB221"/>
    <mergeCell ref="AE221:AG221"/>
    <mergeCell ref="AI221:AK221"/>
    <mergeCell ref="AL221:AO221"/>
    <mergeCell ref="AP221:AS221"/>
    <mergeCell ref="AT220:AW220"/>
    <mergeCell ref="AX220:BA220"/>
    <mergeCell ref="BB220:BE220"/>
    <mergeCell ref="BF220:BH220"/>
    <mergeCell ref="BI220:BL220"/>
    <mergeCell ref="BM220:BP220"/>
    <mergeCell ref="W220:Y220"/>
    <mergeCell ref="Z220:AB220"/>
    <mergeCell ref="AE220:AG220"/>
    <mergeCell ref="AI220:AK220"/>
    <mergeCell ref="AL220:AO220"/>
    <mergeCell ref="AP220:AS220"/>
    <mergeCell ref="D224:F227"/>
    <mergeCell ref="H224:J224"/>
    <mergeCell ref="K224:N224"/>
    <mergeCell ref="R224:T224"/>
    <mergeCell ref="W224:Y224"/>
    <mergeCell ref="Z224:AB224"/>
    <mergeCell ref="AE224:AG224"/>
    <mergeCell ref="AI224:AK224"/>
    <mergeCell ref="AL224:AO224"/>
    <mergeCell ref="AT223:AW223"/>
    <mergeCell ref="AX223:BA223"/>
    <mergeCell ref="BB223:BE223"/>
    <mergeCell ref="BF223:BH223"/>
    <mergeCell ref="BI223:BL223"/>
    <mergeCell ref="BM223:BP223"/>
    <mergeCell ref="BQ222:BS222"/>
    <mergeCell ref="H223:J223"/>
    <mergeCell ref="K223:N223"/>
    <mergeCell ref="R223:T223"/>
    <mergeCell ref="W223:Y223"/>
    <mergeCell ref="Z223:AB223"/>
    <mergeCell ref="AE223:AG223"/>
    <mergeCell ref="AI223:AK223"/>
    <mergeCell ref="AL223:AO223"/>
    <mergeCell ref="AP223:AS223"/>
    <mergeCell ref="AT222:AW222"/>
    <mergeCell ref="AX222:BA222"/>
    <mergeCell ref="BB222:BE222"/>
    <mergeCell ref="BF222:BH222"/>
    <mergeCell ref="BI222:BL222"/>
    <mergeCell ref="BM222:BP222"/>
    <mergeCell ref="BM224:BP224"/>
    <mergeCell ref="BQ224:BS224"/>
    <mergeCell ref="H225:J225"/>
    <mergeCell ref="K225:N225"/>
    <mergeCell ref="R225:T225"/>
    <mergeCell ref="W225:Y225"/>
    <mergeCell ref="Z225:AB225"/>
    <mergeCell ref="AE225:AG225"/>
    <mergeCell ref="AI225:AK225"/>
    <mergeCell ref="AL225:AO225"/>
    <mergeCell ref="AP224:AS224"/>
    <mergeCell ref="AT224:AW224"/>
    <mergeCell ref="AX224:BA224"/>
    <mergeCell ref="BB224:BE224"/>
    <mergeCell ref="BF224:BH224"/>
    <mergeCell ref="BI224:BL224"/>
    <mergeCell ref="BQ223:BS223"/>
    <mergeCell ref="BM226:BP226"/>
    <mergeCell ref="BQ226:BS226"/>
    <mergeCell ref="H227:J227"/>
    <mergeCell ref="K227:N227"/>
    <mergeCell ref="R227:T227"/>
    <mergeCell ref="W227:Y227"/>
    <mergeCell ref="Z227:AB227"/>
    <mergeCell ref="AE227:AG227"/>
    <mergeCell ref="AI227:AK227"/>
    <mergeCell ref="AL227:AO227"/>
    <mergeCell ref="AP226:AS226"/>
    <mergeCell ref="AT226:AW226"/>
    <mergeCell ref="AX226:BA226"/>
    <mergeCell ref="BB226:BE226"/>
    <mergeCell ref="BF226:BH226"/>
    <mergeCell ref="BI226:BL226"/>
    <mergeCell ref="BM225:BP225"/>
    <mergeCell ref="BQ225:BS225"/>
    <mergeCell ref="H226:J226"/>
    <mergeCell ref="K226:N226"/>
    <mergeCell ref="R226:T226"/>
    <mergeCell ref="W226:Y226"/>
    <mergeCell ref="Z226:AB226"/>
    <mergeCell ref="AE226:AG226"/>
    <mergeCell ref="AI226:AK226"/>
    <mergeCell ref="AL226:AO226"/>
    <mergeCell ref="AP225:AS225"/>
    <mergeCell ref="AT225:AW225"/>
    <mergeCell ref="AX225:BA225"/>
    <mergeCell ref="BB225:BE225"/>
    <mergeCell ref="BF225:BH225"/>
    <mergeCell ref="BI225:BL225"/>
    <mergeCell ref="BB229:BE229"/>
    <mergeCell ref="BF229:BH229"/>
    <mergeCell ref="BI229:BL229"/>
    <mergeCell ref="BM229:BP229"/>
    <mergeCell ref="BQ229:BS229"/>
    <mergeCell ref="A230:A237"/>
    <mergeCell ref="B230:C237"/>
    <mergeCell ref="D230:F233"/>
    <mergeCell ref="H230:J230"/>
    <mergeCell ref="K230:N230"/>
    <mergeCell ref="AD229:AH229"/>
    <mergeCell ref="AI229:AK229"/>
    <mergeCell ref="AL229:AO229"/>
    <mergeCell ref="AP229:AS229"/>
    <mergeCell ref="AT229:AW229"/>
    <mergeCell ref="AX229:BA229"/>
    <mergeCell ref="BM227:BP227"/>
    <mergeCell ref="BQ227:BS227"/>
    <mergeCell ref="B229:C229"/>
    <mergeCell ref="D229:F229"/>
    <mergeCell ref="H229:J229"/>
    <mergeCell ref="K229:N229"/>
    <mergeCell ref="O229:Q229"/>
    <mergeCell ref="R229:U229"/>
    <mergeCell ref="V229:Y229"/>
    <mergeCell ref="Z229:AC229"/>
    <mergeCell ref="AP227:AS227"/>
    <mergeCell ref="AT227:AW227"/>
    <mergeCell ref="AX227:BA227"/>
    <mergeCell ref="BB227:BE227"/>
    <mergeCell ref="BF227:BH227"/>
    <mergeCell ref="BI227:BL227"/>
    <mergeCell ref="BF230:BH230"/>
    <mergeCell ref="BI230:BL230"/>
    <mergeCell ref="BM230:BP230"/>
    <mergeCell ref="BQ230:BS230"/>
    <mergeCell ref="H231:J231"/>
    <mergeCell ref="K231:N231"/>
    <mergeCell ref="R231:T231"/>
    <mergeCell ref="W231:Y231"/>
    <mergeCell ref="Z231:AB231"/>
    <mergeCell ref="AE231:AG231"/>
    <mergeCell ref="AI230:AK230"/>
    <mergeCell ref="AL230:AO230"/>
    <mergeCell ref="AP230:AS230"/>
    <mergeCell ref="AT230:AW230"/>
    <mergeCell ref="AX230:BA230"/>
    <mergeCell ref="BB230:BE230"/>
    <mergeCell ref="O230:P237"/>
    <mergeCell ref="Q230:Q237"/>
    <mergeCell ref="R230:T230"/>
    <mergeCell ref="W230:Y230"/>
    <mergeCell ref="Z230:AB230"/>
    <mergeCell ref="AE230:AG230"/>
    <mergeCell ref="AE234:AG234"/>
    <mergeCell ref="BF232:BH232"/>
    <mergeCell ref="BI232:BL232"/>
    <mergeCell ref="BM232:BP232"/>
    <mergeCell ref="BQ232:BS232"/>
    <mergeCell ref="H233:J233"/>
    <mergeCell ref="K233:N233"/>
    <mergeCell ref="R233:T233"/>
    <mergeCell ref="W233:Y233"/>
    <mergeCell ref="Z233:AB233"/>
    <mergeCell ref="AI232:AK232"/>
    <mergeCell ref="AL232:AO232"/>
    <mergeCell ref="AP232:AS232"/>
    <mergeCell ref="AT232:AW232"/>
    <mergeCell ref="AX232:BA232"/>
    <mergeCell ref="BB232:BE232"/>
    <mergeCell ref="BF231:BH231"/>
    <mergeCell ref="BI231:BL231"/>
    <mergeCell ref="BM231:BP231"/>
    <mergeCell ref="BQ231:BS231"/>
    <mergeCell ref="H232:J232"/>
    <mergeCell ref="K232:N232"/>
    <mergeCell ref="R232:T232"/>
    <mergeCell ref="W232:Y232"/>
    <mergeCell ref="Z232:AB232"/>
    <mergeCell ref="AE232:AG232"/>
    <mergeCell ref="AI231:AK231"/>
    <mergeCell ref="AL231:AO231"/>
    <mergeCell ref="AP231:AS231"/>
    <mergeCell ref="AT231:AW231"/>
    <mergeCell ref="AX231:BA231"/>
    <mergeCell ref="BB231:BE231"/>
    <mergeCell ref="BF234:BH234"/>
    <mergeCell ref="BI234:BL234"/>
    <mergeCell ref="BM234:BP234"/>
    <mergeCell ref="BQ234:BS234"/>
    <mergeCell ref="H235:J235"/>
    <mergeCell ref="K235:N235"/>
    <mergeCell ref="R235:T235"/>
    <mergeCell ref="W235:Y235"/>
    <mergeCell ref="Z235:AB235"/>
    <mergeCell ref="AE235:AG235"/>
    <mergeCell ref="AI234:AK234"/>
    <mergeCell ref="AL234:AO234"/>
    <mergeCell ref="AP234:AS234"/>
    <mergeCell ref="AT234:AW234"/>
    <mergeCell ref="AX234:BA234"/>
    <mergeCell ref="BB234:BE234"/>
    <mergeCell ref="BF233:BH233"/>
    <mergeCell ref="BI233:BL233"/>
    <mergeCell ref="BM233:BP233"/>
    <mergeCell ref="BQ233:BS233"/>
    <mergeCell ref="H234:J234"/>
    <mergeCell ref="K234:N234"/>
    <mergeCell ref="R234:T234"/>
    <mergeCell ref="W234:Y234"/>
    <mergeCell ref="Z234:AB234"/>
    <mergeCell ref="AI233:AK233"/>
    <mergeCell ref="AL233:AO233"/>
    <mergeCell ref="AP233:AS233"/>
    <mergeCell ref="AT233:AW233"/>
    <mergeCell ref="AX233:BA233"/>
    <mergeCell ref="BB233:BE233"/>
    <mergeCell ref="AE233:AG233"/>
    <mergeCell ref="AT236:AW236"/>
    <mergeCell ref="AX236:BA236"/>
    <mergeCell ref="BB236:BE236"/>
    <mergeCell ref="BF235:BH235"/>
    <mergeCell ref="BI235:BL235"/>
    <mergeCell ref="BM235:BP235"/>
    <mergeCell ref="BQ235:BS235"/>
    <mergeCell ref="H236:J236"/>
    <mergeCell ref="K236:N236"/>
    <mergeCell ref="R236:T236"/>
    <mergeCell ref="W236:Y236"/>
    <mergeCell ref="Z236:AB236"/>
    <mergeCell ref="AE236:AG236"/>
    <mergeCell ref="AI235:AK235"/>
    <mergeCell ref="AL235:AO235"/>
    <mergeCell ref="AP235:AS235"/>
    <mergeCell ref="AT235:AW235"/>
    <mergeCell ref="AX235:BA235"/>
    <mergeCell ref="BB235:BE235"/>
    <mergeCell ref="AL239:AO239"/>
    <mergeCell ref="AP239:AS239"/>
    <mergeCell ref="BF237:BH237"/>
    <mergeCell ref="BI237:BL237"/>
    <mergeCell ref="BM237:BP237"/>
    <mergeCell ref="BQ237:BS237"/>
    <mergeCell ref="B239:C239"/>
    <mergeCell ref="D239:F239"/>
    <mergeCell ref="H239:J239"/>
    <mergeCell ref="K239:N239"/>
    <mergeCell ref="O239:Q239"/>
    <mergeCell ref="R239:U239"/>
    <mergeCell ref="AI237:AK237"/>
    <mergeCell ref="AL237:AO237"/>
    <mergeCell ref="AP237:AS237"/>
    <mergeCell ref="AT237:AW237"/>
    <mergeCell ref="AX237:BA237"/>
    <mergeCell ref="BB237:BE237"/>
    <mergeCell ref="D234:F237"/>
    <mergeCell ref="BF236:BH236"/>
    <mergeCell ref="BI236:BL236"/>
    <mergeCell ref="BM236:BP236"/>
    <mergeCell ref="BQ236:BS236"/>
    <mergeCell ref="H237:J237"/>
    <mergeCell ref="K237:N237"/>
    <mergeCell ref="R237:T237"/>
    <mergeCell ref="W237:Y237"/>
    <mergeCell ref="Z237:AB237"/>
    <mergeCell ref="AE237:AG237"/>
    <mergeCell ref="AI236:AK236"/>
    <mergeCell ref="AL236:AO236"/>
    <mergeCell ref="AP236:AS236"/>
    <mergeCell ref="AX240:BA240"/>
    <mergeCell ref="BB240:BE240"/>
    <mergeCell ref="BF240:BH240"/>
    <mergeCell ref="BI240:BL240"/>
    <mergeCell ref="BM240:BP240"/>
    <mergeCell ref="BQ240:BS240"/>
    <mergeCell ref="Z240:AB240"/>
    <mergeCell ref="AE240:AG240"/>
    <mergeCell ref="AI240:AK240"/>
    <mergeCell ref="AL240:AO240"/>
    <mergeCell ref="AP240:AS240"/>
    <mergeCell ref="AT240:AW240"/>
    <mergeCell ref="BQ239:BS239"/>
    <mergeCell ref="A240:A247"/>
    <mergeCell ref="B240:C247"/>
    <mergeCell ref="D240:F243"/>
    <mergeCell ref="H240:J240"/>
    <mergeCell ref="K240:N240"/>
    <mergeCell ref="O240:P247"/>
    <mergeCell ref="Q240:Q247"/>
    <mergeCell ref="R240:T240"/>
    <mergeCell ref="W240:Y240"/>
    <mergeCell ref="AT239:AW239"/>
    <mergeCell ref="AX239:BA239"/>
    <mergeCell ref="BB239:BE239"/>
    <mergeCell ref="BF239:BH239"/>
    <mergeCell ref="BI239:BL239"/>
    <mergeCell ref="BM239:BP239"/>
    <mergeCell ref="V239:Y239"/>
    <mergeCell ref="Z239:AC239"/>
    <mergeCell ref="AD239:AH239"/>
    <mergeCell ref="AI239:AK239"/>
    <mergeCell ref="BF241:BH241"/>
    <mergeCell ref="BI241:BL241"/>
    <mergeCell ref="BM241:BP241"/>
    <mergeCell ref="BQ241:BS241"/>
    <mergeCell ref="H242:J242"/>
    <mergeCell ref="K242:N242"/>
    <mergeCell ref="R242:T242"/>
    <mergeCell ref="W242:Y242"/>
    <mergeCell ref="Z242:AB242"/>
    <mergeCell ref="AE242:AG242"/>
    <mergeCell ref="AI241:AK241"/>
    <mergeCell ref="AL241:AO241"/>
    <mergeCell ref="AP241:AS241"/>
    <mergeCell ref="AT241:AW241"/>
    <mergeCell ref="AX241:BA241"/>
    <mergeCell ref="BB241:BE241"/>
    <mergeCell ref="H241:J241"/>
    <mergeCell ref="K241:N241"/>
    <mergeCell ref="R241:T241"/>
    <mergeCell ref="W241:Y241"/>
    <mergeCell ref="Z241:AB241"/>
    <mergeCell ref="AE241:AG241"/>
    <mergeCell ref="BF243:BH243"/>
    <mergeCell ref="BI243:BL243"/>
    <mergeCell ref="BM243:BP243"/>
    <mergeCell ref="BQ243:BS243"/>
    <mergeCell ref="D244:F247"/>
    <mergeCell ref="H244:J244"/>
    <mergeCell ref="K244:N244"/>
    <mergeCell ref="R244:T244"/>
    <mergeCell ref="W244:Y244"/>
    <mergeCell ref="Z244:AB244"/>
    <mergeCell ref="AI243:AK243"/>
    <mergeCell ref="AL243:AO243"/>
    <mergeCell ref="AP243:AS243"/>
    <mergeCell ref="AT243:AW243"/>
    <mergeCell ref="AX243:BA243"/>
    <mergeCell ref="BB243:BE243"/>
    <mergeCell ref="BF242:BH242"/>
    <mergeCell ref="BI242:BL242"/>
    <mergeCell ref="BM242:BP242"/>
    <mergeCell ref="BQ242:BS242"/>
    <mergeCell ref="H243:J243"/>
    <mergeCell ref="K243:N243"/>
    <mergeCell ref="R243:T243"/>
    <mergeCell ref="W243:Y243"/>
    <mergeCell ref="Z243:AB243"/>
    <mergeCell ref="AE243:AG243"/>
    <mergeCell ref="AI242:AK242"/>
    <mergeCell ref="AL242:AO242"/>
    <mergeCell ref="AP242:AS242"/>
    <mergeCell ref="AT242:AW242"/>
    <mergeCell ref="AX242:BA242"/>
    <mergeCell ref="BB242:BE242"/>
    <mergeCell ref="BB245:BE245"/>
    <mergeCell ref="BF245:BH245"/>
    <mergeCell ref="BI245:BL245"/>
    <mergeCell ref="BM245:BP245"/>
    <mergeCell ref="BQ245:BS245"/>
    <mergeCell ref="H246:J246"/>
    <mergeCell ref="K246:N246"/>
    <mergeCell ref="R246:T246"/>
    <mergeCell ref="W246:Y246"/>
    <mergeCell ref="Z246:AB246"/>
    <mergeCell ref="AE245:AG245"/>
    <mergeCell ref="AI245:AK245"/>
    <mergeCell ref="AL245:AO245"/>
    <mergeCell ref="AP245:AS245"/>
    <mergeCell ref="AT245:AW245"/>
    <mergeCell ref="AX245:BA245"/>
    <mergeCell ref="BB244:BE244"/>
    <mergeCell ref="BF244:BH244"/>
    <mergeCell ref="BI244:BL244"/>
    <mergeCell ref="BM244:BP244"/>
    <mergeCell ref="BQ244:BS244"/>
    <mergeCell ref="H245:J245"/>
    <mergeCell ref="K245:N245"/>
    <mergeCell ref="R245:T245"/>
    <mergeCell ref="W245:Y245"/>
    <mergeCell ref="Z245:AB245"/>
    <mergeCell ref="AE244:AG244"/>
    <mergeCell ref="AI244:AK244"/>
    <mergeCell ref="AL244:AO244"/>
    <mergeCell ref="AP244:AS244"/>
    <mergeCell ref="AT244:AW244"/>
    <mergeCell ref="AX244:BA244"/>
    <mergeCell ref="BB247:BE247"/>
    <mergeCell ref="BF247:BH247"/>
    <mergeCell ref="BI247:BL247"/>
    <mergeCell ref="BM247:BP247"/>
    <mergeCell ref="BQ247:BS247"/>
    <mergeCell ref="B249:C249"/>
    <mergeCell ref="D249:F249"/>
    <mergeCell ref="H249:J249"/>
    <mergeCell ref="K249:N249"/>
    <mergeCell ref="O249:Q249"/>
    <mergeCell ref="AE247:AG247"/>
    <mergeCell ref="AI247:AK247"/>
    <mergeCell ref="AL247:AO247"/>
    <mergeCell ref="AP247:AS247"/>
    <mergeCell ref="AT247:AW247"/>
    <mergeCell ref="AX247:BA247"/>
    <mergeCell ref="BB246:BE246"/>
    <mergeCell ref="BF246:BH246"/>
    <mergeCell ref="BI246:BL246"/>
    <mergeCell ref="BM246:BP246"/>
    <mergeCell ref="BQ246:BS246"/>
    <mergeCell ref="H247:J247"/>
    <mergeCell ref="K247:N247"/>
    <mergeCell ref="R247:T247"/>
    <mergeCell ref="W247:Y247"/>
    <mergeCell ref="Z247:AB247"/>
    <mergeCell ref="AE246:AG246"/>
    <mergeCell ref="AI246:AK246"/>
    <mergeCell ref="AL246:AO246"/>
    <mergeCell ref="AP246:AS246"/>
    <mergeCell ref="AT246:AW246"/>
    <mergeCell ref="AX246:BA246"/>
    <mergeCell ref="BM249:BP249"/>
    <mergeCell ref="BQ249:BS249"/>
    <mergeCell ref="A250:A257"/>
    <mergeCell ref="B250:C257"/>
    <mergeCell ref="D250:F253"/>
    <mergeCell ref="H250:J250"/>
    <mergeCell ref="K250:N250"/>
    <mergeCell ref="O250:P257"/>
    <mergeCell ref="Q250:Q257"/>
    <mergeCell ref="R250:T250"/>
    <mergeCell ref="AP249:AS249"/>
    <mergeCell ref="AT249:AW249"/>
    <mergeCell ref="AX249:BA249"/>
    <mergeCell ref="BB249:BE249"/>
    <mergeCell ref="BF249:BH249"/>
    <mergeCell ref="BI249:BL249"/>
    <mergeCell ref="R249:U249"/>
    <mergeCell ref="V249:Y249"/>
    <mergeCell ref="Z249:AC249"/>
    <mergeCell ref="AD249:AH249"/>
    <mergeCell ref="AI249:AK249"/>
    <mergeCell ref="AL249:AO249"/>
    <mergeCell ref="BQ251:BS251"/>
    <mergeCell ref="H252:J252"/>
    <mergeCell ref="K252:N252"/>
    <mergeCell ref="R252:T252"/>
    <mergeCell ref="W252:Y252"/>
    <mergeCell ref="Z252:AB252"/>
    <mergeCell ref="AE252:AG252"/>
    <mergeCell ref="AI252:AK252"/>
    <mergeCell ref="AL252:AO252"/>
    <mergeCell ref="AP252:AS252"/>
    <mergeCell ref="AT251:AW251"/>
    <mergeCell ref="AX251:BA251"/>
    <mergeCell ref="BB251:BE251"/>
    <mergeCell ref="BF251:BH251"/>
    <mergeCell ref="BI251:BL251"/>
    <mergeCell ref="BM251:BP251"/>
    <mergeCell ref="BQ250:BS250"/>
    <mergeCell ref="H251:J251"/>
    <mergeCell ref="K251:N251"/>
    <mergeCell ref="R251:T251"/>
    <mergeCell ref="W251:Y251"/>
    <mergeCell ref="Z251:AB251"/>
    <mergeCell ref="AE251:AG251"/>
    <mergeCell ref="AI251:AK251"/>
    <mergeCell ref="AL251:AO251"/>
    <mergeCell ref="AP251:AS251"/>
    <mergeCell ref="AT250:AW250"/>
    <mergeCell ref="AX250:BA250"/>
    <mergeCell ref="BB250:BE250"/>
    <mergeCell ref="BF250:BH250"/>
    <mergeCell ref="BI250:BL250"/>
    <mergeCell ref="BM250:BP250"/>
    <mergeCell ref="W250:Y250"/>
    <mergeCell ref="Z250:AB250"/>
    <mergeCell ref="AE250:AG250"/>
    <mergeCell ref="AI250:AK250"/>
    <mergeCell ref="AL250:AO250"/>
    <mergeCell ref="AP250:AS250"/>
    <mergeCell ref="D254:F257"/>
    <mergeCell ref="H254:J254"/>
    <mergeCell ref="K254:N254"/>
    <mergeCell ref="R254:T254"/>
    <mergeCell ref="W254:Y254"/>
    <mergeCell ref="Z254:AB254"/>
    <mergeCell ref="AE254:AG254"/>
    <mergeCell ref="AI254:AK254"/>
    <mergeCell ref="AL254:AO254"/>
    <mergeCell ref="AT253:AW253"/>
    <mergeCell ref="AX253:BA253"/>
    <mergeCell ref="BB253:BE253"/>
    <mergeCell ref="BF253:BH253"/>
    <mergeCell ref="BI253:BL253"/>
    <mergeCell ref="BM253:BP253"/>
    <mergeCell ref="BQ252:BS252"/>
    <mergeCell ref="H253:J253"/>
    <mergeCell ref="K253:N253"/>
    <mergeCell ref="R253:T253"/>
    <mergeCell ref="W253:Y253"/>
    <mergeCell ref="Z253:AB253"/>
    <mergeCell ref="AE253:AG253"/>
    <mergeCell ref="AI253:AK253"/>
    <mergeCell ref="AL253:AO253"/>
    <mergeCell ref="AP253:AS253"/>
    <mergeCell ref="AT252:AW252"/>
    <mergeCell ref="AX252:BA252"/>
    <mergeCell ref="BB252:BE252"/>
    <mergeCell ref="BF252:BH252"/>
    <mergeCell ref="BI252:BL252"/>
    <mergeCell ref="BM252:BP252"/>
    <mergeCell ref="BM254:BP254"/>
    <mergeCell ref="BQ254:BS254"/>
    <mergeCell ref="H255:J255"/>
    <mergeCell ref="K255:N255"/>
    <mergeCell ref="R255:T255"/>
    <mergeCell ref="W255:Y255"/>
    <mergeCell ref="Z255:AB255"/>
    <mergeCell ref="AE255:AG255"/>
    <mergeCell ref="AI255:AK255"/>
    <mergeCell ref="AL255:AO255"/>
    <mergeCell ref="AP254:AS254"/>
    <mergeCell ref="AT254:AW254"/>
    <mergeCell ref="AX254:BA254"/>
    <mergeCell ref="BB254:BE254"/>
    <mergeCell ref="BF254:BH254"/>
    <mergeCell ref="BI254:BL254"/>
    <mergeCell ref="BQ253:BS253"/>
    <mergeCell ref="BM256:BP256"/>
    <mergeCell ref="BQ256:BS256"/>
    <mergeCell ref="H257:J257"/>
    <mergeCell ref="K257:N257"/>
    <mergeCell ref="R257:T257"/>
    <mergeCell ref="W257:Y257"/>
    <mergeCell ref="Z257:AB257"/>
    <mergeCell ref="AE257:AG257"/>
    <mergeCell ref="AI257:AK257"/>
    <mergeCell ref="AL257:AO257"/>
    <mergeCell ref="AP256:AS256"/>
    <mergeCell ref="AT256:AW256"/>
    <mergeCell ref="AX256:BA256"/>
    <mergeCell ref="BB256:BE256"/>
    <mergeCell ref="BF256:BH256"/>
    <mergeCell ref="BI256:BL256"/>
    <mergeCell ref="BM255:BP255"/>
    <mergeCell ref="BQ255:BS255"/>
    <mergeCell ref="H256:J256"/>
    <mergeCell ref="K256:N256"/>
    <mergeCell ref="R256:T256"/>
    <mergeCell ref="W256:Y256"/>
    <mergeCell ref="Z256:AB256"/>
    <mergeCell ref="AE256:AG256"/>
    <mergeCell ref="AI256:AK256"/>
    <mergeCell ref="AL256:AO256"/>
    <mergeCell ref="AP255:AS255"/>
    <mergeCell ref="AT255:AW255"/>
    <mergeCell ref="AX255:BA255"/>
    <mergeCell ref="BB255:BE255"/>
    <mergeCell ref="BF255:BH255"/>
    <mergeCell ref="BI255:BL255"/>
    <mergeCell ref="BB259:BE259"/>
    <mergeCell ref="BF259:BH259"/>
    <mergeCell ref="BI259:BL259"/>
    <mergeCell ref="BM259:BP259"/>
    <mergeCell ref="BQ259:BS259"/>
    <mergeCell ref="A260:A267"/>
    <mergeCell ref="B260:C267"/>
    <mergeCell ref="D260:F263"/>
    <mergeCell ref="H260:J260"/>
    <mergeCell ref="K260:N260"/>
    <mergeCell ref="AD259:AH259"/>
    <mergeCell ref="AI259:AK259"/>
    <mergeCell ref="AL259:AO259"/>
    <mergeCell ref="AP259:AS259"/>
    <mergeCell ref="AT259:AW259"/>
    <mergeCell ref="AX259:BA259"/>
    <mergeCell ref="BM257:BP257"/>
    <mergeCell ref="BQ257:BS257"/>
    <mergeCell ref="B259:C259"/>
    <mergeCell ref="D259:F259"/>
    <mergeCell ref="H259:J259"/>
    <mergeCell ref="K259:N259"/>
    <mergeCell ref="O259:Q259"/>
    <mergeCell ref="R259:U259"/>
    <mergeCell ref="V259:Y259"/>
    <mergeCell ref="Z259:AC259"/>
    <mergeCell ref="AP257:AS257"/>
    <mergeCell ref="AT257:AW257"/>
    <mergeCell ref="AX257:BA257"/>
    <mergeCell ref="BB257:BE257"/>
    <mergeCell ref="BF257:BH257"/>
    <mergeCell ref="BI257:BL257"/>
    <mergeCell ref="BF260:BH260"/>
    <mergeCell ref="BI260:BL260"/>
    <mergeCell ref="BM260:BP260"/>
    <mergeCell ref="BQ260:BS260"/>
    <mergeCell ref="H261:J261"/>
    <mergeCell ref="K261:N261"/>
    <mergeCell ref="R261:T261"/>
    <mergeCell ref="W261:Y261"/>
    <mergeCell ref="Z261:AB261"/>
    <mergeCell ref="AE261:AG261"/>
    <mergeCell ref="AI260:AK260"/>
    <mergeCell ref="AL260:AO260"/>
    <mergeCell ref="AP260:AS260"/>
    <mergeCell ref="AT260:AW260"/>
    <mergeCell ref="AX260:BA260"/>
    <mergeCell ref="BB260:BE260"/>
    <mergeCell ref="O260:P267"/>
    <mergeCell ref="Q260:Q267"/>
    <mergeCell ref="R260:T260"/>
    <mergeCell ref="W260:Y260"/>
    <mergeCell ref="Z260:AB260"/>
    <mergeCell ref="AE260:AG260"/>
    <mergeCell ref="AE264:AG264"/>
    <mergeCell ref="BF262:BH262"/>
    <mergeCell ref="BI262:BL262"/>
    <mergeCell ref="BM262:BP262"/>
    <mergeCell ref="BQ262:BS262"/>
    <mergeCell ref="H263:J263"/>
    <mergeCell ref="K263:N263"/>
    <mergeCell ref="R263:T263"/>
    <mergeCell ref="W263:Y263"/>
    <mergeCell ref="Z263:AB263"/>
    <mergeCell ref="AI262:AK262"/>
    <mergeCell ref="AL262:AO262"/>
    <mergeCell ref="AP262:AS262"/>
    <mergeCell ref="AT262:AW262"/>
    <mergeCell ref="AX262:BA262"/>
    <mergeCell ref="BB262:BE262"/>
    <mergeCell ref="BF261:BH261"/>
    <mergeCell ref="BI261:BL261"/>
    <mergeCell ref="BM261:BP261"/>
    <mergeCell ref="BQ261:BS261"/>
    <mergeCell ref="H262:J262"/>
    <mergeCell ref="K262:N262"/>
    <mergeCell ref="R262:T262"/>
    <mergeCell ref="W262:Y262"/>
    <mergeCell ref="Z262:AB262"/>
    <mergeCell ref="AE262:AG262"/>
    <mergeCell ref="AI261:AK261"/>
    <mergeCell ref="AL261:AO261"/>
    <mergeCell ref="AP261:AS261"/>
    <mergeCell ref="AT261:AW261"/>
    <mergeCell ref="AX261:BA261"/>
    <mergeCell ref="BB261:BE261"/>
    <mergeCell ref="BF264:BH264"/>
    <mergeCell ref="BI264:BL264"/>
    <mergeCell ref="BM264:BP264"/>
    <mergeCell ref="BQ264:BS264"/>
    <mergeCell ref="H265:J265"/>
    <mergeCell ref="K265:N265"/>
    <mergeCell ref="R265:T265"/>
    <mergeCell ref="W265:Y265"/>
    <mergeCell ref="Z265:AB265"/>
    <mergeCell ref="AE265:AG265"/>
    <mergeCell ref="AI264:AK264"/>
    <mergeCell ref="AL264:AO264"/>
    <mergeCell ref="AP264:AS264"/>
    <mergeCell ref="AT264:AW264"/>
    <mergeCell ref="AX264:BA264"/>
    <mergeCell ref="BB264:BE264"/>
    <mergeCell ref="BF263:BH263"/>
    <mergeCell ref="BI263:BL263"/>
    <mergeCell ref="BM263:BP263"/>
    <mergeCell ref="BQ263:BS263"/>
    <mergeCell ref="H264:J264"/>
    <mergeCell ref="K264:N264"/>
    <mergeCell ref="R264:T264"/>
    <mergeCell ref="W264:Y264"/>
    <mergeCell ref="Z264:AB264"/>
    <mergeCell ref="AI263:AK263"/>
    <mergeCell ref="AL263:AO263"/>
    <mergeCell ref="AP263:AS263"/>
    <mergeCell ref="AT263:AW263"/>
    <mergeCell ref="AX263:BA263"/>
    <mergeCell ref="BB263:BE263"/>
    <mergeCell ref="AE263:AG263"/>
    <mergeCell ref="AT266:AW266"/>
    <mergeCell ref="AX266:BA266"/>
    <mergeCell ref="BB266:BE266"/>
    <mergeCell ref="BF265:BH265"/>
    <mergeCell ref="BI265:BL265"/>
    <mergeCell ref="BM265:BP265"/>
    <mergeCell ref="BQ265:BS265"/>
    <mergeCell ref="H266:J266"/>
    <mergeCell ref="K266:N266"/>
    <mergeCell ref="R266:T266"/>
    <mergeCell ref="W266:Y266"/>
    <mergeCell ref="Z266:AB266"/>
    <mergeCell ref="AE266:AG266"/>
    <mergeCell ref="AI265:AK265"/>
    <mergeCell ref="AL265:AO265"/>
    <mergeCell ref="AP265:AS265"/>
    <mergeCell ref="AT265:AW265"/>
    <mergeCell ref="AX265:BA265"/>
    <mergeCell ref="BB265:BE265"/>
    <mergeCell ref="AL269:AO269"/>
    <mergeCell ref="AP269:AS269"/>
    <mergeCell ref="BF267:BH267"/>
    <mergeCell ref="BI267:BL267"/>
    <mergeCell ref="BM267:BP267"/>
    <mergeCell ref="BQ267:BS267"/>
    <mergeCell ref="B269:C269"/>
    <mergeCell ref="D269:F269"/>
    <mergeCell ref="H269:J269"/>
    <mergeCell ref="K269:N269"/>
    <mergeCell ref="O269:Q269"/>
    <mergeCell ref="R269:U269"/>
    <mergeCell ref="AI267:AK267"/>
    <mergeCell ref="AL267:AO267"/>
    <mergeCell ref="AP267:AS267"/>
    <mergeCell ref="AT267:AW267"/>
    <mergeCell ref="AX267:BA267"/>
    <mergeCell ref="BB267:BE267"/>
    <mergeCell ref="D264:F267"/>
    <mergeCell ref="BF266:BH266"/>
    <mergeCell ref="BI266:BL266"/>
    <mergeCell ref="BM266:BP266"/>
    <mergeCell ref="BQ266:BS266"/>
    <mergeCell ref="H267:J267"/>
    <mergeCell ref="K267:N267"/>
    <mergeCell ref="R267:T267"/>
    <mergeCell ref="W267:Y267"/>
    <mergeCell ref="Z267:AB267"/>
    <mergeCell ref="AE267:AG267"/>
    <mergeCell ref="AI266:AK266"/>
    <mergeCell ref="AL266:AO266"/>
    <mergeCell ref="AP266:AS266"/>
    <mergeCell ref="AX270:BA270"/>
    <mergeCell ref="BB270:BE270"/>
    <mergeCell ref="BF270:BH270"/>
    <mergeCell ref="BI270:BL270"/>
    <mergeCell ref="BM270:BP270"/>
    <mergeCell ref="BQ270:BS270"/>
    <mergeCell ref="Z270:AB270"/>
    <mergeCell ref="AE270:AG270"/>
    <mergeCell ref="AI270:AK270"/>
    <mergeCell ref="AL270:AO270"/>
    <mergeCell ref="AP270:AS270"/>
    <mergeCell ref="AT270:AW270"/>
    <mergeCell ref="BQ269:BS269"/>
    <mergeCell ref="A270:A277"/>
    <mergeCell ref="B270:C277"/>
    <mergeCell ref="D270:F273"/>
    <mergeCell ref="H270:J270"/>
    <mergeCell ref="K270:N270"/>
    <mergeCell ref="O270:P277"/>
    <mergeCell ref="Q270:Q277"/>
    <mergeCell ref="R270:T270"/>
    <mergeCell ref="W270:Y270"/>
    <mergeCell ref="AT269:AW269"/>
    <mergeCell ref="AX269:BA269"/>
    <mergeCell ref="BB269:BE269"/>
    <mergeCell ref="BF269:BH269"/>
    <mergeCell ref="BI269:BL269"/>
    <mergeCell ref="BM269:BP269"/>
    <mergeCell ref="V269:Y269"/>
    <mergeCell ref="Z269:AC269"/>
    <mergeCell ref="AD269:AH269"/>
    <mergeCell ref="AI269:AK269"/>
    <mergeCell ref="BF271:BH271"/>
    <mergeCell ref="BI271:BL271"/>
    <mergeCell ref="BM271:BP271"/>
    <mergeCell ref="BQ271:BS271"/>
    <mergeCell ref="H272:J272"/>
    <mergeCell ref="K272:N272"/>
    <mergeCell ref="R272:T272"/>
    <mergeCell ref="W272:Y272"/>
    <mergeCell ref="Z272:AB272"/>
    <mergeCell ref="AE272:AG272"/>
    <mergeCell ref="AI271:AK271"/>
    <mergeCell ref="AL271:AO271"/>
    <mergeCell ref="AP271:AS271"/>
    <mergeCell ref="AT271:AW271"/>
    <mergeCell ref="AX271:BA271"/>
    <mergeCell ref="BB271:BE271"/>
    <mergeCell ref="H271:J271"/>
    <mergeCell ref="K271:N271"/>
    <mergeCell ref="R271:T271"/>
    <mergeCell ref="W271:Y271"/>
    <mergeCell ref="Z271:AB271"/>
    <mergeCell ref="AE271:AG271"/>
    <mergeCell ref="BF273:BH273"/>
    <mergeCell ref="BI273:BL273"/>
    <mergeCell ref="BM273:BP273"/>
    <mergeCell ref="BQ273:BS273"/>
    <mergeCell ref="D274:F277"/>
    <mergeCell ref="H274:J274"/>
    <mergeCell ref="K274:N274"/>
    <mergeCell ref="R274:T274"/>
    <mergeCell ref="W274:Y274"/>
    <mergeCell ref="Z274:AB274"/>
    <mergeCell ref="AI273:AK273"/>
    <mergeCell ref="AL273:AO273"/>
    <mergeCell ref="AP273:AS273"/>
    <mergeCell ref="AT273:AW273"/>
    <mergeCell ref="AX273:BA273"/>
    <mergeCell ref="BB273:BE273"/>
    <mergeCell ref="BF272:BH272"/>
    <mergeCell ref="BI272:BL272"/>
    <mergeCell ref="BM272:BP272"/>
    <mergeCell ref="BQ272:BS272"/>
    <mergeCell ref="H273:J273"/>
    <mergeCell ref="K273:N273"/>
    <mergeCell ref="R273:T273"/>
    <mergeCell ref="W273:Y273"/>
    <mergeCell ref="Z273:AB273"/>
    <mergeCell ref="AE273:AG273"/>
    <mergeCell ref="AI272:AK272"/>
    <mergeCell ref="AL272:AO272"/>
    <mergeCell ref="AP272:AS272"/>
    <mergeCell ref="AT272:AW272"/>
    <mergeCell ref="AX272:BA272"/>
    <mergeCell ref="BB272:BE272"/>
    <mergeCell ref="BB275:BE275"/>
    <mergeCell ref="BF275:BH275"/>
    <mergeCell ref="BI275:BL275"/>
    <mergeCell ref="BM275:BP275"/>
    <mergeCell ref="BQ275:BS275"/>
    <mergeCell ref="H276:J276"/>
    <mergeCell ref="K276:N276"/>
    <mergeCell ref="R276:T276"/>
    <mergeCell ref="W276:Y276"/>
    <mergeCell ref="Z276:AB276"/>
    <mergeCell ref="AE275:AG275"/>
    <mergeCell ref="AI275:AK275"/>
    <mergeCell ref="AL275:AO275"/>
    <mergeCell ref="AP275:AS275"/>
    <mergeCell ref="AT275:AW275"/>
    <mergeCell ref="AX275:BA275"/>
    <mergeCell ref="BB274:BE274"/>
    <mergeCell ref="BF274:BH274"/>
    <mergeCell ref="BI274:BL274"/>
    <mergeCell ref="BM274:BP274"/>
    <mergeCell ref="BQ274:BS274"/>
    <mergeCell ref="H275:J275"/>
    <mergeCell ref="K275:N275"/>
    <mergeCell ref="R275:T275"/>
    <mergeCell ref="W275:Y275"/>
    <mergeCell ref="Z275:AB275"/>
    <mergeCell ref="AE274:AG274"/>
    <mergeCell ref="AI274:AK274"/>
    <mergeCell ref="AL274:AO274"/>
    <mergeCell ref="AP274:AS274"/>
    <mergeCell ref="AT274:AW274"/>
    <mergeCell ref="AX274:BA274"/>
    <mergeCell ref="BB277:BE277"/>
    <mergeCell ref="BF277:BH277"/>
    <mergeCell ref="BI277:BL277"/>
    <mergeCell ref="BM277:BP277"/>
    <mergeCell ref="BQ277:BS277"/>
    <mergeCell ref="B279:C279"/>
    <mergeCell ref="D279:F279"/>
    <mergeCell ref="H279:J279"/>
    <mergeCell ref="K279:N279"/>
    <mergeCell ref="O279:Q279"/>
    <mergeCell ref="AE277:AG277"/>
    <mergeCell ref="AI277:AK277"/>
    <mergeCell ref="AL277:AO277"/>
    <mergeCell ref="AP277:AS277"/>
    <mergeCell ref="AT277:AW277"/>
    <mergeCell ref="AX277:BA277"/>
    <mergeCell ref="BB276:BE276"/>
    <mergeCell ref="BF276:BH276"/>
    <mergeCell ref="BI276:BL276"/>
    <mergeCell ref="BM276:BP276"/>
    <mergeCell ref="BQ276:BS276"/>
    <mergeCell ref="H277:J277"/>
    <mergeCell ref="K277:N277"/>
    <mergeCell ref="R277:T277"/>
    <mergeCell ref="W277:Y277"/>
    <mergeCell ref="Z277:AB277"/>
    <mergeCell ref="AE276:AG276"/>
    <mergeCell ref="AI276:AK276"/>
    <mergeCell ref="AL276:AO276"/>
    <mergeCell ref="AP276:AS276"/>
    <mergeCell ref="AT276:AW276"/>
    <mergeCell ref="AX276:BA276"/>
    <mergeCell ref="BM279:BP279"/>
    <mergeCell ref="BQ279:BS279"/>
    <mergeCell ref="A280:A287"/>
    <mergeCell ref="B280:C287"/>
    <mergeCell ref="D280:F283"/>
    <mergeCell ref="H280:J280"/>
    <mergeCell ref="K280:N280"/>
    <mergeCell ref="O280:P287"/>
    <mergeCell ref="Q280:Q287"/>
    <mergeCell ref="R280:T280"/>
    <mergeCell ref="AP279:AS279"/>
    <mergeCell ref="AT279:AW279"/>
    <mergeCell ref="AX279:BA279"/>
    <mergeCell ref="BB279:BE279"/>
    <mergeCell ref="BF279:BH279"/>
    <mergeCell ref="BI279:BL279"/>
    <mergeCell ref="R279:U279"/>
    <mergeCell ref="V279:Y279"/>
    <mergeCell ref="Z279:AC279"/>
    <mergeCell ref="AD279:AH279"/>
    <mergeCell ref="AI279:AK279"/>
    <mergeCell ref="AL279:AO279"/>
    <mergeCell ref="BQ281:BS281"/>
    <mergeCell ref="H282:J282"/>
    <mergeCell ref="K282:N282"/>
    <mergeCell ref="R282:T282"/>
    <mergeCell ref="W282:Y282"/>
    <mergeCell ref="Z282:AB282"/>
    <mergeCell ref="AE282:AG282"/>
    <mergeCell ref="AI282:AK282"/>
    <mergeCell ref="AL282:AO282"/>
    <mergeCell ref="AP282:AS282"/>
    <mergeCell ref="AT281:AW281"/>
    <mergeCell ref="AX281:BA281"/>
    <mergeCell ref="BB281:BE281"/>
    <mergeCell ref="BF281:BH281"/>
    <mergeCell ref="BI281:BL281"/>
    <mergeCell ref="BM281:BP281"/>
    <mergeCell ref="BQ280:BS280"/>
    <mergeCell ref="H281:J281"/>
    <mergeCell ref="K281:N281"/>
    <mergeCell ref="R281:T281"/>
    <mergeCell ref="W281:Y281"/>
    <mergeCell ref="Z281:AB281"/>
    <mergeCell ref="AE281:AG281"/>
    <mergeCell ref="AI281:AK281"/>
    <mergeCell ref="AL281:AO281"/>
    <mergeCell ref="AP281:AS281"/>
    <mergeCell ref="AT280:AW280"/>
    <mergeCell ref="AX280:BA280"/>
    <mergeCell ref="BB280:BE280"/>
    <mergeCell ref="BF280:BH280"/>
    <mergeCell ref="BI280:BL280"/>
    <mergeCell ref="BM280:BP280"/>
    <mergeCell ref="W280:Y280"/>
    <mergeCell ref="Z280:AB280"/>
    <mergeCell ref="AE280:AG280"/>
    <mergeCell ref="AI280:AK280"/>
    <mergeCell ref="AL280:AO280"/>
    <mergeCell ref="AP280:AS280"/>
    <mergeCell ref="D284:F287"/>
    <mergeCell ref="H284:J284"/>
    <mergeCell ref="K284:N284"/>
    <mergeCell ref="R284:T284"/>
    <mergeCell ref="W284:Y284"/>
    <mergeCell ref="Z284:AB284"/>
    <mergeCell ref="AE284:AG284"/>
    <mergeCell ref="AI284:AK284"/>
    <mergeCell ref="AL284:AO284"/>
    <mergeCell ref="AT283:AW283"/>
    <mergeCell ref="AX283:BA283"/>
    <mergeCell ref="BB283:BE283"/>
    <mergeCell ref="BF283:BH283"/>
    <mergeCell ref="BI283:BL283"/>
    <mergeCell ref="BM283:BP283"/>
    <mergeCell ref="BQ282:BS282"/>
    <mergeCell ref="H283:J283"/>
    <mergeCell ref="K283:N283"/>
    <mergeCell ref="R283:T283"/>
    <mergeCell ref="W283:Y283"/>
    <mergeCell ref="Z283:AB283"/>
    <mergeCell ref="AE283:AG283"/>
    <mergeCell ref="AI283:AK283"/>
    <mergeCell ref="AL283:AO283"/>
    <mergeCell ref="AP283:AS283"/>
    <mergeCell ref="AT282:AW282"/>
    <mergeCell ref="AX282:BA282"/>
    <mergeCell ref="BB282:BE282"/>
    <mergeCell ref="BF282:BH282"/>
    <mergeCell ref="BI282:BL282"/>
    <mergeCell ref="BM282:BP282"/>
    <mergeCell ref="BM284:BP284"/>
    <mergeCell ref="BQ284:BS284"/>
    <mergeCell ref="H285:J285"/>
    <mergeCell ref="K285:N285"/>
    <mergeCell ref="R285:T285"/>
    <mergeCell ref="W285:Y285"/>
    <mergeCell ref="Z285:AB285"/>
    <mergeCell ref="AE285:AG285"/>
    <mergeCell ref="AI285:AK285"/>
    <mergeCell ref="AL285:AO285"/>
    <mergeCell ref="AP284:AS284"/>
    <mergeCell ref="AT284:AW284"/>
    <mergeCell ref="AX284:BA284"/>
    <mergeCell ref="BB284:BE284"/>
    <mergeCell ref="BF284:BH284"/>
    <mergeCell ref="BI284:BL284"/>
    <mergeCell ref="BQ283:BS283"/>
    <mergeCell ref="BM286:BP286"/>
    <mergeCell ref="BQ286:BS286"/>
    <mergeCell ref="H287:J287"/>
    <mergeCell ref="K287:N287"/>
    <mergeCell ref="R287:T287"/>
    <mergeCell ref="W287:Y287"/>
    <mergeCell ref="Z287:AB287"/>
    <mergeCell ref="AE287:AG287"/>
    <mergeCell ref="AI287:AK287"/>
    <mergeCell ref="AL287:AO287"/>
    <mergeCell ref="AP286:AS286"/>
    <mergeCell ref="AT286:AW286"/>
    <mergeCell ref="AX286:BA286"/>
    <mergeCell ref="BB286:BE286"/>
    <mergeCell ref="BF286:BH286"/>
    <mergeCell ref="BI286:BL286"/>
    <mergeCell ref="BM285:BP285"/>
    <mergeCell ref="BQ285:BS285"/>
    <mergeCell ref="H286:J286"/>
    <mergeCell ref="K286:N286"/>
    <mergeCell ref="R286:T286"/>
    <mergeCell ref="W286:Y286"/>
    <mergeCell ref="Z286:AB286"/>
    <mergeCell ref="AE286:AG286"/>
    <mergeCell ref="AI286:AK286"/>
    <mergeCell ref="AL286:AO286"/>
    <mergeCell ref="AP285:AS285"/>
    <mergeCell ref="AT285:AW285"/>
    <mergeCell ref="AX285:BA285"/>
    <mergeCell ref="BB285:BE285"/>
    <mergeCell ref="BF285:BH285"/>
    <mergeCell ref="BI285:BL285"/>
    <mergeCell ref="BB289:BE289"/>
    <mergeCell ref="BF289:BH289"/>
    <mergeCell ref="BI289:BL289"/>
    <mergeCell ref="BM289:BP289"/>
    <mergeCell ref="BQ289:BS289"/>
    <mergeCell ref="A290:A297"/>
    <mergeCell ref="B290:C297"/>
    <mergeCell ref="D290:F293"/>
    <mergeCell ref="H290:J290"/>
    <mergeCell ref="K290:N290"/>
    <mergeCell ref="AD289:AH289"/>
    <mergeCell ref="AI289:AK289"/>
    <mergeCell ref="AL289:AO289"/>
    <mergeCell ref="AP289:AS289"/>
    <mergeCell ref="AT289:AW289"/>
    <mergeCell ref="AX289:BA289"/>
    <mergeCell ref="BM287:BP287"/>
    <mergeCell ref="BQ287:BS287"/>
    <mergeCell ref="B289:C289"/>
    <mergeCell ref="D289:F289"/>
    <mergeCell ref="H289:J289"/>
    <mergeCell ref="K289:N289"/>
    <mergeCell ref="O289:Q289"/>
    <mergeCell ref="R289:U289"/>
    <mergeCell ref="V289:Y289"/>
    <mergeCell ref="Z289:AC289"/>
    <mergeCell ref="AP287:AS287"/>
    <mergeCell ref="AT287:AW287"/>
    <mergeCell ref="AX287:BA287"/>
    <mergeCell ref="BB287:BE287"/>
    <mergeCell ref="BF287:BH287"/>
    <mergeCell ref="BI287:BL287"/>
    <mergeCell ref="BF290:BH290"/>
    <mergeCell ref="BI290:BL290"/>
    <mergeCell ref="BM290:BP290"/>
    <mergeCell ref="BQ290:BS290"/>
    <mergeCell ref="H291:J291"/>
    <mergeCell ref="K291:N291"/>
    <mergeCell ref="R291:T291"/>
    <mergeCell ref="W291:Y291"/>
    <mergeCell ref="Z291:AB291"/>
    <mergeCell ref="AE291:AG291"/>
    <mergeCell ref="AI290:AK290"/>
    <mergeCell ref="AL290:AO290"/>
    <mergeCell ref="AP290:AS290"/>
    <mergeCell ref="AT290:AW290"/>
    <mergeCell ref="AX290:BA290"/>
    <mergeCell ref="BB290:BE290"/>
    <mergeCell ref="O290:P297"/>
    <mergeCell ref="Q290:Q297"/>
    <mergeCell ref="R290:T290"/>
    <mergeCell ref="W290:Y290"/>
    <mergeCell ref="Z290:AB290"/>
    <mergeCell ref="AE290:AG290"/>
    <mergeCell ref="AE294:AG294"/>
    <mergeCell ref="BF292:BH292"/>
    <mergeCell ref="BI292:BL292"/>
    <mergeCell ref="BM292:BP292"/>
    <mergeCell ref="BQ292:BS292"/>
    <mergeCell ref="H293:J293"/>
    <mergeCell ref="K293:N293"/>
    <mergeCell ref="R293:T293"/>
    <mergeCell ref="W293:Y293"/>
    <mergeCell ref="Z293:AB293"/>
    <mergeCell ref="AI292:AK292"/>
    <mergeCell ref="AL292:AO292"/>
    <mergeCell ref="AP292:AS292"/>
    <mergeCell ref="AT292:AW292"/>
    <mergeCell ref="AX292:BA292"/>
    <mergeCell ref="BB292:BE292"/>
    <mergeCell ref="BF291:BH291"/>
    <mergeCell ref="BI291:BL291"/>
    <mergeCell ref="BM291:BP291"/>
    <mergeCell ref="BQ291:BS291"/>
    <mergeCell ref="H292:J292"/>
    <mergeCell ref="K292:N292"/>
    <mergeCell ref="R292:T292"/>
    <mergeCell ref="W292:Y292"/>
    <mergeCell ref="Z292:AB292"/>
    <mergeCell ref="AE292:AG292"/>
    <mergeCell ref="AI291:AK291"/>
    <mergeCell ref="AL291:AO291"/>
    <mergeCell ref="AP291:AS291"/>
    <mergeCell ref="AT291:AW291"/>
    <mergeCell ref="AX291:BA291"/>
    <mergeCell ref="BB291:BE291"/>
    <mergeCell ref="BF294:BH294"/>
    <mergeCell ref="BI294:BL294"/>
    <mergeCell ref="BM294:BP294"/>
    <mergeCell ref="BQ294:BS294"/>
    <mergeCell ref="H295:J295"/>
    <mergeCell ref="K295:N295"/>
    <mergeCell ref="R295:T295"/>
    <mergeCell ref="W295:Y295"/>
    <mergeCell ref="Z295:AB295"/>
    <mergeCell ref="AE295:AG295"/>
    <mergeCell ref="AI294:AK294"/>
    <mergeCell ref="AL294:AO294"/>
    <mergeCell ref="AP294:AS294"/>
    <mergeCell ref="AT294:AW294"/>
    <mergeCell ref="AX294:BA294"/>
    <mergeCell ref="BB294:BE294"/>
    <mergeCell ref="BF293:BH293"/>
    <mergeCell ref="BI293:BL293"/>
    <mergeCell ref="BM293:BP293"/>
    <mergeCell ref="BQ293:BS293"/>
    <mergeCell ref="H294:J294"/>
    <mergeCell ref="K294:N294"/>
    <mergeCell ref="R294:T294"/>
    <mergeCell ref="W294:Y294"/>
    <mergeCell ref="Z294:AB294"/>
    <mergeCell ref="AI293:AK293"/>
    <mergeCell ref="AL293:AO293"/>
    <mergeCell ref="AP293:AS293"/>
    <mergeCell ref="AT293:AW293"/>
    <mergeCell ref="AX293:BA293"/>
    <mergeCell ref="BB293:BE293"/>
    <mergeCell ref="AE293:AG293"/>
    <mergeCell ref="AT296:AW296"/>
    <mergeCell ref="AX296:BA296"/>
    <mergeCell ref="BB296:BE296"/>
    <mergeCell ref="BF295:BH295"/>
    <mergeCell ref="BI295:BL295"/>
    <mergeCell ref="BM295:BP295"/>
    <mergeCell ref="BQ295:BS295"/>
    <mergeCell ref="H296:J296"/>
    <mergeCell ref="K296:N296"/>
    <mergeCell ref="R296:T296"/>
    <mergeCell ref="W296:Y296"/>
    <mergeCell ref="Z296:AB296"/>
    <mergeCell ref="AE296:AG296"/>
    <mergeCell ref="AI295:AK295"/>
    <mergeCell ref="AL295:AO295"/>
    <mergeCell ref="AP295:AS295"/>
    <mergeCell ref="AT295:AW295"/>
    <mergeCell ref="AX295:BA295"/>
    <mergeCell ref="BB295:BE295"/>
    <mergeCell ref="AL299:AO299"/>
    <mergeCell ref="AP299:AS299"/>
    <mergeCell ref="BF297:BH297"/>
    <mergeCell ref="BI297:BL297"/>
    <mergeCell ref="BM297:BP297"/>
    <mergeCell ref="BQ297:BS297"/>
    <mergeCell ref="B299:C299"/>
    <mergeCell ref="D299:F299"/>
    <mergeCell ref="H299:J299"/>
    <mergeCell ref="K299:N299"/>
    <mergeCell ref="O299:Q299"/>
    <mergeCell ref="R299:U299"/>
    <mergeCell ref="AI297:AK297"/>
    <mergeCell ref="AL297:AO297"/>
    <mergeCell ref="AP297:AS297"/>
    <mergeCell ref="AT297:AW297"/>
    <mergeCell ref="AX297:BA297"/>
    <mergeCell ref="BB297:BE297"/>
    <mergeCell ref="D294:F297"/>
    <mergeCell ref="BF296:BH296"/>
    <mergeCell ref="BI296:BL296"/>
    <mergeCell ref="BM296:BP296"/>
    <mergeCell ref="BQ296:BS296"/>
    <mergeCell ref="H297:J297"/>
    <mergeCell ref="K297:N297"/>
    <mergeCell ref="R297:T297"/>
    <mergeCell ref="W297:Y297"/>
    <mergeCell ref="Z297:AB297"/>
    <mergeCell ref="AE297:AG297"/>
    <mergeCell ref="AI296:AK296"/>
    <mergeCell ref="AL296:AO296"/>
    <mergeCell ref="AP296:AS296"/>
    <mergeCell ref="AX300:BA300"/>
    <mergeCell ref="BB300:BE300"/>
    <mergeCell ref="BF300:BH300"/>
    <mergeCell ref="BI300:BL300"/>
    <mergeCell ref="BM300:BP300"/>
    <mergeCell ref="BQ300:BS300"/>
    <mergeCell ref="Z300:AB300"/>
    <mergeCell ref="AE300:AG300"/>
    <mergeCell ref="AI300:AK300"/>
    <mergeCell ref="AL300:AO300"/>
    <mergeCell ref="AP300:AS300"/>
    <mergeCell ref="AT300:AW300"/>
    <mergeCell ref="BQ299:BS299"/>
    <mergeCell ref="A300:A307"/>
    <mergeCell ref="B300:C307"/>
    <mergeCell ref="D300:F303"/>
    <mergeCell ref="H300:J300"/>
    <mergeCell ref="K300:N300"/>
    <mergeCell ref="O300:P307"/>
    <mergeCell ref="Q300:Q307"/>
    <mergeCell ref="R300:T300"/>
    <mergeCell ref="W300:Y300"/>
    <mergeCell ref="AT299:AW299"/>
    <mergeCell ref="AX299:BA299"/>
    <mergeCell ref="BB299:BE299"/>
    <mergeCell ref="BF299:BH299"/>
    <mergeCell ref="BI299:BL299"/>
    <mergeCell ref="BM299:BP299"/>
    <mergeCell ref="V299:Y299"/>
    <mergeCell ref="Z299:AC299"/>
    <mergeCell ref="AD299:AH299"/>
    <mergeCell ref="AI299:AK299"/>
    <mergeCell ref="BF301:BH301"/>
    <mergeCell ref="BI301:BL301"/>
    <mergeCell ref="BM301:BP301"/>
    <mergeCell ref="BQ301:BS301"/>
    <mergeCell ref="H302:J302"/>
    <mergeCell ref="K302:N302"/>
    <mergeCell ref="R302:T302"/>
    <mergeCell ref="W302:Y302"/>
    <mergeCell ref="Z302:AB302"/>
    <mergeCell ref="AE302:AG302"/>
    <mergeCell ref="AI301:AK301"/>
    <mergeCell ref="AL301:AO301"/>
    <mergeCell ref="AP301:AS301"/>
    <mergeCell ref="AT301:AW301"/>
    <mergeCell ref="AX301:BA301"/>
    <mergeCell ref="BB301:BE301"/>
    <mergeCell ref="H301:J301"/>
    <mergeCell ref="K301:N301"/>
    <mergeCell ref="R301:T301"/>
    <mergeCell ref="W301:Y301"/>
    <mergeCell ref="Z301:AB301"/>
    <mergeCell ref="AE301:AG301"/>
    <mergeCell ref="BF303:BH303"/>
    <mergeCell ref="BI303:BL303"/>
    <mergeCell ref="BM303:BP303"/>
    <mergeCell ref="BQ303:BS303"/>
    <mergeCell ref="D304:F307"/>
    <mergeCell ref="H304:J304"/>
    <mergeCell ref="K304:N304"/>
    <mergeCell ref="R304:T304"/>
    <mergeCell ref="W304:Y304"/>
    <mergeCell ref="Z304:AB304"/>
    <mergeCell ref="AI303:AK303"/>
    <mergeCell ref="AL303:AO303"/>
    <mergeCell ref="AP303:AS303"/>
    <mergeCell ref="AT303:AW303"/>
    <mergeCell ref="AX303:BA303"/>
    <mergeCell ref="BB303:BE303"/>
    <mergeCell ref="BF302:BH302"/>
    <mergeCell ref="BI302:BL302"/>
    <mergeCell ref="BM302:BP302"/>
    <mergeCell ref="BQ302:BS302"/>
    <mergeCell ref="H303:J303"/>
    <mergeCell ref="K303:N303"/>
    <mergeCell ref="R303:T303"/>
    <mergeCell ref="W303:Y303"/>
    <mergeCell ref="Z303:AB303"/>
    <mergeCell ref="AE303:AG303"/>
    <mergeCell ref="AI302:AK302"/>
    <mergeCell ref="AL302:AO302"/>
    <mergeCell ref="AP302:AS302"/>
    <mergeCell ref="AT302:AW302"/>
    <mergeCell ref="AX302:BA302"/>
    <mergeCell ref="BB302:BE302"/>
    <mergeCell ref="BB305:BE305"/>
    <mergeCell ref="BF305:BH305"/>
    <mergeCell ref="BI305:BL305"/>
    <mergeCell ref="BM305:BP305"/>
    <mergeCell ref="BQ305:BS305"/>
    <mergeCell ref="H306:J306"/>
    <mergeCell ref="K306:N306"/>
    <mergeCell ref="R306:T306"/>
    <mergeCell ref="W306:Y306"/>
    <mergeCell ref="Z306:AB306"/>
    <mergeCell ref="AE305:AG305"/>
    <mergeCell ref="AI305:AK305"/>
    <mergeCell ref="AL305:AO305"/>
    <mergeCell ref="AP305:AS305"/>
    <mergeCell ref="AT305:AW305"/>
    <mergeCell ref="AX305:BA305"/>
    <mergeCell ref="BB304:BE304"/>
    <mergeCell ref="BF304:BH304"/>
    <mergeCell ref="BI304:BL304"/>
    <mergeCell ref="BM304:BP304"/>
    <mergeCell ref="BQ304:BS304"/>
    <mergeCell ref="H305:J305"/>
    <mergeCell ref="K305:N305"/>
    <mergeCell ref="R305:T305"/>
    <mergeCell ref="W305:Y305"/>
    <mergeCell ref="Z305:AB305"/>
    <mergeCell ref="AE304:AG304"/>
    <mergeCell ref="AI304:AK304"/>
    <mergeCell ref="AL304:AO304"/>
    <mergeCell ref="AP304:AS304"/>
    <mergeCell ref="AT304:AW304"/>
    <mergeCell ref="AX304:BA304"/>
    <mergeCell ref="BB307:BE307"/>
    <mergeCell ref="BF307:BH307"/>
    <mergeCell ref="BI307:BL307"/>
    <mergeCell ref="BM307:BP307"/>
    <mergeCell ref="BQ307:BS307"/>
    <mergeCell ref="B309:C309"/>
    <mergeCell ref="D309:F309"/>
    <mergeCell ref="H309:J309"/>
    <mergeCell ref="K309:N309"/>
    <mergeCell ref="O309:Q309"/>
    <mergeCell ref="AE307:AG307"/>
    <mergeCell ref="AI307:AK307"/>
    <mergeCell ref="AL307:AO307"/>
    <mergeCell ref="AP307:AS307"/>
    <mergeCell ref="AT307:AW307"/>
    <mergeCell ref="AX307:BA307"/>
    <mergeCell ref="BB306:BE306"/>
    <mergeCell ref="BF306:BH306"/>
    <mergeCell ref="BI306:BL306"/>
    <mergeCell ref="BM306:BP306"/>
    <mergeCell ref="BQ306:BS306"/>
    <mergeCell ref="H307:J307"/>
    <mergeCell ref="K307:N307"/>
    <mergeCell ref="R307:T307"/>
    <mergeCell ref="W307:Y307"/>
    <mergeCell ref="Z307:AB307"/>
    <mergeCell ref="AE306:AG306"/>
    <mergeCell ref="AI306:AK306"/>
    <mergeCell ref="AL306:AO306"/>
    <mergeCell ref="AP306:AS306"/>
    <mergeCell ref="AT306:AW306"/>
    <mergeCell ref="AX306:BA306"/>
    <mergeCell ref="BM309:BP309"/>
    <mergeCell ref="BQ309:BS309"/>
    <mergeCell ref="A310:A317"/>
    <mergeCell ref="B310:C317"/>
    <mergeCell ref="D310:F313"/>
    <mergeCell ref="H310:J310"/>
    <mergeCell ref="K310:N310"/>
    <mergeCell ref="O310:P317"/>
    <mergeCell ref="Q310:Q317"/>
    <mergeCell ref="R310:T310"/>
    <mergeCell ref="AP309:AS309"/>
    <mergeCell ref="AT309:AW309"/>
    <mergeCell ref="AX309:BA309"/>
    <mergeCell ref="BB309:BE309"/>
    <mergeCell ref="BF309:BH309"/>
    <mergeCell ref="BI309:BL309"/>
    <mergeCell ref="R309:U309"/>
    <mergeCell ref="V309:Y309"/>
    <mergeCell ref="Z309:AC309"/>
    <mergeCell ref="AD309:AH309"/>
    <mergeCell ref="AI309:AK309"/>
    <mergeCell ref="AL309:AO309"/>
    <mergeCell ref="BQ311:BS311"/>
    <mergeCell ref="H312:J312"/>
    <mergeCell ref="K312:N312"/>
    <mergeCell ref="R312:T312"/>
    <mergeCell ref="W312:Y312"/>
    <mergeCell ref="Z312:AB312"/>
    <mergeCell ref="AE312:AG312"/>
    <mergeCell ref="AI312:AK312"/>
    <mergeCell ref="AL312:AO312"/>
    <mergeCell ref="AP312:AS312"/>
    <mergeCell ref="AT311:AW311"/>
    <mergeCell ref="AX311:BA311"/>
    <mergeCell ref="BB311:BE311"/>
    <mergeCell ref="BF311:BH311"/>
    <mergeCell ref="BI311:BL311"/>
    <mergeCell ref="BM311:BP311"/>
    <mergeCell ref="BQ310:BS310"/>
    <mergeCell ref="H311:J311"/>
    <mergeCell ref="K311:N311"/>
    <mergeCell ref="R311:T311"/>
    <mergeCell ref="W311:Y311"/>
    <mergeCell ref="Z311:AB311"/>
    <mergeCell ref="AE311:AG311"/>
    <mergeCell ref="AI311:AK311"/>
    <mergeCell ref="AL311:AO311"/>
    <mergeCell ref="AP311:AS311"/>
    <mergeCell ref="AT310:AW310"/>
    <mergeCell ref="AX310:BA310"/>
    <mergeCell ref="BB310:BE310"/>
    <mergeCell ref="BF310:BH310"/>
    <mergeCell ref="BI310:BL310"/>
    <mergeCell ref="BM310:BP310"/>
    <mergeCell ref="W310:Y310"/>
    <mergeCell ref="Z310:AB310"/>
    <mergeCell ref="AE310:AG310"/>
    <mergeCell ref="AI310:AK310"/>
    <mergeCell ref="AL310:AO310"/>
    <mergeCell ref="AP310:AS310"/>
    <mergeCell ref="BQ313:BS313"/>
    <mergeCell ref="D314:F317"/>
    <mergeCell ref="H314:J314"/>
    <mergeCell ref="K314:N314"/>
    <mergeCell ref="R314:T314"/>
    <mergeCell ref="W314:Y314"/>
    <mergeCell ref="Z314:AB314"/>
    <mergeCell ref="AE314:AG314"/>
    <mergeCell ref="AI314:AK314"/>
    <mergeCell ref="AL314:AO314"/>
    <mergeCell ref="AT313:AW313"/>
    <mergeCell ref="AX313:BA313"/>
    <mergeCell ref="BB313:BE313"/>
    <mergeCell ref="BF313:BH313"/>
    <mergeCell ref="BI313:BL313"/>
    <mergeCell ref="BM313:BP313"/>
    <mergeCell ref="BQ312:BS312"/>
    <mergeCell ref="H313:J313"/>
    <mergeCell ref="K313:N313"/>
    <mergeCell ref="R313:T313"/>
    <mergeCell ref="W313:Y313"/>
    <mergeCell ref="Z313:AB313"/>
    <mergeCell ref="AE313:AG313"/>
    <mergeCell ref="AI313:AK313"/>
    <mergeCell ref="AL313:AO313"/>
    <mergeCell ref="AP313:AS313"/>
    <mergeCell ref="AT312:AW312"/>
    <mergeCell ref="AX312:BA312"/>
    <mergeCell ref="BB312:BE312"/>
    <mergeCell ref="BF312:BH312"/>
    <mergeCell ref="BI312:BL312"/>
    <mergeCell ref="BM312:BP312"/>
    <mergeCell ref="BM315:BP315"/>
    <mergeCell ref="BQ315:BS315"/>
    <mergeCell ref="H316:J316"/>
    <mergeCell ref="K316:N316"/>
    <mergeCell ref="R316:T316"/>
    <mergeCell ref="W316:Y316"/>
    <mergeCell ref="Z316:AB316"/>
    <mergeCell ref="AE316:AG316"/>
    <mergeCell ref="AI316:AK316"/>
    <mergeCell ref="AL316:AO316"/>
    <mergeCell ref="AP315:AS315"/>
    <mergeCell ref="AT315:AW315"/>
    <mergeCell ref="AX315:BA315"/>
    <mergeCell ref="BB315:BE315"/>
    <mergeCell ref="BF315:BH315"/>
    <mergeCell ref="BI315:BL315"/>
    <mergeCell ref="BM314:BP314"/>
    <mergeCell ref="BQ314:BS314"/>
    <mergeCell ref="H315:J315"/>
    <mergeCell ref="K315:N315"/>
    <mergeCell ref="R315:T315"/>
    <mergeCell ref="W315:Y315"/>
    <mergeCell ref="Z315:AB315"/>
    <mergeCell ref="AE315:AG315"/>
    <mergeCell ref="AI315:AK315"/>
    <mergeCell ref="AL315:AO315"/>
    <mergeCell ref="AP314:AS314"/>
    <mergeCell ref="AT314:AW314"/>
    <mergeCell ref="AX314:BA314"/>
    <mergeCell ref="BB314:BE314"/>
    <mergeCell ref="BF314:BH314"/>
    <mergeCell ref="BI314:BL314"/>
    <mergeCell ref="BM317:BP317"/>
    <mergeCell ref="BQ317:BS317"/>
    <mergeCell ref="AP317:AS317"/>
    <mergeCell ref="AT317:AW317"/>
    <mergeCell ref="AX317:BA317"/>
    <mergeCell ref="BB317:BE317"/>
    <mergeCell ref="BF317:BH317"/>
    <mergeCell ref="BI317:BL317"/>
    <mergeCell ref="BM316:BP316"/>
    <mergeCell ref="BQ316:BS316"/>
    <mergeCell ref="H317:J317"/>
    <mergeCell ref="K317:N317"/>
    <mergeCell ref="R317:T317"/>
    <mergeCell ref="W317:Y317"/>
    <mergeCell ref="Z317:AB317"/>
    <mergeCell ref="AE317:AG317"/>
    <mergeCell ref="AI317:AK317"/>
    <mergeCell ref="AL317:AO317"/>
    <mergeCell ref="AP316:AS316"/>
    <mergeCell ref="AT316:AW316"/>
    <mergeCell ref="AX316:BA316"/>
    <mergeCell ref="BB316:BE316"/>
    <mergeCell ref="BF316:BH316"/>
    <mergeCell ref="BI316:BL316"/>
  </mergeCells>
  <dataValidations count="1">
    <dataValidation type="list" operator="equal" allowBlank="1" showInputMessage="1" showErrorMessage="1" sqref="BI310:BI317 BI20:BI27 BI40:BI47 BI50:BI57 BI60:BI67 BI70:BI77 BI80:BI87 BI90:BI97 BI100:BI107 BI110:BI117 BI120:BI127 BI130:BI137 BI140:BI147 BI150:BI157 BI160:BI167 BI170:BI177 BI180:BI187 BI190:BI197 BI200:BI207 BI210:BI217 BI220:BI227 BI230:BI237 BI240:BI247 BI250:BI257 BI260:BI267 BI270:BI277 BI280:BI287 BI290:BI297 BI300:BI307 BI30:BI37" xr:uid="{00000000-0002-0000-1B00-000000000000}">
      <formula1>"Decisão,Está no Nível Aceitável,Não Está no Nível Aceitável"</formula1>
    </dataValidation>
  </dataValidations>
  <pageMargins left="0" right="0" top="0.19652777777777777" bottom="0.19652777777777777" header="0.51180555555555551" footer="0.51180555555555551"/>
  <pageSetup firstPageNumber="0" orientation="landscape" horizontalDpi="300" verticalDpi="30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Planilha29">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8</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222" t="s">
        <v>361</v>
      </c>
      <c r="B6" s="222"/>
      <c r="C6" s="222"/>
      <c r="D6" s="222"/>
      <c r="E6" s="222"/>
      <c r="F6" s="222"/>
      <c r="G6" s="222"/>
      <c r="H6" s="222"/>
      <c r="I6" s="222"/>
      <c r="J6" s="222"/>
      <c r="K6" s="222"/>
      <c r="L6" s="222"/>
      <c r="M6" s="222"/>
      <c r="N6" s="222"/>
      <c r="O6" s="222"/>
      <c r="P6" s="222"/>
      <c r="Q6" s="222"/>
      <c r="R6" s="222"/>
      <c r="S6" s="222"/>
    </row>
    <row r="7" spans="1:36" ht="21.6" customHeight="1" x14ac:dyDescent="0.25">
      <c r="A7" s="222"/>
      <c r="B7" s="222"/>
      <c r="C7" s="222"/>
      <c r="D7" s="222"/>
      <c r="E7" s="222"/>
      <c r="F7" s="222"/>
      <c r="G7" s="222"/>
      <c r="H7" s="222"/>
      <c r="I7" s="222"/>
      <c r="J7" s="222"/>
      <c r="K7" s="222"/>
      <c r="L7" s="222"/>
      <c r="M7" s="222"/>
      <c r="N7" s="222"/>
      <c r="O7" s="222"/>
      <c r="P7" s="222"/>
      <c r="Q7" s="222"/>
      <c r="R7" s="222"/>
      <c r="S7" s="22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404" t="s">
        <v>362</v>
      </c>
      <c r="B10" s="404"/>
      <c r="C10" s="404"/>
      <c r="D10" s="404"/>
      <c r="E10" s="404"/>
      <c r="F10" s="404"/>
      <c r="G10" s="404"/>
      <c r="H10" s="12"/>
      <c r="I10" s="12"/>
      <c r="J10" s="13" t="s">
        <v>363</v>
      </c>
      <c r="K10" s="14"/>
      <c r="L10" s="14"/>
      <c r="M10" s="14"/>
      <c r="N10" s="14"/>
      <c r="O10" s="14"/>
      <c r="P10" s="14"/>
      <c r="Q10" s="14"/>
      <c r="R10" s="9"/>
      <c r="S10" s="9"/>
    </row>
    <row r="11" spans="1:36" s="18" customFormat="1" ht="18" customHeight="1" x14ac:dyDescent="0.2">
      <c r="A11" s="404"/>
      <c r="B11" s="404"/>
      <c r="C11" s="404"/>
      <c r="D11" s="404"/>
      <c r="E11" s="404"/>
      <c r="F11" s="404"/>
      <c r="G11" s="404"/>
      <c r="H11" s="12"/>
      <c r="I11" s="15"/>
      <c r="J11" s="374" t="s">
        <v>364</v>
      </c>
      <c r="K11" s="374"/>
      <c r="L11" s="374"/>
      <c r="M11" s="374"/>
      <c r="N11" s="374"/>
      <c r="O11" s="374"/>
      <c r="P11" s="374"/>
      <c r="Q11" s="374"/>
      <c r="R11" s="16"/>
      <c r="S11" s="16"/>
      <c r="T11" s="17"/>
      <c r="U11" s="17"/>
      <c r="V11" s="17"/>
      <c r="W11" s="17"/>
      <c r="X11" s="17"/>
      <c r="Y11" s="17"/>
      <c r="Z11" s="17"/>
      <c r="AA11" s="17"/>
      <c r="AB11" s="17"/>
      <c r="AC11" s="17"/>
      <c r="AD11" s="17"/>
      <c r="AE11" s="17"/>
      <c r="AF11" s="17"/>
      <c r="AG11" s="17"/>
      <c r="AH11" s="17"/>
      <c r="AI11" s="17"/>
      <c r="AJ11" s="17"/>
    </row>
    <row r="12" spans="1:36" ht="16.350000000000001" customHeight="1" x14ac:dyDescent="0.25">
      <c r="A12" s="404"/>
      <c r="B12" s="404"/>
      <c r="C12" s="404"/>
      <c r="D12" s="404"/>
      <c r="E12" s="404"/>
      <c r="F12" s="404"/>
      <c r="G12" s="404"/>
      <c r="H12" s="12"/>
      <c r="I12" s="15"/>
      <c r="J12" s="374"/>
      <c r="K12" s="374"/>
      <c r="L12" s="374"/>
      <c r="M12" s="374"/>
      <c r="N12" s="374"/>
      <c r="O12" s="374"/>
      <c r="P12" s="374"/>
      <c r="Q12" s="374"/>
      <c r="R12" s="19"/>
      <c r="S12" s="19"/>
    </row>
    <row r="13" spans="1:36" ht="15.75" customHeight="1" x14ac:dyDescent="0.25">
      <c r="A13" s="403" t="s">
        <v>288</v>
      </c>
      <c r="B13" s="403"/>
      <c r="C13" s="403"/>
      <c r="D13" s="403"/>
      <c r="E13" s="403"/>
      <c r="F13" s="403"/>
      <c r="G13" s="403"/>
      <c r="H13" s="12"/>
      <c r="I13" s="11"/>
      <c r="J13" s="374"/>
      <c r="K13" s="374"/>
      <c r="L13" s="374"/>
      <c r="M13" s="374"/>
      <c r="N13" s="374"/>
      <c r="O13" s="374"/>
      <c r="P13" s="374"/>
      <c r="Q13" s="374"/>
      <c r="R13" s="19"/>
      <c r="S13" s="19"/>
    </row>
    <row r="14" spans="1:36" x14ac:dyDescent="0.25">
      <c r="A14" s="403"/>
      <c r="B14" s="403"/>
      <c r="C14" s="403"/>
      <c r="D14" s="403"/>
      <c r="E14" s="403"/>
      <c r="F14" s="403"/>
      <c r="G14" s="403"/>
      <c r="H14" s="12"/>
      <c r="I14" s="11"/>
      <c r="J14" s="374"/>
      <c r="K14" s="374"/>
      <c r="L14" s="374"/>
      <c r="M14" s="374"/>
      <c r="N14" s="374"/>
      <c r="O14" s="374"/>
      <c r="P14" s="374"/>
      <c r="Q14" s="374"/>
      <c r="R14" s="19"/>
      <c r="S14" s="19"/>
    </row>
    <row r="15" spans="1:36" ht="20.85" customHeight="1" x14ac:dyDescent="0.25">
      <c r="A15" s="403"/>
      <c r="B15" s="403"/>
      <c r="C15" s="403"/>
      <c r="D15" s="403"/>
      <c r="E15" s="403"/>
      <c r="F15" s="403"/>
      <c r="G15" s="403"/>
      <c r="H15" s="12"/>
      <c r="I15" s="11"/>
      <c r="J15" s="11"/>
      <c r="K15" s="11"/>
      <c r="L15" s="11"/>
      <c r="M15" s="11"/>
      <c r="N15" s="11"/>
      <c r="O15" s="11"/>
      <c r="P15" s="11"/>
      <c r="Q15" s="11"/>
      <c r="R15" s="19"/>
      <c r="S15" s="19"/>
    </row>
    <row r="16" spans="1:36" ht="17.25" x14ac:dyDescent="0.25">
      <c r="A16" s="219" t="s">
        <v>18</v>
      </c>
      <c r="B16" s="219"/>
      <c r="C16" s="219"/>
      <c r="D16" s="219"/>
      <c r="E16" s="219"/>
      <c r="F16" s="219"/>
      <c r="G16" s="219"/>
      <c r="H16" s="12"/>
      <c r="I16" s="11"/>
      <c r="J16" s="11"/>
      <c r="K16" s="11"/>
      <c r="L16" s="11"/>
      <c r="M16" s="11"/>
      <c r="N16" s="11"/>
      <c r="O16" s="11"/>
      <c r="P16" s="11"/>
      <c r="Q16" s="11"/>
      <c r="R16" s="19"/>
      <c r="S16" s="19"/>
    </row>
    <row r="17" spans="1:19" ht="18" customHeight="1" x14ac:dyDescent="0.25">
      <c r="A17" s="12"/>
      <c r="B17" s="20"/>
      <c r="C17" s="20"/>
      <c r="D17" s="20"/>
      <c r="E17" s="20"/>
      <c r="F17" s="20"/>
      <c r="G17" s="12"/>
      <c r="H17" s="12"/>
      <c r="I17" s="11"/>
      <c r="J17" s="11"/>
      <c r="K17" s="11"/>
      <c r="L17" s="11"/>
      <c r="M17" s="11"/>
      <c r="N17" s="11"/>
      <c r="O17" s="11"/>
      <c r="P17" s="11"/>
      <c r="Q17" s="11"/>
      <c r="R17" s="19"/>
      <c r="S17" s="19"/>
    </row>
    <row r="18" spans="1:19" ht="21" x14ac:dyDescent="0.25">
      <c r="A18" s="12"/>
      <c r="B18" s="20"/>
      <c r="C18" s="20"/>
      <c r="D18" s="20"/>
      <c r="E18" s="20"/>
      <c r="F18" s="20"/>
      <c r="G18" s="12"/>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5"/>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4">
    <mergeCell ref="A13:G15"/>
    <mergeCell ref="J13:Q14"/>
    <mergeCell ref="A1:S2"/>
    <mergeCell ref="A3:S4"/>
    <mergeCell ref="A6:S7"/>
    <mergeCell ref="A10:G12"/>
    <mergeCell ref="J11:Q12"/>
    <mergeCell ref="J29:P29"/>
    <mergeCell ref="A16:G16"/>
    <mergeCell ref="J19:P19"/>
    <mergeCell ref="J21:P21"/>
    <mergeCell ref="J23:P23"/>
    <mergeCell ref="J25:P25"/>
    <mergeCell ref="J27:P27"/>
  </mergeCells>
  <hyperlinks>
    <hyperlink ref="J11" location="COMUNICAÇÃO_RISCOS" display="9.1   Comunicação dos Riscos" xr:uid="{00000000-0004-0000-1C00-000000000000}"/>
    <hyperlink ref="J11:Q12" location="COMUNICAÇÃO_RISCOS!A1" display="9.1   Comunicação dos Riscos" xr:uid="{00000000-0004-0000-1C00-000001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ilha30">
    <tabColor indexed="41"/>
  </sheetPr>
  <dimension ref="A1:DF131"/>
  <sheetViews>
    <sheetView workbookViewId="0">
      <pane ySplit="2" topLeftCell="A3" activePane="bottomLeft" state="frozen"/>
      <selection pane="bottomLeft" sqref="A1:S2"/>
    </sheetView>
  </sheetViews>
  <sheetFormatPr defaultColWidth="0" defaultRowHeight="15" zeroHeight="1" x14ac:dyDescent="0.25"/>
  <cols>
    <col min="1" max="16" width="7.140625" style="26" customWidth="1"/>
    <col min="17" max="19" width="7.140625" style="7" customWidth="1"/>
    <col min="20" max="16384" width="0" style="7" hidden="1"/>
  </cols>
  <sheetData>
    <row r="1" spans="1:110" s="8" customFormat="1" ht="20.85" customHeight="1" x14ac:dyDescent="0.25">
      <c r="A1" s="233" t="s">
        <v>365</v>
      </c>
      <c r="B1" s="233"/>
      <c r="C1" s="233"/>
      <c r="D1" s="233"/>
      <c r="E1" s="233"/>
      <c r="F1" s="233"/>
      <c r="G1" s="233"/>
      <c r="H1" s="233"/>
      <c r="I1" s="233"/>
      <c r="J1" s="233"/>
      <c r="K1" s="233"/>
      <c r="L1" s="233"/>
      <c r="M1" s="233"/>
      <c r="N1" s="233"/>
      <c r="O1" s="233"/>
      <c r="P1" s="233"/>
      <c r="Q1" s="233"/>
      <c r="R1" s="233"/>
      <c r="S1" s="23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33"/>
      <c r="B2" s="233"/>
      <c r="C2" s="233"/>
      <c r="D2" s="233"/>
      <c r="E2" s="233"/>
      <c r="F2" s="233"/>
      <c r="G2" s="233"/>
      <c r="H2" s="233"/>
      <c r="I2" s="233"/>
      <c r="J2" s="233"/>
      <c r="K2" s="233"/>
      <c r="L2" s="233"/>
      <c r="M2" s="233"/>
      <c r="N2" s="233"/>
      <c r="O2" s="233"/>
      <c r="P2" s="233"/>
      <c r="Q2" s="233"/>
      <c r="R2" s="233"/>
      <c r="S2" s="23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17.649999999999999" customHeight="1" x14ac:dyDescent="0.25">
      <c r="A3" s="9"/>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row>
    <row r="4" spans="1:110" s="8" customFormat="1" ht="17.649999999999999" customHeight="1" x14ac:dyDescent="0.25">
      <c r="A4" s="9"/>
      <c r="B4" s="213"/>
      <c r="C4" s="213"/>
      <c r="D4" s="213"/>
      <c r="E4" s="213"/>
      <c r="F4" s="213"/>
      <c r="G4" s="213"/>
      <c r="H4" s="213"/>
      <c r="I4" s="213"/>
      <c r="J4" s="213"/>
      <c r="K4" s="213"/>
      <c r="L4" s="213"/>
      <c r="M4" s="213"/>
      <c r="N4" s="213"/>
      <c r="O4" s="213"/>
      <c r="P4" s="213"/>
      <c r="Q4" s="213"/>
      <c r="R4" s="213"/>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row>
    <row r="5" spans="1:110" s="8" customFormat="1" ht="17.649999999999999" customHeight="1" x14ac:dyDescent="0.25">
      <c r="A5" s="9"/>
      <c r="B5" s="213"/>
      <c r="C5" s="213"/>
      <c r="D5" s="213"/>
      <c r="E5" s="213"/>
      <c r="F5" s="213"/>
      <c r="G5" s="213"/>
      <c r="H5" s="213"/>
      <c r="I5" s="213"/>
      <c r="J5" s="213"/>
      <c r="K5" s="213"/>
      <c r="L5" s="213"/>
      <c r="M5" s="213"/>
      <c r="N5" s="213"/>
      <c r="O5" s="213"/>
      <c r="P5" s="213"/>
      <c r="Q5" s="213"/>
      <c r="R5" s="213"/>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row>
    <row r="6" spans="1:110" s="8" customFormat="1" ht="17.649999999999999" customHeight="1" x14ac:dyDescent="0.25">
      <c r="A6" s="9"/>
      <c r="B6" s="213"/>
      <c r="C6" s="213"/>
      <c r="D6" s="213"/>
      <c r="E6" s="213"/>
      <c r="F6" s="213"/>
      <c r="G6" s="213"/>
      <c r="H6" s="213"/>
      <c r="I6" s="213"/>
      <c r="J6" s="213"/>
      <c r="K6" s="213"/>
      <c r="L6" s="213"/>
      <c r="M6" s="213"/>
      <c r="N6" s="213"/>
      <c r="O6" s="213"/>
      <c r="P6" s="213"/>
      <c r="Q6" s="213"/>
      <c r="R6" s="213"/>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row>
    <row r="7" spans="1:110" s="8" customFormat="1" ht="17.649999999999999" customHeight="1" x14ac:dyDescent="0.25">
      <c r="A7" s="9"/>
      <c r="B7" s="213"/>
      <c r="C7" s="213"/>
      <c r="D7" s="213"/>
      <c r="E7" s="213"/>
      <c r="F7" s="213"/>
      <c r="G7" s="213"/>
      <c r="H7" s="213"/>
      <c r="I7" s="213"/>
      <c r="J7" s="213"/>
      <c r="K7" s="213"/>
      <c r="L7" s="213"/>
      <c r="M7" s="213"/>
      <c r="N7" s="213"/>
      <c r="O7" s="213"/>
      <c r="P7" s="213"/>
      <c r="Q7" s="213"/>
      <c r="R7" s="213"/>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row>
    <row r="8" spans="1:110" s="8" customFormat="1" ht="17.649999999999999" customHeight="1" x14ac:dyDescent="0.25">
      <c r="A8" s="9"/>
      <c r="B8" s="213"/>
      <c r="C8" s="213"/>
      <c r="D8" s="213"/>
      <c r="E8" s="213"/>
      <c r="F8" s="213"/>
      <c r="G8" s="213"/>
      <c r="H8" s="213"/>
      <c r="I8" s="213"/>
      <c r="J8" s="213"/>
      <c r="K8" s="213"/>
      <c r="L8" s="213"/>
      <c r="M8" s="213"/>
      <c r="N8" s="213"/>
      <c r="O8" s="213"/>
      <c r="P8" s="213"/>
      <c r="Q8" s="213"/>
      <c r="R8" s="213"/>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row>
    <row r="9" spans="1:110" s="8" customFormat="1" ht="17.649999999999999" customHeight="1" x14ac:dyDescent="0.25">
      <c r="A9" s="9"/>
      <c r="B9" s="213"/>
      <c r="C9" s="213"/>
      <c r="D9" s="213"/>
      <c r="E9" s="213"/>
      <c r="F9" s="213"/>
      <c r="G9" s="213"/>
      <c r="H9" s="213"/>
      <c r="I9" s="213"/>
      <c r="J9" s="213"/>
      <c r="K9" s="213"/>
      <c r="L9" s="213"/>
      <c r="M9" s="213"/>
      <c r="N9" s="213"/>
      <c r="O9" s="213"/>
      <c r="P9" s="213"/>
      <c r="Q9" s="213"/>
      <c r="R9" s="213"/>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row>
    <row r="10" spans="1:110" s="8" customFormat="1" ht="17.649999999999999" customHeight="1" x14ac:dyDescent="0.25">
      <c r="A10" s="9"/>
      <c r="B10" s="213"/>
      <c r="C10" s="213"/>
      <c r="D10" s="213"/>
      <c r="E10" s="213"/>
      <c r="F10" s="213"/>
      <c r="G10" s="213"/>
      <c r="H10" s="213"/>
      <c r="I10" s="213"/>
      <c r="J10" s="213"/>
      <c r="K10" s="213"/>
      <c r="L10" s="213"/>
      <c r="M10" s="213"/>
      <c r="N10" s="213"/>
      <c r="O10" s="213"/>
      <c r="P10" s="213"/>
      <c r="Q10" s="213"/>
      <c r="R10" s="213"/>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row>
    <row r="11" spans="1:110" s="8" customFormat="1" ht="17.649999999999999" customHeight="1" x14ac:dyDescent="0.25">
      <c r="A11" s="9"/>
      <c r="B11" s="213"/>
      <c r="C11" s="213"/>
      <c r="D11" s="213"/>
      <c r="E11" s="213"/>
      <c r="F11" s="213"/>
      <c r="G11" s="213"/>
      <c r="H11" s="213"/>
      <c r="I11" s="213"/>
      <c r="J11" s="213"/>
      <c r="K11" s="213"/>
      <c r="L11" s="213"/>
      <c r="M11" s="213"/>
      <c r="N11" s="213"/>
      <c r="O11" s="213"/>
      <c r="P11" s="213"/>
      <c r="Q11" s="213"/>
      <c r="R11" s="213"/>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row>
    <row r="12" spans="1:110" s="8" customFormat="1" ht="17.649999999999999" customHeight="1" x14ac:dyDescent="0.25">
      <c r="A12" s="9"/>
      <c r="B12" s="213"/>
      <c r="C12" s="213"/>
      <c r="D12" s="213"/>
      <c r="E12" s="213"/>
      <c r="F12" s="213"/>
      <c r="G12" s="213"/>
      <c r="H12" s="213"/>
      <c r="I12" s="213"/>
      <c r="J12" s="213"/>
      <c r="K12" s="213"/>
      <c r="L12" s="213"/>
      <c r="M12" s="213"/>
      <c r="N12" s="213"/>
      <c r="O12" s="213"/>
      <c r="P12" s="213"/>
      <c r="Q12" s="213"/>
      <c r="R12" s="213"/>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spans="1:110" s="8" customFormat="1" ht="17.649999999999999" customHeight="1" x14ac:dyDescent="0.25">
      <c r="A13" s="9"/>
      <c r="B13" s="213"/>
      <c r="C13" s="213"/>
      <c r="D13" s="213"/>
      <c r="E13" s="213"/>
      <c r="F13" s="213"/>
      <c r="G13" s="213"/>
      <c r="H13" s="213"/>
      <c r="I13" s="213"/>
      <c r="J13" s="213"/>
      <c r="K13" s="213"/>
      <c r="L13" s="213"/>
      <c r="M13" s="213"/>
      <c r="N13" s="213"/>
      <c r="O13" s="213"/>
      <c r="P13" s="213"/>
      <c r="Q13" s="213"/>
      <c r="R13" s="213"/>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row>
    <row r="14" spans="1:110" s="8" customFormat="1" ht="17.649999999999999" customHeight="1" x14ac:dyDescent="0.25">
      <c r="A14" s="9"/>
      <c r="B14" s="213"/>
      <c r="C14" s="213"/>
      <c r="D14" s="213"/>
      <c r="E14" s="213"/>
      <c r="F14" s="213"/>
      <c r="G14" s="213"/>
      <c r="H14" s="213"/>
      <c r="I14" s="213"/>
      <c r="J14" s="213"/>
      <c r="K14" s="213"/>
      <c r="L14" s="213"/>
      <c r="M14" s="213"/>
      <c r="N14" s="213"/>
      <c r="O14" s="213"/>
      <c r="P14" s="213"/>
      <c r="Q14" s="213"/>
      <c r="R14" s="213"/>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row>
    <row r="15" spans="1:110" s="8" customFormat="1" ht="17.649999999999999" customHeight="1" x14ac:dyDescent="0.25">
      <c r="A15" s="9"/>
      <c r="B15" s="213"/>
      <c r="C15" s="213"/>
      <c r="D15" s="213"/>
      <c r="E15" s="213"/>
      <c r="F15" s="213"/>
      <c r="G15" s="213"/>
      <c r="H15" s="213"/>
      <c r="I15" s="213"/>
      <c r="J15" s="213"/>
      <c r="K15" s="213"/>
      <c r="L15" s="213"/>
      <c r="M15" s="213"/>
      <c r="N15" s="213"/>
      <c r="O15" s="213"/>
      <c r="P15" s="213"/>
      <c r="Q15" s="213"/>
      <c r="R15" s="213"/>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row>
    <row r="16" spans="1:110" s="8" customFormat="1" ht="17.649999999999999" customHeight="1" x14ac:dyDescent="0.25">
      <c r="A16" s="9"/>
      <c r="B16" s="213"/>
      <c r="C16" s="213"/>
      <c r="D16" s="213"/>
      <c r="E16" s="213"/>
      <c r="F16" s="213"/>
      <c r="G16" s="213"/>
      <c r="H16" s="213"/>
      <c r="I16" s="213"/>
      <c r="J16" s="213"/>
      <c r="K16" s="213"/>
      <c r="L16" s="213"/>
      <c r="M16" s="213"/>
      <c r="N16" s="213"/>
      <c r="O16" s="213"/>
      <c r="P16" s="213"/>
      <c r="Q16" s="213"/>
      <c r="R16" s="213"/>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row>
    <row r="17" spans="1:102" s="8" customFormat="1"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row>
    <row r="18" spans="1:102" s="8" customFormat="1" ht="14.85" customHeight="1" x14ac:dyDescent="0.25">
      <c r="A18" s="229" t="s">
        <v>366</v>
      </c>
      <c r="B18" s="229"/>
      <c r="C18" s="229"/>
      <c r="D18" s="229"/>
      <c r="E18" s="405"/>
      <c r="F18" s="405"/>
      <c r="G18" s="405"/>
      <c r="H18" s="405"/>
      <c r="I18" s="405"/>
      <c r="J18" s="405"/>
      <c r="K18" s="405"/>
      <c r="L18" s="405"/>
      <c r="M18" s="405"/>
      <c r="N18" s="405"/>
      <c r="O18" s="405"/>
      <c r="P18" s="405"/>
      <c r="Q18" s="405"/>
      <c r="R18" s="405"/>
      <c r="S18" s="405"/>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row>
    <row r="19" spans="1:102" s="8" customFormat="1" ht="14.25" customHeight="1" x14ac:dyDescent="0.25">
      <c r="A19" s="229"/>
      <c r="B19" s="229"/>
      <c r="C19" s="229"/>
      <c r="D19" s="229"/>
      <c r="E19" s="405"/>
      <c r="F19" s="405"/>
      <c r="G19" s="405"/>
      <c r="H19" s="405"/>
      <c r="I19" s="405"/>
      <c r="J19" s="405"/>
      <c r="K19" s="405"/>
      <c r="L19" s="405"/>
      <c r="M19" s="405"/>
      <c r="N19" s="405"/>
      <c r="O19" s="405"/>
      <c r="P19" s="405"/>
      <c r="Q19" s="405"/>
      <c r="R19" s="405"/>
      <c r="S19" s="405"/>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row>
    <row r="20" spans="1:102" s="8" customFormat="1" ht="14.25" customHeight="1" x14ac:dyDescent="0.25">
      <c r="A20" s="229"/>
      <c r="B20" s="229"/>
      <c r="C20" s="229"/>
      <c r="D20" s="229"/>
      <c r="E20" s="405"/>
      <c r="F20" s="405"/>
      <c r="G20" s="405"/>
      <c r="H20" s="405"/>
      <c r="I20" s="405"/>
      <c r="J20" s="405"/>
      <c r="K20" s="405"/>
      <c r="L20" s="405"/>
      <c r="M20" s="405"/>
      <c r="N20" s="405"/>
      <c r="O20" s="405"/>
      <c r="P20" s="405"/>
      <c r="Q20" s="405"/>
      <c r="R20" s="405"/>
      <c r="S20" s="405"/>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row>
    <row r="21" spans="1:102" s="8" customFormat="1" ht="14.25" customHeight="1" x14ac:dyDescent="0.25">
      <c r="A21" s="229"/>
      <c r="B21" s="229"/>
      <c r="C21" s="229"/>
      <c r="D21" s="229"/>
      <c r="E21" s="405"/>
      <c r="F21" s="405"/>
      <c r="G21" s="405"/>
      <c r="H21" s="405"/>
      <c r="I21" s="405"/>
      <c r="J21" s="405"/>
      <c r="K21" s="405"/>
      <c r="L21" s="405"/>
      <c r="M21" s="405"/>
      <c r="N21" s="405"/>
      <c r="O21" s="405"/>
      <c r="P21" s="405"/>
      <c r="Q21" s="405"/>
      <c r="R21" s="405"/>
      <c r="S21" s="405"/>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row>
    <row r="22" spans="1:102" s="8" customFormat="1" ht="14.25" customHeight="1" x14ac:dyDescent="0.25">
      <c r="A22" s="229"/>
      <c r="B22" s="229"/>
      <c r="C22" s="229"/>
      <c r="D22" s="229"/>
      <c r="E22" s="405"/>
      <c r="F22" s="405"/>
      <c r="G22" s="405"/>
      <c r="H22" s="405"/>
      <c r="I22" s="405"/>
      <c r="J22" s="405"/>
      <c r="K22" s="405"/>
      <c r="L22" s="405"/>
      <c r="M22" s="405"/>
      <c r="N22" s="405"/>
      <c r="O22" s="405"/>
      <c r="P22" s="405"/>
      <c r="Q22" s="405"/>
      <c r="R22" s="405"/>
      <c r="S22" s="405"/>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row>
    <row r="23" spans="1:102" s="8" customFormat="1" ht="14.25" customHeight="1" x14ac:dyDescent="0.25">
      <c r="A23" s="229"/>
      <c r="B23" s="229"/>
      <c r="C23" s="229"/>
      <c r="D23" s="229"/>
      <c r="E23" s="405"/>
      <c r="F23" s="405"/>
      <c r="G23" s="405"/>
      <c r="H23" s="405"/>
      <c r="I23" s="405"/>
      <c r="J23" s="405"/>
      <c r="K23" s="405"/>
      <c r="L23" s="405"/>
      <c r="M23" s="405"/>
      <c r="N23" s="405"/>
      <c r="O23" s="405"/>
      <c r="P23" s="405"/>
      <c r="Q23" s="405"/>
      <c r="R23" s="405"/>
      <c r="S23" s="405"/>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row>
    <row r="24" spans="1:102" s="8" customFormat="1" ht="14.25" customHeight="1" x14ac:dyDescent="0.25">
      <c r="A24" s="229"/>
      <c r="B24" s="229"/>
      <c r="C24" s="229"/>
      <c r="D24" s="229"/>
      <c r="E24" s="405"/>
      <c r="F24" s="405"/>
      <c r="G24" s="405"/>
      <c r="H24" s="405"/>
      <c r="I24" s="405"/>
      <c r="J24" s="405"/>
      <c r="K24" s="405"/>
      <c r="L24" s="405"/>
      <c r="M24" s="405"/>
      <c r="N24" s="405"/>
      <c r="O24" s="405"/>
      <c r="P24" s="405"/>
      <c r="Q24" s="405"/>
      <c r="R24" s="405"/>
      <c r="S24" s="405"/>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row>
    <row r="25" spans="1:102" s="8" customFormat="1" ht="14.25" customHeight="1" x14ac:dyDescent="0.25">
      <c r="A25" s="229"/>
      <c r="B25" s="229"/>
      <c r="C25" s="229"/>
      <c r="D25" s="229"/>
      <c r="E25" s="405"/>
      <c r="F25" s="405"/>
      <c r="G25" s="405"/>
      <c r="H25" s="405"/>
      <c r="I25" s="405"/>
      <c r="J25" s="405"/>
      <c r="K25" s="405"/>
      <c r="L25" s="405"/>
      <c r="M25" s="405"/>
      <c r="N25" s="405"/>
      <c r="O25" s="405"/>
      <c r="P25" s="405"/>
      <c r="Q25" s="405"/>
      <c r="R25" s="405"/>
      <c r="S25" s="405"/>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row>
    <row r="26" spans="1:102" s="8" customFormat="1" ht="14.85" customHeight="1" x14ac:dyDescent="0.25">
      <c r="A26" s="229" t="s">
        <v>367</v>
      </c>
      <c r="B26" s="229"/>
      <c r="C26" s="229"/>
      <c r="D26" s="229"/>
      <c r="E26" s="405"/>
      <c r="F26" s="405"/>
      <c r="G26" s="405"/>
      <c r="H26" s="405"/>
      <c r="I26" s="405"/>
      <c r="J26" s="405"/>
      <c r="K26" s="405"/>
      <c r="L26" s="405"/>
      <c r="M26" s="405"/>
      <c r="N26" s="405"/>
      <c r="O26" s="405"/>
      <c r="P26" s="405"/>
      <c r="Q26" s="405"/>
      <c r="R26" s="405"/>
      <c r="S26" s="405"/>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row>
    <row r="27" spans="1:102" s="8" customFormat="1" ht="14.25" customHeight="1" x14ac:dyDescent="0.25">
      <c r="A27" s="229"/>
      <c r="B27" s="229"/>
      <c r="C27" s="229"/>
      <c r="D27" s="229"/>
      <c r="E27" s="405"/>
      <c r="F27" s="405"/>
      <c r="G27" s="405"/>
      <c r="H27" s="405"/>
      <c r="I27" s="405"/>
      <c r="J27" s="405"/>
      <c r="K27" s="405"/>
      <c r="L27" s="405"/>
      <c r="M27" s="405"/>
      <c r="N27" s="405"/>
      <c r="O27" s="405"/>
      <c r="P27" s="405"/>
      <c r="Q27" s="405"/>
      <c r="R27" s="405"/>
      <c r="S27" s="405"/>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row>
    <row r="28" spans="1:102" s="8" customFormat="1" ht="14.25" customHeight="1" x14ac:dyDescent="0.25">
      <c r="A28" s="229"/>
      <c r="B28" s="229"/>
      <c r="C28" s="229"/>
      <c r="D28" s="229"/>
      <c r="E28" s="405"/>
      <c r="F28" s="405"/>
      <c r="G28" s="405"/>
      <c r="H28" s="405"/>
      <c r="I28" s="405"/>
      <c r="J28" s="405"/>
      <c r="K28" s="405"/>
      <c r="L28" s="405"/>
      <c r="M28" s="405"/>
      <c r="N28" s="405"/>
      <c r="O28" s="405"/>
      <c r="P28" s="405"/>
      <c r="Q28" s="405"/>
      <c r="R28" s="405"/>
      <c r="S28" s="405"/>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row>
    <row r="29" spans="1:102" s="8" customFormat="1" ht="14.25" customHeight="1" x14ac:dyDescent="0.25">
      <c r="A29" s="229"/>
      <c r="B29" s="229"/>
      <c r="C29" s="229"/>
      <c r="D29" s="229"/>
      <c r="E29" s="405"/>
      <c r="F29" s="405"/>
      <c r="G29" s="405"/>
      <c r="H29" s="405"/>
      <c r="I29" s="405"/>
      <c r="J29" s="405"/>
      <c r="K29" s="405"/>
      <c r="L29" s="405"/>
      <c r="M29" s="405"/>
      <c r="N29" s="405"/>
      <c r="O29" s="405"/>
      <c r="P29" s="405"/>
      <c r="Q29" s="405"/>
      <c r="R29" s="405"/>
      <c r="S29" s="405"/>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row>
    <row r="30" spans="1:102" s="8" customFormat="1" ht="14.25" customHeight="1" x14ac:dyDescent="0.25">
      <c r="A30" s="229"/>
      <c r="B30" s="229"/>
      <c r="C30" s="229"/>
      <c r="D30" s="229"/>
      <c r="E30" s="405"/>
      <c r="F30" s="405"/>
      <c r="G30" s="405"/>
      <c r="H30" s="405"/>
      <c r="I30" s="405"/>
      <c r="J30" s="405"/>
      <c r="K30" s="405"/>
      <c r="L30" s="405"/>
      <c r="M30" s="405"/>
      <c r="N30" s="405"/>
      <c r="O30" s="405"/>
      <c r="P30" s="405"/>
      <c r="Q30" s="405"/>
      <c r="R30" s="405"/>
      <c r="S30" s="405"/>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row>
    <row r="31" spans="1:102" s="8" customFormat="1" ht="14.25" customHeight="1" x14ac:dyDescent="0.25">
      <c r="A31" s="229"/>
      <c r="B31" s="229"/>
      <c r="C31" s="229"/>
      <c r="D31" s="229"/>
      <c r="E31" s="405"/>
      <c r="F31" s="405"/>
      <c r="G31" s="405"/>
      <c r="H31" s="405"/>
      <c r="I31" s="405"/>
      <c r="J31" s="405"/>
      <c r="K31" s="405"/>
      <c r="L31" s="405"/>
      <c r="M31" s="405"/>
      <c r="N31" s="405"/>
      <c r="O31" s="405"/>
      <c r="P31" s="405"/>
      <c r="Q31" s="405"/>
      <c r="R31" s="405"/>
      <c r="S31" s="405"/>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row>
    <row r="32" spans="1:102" s="8" customFormat="1" ht="14.25" customHeight="1" x14ac:dyDescent="0.25">
      <c r="A32" s="229"/>
      <c r="B32" s="229"/>
      <c r="C32" s="229"/>
      <c r="D32" s="229"/>
      <c r="E32" s="405"/>
      <c r="F32" s="405"/>
      <c r="G32" s="405"/>
      <c r="H32" s="405"/>
      <c r="I32" s="405"/>
      <c r="J32" s="405"/>
      <c r="K32" s="405"/>
      <c r="L32" s="405"/>
      <c r="M32" s="405"/>
      <c r="N32" s="405"/>
      <c r="O32" s="405"/>
      <c r="P32" s="405"/>
      <c r="Q32" s="405"/>
      <c r="R32" s="405"/>
      <c r="S32" s="405"/>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row>
    <row r="33" spans="1:94" s="8" customFormat="1" ht="14.25" customHeight="1" x14ac:dyDescent="0.25">
      <c r="A33" s="229"/>
      <c r="B33" s="229"/>
      <c r="C33" s="229"/>
      <c r="D33" s="229"/>
      <c r="E33" s="405"/>
      <c r="F33" s="405"/>
      <c r="G33" s="405"/>
      <c r="H33" s="405"/>
      <c r="I33" s="405"/>
      <c r="J33" s="405"/>
      <c r="K33" s="405"/>
      <c r="L33" s="405"/>
      <c r="M33" s="405"/>
      <c r="N33" s="405"/>
      <c r="O33" s="405"/>
      <c r="P33" s="405"/>
      <c r="Q33" s="405"/>
      <c r="R33" s="405"/>
      <c r="S33" s="405"/>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row>
    <row r="34" spans="1:94" s="8" customFormat="1" ht="14.85" customHeight="1" x14ac:dyDescent="0.25">
      <c r="A34" s="229" t="s">
        <v>368</v>
      </c>
      <c r="B34" s="229"/>
      <c r="C34" s="229"/>
      <c r="D34" s="229"/>
      <c r="E34" s="405"/>
      <c r="F34" s="405"/>
      <c r="G34" s="405"/>
      <c r="H34" s="405"/>
      <c r="I34" s="405"/>
      <c r="J34" s="405"/>
      <c r="K34" s="405"/>
      <c r="L34" s="405"/>
      <c r="M34" s="405"/>
      <c r="N34" s="405"/>
      <c r="O34" s="405"/>
      <c r="P34" s="405"/>
      <c r="Q34" s="405"/>
      <c r="R34" s="405"/>
      <c r="S34" s="405"/>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row>
    <row r="35" spans="1:94" s="8" customFormat="1" ht="14.25" customHeight="1" x14ac:dyDescent="0.25">
      <c r="A35" s="229"/>
      <c r="B35" s="229"/>
      <c r="C35" s="229"/>
      <c r="D35" s="229"/>
      <c r="E35" s="405"/>
      <c r="F35" s="405"/>
      <c r="G35" s="405"/>
      <c r="H35" s="405"/>
      <c r="I35" s="405"/>
      <c r="J35" s="405"/>
      <c r="K35" s="405"/>
      <c r="L35" s="405"/>
      <c r="M35" s="405"/>
      <c r="N35" s="405"/>
      <c r="O35" s="405"/>
      <c r="P35" s="405"/>
      <c r="Q35" s="405"/>
      <c r="R35" s="405"/>
      <c r="S35" s="405"/>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row>
    <row r="36" spans="1:94" s="8" customFormat="1" ht="14.25" customHeight="1" x14ac:dyDescent="0.25">
      <c r="A36" s="229"/>
      <c r="B36" s="229"/>
      <c r="C36" s="229"/>
      <c r="D36" s="229"/>
      <c r="E36" s="405"/>
      <c r="F36" s="405"/>
      <c r="G36" s="405"/>
      <c r="H36" s="405"/>
      <c r="I36" s="405"/>
      <c r="J36" s="405"/>
      <c r="K36" s="405"/>
      <c r="L36" s="405"/>
      <c r="M36" s="405"/>
      <c r="N36" s="405"/>
      <c r="O36" s="405"/>
      <c r="P36" s="405"/>
      <c r="Q36" s="405"/>
      <c r="R36" s="405"/>
      <c r="S36" s="405"/>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row>
    <row r="37" spans="1:94" s="8" customFormat="1" ht="14.25" customHeight="1" x14ac:dyDescent="0.25">
      <c r="A37" s="229"/>
      <c r="B37" s="229"/>
      <c r="C37" s="229"/>
      <c r="D37" s="229"/>
      <c r="E37" s="405"/>
      <c r="F37" s="405"/>
      <c r="G37" s="405"/>
      <c r="H37" s="405"/>
      <c r="I37" s="405"/>
      <c r="J37" s="405"/>
      <c r="K37" s="405"/>
      <c r="L37" s="405"/>
      <c r="M37" s="405"/>
      <c r="N37" s="405"/>
      <c r="O37" s="405"/>
      <c r="P37" s="405"/>
      <c r="Q37" s="405"/>
      <c r="R37" s="405"/>
      <c r="S37" s="405"/>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row>
    <row r="38" spans="1:94" s="8" customFormat="1" ht="14.25" customHeight="1" x14ac:dyDescent="0.25">
      <c r="A38" s="229"/>
      <c r="B38" s="229"/>
      <c r="C38" s="229"/>
      <c r="D38" s="229"/>
      <c r="E38" s="405"/>
      <c r="F38" s="405"/>
      <c r="G38" s="405"/>
      <c r="H38" s="405"/>
      <c r="I38" s="405"/>
      <c r="J38" s="405"/>
      <c r="K38" s="405"/>
      <c r="L38" s="405"/>
      <c r="M38" s="405"/>
      <c r="N38" s="405"/>
      <c r="O38" s="405"/>
      <c r="P38" s="405"/>
      <c r="Q38" s="405"/>
      <c r="R38" s="405"/>
      <c r="S38" s="405"/>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row>
    <row r="39" spans="1:94" s="8" customFormat="1" ht="14.25" customHeight="1" x14ac:dyDescent="0.25">
      <c r="A39" s="229"/>
      <c r="B39" s="229"/>
      <c r="C39" s="229"/>
      <c r="D39" s="229"/>
      <c r="E39" s="405"/>
      <c r="F39" s="405"/>
      <c r="G39" s="405"/>
      <c r="H39" s="405"/>
      <c r="I39" s="405"/>
      <c r="J39" s="405"/>
      <c r="K39" s="405"/>
      <c r="L39" s="405"/>
      <c r="M39" s="405"/>
      <c r="N39" s="405"/>
      <c r="O39" s="405"/>
      <c r="P39" s="405"/>
      <c r="Q39" s="405"/>
      <c r="R39" s="405"/>
      <c r="S39" s="405"/>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row>
    <row r="40" spans="1:94" s="8" customFormat="1" ht="14.25" customHeight="1" x14ac:dyDescent="0.25">
      <c r="A40" s="229"/>
      <c r="B40" s="229"/>
      <c r="C40" s="229"/>
      <c r="D40" s="229"/>
      <c r="E40" s="405"/>
      <c r="F40" s="405"/>
      <c r="G40" s="405"/>
      <c r="H40" s="405"/>
      <c r="I40" s="405"/>
      <c r="J40" s="405"/>
      <c r="K40" s="405"/>
      <c r="L40" s="405"/>
      <c r="M40" s="405"/>
      <c r="N40" s="405"/>
      <c r="O40" s="405"/>
      <c r="P40" s="405"/>
      <c r="Q40" s="405"/>
      <c r="R40" s="405"/>
      <c r="S40" s="405"/>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row>
    <row r="41" spans="1:94" s="8" customFormat="1" ht="14.25" customHeight="1" x14ac:dyDescent="0.25">
      <c r="A41" s="229"/>
      <c r="B41" s="229"/>
      <c r="C41" s="229"/>
      <c r="D41" s="229"/>
      <c r="E41" s="405"/>
      <c r="F41" s="405"/>
      <c r="G41" s="405"/>
      <c r="H41" s="405"/>
      <c r="I41" s="405"/>
      <c r="J41" s="405"/>
      <c r="K41" s="405"/>
      <c r="L41" s="405"/>
      <c r="M41" s="405"/>
      <c r="N41" s="405"/>
      <c r="O41" s="405"/>
      <c r="P41" s="405"/>
      <c r="Q41" s="405"/>
      <c r="R41" s="405"/>
      <c r="S41" s="405"/>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row>
    <row r="42" spans="1:94" s="8" customFormat="1" ht="14.85" customHeight="1" x14ac:dyDescent="0.25">
      <c r="A42" s="229" t="s">
        <v>369</v>
      </c>
      <c r="B42" s="229"/>
      <c r="C42" s="229"/>
      <c r="D42" s="229"/>
      <c r="E42" s="405"/>
      <c r="F42" s="405"/>
      <c r="G42" s="405"/>
      <c r="H42" s="405"/>
      <c r="I42" s="405"/>
      <c r="J42" s="405"/>
      <c r="K42" s="405"/>
      <c r="L42" s="405"/>
      <c r="M42" s="405"/>
      <c r="N42" s="405"/>
      <c r="O42" s="405"/>
      <c r="P42" s="405"/>
      <c r="Q42" s="405"/>
      <c r="R42" s="405"/>
      <c r="S42" s="405"/>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row>
    <row r="43" spans="1:94" s="8" customFormat="1" ht="14.25" customHeight="1" x14ac:dyDescent="0.25">
      <c r="A43" s="229"/>
      <c r="B43" s="229"/>
      <c r="C43" s="229"/>
      <c r="D43" s="229"/>
      <c r="E43" s="405"/>
      <c r="F43" s="405"/>
      <c r="G43" s="405"/>
      <c r="H43" s="405"/>
      <c r="I43" s="405"/>
      <c r="J43" s="405"/>
      <c r="K43" s="405"/>
      <c r="L43" s="405"/>
      <c r="M43" s="405"/>
      <c r="N43" s="405"/>
      <c r="O43" s="405"/>
      <c r="P43" s="405"/>
      <c r="Q43" s="405"/>
      <c r="R43" s="405"/>
      <c r="S43" s="405"/>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row>
    <row r="44" spans="1:94" s="8" customFormat="1" ht="14.25" customHeight="1" x14ac:dyDescent="0.25">
      <c r="A44" s="229"/>
      <c r="B44" s="229"/>
      <c r="C44" s="229"/>
      <c r="D44" s="229"/>
      <c r="E44" s="405"/>
      <c r="F44" s="405"/>
      <c r="G44" s="405"/>
      <c r="H44" s="405"/>
      <c r="I44" s="405"/>
      <c r="J44" s="405"/>
      <c r="K44" s="405"/>
      <c r="L44" s="405"/>
      <c r="M44" s="405"/>
      <c r="N44" s="405"/>
      <c r="O44" s="405"/>
      <c r="P44" s="405"/>
      <c r="Q44" s="405"/>
      <c r="R44" s="405"/>
      <c r="S44" s="405"/>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row>
    <row r="45" spans="1:94" s="8" customFormat="1" ht="14.25" customHeight="1" x14ac:dyDescent="0.25">
      <c r="A45" s="229"/>
      <c r="B45" s="229"/>
      <c r="C45" s="229"/>
      <c r="D45" s="229"/>
      <c r="E45" s="405"/>
      <c r="F45" s="405"/>
      <c r="G45" s="405"/>
      <c r="H45" s="405"/>
      <c r="I45" s="405"/>
      <c r="J45" s="405"/>
      <c r="K45" s="405"/>
      <c r="L45" s="405"/>
      <c r="M45" s="405"/>
      <c r="N45" s="405"/>
      <c r="O45" s="405"/>
      <c r="P45" s="405"/>
      <c r="Q45" s="405"/>
      <c r="R45" s="405"/>
      <c r="S45" s="405"/>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row>
    <row r="46" spans="1:94" s="8" customFormat="1" ht="14.25" customHeight="1" x14ac:dyDescent="0.25">
      <c r="A46" s="229"/>
      <c r="B46" s="229"/>
      <c r="C46" s="229"/>
      <c r="D46" s="229"/>
      <c r="E46" s="405"/>
      <c r="F46" s="405"/>
      <c r="G46" s="405"/>
      <c r="H46" s="405"/>
      <c r="I46" s="405"/>
      <c r="J46" s="405"/>
      <c r="K46" s="405"/>
      <c r="L46" s="405"/>
      <c r="M46" s="405"/>
      <c r="N46" s="405"/>
      <c r="O46" s="405"/>
      <c r="P46" s="405"/>
      <c r="Q46" s="405"/>
      <c r="R46" s="405"/>
      <c r="S46" s="405"/>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row>
    <row r="47" spans="1:94" s="8" customFormat="1" ht="14.25" customHeight="1" x14ac:dyDescent="0.25">
      <c r="A47" s="229"/>
      <c r="B47" s="229"/>
      <c r="C47" s="229"/>
      <c r="D47" s="229"/>
      <c r="E47" s="405"/>
      <c r="F47" s="405"/>
      <c r="G47" s="405"/>
      <c r="H47" s="405"/>
      <c r="I47" s="405"/>
      <c r="J47" s="405"/>
      <c r="K47" s="405"/>
      <c r="L47" s="405"/>
      <c r="M47" s="405"/>
      <c r="N47" s="405"/>
      <c r="O47" s="405"/>
      <c r="P47" s="405"/>
      <c r="Q47" s="405"/>
      <c r="R47" s="405"/>
      <c r="S47" s="405"/>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row>
    <row r="48" spans="1:94" s="8" customFormat="1" ht="14.25" customHeight="1" x14ac:dyDescent="0.25">
      <c r="A48" s="229"/>
      <c r="B48" s="229"/>
      <c r="C48" s="229"/>
      <c r="D48" s="229"/>
      <c r="E48" s="405"/>
      <c r="F48" s="405"/>
      <c r="G48" s="405"/>
      <c r="H48" s="405"/>
      <c r="I48" s="405"/>
      <c r="J48" s="405"/>
      <c r="K48" s="405"/>
      <c r="L48" s="405"/>
      <c r="M48" s="405"/>
      <c r="N48" s="405"/>
      <c r="O48" s="405"/>
      <c r="P48" s="405"/>
      <c r="Q48" s="405"/>
      <c r="R48" s="405"/>
      <c r="S48" s="405"/>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row>
    <row r="49" spans="1:94" s="8" customFormat="1" ht="14.25" customHeight="1" x14ac:dyDescent="0.25">
      <c r="A49" s="229"/>
      <c r="B49" s="229"/>
      <c r="C49" s="229"/>
      <c r="D49" s="229"/>
      <c r="E49" s="405"/>
      <c r="F49" s="405"/>
      <c r="G49" s="405"/>
      <c r="H49" s="405"/>
      <c r="I49" s="405"/>
      <c r="J49" s="405"/>
      <c r="K49" s="405"/>
      <c r="L49" s="405"/>
      <c r="M49" s="405"/>
      <c r="N49" s="405"/>
      <c r="O49" s="405"/>
      <c r="P49" s="405"/>
      <c r="Q49" s="405"/>
      <c r="R49" s="405"/>
      <c r="S49" s="405"/>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row>
    <row r="50" spans="1:94" s="8" customFormat="1" ht="14.85" customHeight="1" x14ac:dyDescent="0.25">
      <c r="A50" s="229" t="s">
        <v>370</v>
      </c>
      <c r="B50" s="229"/>
      <c r="C50" s="229"/>
      <c r="D50" s="229"/>
      <c r="E50" s="405"/>
      <c r="F50" s="405"/>
      <c r="G50" s="405"/>
      <c r="H50" s="405"/>
      <c r="I50" s="405"/>
      <c r="J50" s="405"/>
      <c r="K50" s="405"/>
      <c r="L50" s="405"/>
      <c r="M50" s="405"/>
      <c r="N50" s="405"/>
      <c r="O50" s="405"/>
      <c r="P50" s="405"/>
      <c r="Q50" s="405"/>
      <c r="R50" s="405"/>
      <c r="S50" s="405"/>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row>
    <row r="51" spans="1:94" s="8" customFormat="1" ht="14.25" customHeight="1" x14ac:dyDescent="0.25">
      <c r="A51" s="229"/>
      <c r="B51" s="229"/>
      <c r="C51" s="229"/>
      <c r="D51" s="229"/>
      <c r="E51" s="405"/>
      <c r="F51" s="405"/>
      <c r="G51" s="405"/>
      <c r="H51" s="405"/>
      <c r="I51" s="405"/>
      <c r="J51" s="405"/>
      <c r="K51" s="405"/>
      <c r="L51" s="405"/>
      <c r="M51" s="405"/>
      <c r="N51" s="405"/>
      <c r="O51" s="405"/>
      <c r="P51" s="405"/>
      <c r="Q51" s="405"/>
      <c r="R51" s="405"/>
      <c r="S51" s="405"/>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row>
    <row r="52" spans="1:94" s="8" customFormat="1" ht="14.25" customHeight="1" x14ac:dyDescent="0.25">
      <c r="A52" s="229"/>
      <c r="B52" s="229"/>
      <c r="C52" s="229"/>
      <c r="D52" s="229"/>
      <c r="E52" s="405"/>
      <c r="F52" s="405"/>
      <c r="G52" s="405"/>
      <c r="H52" s="405"/>
      <c r="I52" s="405"/>
      <c r="J52" s="405"/>
      <c r="K52" s="405"/>
      <c r="L52" s="405"/>
      <c r="M52" s="405"/>
      <c r="N52" s="405"/>
      <c r="O52" s="405"/>
      <c r="P52" s="405"/>
      <c r="Q52" s="405"/>
      <c r="R52" s="405"/>
      <c r="S52" s="405"/>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row>
    <row r="53" spans="1:94" s="8" customFormat="1" ht="14.25" customHeight="1" x14ac:dyDescent="0.25">
      <c r="A53" s="229"/>
      <c r="B53" s="229"/>
      <c r="C53" s="229"/>
      <c r="D53" s="229"/>
      <c r="E53" s="405"/>
      <c r="F53" s="405"/>
      <c r="G53" s="405"/>
      <c r="H53" s="405"/>
      <c r="I53" s="405"/>
      <c r="J53" s="405"/>
      <c r="K53" s="405"/>
      <c r="L53" s="405"/>
      <c r="M53" s="405"/>
      <c r="N53" s="405"/>
      <c r="O53" s="405"/>
      <c r="P53" s="405"/>
      <c r="Q53" s="405"/>
      <c r="R53" s="405"/>
      <c r="S53" s="405"/>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row>
    <row r="54" spans="1:94" s="8" customFormat="1" ht="14.25" customHeight="1" x14ac:dyDescent="0.25">
      <c r="A54" s="229"/>
      <c r="B54" s="229"/>
      <c r="C54" s="229"/>
      <c r="D54" s="229"/>
      <c r="E54" s="405"/>
      <c r="F54" s="405"/>
      <c r="G54" s="405"/>
      <c r="H54" s="405"/>
      <c r="I54" s="405"/>
      <c r="J54" s="405"/>
      <c r="K54" s="405"/>
      <c r="L54" s="405"/>
      <c r="M54" s="405"/>
      <c r="N54" s="405"/>
      <c r="O54" s="405"/>
      <c r="P54" s="405"/>
      <c r="Q54" s="405"/>
      <c r="R54" s="405"/>
      <c r="S54" s="405"/>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row>
    <row r="55" spans="1:94" s="8" customFormat="1" ht="14.25" customHeight="1" x14ac:dyDescent="0.25">
      <c r="A55" s="229"/>
      <c r="B55" s="229"/>
      <c r="C55" s="229"/>
      <c r="D55" s="229"/>
      <c r="E55" s="405"/>
      <c r="F55" s="405"/>
      <c r="G55" s="405"/>
      <c r="H55" s="405"/>
      <c r="I55" s="405"/>
      <c r="J55" s="405"/>
      <c r="K55" s="405"/>
      <c r="L55" s="405"/>
      <c r="M55" s="405"/>
      <c r="N55" s="405"/>
      <c r="O55" s="405"/>
      <c r="P55" s="405"/>
      <c r="Q55" s="405"/>
      <c r="R55" s="405"/>
      <c r="S55" s="405"/>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row>
    <row r="56" spans="1:94" s="8" customFormat="1" ht="14.25" customHeight="1" x14ac:dyDescent="0.25">
      <c r="A56" s="229"/>
      <c r="B56" s="229"/>
      <c r="C56" s="229"/>
      <c r="D56" s="229"/>
      <c r="E56" s="405"/>
      <c r="F56" s="405"/>
      <c r="G56" s="405"/>
      <c r="H56" s="405"/>
      <c r="I56" s="405"/>
      <c r="J56" s="405"/>
      <c r="K56" s="405"/>
      <c r="L56" s="405"/>
      <c r="M56" s="405"/>
      <c r="N56" s="405"/>
      <c r="O56" s="405"/>
      <c r="P56" s="405"/>
      <c r="Q56" s="405"/>
      <c r="R56" s="405"/>
      <c r="S56" s="405"/>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row>
    <row r="57" spans="1:94" s="8" customFormat="1" ht="14.25" customHeight="1" x14ac:dyDescent="0.25">
      <c r="A57" s="229"/>
      <c r="B57" s="229"/>
      <c r="C57" s="229"/>
      <c r="D57" s="229"/>
      <c r="E57" s="405"/>
      <c r="F57" s="405"/>
      <c r="G57" s="405"/>
      <c r="H57" s="405"/>
      <c r="I57" s="405"/>
      <c r="J57" s="405"/>
      <c r="K57" s="405"/>
      <c r="L57" s="405"/>
      <c r="M57" s="405"/>
      <c r="N57" s="405"/>
      <c r="O57" s="405"/>
      <c r="P57" s="405"/>
      <c r="Q57" s="405"/>
      <c r="R57" s="405"/>
      <c r="S57" s="405"/>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row>
    <row r="58" spans="1:94" s="8" customFormat="1" ht="14.85" customHeight="1" x14ac:dyDescent="0.25">
      <c r="A58" s="229" t="s">
        <v>371</v>
      </c>
      <c r="B58" s="229"/>
      <c r="C58" s="229"/>
      <c r="D58" s="229"/>
      <c r="E58" s="405"/>
      <c r="F58" s="405"/>
      <c r="G58" s="405"/>
      <c r="H58" s="405"/>
      <c r="I58" s="405"/>
      <c r="J58" s="405"/>
      <c r="K58" s="405"/>
      <c r="L58" s="405"/>
      <c r="M58" s="405"/>
      <c r="N58" s="405"/>
      <c r="O58" s="405"/>
      <c r="P58" s="405"/>
      <c r="Q58" s="405"/>
      <c r="R58" s="405"/>
      <c r="S58" s="405"/>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row>
    <row r="59" spans="1:94" s="8" customFormat="1" ht="14.25" customHeight="1" x14ac:dyDescent="0.25">
      <c r="A59" s="229"/>
      <c r="B59" s="229"/>
      <c r="C59" s="229"/>
      <c r="D59" s="229"/>
      <c r="E59" s="405"/>
      <c r="F59" s="405"/>
      <c r="G59" s="405"/>
      <c r="H59" s="405"/>
      <c r="I59" s="405"/>
      <c r="J59" s="405"/>
      <c r="K59" s="405"/>
      <c r="L59" s="405"/>
      <c r="M59" s="405"/>
      <c r="N59" s="405"/>
      <c r="O59" s="405"/>
      <c r="P59" s="405"/>
      <c r="Q59" s="405"/>
      <c r="R59" s="405"/>
      <c r="S59" s="405"/>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row>
    <row r="60" spans="1:94" s="8" customFormat="1" ht="14.25" customHeight="1" x14ac:dyDescent="0.25">
      <c r="A60" s="229"/>
      <c r="B60" s="229"/>
      <c r="C60" s="229"/>
      <c r="D60" s="229"/>
      <c r="E60" s="405"/>
      <c r="F60" s="405"/>
      <c r="G60" s="405"/>
      <c r="H60" s="405"/>
      <c r="I60" s="405"/>
      <c r="J60" s="405"/>
      <c r="K60" s="405"/>
      <c r="L60" s="405"/>
      <c r="M60" s="405"/>
      <c r="N60" s="405"/>
      <c r="O60" s="405"/>
      <c r="P60" s="405"/>
      <c r="Q60" s="405"/>
      <c r="R60" s="405"/>
      <c r="S60" s="405"/>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row>
    <row r="61" spans="1:94" s="8" customFormat="1" ht="14.25" customHeight="1" x14ac:dyDescent="0.25">
      <c r="A61" s="229"/>
      <c r="B61" s="229"/>
      <c r="C61" s="229"/>
      <c r="D61" s="229"/>
      <c r="E61" s="405"/>
      <c r="F61" s="405"/>
      <c r="G61" s="405"/>
      <c r="H61" s="405"/>
      <c r="I61" s="405"/>
      <c r="J61" s="405"/>
      <c r="K61" s="405"/>
      <c r="L61" s="405"/>
      <c r="M61" s="405"/>
      <c r="N61" s="405"/>
      <c r="O61" s="405"/>
      <c r="P61" s="405"/>
      <c r="Q61" s="405"/>
      <c r="R61" s="405"/>
      <c r="S61" s="405"/>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row>
    <row r="62" spans="1:94" s="8" customFormat="1" ht="14.25" customHeight="1" x14ac:dyDescent="0.25">
      <c r="A62" s="229"/>
      <c r="B62" s="229"/>
      <c r="C62" s="229"/>
      <c r="D62" s="229"/>
      <c r="E62" s="405"/>
      <c r="F62" s="405"/>
      <c r="G62" s="405"/>
      <c r="H62" s="405"/>
      <c r="I62" s="405"/>
      <c r="J62" s="405"/>
      <c r="K62" s="405"/>
      <c r="L62" s="405"/>
      <c r="M62" s="405"/>
      <c r="N62" s="405"/>
      <c r="O62" s="405"/>
      <c r="P62" s="405"/>
      <c r="Q62" s="405"/>
      <c r="R62" s="405"/>
      <c r="S62" s="405"/>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row>
    <row r="63" spans="1:94" s="8" customFormat="1" ht="14.25" customHeight="1" x14ac:dyDescent="0.25">
      <c r="A63" s="229"/>
      <c r="B63" s="229"/>
      <c r="C63" s="229"/>
      <c r="D63" s="229"/>
      <c r="E63" s="405"/>
      <c r="F63" s="405"/>
      <c r="G63" s="405"/>
      <c r="H63" s="405"/>
      <c r="I63" s="405"/>
      <c r="J63" s="405"/>
      <c r="K63" s="405"/>
      <c r="L63" s="405"/>
      <c r="M63" s="405"/>
      <c r="N63" s="405"/>
      <c r="O63" s="405"/>
      <c r="P63" s="405"/>
      <c r="Q63" s="405"/>
      <c r="R63" s="405"/>
      <c r="S63" s="405"/>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row>
    <row r="64" spans="1:94" s="8" customFormat="1" ht="14.25" customHeight="1" x14ac:dyDescent="0.25">
      <c r="A64" s="229"/>
      <c r="B64" s="229"/>
      <c r="C64" s="229"/>
      <c r="D64" s="229"/>
      <c r="E64" s="405"/>
      <c r="F64" s="405"/>
      <c r="G64" s="405"/>
      <c r="H64" s="405"/>
      <c r="I64" s="405"/>
      <c r="J64" s="405"/>
      <c r="K64" s="405"/>
      <c r="L64" s="405"/>
      <c r="M64" s="405"/>
      <c r="N64" s="405"/>
      <c r="O64" s="405"/>
      <c r="P64" s="405"/>
      <c r="Q64" s="405"/>
      <c r="R64" s="405"/>
      <c r="S64" s="405"/>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row>
    <row r="65" spans="1:94" s="8" customFormat="1" ht="14.25" customHeight="1" x14ac:dyDescent="0.25">
      <c r="A65" s="229"/>
      <c r="B65" s="229"/>
      <c r="C65" s="229"/>
      <c r="D65" s="229"/>
      <c r="E65" s="405"/>
      <c r="F65" s="405"/>
      <c r="G65" s="405"/>
      <c r="H65" s="405"/>
      <c r="I65" s="405"/>
      <c r="J65" s="405"/>
      <c r="K65" s="405"/>
      <c r="L65" s="405"/>
      <c r="M65" s="405"/>
      <c r="N65" s="405"/>
      <c r="O65" s="405"/>
      <c r="P65" s="405"/>
      <c r="Q65" s="405"/>
      <c r="R65" s="405"/>
      <c r="S65" s="405"/>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row>
    <row r="66" spans="1:94" s="8" customFormat="1" ht="14.85" customHeight="1" x14ac:dyDescent="0.25">
      <c r="A66" s="229" t="s">
        <v>372</v>
      </c>
      <c r="B66" s="229"/>
      <c r="C66" s="229"/>
      <c r="D66" s="229"/>
      <c r="E66" s="405"/>
      <c r="F66" s="405"/>
      <c r="G66" s="405"/>
      <c r="H66" s="405"/>
      <c r="I66" s="405"/>
      <c r="J66" s="405"/>
      <c r="K66" s="405"/>
      <c r="L66" s="405"/>
      <c r="M66" s="405"/>
      <c r="N66" s="405"/>
      <c r="O66" s="405"/>
      <c r="P66" s="405"/>
      <c r="Q66" s="405"/>
      <c r="R66" s="405"/>
      <c r="S66" s="405"/>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row>
    <row r="67" spans="1:94" s="8" customFormat="1" ht="14.25" customHeight="1" x14ac:dyDescent="0.25">
      <c r="A67" s="229"/>
      <c r="B67" s="229"/>
      <c r="C67" s="229"/>
      <c r="D67" s="229"/>
      <c r="E67" s="405"/>
      <c r="F67" s="405"/>
      <c r="G67" s="405"/>
      <c r="H67" s="405"/>
      <c r="I67" s="405"/>
      <c r="J67" s="405"/>
      <c r="K67" s="405"/>
      <c r="L67" s="405"/>
      <c r="M67" s="405"/>
      <c r="N67" s="405"/>
      <c r="O67" s="405"/>
      <c r="P67" s="405"/>
      <c r="Q67" s="405"/>
      <c r="R67" s="405"/>
      <c r="S67" s="405"/>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row>
    <row r="68" spans="1:94" s="8" customFormat="1" ht="14.25" customHeight="1" x14ac:dyDescent="0.25">
      <c r="A68" s="229"/>
      <c r="B68" s="229"/>
      <c r="C68" s="229"/>
      <c r="D68" s="229"/>
      <c r="E68" s="405"/>
      <c r="F68" s="405"/>
      <c r="G68" s="405"/>
      <c r="H68" s="405"/>
      <c r="I68" s="405"/>
      <c r="J68" s="405"/>
      <c r="K68" s="405"/>
      <c r="L68" s="405"/>
      <c r="M68" s="405"/>
      <c r="N68" s="405"/>
      <c r="O68" s="405"/>
      <c r="P68" s="405"/>
      <c r="Q68" s="405"/>
      <c r="R68" s="405"/>
      <c r="S68" s="405"/>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row>
    <row r="69" spans="1:94" s="8" customFormat="1" ht="14.25" customHeight="1" x14ac:dyDescent="0.25">
      <c r="A69" s="229"/>
      <c r="B69" s="229"/>
      <c r="C69" s="229"/>
      <c r="D69" s="229"/>
      <c r="E69" s="405"/>
      <c r="F69" s="405"/>
      <c r="G69" s="405"/>
      <c r="H69" s="405"/>
      <c r="I69" s="405"/>
      <c r="J69" s="405"/>
      <c r="K69" s="405"/>
      <c r="L69" s="405"/>
      <c r="M69" s="405"/>
      <c r="N69" s="405"/>
      <c r="O69" s="405"/>
      <c r="P69" s="405"/>
      <c r="Q69" s="405"/>
      <c r="R69" s="405"/>
      <c r="S69" s="405"/>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row>
    <row r="70" spans="1:94" s="8" customFormat="1" ht="14.25" customHeight="1" x14ac:dyDescent="0.25">
      <c r="A70" s="229"/>
      <c r="B70" s="229"/>
      <c r="C70" s="229"/>
      <c r="D70" s="229"/>
      <c r="E70" s="405"/>
      <c r="F70" s="405"/>
      <c r="G70" s="405"/>
      <c r="H70" s="405"/>
      <c r="I70" s="405"/>
      <c r="J70" s="405"/>
      <c r="K70" s="405"/>
      <c r="L70" s="405"/>
      <c r="M70" s="405"/>
      <c r="N70" s="405"/>
      <c r="O70" s="405"/>
      <c r="P70" s="405"/>
      <c r="Q70" s="405"/>
      <c r="R70" s="405"/>
      <c r="S70" s="405"/>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row>
    <row r="71" spans="1:94" s="8" customFormat="1" ht="14.25" customHeight="1" x14ac:dyDescent="0.25">
      <c r="A71" s="229"/>
      <c r="B71" s="229"/>
      <c r="C71" s="229"/>
      <c r="D71" s="229"/>
      <c r="E71" s="405"/>
      <c r="F71" s="405"/>
      <c r="G71" s="405"/>
      <c r="H71" s="405"/>
      <c r="I71" s="405"/>
      <c r="J71" s="405"/>
      <c r="K71" s="405"/>
      <c r="L71" s="405"/>
      <c r="M71" s="405"/>
      <c r="N71" s="405"/>
      <c r="O71" s="405"/>
      <c r="P71" s="405"/>
      <c r="Q71" s="405"/>
      <c r="R71" s="405"/>
      <c r="S71" s="405"/>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row>
    <row r="72" spans="1:94" s="8" customFormat="1" ht="14.25" customHeight="1" x14ac:dyDescent="0.25">
      <c r="A72" s="229"/>
      <c r="B72" s="229"/>
      <c r="C72" s="229"/>
      <c r="D72" s="229"/>
      <c r="E72" s="405"/>
      <c r="F72" s="405"/>
      <c r="G72" s="405"/>
      <c r="H72" s="405"/>
      <c r="I72" s="405"/>
      <c r="J72" s="405"/>
      <c r="K72" s="405"/>
      <c r="L72" s="405"/>
      <c r="M72" s="405"/>
      <c r="N72" s="405"/>
      <c r="O72" s="405"/>
      <c r="P72" s="405"/>
      <c r="Q72" s="405"/>
      <c r="R72" s="405"/>
      <c r="S72" s="405"/>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row>
    <row r="73" spans="1:94" s="8" customFormat="1" ht="14.25" customHeight="1" x14ac:dyDescent="0.25">
      <c r="A73" s="229"/>
      <c r="B73" s="229"/>
      <c r="C73" s="229"/>
      <c r="D73" s="229"/>
      <c r="E73" s="405"/>
      <c r="F73" s="405"/>
      <c r="G73" s="405"/>
      <c r="H73" s="405"/>
      <c r="I73" s="405"/>
      <c r="J73" s="405"/>
      <c r="K73" s="405"/>
      <c r="L73" s="405"/>
      <c r="M73" s="405"/>
      <c r="N73" s="405"/>
      <c r="O73" s="405"/>
      <c r="P73" s="405"/>
      <c r="Q73" s="405"/>
      <c r="R73" s="405"/>
      <c r="S73" s="405"/>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row>
    <row r="74" spans="1:94" s="8" customFormat="1" ht="14.85" customHeight="1" x14ac:dyDescent="0.25">
      <c r="A74" s="229" t="s">
        <v>373</v>
      </c>
      <c r="B74" s="229"/>
      <c r="C74" s="229"/>
      <c r="D74" s="229"/>
      <c r="E74" s="405"/>
      <c r="F74" s="405"/>
      <c r="G74" s="405"/>
      <c r="H74" s="405"/>
      <c r="I74" s="405"/>
      <c r="J74" s="405"/>
      <c r="K74" s="405"/>
      <c r="L74" s="405"/>
      <c r="M74" s="405"/>
      <c r="N74" s="405"/>
      <c r="O74" s="405"/>
      <c r="P74" s="405"/>
      <c r="Q74" s="405"/>
      <c r="R74" s="405"/>
      <c r="S74" s="405"/>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row>
    <row r="75" spans="1:94" s="8" customFormat="1" x14ac:dyDescent="0.25">
      <c r="A75" s="229"/>
      <c r="B75" s="229"/>
      <c r="C75" s="229"/>
      <c r="D75" s="229"/>
      <c r="E75" s="405"/>
      <c r="F75" s="405"/>
      <c r="G75" s="405"/>
      <c r="H75" s="405"/>
      <c r="I75" s="405"/>
      <c r="J75" s="405"/>
      <c r="K75" s="405"/>
      <c r="L75" s="405"/>
      <c r="M75" s="405"/>
      <c r="N75" s="405"/>
      <c r="O75" s="405"/>
      <c r="P75" s="405"/>
      <c r="Q75" s="405"/>
      <c r="R75" s="405"/>
      <c r="S75" s="405"/>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row>
    <row r="76" spans="1:94" s="8" customFormat="1" x14ac:dyDescent="0.25">
      <c r="A76" s="229"/>
      <c r="B76" s="229"/>
      <c r="C76" s="229"/>
      <c r="D76" s="229"/>
      <c r="E76" s="405"/>
      <c r="F76" s="405"/>
      <c r="G76" s="405"/>
      <c r="H76" s="405"/>
      <c r="I76" s="405"/>
      <c r="J76" s="405"/>
      <c r="K76" s="405"/>
      <c r="L76" s="405"/>
      <c r="M76" s="405"/>
      <c r="N76" s="405"/>
      <c r="O76" s="405"/>
      <c r="P76" s="405"/>
      <c r="Q76" s="405"/>
      <c r="R76" s="405"/>
      <c r="S76" s="405"/>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row>
    <row r="77" spans="1:94" s="8" customFormat="1" x14ac:dyDescent="0.25">
      <c r="A77" s="229"/>
      <c r="B77" s="229"/>
      <c r="C77" s="229"/>
      <c r="D77" s="229"/>
      <c r="E77" s="405"/>
      <c r="F77" s="405"/>
      <c r="G77" s="405"/>
      <c r="H77" s="405"/>
      <c r="I77" s="405"/>
      <c r="J77" s="405"/>
      <c r="K77" s="405"/>
      <c r="L77" s="405"/>
      <c r="M77" s="405"/>
      <c r="N77" s="405"/>
      <c r="O77" s="405"/>
      <c r="P77" s="405"/>
      <c r="Q77" s="405"/>
      <c r="R77" s="405"/>
      <c r="S77" s="405"/>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row>
    <row r="78" spans="1:94" s="8" customFormat="1" x14ac:dyDescent="0.25">
      <c r="A78" s="229"/>
      <c r="B78" s="229"/>
      <c r="C78" s="229"/>
      <c r="D78" s="229"/>
      <c r="E78" s="405"/>
      <c r="F78" s="405"/>
      <c r="G78" s="405"/>
      <c r="H78" s="405"/>
      <c r="I78" s="405"/>
      <c r="J78" s="405"/>
      <c r="K78" s="405"/>
      <c r="L78" s="405"/>
      <c r="M78" s="405"/>
      <c r="N78" s="405"/>
      <c r="O78" s="405"/>
      <c r="P78" s="405"/>
      <c r="Q78" s="405"/>
      <c r="R78" s="405"/>
      <c r="S78" s="405"/>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row>
    <row r="79" spans="1:94" s="8" customFormat="1" x14ac:dyDescent="0.25">
      <c r="A79" s="229"/>
      <c r="B79" s="229"/>
      <c r="C79" s="229"/>
      <c r="D79" s="229"/>
      <c r="E79" s="405"/>
      <c r="F79" s="405"/>
      <c r="G79" s="405"/>
      <c r="H79" s="405"/>
      <c r="I79" s="405"/>
      <c r="J79" s="405"/>
      <c r="K79" s="405"/>
      <c r="L79" s="405"/>
      <c r="M79" s="405"/>
      <c r="N79" s="405"/>
      <c r="O79" s="405"/>
      <c r="P79" s="405"/>
      <c r="Q79" s="405"/>
      <c r="R79" s="405"/>
      <c r="S79" s="405"/>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row>
    <row r="80" spans="1:94" s="8" customFormat="1" x14ac:dyDescent="0.25">
      <c r="A80" s="229"/>
      <c r="B80" s="229"/>
      <c r="C80" s="229"/>
      <c r="D80" s="229"/>
      <c r="E80" s="405"/>
      <c r="F80" s="405"/>
      <c r="G80" s="405"/>
      <c r="H80" s="405"/>
      <c r="I80" s="405"/>
      <c r="J80" s="405"/>
      <c r="K80" s="405"/>
      <c r="L80" s="405"/>
      <c r="M80" s="405"/>
      <c r="N80" s="405"/>
      <c r="O80" s="405"/>
      <c r="P80" s="405"/>
      <c r="Q80" s="405"/>
      <c r="R80" s="405"/>
      <c r="S80" s="405"/>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row>
    <row r="81" spans="1:94" s="8" customFormat="1" x14ac:dyDescent="0.25">
      <c r="A81" s="229"/>
      <c r="B81" s="229"/>
      <c r="C81" s="229"/>
      <c r="D81" s="229"/>
      <c r="E81" s="405"/>
      <c r="F81" s="405"/>
      <c r="G81" s="405"/>
      <c r="H81" s="405"/>
      <c r="I81" s="405"/>
      <c r="J81" s="405"/>
      <c r="K81" s="405"/>
      <c r="L81" s="405"/>
      <c r="M81" s="405"/>
      <c r="N81" s="405"/>
      <c r="O81" s="405"/>
      <c r="P81" s="405"/>
      <c r="Q81" s="405"/>
      <c r="R81" s="405"/>
      <c r="S81" s="405"/>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row>
    <row r="82" spans="1:94" s="8" customFormat="1" ht="14.85" customHeight="1" x14ac:dyDescent="0.25">
      <c r="A82" s="229" t="s">
        <v>374</v>
      </c>
      <c r="B82" s="229"/>
      <c r="C82" s="229"/>
      <c r="D82" s="229"/>
      <c r="E82" s="405"/>
      <c r="F82" s="405"/>
      <c r="G82" s="405"/>
      <c r="H82" s="405"/>
      <c r="I82" s="405"/>
      <c r="J82" s="405"/>
      <c r="K82" s="405"/>
      <c r="L82" s="405"/>
      <c r="M82" s="405"/>
      <c r="N82" s="405"/>
      <c r="O82" s="405"/>
      <c r="P82" s="405"/>
      <c r="Q82" s="405"/>
      <c r="R82" s="405"/>
      <c r="S82" s="405"/>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row>
    <row r="83" spans="1:94" s="8" customFormat="1" x14ac:dyDescent="0.25">
      <c r="A83" s="229"/>
      <c r="B83" s="229"/>
      <c r="C83" s="229"/>
      <c r="D83" s="229"/>
      <c r="E83" s="405"/>
      <c r="F83" s="405"/>
      <c r="G83" s="405"/>
      <c r="H83" s="405"/>
      <c r="I83" s="405"/>
      <c r="J83" s="405"/>
      <c r="K83" s="405"/>
      <c r="L83" s="405"/>
      <c r="M83" s="405"/>
      <c r="N83" s="405"/>
      <c r="O83" s="405"/>
      <c r="P83" s="405"/>
      <c r="Q83" s="405"/>
      <c r="R83" s="405"/>
      <c r="S83" s="405"/>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row>
    <row r="84" spans="1:94" s="8" customFormat="1" x14ac:dyDescent="0.25">
      <c r="A84" s="229"/>
      <c r="B84" s="229"/>
      <c r="C84" s="229"/>
      <c r="D84" s="229"/>
      <c r="E84" s="405"/>
      <c r="F84" s="405"/>
      <c r="G84" s="405"/>
      <c r="H84" s="405"/>
      <c r="I84" s="405"/>
      <c r="J84" s="405"/>
      <c r="K84" s="405"/>
      <c r="L84" s="405"/>
      <c r="M84" s="405"/>
      <c r="N84" s="405"/>
      <c r="O84" s="405"/>
      <c r="P84" s="405"/>
      <c r="Q84" s="405"/>
      <c r="R84" s="405"/>
      <c r="S84" s="405"/>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row>
    <row r="85" spans="1:94" s="8" customFormat="1" x14ac:dyDescent="0.25">
      <c r="A85" s="229"/>
      <c r="B85" s="229"/>
      <c r="C85" s="229"/>
      <c r="D85" s="229"/>
      <c r="E85" s="405"/>
      <c r="F85" s="405"/>
      <c r="G85" s="405"/>
      <c r="H85" s="405"/>
      <c r="I85" s="405"/>
      <c r="J85" s="405"/>
      <c r="K85" s="405"/>
      <c r="L85" s="405"/>
      <c r="M85" s="405"/>
      <c r="N85" s="405"/>
      <c r="O85" s="405"/>
      <c r="P85" s="405"/>
      <c r="Q85" s="405"/>
      <c r="R85" s="405"/>
      <c r="S85" s="405"/>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row>
    <row r="86" spans="1:94" s="8" customFormat="1" x14ac:dyDescent="0.25">
      <c r="A86" s="229"/>
      <c r="B86" s="229"/>
      <c r="C86" s="229"/>
      <c r="D86" s="229"/>
      <c r="E86" s="405"/>
      <c r="F86" s="405"/>
      <c r="G86" s="405"/>
      <c r="H86" s="405"/>
      <c r="I86" s="405"/>
      <c r="J86" s="405"/>
      <c r="K86" s="405"/>
      <c r="L86" s="405"/>
      <c r="M86" s="405"/>
      <c r="N86" s="405"/>
      <c r="O86" s="405"/>
      <c r="P86" s="405"/>
      <c r="Q86" s="405"/>
      <c r="R86" s="405"/>
      <c r="S86" s="405"/>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row>
    <row r="87" spans="1:94" s="8" customFormat="1" x14ac:dyDescent="0.25">
      <c r="A87" s="229"/>
      <c r="B87" s="229"/>
      <c r="C87" s="229"/>
      <c r="D87" s="229"/>
      <c r="E87" s="405"/>
      <c r="F87" s="405"/>
      <c r="G87" s="405"/>
      <c r="H87" s="405"/>
      <c r="I87" s="405"/>
      <c r="J87" s="405"/>
      <c r="K87" s="405"/>
      <c r="L87" s="405"/>
      <c r="M87" s="405"/>
      <c r="N87" s="405"/>
      <c r="O87" s="405"/>
      <c r="P87" s="405"/>
      <c r="Q87" s="405"/>
      <c r="R87" s="405"/>
      <c r="S87" s="405"/>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row>
    <row r="88" spans="1:94" s="8" customFormat="1" x14ac:dyDescent="0.25">
      <c r="A88" s="229"/>
      <c r="B88" s="229"/>
      <c r="C88" s="229"/>
      <c r="D88" s="229"/>
      <c r="E88" s="405"/>
      <c r="F88" s="405"/>
      <c r="G88" s="405"/>
      <c r="H88" s="405"/>
      <c r="I88" s="405"/>
      <c r="J88" s="405"/>
      <c r="K88" s="405"/>
      <c r="L88" s="405"/>
      <c r="M88" s="405"/>
      <c r="N88" s="405"/>
      <c r="O88" s="405"/>
      <c r="P88" s="405"/>
      <c r="Q88" s="405"/>
      <c r="R88" s="405"/>
      <c r="S88" s="405"/>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row>
    <row r="89" spans="1:94" s="8" customFormat="1" x14ac:dyDescent="0.25">
      <c r="A89" s="229"/>
      <c r="B89" s="229"/>
      <c r="C89" s="229"/>
      <c r="D89" s="229"/>
      <c r="E89" s="405"/>
      <c r="F89" s="405"/>
      <c r="G89" s="405"/>
      <c r="H89" s="405"/>
      <c r="I89" s="405"/>
      <c r="J89" s="405"/>
      <c r="K89" s="405"/>
      <c r="L89" s="405"/>
      <c r="M89" s="405"/>
      <c r="N89" s="405"/>
      <c r="O89" s="405"/>
      <c r="P89" s="405"/>
      <c r="Q89" s="405"/>
      <c r="R89" s="405"/>
      <c r="S89" s="405"/>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row>
    <row r="90" spans="1:94" s="8" customFormat="1" ht="14.85" customHeight="1" x14ac:dyDescent="0.25">
      <c r="A90" s="229" t="s">
        <v>375</v>
      </c>
      <c r="B90" s="229"/>
      <c r="C90" s="229"/>
      <c r="D90" s="229"/>
      <c r="E90" s="405"/>
      <c r="F90" s="405"/>
      <c r="G90" s="405"/>
      <c r="H90" s="405"/>
      <c r="I90" s="405"/>
      <c r="J90" s="405"/>
      <c r="K90" s="405"/>
      <c r="L90" s="405"/>
      <c r="M90" s="405"/>
      <c r="N90" s="405"/>
      <c r="O90" s="405"/>
      <c r="P90" s="405"/>
      <c r="Q90" s="405"/>
      <c r="R90" s="405"/>
      <c r="S90" s="405"/>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row>
    <row r="91" spans="1:94" s="8" customFormat="1" x14ac:dyDescent="0.25">
      <c r="A91" s="229"/>
      <c r="B91" s="229"/>
      <c r="C91" s="229"/>
      <c r="D91" s="229"/>
      <c r="E91" s="405"/>
      <c r="F91" s="405"/>
      <c r="G91" s="405"/>
      <c r="H91" s="405"/>
      <c r="I91" s="405"/>
      <c r="J91" s="405"/>
      <c r="K91" s="405"/>
      <c r="L91" s="405"/>
      <c r="M91" s="405"/>
      <c r="N91" s="405"/>
      <c r="O91" s="405"/>
      <c r="P91" s="405"/>
      <c r="Q91" s="405"/>
      <c r="R91" s="405"/>
      <c r="S91" s="405"/>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row>
    <row r="92" spans="1:94" s="8" customFormat="1" x14ac:dyDescent="0.25">
      <c r="A92" s="229"/>
      <c r="B92" s="229"/>
      <c r="C92" s="229"/>
      <c r="D92" s="229"/>
      <c r="E92" s="405"/>
      <c r="F92" s="405"/>
      <c r="G92" s="405"/>
      <c r="H92" s="405"/>
      <c r="I92" s="405"/>
      <c r="J92" s="405"/>
      <c r="K92" s="405"/>
      <c r="L92" s="405"/>
      <c r="M92" s="405"/>
      <c r="N92" s="405"/>
      <c r="O92" s="405"/>
      <c r="P92" s="405"/>
      <c r="Q92" s="405"/>
      <c r="R92" s="405"/>
      <c r="S92" s="405"/>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row>
    <row r="93" spans="1:94" s="8" customFormat="1" x14ac:dyDescent="0.25">
      <c r="A93" s="229"/>
      <c r="B93" s="229"/>
      <c r="C93" s="229"/>
      <c r="D93" s="229"/>
      <c r="E93" s="405"/>
      <c r="F93" s="405"/>
      <c r="G93" s="405"/>
      <c r="H93" s="405"/>
      <c r="I93" s="405"/>
      <c r="J93" s="405"/>
      <c r="K93" s="405"/>
      <c r="L93" s="405"/>
      <c r="M93" s="405"/>
      <c r="N93" s="405"/>
      <c r="O93" s="405"/>
      <c r="P93" s="405"/>
      <c r="Q93" s="405"/>
      <c r="R93" s="405"/>
      <c r="S93" s="405"/>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row>
    <row r="94" spans="1:94" s="8" customFormat="1" x14ac:dyDescent="0.25">
      <c r="A94" s="229"/>
      <c r="B94" s="229"/>
      <c r="C94" s="229"/>
      <c r="D94" s="229"/>
      <c r="E94" s="405"/>
      <c r="F94" s="405"/>
      <c r="G94" s="405"/>
      <c r="H94" s="405"/>
      <c r="I94" s="405"/>
      <c r="J94" s="405"/>
      <c r="K94" s="405"/>
      <c r="L94" s="405"/>
      <c r="M94" s="405"/>
      <c r="N94" s="405"/>
      <c r="O94" s="405"/>
      <c r="P94" s="405"/>
      <c r="Q94" s="405"/>
      <c r="R94" s="405"/>
      <c r="S94" s="405"/>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row>
    <row r="95" spans="1:94" s="8" customFormat="1" x14ac:dyDescent="0.25">
      <c r="A95" s="229"/>
      <c r="B95" s="229"/>
      <c r="C95" s="229"/>
      <c r="D95" s="229"/>
      <c r="E95" s="405"/>
      <c r="F95" s="405"/>
      <c r="G95" s="405"/>
      <c r="H95" s="405"/>
      <c r="I95" s="405"/>
      <c r="J95" s="405"/>
      <c r="K95" s="405"/>
      <c r="L95" s="405"/>
      <c r="M95" s="405"/>
      <c r="N95" s="405"/>
      <c r="O95" s="405"/>
      <c r="P95" s="405"/>
      <c r="Q95" s="405"/>
      <c r="R95" s="405"/>
      <c r="S95" s="405"/>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row>
    <row r="96" spans="1:94" s="8" customFormat="1" x14ac:dyDescent="0.25">
      <c r="A96" s="229"/>
      <c r="B96" s="229"/>
      <c r="C96" s="229"/>
      <c r="D96" s="229"/>
      <c r="E96" s="405"/>
      <c r="F96" s="405"/>
      <c r="G96" s="405"/>
      <c r="H96" s="405"/>
      <c r="I96" s="405"/>
      <c r="J96" s="405"/>
      <c r="K96" s="405"/>
      <c r="L96" s="405"/>
      <c r="M96" s="405"/>
      <c r="N96" s="405"/>
      <c r="O96" s="405"/>
      <c r="P96" s="405"/>
      <c r="Q96" s="405"/>
      <c r="R96" s="405"/>
      <c r="S96" s="405"/>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row>
    <row r="97" spans="1:94" s="8" customFormat="1" x14ac:dyDescent="0.25">
      <c r="A97" s="229"/>
      <c r="B97" s="229"/>
      <c r="C97" s="229"/>
      <c r="D97" s="229"/>
      <c r="E97" s="405"/>
      <c r="F97" s="405"/>
      <c r="G97" s="405"/>
      <c r="H97" s="405"/>
      <c r="I97" s="405"/>
      <c r="J97" s="405"/>
      <c r="K97" s="405"/>
      <c r="L97" s="405"/>
      <c r="M97" s="405"/>
      <c r="N97" s="405"/>
      <c r="O97" s="405"/>
      <c r="P97" s="405"/>
      <c r="Q97" s="405"/>
      <c r="R97" s="405"/>
      <c r="S97" s="405"/>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row>
    <row r="98" spans="1:94" s="8" customFormat="1" ht="14.85" customHeight="1" x14ac:dyDescent="0.25">
      <c r="A98" s="229" t="s">
        <v>376</v>
      </c>
      <c r="B98" s="229"/>
      <c r="C98" s="229"/>
      <c r="D98" s="229"/>
      <c r="E98" s="405"/>
      <c r="F98" s="405"/>
      <c r="G98" s="405"/>
      <c r="H98" s="405"/>
      <c r="I98" s="405"/>
      <c r="J98" s="405"/>
      <c r="K98" s="405"/>
      <c r="L98" s="405"/>
      <c r="M98" s="405"/>
      <c r="N98" s="405"/>
      <c r="O98" s="405"/>
      <c r="P98" s="405"/>
      <c r="Q98" s="405"/>
      <c r="R98" s="405"/>
      <c r="S98" s="405"/>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row>
    <row r="99" spans="1:94" s="8" customFormat="1" x14ac:dyDescent="0.25">
      <c r="A99" s="229"/>
      <c r="B99" s="229"/>
      <c r="C99" s="229"/>
      <c r="D99" s="229"/>
      <c r="E99" s="405"/>
      <c r="F99" s="405"/>
      <c r="G99" s="405"/>
      <c r="H99" s="405"/>
      <c r="I99" s="405"/>
      <c r="J99" s="405"/>
      <c r="K99" s="405"/>
      <c r="L99" s="405"/>
      <c r="M99" s="405"/>
      <c r="N99" s="405"/>
      <c r="O99" s="405"/>
      <c r="P99" s="405"/>
      <c r="Q99" s="405"/>
      <c r="R99" s="405"/>
      <c r="S99" s="405"/>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row>
    <row r="100" spans="1:94" s="8" customFormat="1" x14ac:dyDescent="0.25">
      <c r="A100" s="229"/>
      <c r="B100" s="229"/>
      <c r="C100" s="229"/>
      <c r="D100" s="229"/>
      <c r="E100" s="405"/>
      <c r="F100" s="405"/>
      <c r="G100" s="405"/>
      <c r="H100" s="405"/>
      <c r="I100" s="405"/>
      <c r="J100" s="405"/>
      <c r="K100" s="405"/>
      <c r="L100" s="405"/>
      <c r="M100" s="405"/>
      <c r="N100" s="405"/>
      <c r="O100" s="405"/>
      <c r="P100" s="405"/>
      <c r="Q100" s="405"/>
      <c r="R100" s="405"/>
      <c r="S100" s="405"/>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row>
    <row r="101" spans="1:94" s="8" customFormat="1" x14ac:dyDescent="0.25">
      <c r="A101" s="229"/>
      <c r="B101" s="229"/>
      <c r="C101" s="229"/>
      <c r="D101" s="229"/>
      <c r="E101" s="405"/>
      <c r="F101" s="405"/>
      <c r="G101" s="405"/>
      <c r="H101" s="405"/>
      <c r="I101" s="405"/>
      <c r="J101" s="405"/>
      <c r="K101" s="405"/>
      <c r="L101" s="405"/>
      <c r="M101" s="405"/>
      <c r="N101" s="405"/>
      <c r="O101" s="405"/>
      <c r="P101" s="405"/>
      <c r="Q101" s="405"/>
      <c r="R101" s="405"/>
      <c r="S101" s="405"/>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row>
    <row r="102" spans="1:94" s="8" customFormat="1" x14ac:dyDescent="0.25">
      <c r="A102" s="229"/>
      <c r="B102" s="229"/>
      <c r="C102" s="229"/>
      <c r="D102" s="229"/>
      <c r="E102" s="405"/>
      <c r="F102" s="405"/>
      <c r="G102" s="405"/>
      <c r="H102" s="405"/>
      <c r="I102" s="405"/>
      <c r="J102" s="405"/>
      <c r="K102" s="405"/>
      <c r="L102" s="405"/>
      <c r="M102" s="405"/>
      <c r="N102" s="405"/>
      <c r="O102" s="405"/>
      <c r="P102" s="405"/>
      <c r="Q102" s="405"/>
      <c r="R102" s="405"/>
      <c r="S102" s="405"/>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row>
    <row r="103" spans="1:94" s="8" customFormat="1" x14ac:dyDescent="0.25">
      <c r="A103" s="229"/>
      <c r="B103" s="229"/>
      <c r="C103" s="229"/>
      <c r="D103" s="229"/>
      <c r="E103" s="405"/>
      <c r="F103" s="405"/>
      <c r="G103" s="405"/>
      <c r="H103" s="405"/>
      <c r="I103" s="405"/>
      <c r="J103" s="405"/>
      <c r="K103" s="405"/>
      <c r="L103" s="405"/>
      <c r="M103" s="405"/>
      <c r="N103" s="405"/>
      <c r="O103" s="405"/>
      <c r="P103" s="405"/>
      <c r="Q103" s="405"/>
      <c r="R103" s="405"/>
      <c r="S103" s="405"/>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row>
    <row r="104" spans="1:94" s="8" customFormat="1" x14ac:dyDescent="0.25">
      <c r="A104" s="229"/>
      <c r="B104" s="229"/>
      <c r="C104" s="229"/>
      <c r="D104" s="229"/>
      <c r="E104" s="405"/>
      <c r="F104" s="405"/>
      <c r="G104" s="405"/>
      <c r="H104" s="405"/>
      <c r="I104" s="405"/>
      <c r="J104" s="405"/>
      <c r="K104" s="405"/>
      <c r="L104" s="405"/>
      <c r="M104" s="405"/>
      <c r="N104" s="405"/>
      <c r="O104" s="405"/>
      <c r="P104" s="405"/>
      <c r="Q104" s="405"/>
      <c r="R104" s="405"/>
      <c r="S104" s="405"/>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row>
    <row r="105" spans="1:94" s="8" customFormat="1" x14ac:dyDescent="0.25">
      <c r="A105" s="229"/>
      <c r="B105" s="229"/>
      <c r="C105" s="229"/>
      <c r="D105" s="229"/>
      <c r="E105" s="405"/>
      <c r="F105" s="405"/>
      <c r="G105" s="405"/>
      <c r="H105" s="405"/>
      <c r="I105" s="405"/>
      <c r="J105" s="405"/>
      <c r="K105" s="405"/>
      <c r="L105" s="405"/>
      <c r="M105" s="405"/>
      <c r="N105" s="405"/>
      <c r="O105" s="405"/>
      <c r="P105" s="405"/>
      <c r="Q105" s="405"/>
      <c r="R105" s="405"/>
      <c r="S105" s="405"/>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row>
    <row r="106" spans="1:94" s="8" customFormat="1" ht="14.85" customHeight="1" x14ac:dyDescent="0.25">
      <c r="A106" s="229" t="s">
        <v>377</v>
      </c>
      <c r="B106" s="229"/>
      <c r="C106" s="229"/>
      <c r="D106" s="229"/>
      <c r="E106" s="405"/>
      <c r="F106" s="405"/>
      <c r="G106" s="405"/>
      <c r="H106" s="405"/>
      <c r="I106" s="405"/>
      <c r="J106" s="405"/>
      <c r="K106" s="405"/>
      <c r="L106" s="405"/>
      <c r="M106" s="405"/>
      <c r="N106" s="405"/>
      <c r="O106" s="405"/>
      <c r="P106" s="405"/>
      <c r="Q106" s="405"/>
      <c r="R106" s="405"/>
      <c r="S106" s="405"/>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row>
    <row r="107" spans="1:94" s="8" customFormat="1" x14ac:dyDescent="0.25">
      <c r="A107" s="229"/>
      <c r="B107" s="229"/>
      <c r="C107" s="229"/>
      <c r="D107" s="229"/>
      <c r="E107" s="405"/>
      <c r="F107" s="405"/>
      <c r="G107" s="405"/>
      <c r="H107" s="405"/>
      <c r="I107" s="405"/>
      <c r="J107" s="405"/>
      <c r="K107" s="405"/>
      <c r="L107" s="405"/>
      <c r="M107" s="405"/>
      <c r="N107" s="405"/>
      <c r="O107" s="405"/>
      <c r="P107" s="405"/>
      <c r="Q107" s="405"/>
      <c r="R107" s="405"/>
      <c r="S107" s="405"/>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row>
    <row r="108" spans="1:94" s="8" customFormat="1" x14ac:dyDescent="0.25">
      <c r="A108" s="229"/>
      <c r="B108" s="229"/>
      <c r="C108" s="229"/>
      <c r="D108" s="229"/>
      <c r="E108" s="405"/>
      <c r="F108" s="405"/>
      <c r="G108" s="405"/>
      <c r="H108" s="405"/>
      <c r="I108" s="405"/>
      <c r="J108" s="405"/>
      <c r="K108" s="405"/>
      <c r="L108" s="405"/>
      <c r="M108" s="405"/>
      <c r="N108" s="405"/>
      <c r="O108" s="405"/>
      <c r="P108" s="405"/>
      <c r="Q108" s="405"/>
      <c r="R108" s="405"/>
      <c r="S108" s="405"/>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row>
    <row r="109" spans="1:94" s="8" customFormat="1" x14ac:dyDescent="0.25">
      <c r="A109" s="229"/>
      <c r="B109" s="229"/>
      <c r="C109" s="229"/>
      <c r="D109" s="229"/>
      <c r="E109" s="405"/>
      <c r="F109" s="405"/>
      <c r="G109" s="405"/>
      <c r="H109" s="405"/>
      <c r="I109" s="405"/>
      <c r="J109" s="405"/>
      <c r="K109" s="405"/>
      <c r="L109" s="405"/>
      <c r="M109" s="405"/>
      <c r="N109" s="405"/>
      <c r="O109" s="405"/>
      <c r="P109" s="405"/>
      <c r="Q109" s="405"/>
      <c r="R109" s="405"/>
      <c r="S109" s="405"/>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row>
    <row r="110" spans="1:94" s="8" customFormat="1" x14ac:dyDescent="0.25">
      <c r="A110" s="229"/>
      <c r="B110" s="229"/>
      <c r="C110" s="229"/>
      <c r="D110" s="229"/>
      <c r="E110" s="405"/>
      <c r="F110" s="405"/>
      <c r="G110" s="405"/>
      <c r="H110" s="405"/>
      <c r="I110" s="405"/>
      <c r="J110" s="405"/>
      <c r="K110" s="405"/>
      <c r="L110" s="405"/>
      <c r="M110" s="405"/>
      <c r="N110" s="405"/>
      <c r="O110" s="405"/>
      <c r="P110" s="405"/>
      <c r="Q110" s="405"/>
      <c r="R110" s="405"/>
      <c r="S110" s="405"/>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row>
    <row r="111" spans="1:94" s="8" customFormat="1" x14ac:dyDescent="0.25">
      <c r="A111" s="229"/>
      <c r="B111" s="229"/>
      <c r="C111" s="229"/>
      <c r="D111" s="229"/>
      <c r="E111" s="405"/>
      <c r="F111" s="405"/>
      <c r="G111" s="405"/>
      <c r="H111" s="405"/>
      <c r="I111" s="405"/>
      <c r="J111" s="405"/>
      <c r="K111" s="405"/>
      <c r="L111" s="405"/>
      <c r="M111" s="405"/>
      <c r="N111" s="405"/>
      <c r="O111" s="405"/>
      <c r="P111" s="405"/>
      <c r="Q111" s="405"/>
      <c r="R111" s="405"/>
      <c r="S111" s="405"/>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row>
    <row r="112" spans="1:94" s="8" customFormat="1" x14ac:dyDescent="0.25">
      <c r="A112" s="229"/>
      <c r="B112" s="229"/>
      <c r="C112" s="229"/>
      <c r="D112" s="229"/>
      <c r="E112" s="405"/>
      <c r="F112" s="405"/>
      <c r="G112" s="405"/>
      <c r="H112" s="405"/>
      <c r="I112" s="405"/>
      <c r="J112" s="405"/>
      <c r="K112" s="405"/>
      <c r="L112" s="405"/>
      <c r="M112" s="405"/>
      <c r="N112" s="405"/>
      <c r="O112" s="405"/>
      <c r="P112" s="405"/>
      <c r="Q112" s="405"/>
      <c r="R112" s="405"/>
      <c r="S112" s="405"/>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row>
    <row r="113" spans="1:94" s="8" customFormat="1" x14ac:dyDescent="0.25">
      <c r="A113" s="229"/>
      <c r="B113" s="229"/>
      <c r="C113" s="229"/>
      <c r="D113" s="229"/>
      <c r="E113" s="405"/>
      <c r="F113" s="405"/>
      <c r="G113" s="405"/>
      <c r="H113" s="405"/>
      <c r="I113" s="405"/>
      <c r="J113" s="405"/>
      <c r="K113" s="405"/>
      <c r="L113" s="405"/>
      <c r="M113" s="405"/>
      <c r="N113" s="405"/>
      <c r="O113" s="405"/>
      <c r="P113" s="405"/>
      <c r="Q113" s="405"/>
      <c r="R113" s="405"/>
      <c r="S113" s="405"/>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row>
    <row r="114" spans="1:94" s="8" customFormat="1" ht="14.85" customHeight="1" x14ac:dyDescent="0.25">
      <c r="A114" s="229" t="s">
        <v>378</v>
      </c>
      <c r="B114" s="229"/>
      <c r="C114" s="229"/>
      <c r="D114" s="229"/>
      <c r="E114" s="405"/>
      <c r="F114" s="405"/>
      <c r="G114" s="405"/>
      <c r="H114" s="405"/>
      <c r="I114" s="405"/>
      <c r="J114" s="405"/>
      <c r="K114" s="405"/>
      <c r="L114" s="405"/>
      <c r="M114" s="405"/>
      <c r="N114" s="405"/>
      <c r="O114" s="405"/>
      <c r="P114" s="405"/>
      <c r="Q114" s="405"/>
      <c r="R114" s="405"/>
      <c r="S114" s="405"/>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row>
    <row r="115" spans="1:94" s="8" customFormat="1" x14ac:dyDescent="0.25">
      <c r="A115" s="229"/>
      <c r="B115" s="229"/>
      <c r="C115" s="229"/>
      <c r="D115" s="229"/>
      <c r="E115" s="405"/>
      <c r="F115" s="405"/>
      <c r="G115" s="405"/>
      <c r="H115" s="405"/>
      <c r="I115" s="405"/>
      <c r="J115" s="405"/>
      <c r="K115" s="405"/>
      <c r="L115" s="405"/>
      <c r="M115" s="405"/>
      <c r="N115" s="405"/>
      <c r="O115" s="405"/>
      <c r="P115" s="405"/>
      <c r="Q115" s="405"/>
      <c r="R115" s="405"/>
      <c r="S115" s="405"/>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row>
    <row r="116" spans="1:94" s="8" customFormat="1" x14ac:dyDescent="0.25">
      <c r="A116" s="229"/>
      <c r="B116" s="229"/>
      <c r="C116" s="229"/>
      <c r="D116" s="229"/>
      <c r="E116" s="405"/>
      <c r="F116" s="405"/>
      <c r="G116" s="405"/>
      <c r="H116" s="405"/>
      <c r="I116" s="405"/>
      <c r="J116" s="405"/>
      <c r="K116" s="405"/>
      <c r="L116" s="405"/>
      <c r="M116" s="405"/>
      <c r="N116" s="405"/>
      <c r="O116" s="405"/>
      <c r="P116" s="405"/>
      <c r="Q116" s="405"/>
      <c r="R116" s="405"/>
      <c r="S116" s="405"/>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row>
    <row r="117" spans="1:94" s="8" customFormat="1" x14ac:dyDescent="0.25">
      <c r="A117" s="229"/>
      <c r="B117" s="229"/>
      <c r="C117" s="229"/>
      <c r="D117" s="229"/>
      <c r="E117" s="405"/>
      <c r="F117" s="405"/>
      <c r="G117" s="405"/>
      <c r="H117" s="405"/>
      <c r="I117" s="405"/>
      <c r="J117" s="405"/>
      <c r="K117" s="405"/>
      <c r="L117" s="405"/>
      <c r="M117" s="405"/>
      <c r="N117" s="405"/>
      <c r="O117" s="405"/>
      <c r="P117" s="405"/>
      <c r="Q117" s="405"/>
      <c r="R117" s="405"/>
      <c r="S117" s="405"/>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row>
    <row r="118" spans="1:94" s="8" customFormat="1" x14ac:dyDescent="0.25">
      <c r="A118" s="229"/>
      <c r="B118" s="229"/>
      <c r="C118" s="229"/>
      <c r="D118" s="229"/>
      <c r="E118" s="405"/>
      <c r="F118" s="405"/>
      <c r="G118" s="405"/>
      <c r="H118" s="405"/>
      <c r="I118" s="405"/>
      <c r="J118" s="405"/>
      <c r="K118" s="405"/>
      <c r="L118" s="405"/>
      <c r="M118" s="405"/>
      <c r="N118" s="405"/>
      <c r="O118" s="405"/>
      <c r="P118" s="405"/>
      <c r="Q118" s="405"/>
      <c r="R118" s="405"/>
      <c r="S118" s="405"/>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row>
    <row r="119" spans="1:94" s="8" customFormat="1" x14ac:dyDescent="0.25">
      <c r="A119" s="229"/>
      <c r="B119" s="229"/>
      <c r="C119" s="229"/>
      <c r="D119" s="229"/>
      <c r="E119" s="405"/>
      <c r="F119" s="405"/>
      <c r="G119" s="405"/>
      <c r="H119" s="405"/>
      <c r="I119" s="405"/>
      <c r="J119" s="405"/>
      <c r="K119" s="405"/>
      <c r="L119" s="405"/>
      <c r="M119" s="405"/>
      <c r="N119" s="405"/>
      <c r="O119" s="405"/>
      <c r="P119" s="405"/>
      <c r="Q119" s="405"/>
      <c r="R119" s="405"/>
      <c r="S119" s="405"/>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row>
    <row r="120" spans="1:94" s="8" customFormat="1" ht="23.85" customHeight="1" x14ac:dyDescent="0.25">
      <c r="A120" s="229"/>
      <c r="B120" s="229"/>
      <c r="C120" s="229"/>
      <c r="D120" s="229"/>
      <c r="E120" s="405"/>
      <c r="F120" s="405"/>
      <c r="G120" s="405"/>
      <c r="H120" s="405"/>
      <c r="I120" s="405"/>
      <c r="J120" s="405"/>
      <c r="K120" s="405"/>
      <c r="L120" s="405"/>
      <c r="M120" s="405"/>
      <c r="N120" s="405"/>
      <c r="O120" s="405"/>
      <c r="P120" s="405"/>
      <c r="Q120" s="405"/>
      <c r="R120" s="405"/>
      <c r="S120" s="405"/>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row>
    <row r="121" spans="1:94" s="8" customFormat="1" ht="31.35" customHeight="1" x14ac:dyDescent="0.25">
      <c r="A121" s="229"/>
      <c r="B121" s="229"/>
      <c r="C121" s="229"/>
      <c r="D121" s="229"/>
      <c r="E121" s="405"/>
      <c r="F121" s="405"/>
      <c r="G121" s="405"/>
      <c r="H121" s="405"/>
      <c r="I121" s="405"/>
      <c r="J121" s="405"/>
      <c r="K121" s="405"/>
      <c r="L121" s="405"/>
      <c r="M121" s="405"/>
      <c r="N121" s="405"/>
      <c r="O121" s="405"/>
      <c r="P121" s="405"/>
      <c r="Q121" s="405"/>
      <c r="R121" s="405"/>
      <c r="S121" s="405"/>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row>
    <row r="122" spans="1:94" s="8" customFormat="1" ht="14.85" customHeight="1" x14ac:dyDescent="0.25">
      <c r="A122" s="229" t="s">
        <v>379</v>
      </c>
      <c r="B122" s="229"/>
      <c r="C122" s="229"/>
      <c r="D122" s="229"/>
      <c r="E122" s="405"/>
      <c r="F122" s="405"/>
      <c r="G122" s="405"/>
      <c r="H122" s="405"/>
      <c r="I122" s="405"/>
      <c r="J122" s="405"/>
      <c r="K122" s="405"/>
      <c r="L122" s="405"/>
      <c r="M122" s="405"/>
      <c r="N122" s="405"/>
      <c r="O122" s="405"/>
      <c r="P122" s="405"/>
      <c r="Q122" s="405"/>
      <c r="R122" s="405"/>
      <c r="S122" s="405"/>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row>
    <row r="123" spans="1:94" s="8" customFormat="1" x14ac:dyDescent="0.25">
      <c r="A123" s="229"/>
      <c r="B123" s="229"/>
      <c r="C123" s="229"/>
      <c r="D123" s="229"/>
      <c r="E123" s="405"/>
      <c r="F123" s="405"/>
      <c r="G123" s="405"/>
      <c r="H123" s="405"/>
      <c r="I123" s="405"/>
      <c r="J123" s="405"/>
      <c r="K123" s="405"/>
      <c r="L123" s="405"/>
      <c r="M123" s="405"/>
      <c r="N123" s="405"/>
      <c r="O123" s="405"/>
      <c r="P123" s="405"/>
      <c r="Q123" s="405"/>
      <c r="R123" s="405"/>
      <c r="S123" s="405"/>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row>
    <row r="124" spans="1:94" s="8" customFormat="1" x14ac:dyDescent="0.25">
      <c r="A124" s="229"/>
      <c r="B124" s="229"/>
      <c r="C124" s="229"/>
      <c r="D124" s="229"/>
      <c r="E124" s="405"/>
      <c r="F124" s="405"/>
      <c r="G124" s="405"/>
      <c r="H124" s="405"/>
      <c r="I124" s="405"/>
      <c r="J124" s="405"/>
      <c r="K124" s="405"/>
      <c r="L124" s="405"/>
      <c r="M124" s="405"/>
      <c r="N124" s="405"/>
      <c r="O124" s="405"/>
      <c r="P124" s="405"/>
      <c r="Q124" s="405"/>
      <c r="R124" s="405"/>
      <c r="S124" s="405"/>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row>
    <row r="125" spans="1:94" s="8" customFormat="1" x14ac:dyDescent="0.25">
      <c r="A125" s="229"/>
      <c r="B125" s="229"/>
      <c r="C125" s="229"/>
      <c r="D125" s="229"/>
      <c r="E125" s="405"/>
      <c r="F125" s="405"/>
      <c r="G125" s="405"/>
      <c r="H125" s="405"/>
      <c r="I125" s="405"/>
      <c r="J125" s="405"/>
      <c r="K125" s="405"/>
      <c r="L125" s="405"/>
      <c r="M125" s="405"/>
      <c r="N125" s="405"/>
      <c r="O125" s="405"/>
      <c r="P125" s="405"/>
      <c r="Q125" s="405"/>
      <c r="R125" s="405"/>
      <c r="S125" s="405"/>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row>
    <row r="126" spans="1:94" s="8" customFormat="1" x14ac:dyDescent="0.25">
      <c r="A126" s="229"/>
      <c r="B126" s="229"/>
      <c r="C126" s="229"/>
      <c r="D126" s="229"/>
      <c r="E126" s="405"/>
      <c r="F126" s="405"/>
      <c r="G126" s="405"/>
      <c r="H126" s="405"/>
      <c r="I126" s="405"/>
      <c r="J126" s="405"/>
      <c r="K126" s="405"/>
      <c r="L126" s="405"/>
      <c r="M126" s="405"/>
      <c r="N126" s="405"/>
      <c r="O126" s="405"/>
      <c r="P126" s="405"/>
      <c r="Q126" s="405"/>
      <c r="R126" s="405"/>
      <c r="S126" s="405"/>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row>
    <row r="127" spans="1:94" s="8" customFormat="1" x14ac:dyDescent="0.25">
      <c r="A127" s="229"/>
      <c r="B127" s="229"/>
      <c r="C127" s="229"/>
      <c r="D127" s="229"/>
      <c r="E127" s="405"/>
      <c r="F127" s="405"/>
      <c r="G127" s="405"/>
      <c r="H127" s="405"/>
      <c r="I127" s="405"/>
      <c r="J127" s="405"/>
      <c r="K127" s="405"/>
      <c r="L127" s="405"/>
      <c r="M127" s="405"/>
      <c r="N127" s="405"/>
      <c r="O127" s="405"/>
      <c r="P127" s="405"/>
      <c r="Q127" s="405"/>
      <c r="R127" s="405"/>
      <c r="S127" s="405"/>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row>
    <row r="128" spans="1:94" s="8" customFormat="1" x14ac:dyDescent="0.25">
      <c r="A128" s="229"/>
      <c r="B128" s="229"/>
      <c r="C128" s="229"/>
      <c r="D128" s="229"/>
      <c r="E128" s="405"/>
      <c r="F128" s="405"/>
      <c r="G128" s="405"/>
      <c r="H128" s="405"/>
      <c r="I128" s="405"/>
      <c r="J128" s="405"/>
      <c r="K128" s="405"/>
      <c r="L128" s="405"/>
      <c r="M128" s="405"/>
      <c r="N128" s="405"/>
      <c r="O128" s="405"/>
      <c r="P128" s="405"/>
      <c r="Q128" s="405"/>
      <c r="R128" s="405"/>
      <c r="S128" s="405"/>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row>
    <row r="129" spans="1:94" s="8" customFormat="1" x14ac:dyDescent="0.25">
      <c r="A129" s="229"/>
      <c r="B129" s="229"/>
      <c r="C129" s="229"/>
      <c r="D129" s="229"/>
      <c r="E129" s="405"/>
      <c r="F129" s="405"/>
      <c r="G129" s="405"/>
      <c r="H129" s="405"/>
      <c r="I129" s="405"/>
      <c r="J129" s="405"/>
      <c r="K129" s="405"/>
      <c r="L129" s="405"/>
      <c r="M129" s="405"/>
      <c r="N129" s="405"/>
      <c r="O129" s="405"/>
      <c r="P129" s="405"/>
      <c r="Q129" s="405"/>
      <c r="R129" s="405"/>
      <c r="S129" s="405"/>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row>
    <row r="130" spans="1:94" s="8" customFormat="1" ht="15.75" x14ac:dyDescent="0.25">
      <c r="A130" s="9"/>
      <c r="B130" s="9"/>
      <c r="C130" s="3"/>
      <c r="D130" s="3"/>
      <c r="E130" s="129"/>
      <c r="F130" s="3"/>
      <c r="G130" s="3"/>
      <c r="H130" s="3"/>
      <c r="I130" s="3"/>
      <c r="J130" s="3"/>
      <c r="K130" s="3"/>
      <c r="L130" s="3"/>
      <c r="M130" s="3"/>
      <c r="N130" s="3"/>
      <c r="O130" s="3"/>
      <c r="P130" s="3"/>
      <c r="Q130" s="3"/>
      <c r="R130" s="3"/>
      <c r="S130" s="3"/>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row>
    <row r="131" spans="1:94" s="8" customFormat="1" x14ac:dyDescent="0.25">
      <c r="A131" s="9"/>
      <c r="B131" s="9"/>
      <c r="C131" s="9"/>
      <c r="D131" s="9"/>
      <c r="E131" s="9"/>
      <c r="F131" s="9"/>
      <c r="G131" s="9"/>
      <c r="H131" s="9"/>
      <c r="I131" s="9"/>
      <c r="J131" s="9"/>
      <c r="K131" s="9"/>
      <c r="L131" s="9"/>
      <c r="M131" s="9"/>
      <c r="N131" s="9"/>
      <c r="O131" s="9"/>
      <c r="P131" s="9"/>
      <c r="Q131" s="29"/>
      <c r="R131" s="29"/>
      <c r="S131" s="29"/>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row>
  </sheetData>
  <sheetProtection selectLockedCells="1" selectUnlockedCells="1"/>
  <mergeCells count="30">
    <mergeCell ref="A1:S2"/>
    <mergeCell ref="B4:R16"/>
    <mergeCell ref="A18:D25"/>
    <mergeCell ref="E18:S25"/>
    <mergeCell ref="A26:D33"/>
    <mergeCell ref="E26:S33"/>
    <mergeCell ref="A34:D41"/>
    <mergeCell ref="E34:S41"/>
    <mergeCell ref="A42:D49"/>
    <mergeCell ref="E42:S49"/>
    <mergeCell ref="A50:D57"/>
    <mergeCell ref="E50:S57"/>
    <mergeCell ref="A58:D65"/>
    <mergeCell ref="E58:S65"/>
    <mergeCell ref="A66:D73"/>
    <mergeCell ref="E66:S73"/>
    <mergeCell ref="A74:D81"/>
    <mergeCell ref="E74:S81"/>
    <mergeCell ref="A82:D89"/>
    <mergeCell ref="E82:S89"/>
    <mergeCell ref="A90:D97"/>
    <mergeCell ref="E90:S97"/>
    <mergeCell ref="A98:D105"/>
    <mergeCell ref="E98:S105"/>
    <mergeCell ref="A106:D113"/>
    <mergeCell ref="E106:S113"/>
    <mergeCell ref="A114:D121"/>
    <mergeCell ref="E114:S121"/>
    <mergeCell ref="A122:D129"/>
    <mergeCell ref="E122:S129"/>
  </mergeCells>
  <pageMargins left="0.75" right="0.75" top="1" bottom="1" header="0.51180555555555551" footer="0.51180555555555551"/>
  <pageSetup firstPageNumber="0" orientation="portrait" horizontalDpi="300" verticalDpi="30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ilha31">
    <tabColor indexed="41"/>
  </sheetPr>
  <dimension ref="A1:AJ35"/>
  <sheetViews>
    <sheetView workbookViewId="0">
      <selection sqref="A1:S2"/>
    </sheetView>
  </sheetViews>
  <sheetFormatPr defaultColWidth="0" defaultRowHeight="15" zeroHeight="1" x14ac:dyDescent="0.25"/>
  <cols>
    <col min="1" max="19" width="7.140625" style="6" customWidth="1"/>
    <col min="20" max="36" width="0" style="7" hidden="1" customWidth="1"/>
    <col min="37" max="16384" width="0" style="8" hidden="1"/>
  </cols>
  <sheetData>
    <row r="1" spans="1:36" x14ac:dyDescent="0.25">
      <c r="A1" s="220" t="s">
        <v>10</v>
      </c>
      <c r="B1" s="220"/>
      <c r="C1" s="220"/>
      <c r="D1" s="220"/>
      <c r="E1" s="220"/>
      <c r="F1" s="220"/>
      <c r="G1" s="220"/>
      <c r="H1" s="220"/>
      <c r="I1" s="220"/>
      <c r="J1" s="220"/>
      <c r="K1" s="220"/>
      <c r="L1" s="220"/>
      <c r="M1" s="220"/>
      <c r="N1" s="220"/>
      <c r="O1" s="220"/>
      <c r="P1" s="220"/>
      <c r="Q1" s="220"/>
      <c r="R1" s="220"/>
      <c r="S1" s="220"/>
    </row>
    <row r="2" spans="1:36" ht="41.1" customHeight="1" x14ac:dyDescent="0.25">
      <c r="A2" s="220"/>
      <c r="B2" s="220"/>
      <c r="C2" s="220"/>
      <c r="D2" s="220"/>
      <c r="E2" s="220"/>
      <c r="F2" s="220"/>
      <c r="G2" s="220"/>
      <c r="H2" s="220"/>
      <c r="I2" s="220"/>
      <c r="J2" s="220"/>
      <c r="K2" s="220"/>
      <c r="L2" s="220"/>
      <c r="M2" s="220"/>
      <c r="N2" s="220"/>
      <c r="O2" s="220"/>
      <c r="P2" s="220"/>
      <c r="Q2" s="220"/>
      <c r="R2" s="220"/>
      <c r="S2" s="220"/>
    </row>
    <row r="3" spans="1:36" x14ac:dyDescent="0.25">
      <c r="A3" s="221" t="s">
        <v>9</v>
      </c>
      <c r="B3" s="221"/>
      <c r="C3" s="221"/>
      <c r="D3" s="221"/>
      <c r="E3" s="221"/>
      <c r="F3" s="221"/>
      <c r="G3" s="221"/>
      <c r="H3" s="221"/>
      <c r="I3" s="221"/>
      <c r="J3" s="221"/>
      <c r="K3" s="221"/>
      <c r="L3" s="221"/>
      <c r="M3" s="221"/>
      <c r="N3" s="221"/>
      <c r="O3" s="221"/>
      <c r="P3" s="221"/>
      <c r="Q3" s="221"/>
      <c r="R3" s="221"/>
      <c r="S3" s="221"/>
    </row>
    <row r="4" spans="1:36" x14ac:dyDescent="0.25">
      <c r="A4" s="221"/>
      <c r="B4" s="221"/>
      <c r="C4" s="221"/>
      <c r="D4" s="221"/>
      <c r="E4" s="221"/>
      <c r="F4" s="221"/>
      <c r="G4" s="221"/>
      <c r="H4" s="221"/>
      <c r="I4" s="221"/>
      <c r="J4" s="221"/>
      <c r="K4" s="221"/>
      <c r="L4" s="221"/>
      <c r="M4" s="221"/>
      <c r="N4" s="221"/>
      <c r="O4" s="221"/>
      <c r="P4" s="221"/>
      <c r="Q4" s="221"/>
      <c r="R4" s="221"/>
      <c r="S4" s="221"/>
    </row>
    <row r="5" spans="1:36" x14ac:dyDescent="0.25">
      <c r="A5" s="9"/>
      <c r="B5" s="9"/>
      <c r="C5" s="9"/>
      <c r="D5" s="9"/>
      <c r="E5" s="9"/>
      <c r="F5" s="9"/>
      <c r="G5" s="9"/>
      <c r="H5" s="9"/>
      <c r="I5" s="9"/>
      <c r="J5" s="9"/>
      <c r="K5" s="9"/>
      <c r="L5" s="9"/>
      <c r="M5" s="9"/>
      <c r="N5" s="9"/>
      <c r="O5" s="9"/>
      <c r="P5" s="9"/>
      <c r="Q5" s="9"/>
      <c r="R5" s="9"/>
      <c r="S5" s="9"/>
    </row>
    <row r="6" spans="1:36" ht="14.85" customHeight="1" x14ac:dyDescent="0.25">
      <c r="A6" s="332" t="s">
        <v>380</v>
      </c>
      <c r="B6" s="332"/>
      <c r="C6" s="332"/>
      <c r="D6" s="332"/>
      <c r="E6" s="332"/>
      <c r="F6" s="332"/>
      <c r="G6" s="332"/>
      <c r="H6" s="332"/>
      <c r="I6" s="332"/>
      <c r="J6" s="332"/>
      <c r="K6" s="332"/>
      <c r="L6" s="332"/>
      <c r="M6" s="332"/>
      <c r="N6" s="332"/>
      <c r="O6" s="332"/>
      <c r="P6" s="332"/>
      <c r="Q6" s="332"/>
      <c r="R6" s="332"/>
      <c r="S6" s="332"/>
    </row>
    <row r="7" spans="1:36" ht="21.6" customHeight="1" x14ac:dyDescent="0.25">
      <c r="A7" s="332"/>
      <c r="B7" s="332"/>
      <c r="C7" s="332"/>
      <c r="D7" s="332"/>
      <c r="E7" s="332"/>
      <c r="F7" s="332"/>
      <c r="G7" s="332"/>
      <c r="H7" s="332"/>
      <c r="I7" s="332"/>
      <c r="J7" s="332"/>
      <c r="K7" s="332"/>
      <c r="L7" s="332"/>
      <c r="M7" s="332"/>
      <c r="N7" s="332"/>
      <c r="O7" s="332"/>
      <c r="P7" s="332"/>
      <c r="Q7" s="332"/>
      <c r="R7" s="332"/>
      <c r="S7" s="332"/>
    </row>
    <row r="8" spans="1:36" ht="20.45" customHeight="1" x14ac:dyDescent="0.25">
      <c r="A8" s="3"/>
      <c r="B8" s="3"/>
      <c r="C8" s="3"/>
      <c r="D8" s="3"/>
      <c r="E8" s="3"/>
      <c r="F8" s="3"/>
      <c r="G8" s="3"/>
      <c r="H8" s="9"/>
      <c r="I8" s="9"/>
      <c r="J8" s="9"/>
      <c r="K8" s="9"/>
      <c r="L8" s="9"/>
      <c r="M8" s="9"/>
      <c r="N8" s="9"/>
      <c r="O8" s="9"/>
      <c r="P8" s="9"/>
      <c r="Q8" s="9"/>
      <c r="R8" s="9"/>
      <c r="S8" s="9"/>
    </row>
    <row r="9" spans="1:36" x14ac:dyDescent="0.25">
      <c r="A9" s="11"/>
      <c r="B9" s="11"/>
      <c r="C9" s="11"/>
      <c r="D9" s="11"/>
      <c r="E9" s="11"/>
      <c r="F9" s="11"/>
      <c r="G9" s="11"/>
      <c r="H9" s="12"/>
      <c r="I9" s="12"/>
      <c r="J9" s="12"/>
      <c r="K9" s="12"/>
      <c r="L9" s="12"/>
      <c r="M9" s="12"/>
      <c r="N9" s="12"/>
      <c r="O9" s="12"/>
      <c r="P9" s="12"/>
      <c r="Q9" s="12"/>
      <c r="R9" s="9"/>
      <c r="S9" s="9"/>
    </row>
    <row r="10" spans="1:36" ht="17.100000000000001" customHeight="1" x14ac:dyDescent="0.25">
      <c r="A10" s="404" t="s">
        <v>381</v>
      </c>
      <c r="B10" s="404"/>
      <c r="C10" s="404"/>
      <c r="D10" s="404"/>
      <c r="E10" s="404"/>
      <c r="F10" s="404"/>
      <c r="G10" s="404"/>
      <c r="H10" s="404"/>
      <c r="I10" s="12"/>
      <c r="J10" s="13" t="s">
        <v>382</v>
      </c>
      <c r="K10" s="14"/>
      <c r="L10" s="14"/>
      <c r="M10" s="14"/>
      <c r="N10" s="14"/>
      <c r="O10" s="14"/>
      <c r="P10" s="14"/>
      <c r="Q10" s="14"/>
      <c r="R10" s="9"/>
      <c r="S10" s="9"/>
    </row>
    <row r="11" spans="1:36" s="18" customFormat="1" ht="18" customHeight="1" x14ac:dyDescent="0.2">
      <c r="A11" s="404"/>
      <c r="B11" s="404"/>
      <c r="C11" s="404"/>
      <c r="D11" s="404"/>
      <c r="E11" s="404"/>
      <c r="F11" s="404"/>
      <c r="G11" s="404"/>
      <c r="H11" s="404"/>
      <c r="I11" s="15"/>
      <c r="J11" s="406" t="s">
        <v>383</v>
      </c>
      <c r="K11" s="406"/>
      <c r="L11" s="406"/>
      <c r="M11" s="406"/>
      <c r="N11" s="406"/>
      <c r="O11" s="406"/>
      <c r="P11" s="406"/>
      <c r="Q11" s="406"/>
      <c r="R11" s="16"/>
      <c r="S11" s="16"/>
      <c r="T11" s="17"/>
      <c r="U11" s="17"/>
      <c r="V11" s="17"/>
      <c r="W11" s="17"/>
      <c r="X11" s="17"/>
      <c r="Y11" s="17"/>
      <c r="Z11" s="17"/>
      <c r="AA11" s="17"/>
      <c r="AB11" s="17"/>
      <c r="AC11" s="17"/>
      <c r="AD11" s="17"/>
      <c r="AE11" s="17"/>
      <c r="AF11" s="17"/>
      <c r="AG11" s="17"/>
      <c r="AH11" s="17"/>
      <c r="AI11" s="17"/>
      <c r="AJ11" s="17"/>
    </row>
    <row r="12" spans="1:36" ht="16.350000000000001" customHeight="1" x14ac:dyDescent="0.25">
      <c r="A12" s="404"/>
      <c r="B12" s="404"/>
      <c r="C12" s="404"/>
      <c r="D12" s="404"/>
      <c r="E12" s="404"/>
      <c r="F12" s="404"/>
      <c r="G12" s="404"/>
      <c r="H12" s="404"/>
      <c r="I12" s="15"/>
      <c r="J12" s="406"/>
      <c r="K12" s="406"/>
      <c r="L12" s="406"/>
      <c r="M12" s="406"/>
      <c r="N12" s="406"/>
      <c r="O12" s="406"/>
      <c r="P12" s="406"/>
      <c r="Q12" s="406"/>
      <c r="R12" s="19"/>
      <c r="S12" s="19"/>
    </row>
    <row r="13" spans="1:36" ht="15.75" customHeight="1" x14ac:dyDescent="0.25">
      <c r="A13" s="404"/>
      <c r="B13" s="404"/>
      <c r="C13" s="404"/>
      <c r="D13" s="404"/>
      <c r="E13" s="404"/>
      <c r="F13" s="404"/>
      <c r="G13" s="404"/>
      <c r="H13" s="404"/>
      <c r="I13" s="11"/>
      <c r="J13" s="406" t="s">
        <v>384</v>
      </c>
      <c r="K13" s="406"/>
      <c r="L13" s="406"/>
      <c r="M13" s="406"/>
      <c r="N13" s="406"/>
      <c r="O13" s="406"/>
      <c r="P13" s="406"/>
      <c r="Q13" s="406"/>
      <c r="R13" s="19"/>
      <c r="S13" s="19"/>
    </row>
    <row r="14" spans="1:36" ht="20.85" customHeight="1" x14ac:dyDescent="0.25">
      <c r="A14" s="404"/>
      <c r="B14" s="404"/>
      <c r="C14" s="404"/>
      <c r="D14" s="404"/>
      <c r="E14" s="404"/>
      <c r="F14" s="404"/>
      <c r="G14" s="404"/>
      <c r="H14" s="404"/>
      <c r="I14" s="11"/>
      <c r="J14" s="406"/>
      <c r="K14" s="406"/>
      <c r="L14" s="406"/>
      <c r="M14" s="406"/>
      <c r="N14" s="406"/>
      <c r="O14" s="406"/>
      <c r="P14" s="406"/>
      <c r="Q14" s="406"/>
      <c r="R14" s="19"/>
      <c r="S14" s="19"/>
    </row>
    <row r="15" spans="1:36" s="18" customFormat="1" ht="13.35" customHeight="1" x14ac:dyDescent="0.2">
      <c r="A15" s="218" t="s">
        <v>288</v>
      </c>
      <c r="B15" s="218"/>
      <c r="C15" s="218"/>
      <c r="D15" s="218"/>
      <c r="E15" s="218"/>
      <c r="F15" s="218"/>
      <c r="G15" s="218"/>
      <c r="H15" s="218"/>
      <c r="I15" s="11"/>
      <c r="J15" s="406"/>
      <c r="K15" s="406"/>
      <c r="L15" s="406"/>
      <c r="M15" s="406"/>
      <c r="N15" s="406"/>
      <c r="O15" s="406"/>
      <c r="P15" s="406"/>
      <c r="Q15" s="406"/>
      <c r="R15" s="16"/>
      <c r="S15" s="16"/>
      <c r="T15" s="17"/>
      <c r="U15" s="17"/>
      <c r="V15" s="17"/>
      <c r="W15" s="17"/>
      <c r="X15" s="17"/>
      <c r="Y15" s="17"/>
      <c r="Z15" s="17"/>
      <c r="AA15" s="17"/>
      <c r="AB15" s="17"/>
      <c r="AC15" s="17"/>
      <c r="AD15" s="17"/>
      <c r="AE15" s="17"/>
      <c r="AF15" s="17"/>
      <c r="AG15" s="17"/>
      <c r="AH15" s="17"/>
      <c r="AI15" s="17"/>
      <c r="AJ15" s="17"/>
    </row>
    <row r="16" spans="1:36" x14ac:dyDescent="0.25">
      <c r="A16" s="218"/>
      <c r="B16" s="218"/>
      <c r="C16" s="218"/>
      <c r="D16" s="218"/>
      <c r="E16" s="218"/>
      <c r="F16" s="218"/>
      <c r="G16" s="218"/>
      <c r="H16" s="218"/>
      <c r="I16" s="11"/>
      <c r="J16" s="406" t="s">
        <v>385</v>
      </c>
      <c r="K16" s="406"/>
      <c r="L16" s="406"/>
      <c r="M16" s="406"/>
      <c r="N16" s="406"/>
      <c r="O16" s="406"/>
      <c r="P16" s="406"/>
      <c r="Q16" s="406"/>
      <c r="R16" s="19"/>
      <c r="S16" s="19"/>
    </row>
    <row r="17" spans="1:19" ht="14.85" customHeight="1" x14ac:dyDescent="0.25">
      <c r="A17" s="218"/>
      <c r="B17" s="218"/>
      <c r="C17" s="218"/>
      <c r="D17" s="218"/>
      <c r="E17" s="218"/>
      <c r="F17" s="218"/>
      <c r="G17" s="218"/>
      <c r="H17" s="218"/>
      <c r="I17" s="11"/>
      <c r="J17" s="406"/>
      <c r="K17" s="406"/>
      <c r="L17" s="406"/>
      <c r="M17" s="406"/>
      <c r="N17" s="406"/>
      <c r="O17" s="406"/>
      <c r="P17" s="406"/>
      <c r="Q17" s="406"/>
      <c r="R17" s="19"/>
      <c r="S17" s="19"/>
    </row>
    <row r="18" spans="1:19" ht="17.25" x14ac:dyDescent="0.25">
      <c r="A18" s="219" t="s">
        <v>18</v>
      </c>
      <c r="B18" s="219"/>
      <c r="C18" s="219"/>
      <c r="D18" s="219"/>
      <c r="E18" s="219"/>
      <c r="F18" s="219"/>
      <c r="G18" s="219"/>
      <c r="H18" s="12"/>
      <c r="I18" s="11"/>
      <c r="J18" s="11"/>
      <c r="K18" s="11"/>
      <c r="L18" s="11"/>
      <c r="M18" s="11"/>
      <c r="N18" s="11"/>
      <c r="O18" s="11"/>
      <c r="P18" s="11"/>
      <c r="Q18" s="11"/>
      <c r="R18" s="19"/>
      <c r="S18" s="19"/>
    </row>
    <row r="19" spans="1:19" ht="18" customHeight="1" x14ac:dyDescent="0.25">
      <c r="A19" s="12"/>
      <c r="B19" s="20"/>
      <c r="C19" s="20"/>
      <c r="D19" s="20"/>
      <c r="E19" s="20"/>
      <c r="F19" s="20"/>
      <c r="G19" s="12"/>
      <c r="H19" s="12"/>
      <c r="I19" s="11"/>
      <c r="J19" s="217"/>
      <c r="K19" s="217"/>
      <c r="L19" s="217"/>
      <c r="M19" s="217"/>
      <c r="N19" s="217"/>
      <c r="O19" s="217"/>
      <c r="P19" s="217"/>
      <c r="Q19" s="12"/>
      <c r="R19" s="9"/>
      <c r="S19" s="9"/>
    </row>
    <row r="20" spans="1:19" ht="21" x14ac:dyDescent="0.25">
      <c r="A20" s="12"/>
      <c r="B20" s="20"/>
      <c r="C20" s="20"/>
      <c r="D20" s="20"/>
      <c r="E20" s="20"/>
      <c r="F20" s="20"/>
      <c r="G20" s="12"/>
      <c r="H20" s="12"/>
      <c r="I20" s="11"/>
      <c r="J20" s="21"/>
      <c r="K20" s="21"/>
      <c r="L20" s="21"/>
      <c r="M20" s="21"/>
      <c r="N20" s="22"/>
      <c r="O20" s="22"/>
      <c r="P20" s="22"/>
      <c r="Q20" s="12"/>
      <c r="R20" s="9"/>
      <c r="S20" s="9"/>
    </row>
    <row r="21" spans="1:19" ht="18" customHeight="1" x14ac:dyDescent="0.25">
      <c r="A21" s="9"/>
      <c r="B21" s="23"/>
      <c r="C21" s="23"/>
      <c r="D21" s="23"/>
      <c r="E21" s="23"/>
      <c r="F21" s="23"/>
      <c r="G21" s="9"/>
      <c r="H21" s="9"/>
      <c r="I21" s="9"/>
      <c r="J21" s="215"/>
      <c r="K21" s="215"/>
      <c r="L21" s="215"/>
      <c r="M21" s="215"/>
      <c r="N21" s="215"/>
      <c r="O21" s="215"/>
      <c r="P21" s="215"/>
      <c r="Q21" s="9"/>
      <c r="R21" s="9"/>
      <c r="S21" s="9"/>
    </row>
    <row r="22" spans="1:19" ht="21" x14ac:dyDescent="0.25">
      <c r="A22" s="9"/>
      <c r="B22" s="23"/>
      <c r="C22" s="23"/>
      <c r="D22" s="23"/>
      <c r="E22" s="23"/>
      <c r="F22" s="23"/>
      <c r="G22" s="9"/>
      <c r="H22" s="9"/>
      <c r="I22" s="9"/>
      <c r="J22" s="24"/>
      <c r="K22" s="24"/>
      <c r="L22" s="24"/>
      <c r="M22" s="24"/>
      <c r="N22" s="25"/>
      <c r="O22" s="25"/>
      <c r="P22" s="25"/>
      <c r="Q22" s="9"/>
      <c r="R22" s="9"/>
      <c r="S22" s="9"/>
    </row>
    <row r="23" spans="1:19" ht="18" customHeight="1" x14ac:dyDescent="0.25">
      <c r="A23" s="9"/>
      <c r="B23" s="23"/>
      <c r="C23" s="23"/>
      <c r="D23" s="23"/>
      <c r="E23" s="23"/>
      <c r="F23" s="23"/>
      <c r="G23" s="9"/>
      <c r="H23" s="9"/>
      <c r="I23" s="9"/>
      <c r="J23" s="215"/>
      <c r="K23" s="215"/>
      <c r="L23" s="215"/>
      <c r="M23" s="215"/>
      <c r="N23" s="215"/>
      <c r="O23" s="215"/>
      <c r="P23" s="215"/>
      <c r="Q23" s="9"/>
      <c r="R23" s="9"/>
      <c r="S23" s="9"/>
    </row>
    <row r="24" spans="1:19" ht="21" x14ac:dyDescent="0.25">
      <c r="A24" s="9"/>
      <c r="B24" s="23"/>
      <c r="C24" s="23"/>
      <c r="D24" s="23"/>
      <c r="E24" s="23"/>
      <c r="F24" s="23"/>
      <c r="G24" s="9"/>
      <c r="H24" s="9"/>
      <c r="I24" s="9"/>
      <c r="J24" s="24"/>
      <c r="K24" s="24"/>
      <c r="L24" s="24"/>
      <c r="M24" s="24"/>
      <c r="N24" s="25"/>
      <c r="O24" s="22"/>
      <c r="P24" s="25"/>
      <c r="Q24" s="9"/>
      <c r="R24" s="9"/>
      <c r="S24" s="9"/>
    </row>
    <row r="25" spans="1:19" ht="18" customHeight="1" x14ac:dyDescent="0.25">
      <c r="A25" s="9"/>
      <c r="B25" s="23"/>
      <c r="C25" s="23"/>
      <c r="D25" s="23"/>
      <c r="E25" s="23"/>
      <c r="F25" s="23"/>
      <c r="G25" s="9"/>
      <c r="H25" s="9"/>
      <c r="I25" s="9"/>
      <c r="J25" s="215"/>
      <c r="K25" s="215"/>
      <c r="L25" s="215"/>
      <c r="M25" s="215"/>
      <c r="N25" s="215"/>
      <c r="O25" s="215"/>
      <c r="P25" s="215"/>
      <c r="Q25" s="9"/>
      <c r="R25" s="9"/>
      <c r="S25" s="9"/>
    </row>
    <row r="26" spans="1:19" ht="21" x14ac:dyDescent="0.25">
      <c r="A26" s="9"/>
      <c r="B26" s="23"/>
      <c r="C26" s="23"/>
      <c r="D26" s="23"/>
      <c r="E26" s="23"/>
      <c r="F26" s="23"/>
      <c r="G26" s="9"/>
      <c r="H26" s="9"/>
      <c r="I26" s="9"/>
      <c r="J26" s="24"/>
      <c r="K26" s="24"/>
      <c r="L26" s="24"/>
      <c r="M26" s="24"/>
      <c r="N26" s="25"/>
      <c r="O26" s="25"/>
      <c r="P26" s="25"/>
      <c r="Q26" s="9"/>
      <c r="R26" s="9"/>
      <c r="S26" s="9"/>
    </row>
    <row r="27" spans="1:19" ht="18" customHeight="1" x14ac:dyDescent="0.25">
      <c r="A27" s="9"/>
      <c r="B27" s="23"/>
      <c r="C27" s="23"/>
      <c r="D27" s="23"/>
      <c r="E27" s="23"/>
      <c r="F27" s="23"/>
      <c r="G27" s="9"/>
      <c r="H27" s="9"/>
      <c r="I27" s="9"/>
      <c r="J27" s="215"/>
      <c r="K27" s="215"/>
      <c r="L27" s="215"/>
      <c r="M27" s="215"/>
      <c r="N27" s="215"/>
      <c r="O27" s="215"/>
      <c r="P27" s="215"/>
      <c r="Q27" s="9"/>
      <c r="R27" s="9"/>
      <c r="S27" s="9"/>
    </row>
    <row r="28" spans="1:19" ht="21" x14ac:dyDescent="0.25">
      <c r="A28" s="9"/>
      <c r="B28" s="23"/>
      <c r="C28" s="23"/>
      <c r="D28" s="23"/>
      <c r="E28" s="23"/>
      <c r="F28" s="23"/>
      <c r="G28" s="9"/>
      <c r="H28" s="9"/>
      <c r="I28" s="9"/>
      <c r="J28" s="24"/>
      <c r="K28" s="24"/>
      <c r="L28" s="24"/>
      <c r="M28" s="24"/>
      <c r="N28" s="25"/>
      <c r="O28" s="25"/>
      <c r="P28" s="25"/>
      <c r="Q28" s="9"/>
      <c r="R28" s="9"/>
      <c r="S28" s="9"/>
    </row>
    <row r="29" spans="1:19" ht="18" customHeight="1" x14ac:dyDescent="0.25">
      <c r="A29" s="9"/>
      <c r="B29" s="23"/>
      <c r="C29" s="23"/>
      <c r="D29" s="23"/>
      <c r="E29" s="23"/>
      <c r="F29" s="23"/>
      <c r="G29" s="9"/>
      <c r="H29" s="9"/>
      <c r="I29" s="9"/>
      <c r="J29" s="215"/>
      <c r="K29" s="215"/>
      <c r="L29" s="215"/>
      <c r="M29" s="215"/>
      <c r="N29" s="215"/>
      <c r="O29" s="215"/>
      <c r="P29" s="215"/>
      <c r="Q29" s="9"/>
      <c r="R29" s="9"/>
      <c r="S29" s="9"/>
    </row>
    <row r="30" spans="1:19" ht="15" customHeight="1" x14ac:dyDescent="0.25">
      <c r="A30" s="9"/>
      <c r="B30" s="23"/>
      <c r="C30" s="23"/>
      <c r="D30" s="23"/>
      <c r="E30" s="23"/>
      <c r="F30" s="23"/>
      <c r="G30" s="9"/>
      <c r="H30" s="9"/>
      <c r="I30" s="9"/>
      <c r="J30" s="9"/>
      <c r="K30" s="9"/>
      <c r="L30" s="9"/>
      <c r="M30" s="9"/>
      <c r="N30" s="9"/>
      <c r="O30" s="9"/>
      <c r="P30" s="9"/>
      <c r="Q30" s="9"/>
      <c r="R30" s="9"/>
      <c r="S30" s="9"/>
    </row>
    <row r="31" spans="1:19" ht="21" x14ac:dyDescent="0.25">
      <c r="A31" s="9"/>
      <c r="B31" s="23"/>
      <c r="C31" s="23"/>
      <c r="D31" s="23"/>
      <c r="E31" s="23"/>
      <c r="F31" s="23"/>
      <c r="G31" s="9"/>
      <c r="H31" s="9"/>
      <c r="I31" s="9"/>
      <c r="J31" s="9"/>
      <c r="K31" s="9"/>
      <c r="L31" s="9"/>
      <c r="M31" s="9"/>
      <c r="N31" s="9"/>
      <c r="O31" s="9"/>
      <c r="P31" s="9"/>
      <c r="Q31" s="9"/>
      <c r="R31" s="9"/>
      <c r="S31" s="9"/>
    </row>
    <row r="32" spans="1:19" x14ac:dyDescent="0.25">
      <c r="A32" s="9"/>
      <c r="B32" s="9"/>
      <c r="C32" s="9"/>
      <c r="D32" s="9"/>
      <c r="E32" s="9"/>
      <c r="F32" s="9"/>
      <c r="G32" s="9"/>
      <c r="H32" s="9"/>
      <c r="I32" s="9"/>
      <c r="J32" s="9"/>
      <c r="K32" s="9"/>
      <c r="L32" s="9"/>
      <c r="M32" s="9"/>
      <c r="N32" s="9"/>
      <c r="O32" s="9"/>
      <c r="P32" s="9"/>
      <c r="Q32" s="9"/>
      <c r="R32" s="9"/>
      <c r="S32" s="9"/>
    </row>
    <row r="33" spans="1:19" x14ac:dyDescent="0.25">
      <c r="A33" s="9"/>
      <c r="B33" s="9"/>
      <c r="C33" s="9"/>
      <c r="D33" s="9"/>
      <c r="E33" s="9"/>
      <c r="F33" s="9"/>
      <c r="G33" s="9"/>
      <c r="H33" s="9"/>
      <c r="I33" s="9"/>
      <c r="J33" s="9"/>
      <c r="K33" s="9"/>
      <c r="L33" s="9"/>
      <c r="M33" s="9"/>
      <c r="N33" s="9"/>
      <c r="O33" s="9"/>
      <c r="P33" s="9"/>
      <c r="Q33" s="9"/>
      <c r="R33" s="9"/>
      <c r="S33" s="9"/>
    </row>
    <row r="34" spans="1:19" x14ac:dyDescent="0.25">
      <c r="A34" s="9"/>
      <c r="B34" s="9"/>
      <c r="C34" s="9"/>
      <c r="D34" s="9"/>
      <c r="E34" s="9"/>
      <c r="F34" s="9"/>
      <c r="G34" s="9"/>
      <c r="H34" s="9"/>
      <c r="I34" s="9"/>
      <c r="J34" s="9"/>
      <c r="K34" s="9"/>
      <c r="L34" s="9"/>
      <c r="M34" s="9"/>
      <c r="N34" s="9"/>
      <c r="O34" s="9"/>
      <c r="P34" s="9"/>
      <c r="Q34" s="9"/>
      <c r="R34" s="9"/>
      <c r="S34" s="9"/>
    </row>
    <row r="35" spans="1:19" x14ac:dyDescent="0.25">
      <c r="A35" s="9"/>
      <c r="B35" s="9"/>
      <c r="C35" s="9"/>
      <c r="D35" s="9"/>
      <c r="E35" s="9"/>
      <c r="F35" s="9"/>
      <c r="G35" s="9"/>
      <c r="H35" s="9"/>
      <c r="I35" s="9"/>
      <c r="J35" s="9"/>
      <c r="K35" s="9"/>
      <c r="L35" s="9"/>
      <c r="M35" s="9"/>
      <c r="N35" s="9"/>
      <c r="O35" s="9"/>
      <c r="P35" s="9"/>
      <c r="Q35" s="9"/>
      <c r="R35" s="9"/>
      <c r="S35" s="9"/>
    </row>
  </sheetData>
  <sheetProtection selectLockedCells="1" selectUnlockedCells="1"/>
  <mergeCells count="16">
    <mergeCell ref="A15:H17"/>
    <mergeCell ref="J16:Q17"/>
    <mergeCell ref="J13:Q14"/>
    <mergeCell ref="J15:Q15"/>
    <mergeCell ref="A1:S2"/>
    <mergeCell ref="A3:S4"/>
    <mergeCell ref="A6:S7"/>
    <mergeCell ref="A10:H14"/>
    <mergeCell ref="J11:Q12"/>
    <mergeCell ref="J29:P29"/>
    <mergeCell ref="A18:G18"/>
    <mergeCell ref="J19:P19"/>
    <mergeCell ref="J21:P21"/>
    <mergeCell ref="J23:P23"/>
    <mergeCell ref="J25:P25"/>
    <mergeCell ref="J27:P27"/>
  </mergeCells>
  <hyperlinks>
    <hyperlink ref="J11" location="MONITORAMENTO_RISCOS" display="10.1   Monitoramento e Análise Crítica de Riscos" xr:uid="{00000000-0004-0000-1E00-000000000000}"/>
    <hyperlink ref="J13" location="MONITORAMENTO_MELHORIA_PROCESSO" display="10.2   Monitorar, Análise Crítica e Melhoria do Processo" xr:uid="{00000000-0004-0000-1E00-000001000000}"/>
    <hyperlink ref="J16" location="GRÁFICOS_EXEMPLOS" display="10.3   Gráficos" xr:uid="{00000000-0004-0000-1E00-000002000000}"/>
    <hyperlink ref="J11:Q12" location="MONITORAMENTO_RISCOS!A1" display="10.1   Monitoramento e Análise Crítica de Riscos" xr:uid="{00000000-0004-0000-1E00-000003000000}"/>
    <hyperlink ref="J16:Q17" location="GRÁFICOS_EXEMPLOS!A1" display="10.3   Gráficos" xr:uid="{00000000-0004-0000-1E00-000004000000}"/>
    <hyperlink ref="J13:Q15" location="MONITORAMENTO_MELHORIA_PROCESSO!A1" display="10.2   Monitorar, Análise Crítica e Melhoria do Processo" xr:uid="{00000000-0004-0000-1E00-000005000000}"/>
  </hyperlinks>
  <pageMargins left="0.51180555555555551" right="0.51180555555555551" top="0.78749999999999998" bottom="0.78749999999999998" header="0.51180555555555551" footer="0.51180555555555551"/>
  <pageSetup firstPageNumber="0"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ilha32">
    <tabColor indexed="41"/>
  </sheetPr>
  <dimension ref="A1:DF140"/>
  <sheetViews>
    <sheetView workbookViewId="0">
      <pane ySplit="2" topLeftCell="A3" activePane="bottomLeft" state="frozen"/>
      <selection pane="bottomLeft" sqref="A1:S2"/>
    </sheetView>
  </sheetViews>
  <sheetFormatPr defaultColWidth="0" defaultRowHeight="15" zeroHeight="1" x14ac:dyDescent="0.25"/>
  <cols>
    <col min="1" max="16" width="7.140625" style="26" customWidth="1"/>
    <col min="17" max="19" width="7.140625" style="7" customWidth="1"/>
    <col min="20" max="16384" width="0" style="7" hidden="1"/>
  </cols>
  <sheetData>
    <row r="1" spans="1:110" s="8" customFormat="1" ht="20.85" customHeight="1" x14ac:dyDescent="0.25">
      <c r="A1" s="233" t="s">
        <v>386</v>
      </c>
      <c r="B1" s="233"/>
      <c r="C1" s="233"/>
      <c r="D1" s="233"/>
      <c r="E1" s="233"/>
      <c r="F1" s="233"/>
      <c r="G1" s="233"/>
      <c r="H1" s="233"/>
      <c r="I1" s="233"/>
      <c r="J1" s="233"/>
      <c r="K1" s="233"/>
      <c r="L1" s="233"/>
      <c r="M1" s="233"/>
      <c r="N1" s="233"/>
      <c r="O1" s="233"/>
      <c r="P1" s="233"/>
      <c r="Q1" s="233"/>
      <c r="R1" s="233"/>
      <c r="S1" s="23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110" s="8" customFormat="1" x14ac:dyDescent="0.25">
      <c r="A2" s="233"/>
      <c r="B2" s="233"/>
      <c r="C2" s="233"/>
      <c r="D2" s="233"/>
      <c r="E2" s="233"/>
      <c r="F2" s="233"/>
      <c r="G2" s="233"/>
      <c r="H2" s="233"/>
      <c r="I2" s="233"/>
      <c r="J2" s="233"/>
      <c r="K2" s="233"/>
      <c r="L2" s="233"/>
      <c r="M2" s="233"/>
      <c r="N2" s="233"/>
      <c r="O2" s="233"/>
      <c r="P2" s="233"/>
      <c r="Q2" s="233"/>
      <c r="R2" s="233"/>
      <c r="S2" s="233"/>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row>
    <row r="3" spans="1:110" s="8" customFormat="1" ht="17.649999999999999" customHeight="1" x14ac:dyDescent="0.25">
      <c r="A3" s="9"/>
      <c r="B3" s="9"/>
      <c r="C3" s="9"/>
      <c r="D3" s="9"/>
      <c r="E3" s="9"/>
      <c r="F3" s="9"/>
      <c r="G3" s="9"/>
      <c r="H3" s="9"/>
      <c r="I3" s="9"/>
      <c r="J3" s="9"/>
      <c r="K3" s="9"/>
      <c r="L3" s="9"/>
      <c r="M3" s="9"/>
      <c r="N3" s="9"/>
      <c r="O3" s="9"/>
      <c r="P3" s="9"/>
      <c r="Q3" s="9"/>
      <c r="R3" s="9"/>
      <c r="S3" s="9"/>
      <c r="T3" s="26"/>
      <c r="U3" s="26"/>
      <c r="V3" s="26"/>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row>
    <row r="4" spans="1:110" s="8" customFormat="1" ht="17.649999999999999" customHeight="1" x14ac:dyDescent="0.25">
      <c r="A4" s="9"/>
      <c r="B4" s="213"/>
      <c r="C4" s="213"/>
      <c r="D4" s="213"/>
      <c r="E4" s="213"/>
      <c r="F4" s="213"/>
      <c r="G4" s="213"/>
      <c r="H4" s="213"/>
      <c r="I4" s="213"/>
      <c r="J4" s="213"/>
      <c r="K4" s="213"/>
      <c r="L4" s="213"/>
      <c r="M4" s="213"/>
      <c r="N4" s="213"/>
      <c r="O4" s="213"/>
      <c r="P4" s="213"/>
      <c r="Q4" s="213"/>
      <c r="R4" s="213"/>
      <c r="S4" s="46"/>
      <c r="T4" s="26"/>
      <c r="U4" s="26"/>
      <c r="V4" s="26"/>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row>
    <row r="5" spans="1:110" s="8" customFormat="1" ht="17.649999999999999" customHeight="1" x14ac:dyDescent="0.25">
      <c r="A5" s="9"/>
      <c r="B5" s="213"/>
      <c r="C5" s="213"/>
      <c r="D5" s="213"/>
      <c r="E5" s="213"/>
      <c r="F5" s="213"/>
      <c r="G5" s="213"/>
      <c r="H5" s="213"/>
      <c r="I5" s="213"/>
      <c r="J5" s="213"/>
      <c r="K5" s="213"/>
      <c r="L5" s="213"/>
      <c r="M5" s="213"/>
      <c r="N5" s="213"/>
      <c r="O5" s="213"/>
      <c r="P5" s="213"/>
      <c r="Q5" s="213"/>
      <c r="R5" s="213"/>
      <c r="S5" s="46"/>
      <c r="T5" s="26"/>
      <c r="U5" s="26"/>
      <c r="V5" s="26"/>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row>
    <row r="6" spans="1:110" s="8" customFormat="1" ht="17.649999999999999" customHeight="1" x14ac:dyDescent="0.25">
      <c r="A6" s="9"/>
      <c r="B6" s="213"/>
      <c r="C6" s="213"/>
      <c r="D6" s="213"/>
      <c r="E6" s="213"/>
      <c r="F6" s="213"/>
      <c r="G6" s="213"/>
      <c r="H6" s="213"/>
      <c r="I6" s="213"/>
      <c r="J6" s="213"/>
      <c r="K6" s="213"/>
      <c r="L6" s="213"/>
      <c r="M6" s="213"/>
      <c r="N6" s="213"/>
      <c r="O6" s="213"/>
      <c r="P6" s="213"/>
      <c r="Q6" s="213"/>
      <c r="R6" s="213"/>
      <c r="S6" s="46"/>
      <c r="T6" s="26"/>
      <c r="U6" s="26"/>
      <c r="V6" s="26"/>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row>
    <row r="7" spans="1:110" s="8" customFormat="1" ht="17.649999999999999" customHeight="1" x14ac:dyDescent="0.25">
      <c r="A7" s="9"/>
      <c r="B7" s="213"/>
      <c r="C7" s="213"/>
      <c r="D7" s="213"/>
      <c r="E7" s="213"/>
      <c r="F7" s="213"/>
      <c r="G7" s="213"/>
      <c r="H7" s="213"/>
      <c r="I7" s="213"/>
      <c r="J7" s="213"/>
      <c r="K7" s="213"/>
      <c r="L7" s="213"/>
      <c r="M7" s="213"/>
      <c r="N7" s="213"/>
      <c r="O7" s="213"/>
      <c r="P7" s="213"/>
      <c r="Q7" s="213"/>
      <c r="R7" s="213"/>
      <c r="S7" s="46"/>
      <c r="T7" s="26"/>
      <c r="U7" s="26"/>
      <c r="V7" s="26"/>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row>
    <row r="8" spans="1:110" s="8" customFormat="1" ht="17.649999999999999" customHeight="1" x14ac:dyDescent="0.25">
      <c r="A8" s="9"/>
      <c r="B8" s="213"/>
      <c r="C8" s="213"/>
      <c r="D8" s="213"/>
      <c r="E8" s="213"/>
      <c r="F8" s="213"/>
      <c r="G8" s="213"/>
      <c r="H8" s="213"/>
      <c r="I8" s="213"/>
      <c r="J8" s="213"/>
      <c r="K8" s="213"/>
      <c r="L8" s="213"/>
      <c r="M8" s="213"/>
      <c r="N8" s="213"/>
      <c r="O8" s="213"/>
      <c r="P8" s="213"/>
      <c r="Q8" s="213"/>
      <c r="R8" s="213"/>
      <c r="S8" s="46"/>
      <c r="T8" s="26"/>
      <c r="U8" s="26"/>
      <c r="V8" s="26"/>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row>
    <row r="9" spans="1:110" s="8" customFormat="1" ht="17.649999999999999" customHeight="1" x14ac:dyDescent="0.25">
      <c r="A9" s="9"/>
      <c r="B9" s="213"/>
      <c r="C9" s="213"/>
      <c r="D9" s="213"/>
      <c r="E9" s="213"/>
      <c r="F9" s="213"/>
      <c r="G9" s="213"/>
      <c r="H9" s="213"/>
      <c r="I9" s="213"/>
      <c r="J9" s="213"/>
      <c r="K9" s="213"/>
      <c r="L9" s="213"/>
      <c r="M9" s="213"/>
      <c r="N9" s="213"/>
      <c r="O9" s="213"/>
      <c r="P9" s="213"/>
      <c r="Q9" s="213"/>
      <c r="R9" s="213"/>
      <c r="S9" s="46"/>
      <c r="T9" s="26"/>
      <c r="U9" s="26"/>
      <c r="V9" s="26"/>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row>
    <row r="10" spans="1:110" s="8" customFormat="1" ht="17.649999999999999" customHeight="1" x14ac:dyDescent="0.25">
      <c r="A10" s="9"/>
      <c r="B10" s="213"/>
      <c r="C10" s="213"/>
      <c r="D10" s="213"/>
      <c r="E10" s="213"/>
      <c r="F10" s="213"/>
      <c r="G10" s="213"/>
      <c r="H10" s="213"/>
      <c r="I10" s="213"/>
      <c r="J10" s="213"/>
      <c r="K10" s="213"/>
      <c r="L10" s="213"/>
      <c r="M10" s="213"/>
      <c r="N10" s="213"/>
      <c r="O10" s="213"/>
      <c r="P10" s="213"/>
      <c r="Q10" s="213"/>
      <c r="R10" s="213"/>
      <c r="S10" s="46"/>
      <c r="T10" s="26"/>
      <c r="U10" s="26"/>
      <c r="V10" s="26"/>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row>
    <row r="11" spans="1:110" s="8" customFormat="1" ht="17.649999999999999" customHeight="1" x14ac:dyDescent="0.25">
      <c r="A11" s="9"/>
      <c r="B11" s="213"/>
      <c r="C11" s="213"/>
      <c r="D11" s="213"/>
      <c r="E11" s="213"/>
      <c r="F11" s="213"/>
      <c r="G11" s="213"/>
      <c r="H11" s="213"/>
      <c r="I11" s="213"/>
      <c r="J11" s="213"/>
      <c r="K11" s="213"/>
      <c r="L11" s="213"/>
      <c r="M11" s="213"/>
      <c r="N11" s="213"/>
      <c r="O11" s="213"/>
      <c r="P11" s="213"/>
      <c r="Q11" s="213"/>
      <c r="R11" s="213"/>
      <c r="S11" s="46"/>
      <c r="T11" s="26"/>
      <c r="U11" s="26"/>
      <c r="V11" s="26"/>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row>
    <row r="12" spans="1:110" s="8" customFormat="1" ht="17.649999999999999" customHeight="1" x14ac:dyDescent="0.25">
      <c r="A12" s="9"/>
      <c r="B12" s="213"/>
      <c r="C12" s="213"/>
      <c r="D12" s="213"/>
      <c r="E12" s="213"/>
      <c r="F12" s="213"/>
      <c r="G12" s="213"/>
      <c r="H12" s="213"/>
      <c r="I12" s="213"/>
      <c r="J12" s="213"/>
      <c r="K12" s="213"/>
      <c r="L12" s="213"/>
      <c r="M12" s="213"/>
      <c r="N12" s="213"/>
      <c r="O12" s="213"/>
      <c r="P12" s="213"/>
      <c r="Q12" s="213"/>
      <c r="R12" s="213"/>
      <c r="S12" s="46"/>
      <c r="T12" s="26"/>
      <c r="U12" s="26"/>
      <c r="V12" s="26"/>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spans="1:110" s="8" customFormat="1" ht="17.649999999999999" customHeight="1" x14ac:dyDescent="0.25">
      <c r="A13" s="9"/>
      <c r="B13" s="213"/>
      <c r="C13" s="213"/>
      <c r="D13" s="213"/>
      <c r="E13" s="213"/>
      <c r="F13" s="213"/>
      <c r="G13" s="213"/>
      <c r="H13" s="213"/>
      <c r="I13" s="213"/>
      <c r="J13" s="213"/>
      <c r="K13" s="213"/>
      <c r="L13" s="213"/>
      <c r="M13" s="213"/>
      <c r="N13" s="213"/>
      <c r="O13" s="213"/>
      <c r="P13" s="213"/>
      <c r="Q13" s="213"/>
      <c r="R13" s="213"/>
      <c r="S13" s="46"/>
      <c r="T13" s="26"/>
      <c r="U13" s="26"/>
      <c r="V13" s="26"/>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row>
    <row r="14" spans="1:110" s="8" customFormat="1" ht="17.649999999999999" customHeight="1" x14ac:dyDescent="0.25">
      <c r="A14" s="9"/>
      <c r="B14" s="213"/>
      <c r="C14" s="213"/>
      <c r="D14" s="213"/>
      <c r="E14" s="213"/>
      <c r="F14" s="213"/>
      <c r="G14" s="213"/>
      <c r="H14" s="213"/>
      <c r="I14" s="213"/>
      <c r="J14" s="213"/>
      <c r="K14" s="213"/>
      <c r="L14" s="213"/>
      <c r="M14" s="213"/>
      <c r="N14" s="213"/>
      <c r="O14" s="213"/>
      <c r="P14" s="213"/>
      <c r="Q14" s="213"/>
      <c r="R14" s="213"/>
      <c r="S14" s="46"/>
      <c r="T14" s="26"/>
      <c r="U14" s="26"/>
      <c r="V14" s="26"/>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row>
    <row r="15" spans="1:110" s="8" customFormat="1" ht="17.649999999999999" customHeight="1" x14ac:dyDescent="0.25">
      <c r="A15" s="9"/>
      <c r="B15" s="213"/>
      <c r="C15" s="213"/>
      <c r="D15" s="213"/>
      <c r="E15" s="213"/>
      <c r="F15" s="213"/>
      <c r="G15" s="213"/>
      <c r="H15" s="213"/>
      <c r="I15" s="213"/>
      <c r="J15" s="213"/>
      <c r="K15" s="213"/>
      <c r="L15" s="213"/>
      <c r="M15" s="213"/>
      <c r="N15" s="213"/>
      <c r="O15" s="213"/>
      <c r="P15" s="213"/>
      <c r="Q15" s="213"/>
      <c r="R15" s="213"/>
      <c r="S15" s="46"/>
      <c r="T15" s="26"/>
      <c r="U15" s="26"/>
      <c r="V15" s="26"/>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row>
    <row r="16" spans="1:110" s="8" customFormat="1" ht="17.649999999999999" customHeight="1" x14ac:dyDescent="0.25">
      <c r="A16" s="9"/>
      <c r="B16" s="213"/>
      <c r="C16" s="213"/>
      <c r="D16" s="213"/>
      <c r="E16" s="213"/>
      <c r="F16" s="213"/>
      <c r="G16" s="213"/>
      <c r="H16" s="213"/>
      <c r="I16" s="213"/>
      <c r="J16" s="213"/>
      <c r="K16" s="213"/>
      <c r="L16" s="213"/>
      <c r="M16" s="213"/>
      <c r="N16" s="213"/>
      <c r="O16" s="213"/>
      <c r="P16" s="213"/>
      <c r="Q16" s="213"/>
      <c r="R16" s="213"/>
      <c r="S16" s="46"/>
      <c r="T16" s="26"/>
      <c r="U16" s="26"/>
      <c r="V16" s="26"/>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row>
    <row r="17" spans="1:110" s="8" customFormat="1"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row>
    <row r="18" spans="1:110" s="8" customFormat="1" ht="14.85" customHeight="1" x14ac:dyDescent="0.25">
      <c r="A18" s="229" t="s">
        <v>387</v>
      </c>
      <c r="B18" s="229"/>
      <c r="C18" s="229"/>
      <c r="D18" s="229"/>
      <c r="E18" s="228"/>
      <c r="F18" s="228"/>
      <c r="G18" s="228"/>
      <c r="H18" s="228"/>
      <c r="I18" s="228"/>
      <c r="J18" s="228"/>
      <c r="K18" s="228"/>
      <c r="L18" s="228"/>
      <c r="M18" s="228"/>
      <c r="N18" s="228"/>
      <c r="O18" s="228"/>
      <c r="P18" s="228"/>
      <c r="Q18" s="228"/>
      <c r="R18" s="228"/>
      <c r="S18" s="228"/>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row>
    <row r="19" spans="1:110" s="8" customFormat="1" ht="14.85" customHeight="1" x14ac:dyDescent="0.25">
      <c r="A19" s="229"/>
      <c r="B19" s="229"/>
      <c r="C19" s="229"/>
      <c r="D19" s="229"/>
      <c r="E19" s="228"/>
      <c r="F19" s="228"/>
      <c r="G19" s="228"/>
      <c r="H19" s="228"/>
      <c r="I19" s="228"/>
      <c r="J19" s="228"/>
      <c r="K19" s="228"/>
      <c r="L19" s="228"/>
      <c r="M19" s="228"/>
      <c r="N19" s="228"/>
      <c r="O19" s="228"/>
      <c r="P19" s="228"/>
      <c r="Q19" s="228"/>
      <c r="R19" s="228"/>
      <c r="S19" s="228"/>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row>
    <row r="20" spans="1:110" s="8" customFormat="1" ht="14.85" customHeight="1" x14ac:dyDescent="0.25">
      <c r="A20" s="229"/>
      <c r="B20" s="229"/>
      <c r="C20" s="229"/>
      <c r="D20" s="229"/>
      <c r="E20" s="228"/>
      <c r="F20" s="228"/>
      <c r="G20" s="228"/>
      <c r="H20" s="228"/>
      <c r="I20" s="228"/>
      <c r="J20" s="228"/>
      <c r="K20" s="228"/>
      <c r="L20" s="228"/>
      <c r="M20" s="228"/>
      <c r="N20" s="228"/>
      <c r="O20" s="228"/>
      <c r="P20" s="228"/>
      <c r="Q20" s="228"/>
      <c r="R20" s="228"/>
      <c r="S20" s="228"/>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row>
    <row r="21" spans="1:110" s="8" customFormat="1" ht="14.85" customHeight="1" x14ac:dyDescent="0.25">
      <c r="A21" s="229"/>
      <c r="B21" s="229"/>
      <c r="C21" s="229"/>
      <c r="D21" s="229"/>
      <c r="E21" s="228"/>
      <c r="F21" s="228"/>
      <c r="G21" s="228"/>
      <c r="H21" s="228"/>
      <c r="I21" s="228"/>
      <c r="J21" s="228"/>
      <c r="K21" s="228"/>
      <c r="L21" s="228"/>
      <c r="M21" s="228"/>
      <c r="N21" s="228"/>
      <c r="O21" s="228"/>
      <c r="P21" s="228"/>
      <c r="Q21" s="228"/>
      <c r="R21" s="228"/>
      <c r="S21" s="228"/>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row>
    <row r="22" spans="1:110" s="8" customFormat="1" ht="14.85" customHeight="1" x14ac:dyDescent="0.25">
      <c r="A22" s="229"/>
      <c r="B22" s="229"/>
      <c r="C22" s="229"/>
      <c r="D22" s="229"/>
      <c r="E22" s="228"/>
      <c r="F22" s="228"/>
      <c r="G22" s="228"/>
      <c r="H22" s="228"/>
      <c r="I22" s="228"/>
      <c r="J22" s="228"/>
      <c r="K22" s="228"/>
      <c r="L22" s="228"/>
      <c r="M22" s="228"/>
      <c r="N22" s="228"/>
      <c r="O22" s="228"/>
      <c r="P22" s="228"/>
      <c r="Q22" s="228"/>
      <c r="R22" s="228"/>
      <c r="S22" s="228"/>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row>
    <row r="23" spans="1:110" s="8" customFormat="1" ht="14.85" customHeight="1" x14ac:dyDescent="0.25">
      <c r="A23" s="229"/>
      <c r="B23" s="229"/>
      <c r="C23" s="229"/>
      <c r="D23" s="229"/>
      <c r="E23" s="228"/>
      <c r="F23" s="228"/>
      <c r="G23" s="228"/>
      <c r="H23" s="228"/>
      <c r="I23" s="228"/>
      <c r="J23" s="228"/>
      <c r="K23" s="228"/>
      <c r="L23" s="228"/>
      <c r="M23" s="228"/>
      <c r="N23" s="228"/>
      <c r="O23" s="228"/>
      <c r="P23" s="228"/>
      <c r="Q23" s="228"/>
      <c r="R23" s="228"/>
      <c r="S23" s="228"/>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row>
    <row r="24" spans="1:110" s="8" customFormat="1" ht="14.85" customHeight="1" x14ac:dyDescent="0.25">
      <c r="A24" s="229"/>
      <c r="B24" s="229"/>
      <c r="C24" s="229"/>
      <c r="D24" s="229"/>
      <c r="E24" s="228"/>
      <c r="F24" s="228"/>
      <c r="G24" s="228"/>
      <c r="H24" s="228"/>
      <c r="I24" s="228"/>
      <c r="J24" s="228"/>
      <c r="K24" s="228"/>
      <c r="L24" s="228"/>
      <c r="M24" s="228"/>
      <c r="N24" s="228"/>
      <c r="O24" s="228"/>
      <c r="P24" s="228"/>
      <c r="Q24" s="228"/>
      <c r="R24" s="228"/>
      <c r="S24" s="228"/>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row>
    <row r="25" spans="1:110" s="8" customFormat="1" ht="14.85" customHeight="1" x14ac:dyDescent="0.25">
      <c r="A25" s="229"/>
      <c r="B25" s="229"/>
      <c r="C25" s="229"/>
      <c r="D25" s="229"/>
      <c r="E25" s="228"/>
      <c r="F25" s="228"/>
      <c r="G25" s="228"/>
      <c r="H25" s="228"/>
      <c r="I25" s="228"/>
      <c r="J25" s="228"/>
      <c r="K25" s="228"/>
      <c r="L25" s="228"/>
      <c r="M25" s="228"/>
      <c r="N25" s="228"/>
      <c r="O25" s="228"/>
      <c r="P25" s="228"/>
      <c r="Q25" s="228"/>
      <c r="R25" s="228"/>
      <c r="S25" s="228"/>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row>
    <row r="26" spans="1:110" s="8" customFormat="1" ht="14.25" customHeight="1" x14ac:dyDescent="0.25">
      <c r="A26" s="229" t="s">
        <v>388</v>
      </c>
      <c r="B26" s="229"/>
      <c r="C26" s="229"/>
      <c r="D26" s="229"/>
      <c r="E26" s="228"/>
      <c r="F26" s="228"/>
      <c r="G26" s="228"/>
      <c r="H26" s="228"/>
      <c r="I26" s="228"/>
      <c r="J26" s="228"/>
      <c r="K26" s="228"/>
      <c r="L26" s="228"/>
      <c r="M26" s="228"/>
      <c r="N26" s="228"/>
      <c r="O26" s="228"/>
      <c r="P26" s="228"/>
      <c r="Q26" s="228"/>
      <c r="R26" s="228"/>
      <c r="S26" s="228"/>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row>
    <row r="27" spans="1:110" s="8" customFormat="1" ht="14.25" customHeight="1" x14ac:dyDescent="0.25">
      <c r="A27" s="229"/>
      <c r="B27" s="229"/>
      <c r="C27" s="229"/>
      <c r="D27" s="229"/>
      <c r="E27" s="228"/>
      <c r="F27" s="228"/>
      <c r="G27" s="228"/>
      <c r="H27" s="228"/>
      <c r="I27" s="228"/>
      <c r="J27" s="228"/>
      <c r="K27" s="228"/>
      <c r="L27" s="228"/>
      <c r="M27" s="228"/>
      <c r="N27" s="228"/>
      <c r="O27" s="228"/>
      <c r="P27" s="228"/>
      <c r="Q27" s="228"/>
      <c r="R27" s="228"/>
      <c r="S27" s="228"/>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row>
    <row r="28" spans="1:110" s="8" customFormat="1" ht="14.25" customHeight="1" x14ac:dyDescent="0.25">
      <c r="A28" s="229"/>
      <c r="B28" s="229"/>
      <c r="C28" s="229"/>
      <c r="D28" s="229"/>
      <c r="E28" s="228"/>
      <c r="F28" s="228"/>
      <c r="G28" s="228"/>
      <c r="H28" s="228"/>
      <c r="I28" s="228"/>
      <c r="J28" s="228"/>
      <c r="K28" s="228"/>
      <c r="L28" s="228"/>
      <c r="M28" s="228"/>
      <c r="N28" s="228"/>
      <c r="O28" s="228"/>
      <c r="P28" s="228"/>
      <c r="Q28" s="228"/>
      <c r="R28" s="228"/>
      <c r="S28" s="228"/>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row>
    <row r="29" spans="1:110" s="8" customFormat="1" ht="14.25" customHeight="1" x14ac:dyDescent="0.25">
      <c r="A29" s="229"/>
      <c r="B29" s="229"/>
      <c r="C29" s="229"/>
      <c r="D29" s="229"/>
      <c r="E29" s="228"/>
      <c r="F29" s="228"/>
      <c r="G29" s="228"/>
      <c r="H29" s="228"/>
      <c r="I29" s="228"/>
      <c r="J29" s="228"/>
      <c r="K29" s="228"/>
      <c r="L29" s="228"/>
      <c r="M29" s="228"/>
      <c r="N29" s="228"/>
      <c r="O29" s="228"/>
      <c r="P29" s="228"/>
      <c r="Q29" s="228"/>
      <c r="R29" s="228"/>
      <c r="S29" s="228"/>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row>
    <row r="30" spans="1:110" s="8" customFormat="1" ht="14.25" customHeight="1" x14ac:dyDescent="0.25">
      <c r="A30" s="229"/>
      <c r="B30" s="229"/>
      <c r="C30" s="229"/>
      <c r="D30" s="229"/>
      <c r="E30" s="228"/>
      <c r="F30" s="228"/>
      <c r="G30" s="228"/>
      <c r="H30" s="228"/>
      <c r="I30" s="228"/>
      <c r="J30" s="228"/>
      <c r="K30" s="228"/>
      <c r="L30" s="228"/>
      <c r="M30" s="228"/>
      <c r="N30" s="228"/>
      <c r="O30" s="228"/>
      <c r="P30" s="228"/>
      <c r="Q30" s="228"/>
      <c r="R30" s="228"/>
      <c r="S30" s="228"/>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row>
    <row r="31" spans="1:110" s="8" customFormat="1" ht="14.25" customHeight="1" x14ac:dyDescent="0.25">
      <c r="A31" s="229"/>
      <c r="B31" s="229"/>
      <c r="C31" s="229"/>
      <c r="D31" s="229"/>
      <c r="E31" s="228"/>
      <c r="F31" s="228"/>
      <c r="G31" s="228"/>
      <c r="H31" s="228"/>
      <c r="I31" s="228"/>
      <c r="J31" s="228"/>
      <c r="K31" s="228"/>
      <c r="L31" s="228"/>
      <c r="M31" s="228"/>
      <c r="N31" s="228"/>
      <c r="O31" s="228"/>
      <c r="P31" s="228"/>
      <c r="Q31" s="228"/>
      <c r="R31" s="228"/>
      <c r="S31" s="228"/>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row>
    <row r="32" spans="1:110" s="8" customFormat="1" ht="14.25" customHeight="1" x14ac:dyDescent="0.25">
      <c r="A32" s="229"/>
      <c r="B32" s="229"/>
      <c r="C32" s="229"/>
      <c r="D32" s="229"/>
      <c r="E32" s="228"/>
      <c r="F32" s="228"/>
      <c r="G32" s="228"/>
      <c r="H32" s="228"/>
      <c r="I32" s="228"/>
      <c r="J32" s="228"/>
      <c r="K32" s="228"/>
      <c r="L32" s="228"/>
      <c r="M32" s="228"/>
      <c r="N32" s="228"/>
      <c r="O32" s="228"/>
      <c r="P32" s="228"/>
      <c r="Q32" s="228"/>
      <c r="R32" s="228"/>
      <c r="S32" s="228"/>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row>
    <row r="33" spans="1:102" s="8" customFormat="1" ht="14.25" customHeight="1" x14ac:dyDescent="0.25">
      <c r="A33" s="229"/>
      <c r="B33" s="229"/>
      <c r="C33" s="229"/>
      <c r="D33" s="229"/>
      <c r="E33" s="228"/>
      <c r="F33" s="228"/>
      <c r="G33" s="228"/>
      <c r="H33" s="228"/>
      <c r="I33" s="228"/>
      <c r="J33" s="228"/>
      <c r="K33" s="228"/>
      <c r="L33" s="228"/>
      <c r="M33" s="228"/>
      <c r="N33" s="228"/>
      <c r="O33" s="228"/>
      <c r="P33" s="228"/>
      <c r="Q33" s="228"/>
      <c r="R33" s="228"/>
      <c r="S33" s="228"/>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row>
    <row r="34" spans="1:102" s="8" customFormat="1" ht="14.25" customHeight="1" x14ac:dyDescent="0.25">
      <c r="A34" s="229" t="s">
        <v>389</v>
      </c>
      <c r="B34" s="229"/>
      <c r="C34" s="229"/>
      <c r="D34" s="229"/>
      <c r="E34" s="228"/>
      <c r="F34" s="228"/>
      <c r="G34" s="228"/>
      <c r="H34" s="228"/>
      <c r="I34" s="228"/>
      <c r="J34" s="228"/>
      <c r="K34" s="228"/>
      <c r="L34" s="228"/>
      <c r="M34" s="228"/>
      <c r="N34" s="228"/>
      <c r="O34" s="228"/>
      <c r="P34" s="228"/>
      <c r="Q34" s="228"/>
      <c r="R34" s="228"/>
      <c r="S34" s="228"/>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row>
    <row r="35" spans="1:102" s="8" customFormat="1" ht="14.25" customHeight="1" x14ac:dyDescent="0.25">
      <c r="A35" s="229"/>
      <c r="B35" s="229"/>
      <c r="C35" s="229"/>
      <c r="D35" s="229"/>
      <c r="E35" s="228"/>
      <c r="F35" s="228"/>
      <c r="G35" s="228"/>
      <c r="H35" s="228"/>
      <c r="I35" s="228"/>
      <c r="J35" s="228"/>
      <c r="K35" s="228"/>
      <c r="L35" s="228"/>
      <c r="M35" s="228"/>
      <c r="N35" s="228"/>
      <c r="O35" s="228"/>
      <c r="P35" s="228"/>
      <c r="Q35" s="228"/>
      <c r="R35" s="228"/>
      <c r="S35" s="228"/>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row>
    <row r="36" spans="1:102" s="8" customFormat="1" ht="14.25" customHeight="1" x14ac:dyDescent="0.25">
      <c r="A36" s="229"/>
      <c r="B36" s="229"/>
      <c r="C36" s="229"/>
      <c r="D36" s="229"/>
      <c r="E36" s="228"/>
      <c r="F36" s="228"/>
      <c r="G36" s="228"/>
      <c r="H36" s="228"/>
      <c r="I36" s="228"/>
      <c r="J36" s="228"/>
      <c r="K36" s="228"/>
      <c r="L36" s="228"/>
      <c r="M36" s="228"/>
      <c r="N36" s="228"/>
      <c r="O36" s="228"/>
      <c r="P36" s="228"/>
      <c r="Q36" s="228"/>
      <c r="R36" s="228"/>
      <c r="S36" s="228"/>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row>
    <row r="37" spans="1:102" s="8" customFormat="1" ht="14.25" customHeight="1" x14ac:dyDescent="0.25">
      <c r="A37" s="229"/>
      <c r="B37" s="229"/>
      <c r="C37" s="229"/>
      <c r="D37" s="229"/>
      <c r="E37" s="228"/>
      <c r="F37" s="228"/>
      <c r="G37" s="228"/>
      <c r="H37" s="228"/>
      <c r="I37" s="228"/>
      <c r="J37" s="228"/>
      <c r="K37" s="228"/>
      <c r="L37" s="228"/>
      <c r="M37" s="228"/>
      <c r="N37" s="228"/>
      <c r="O37" s="228"/>
      <c r="P37" s="228"/>
      <c r="Q37" s="228"/>
      <c r="R37" s="228"/>
      <c r="S37" s="228"/>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row>
    <row r="38" spans="1:102" s="8" customFormat="1" ht="14.25" customHeight="1" x14ac:dyDescent="0.25">
      <c r="A38" s="229"/>
      <c r="B38" s="229"/>
      <c r="C38" s="229"/>
      <c r="D38" s="229"/>
      <c r="E38" s="228"/>
      <c r="F38" s="228"/>
      <c r="G38" s="228"/>
      <c r="H38" s="228"/>
      <c r="I38" s="228"/>
      <c r="J38" s="228"/>
      <c r="K38" s="228"/>
      <c r="L38" s="228"/>
      <c r="M38" s="228"/>
      <c r="N38" s="228"/>
      <c r="O38" s="228"/>
      <c r="P38" s="228"/>
      <c r="Q38" s="228"/>
      <c r="R38" s="228"/>
      <c r="S38" s="228"/>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row>
    <row r="39" spans="1:102" s="8" customFormat="1" ht="14.25" customHeight="1" x14ac:dyDescent="0.25">
      <c r="A39" s="229"/>
      <c r="B39" s="229"/>
      <c r="C39" s="229"/>
      <c r="D39" s="229"/>
      <c r="E39" s="228"/>
      <c r="F39" s="228"/>
      <c r="G39" s="228"/>
      <c r="H39" s="228"/>
      <c r="I39" s="228"/>
      <c r="J39" s="228"/>
      <c r="K39" s="228"/>
      <c r="L39" s="228"/>
      <c r="M39" s="228"/>
      <c r="N39" s="228"/>
      <c r="O39" s="228"/>
      <c r="P39" s="228"/>
      <c r="Q39" s="228"/>
      <c r="R39" s="228"/>
      <c r="S39" s="228"/>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row>
    <row r="40" spans="1:102" s="8" customFormat="1" ht="14.25" customHeight="1" x14ac:dyDescent="0.25">
      <c r="A40" s="229"/>
      <c r="B40" s="229"/>
      <c r="C40" s="229"/>
      <c r="D40" s="229"/>
      <c r="E40" s="228"/>
      <c r="F40" s="228"/>
      <c r="G40" s="228"/>
      <c r="H40" s="228"/>
      <c r="I40" s="228"/>
      <c r="J40" s="228"/>
      <c r="K40" s="228"/>
      <c r="L40" s="228"/>
      <c r="M40" s="228"/>
      <c r="N40" s="228"/>
      <c r="O40" s="228"/>
      <c r="P40" s="228"/>
      <c r="Q40" s="228"/>
      <c r="R40" s="228"/>
      <c r="S40" s="228"/>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row>
    <row r="41" spans="1:102" s="8" customFormat="1" ht="14.25" customHeight="1" x14ac:dyDescent="0.25">
      <c r="A41" s="229"/>
      <c r="B41" s="229"/>
      <c r="C41" s="229"/>
      <c r="D41" s="229"/>
      <c r="E41" s="228"/>
      <c r="F41" s="228"/>
      <c r="G41" s="228"/>
      <c r="H41" s="228"/>
      <c r="I41" s="228"/>
      <c r="J41" s="228"/>
      <c r="K41" s="228"/>
      <c r="L41" s="228"/>
      <c r="M41" s="228"/>
      <c r="N41" s="228"/>
      <c r="O41" s="228"/>
      <c r="P41" s="228"/>
      <c r="Q41" s="228"/>
      <c r="R41" s="228"/>
      <c r="S41" s="228"/>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row>
    <row r="42" spans="1:102" s="8" customFormat="1" ht="14.25" customHeight="1" x14ac:dyDescent="0.25">
      <c r="A42" s="229" t="s">
        <v>390</v>
      </c>
      <c r="B42" s="229"/>
      <c r="C42" s="229"/>
      <c r="D42" s="229"/>
      <c r="E42" s="228"/>
      <c r="F42" s="228"/>
      <c r="G42" s="228"/>
      <c r="H42" s="228"/>
      <c r="I42" s="228"/>
      <c r="J42" s="228"/>
      <c r="K42" s="228"/>
      <c r="L42" s="228"/>
      <c r="M42" s="228"/>
      <c r="N42" s="228"/>
      <c r="O42" s="228"/>
      <c r="P42" s="228"/>
      <c r="Q42" s="228"/>
      <c r="R42" s="228"/>
      <c r="S42" s="228"/>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row>
    <row r="43" spans="1:102" s="8" customFormat="1" ht="14.25" customHeight="1" x14ac:dyDescent="0.25">
      <c r="A43" s="229"/>
      <c r="B43" s="229"/>
      <c r="C43" s="229"/>
      <c r="D43" s="229"/>
      <c r="E43" s="228"/>
      <c r="F43" s="228"/>
      <c r="G43" s="228"/>
      <c r="H43" s="228"/>
      <c r="I43" s="228"/>
      <c r="J43" s="228"/>
      <c r="K43" s="228"/>
      <c r="L43" s="228"/>
      <c r="M43" s="228"/>
      <c r="N43" s="228"/>
      <c r="O43" s="228"/>
      <c r="P43" s="228"/>
      <c r="Q43" s="228"/>
      <c r="R43" s="228"/>
      <c r="S43" s="228"/>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row>
    <row r="44" spans="1:102" s="8" customFormat="1" ht="14.25" customHeight="1" x14ac:dyDescent="0.25">
      <c r="A44" s="229"/>
      <c r="B44" s="229"/>
      <c r="C44" s="229"/>
      <c r="D44" s="229"/>
      <c r="E44" s="228"/>
      <c r="F44" s="228"/>
      <c r="G44" s="228"/>
      <c r="H44" s="228"/>
      <c r="I44" s="228"/>
      <c r="J44" s="228"/>
      <c r="K44" s="228"/>
      <c r="L44" s="228"/>
      <c r="M44" s="228"/>
      <c r="N44" s="228"/>
      <c r="O44" s="228"/>
      <c r="P44" s="228"/>
      <c r="Q44" s="228"/>
      <c r="R44" s="228"/>
      <c r="S44" s="228"/>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row>
    <row r="45" spans="1:102" s="8" customFormat="1" ht="14.25" customHeight="1" x14ac:dyDescent="0.25">
      <c r="A45" s="229"/>
      <c r="B45" s="229"/>
      <c r="C45" s="229"/>
      <c r="D45" s="229"/>
      <c r="E45" s="228"/>
      <c r="F45" s="228"/>
      <c r="G45" s="228"/>
      <c r="H45" s="228"/>
      <c r="I45" s="228"/>
      <c r="J45" s="228"/>
      <c r="K45" s="228"/>
      <c r="L45" s="228"/>
      <c r="M45" s="228"/>
      <c r="N45" s="228"/>
      <c r="O45" s="228"/>
      <c r="P45" s="228"/>
      <c r="Q45" s="228"/>
      <c r="R45" s="228"/>
      <c r="S45" s="228"/>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row>
    <row r="46" spans="1:102" s="8" customFormat="1" ht="14.25" customHeight="1" x14ac:dyDescent="0.25">
      <c r="A46" s="229"/>
      <c r="B46" s="229"/>
      <c r="C46" s="229"/>
      <c r="D46" s="229"/>
      <c r="E46" s="228"/>
      <c r="F46" s="228"/>
      <c r="G46" s="228"/>
      <c r="H46" s="228"/>
      <c r="I46" s="228"/>
      <c r="J46" s="228"/>
      <c r="K46" s="228"/>
      <c r="L46" s="228"/>
      <c r="M46" s="228"/>
      <c r="N46" s="228"/>
      <c r="O46" s="228"/>
      <c r="P46" s="228"/>
      <c r="Q46" s="228"/>
      <c r="R46" s="228"/>
      <c r="S46" s="228"/>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row>
    <row r="47" spans="1:102" s="8" customFormat="1" ht="14.25" customHeight="1" x14ac:dyDescent="0.25">
      <c r="A47" s="229"/>
      <c r="B47" s="229"/>
      <c r="C47" s="229"/>
      <c r="D47" s="229"/>
      <c r="E47" s="228"/>
      <c r="F47" s="228"/>
      <c r="G47" s="228"/>
      <c r="H47" s="228"/>
      <c r="I47" s="228"/>
      <c r="J47" s="228"/>
      <c r="K47" s="228"/>
      <c r="L47" s="228"/>
      <c r="M47" s="228"/>
      <c r="N47" s="228"/>
      <c r="O47" s="228"/>
      <c r="P47" s="228"/>
      <c r="Q47" s="228"/>
      <c r="R47" s="228"/>
      <c r="S47" s="228"/>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row>
    <row r="48" spans="1:102" s="8" customFormat="1" ht="14.25" customHeight="1" x14ac:dyDescent="0.25">
      <c r="A48" s="229"/>
      <c r="B48" s="229"/>
      <c r="C48" s="229"/>
      <c r="D48" s="229"/>
      <c r="E48" s="228"/>
      <c r="F48" s="228"/>
      <c r="G48" s="228"/>
      <c r="H48" s="228"/>
      <c r="I48" s="228"/>
      <c r="J48" s="228"/>
      <c r="K48" s="228"/>
      <c r="L48" s="228"/>
      <c r="M48" s="228"/>
      <c r="N48" s="228"/>
      <c r="O48" s="228"/>
      <c r="P48" s="228"/>
      <c r="Q48" s="228"/>
      <c r="R48" s="228"/>
      <c r="S48" s="228"/>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row>
    <row r="49" spans="1:102" s="8" customFormat="1" ht="14.25" customHeight="1" x14ac:dyDescent="0.25">
      <c r="A49" s="229"/>
      <c r="B49" s="229"/>
      <c r="C49" s="229"/>
      <c r="D49" s="229"/>
      <c r="E49" s="228"/>
      <c r="F49" s="228"/>
      <c r="G49" s="228"/>
      <c r="H49" s="228"/>
      <c r="I49" s="228"/>
      <c r="J49" s="228"/>
      <c r="K49" s="228"/>
      <c r="L49" s="228"/>
      <c r="M49" s="228"/>
      <c r="N49" s="228"/>
      <c r="O49" s="228"/>
      <c r="P49" s="228"/>
      <c r="Q49" s="228"/>
      <c r="R49" s="228"/>
      <c r="S49" s="228"/>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row>
    <row r="50" spans="1:102" s="8" customFormat="1" ht="14.25" customHeight="1" x14ac:dyDescent="0.25">
      <c r="A50" s="229" t="s">
        <v>391</v>
      </c>
      <c r="B50" s="229"/>
      <c r="C50" s="229"/>
      <c r="D50" s="229"/>
      <c r="E50" s="228"/>
      <c r="F50" s="228"/>
      <c r="G50" s="228"/>
      <c r="H50" s="228"/>
      <c r="I50" s="228"/>
      <c r="J50" s="228"/>
      <c r="K50" s="228"/>
      <c r="L50" s="228"/>
      <c r="M50" s="228"/>
      <c r="N50" s="228"/>
      <c r="O50" s="228"/>
      <c r="P50" s="228"/>
      <c r="Q50" s="228"/>
      <c r="R50" s="228"/>
      <c r="S50" s="228"/>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row>
    <row r="51" spans="1:102" s="8" customFormat="1" ht="14.25" customHeight="1" x14ac:dyDescent="0.25">
      <c r="A51" s="229"/>
      <c r="B51" s="229"/>
      <c r="C51" s="229"/>
      <c r="D51" s="229"/>
      <c r="E51" s="228"/>
      <c r="F51" s="228"/>
      <c r="G51" s="228"/>
      <c r="H51" s="228"/>
      <c r="I51" s="228"/>
      <c r="J51" s="228"/>
      <c r="K51" s="228"/>
      <c r="L51" s="228"/>
      <c r="M51" s="228"/>
      <c r="N51" s="228"/>
      <c r="O51" s="228"/>
      <c r="P51" s="228"/>
      <c r="Q51" s="228"/>
      <c r="R51" s="228"/>
      <c r="S51" s="228"/>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row>
    <row r="52" spans="1:102" s="8" customFormat="1" ht="14.25" customHeight="1" x14ac:dyDescent="0.25">
      <c r="A52" s="229"/>
      <c r="B52" s="229"/>
      <c r="C52" s="229"/>
      <c r="D52" s="229"/>
      <c r="E52" s="228"/>
      <c r="F52" s="228"/>
      <c r="G52" s="228"/>
      <c r="H52" s="228"/>
      <c r="I52" s="228"/>
      <c r="J52" s="228"/>
      <c r="K52" s="228"/>
      <c r="L52" s="228"/>
      <c r="M52" s="228"/>
      <c r="N52" s="228"/>
      <c r="O52" s="228"/>
      <c r="P52" s="228"/>
      <c r="Q52" s="228"/>
      <c r="R52" s="228"/>
      <c r="S52" s="228"/>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row>
    <row r="53" spans="1:102" s="8" customFormat="1" ht="14.25" customHeight="1" x14ac:dyDescent="0.25">
      <c r="A53" s="229"/>
      <c r="B53" s="229"/>
      <c r="C53" s="229"/>
      <c r="D53" s="229"/>
      <c r="E53" s="228"/>
      <c r="F53" s="228"/>
      <c r="G53" s="228"/>
      <c r="H53" s="228"/>
      <c r="I53" s="228"/>
      <c r="J53" s="228"/>
      <c r="K53" s="228"/>
      <c r="L53" s="228"/>
      <c r="M53" s="228"/>
      <c r="N53" s="228"/>
      <c r="O53" s="228"/>
      <c r="P53" s="228"/>
      <c r="Q53" s="228"/>
      <c r="R53" s="228"/>
      <c r="S53" s="228"/>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row>
    <row r="54" spans="1:102" s="8" customFormat="1" ht="14.25" customHeight="1" x14ac:dyDescent="0.25">
      <c r="A54" s="229"/>
      <c r="B54" s="229"/>
      <c r="C54" s="229"/>
      <c r="D54" s="229"/>
      <c r="E54" s="228"/>
      <c r="F54" s="228"/>
      <c r="G54" s="228"/>
      <c r="H54" s="228"/>
      <c r="I54" s="228"/>
      <c r="J54" s="228"/>
      <c r="K54" s="228"/>
      <c r="L54" s="228"/>
      <c r="M54" s="228"/>
      <c r="N54" s="228"/>
      <c r="O54" s="228"/>
      <c r="P54" s="228"/>
      <c r="Q54" s="228"/>
      <c r="R54" s="228"/>
      <c r="S54" s="228"/>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row>
    <row r="55" spans="1:102" s="8" customFormat="1" ht="14.25" customHeight="1" x14ac:dyDescent="0.25">
      <c r="A55" s="229"/>
      <c r="B55" s="229"/>
      <c r="C55" s="229"/>
      <c r="D55" s="229"/>
      <c r="E55" s="228"/>
      <c r="F55" s="228"/>
      <c r="G55" s="228"/>
      <c r="H55" s="228"/>
      <c r="I55" s="228"/>
      <c r="J55" s="228"/>
      <c r="K55" s="228"/>
      <c r="L55" s="228"/>
      <c r="M55" s="228"/>
      <c r="N55" s="228"/>
      <c r="O55" s="228"/>
      <c r="P55" s="228"/>
      <c r="Q55" s="228"/>
      <c r="R55" s="228"/>
      <c r="S55" s="228"/>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row>
    <row r="56" spans="1:102" s="8" customFormat="1" ht="14.25" customHeight="1" x14ac:dyDescent="0.25">
      <c r="A56" s="229"/>
      <c r="B56" s="229"/>
      <c r="C56" s="229"/>
      <c r="D56" s="229"/>
      <c r="E56" s="228"/>
      <c r="F56" s="228"/>
      <c r="G56" s="228"/>
      <c r="H56" s="228"/>
      <c r="I56" s="228"/>
      <c r="J56" s="228"/>
      <c r="K56" s="228"/>
      <c r="L56" s="228"/>
      <c r="M56" s="228"/>
      <c r="N56" s="228"/>
      <c r="O56" s="228"/>
      <c r="P56" s="228"/>
      <c r="Q56" s="228"/>
      <c r="R56" s="228"/>
      <c r="S56" s="228"/>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row>
    <row r="57" spans="1:102" s="8" customFormat="1" ht="14.25" customHeight="1" x14ac:dyDescent="0.25">
      <c r="A57" s="229"/>
      <c r="B57" s="229"/>
      <c r="C57" s="229"/>
      <c r="D57" s="229"/>
      <c r="E57" s="228"/>
      <c r="F57" s="228"/>
      <c r="G57" s="228"/>
      <c r="H57" s="228"/>
      <c r="I57" s="228"/>
      <c r="J57" s="228"/>
      <c r="K57" s="228"/>
      <c r="L57" s="228"/>
      <c r="M57" s="228"/>
      <c r="N57" s="228"/>
      <c r="O57" s="228"/>
      <c r="P57" s="228"/>
      <c r="Q57" s="228"/>
      <c r="R57" s="228"/>
      <c r="S57" s="228"/>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row>
    <row r="58" spans="1:102" s="8" customFormat="1" ht="14.25" customHeight="1" x14ac:dyDescent="0.25">
      <c r="A58" s="229" t="s">
        <v>392</v>
      </c>
      <c r="B58" s="229"/>
      <c r="C58" s="229"/>
      <c r="D58" s="229"/>
      <c r="E58" s="228"/>
      <c r="F58" s="228"/>
      <c r="G58" s="228"/>
      <c r="H58" s="228"/>
      <c r="I58" s="228"/>
      <c r="J58" s="228"/>
      <c r="K58" s="228"/>
      <c r="L58" s="228"/>
      <c r="M58" s="228"/>
      <c r="N58" s="228"/>
      <c r="O58" s="228"/>
      <c r="P58" s="228"/>
      <c r="Q58" s="228"/>
      <c r="R58" s="228"/>
      <c r="S58" s="228"/>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row>
    <row r="59" spans="1:102" s="8" customFormat="1" ht="14.25" customHeight="1" x14ac:dyDescent="0.25">
      <c r="A59" s="229"/>
      <c r="B59" s="229"/>
      <c r="C59" s="229"/>
      <c r="D59" s="229"/>
      <c r="E59" s="228"/>
      <c r="F59" s="228"/>
      <c r="G59" s="228"/>
      <c r="H59" s="228"/>
      <c r="I59" s="228"/>
      <c r="J59" s="228"/>
      <c r="K59" s="228"/>
      <c r="L59" s="228"/>
      <c r="M59" s="228"/>
      <c r="N59" s="228"/>
      <c r="O59" s="228"/>
      <c r="P59" s="228"/>
      <c r="Q59" s="228"/>
      <c r="R59" s="228"/>
      <c r="S59" s="228"/>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row>
    <row r="60" spans="1:102" s="8" customFormat="1" ht="14.25" customHeight="1" x14ac:dyDescent="0.25">
      <c r="A60" s="229"/>
      <c r="B60" s="229"/>
      <c r="C60" s="229"/>
      <c r="D60" s="229"/>
      <c r="E60" s="228"/>
      <c r="F60" s="228"/>
      <c r="G60" s="228"/>
      <c r="H60" s="228"/>
      <c r="I60" s="228"/>
      <c r="J60" s="228"/>
      <c r="K60" s="228"/>
      <c r="L60" s="228"/>
      <c r="M60" s="228"/>
      <c r="N60" s="228"/>
      <c r="O60" s="228"/>
      <c r="P60" s="228"/>
      <c r="Q60" s="228"/>
      <c r="R60" s="228"/>
      <c r="S60" s="228"/>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row>
    <row r="61" spans="1:102" s="8" customFormat="1" ht="14.25" customHeight="1" x14ac:dyDescent="0.25">
      <c r="A61" s="229"/>
      <c r="B61" s="229"/>
      <c r="C61" s="229"/>
      <c r="D61" s="229"/>
      <c r="E61" s="228"/>
      <c r="F61" s="228"/>
      <c r="G61" s="228"/>
      <c r="H61" s="228"/>
      <c r="I61" s="228"/>
      <c r="J61" s="228"/>
      <c r="K61" s="228"/>
      <c r="L61" s="228"/>
      <c r="M61" s="228"/>
      <c r="N61" s="228"/>
      <c r="O61" s="228"/>
      <c r="P61" s="228"/>
      <c r="Q61" s="228"/>
      <c r="R61" s="228"/>
      <c r="S61" s="228"/>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row>
    <row r="62" spans="1:102" s="8" customFormat="1" ht="14.25" customHeight="1" x14ac:dyDescent="0.25">
      <c r="A62" s="229"/>
      <c r="B62" s="229"/>
      <c r="C62" s="229"/>
      <c r="D62" s="229"/>
      <c r="E62" s="228"/>
      <c r="F62" s="228"/>
      <c r="G62" s="228"/>
      <c r="H62" s="228"/>
      <c r="I62" s="228"/>
      <c r="J62" s="228"/>
      <c r="K62" s="228"/>
      <c r="L62" s="228"/>
      <c r="M62" s="228"/>
      <c r="N62" s="228"/>
      <c r="O62" s="228"/>
      <c r="P62" s="228"/>
      <c r="Q62" s="228"/>
      <c r="R62" s="228"/>
      <c r="S62" s="228"/>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row>
    <row r="63" spans="1:102" s="8" customFormat="1" ht="14.25" customHeight="1" x14ac:dyDescent="0.25">
      <c r="A63" s="229"/>
      <c r="B63" s="229"/>
      <c r="C63" s="229"/>
      <c r="D63" s="229"/>
      <c r="E63" s="228"/>
      <c r="F63" s="228"/>
      <c r="G63" s="228"/>
      <c r="H63" s="228"/>
      <c r="I63" s="228"/>
      <c r="J63" s="228"/>
      <c r="K63" s="228"/>
      <c r="L63" s="228"/>
      <c r="M63" s="228"/>
      <c r="N63" s="228"/>
      <c r="O63" s="228"/>
      <c r="P63" s="228"/>
      <c r="Q63" s="228"/>
      <c r="R63" s="228"/>
      <c r="S63" s="228"/>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row>
    <row r="64" spans="1:102" s="8" customFormat="1" ht="14.25" customHeight="1" x14ac:dyDescent="0.25">
      <c r="A64" s="229"/>
      <c r="B64" s="229"/>
      <c r="C64" s="229"/>
      <c r="D64" s="229"/>
      <c r="E64" s="228"/>
      <c r="F64" s="228"/>
      <c r="G64" s="228"/>
      <c r="H64" s="228"/>
      <c r="I64" s="228"/>
      <c r="J64" s="228"/>
      <c r="K64" s="228"/>
      <c r="L64" s="228"/>
      <c r="M64" s="228"/>
      <c r="N64" s="228"/>
      <c r="O64" s="228"/>
      <c r="P64" s="228"/>
      <c r="Q64" s="228"/>
      <c r="R64" s="228"/>
      <c r="S64" s="228"/>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row>
    <row r="65" spans="1:102" s="8" customFormat="1" ht="14.25" customHeight="1" x14ac:dyDescent="0.25">
      <c r="A65" s="229"/>
      <c r="B65" s="229"/>
      <c r="C65" s="229"/>
      <c r="D65" s="229"/>
      <c r="E65" s="228"/>
      <c r="F65" s="228"/>
      <c r="G65" s="228"/>
      <c r="H65" s="228"/>
      <c r="I65" s="228"/>
      <c r="J65" s="228"/>
      <c r="K65" s="228"/>
      <c r="L65" s="228"/>
      <c r="M65" s="228"/>
      <c r="N65" s="228"/>
      <c r="O65" s="228"/>
      <c r="P65" s="228"/>
      <c r="Q65" s="228"/>
      <c r="R65" s="228"/>
      <c r="S65" s="228"/>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row>
    <row r="66" spans="1:102" s="8" customFormat="1" ht="14.25" customHeight="1" x14ac:dyDescent="0.25">
      <c r="A66" s="229" t="s">
        <v>393</v>
      </c>
      <c r="B66" s="229"/>
      <c r="C66" s="229"/>
      <c r="D66" s="229"/>
      <c r="E66" s="228"/>
      <c r="F66" s="228"/>
      <c r="G66" s="228"/>
      <c r="H66" s="228"/>
      <c r="I66" s="228"/>
      <c r="J66" s="228"/>
      <c r="K66" s="228"/>
      <c r="L66" s="228"/>
      <c r="M66" s="228"/>
      <c r="N66" s="228"/>
      <c r="O66" s="228"/>
      <c r="P66" s="228"/>
      <c r="Q66" s="228"/>
      <c r="R66" s="228"/>
      <c r="S66" s="228"/>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row>
    <row r="67" spans="1:102" s="8" customFormat="1" ht="14.25" customHeight="1" x14ac:dyDescent="0.25">
      <c r="A67" s="229"/>
      <c r="B67" s="229"/>
      <c r="C67" s="229"/>
      <c r="D67" s="229"/>
      <c r="E67" s="228"/>
      <c r="F67" s="228"/>
      <c r="G67" s="228"/>
      <c r="H67" s="228"/>
      <c r="I67" s="228"/>
      <c r="J67" s="228"/>
      <c r="K67" s="228"/>
      <c r="L67" s="228"/>
      <c r="M67" s="228"/>
      <c r="N67" s="228"/>
      <c r="O67" s="228"/>
      <c r="P67" s="228"/>
      <c r="Q67" s="228"/>
      <c r="R67" s="228"/>
      <c r="S67" s="228"/>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row>
    <row r="68" spans="1:102" s="8" customFormat="1" ht="14.25" customHeight="1" x14ac:dyDescent="0.25">
      <c r="A68" s="229"/>
      <c r="B68" s="229"/>
      <c r="C68" s="229"/>
      <c r="D68" s="229"/>
      <c r="E68" s="228"/>
      <c r="F68" s="228"/>
      <c r="G68" s="228"/>
      <c r="H68" s="228"/>
      <c r="I68" s="228"/>
      <c r="J68" s="228"/>
      <c r="K68" s="228"/>
      <c r="L68" s="228"/>
      <c r="M68" s="228"/>
      <c r="N68" s="228"/>
      <c r="O68" s="228"/>
      <c r="P68" s="228"/>
      <c r="Q68" s="228"/>
      <c r="R68" s="228"/>
      <c r="S68" s="228"/>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row>
    <row r="69" spans="1:102" s="8" customFormat="1" ht="14.25" customHeight="1" x14ac:dyDescent="0.25">
      <c r="A69" s="229"/>
      <c r="B69" s="229"/>
      <c r="C69" s="229"/>
      <c r="D69" s="229"/>
      <c r="E69" s="228"/>
      <c r="F69" s="228"/>
      <c r="G69" s="228"/>
      <c r="H69" s="228"/>
      <c r="I69" s="228"/>
      <c r="J69" s="228"/>
      <c r="K69" s="228"/>
      <c r="L69" s="228"/>
      <c r="M69" s="228"/>
      <c r="N69" s="228"/>
      <c r="O69" s="228"/>
      <c r="P69" s="228"/>
      <c r="Q69" s="228"/>
      <c r="R69" s="228"/>
      <c r="S69" s="228"/>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row>
    <row r="70" spans="1:102" s="8" customFormat="1" ht="14.25" customHeight="1" x14ac:dyDescent="0.25">
      <c r="A70" s="229"/>
      <c r="B70" s="229"/>
      <c r="C70" s="229"/>
      <c r="D70" s="229"/>
      <c r="E70" s="228"/>
      <c r="F70" s="228"/>
      <c r="G70" s="228"/>
      <c r="H70" s="228"/>
      <c r="I70" s="228"/>
      <c r="J70" s="228"/>
      <c r="K70" s="228"/>
      <c r="L70" s="228"/>
      <c r="M70" s="228"/>
      <c r="N70" s="228"/>
      <c r="O70" s="228"/>
      <c r="P70" s="228"/>
      <c r="Q70" s="228"/>
      <c r="R70" s="228"/>
      <c r="S70" s="228"/>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row>
    <row r="71" spans="1:102" s="8" customFormat="1" ht="14.25" customHeight="1" x14ac:dyDescent="0.25">
      <c r="A71" s="229"/>
      <c r="B71" s="229"/>
      <c r="C71" s="229"/>
      <c r="D71" s="229"/>
      <c r="E71" s="228"/>
      <c r="F71" s="228"/>
      <c r="G71" s="228"/>
      <c r="H71" s="228"/>
      <c r="I71" s="228"/>
      <c r="J71" s="228"/>
      <c r="K71" s="228"/>
      <c r="L71" s="228"/>
      <c r="M71" s="228"/>
      <c r="N71" s="228"/>
      <c r="O71" s="228"/>
      <c r="P71" s="228"/>
      <c r="Q71" s="228"/>
      <c r="R71" s="228"/>
      <c r="S71" s="228"/>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row>
    <row r="72" spans="1:102" s="8" customFormat="1" ht="14.25" customHeight="1" x14ac:dyDescent="0.25">
      <c r="A72" s="229"/>
      <c r="B72" s="229"/>
      <c r="C72" s="229"/>
      <c r="D72" s="229"/>
      <c r="E72" s="228"/>
      <c r="F72" s="228"/>
      <c r="G72" s="228"/>
      <c r="H72" s="228"/>
      <c r="I72" s="228"/>
      <c r="J72" s="228"/>
      <c r="K72" s="228"/>
      <c r="L72" s="228"/>
      <c r="M72" s="228"/>
      <c r="N72" s="228"/>
      <c r="O72" s="228"/>
      <c r="P72" s="228"/>
      <c r="Q72" s="228"/>
      <c r="R72" s="228"/>
      <c r="S72" s="228"/>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row>
    <row r="73" spans="1:102" s="8" customFormat="1" ht="14.25" customHeight="1" x14ac:dyDescent="0.25">
      <c r="A73" s="229"/>
      <c r="B73" s="229"/>
      <c r="C73" s="229"/>
      <c r="D73" s="229"/>
      <c r="E73" s="228"/>
      <c r="F73" s="228"/>
      <c r="G73" s="228"/>
      <c r="H73" s="228"/>
      <c r="I73" s="228"/>
      <c r="J73" s="228"/>
      <c r="K73" s="228"/>
      <c r="L73" s="228"/>
      <c r="M73" s="228"/>
      <c r="N73" s="228"/>
      <c r="O73" s="228"/>
      <c r="P73" s="228"/>
      <c r="Q73" s="228"/>
      <c r="R73" s="228"/>
      <c r="S73" s="228"/>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row>
    <row r="74" spans="1:102" s="8" customFormat="1" ht="14.25" customHeight="1" x14ac:dyDescent="0.25">
      <c r="A74" s="229" t="s">
        <v>394</v>
      </c>
      <c r="B74" s="229"/>
      <c r="C74" s="229"/>
      <c r="D74" s="229"/>
      <c r="E74" s="228"/>
      <c r="F74" s="228"/>
      <c r="G74" s="228"/>
      <c r="H74" s="228"/>
      <c r="I74" s="228"/>
      <c r="J74" s="228"/>
      <c r="K74" s="228"/>
      <c r="L74" s="228"/>
      <c r="M74" s="228"/>
      <c r="N74" s="228"/>
      <c r="O74" s="228"/>
      <c r="P74" s="228"/>
      <c r="Q74" s="228"/>
      <c r="R74" s="228"/>
      <c r="S74" s="228"/>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row>
    <row r="75" spans="1:102" s="8" customFormat="1" ht="14.25" customHeight="1" x14ac:dyDescent="0.25">
      <c r="A75" s="229"/>
      <c r="B75" s="229"/>
      <c r="C75" s="229"/>
      <c r="D75" s="229"/>
      <c r="E75" s="228"/>
      <c r="F75" s="228"/>
      <c r="G75" s="228"/>
      <c r="H75" s="228"/>
      <c r="I75" s="228"/>
      <c r="J75" s="228"/>
      <c r="K75" s="228"/>
      <c r="L75" s="228"/>
      <c r="M75" s="228"/>
      <c r="N75" s="228"/>
      <c r="O75" s="228"/>
      <c r="P75" s="228"/>
      <c r="Q75" s="228"/>
      <c r="R75" s="228"/>
      <c r="S75" s="228"/>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row>
    <row r="76" spans="1:102" s="8" customFormat="1" ht="14.25" customHeight="1" x14ac:dyDescent="0.25">
      <c r="A76" s="229"/>
      <c r="B76" s="229"/>
      <c r="C76" s="229"/>
      <c r="D76" s="229"/>
      <c r="E76" s="228"/>
      <c r="F76" s="228"/>
      <c r="G76" s="228"/>
      <c r="H76" s="228"/>
      <c r="I76" s="228"/>
      <c r="J76" s="228"/>
      <c r="K76" s="228"/>
      <c r="L76" s="228"/>
      <c r="M76" s="228"/>
      <c r="N76" s="228"/>
      <c r="O76" s="228"/>
      <c r="P76" s="228"/>
      <c r="Q76" s="228"/>
      <c r="R76" s="228"/>
      <c r="S76" s="228"/>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row>
    <row r="77" spans="1:102" s="8" customFormat="1" ht="14.25" customHeight="1" x14ac:dyDescent="0.25">
      <c r="A77" s="229"/>
      <c r="B77" s="229"/>
      <c r="C77" s="229"/>
      <c r="D77" s="229"/>
      <c r="E77" s="228"/>
      <c r="F77" s="228"/>
      <c r="G77" s="228"/>
      <c r="H77" s="228"/>
      <c r="I77" s="228"/>
      <c r="J77" s="228"/>
      <c r="K77" s="228"/>
      <c r="L77" s="228"/>
      <c r="M77" s="228"/>
      <c r="N77" s="228"/>
      <c r="O77" s="228"/>
      <c r="P77" s="228"/>
      <c r="Q77" s="228"/>
      <c r="R77" s="228"/>
      <c r="S77" s="228"/>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row>
    <row r="78" spans="1:102" s="8" customFormat="1" ht="14.25" customHeight="1" x14ac:dyDescent="0.25">
      <c r="A78" s="229"/>
      <c r="B78" s="229"/>
      <c r="C78" s="229"/>
      <c r="D78" s="229"/>
      <c r="E78" s="228"/>
      <c r="F78" s="228"/>
      <c r="G78" s="228"/>
      <c r="H78" s="228"/>
      <c r="I78" s="228"/>
      <c r="J78" s="228"/>
      <c r="K78" s="228"/>
      <c r="L78" s="228"/>
      <c r="M78" s="228"/>
      <c r="N78" s="228"/>
      <c r="O78" s="228"/>
      <c r="P78" s="228"/>
      <c r="Q78" s="228"/>
      <c r="R78" s="228"/>
      <c r="S78" s="228"/>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row>
    <row r="79" spans="1:102" s="8" customFormat="1" ht="14.25" customHeight="1" x14ac:dyDescent="0.25">
      <c r="A79" s="229"/>
      <c r="B79" s="229"/>
      <c r="C79" s="229"/>
      <c r="D79" s="229"/>
      <c r="E79" s="228"/>
      <c r="F79" s="228"/>
      <c r="G79" s="228"/>
      <c r="H79" s="228"/>
      <c r="I79" s="228"/>
      <c r="J79" s="228"/>
      <c r="K79" s="228"/>
      <c r="L79" s="228"/>
      <c r="M79" s="228"/>
      <c r="N79" s="228"/>
      <c r="O79" s="228"/>
      <c r="P79" s="228"/>
      <c r="Q79" s="228"/>
      <c r="R79" s="228"/>
      <c r="S79" s="228"/>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row>
    <row r="80" spans="1:102" s="8" customFormat="1" ht="14.25" customHeight="1" x14ac:dyDescent="0.25">
      <c r="A80" s="229"/>
      <c r="B80" s="229"/>
      <c r="C80" s="229"/>
      <c r="D80" s="229"/>
      <c r="E80" s="228"/>
      <c r="F80" s="228"/>
      <c r="G80" s="228"/>
      <c r="H80" s="228"/>
      <c r="I80" s="228"/>
      <c r="J80" s="228"/>
      <c r="K80" s="228"/>
      <c r="L80" s="228"/>
      <c r="M80" s="228"/>
      <c r="N80" s="228"/>
      <c r="O80" s="228"/>
      <c r="P80" s="228"/>
      <c r="Q80" s="228"/>
      <c r="R80" s="228"/>
      <c r="S80" s="228"/>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row>
    <row r="81" spans="1:102" s="8" customFormat="1" ht="14.25" customHeight="1" x14ac:dyDescent="0.25">
      <c r="A81" s="229"/>
      <c r="B81" s="229"/>
      <c r="C81" s="229"/>
      <c r="D81" s="229"/>
      <c r="E81" s="228"/>
      <c r="F81" s="228"/>
      <c r="G81" s="228"/>
      <c r="H81" s="228"/>
      <c r="I81" s="228"/>
      <c r="J81" s="228"/>
      <c r="K81" s="228"/>
      <c r="L81" s="228"/>
      <c r="M81" s="228"/>
      <c r="N81" s="228"/>
      <c r="O81" s="228"/>
      <c r="P81" s="228"/>
      <c r="Q81" s="228"/>
      <c r="R81" s="228"/>
      <c r="S81" s="228"/>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row>
    <row r="82" spans="1:102" s="8" customFormat="1" ht="14.25" customHeight="1" x14ac:dyDescent="0.25">
      <c r="A82" s="229" t="s">
        <v>395</v>
      </c>
      <c r="B82" s="229"/>
      <c r="C82" s="229"/>
      <c r="D82" s="229"/>
      <c r="E82" s="228"/>
      <c r="F82" s="228"/>
      <c r="G82" s="228"/>
      <c r="H82" s="228"/>
      <c r="I82" s="228"/>
      <c r="J82" s="228"/>
      <c r="K82" s="228"/>
      <c r="L82" s="228"/>
      <c r="M82" s="228"/>
      <c r="N82" s="228"/>
      <c r="O82" s="228"/>
      <c r="P82" s="228"/>
      <c r="Q82" s="228"/>
      <c r="R82" s="228"/>
      <c r="S82" s="228"/>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row>
    <row r="83" spans="1:102" s="8" customFormat="1" ht="14.25" customHeight="1" x14ac:dyDescent="0.25">
      <c r="A83" s="229"/>
      <c r="B83" s="229"/>
      <c r="C83" s="229"/>
      <c r="D83" s="229"/>
      <c r="E83" s="228"/>
      <c r="F83" s="228"/>
      <c r="G83" s="228"/>
      <c r="H83" s="228"/>
      <c r="I83" s="228"/>
      <c r="J83" s="228"/>
      <c r="K83" s="228"/>
      <c r="L83" s="228"/>
      <c r="M83" s="228"/>
      <c r="N83" s="228"/>
      <c r="O83" s="228"/>
      <c r="P83" s="228"/>
      <c r="Q83" s="228"/>
      <c r="R83" s="228"/>
      <c r="S83" s="228"/>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row>
    <row r="84" spans="1:102" s="8" customFormat="1" ht="14.25" customHeight="1" x14ac:dyDescent="0.25">
      <c r="A84" s="229"/>
      <c r="B84" s="229"/>
      <c r="C84" s="229"/>
      <c r="D84" s="229"/>
      <c r="E84" s="228"/>
      <c r="F84" s="228"/>
      <c r="G84" s="228"/>
      <c r="H84" s="228"/>
      <c r="I84" s="228"/>
      <c r="J84" s="228"/>
      <c r="K84" s="228"/>
      <c r="L84" s="228"/>
      <c r="M84" s="228"/>
      <c r="N84" s="228"/>
      <c r="O84" s="228"/>
      <c r="P84" s="228"/>
      <c r="Q84" s="228"/>
      <c r="R84" s="228"/>
      <c r="S84" s="228"/>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row>
    <row r="85" spans="1:102" s="8" customFormat="1" ht="14.25" customHeight="1" x14ac:dyDescent="0.25">
      <c r="A85" s="229"/>
      <c r="B85" s="229"/>
      <c r="C85" s="229"/>
      <c r="D85" s="229"/>
      <c r="E85" s="228"/>
      <c r="F85" s="228"/>
      <c r="G85" s="228"/>
      <c r="H85" s="228"/>
      <c r="I85" s="228"/>
      <c r="J85" s="228"/>
      <c r="K85" s="228"/>
      <c r="L85" s="228"/>
      <c r="M85" s="228"/>
      <c r="N85" s="228"/>
      <c r="O85" s="228"/>
      <c r="P85" s="228"/>
      <c r="Q85" s="228"/>
      <c r="R85" s="228"/>
      <c r="S85" s="228"/>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row>
    <row r="86" spans="1:102" s="8" customFormat="1" ht="14.25" customHeight="1" x14ac:dyDescent="0.25">
      <c r="A86" s="229"/>
      <c r="B86" s="229"/>
      <c r="C86" s="229"/>
      <c r="D86" s="229"/>
      <c r="E86" s="228"/>
      <c r="F86" s="228"/>
      <c r="G86" s="228"/>
      <c r="H86" s="228"/>
      <c r="I86" s="228"/>
      <c r="J86" s="228"/>
      <c r="K86" s="228"/>
      <c r="L86" s="228"/>
      <c r="M86" s="228"/>
      <c r="N86" s="228"/>
      <c r="O86" s="228"/>
      <c r="P86" s="228"/>
      <c r="Q86" s="228"/>
      <c r="R86" s="228"/>
      <c r="S86" s="228"/>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row>
    <row r="87" spans="1:102" s="8" customFormat="1" ht="14.25" customHeight="1" x14ac:dyDescent="0.25">
      <c r="A87" s="229"/>
      <c r="B87" s="229"/>
      <c r="C87" s="229"/>
      <c r="D87" s="229"/>
      <c r="E87" s="228"/>
      <c r="F87" s="228"/>
      <c r="G87" s="228"/>
      <c r="H87" s="228"/>
      <c r="I87" s="228"/>
      <c r="J87" s="228"/>
      <c r="K87" s="228"/>
      <c r="L87" s="228"/>
      <c r="M87" s="228"/>
      <c r="N87" s="228"/>
      <c r="O87" s="228"/>
      <c r="P87" s="228"/>
      <c r="Q87" s="228"/>
      <c r="R87" s="228"/>
      <c r="S87" s="228"/>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row>
    <row r="88" spans="1:102" s="8" customFormat="1" ht="14.25" customHeight="1" x14ac:dyDescent="0.25">
      <c r="A88" s="229"/>
      <c r="B88" s="229"/>
      <c r="C88" s="229"/>
      <c r="D88" s="229"/>
      <c r="E88" s="228"/>
      <c r="F88" s="228"/>
      <c r="G88" s="228"/>
      <c r="H88" s="228"/>
      <c r="I88" s="228"/>
      <c r="J88" s="228"/>
      <c r="K88" s="228"/>
      <c r="L88" s="228"/>
      <c r="M88" s="228"/>
      <c r="N88" s="228"/>
      <c r="O88" s="228"/>
      <c r="P88" s="228"/>
      <c r="Q88" s="228"/>
      <c r="R88" s="228"/>
      <c r="S88" s="228"/>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row>
    <row r="89" spans="1:102" s="8" customFormat="1" ht="14.25" customHeight="1" x14ac:dyDescent="0.25">
      <c r="A89" s="229"/>
      <c r="B89" s="229"/>
      <c r="C89" s="229"/>
      <c r="D89" s="229"/>
      <c r="E89" s="228"/>
      <c r="F89" s="228"/>
      <c r="G89" s="228"/>
      <c r="H89" s="228"/>
      <c r="I89" s="228"/>
      <c r="J89" s="228"/>
      <c r="K89" s="228"/>
      <c r="L89" s="228"/>
      <c r="M89" s="228"/>
      <c r="N89" s="228"/>
      <c r="O89" s="228"/>
      <c r="P89" s="228"/>
      <c r="Q89" s="228"/>
      <c r="R89" s="228"/>
      <c r="S89" s="228"/>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row>
    <row r="90" spans="1:102" s="8" customFormat="1" ht="14.25" customHeight="1" x14ac:dyDescent="0.25">
      <c r="A90" s="229" t="s">
        <v>396</v>
      </c>
      <c r="B90" s="229"/>
      <c r="C90" s="229"/>
      <c r="D90" s="229"/>
      <c r="E90" s="228"/>
      <c r="F90" s="228"/>
      <c r="G90" s="228"/>
      <c r="H90" s="228"/>
      <c r="I90" s="228"/>
      <c r="J90" s="228"/>
      <c r="K90" s="228"/>
      <c r="L90" s="228"/>
      <c r="M90" s="228"/>
      <c r="N90" s="228"/>
      <c r="O90" s="228"/>
      <c r="P90" s="228"/>
      <c r="Q90" s="228"/>
      <c r="R90" s="228"/>
      <c r="S90" s="228"/>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row>
    <row r="91" spans="1:102" s="8" customFormat="1" ht="14.25" customHeight="1" x14ac:dyDescent="0.25">
      <c r="A91" s="229"/>
      <c r="B91" s="229"/>
      <c r="C91" s="229"/>
      <c r="D91" s="229"/>
      <c r="E91" s="228"/>
      <c r="F91" s="228"/>
      <c r="G91" s="228"/>
      <c r="H91" s="228"/>
      <c r="I91" s="228"/>
      <c r="J91" s="228"/>
      <c r="K91" s="228"/>
      <c r="L91" s="228"/>
      <c r="M91" s="228"/>
      <c r="N91" s="228"/>
      <c r="O91" s="228"/>
      <c r="P91" s="228"/>
      <c r="Q91" s="228"/>
      <c r="R91" s="228"/>
      <c r="S91" s="228"/>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row>
    <row r="92" spans="1:102" s="8" customFormat="1" ht="14.25" customHeight="1" x14ac:dyDescent="0.25">
      <c r="A92" s="229"/>
      <c r="B92" s="229"/>
      <c r="C92" s="229"/>
      <c r="D92" s="229"/>
      <c r="E92" s="228"/>
      <c r="F92" s="228"/>
      <c r="G92" s="228"/>
      <c r="H92" s="228"/>
      <c r="I92" s="228"/>
      <c r="J92" s="228"/>
      <c r="K92" s="228"/>
      <c r="L92" s="228"/>
      <c r="M92" s="228"/>
      <c r="N92" s="228"/>
      <c r="O92" s="228"/>
      <c r="P92" s="228"/>
      <c r="Q92" s="228"/>
      <c r="R92" s="228"/>
      <c r="S92" s="228"/>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row>
    <row r="93" spans="1:102" s="8" customFormat="1" ht="14.25" customHeight="1" x14ac:dyDescent="0.25">
      <c r="A93" s="229"/>
      <c r="B93" s="229"/>
      <c r="C93" s="229"/>
      <c r="D93" s="229"/>
      <c r="E93" s="228"/>
      <c r="F93" s="228"/>
      <c r="G93" s="228"/>
      <c r="H93" s="228"/>
      <c r="I93" s="228"/>
      <c r="J93" s="228"/>
      <c r="K93" s="228"/>
      <c r="L93" s="228"/>
      <c r="M93" s="228"/>
      <c r="N93" s="228"/>
      <c r="O93" s="228"/>
      <c r="P93" s="228"/>
      <c r="Q93" s="228"/>
      <c r="R93" s="228"/>
      <c r="S93" s="228"/>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row>
    <row r="94" spans="1:102" s="8" customFormat="1" ht="14.25" customHeight="1" x14ac:dyDescent="0.25">
      <c r="A94" s="229"/>
      <c r="B94" s="229"/>
      <c r="C94" s="229"/>
      <c r="D94" s="229"/>
      <c r="E94" s="228"/>
      <c r="F94" s="228"/>
      <c r="G94" s="228"/>
      <c r="H94" s="228"/>
      <c r="I94" s="228"/>
      <c r="J94" s="228"/>
      <c r="K94" s="228"/>
      <c r="L94" s="228"/>
      <c r="M94" s="228"/>
      <c r="N94" s="228"/>
      <c r="O94" s="228"/>
      <c r="P94" s="228"/>
      <c r="Q94" s="228"/>
      <c r="R94" s="228"/>
      <c r="S94" s="228"/>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row>
    <row r="95" spans="1:102" s="8" customFormat="1" ht="14.25" customHeight="1" x14ac:dyDescent="0.25">
      <c r="A95" s="229"/>
      <c r="B95" s="229"/>
      <c r="C95" s="229"/>
      <c r="D95" s="229"/>
      <c r="E95" s="228"/>
      <c r="F95" s="228"/>
      <c r="G95" s="228"/>
      <c r="H95" s="228"/>
      <c r="I95" s="228"/>
      <c r="J95" s="228"/>
      <c r="K95" s="228"/>
      <c r="L95" s="228"/>
      <c r="M95" s="228"/>
      <c r="N95" s="228"/>
      <c r="O95" s="228"/>
      <c r="P95" s="228"/>
      <c r="Q95" s="228"/>
      <c r="R95" s="228"/>
      <c r="S95" s="228"/>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row>
    <row r="96" spans="1:102" s="8" customFormat="1" ht="14.25" customHeight="1" x14ac:dyDescent="0.25">
      <c r="A96" s="229"/>
      <c r="B96" s="229"/>
      <c r="C96" s="229"/>
      <c r="D96" s="229"/>
      <c r="E96" s="228"/>
      <c r="F96" s="228"/>
      <c r="G96" s="228"/>
      <c r="H96" s="228"/>
      <c r="I96" s="228"/>
      <c r="J96" s="228"/>
      <c r="K96" s="228"/>
      <c r="L96" s="228"/>
      <c r="M96" s="228"/>
      <c r="N96" s="228"/>
      <c r="O96" s="228"/>
      <c r="P96" s="228"/>
      <c r="Q96" s="228"/>
      <c r="R96" s="228"/>
      <c r="S96" s="228"/>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row>
    <row r="97" spans="1:102" s="8" customFormat="1" ht="14.25" customHeight="1" x14ac:dyDescent="0.25">
      <c r="A97" s="229"/>
      <c r="B97" s="229"/>
      <c r="C97" s="229"/>
      <c r="D97" s="229"/>
      <c r="E97" s="228"/>
      <c r="F97" s="228"/>
      <c r="G97" s="228"/>
      <c r="H97" s="228"/>
      <c r="I97" s="228"/>
      <c r="J97" s="228"/>
      <c r="K97" s="228"/>
      <c r="L97" s="228"/>
      <c r="M97" s="228"/>
      <c r="N97" s="228"/>
      <c r="O97" s="228"/>
      <c r="P97" s="228"/>
      <c r="Q97" s="228"/>
      <c r="R97" s="228"/>
      <c r="S97" s="228"/>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row>
    <row r="98" spans="1:102" s="8" customFormat="1" ht="14.25" customHeight="1" x14ac:dyDescent="0.25">
      <c r="A98" s="229" t="s">
        <v>397</v>
      </c>
      <c r="B98" s="229"/>
      <c r="C98" s="229"/>
      <c r="D98" s="229"/>
      <c r="E98" s="228"/>
      <c r="F98" s="228"/>
      <c r="G98" s="228"/>
      <c r="H98" s="228"/>
      <c r="I98" s="228"/>
      <c r="J98" s="228"/>
      <c r="K98" s="228"/>
      <c r="L98" s="228"/>
      <c r="M98" s="228"/>
      <c r="N98" s="228"/>
      <c r="O98" s="228"/>
      <c r="P98" s="228"/>
      <c r="Q98" s="228"/>
      <c r="R98" s="228"/>
      <c r="S98" s="228"/>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row>
    <row r="99" spans="1:102" s="8" customFormat="1" ht="14.25" customHeight="1" x14ac:dyDescent="0.25">
      <c r="A99" s="229"/>
      <c r="B99" s="229"/>
      <c r="C99" s="229"/>
      <c r="D99" s="229"/>
      <c r="E99" s="228"/>
      <c r="F99" s="228"/>
      <c r="G99" s="228"/>
      <c r="H99" s="228"/>
      <c r="I99" s="228"/>
      <c r="J99" s="228"/>
      <c r="K99" s="228"/>
      <c r="L99" s="228"/>
      <c r="M99" s="228"/>
      <c r="N99" s="228"/>
      <c r="O99" s="228"/>
      <c r="P99" s="228"/>
      <c r="Q99" s="228"/>
      <c r="R99" s="228"/>
      <c r="S99" s="228"/>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row>
    <row r="100" spans="1:102" s="8" customFormat="1" ht="14.25" customHeight="1" x14ac:dyDescent="0.25">
      <c r="A100" s="229"/>
      <c r="B100" s="229"/>
      <c r="C100" s="229"/>
      <c r="D100" s="229"/>
      <c r="E100" s="228"/>
      <c r="F100" s="228"/>
      <c r="G100" s="228"/>
      <c r="H100" s="228"/>
      <c r="I100" s="228"/>
      <c r="J100" s="228"/>
      <c r="K100" s="228"/>
      <c r="L100" s="228"/>
      <c r="M100" s="228"/>
      <c r="N100" s="228"/>
      <c r="O100" s="228"/>
      <c r="P100" s="228"/>
      <c r="Q100" s="228"/>
      <c r="R100" s="228"/>
      <c r="S100" s="228"/>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row>
    <row r="101" spans="1:102" s="8" customFormat="1" ht="14.25" customHeight="1" x14ac:dyDescent="0.25">
      <c r="A101" s="229"/>
      <c r="B101" s="229"/>
      <c r="C101" s="229"/>
      <c r="D101" s="229"/>
      <c r="E101" s="228"/>
      <c r="F101" s="228"/>
      <c r="G101" s="228"/>
      <c r="H101" s="228"/>
      <c r="I101" s="228"/>
      <c r="J101" s="228"/>
      <c r="K101" s="228"/>
      <c r="L101" s="228"/>
      <c r="M101" s="228"/>
      <c r="N101" s="228"/>
      <c r="O101" s="228"/>
      <c r="P101" s="228"/>
      <c r="Q101" s="228"/>
      <c r="R101" s="228"/>
      <c r="S101" s="228"/>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row>
    <row r="102" spans="1:102" s="8" customFormat="1" ht="14.25" customHeight="1" x14ac:dyDescent="0.25">
      <c r="A102" s="229"/>
      <c r="B102" s="229"/>
      <c r="C102" s="229"/>
      <c r="D102" s="229"/>
      <c r="E102" s="228"/>
      <c r="F102" s="228"/>
      <c r="G102" s="228"/>
      <c r="H102" s="228"/>
      <c r="I102" s="228"/>
      <c r="J102" s="228"/>
      <c r="K102" s="228"/>
      <c r="L102" s="228"/>
      <c r="M102" s="228"/>
      <c r="N102" s="228"/>
      <c r="O102" s="228"/>
      <c r="P102" s="228"/>
      <c r="Q102" s="228"/>
      <c r="R102" s="228"/>
      <c r="S102" s="228"/>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row>
    <row r="103" spans="1:102" s="8" customFormat="1" ht="14.25" customHeight="1" x14ac:dyDescent="0.25">
      <c r="A103" s="229"/>
      <c r="B103" s="229"/>
      <c r="C103" s="229"/>
      <c r="D103" s="229"/>
      <c r="E103" s="228"/>
      <c r="F103" s="228"/>
      <c r="G103" s="228"/>
      <c r="H103" s="228"/>
      <c r="I103" s="228"/>
      <c r="J103" s="228"/>
      <c r="K103" s="228"/>
      <c r="L103" s="228"/>
      <c r="M103" s="228"/>
      <c r="N103" s="228"/>
      <c r="O103" s="228"/>
      <c r="P103" s="228"/>
      <c r="Q103" s="228"/>
      <c r="R103" s="228"/>
      <c r="S103" s="228"/>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row>
    <row r="104" spans="1:102" s="8" customFormat="1" ht="14.25" customHeight="1" x14ac:dyDescent="0.25">
      <c r="A104" s="229"/>
      <c r="B104" s="229"/>
      <c r="C104" s="229"/>
      <c r="D104" s="229"/>
      <c r="E104" s="228"/>
      <c r="F104" s="228"/>
      <c r="G104" s="228"/>
      <c r="H104" s="228"/>
      <c r="I104" s="228"/>
      <c r="J104" s="228"/>
      <c r="K104" s="228"/>
      <c r="L104" s="228"/>
      <c r="M104" s="228"/>
      <c r="N104" s="228"/>
      <c r="O104" s="228"/>
      <c r="P104" s="228"/>
      <c r="Q104" s="228"/>
      <c r="R104" s="228"/>
      <c r="S104" s="228"/>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row>
    <row r="105" spans="1:102" s="8" customFormat="1" ht="14.25" customHeight="1" x14ac:dyDescent="0.25">
      <c r="A105" s="229"/>
      <c r="B105" s="229"/>
      <c r="C105" s="229"/>
      <c r="D105" s="229"/>
      <c r="E105" s="228"/>
      <c r="F105" s="228"/>
      <c r="G105" s="228"/>
      <c r="H105" s="228"/>
      <c r="I105" s="228"/>
      <c r="J105" s="228"/>
      <c r="K105" s="228"/>
      <c r="L105" s="228"/>
      <c r="M105" s="228"/>
      <c r="N105" s="228"/>
      <c r="O105" s="228"/>
      <c r="P105" s="228"/>
      <c r="Q105" s="228"/>
      <c r="R105" s="228"/>
      <c r="S105" s="228"/>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row>
    <row r="106" spans="1:102" s="8" customFormat="1" ht="14.85" customHeight="1" x14ac:dyDescent="0.25">
      <c r="A106" s="229" t="s">
        <v>398</v>
      </c>
      <c r="B106" s="229"/>
      <c r="C106" s="229"/>
      <c r="D106" s="229"/>
      <c r="E106" s="228"/>
      <c r="F106" s="228"/>
      <c r="G106" s="228"/>
      <c r="H106" s="228"/>
      <c r="I106" s="228"/>
      <c r="J106" s="228"/>
      <c r="K106" s="228"/>
      <c r="L106" s="228"/>
      <c r="M106" s="228"/>
      <c r="N106" s="228"/>
      <c r="O106" s="228"/>
      <c r="P106" s="228"/>
      <c r="Q106" s="228"/>
      <c r="R106" s="228"/>
      <c r="S106" s="228"/>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row>
    <row r="107" spans="1:102" s="8" customFormat="1" x14ac:dyDescent="0.25">
      <c r="A107" s="229"/>
      <c r="B107" s="229"/>
      <c r="C107" s="229"/>
      <c r="D107" s="229"/>
      <c r="E107" s="228"/>
      <c r="F107" s="228"/>
      <c r="G107" s="228"/>
      <c r="H107" s="228"/>
      <c r="I107" s="228"/>
      <c r="J107" s="228"/>
      <c r="K107" s="228"/>
      <c r="L107" s="228"/>
      <c r="M107" s="228"/>
      <c r="N107" s="228"/>
      <c r="O107" s="228"/>
      <c r="P107" s="228"/>
      <c r="Q107" s="228"/>
      <c r="R107" s="228"/>
      <c r="S107" s="228"/>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row>
    <row r="108" spans="1:102" s="8" customFormat="1" x14ac:dyDescent="0.25">
      <c r="A108" s="229"/>
      <c r="B108" s="229"/>
      <c r="C108" s="229"/>
      <c r="D108" s="229"/>
      <c r="E108" s="228"/>
      <c r="F108" s="228"/>
      <c r="G108" s="228"/>
      <c r="H108" s="228"/>
      <c r="I108" s="228"/>
      <c r="J108" s="228"/>
      <c r="K108" s="228"/>
      <c r="L108" s="228"/>
      <c r="M108" s="228"/>
      <c r="N108" s="228"/>
      <c r="O108" s="228"/>
      <c r="P108" s="228"/>
      <c r="Q108" s="228"/>
      <c r="R108" s="228"/>
      <c r="S108" s="228"/>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row>
    <row r="109" spans="1:102" s="8" customFormat="1" x14ac:dyDescent="0.25">
      <c r="A109" s="229"/>
      <c r="B109" s="229"/>
      <c r="C109" s="229"/>
      <c r="D109" s="229"/>
      <c r="E109" s="228"/>
      <c r="F109" s="228"/>
      <c r="G109" s="228"/>
      <c r="H109" s="228"/>
      <c r="I109" s="228"/>
      <c r="J109" s="228"/>
      <c r="K109" s="228"/>
      <c r="L109" s="228"/>
      <c r="M109" s="228"/>
      <c r="N109" s="228"/>
      <c r="O109" s="228"/>
      <c r="P109" s="228"/>
      <c r="Q109" s="228"/>
      <c r="R109" s="228"/>
      <c r="S109" s="228"/>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row>
    <row r="110" spans="1:102" s="8" customFormat="1" x14ac:dyDescent="0.25">
      <c r="A110" s="229"/>
      <c r="B110" s="229"/>
      <c r="C110" s="229"/>
      <c r="D110" s="229"/>
      <c r="E110" s="228"/>
      <c r="F110" s="228"/>
      <c r="G110" s="228"/>
      <c r="H110" s="228"/>
      <c r="I110" s="228"/>
      <c r="J110" s="228"/>
      <c r="K110" s="228"/>
      <c r="L110" s="228"/>
      <c r="M110" s="228"/>
      <c r="N110" s="228"/>
      <c r="O110" s="228"/>
      <c r="P110" s="228"/>
      <c r="Q110" s="228"/>
      <c r="R110" s="228"/>
      <c r="S110" s="228"/>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row>
    <row r="111" spans="1:102" s="8" customFormat="1" x14ac:dyDescent="0.25">
      <c r="A111" s="229"/>
      <c r="B111" s="229"/>
      <c r="C111" s="229"/>
      <c r="D111" s="229"/>
      <c r="E111" s="228"/>
      <c r="F111" s="228"/>
      <c r="G111" s="228"/>
      <c r="H111" s="228"/>
      <c r="I111" s="228"/>
      <c r="J111" s="228"/>
      <c r="K111" s="228"/>
      <c r="L111" s="228"/>
      <c r="M111" s="228"/>
      <c r="N111" s="228"/>
      <c r="O111" s="228"/>
      <c r="P111" s="228"/>
      <c r="Q111" s="228"/>
      <c r="R111" s="228"/>
      <c r="S111" s="228"/>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row>
    <row r="112" spans="1:102" s="8" customFormat="1" x14ac:dyDescent="0.25">
      <c r="A112" s="229"/>
      <c r="B112" s="229"/>
      <c r="C112" s="229"/>
      <c r="D112" s="229"/>
      <c r="E112" s="228"/>
      <c r="F112" s="228"/>
      <c r="G112" s="228"/>
      <c r="H112" s="228"/>
      <c r="I112" s="228"/>
      <c r="J112" s="228"/>
      <c r="K112" s="228"/>
      <c r="L112" s="228"/>
      <c r="M112" s="228"/>
      <c r="N112" s="228"/>
      <c r="O112" s="228"/>
      <c r="P112" s="228"/>
      <c r="Q112" s="228"/>
      <c r="R112" s="228"/>
      <c r="S112" s="228"/>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row>
    <row r="113" spans="1:102" s="8" customFormat="1" x14ac:dyDescent="0.25">
      <c r="A113" s="229"/>
      <c r="B113" s="229"/>
      <c r="C113" s="229"/>
      <c r="D113" s="229"/>
      <c r="E113" s="228"/>
      <c r="F113" s="228"/>
      <c r="G113" s="228"/>
      <c r="H113" s="228"/>
      <c r="I113" s="228"/>
      <c r="J113" s="228"/>
      <c r="K113" s="228"/>
      <c r="L113" s="228"/>
      <c r="M113" s="228"/>
      <c r="N113" s="228"/>
      <c r="O113" s="228"/>
      <c r="P113" s="228"/>
      <c r="Q113" s="228"/>
      <c r="R113" s="228"/>
      <c r="S113" s="228"/>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row>
    <row r="114" spans="1:102" s="8" customFormat="1" ht="14.85" customHeight="1" x14ac:dyDescent="0.25">
      <c r="A114" s="229" t="s">
        <v>399</v>
      </c>
      <c r="B114" s="229"/>
      <c r="C114" s="229"/>
      <c r="D114" s="229"/>
      <c r="E114" s="228"/>
      <c r="F114" s="228"/>
      <c r="G114" s="228"/>
      <c r="H114" s="228"/>
      <c r="I114" s="228"/>
      <c r="J114" s="228"/>
      <c r="K114" s="228"/>
      <c r="L114" s="228"/>
      <c r="M114" s="228"/>
      <c r="N114" s="228"/>
      <c r="O114" s="228"/>
      <c r="P114" s="228"/>
      <c r="Q114" s="228"/>
      <c r="R114" s="228"/>
      <c r="S114" s="228"/>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row>
    <row r="115" spans="1:102" s="8" customFormat="1" x14ac:dyDescent="0.25">
      <c r="A115" s="229"/>
      <c r="B115" s="229"/>
      <c r="C115" s="229"/>
      <c r="D115" s="229"/>
      <c r="E115" s="228"/>
      <c r="F115" s="228"/>
      <c r="G115" s="228"/>
      <c r="H115" s="228"/>
      <c r="I115" s="228"/>
      <c r="J115" s="228"/>
      <c r="K115" s="228"/>
      <c r="L115" s="228"/>
      <c r="M115" s="228"/>
      <c r="N115" s="228"/>
      <c r="O115" s="228"/>
      <c r="P115" s="228"/>
      <c r="Q115" s="228"/>
      <c r="R115" s="228"/>
      <c r="S115" s="228"/>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row>
    <row r="116" spans="1:102" s="8" customFormat="1" x14ac:dyDescent="0.25">
      <c r="A116" s="229"/>
      <c r="B116" s="229"/>
      <c r="C116" s="229"/>
      <c r="D116" s="229"/>
      <c r="E116" s="228"/>
      <c r="F116" s="228"/>
      <c r="G116" s="228"/>
      <c r="H116" s="228"/>
      <c r="I116" s="228"/>
      <c r="J116" s="228"/>
      <c r="K116" s="228"/>
      <c r="L116" s="228"/>
      <c r="M116" s="228"/>
      <c r="N116" s="228"/>
      <c r="O116" s="228"/>
      <c r="P116" s="228"/>
      <c r="Q116" s="228"/>
      <c r="R116" s="228"/>
      <c r="S116" s="228"/>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row>
    <row r="117" spans="1:102" s="8" customFormat="1" x14ac:dyDescent="0.25">
      <c r="A117" s="229"/>
      <c r="B117" s="229"/>
      <c r="C117" s="229"/>
      <c r="D117" s="229"/>
      <c r="E117" s="228"/>
      <c r="F117" s="228"/>
      <c r="G117" s="228"/>
      <c r="H117" s="228"/>
      <c r="I117" s="228"/>
      <c r="J117" s="228"/>
      <c r="K117" s="228"/>
      <c r="L117" s="228"/>
      <c r="M117" s="228"/>
      <c r="N117" s="228"/>
      <c r="O117" s="228"/>
      <c r="P117" s="228"/>
      <c r="Q117" s="228"/>
      <c r="R117" s="228"/>
      <c r="S117" s="228"/>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row>
    <row r="118" spans="1:102" s="8" customFormat="1" x14ac:dyDescent="0.25">
      <c r="A118" s="229"/>
      <c r="B118" s="229"/>
      <c r="C118" s="229"/>
      <c r="D118" s="229"/>
      <c r="E118" s="228"/>
      <c r="F118" s="228"/>
      <c r="G118" s="228"/>
      <c r="H118" s="228"/>
      <c r="I118" s="228"/>
      <c r="J118" s="228"/>
      <c r="K118" s="228"/>
      <c r="L118" s="228"/>
      <c r="M118" s="228"/>
      <c r="N118" s="228"/>
      <c r="O118" s="228"/>
      <c r="P118" s="228"/>
      <c r="Q118" s="228"/>
      <c r="R118" s="228"/>
      <c r="S118" s="228"/>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row>
    <row r="119" spans="1:102" s="8" customFormat="1" x14ac:dyDescent="0.25">
      <c r="A119" s="229"/>
      <c r="B119" s="229"/>
      <c r="C119" s="229"/>
      <c r="D119" s="229"/>
      <c r="E119" s="228"/>
      <c r="F119" s="228"/>
      <c r="G119" s="228"/>
      <c r="H119" s="228"/>
      <c r="I119" s="228"/>
      <c r="J119" s="228"/>
      <c r="K119" s="228"/>
      <c r="L119" s="228"/>
      <c r="M119" s="228"/>
      <c r="N119" s="228"/>
      <c r="O119" s="228"/>
      <c r="P119" s="228"/>
      <c r="Q119" s="228"/>
      <c r="R119" s="228"/>
      <c r="S119" s="228"/>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row>
    <row r="120" spans="1:102" s="8" customFormat="1" x14ac:dyDescent="0.25">
      <c r="A120" s="229"/>
      <c r="B120" s="229"/>
      <c r="C120" s="229"/>
      <c r="D120" s="229"/>
      <c r="E120" s="228"/>
      <c r="F120" s="228"/>
      <c r="G120" s="228"/>
      <c r="H120" s="228"/>
      <c r="I120" s="228"/>
      <c r="J120" s="228"/>
      <c r="K120" s="228"/>
      <c r="L120" s="228"/>
      <c r="M120" s="228"/>
      <c r="N120" s="228"/>
      <c r="O120" s="228"/>
      <c r="P120" s="228"/>
      <c r="Q120" s="228"/>
      <c r="R120" s="228"/>
      <c r="S120" s="228"/>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row>
    <row r="121" spans="1:102" s="8" customFormat="1" x14ac:dyDescent="0.25">
      <c r="A121" s="229"/>
      <c r="B121" s="229"/>
      <c r="C121" s="229"/>
      <c r="D121" s="229"/>
      <c r="E121" s="228"/>
      <c r="F121" s="228"/>
      <c r="G121" s="228"/>
      <c r="H121" s="228"/>
      <c r="I121" s="228"/>
      <c r="J121" s="228"/>
      <c r="K121" s="228"/>
      <c r="L121" s="228"/>
      <c r="M121" s="228"/>
      <c r="N121" s="228"/>
      <c r="O121" s="228"/>
      <c r="P121" s="228"/>
      <c r="Q121" s="228"/>
      <c r="R121" s="228"/>
      <c r="S121" s="228"/>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row>
    <row r="122" spans="1:102" s="8" customFormat="1" ht="14.85" customHeight="1" x14ac:dyDescent="0.25">
      <c r="A122" s="229" t="s">
        <v>400</v>
      </c>
      <c r="B122" s="229"/>
      <c r="C122" s="229"/>
      <c r="D122" s="229"/>
      <c r="E122" s="228"/>
      <c r="F122" s="228"/>
      <c r="G122" s="228"/>
      <c r="H122" s="228"/>
      <c r="I122" s="228"/>
      <c r="J122" s="228"/>
      <c r="K122" s="228"/>
      <c r="L122" s="228"/>
      <c r="M122" s="228"/>
      <c r="N122" s="228"/>
      <c r="O122" s="228"/>
      <c r="P122" s="228"/>
      <c r="Q122" s="228"/>
      <c r="R122" s="228"/>
      <c r="S122" s="228"/>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row>
    <row r="123" spans="1:102" s="8" customFormat="1" x14ac:dyDescent="0.25">
      <c r="A123" s="229"/>
      <c r="B123" s="229"/>
      <c r="C123" s="229"/>
      <c r="D123" s="229"/>
      <c r="E123" s="228"/>
      <c r="F123" s="228"/>
      <c r="G123" s="228"/>
      <c r="H123" s="228"/>
      <c r="I123" s="228"/>
      <c r="J123" s="228"/>
      <c r="K123" s="228"/>
      <c r="L123" s="228"/>
      <c r="M123" s="228"/>
      <c r="N123" s="228"/>
      <c r="O123" s="228"/>
      <c r="P123" s="228"/>
      <c r="Q123" s="228"/>
      <c r="R123" s="228"/>
      <c r="S123" s="228"/>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row>
    <row r="124" spans="1:102" s="8" customFormat="1" x14ac:dyDescent="0.25">
      <c r="A124" s="229"/>
      <c r="B124" s="229"/>
      <c r="C124" s="229"/>
      <c r="D124" s="229"/>
      <c r="E124" s="228"/>
      <c r="F124" s="228"/>
      <c r="G124" s="228"/>
      <c r="H124" s="228"/>
      <c r="I124" s="228"/>
      <c r="J124" s="228"/>
      <c r="K124" s="228"/>
      <c r="L124" s="228"/>
      <c r="M124" s="228"/>
      <c r="N124" s="228"/>
      <c r="O124" s="228"/>
      <c r="P124" s="228"/>
      <c r="Q124" s="228"/>
      <c r="R124" s="228"/>
      <c r="S124" s="228"/>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row>
    <row r="125" spans="1:102" s="8" customFormat="1" x14ac:dyDescent="0.25">
      <c r="A125" s="229"/>
      <c r="B125" s="229"/>
      <c r="C125" s="229"/>
      <c r="D125" s="229"/>
      <c r="E125" s="228"/>
      <c r="F125" s="228"/>
      <c r="G125" s="228"/>
      <c r="H125" s="228"/>
      <c r="I125" s="228"/>
      <c r="J125" s="228"/>
      <c r="K125" s="228"/>
      <c r="L125" s="228"/>
      <c r="M125" s="228"/>
      <c r="N125" s="228"/>
      <c r="O125" s="228"/>
      <c r="P125" s="228"/>
      <c r="Q125" s="228"/>
      <c r="R125" s="228"/>
      <c r="S125" s="228"/>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row>
    <row r="126" spans="1:102" s="8" customFormat="1" x14ac:dyDescent="0.25">
      <c r="A126" s="229"/>
      <c r="B126" s="229"/>
      <c r="C126" s="229"/>
      <c r="D126" s="229"/>
      <c r="E126" s="228"/>
      <c r="F126" s="228"/>
      <c r="G126" s="228"/>
      <c r="H126" s="228"/>
      <c r="I126" s="228"/>
      <c r="J126" s="228"/>
      <c r="K126" s="228"/>
      <c r="L126" s="228"/>
      <c r="M126" s="228"/>
      <c r="N126" s="228"/>
      <c r="O126" s="228"/>
      <c r="P126" s="228"/>
      <c r="Q126" s="228"/>
      <c r="R126" s="228"/>
      <c r="S126" s="228"/>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row>
    <row r="127" spans="1:102" s="8" customFormat="1" x14ac:dyDescent="0.25">
      <c r="A127" s="229"/>
      <c r="B127" s="229"/>
      <c r="C127" s="229"/>
      <c r="D127" s="229"/>
      <c r="E127" s="228"/>
      <c r="F127" s="228"/>
      <c r="G127" s="228"/>
      <c r="H127" s="228"/>
      <c r="I127" s="228"/>
      <c r="J127" s="228"/>
      <c r="K127" s="228"/>
      <c r="L127" s="228"/>
      <c r="M127" s="228"/>
      <c r="N127" s="228"/>
      <c r="O127" s="228"/>
      <c r="P127" s="228"/>
      <c r="Q127" s="228"/>
      <c r="R127" s="228"/>
      <c r="S127" s="228"/>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row>
    <row r="128" spans="1:102" s="8" customFormat="1" x14ac:dyDescent="0.25">
      <c r="A128" s="229"/>
      <c r="B128" s="229"/>
      <c r="C128" s="229"/>
      <c r="D128" s="229"/>
      <c r="E128" s="228"/>
      <c r="F128" s="228"/>
      <c r="G128" s="228"/>
      <c r="H128" s="228"/>
      <c r="I128" s="228"/>
      <c r="J128" s="228"/>
      <c r="K128" s="228"/>
      <c r="L128" s="228"/>
      <c r="M128" s="228"/>
      <c r="N128" s="228"/>
      <c r="O128" s="228"/>
      <c r="P128" s="228"/>
      <c r="Q128" s="228"/>
      <c r="R128" s="228"/>
      <c r="S128" s="228"/>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row>
    <row r="129" spans="1:102" s="8" customFormat="1" x14ac:dyDescent="0.25">
      <c r="A129" s="229"/>
      <c r="B129" s="229"/>
      <c r="C129" s="229"/>
      <c r="D129" s="229"/>
      <c r="E129" s="228"/>
      <c r="F129" s="228"/>
      <c r="G129" s="228"/>
      <c r="H129" s="228"/>
      <c r="I129" s="228"/>
      <c r="J129" s="228"/>
      <c r="K129" s="228"/>
      <c r="L129" s="228"/>
      <c r="M129" s="228"/>
      <c r="N129" s="228"/>
      <c r="O129" s="228"/>
      <c r="P129" s="228"/>
      <c r="Q129" s="228"/>
      <c r="R129" s="228"/>
      <c r="S129" s="228"/>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row>
    <row r="130" spans="1:102" s="8" customFormat="1" ht="14.85" customHeight="1" x14ac:dyDescent="0.25">
      <c r="A130" s="229" t="s">
        <v>401</v>
      </c>
      <c r="B130" s="229"/>
      <c r="C130" s="229"/>
      <c r="D130" s="229"/>
      <c r="E130" s="228"/>
      <c r="F130" s="228"/>
      <c r="G130" s="228"/>
      <c r="H130" s="228"/>
      <c r="I130" s="228"/>
      <c r="J130" s="228"/>
      <c r="K130" s="228"/>
      <c r="L130" s="228"/>
      <c r="M130" s="228"/>
      <c r="N130" s="228"/>
      <c r="O130" s="228"/>
      <c r="P130" s="228"/>
      <c r="Q130" s="228"/>
      <c r="R130" s="228"/>
      <c r="S130" s="228"/>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row>
    <row r="131" spans="1:102" s="8" customFormat="1" x14ac:dyDescent="0.25">
      <c r="A131" s="229"/>
      <c r="B131" s="229"/>
      <c r="C131" s="229"/>
      <c r="D131" s="229"/>
      <c r="E131" s="228"/>
      <c r="F131" s="228"/>
      <c r="G131" s="228"/>
      <c r="H131" s="228"/>
      <c r="I131" s="228"/>
      <c r="J131" s="228"/>
      <c r="K131" s="228"/>
      <c r="L131" s="228"/>
      <c r="M131" s="228"/>
      <c r="N131" s="228"/>
      <c r="O131" s="228"/>
      <c r="P131" s="228"/>
      <c r="Q131" s="228"/>
      <c r="R131" s="228"/>
      <c r="S131" s="228"/>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row>
    <row r="132" spans="1:102" s="8" customFormat="1" x14ac:dyDescent="0.25">
      <c r="A132" s="229"/>
      <c r="B132" s="229"/>
      <c r="C132" s="229"/>
      <c r="D132" s="229"/>
      <c r="E132" s="228"/>
      <c r="F132" s="228"/>
      <c r="G132" s="228"/>
      <c r="H132" s="228"/>
      <c r="I132" s="228"/>
      <c r="J132" s="228"/>
      <c r="K132" s="228"/>
      <c r="L132" s="228"/>
      <c r="M132" s="228"/>
      <c r="N132" s="228"/>
      <c r="O132" s="228"/>
      <c r="P132" s="228"/>
      <c r="Q132" s="228"/>
      <c r="R132" s="228"/>
      <c r="S132" s="228"/>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row>
    <row r="133" spans="1:102" s="8" customFormat="1" x14ac:dyDescent="0.25">
      <c r="A133" s="229"/>
      <c r="B133" s="229"/>
      <c r="C133" s="229"/>
      <c r="D133" s="229"/>
      <c r="E133" s="228"/>
      <c r="F133" s="228"/>
      <c r="G133" s="228"/>
      <c r="H133" s="228"/>
      <c r="I133" s="228"/>
      <c r="J133" s="228"/>
      <c r="K133" s="228"/>
      <c r="L133" s="228"/>
      <c r="M133" s="228"/>
      <c r="N133" s="228"/>
      <c r="O133" s="228"/>
      <c r="P133" s="228"/>
      <c r="Q133" s="228"/>
      <c r="R133" s="228"/>
      <c r="S133" s="228"/>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row>
    <row r="134" spans="1:102" s="8" customFormat="1" x14ac:dyDescent="0.25">
      <c r="A134" s="229"/>
      <c r="B134" s="229"/>
      <c r="C134" s="229"/>
      <c r="D134" s="229"/>
      <c r="E134" s="228"/>
      <c r="F134" s="228"/>
      <c r="G134" s="228"/>
      <c r="H134" s="228"/>
      <c r="I134" s="228"/>
      <c r="J134" s="228"/>
      <c r="K134" s="228"/>
      <c r="L134" s="228"/>
      <c r="M134" s="228"/>
      <c r="N134" s="228"/>
      <c r="O134" s="228"/>
      <c r="P134" s="228"/>
      <c r="Q134" s="228"/>
      <c r="R134" s="228"/>
      <c r="S134" s="228"/>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row>
    <row r="135" spans="1:102" s="8" customFormat="1" x14ac:dyDescent="0.25">
      <c r="A135" s="229"/>
      <c r="B135" s="229"/>
      <c r="C135" s="229"/>
      <c r="D135" s="229"/>
      <c r="E135" s="228"/>
      <c r="F135" s="228"/>
      <c r="G135" s="228"/>
      <c r="H135" s="228"/>
      <c r="I135" s="228"/>
      <c r="J135" s="228"/>
      <c r="K135" s="228"/>
      <c r="L135" s="228"/>
      <c r="M135" s="228"/>
      <c r="N135" s="228"/>
      <c r="O135" s="228"/>
      <c r="P135" s="228"/>
      <c r="Q135" s="228"/>
      <c r="R135" s="228"/>
      <c r="S135" s="228"/>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row>
    <row r="136" spans="1:102" s="8" customFormat="1" x14ac:dyDescent="0.25">
      <c r="A136" s="229"/>
      <c r="B136" s="229"/>
      <c r="C136" s="229"/>
      <c r="D136" s="229"/>
      <c r="E136" s="228"/>
      <c r="F136" s="228"/>
      <c r="G136" s="228"/>
      <c r="H136" s="228"/>
      <c r="I136" s="228"/>
      <c r="J136" s="228"/>
      <c r="K136" s="228"/>
      <c r="L136" s="228"/>
      <c r="M136" s="228"/>
      <c r="N136" s="228"/>
      <c r="O136" s="228"/>
      <c r="P136" s="228"/>
      <c r="Q136" s="228"/>
      <c r="R136" s="228"/>
      <c r="S136" s="228"/>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row>
    <row r="137" spans="1:102" s="8" customFormat="1" x14ac:dyDescent="0.25">
      <c r="A137" s="229"/>
      <c r="B137" s="229"/>
      <c r="C137" s="229"/>
      <c r="D137" s="229"/>
      <c r="E137" s="228"/>
      <c r="F137" s="228"/>
      <c r="G137" s="228"/>
      <c r="H137" s="228"/>
      <c r="I137" s="228"/>
      <c r="J137" s="228"/>
      <c r="K137" s="228"/>
      <c r="L137" s="228"/>
      <c r="M137" s="228"/>
      <c r="N137" s="228"/>
      <c r="O137" s="228"/>
      <c r="P137" s="228"/>
      <c r="Q137" s="228"/>
      <c r="R137" s="228"/>
      <c r="S137" s="228"/>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row>
    <row r="138" spans="1:102" s="8" customFormat="1" x14ac:dyDescent="0.25">
      <c r="A138" s="9"/>
      <c r="B138" s="9"/>
      <c r="C138" s="9"/>
      <c r="D138" s="9"/>
      <c r="E138" s="9"/>
      <c r="F138" s="9"/>
      <c r="G138" s="9"/>
      <c r="H138" s="9"/>
      <c r="I138" s="9"/>
      <c r="J138" s="9"/>
      <c r="K138" s="9"/>
      <c r="L138" s="9"/>
      <c r="M138" s="9"/>
      <c r="N138" s="9"/>
      <c r="O138" s="3"/>
      <c r="P138" s="3"/>
      <c r="Q138" s="29"/>
      <c r="R138" s="29"/>
      <c r="S138" s="29"/>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row>
    <row r="139" spans="1:102" s="8" customFormat="1" x14ac:dyDescent="0.25">
      <c r="A139" s="9"/>
      <c r="B139" s="9"/>
      <c r="C139" s="9"/>
      <c r="D139" s="9"/>
      <c r="E139" s="9"/>
      <c r="F139" s="9"/>
      <c r="G139" s="9"/>
      <c r="H139" s="9"/>
      <c r="I139" s="9"/>
      <c r="J139" s="9"/>
      <c r="K139" s="9"/>
      <c r="L139" s="9"/>
      <c r="M139" s="9"/>
      <c r="N139" s="9"/>
      <c r="O139" s="3"/>
      <c r="P139" s="3"/>
      <c r="Q139" s="29"/>
      <c r="R139" s="29"/>
      <c r="S139" s="29"/>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row>
    <row r="140" spans="1:102" s="8" customFormat="1" hidden="1" x14ac:dyDescent="0.25">
      <c r="A140" s="9"/>
      <c r="B140" s="9"/>
      <c r="C140" s="9"/>
      <c r="D140" s="9"/>
      <c r="E140" s="9"/>
      <c r="F140" s="9"/>
      <c r="G140" s="9"/>
      <c r="H140" s="9"/>
      <c r="I140" s="9"/>
      <c r="J140" s="9"/>
      <c r="K140" s="9"/>
      <c r="L140" s="9"/>
      <c r="M140" s="9"/>
      <c r="N140" s="9"/>
      <c r="O140" s="9"/>
      <c r="P140" s="9"/>
      <c r="Q140" s="29"/>
      <c r="R140" s="29"/>
      <c r="S140" s="29"/>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row>
  </sheetData>
  <sheetProtection selectLockedCells="1" selectUnlockedCells="1"/>
  <mergeCells count="32">
    <mergeCell ref="A1:S2"/>
    <mergeCell ref="B4:R16"/>
    <mergeCell ref="A18:D25"/>
    <mergeCell ref="E18:S25"/>
    <mergeCell ref="A26:D33"/>
    <mergeCell ref="E26:S33"/>
    <mergeCell ref="A34:D41"/>
    <mergeCell ref="E34:S41"/>
    <mergeCell ref="A42:D49"/>
    <mergeCell ref="E42:S49"/>
    <mergeCell ref="A50:D57"/>
    <mergeCell ref="E50:S57"/>
    <mergeCell ref="A58:D65"/>
    <mergeCell ref="E58:S65"/>
    <mergeCell ref="A66:D73"/>
    <mergeCell ref="E66:S73"/>
    <mergeCell ref="A74:D81"/>
    <mergeCell ref="E74:S81"/>
    <mergeCell ref="A82:D89"/>
    <mergeCell ref="E82:S89"/>
    <mergeCell ref="A90:D97"/>
    <mergeCell ref="E90:S97"/>
    <mergeCell ref="A98:D105"/>
    <mergeCell ref="E98:S105"/>
    <mergeCell ref="A130:D137"/>
    <mergeCell ref="E130:S137"/>
    <mergeCell ref="A106:D113"/>
    <mergeCell ref="E106:S113"/>
    <mergeCell ref="A114:D121"/>
    <mergeCell ref="E114:S121"/>
    <mergeCell ref="A122:D129"/>
    <mergeCell ref="E122:S129"/>
  </mergeCells>
  <pageMargins left="0.75" right="0.75" top="1" bottom="1" header="0.51180555555555551" footer="0.51180555555555551"/>
  <pageSetup firstPageNumber="0" orientation="portrait" horizontalDpi="300" verticalDpi="30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33">
    <tabColor indexed="41"/>
  </sheetPr>
  <dimension ref="A1:DF116"/>
  <sheetViews>
    <sheetView workbookViewId="0">
      <pane ySplit="2" topLeftCell="A3" activePane="bottomLeft" state="frozen"/>
      <selection pane="bottomLeft" sqref="A1:S2"/>
    </sheetView>
  </sheetViews>
  <sheetFormatPr defaultColWidth="0" defaultRowHeight="15" zeroHeight="1" x14ac:dyDescent="0.25"/>
  <cols>
    <col min="1" max="16" width="7.140625" style="6" customWidth="1"/>
    <col min="17" max="19" width="7.140625" style="8" customWidth="1"/>
    <col min="20" max="99" width="0" style="7" hidden="1" customWidth="1"/>
    <col min="100" max="16384" width="0" style="8" hidden="1"/>
  </cols>
  <sheetData>
    <row r="1" spans="1:110" ht="20.85" customHeight="1" x14ac:dyDescent="0.25">
      <c r="A1" s="233" t="s">
        <v>402</v>
      </c>
      <c r="B1" s="233"/>
      <c r="C1" s="233"/>
      <c r="D1" s="233"/>
      <c r="E1" s="233"/>
      <c r="F1" s="233"/>
      <c r="G1" s="233"/>
      <c r="H1" s="233"/>
      <c r="I1" s="233"/>
      <c r="J1" s="233"/>
      <c r="K1" s="233"/>
      <c r="L1" s="233"/>
      <c r="M1" s="233"/>
      <c r="N1" s="233"/>
      <c r="O1" s="233"/>
      <c r="P1" s="233"/>
      <c r="Q1" s="233"/>
      <c r="R1" s="233"/>
      <c r="S1" s="233"/>
      <c r="CV1" s="7"/>
      <c r="CW1" s="7"/>
      <c r="CX1" s="7"/>
      <c r="CY1" s="7"/>
      <c r="CZ1" s="7"/>
      <c r="DA1" s="7"/>
      <c r="DB1" s="7"/>
      <c r="DC1" s="7"/>
      <c r="DD1" s="7"/>
      <c r="DE1" s="7"/>
      <c r="DF1" s="7"/>
    </row>
    <row r="2" spans="1:110" x14ac:dyDescent="0.25">
      <c r="A2" s="233"/>
      <c r="B2" s="233"/>
      <c r="C2" s="233"/>
      <c r="D2" s="233"/>
      <c r="E2" s="233"/>
      <c r="F2" s="233"/>
      <c r="G2" s="233"/>
      <c r="H2" s="233"/>
      <c r="I2" s="233"/>
      <c r="J2" s="233"/>
      <c r="K2" s="233"/>
      <c r="L2" s="233"/>
      <c r="M2" s="233"/>
      <c r="N2" s="233"/>
      <c r="O2" s="233"/>
      <c r="P2" s="233"/>
      <c r="Q2" s="233"/>
      <c r="R2" s="233"/>
      <c r="S2" s="233"/>
      <c r="CV2" s="7"/>
      <c r="CW2" s="7"/>
      <c r="CX2" s="7"/>
      <c r="CY2" s="7"/>
      <c r="CZ2" s="7"/>
      <c r="DA2" s="7"/>
      <c r="DB2" s="7"/>
      <c r="DC2" s="7"/>
      <c r="DD2" s="7"/>
      <c r="DE2" s="7"/>
      <c r="DF2" s="7"/>
    </row>
    <row r="3" spans="1:110" ht="17.649999999999999" customHeight="1" x14ac:dyDescent="0.25">
      <c r="A3" s="9"/>
      <c r="B3" s="9"/>
      <c r="C3" s="9"/>
      <c r="D3" s="9"/>
      <c r="E3" s="9"/>
      <c r="F3" s="9"/>
      <c r="G3" s="9"/>
      <c r="H3" s="9"/>
      <c r="I3" s="9"/>
      <c r="J3" s="9"/>
      <c r="K3" s="9"/>
      <c r="L3" s="9"/>
      <c r="M3" s="9"/>
      <c r="N3" s="9"/>
      <c r="O3" s="9"/>
      <c r="P3" s="9"/>
      <c r="Q3" s="9"/>
      <c r="R3" s="9"/>
      <c r="S3" s="9"/>
      <c r="T3" s="26"/>
      <c r="U3" s="26"/>
      <c r="V3" s="26"/>
      <c r="CV3" s="7"/>
      <c r="CW3" s="7"/>
      <c r="CX3" s="7"/>
    </row>
    <row r="4" spans="1:110" ht="17.649999999999999" customHeight="1" x14ac:dyDescent="0.25">
      <c r="A4" s="9"/>
      <c r="B4" s="213"/>
      <c r="C4" s="213"/>
      <c r="D4" s="213"/>
      <c r="E4" s="213"/>
      <c r="F4" s="213"/>
      <c r="G4" s="213"/>
      <c r="H4" s="213"/>
      <c r="I4" s="213"/>
      <c r="J4" s="213"/>
      <c r="K4" s="213"/>
      <c r="L4" s="213"/>
      <c r="M4" s="213"/>
      <c r="N4" s="213"/>
      <c r="O4" s="213"/>
      <c r="P4" s="213"/>
      <c r="Q4" s="213"/>
      <c r="R4" s="213"/>
      <c r="S4" s="46"/>
      <c r="T4" s="26"/>
      <c r="U4" s="26"/>
      <c r="V4" s="26"/>
      <c r="CV4" s="7"/>
      <c r="CW4" s="7"/>
      <c r="CX4" s="7"/>
    </row>
    <row r="5" spans="1:110" ht="17.649999999999999" customHeight="1" x14ac:dyDescent="0.25">
      <c r="A5" s="9"/>
      <c r="B5" s="213"/>
      <c r="C5" s="213"/>
      <c r="D5" s="213"/>
      <c r="E5" s="213"/>
      <c r="F5" s="213"/>
      <c r="G5" s="213"/>
      <c r="H5" s="213"/>
      <c r="I5" s="213"/>
      <c r="J5" s="213"/>
      <c r="K5" s="213"/>
      <c r="L5" s="213"/>
      <c r="M5" s="213"/>
      <c r="N5" s="213"/>
      <c r="O5" s="213"/>
      <c r="P5" s="213"/>
      <c r="Q5" s="213"/>
      <c r="R5" s="213"/>
      <c r="S5" s="46"/>
      <c r="T5" s="26"/>
      <c r="U5" s="26"/>
      <c r="V5" s="26"/>
      <c r="CV5" s="7"/>
      <c r="CW5" s="7"/>
      <c r="CX5" s="7"/>
    </row>
    <row r="6" spans="1:110" ht="17.649999999999999" customHeight="1" x14ac:dyDescent="0.25">
      <c r="A6" s="9"/>
      <c r="B6" s="213"/>
      <c r="C6" s="213"/>
      <c r="D6" s="213"/>
      <c r="E6" s="213"/>
      <c r="F6" s="213"/>
      <c r="G6" s="213"/>
      <c r="H6" s="213"/>
      <c r="I6" s="213"/>
      <c r="J6" s="213"/>
      <c r="K6" s="213"/>
      <c r="L6" s="213"/>
      <c r="M6" s="213"/>
      <c r="N6" s="213"/>
      <c r="O6" s="213"/>
      <c r="P6" s="213"/>
      <c r="Q6" s="213"/>
      <c r="R6" s="213"/>
      <c r="S6" s="46"/>
      <c r="T6" s="26"/>
      <c r="U6" s="26"/>
      <c r="V6" s="26"/>
      <c r="CV6" s="7"/>
      <c r="CW6" s="7"/>
      <c r="CX6" s="7"/>
    </row>
    <row r="7" spans="1:110" ht="17.649999999999999" customHeight="1" x14ac:dyDescent="0.25">
      <c r="A7" s="9"/>
      <c r="B7" s="213"/>
      <c r="C7" s="213"/>
      <c r="D7" s="213"/>
      <c r="E7" s="213"/>
      <c r="F7" s="213"/>
      <c r="G7" s="213"/>
      <c r="H7" s="213"/>
      <c r="I7" s="213"/>
      <c r="J7" s="213"/>
      <c r="K7" s="213"/>
      <c r="L7" s="213"/>
      <c r="M7" s="213"/>
      <c r="N7" s="213"/>
      <c r="O7" s="213"/>
      <c r="P7" s="213"/>
      <c r="Q7" s="213"/>
      <c r="R7" s="213"/>
      <c r="S7" s="46"/>
      <c r="T7" s="26"/>
      <c r="U7" s="26"/>
      <c r="V7" s="26"/>
      <c r="CV7" s="7"/>
      <c r="CW7" s="7"/>
      <c r="CX7" s="7"/>
    </row>
    <row r="8" spans="1:110" ht="17.649999999999999" customHeight="1" x14ac:dyDescent="0.25">
      <c r="A8" s="9"/>
      <c r="B8" s="213"/>
      <c r="C8" s="213"/>
      <c r="D8" s="213"/>
      <c r="E8" s="213"/>
      <c r="F8" s="213"/>
      <c r="G8" s="213"/>
      <c r="H8" s="213"/>
      <c r="I8" s="213"/>
      <c r="J8" s="213"/>
      <c r="K8" s="213"/>
      <c r="L8" s="213"/>
      <c r="M8" s="213"/>
      <c r="N8" s="213"/>
      <c r="O8" s="213"/>
      <c r="P8" s="213"/>
      <c r="Q8" s="213"/>
      <c r="R8" s="213"/>
      <c r="S8" s="46"/>
      <c r="T8" s="26"/>
      <c r="U8" s="26"/>
      <c r="V8" s="26"/>
      <c r="CV8" s="7"/>
      <c r="CW8" s="7"/>
      <c r="CX8" s="7"/>
    </row>
    <row r="9" spans="1:110" ht="17.649999999999999" customHeight="1" x14ac:dyDescent="0.25">
      <c r="A9" s="9"/>
      <c r="B9" s="213"/>
      <c r="C9" s="213"/>
      <c r="D9" s="213"/>
      <c r="E9" s="213"/>
      <c r="F9" s="213"/>
      <c r="G9" s="213"/>
      <c r="H9" s="213"/>
      <c r="I9" s="213"/>
      <c r="J9" s="213"/>
      <c r="K9" s="213"/>
      <c r="L9" s="213"/>
      <c r="M9" s="213"/>
      <c r="N9" s="213"/>
      <c r="O9" s="213"/>
      <c r="P9" s="213"/>
      <c r="Q9" s="213"/>
      <c r="R9" s="213"/>
      <c r="S9" s="46"/>
      <c r="T9" s="26"/>
      <c r="U9" s="26"/>
      <c r="V9" s="26"/>
      <c r="CV9" s="7"/>
      <c r="CW9" s="7"/>
      <c r="CX9" s="7"/>
    </row>
    <row r="10" spans="1:110" ht="17.649999999999999" customHeight="1" x14ac:dyDescent="0.25">
      <c r="A10" s="9"/>
      <c r="B10" s="213"/>
      <c r="C10" s="213"/>
      <c r="D10" s="213"/>
      <c r="E10" s="213"/>
      <c r="F10" s="213"/>
      <c r="G10" s="213"/>
      <c r="H10" s="213"/>
      <c r="I10" s="213"/>
      <c r="J10" s="213"/>
      <c r="K10" s="213"/>
      <c r="L10" s="213"/>
      <c r="M10" s="213"/>
      <c r="N10" s="213"/>
      <c r="O10" s="213"/>
      <c r="P10" s="213"/>
      <c r="Q10" s="213"/>
      <c r="R10" s="213"/>
      <c r="S10" s="46"/>
      <c r="T10" s="26"/>
      <c r="U10" s="26"/>
      <c r="V10" s="26"/>
      <c r="CV10" s="7"/>
      <c r="CW10" s="7"/>
      <c r="CX10" s="7"/>
    </row>
    <row r="11" spans="1:110" ht="17.649999999999999" customHeight="1" x14ac:dyDescent="0.25">
      <c r="A11" s="9"/>
      <c r="B11" s="213"/>
      <c r="C11" s="213"/>
      <c r="D11" s="213"/>
      <c r="E11" s="213"/>
      <c r="F11" s="213"/>
      <c r="G11" s="213"/>
      <c r="H11" s="213"/>
      <c r="I11" s="213"/>
      <c r="J11" s="213"/>
      <c r="K11" s="213"/>
      <c r="L11" s="213"/>
      <c r="M11" s="213"/>
      <c r="N11" s="213"/>
      <c r="O11" s="213"/>
      <c r="P11" s="213"/>
      <c r="Q11" s="213"/>
      <c r="R11" s="213"/>
      <c r="S11" s="46"/>
      <c r="T11" s="26"/>
      <c r="U11" s="26"/>
      <c r="V11" s="26"/>
      <c r="CV11" s="7"/>
      <c r="CW11" s="7"/>
      <c r="CX11" s="7"/>
    </row>
    <row r="12" spans="1:110" ht="17.649999999999999" customHeight="1" x14ac:dyDescent="0.25">
      <c r="A12" s="9"/>
      <c r="B12" s="213"/>
      <c r="C12" s="213"/>
      <c r="D12" s="213"/>
      <c r="E12" s="213"/>
      <c r="F12" s="213"/>
      <c r="G12" s="213"/>
      <c r="H12" s="213"/>
      <c r="I12" s="213"/>
      <c r="J12" s="213"/>
      <c r="K12" s="213"/>
      <c r="L12" s="213"/>
      <c r="M12" s="213"/>
      <c r="N12" s="213"/>
      <c r="O12" s="213"/>
      <c r="P12" s="213"/>
      <c r="Q12" s="213"/>
      <c r="R12" s="213"/>
      <c r="S12" s="46"/>
      <c r="T12" s="26"/>
      <c r="U12" s="26"/>
      <c r="V12" s="26"/>
      <c r="CV12" s="7"/>
      <c r="CW12" s="7"/>
      <c r="CX12" s="7"/>
    </row>
    <row r="13" spans="1:110" ht="17.649999999999999" customHeight="1" x14ac:dyDescent="0.25">
      <c r="A13" s="9"/>
      <c r="B13" s="213"/>
      <c r="C13" s="213"/>
      <c r="D13" s="213"/>
      <c r="E13" s="213"/>
      <c r="F13" s="213"/>
      <c r="G13" s="213"/>
      <c r="H13" s="213"/>
      <c r="I13" s="213"/>
      <c r="J13" s="213"/>
      <c r="K13" s="213"/>
      <c r="L13" s="213"/>
      <c r="M13" s="213"/>
      <c r="N13" s="213"/>
      <c r="O13" s="213"/>
      <c r="P13" s="213"/>
      <c r="Q13" s="213"/>
      <c r="R13" s="213"/>
      <c r="S13" s="46"/>
      <c r="T13" s="26"/>
      <c r="U13" s="26"/>
      <c r="V13" s="26"/>
      <c r="CV13" s="7"/>
      <c r="CW13" s="7"/>
      <c r="CX13" s="7"/>
    </row>
    <row r="14" spans="1:110" ht="17.649999999999999" customHeight="1" x14ac:dyDescent="0.25">
      <c r="A14" s="9"/>
      <c r="B14" s="213"/>
      <c r="C14" s="213"/>
      <c r="D14" s="213"/>
      <c r="E14" s="213"/>
      <c r="F14" s="213"/>
      <c r="G14" s="213"/>
      <c r="H14" s="213"/>
      <c r="I14" s="213"/>
      <c r="J14" s="213"/>
      <c r="K14" s="213"/>
      <c r="L14" s="213"/>
      <c r="M14" s="213"/>
      <c r="N14" s="213"/>
      <c r="O14" s="213"/>
      <c r="P14" s="213"/>
      <c r="Q14" s="213"/>
      <c r="R14" s="213"/>
      <c r="S14" s="46"/>
      <c r="T14" s="26"/>
      <c r="U14" s="26"/>
      <c r="V14" s="26"/>
      <c r="CV14" s="7"/>
      <c r="CW14" s="7"/>
      <c r="CX14" s="7"/>
    </row>
    <row r="15" spans="1:110" ht="17.649999999999999" customHeight="1" x14ac:dyDescent="0.25">
      <c r="A15" s="9"/>
      <c r="B15" s="213"/>
      <c r="C15" s="213"/>
      <c r="D15" s="213"/>
      <c r="E15" s="213"/>
      <c r="F15" s="213"/>
      <c r="G15" s="213"/>
      <c r="H15" s="213"/>
      <c r="I15" s="213"/>
      <c r="J15" s="213"/>
      <c r="K15" s="213"/>
      <c r="L15" s="213"/>
      <c r="M15" s="213"/>
      <c r="N15" s="213"/>
      <c r="O15" s="213"/>
      <c r="P15" s="213"/>
      <c r="Q15" s="213"/>
      <c r="R15" s="213"/>
      <c r="S15" s="46"/>
      <c r="T15" s="26"/>
      <c r="U15" s="26"/>
      <c r="V15" s="26"/>
      <c r="CV15" s="7"/>
      <c r="CW15" s="7"/>
      <c r="CX15" s="7"/>
    </row>
    <row r="16" spans="1:110" ht="17.649999999999999" customHeight="1" x14ac:dyDescent="0.25">
      <c r="A16" s="9"/>
      <c r="B16" s="213"/>
      <c r="C16" s="213"/>
      <c r="D16" s="213"/>
      <c r="E16" s="213"/>
      <c r="F16" s="213"/>
      <c r="G16" s="213"/>
      <c r="H16" s="213"/>
      <c r="I16" s="213"/>
      <c r="J16" s="213"/>
      <c r="K16" s="213"/>
      <c r="L16" s="213"/>
      <c r="M16" s="213"/>
      <c r="N16" s="213"/>
      <c r="O16" s="213"/>
      <c r="P16" s="213"/>
      <c r="Q16" s="213"/>
      <c r="R16" s="213"/>
      <c r="S16" s="46"/>
      <c r="T16" s="26"/>
      <c r="U16" s="26"/>
      <c r="V16" s="26"/>
      <c r="CV16" s="7"/>
      <c r="CW16" s="7"/>
      <c r="CX16" s="7"/>
    </row>
    <row r="17" spans="1:102" ht="17.649999999999999" customHeight="1" x14ac:dyDescent="0.25">
      <c r="A17" s="9"/>
      <c r="B17" s="9"/>
      <c r="C17" s="46"/>
      <c r="D17" s="46"/>
      <c r="E17" s="46"/>
      <c r="F17" s="46"/>
      <c r="G17" s="46"/>
      <c r="H17" s="46"/>
      <c r="I17" s="46"/>
      <c r="J17" s="46"/>
      <c r="K17" s="46"/>
      <c r="L17" s="46"/>
      <c r="M17" s="46"/>
      <c r="N17" s="46"/>
      <c r="O17" s="46"/>
      <c r="P17" s="46"/>
      <c r="Q17" s="46"/>
      <c r="R17" s="46"/>
      <c r="S17" s="46"/>
      <c r="T17" s="26"/>
      <c r="U17" s="26"/>
      <c r="V17" s="26"/>
      <c r="CV17" s="7"/>
      <c r="CW17" s="7"/>
      <c r="CX17" s="7"/>
    </row>
    <row r="18" spans="1:102" ht="14.85" customHeight="1" x14ac:dyDescent="0.25">
      <c r="A18" s="229" t="s">
        <v>403</v>
      </c>
      <c r="B18" s="229"/>
      <c r="C18" s="229"/>
      <c r="D18" s="229"/>
      <c r="E18" s="228"/>
      <c r="F18" s="228"/>
      <c r="G18" s="228"/>
      <c r="H18" s="228"/>
      <c r="I18" s="228"/>
      <c r="J18" s="228"/>
      <c r="K18" s="228"/>
      <c r="L18" s="228"/>
      <c r="M18" s="228"/>
      <c r="N18" s="228"/>
      <c r="O18" s="228"/>
      <c r="P18" s="228"/>
      <c r="Q18" s="228"/>
      <c r="R18" s="228"/>
      <c r="S18" s="228"/>
      <c r="T18" s="1"/>
      <c r="U18" s="1"/>
      <c r="V18" s="1"/>
      <c r="W18" s="1"/>
      <c r="X18" s="1"/>
      <c r="Y18" s="1"/>
      <c r="Z18" s="1"/>
      <c r="AA18" s="1"/>
      <c r="AB18" s="1"/>
      <c r="AC18" s="1"/>
      <c r="AD18" s="1"/>
      <c r="AE18" s="1"/>
      <c r="AF18" s="1"/>
      <c r="AG18" s="1"/>
      <c r="AH18" s="1"/>
      <c r="AI18" s="1"/>
      <c r="AJ18" s="1"/>
      <c r="AK18" s="1"/>
      <c r="AL18" s="1"/>
    </row>
    <row r="19" spans="1:102" x14ac:dyDescent="0.25">
      <c r="A19" s="229"/>
      <c r="B19" s="229"/>
      <c r="C19" s="229"/>
      <c r="D19" s="229"/>
      <c r="E19" s="228"/>
      <c r="F19" s="228"/>
      <c r="G19" s="228"/>
      <c r="H19" s="228"/>
      <c r="I19" s="228"/>
      <c r="J19" s="228"/>
      <c r="K19" s="228"/>
      <c r="L19" s="228"/>
      <c r="M19" s="228"/>
      <c r="N19" s="228"/>
      <c r="O19" s="228"/>
      <c r="P19" s="228"/>
      <c r="Q19" s="228"/>
      <c r="R19" s="228"/>
      <c r="S19" s="228"/>
      <c r="T19" s="1"/>
      <c r="U19" s="1"/>
      <c r="V19" s="1"/>
      <c r="W19" s="1"/>
      <c r="X19" s="1"/>
      <c r="Y19" s="1"/>
      <c r="Z19" s="1"/>
      <c r="AA19" s="1"/>
      <c r="AB19" s="1"/>
      <c r="AC19" s="1"/>
      <c r="AD19" s="1"/>
      <c r="AE19" s="1"/>
      <c r="AF19" s="1"/>
      <c r="AG19" s="1"/>
      <c r="AH19" s="1"/>
      <c r="AI19" s="1"/>
      <c r="AJ19" s="1"/>
      <c r="AK19" s="1"/>
      <c r="AL19" s="1"/>
    </row>
    <row r="20" spans="1:102" x14ac:dyDescent="0.25">
      <c r="A20" s="229"/>
      <c r="B20" s="229"/>
      <c r="C20" s="229"/>
      <c r="D20" s="229"/>
      <c r="E20" s="228"/>
      <c r="F20" s="228"/>
      <c r="G20" s="228"/>
      <c r="H20" s="228"/>
      <c r="I20" s="228"/>
      <c r="J20" s="228"/>
      <c r="K20" s="228"/>
      <c r="L20" s="228"/>
      <c r="M20" s="228"/>
      <c r="N20" s="228"/>
      <c r="O20" s="228"/>
      <c r="P20" s="228"/>
      <c r="Q20" s="228"/>
      <c r="R20" s="228"/>
      <c r="S20" s="228"/>
      <c r="T20" s="1"/>
      <c r="U20" s="1"/>
      <c r="V20" s="1"/>
      <c r="W20" s="1"/>
      <c r="X20" s="1"/>
      <c r="Y20" s="1"/>
      <c r="Z20" s="1"/>
      <c r="AA20" s="1"/>
      <c r="AB20" s="1"/>
      <c r="AC20" s="1"/>
      <c r="AD20" s="1"/>
      <c r="AE20" s="1"/>
      <c r="AF20" s="1"/>
      <c r="AG20" s="1"/>
      <c r="AH20" s="1"/>
      <c r="AI20" s="1"/>
      <c r="AJ20" s="1"/>
      <c r="AK20" s="1"/>
      <c r="AL20" s="1"/>
    </row>
    <row r="21" spans="1:102" x14ac:dyDescent="0.25">
      <c r="A21" s="229"/>
      <c r="B21" s="229"/>
      <c r="C21" s="229"/>
      <c r="D21" s="229"/>
      <c r="E21" s="228"/>
      <c r="F21" s="228"/>
      <c r="G21" s="228"/>
      <c r="H21" s="228"/>
      <c r="I21" s="228"/>
      <c r="J21" s="228"/>
      <c r="K21" s="228"/>
      <c r="L21" s="228"/>
      <c r="M21" s="228"/>
      <c r="N21" s="228"/>
      <c r="O21" s="228"/>
      <c r="P21" s="228"/>
      <c r="Q21" s="228"/>
      <c r="R21" s="228"/>
      <c r="S21" s="228"/>
      <c r="T21" s="1"/>
      <c r="U21" s="1"/>
      <c r="V21" s="1"/>
      <c r="W21" s="1"/>
      <c r="X21" s="1"/>
      <c r="Y21" s="1"/>
      <c r="Z21" s="1"/>
      <c r="AA21" s="1"/>
      <c r="AB21" s="1"/>
      <c r="AC21" s="1"/>
      <c r="AD21" s="1"/>
      <c r="AE21" s="1"/>
      <c r="AF21" s="1"/>
      <c r="AG21" s="1"/>
      <c r="AH21" s="1"/>
      <c r="AI21" s="1"/>
      <c r="AJ21" s="1"/>
      <c r="AK21" s="1"/>
      <c r="AL21" s="1"/>
    </row>
    <row r="22" spans="1:102" x14ac:dyDescent="0.25">
      <c r="A22" s="229"/>
      <c r="B22" s="229"/>
      <c r="C22" s="229"/>
      <c r="D22" s="229"/>
      <c r="E22" s="228"/>
      <c r="F22" s="228"/>
      <c r="G22" s="228"/>
      <c r="H22" s="228"/>
      <c r="I22" s="228"/>
      <c r="J22" s="228"/>
      <c r="K22" s="228"/>
      <c r="L22" s="228"/>
      <c r="M22" s="228"/>
      <c r="N22" s="228"/>
      <c r="O22" s="228"/>
      <c r="P22" s="228"/>
      <c r="Q22" s="228"/>
      <c r="R22" s="228"/>
      <c r="S22" s="228"/>
      <c r="T22" s="1"/>
      <c r="U22" s="1"/>
      <c r="V22" s="1"/>
      <c r="W22" s="1"/>
      <c r="X22" s="1"/>
      <c r="Y22" s="1"/>
      <c r="Z22" s="1"/>
      <c r="AA22" s="1"/>
      <c r="AB22" s="1"/>
      <c r="AC22" s="1"/>
      <c r="AD22" s="1"/>
      <c r="AE22" s="1"/>
      <c r="AF22" s="1"/>
      <c r="AG22" s="1"/>
      <c r="AH22" s="1"/>
      <c r="AI22" s="1"/>
      <c r="AJ22" s="1"/>
      <c r="AK22" s="1"/>
      <c r="AL22" s="1"/>
    </row>
    <row r="23" spans="1:102" x14ac:dyDescent="0.25">
      <c r="A23" s="229"/>
      <c r="B23" s="229"/>
      <c r="C23" s="229"/>
      <c r="D23" s="229"/>
      <c r="E23" s="228"/>
      <c r="F23" s="228"/>
      <c r="G23" s="228"/>
      <c r="H23" s="228"/>
      <c r="I23" s="228"/>
      <c r="J23" s="228"/>
      <c r="K23" s="228"/>
      <c r="L23" s="228"/>
      <c r="M23" s="228"/>
      <c r="N23" s="228"/>
      <c r="O23" s="228"/>
      <c r="P23" s="228"/>
      <c r="Q23" s="228"/>
      <c r="R23" s="228"/>
      <c r="S23" s="228"/>
      <c r="T23" s="1"/>
      <c r="U23" s="1"/>
      <c r="V23" s="1"/>
      <c r="W23" s="1"/>
      <c r="X23" s="1"/>
      <c r="Y23" s="1"/>
      <c r="Z23" s="1"/>
      <c r="AA23" s="1"/>
      <c r="AB23" s="1"/>
      <c r="AC23" s="1"/>
      <c r="AD23" s="1"/>
      <c r="AE23" s="1"/>
      <c r="AF23" s="1"/>
      <c r="AG23" s="1"/>
      <c r="AH23" s="1"/>
      <c r="AI23" s="1"/>
      <c r="AJ23" s="1"/>
      <c r="AK23" s="1"/>
      <c r="AL23" s="1"/>
    </row>
    <row r="24" spans="1:102" x14ac:dyDescent="0.25">
      <c r="A24" s="229"/>
      <c r="B24" s="229"/>
      <c r="C24" s="229"/>
      <c r="D24" s="229"/>
      <c r="E24" s="228"/>
      <c r="F24" s="228"/>
      <c r="G24" s="228"/>
      <c r="H24" s="228"/>
      <c r="I24" s="228"/>
      <c r="J24" s="228"/>
      <c r="K24" s="228"/>
      <c r="L24" s="228"/>
      <c r="M24" s="228"/>
      <c r="N24" s="228"/>
      <c r="O24" s="228"/>
      <c r="P24" s="228"/>
      <c r="Q24" s="228"/>
      <c r="R24" s="228"/>
      <c r="S24" s="228"/>
      <c r="T24" s="1"/>
      <c r="U24" s="1"/>
      <c r="V24" s="1"/>
      <c r="W24" s="1"/>
      <c r="X24" s="1"/>
      <c r="Y24" s="1"/>
      <c r="Z24" s="1"/>
      <c r="AA24" s="1"/>
      <c r="AB24" s="1"/>
      <c r="AC24" s="1"/>
      <c r="AD24" s="1"/>
      <c r="AE24" s="1"/>
      <c r="AF24" s="1"/>
      <c r="AG24" s="1"/>
      <c r="AH24" s="1"/>
      <c r="AI24" s="1"/>
      <c r="AJ24" s="1"/>
      <c r="AK24" s="1"/>
      <c r="AL24" s="1"/>
    </row>
    <row r="25" spans="1:102" x14ac:dyDescent="0.25">
      <c r="A25" s="229"/>
      <c r="B25" s="229"/>
      <c r="C25" s="229"/>
      <c r="D25" s="229"/>
      <c r="E25" s="228"/>
      <c r="F25" s="228"/>
      <c r="G25" s="228"/>
      <c r="H25" s="228"/>
      <c r="I25" s="228"/>
      <c r="J25" s="228"/>
      <c r="K25" s="228"/>
      <c r="L25" s="228"/>
      <c r="M25" s="228"/>
      <c r="N25" s="228"/>
      <c r="O25" s="228"/>
      <c r="P25" s="228"/>
      <c r="Q25" s="228"/>
      <c r="R25" s="228"/>
      <c r="S25" s="228"/>
      <c r="T25" s="1"/>
      <c r="U25" s="1"/>
      <c r="V25" s="1"/>
      <c r="W25" s="1"/>
      <c r="X25" s="1"/>
      <c r="Y25" s="1"/>
      <c r="Z25" s="1"/>
      <c r="AA25" s="1"/>
      <c r="AB25" s="1"/>
      <c r="AC25" s="1"/>
      <c r="AD25" s="1"/>
      <c r="AE25" s="1"/>
      <c r="AF25" s="1"/>
      <c r="AG25" s="1"/>
      <c r="AH25" s="1"/>
      <c r="AI25" s="1"/>
      <c r="AJ25" s="1"/>
      <c r="AK25" s="1"/>
      <c r="AL25" s="1"/>
    </row>
    <row r="26" spans="1:102" ht="14.85" customHeight="1" x14ac:dyDescent="0.25">
      <c r="A26" s="229" t="s">
        <v>404</v>
      </c>
      <c r="B26" s="229"/>
      <c r="C26" s="229"/>
      <c r="D26" s="229"/>
      <c r="E26" s="228"/>
      <c r="F26" s="228"/>
      <c r="G26" s="228"/>
      <c r="H26" s="228"/>
      <c r="I26" s="228"/>
      <c r="J26" s="228"/>
      <c r="K26" s="228"/>
      <c r="L26" s="228"/>
      <c r="M26" s="228"/>
      <c r="N26" s="228"/>
      <c r="O26" s="228"/>
      <c r="P26" s="228"/>
      <c r="Q26" s="228"/>
      <c r="R26" s="228"/>
      <c r="S26" s="228"/>
    </row>
    <row r="27" spans="1:102" ht="14.25" customHeight="1" x14ac:dyDescent="0.25">
      <c r="A27" s="229"/>
      <c r="B27" s="229"/>
      <c r="C27" s="229"/>
      <c r="D27" s="229"/>
      <c r="E27" s="228"/>
      <c r="F27" s="228"/>
      <c r="G27" s="228"/>
      <c r="H27" s="228"/>
      <c r="I27" s="228"/>
      <c r="J27" s="228"/>
      <c r="K27" s="228"/>
      <c r="L27" s="228"/>
      <c r="M27" s="228"/>
      <c r="N27" s="228"/>
      <c r="O27" s="228"/>
      <c r="P27" s="228"/>
      <c r="Q27" s="228"/>
      <c r="R27" s="228"/>
      <c r="S27" s="228"/>
    </row>
    <row r="28" spans="1:102" ht="14.25" customHeight="1" x14ac:dyDescent="0.25">
      <c r="A28" s="229"/>
      <c r="B28" s="229"/>
      <c r="C28" s="229"/>
      <c r="D28" s="229"/>
      <c r="E28" s="228"/>
      <c r="F28" s="228"/>
      <c r="G28" s="228"/>
      <c r="H28" s="228"/>
      <c r="I28" s="228"/>
      <c r="J28" s="228"/>
      <c r="K28" s="228"/>
      <c r="L28" s="228"/>
      <c r="M28" s="228"/>
      <c r="N28" s="228"/>
      <c r="O28" s="228"/>
      <c r="P28" s="228"/>
      <c r="Q28" s="228"/>
      <c r="R28" s="228"/>
      <c r="S28" s="228"/>
    </row>
    <row r="29" spans="1:102" ht="14.25" customHeight="1" x14ac:dyDescent="0.25">
      <c r="A29" s="229"/>
      <c r="B29" s="229"/>
      <c r="C29" s="229"/>
      <c r="D29" s="229"/>
      <c r="E29" s="228"/>
      <c r="F29" s="228"/>
      <c r="G29" s="228"/>
      <c r="H29" s="228"/>
      <c r="I29" s="228"/>
      <c r="J29" s="228"/>
      <c r="K29" s="228"/>
      <c r="L29" s="228"/>
      <c r="M29" s="228"/>
      <c r="N29" s="228"/>
      <c r="O29" s="228"/>
      <c r="P29" s="228"/>
      <c r="Q29" s="228"/>
      <c r="R29" s="228"/>
      <c r="S29" s="228"/>
    </row>
    <row r="30" spans="1:102" ht="14.25" customHeight="1" x14ac:dyDescent="0.25">
      <c r="A30" s="229"/>
      <c r="B30" s="229"/>
      <c r="C30" s="229"/>
      <c r="D30" s="229"/>
      <c r="E30" s="228"/>
      <c r="F30" s="228"/>
      <c r="G30" s="228"/>
      <c r="H30" s="228"/>
      <c r="I30" s="228"/>
      <c r="J30" s="228"/>
      <c r="K30" s="228"/>
      <c r="L30" s="228"/>
      <c r="M30" s="228"/>
      <c r="N30" s="228"/>
      <c r="O30" s="228"/>
      <c r="P30" s="228"/>
      <c r="Q30" s="228"/>
      <c r="R30" s="228"/>
      <c r="S30" s="228"/>
    </row>
    <row r="31" spans="1:102" ht="14.25" customHeight="1" x14ac:dyDescent="0.25">
      <c r="A31" s="229"/>
      <c r="B31" s="229"/>
      <c r="C31" s="229"/>
      <c r="D31" s="229"/>
      <c r="E31" s="228"/>
      <c r="F31" s="228"/>
      <c r="G31" s="228"/>
      <c r="H31" s="228"/>
      <c r="I31" s="228"/>
      <c r="J31" s="228"/>
      <c r="K31" s="228"/>
      <c r="L31" s="228"/>
      <c r="M31" s="228"/>
      <c r="N31" s="228"/>
      <c r="O31" s="228"/>
      <c r="P31" s="228"/>
      <c r="Q31" s="228"/>
      <c r="R31" s="228"/>
      <c r="S31" s="228"/>
    </row>
    <row r="32" spans="1:102" ht="14.25" customHeight="1" x14ac:dyDescent="0.25">
      <c r="A32" s="229"/>
      <c r="B32" s="229"/>
      <c r="C32" s="229"/>
      <c r="D32" s="229"/>
      <c r="E32" s="228"/>
      <c r="F32" s="228"/>
      <c r="G32" s="228"/>
      <c r="H32" s="228"/>
      <c r="I32" s="228"/>
      <c r="J32" s="228"/>
      <c r="K32" s="228"/>
      <c r="L32" s="228"/>
      <c r="M32" s="228"/>
      <c r="N32" s="228"/>
      <c r="O32" s="228"/>
      <c r="P32" s="228"/>
      <c r="Q32" s="228"/>
      <c r="R32" s="228"/>
      <c r="S32" s="228"/>
    </row>
    <row r="33" spans="1:19" ht="14.25" customHeight="1" x14ac:dyDescent="0.25">
      <c r="A33" s="229"/>
      <c r="B33" s="229"/>
      <c r="C33" s="229"/>
      <c r="D33" s="229"/>
      <c r="E33" s="228"/>
      <c r="F33" s="228"/>
      <c r="G33" s="228"/>
      <c r="H33" s="228"/>
      <c r="I33" s="228"/>
      <c r="J33" s="228"/>
      <c r="K33" s="228"/>
      <c r="L33" s="228"/>
      <c r="M33" s="228"/>
      <c r="N33" s="228"/>
      <c r="O33" s="228"/>
      <c r="P33" s="228"/>
      <c r="Q33" s="228"/>
      <c r="R33" s="228"/>
      <c r="S33" s="228"/>
    </row>
    <row r="34" spans="1:19" ht="14.85" customHeight="1" x14ac:dyDescent="0.25">
      <c r="A34" s="229" t="s">
        <v>405</v>
      </c>
      <c r="B34" s="229"/>
      <c r="C34" s="229"/>
      <c r="D34" s="229"/>
      <c r="E34" s="228"/>
      <c r="F34" s="228"/>
      <c r="G34" s="228"/>
      <c r="H34" s="228"/>
      <c r="I34" s="228"/>
      <c r="J34" s="228"/>
      <c r="K34" s="228"/>
      <c r="L34" s="228"/>
      <c r="M34" s="228"/>
      <c r="N34" s="228"/>
      <c r="O34" s="228"/>
      <c r="P34" s="228"/>
      <c r="Q34" s="228"/>
      <c r="R34" s="228"/>
      <c r="S34" s="228"/>
    </row>
    <row r="35" spans="1:19" ht="14.25" customHeight="1" x14ac:dyDescent="0.25">
      <c r="A35" s="229"/>
      <c r="B35" s="229"/>
      <c r="C35" s="229"/>
      <c r="D35" s="229"/>
      <c r="E35" s="228"/>
      <c r="F35" s="228"/>
      <c r="G35" s="228"/>
      <c r="H35" s="228"/>
      <c r="I35" s="228"/>
      <c r="J35" s="228"/>
      <c r="K35" s="228"/>
      <c r="L35" s="228"/>
      <c r="M35" s="228"/>
      <c r="N35" s="228"/>
      <c r="O35" s="228"/>
      <c r="P35" s="228"/>
      <c r="Q35" s="228"/>
      <c r="R35" s="228"/>
      <c r="S35" s="228"/>
    </row>
    <row r="36" spans="1:19" ht="14.25" customHeight="1" x14ac:dyDescent="0.25">
      <c r="A36" s="229"/>
      <c r="B36" s="229"/>
      <c r="C36" s="229"/>
      <c r="D36" s="229"/>
      <c r="E36" s="228"/>
      <c r="F36" s="228"/>
      <c r="G36" s="228"/>
      <c r="H36" s="228"/>
      <c r="I36" s="228"/>
      <c r="J36" s="228"/>
      <c r="K36" s="228"/>
      <c r="L36" s="228"/>
      <c r="M36" s="228"/>
      <c r="N36" s="228"/>
      <c r="O36" s="228"/>
      <c r="P36" s="228"/>
      <c r="Q36" s="228"/>
      <c r="R36" s="228"/>
      <c r="S36" s="228"/>
    </row>
    <row r="37" spans="1:19" ht="14.25" customHeight="1" x14ac:dyDescent="0.25">
      <c r="A37" s="229"/>
      <c r="B37" s="229"/>
      <c r="C37" s="229"/>
      <c r="D37" s="229"/>
      <c r="E37" s="228"/>
      <c r="F37" s="228"/>
      <c r="G37" s="228"/>
      <c r="H37" s="228"/>
      <c r="I37" s="228"/>
      <c r="J37" s="228"/>
      <c r="K37" s="228"/>
      <c r="L37" s="228"/>
      <c r="M37" s="228"/>
      <c r="N37" s="228"/>
      <c r="O37" s="228"/>
      <c r="P37" s="228"/>
      <c r="Q37" s="228"/>
      <c r="R37" s="228"/>
      <c r="S37" s="228"/>
    </row>
    <row r="38" spans="1:19" ht="14.25" customHeight="1" x14ac:dyDescent="0.25">
      <c r="A38" s="229"/>
      <c r="B38" s="229"/>
      <c r="C38" s="229"/>
      <c r="D38" s="229"/>
      <c r="E38" s="228"/>
      <c r="F38" s="228"/>
      <c r="G38" s="228"/>
      <c r="H38" s="228"/>
      <c r="I38" s="228"/>
      <c r="J38" s="228"/>
      <c r="K38" s="228"/>
      <c r="L38" s="228"/>
      <c r="M38" s="228"/>
      <c r="N38" s="228"/>
      <c r="O38" s="228"/>
      <c r="P38" s="228"/>
      <c r="Q38" s="228"/>
      <c r="R38" s="228"/>
      <c r="S38" s="228"/>
    </row>
    <row r="39" spans="1:19" ht="14.25" customHeight="1" x14ac:dyDescent="0.25">
      <c r="A39" s="229"/>
      <c r="B39" s="229"/>
      <c r="C39" s="229"/>
      <c r="D39" s="229"/>
      <c r="E39" s="228"/>
      <c r="F39" s="228"/>
      <c r="G39" s="228"/>
      <c r="H39" s="228"/>
      <c r="I39" s="228"/>
      <c r="J39" s="228"/>
      <c r="K39" s="228"/>
      <c r="L39" s="228"/>
      <c r="M39" s="228"/>
      <c r="N39" s="228"/>
      <c r="O39" s="228"/>
      <c r="P39" s="228"/>
      <c r="Q39" s="228"/>
      <c r="R39" s="228"/>
      <c r="S39" s="228"/>
    </row>
    <row r="40" spans="1:19" ht="14.25" customHeight="1" x14ac:dyDescent="0.25">
      <c r="A40" s="229"/>
      <c r="B40" s="229"/>
      <c r="C40" s="229"/>
      <c r="D40" s="229"/>
      <c r="E40" s="228"/>
      <c r="F40" s="228"/>
      <c r="G40" s="228"/>
      <c r="H40" s="228"/>
      <c r="I40" s="228"/>
      <c r="J40" s="228"/>
      <c r="K40" s="228"/>
      <c r="L40" s="228"/>
      <c r="M40" s="228"/>
      <c r="N40" s="228"/>
      <c r="O40" s="228"/>
      <c r="P40" s="228"/>
      <c r="Q40" s="228"/>
      <c r="R40" s="228"/>
      <c r="S40" s="228"/>
    </row>
    <row r="41" spans="1:19" ht="14.25" customHeight="1" x14ac:dyDescent="0.25">
      <c r="A41" s="229"/>
      <c r="B41" s="229"/>
      <c r="C41" s="229"/>
      <c r="D41" s="229"/>
      <c r="E41" s="228"/>
      <c r="F41" s="228"/>
      <c r="G41" s="228"/>
      <c r="H41" s="228"/>
      <c r="I41" s="228"/>
      <c r="J41" s="228"/>
      <c r="K41" s="228"/>
      <c r="L41" s="228"/>
      <c r="M41" s="228"/>
      <c r="N41" s="228"/>
      <c r="O41" s="228"/>
      <c r="P41" s="228"/>
      <c r="Q41" s="228"/>
      <c r="R41" s="228"/>
      <c r="S41" s="228"/>
    </row>
    <row r="42" spans="1:19" ht="14.85" customHeight="1" x14ac:dyDescent="0.25">
      <c r="A42" s="229" t="s">
        <v>406</v>
      </c>
      <c r="B42" s="229"/>
      <c r="C42" s="229"/>
      <c r="D42" s="229"/>
      <c r="E42" s="228"/>
      <c r="F42" s="228"/>
      <c r="G42" s="228"/>
      <c r="H42" s="228"/>
      <c r="I42" s="228"/>
      <c r="J42" s="228"/>
      <c r="K42" s="228"/>
      <c r="L42" s="228"/>
      <c r="M42" s="228"/>
      <c r="N42" s="228"/>
      <c r="O42" s="228"/>
      <c r="P42" s="228"/>
      <c r="Q42" s="228"/>
      <c r="R42" s="228"/>
      <c r="S42" s="228"/>
    </row>
    <row r="43" spans="1:19" ht="14.25" customHeight="1" x14ac:dyDescent="0.25">
      <c r="A43" s="229"/>
      <c r="B43" s="229"/>
      <c r="C43" s="229"/>
      <c r="D43" s="229"/>
      <c r="E43" s="228"/>
      <c r="F43" s="228"/>
      <c r="G43" s="228"/>
      <c r="H43" s="228"/>
      <c r="I43" s="228"/>
      <c r="J43" s="228"/>
      <c r="K43" s="228"/>
      <c r="L43" s="228"/>
      <c r="M43" s="228"/>
      <c r="N43" s="228"/>
      <c r="O43" s="228"/>
      <c r="P43" s="228"/>
      <c r="Q43" s="228"/>
      <c r="R43" s="228"/>
      <c r="S43" s="228"/>
    </row>
    <row r="44" spans="1:19" ht="14.25" customHeight="1" x14ac:dyDescent="0.25">
      <c r="A44" s="229"/>
      <c r="B44" s="229"/>
      <c r="C44" s="229"/>
      <c r="D44" s="229"/>
      <c r="E44" s="228"/>
      <c r="F44" s="228"/>
      <c r="G44" s="228"/>
      <c r="H44" s="228"/>
      <c r="I44" s="228"/>
      <c r="J44" s="228"/>
      <c r="K44" s="228"/>
      <c r="L44" s="228"/>
      <c r="M44" s="228"/>
      <c r="N44" s="228"/>
      <c r="O44" s="228"/>
      <c r="P44" s="228"/>
      <c r="Q44" s="228"/>
      <c r="R44" s="228"/>
      <c r="S44" s="228"/>
    </row>
    <row r="45" spans="1:19" ht="14.25" customHeight="1" x14ac:dyDescent="0.25">
      <c r="A45" s="229"/>
      <c r="B45" s="229"/>
      <c r="C45" s="229"/>
      <c r="D45" s="229"/>
      <c r="E45" s="228"/>
      <c r="F45" s="228"/>
      <c r="G45" s="228"/>
      <c r="H45" s="228"/>
      <c r="I45" s="228"/>
      <c r="J45" s="228"/>
      <c r="K45" s="228"/>
      <c r="L45" s="228"/>
      <c r="M45" s="228"/>
      <c r="N45" s="228"/>
      <c r="O45" s="228"/>
      <c r="P45" s="228"/>
      <c r="Q45" s="228"/>
      <c r="R45" s="228"/>
      <c r="S45" s="228"/>
    </row>
    <row r="46" spans="1:19" ht="14.25" customHeight="1" x14ac:dyDescent="0.25">
      <c r="A46" s="229"/>
      <c r="B46" s="229"/>
      <c r="C46" s="229"/>
      <c r="D46" s="229"/>
      <c r="E46" s="228"/>
      <c r="F46" s="228"/>
      <c r="G46" s="228"/>
      <c r="H46" s="228"/>
      <c r="I46" s="228"/>
      <c r="J46" s="228"/>
      <c r="K46" s="228"/>
      <c r="L46" s="228"/>
      <c r="M46" s="228"/>
      <c r="N46" s="228"/>
      <c r="O46" s="228"/>
      <c r="P46" s="228"/>
      <c r="Q46" s="228"/>
      <c r="R46" s="228"/>
      <c r="S46" s="228"/>
    </row>
    <row r="47" spans="1:19" ht="14.25" customHeight="1" x14ac:dyDescent="0.25">
      <c r="A47" s="229"/>
      <c r="B47" s="229"/>
      <c r="C47" s="229"/>
      <c r="D47" s="229"/>
      <c r="E47" s="228"/>
      <c r="F47" s="228"/>
      <c r="G47" s="228"/>
      <c r="H47" s="228"/>
      <c r="I47" s="228"/>
      <c r="J47" s="228"/>
      <c r="K47" s="228"/>
      <c r="L47" s="228"/>
      <c r="M47" s="228"/>
      <c r="N47" s="228"/>
      <c r="O47" s="228"/>
      <c r="P47" s="228"/>
      <c r="Q47" s="228"/>
      <c r="R47" s="228"/>
      <c r="S47" s="228"/>
    </row>
    <row r="48" spans="1:19" ht="14.25" customHeight="1" x14ac:dyDescent="0.25">
      <c r="A48" s="229"/>
      <c r="B48" s="229"/>
      <c r="C48" s="229"/>
      <c r="D48" s="229"/>
      <c r="E48" s="228"/>
      <c r="F48" s="228"/>
      <c r="G48" s="228"/>
      <c r="H48" s="228"/>
      <c r="I48" s="228"/>
      <c r="J48" s="228"/>
      <c r="K48" s="228"/>
      <c r="L48" s="228"/>
      <c r="M48" s="228"/>
      <c r="N48" s="228"/>
      <c r="O48" s="228"/>
      <c r="P48" s="228"/>
      <c r="Q48" s="228"/>
      <c r="R48" s="228"/>
      <c r="S48" s="228"/>
    </row>
    <row r="49" spans="1:19" ht="14.25" customHeight="1" x14ac:dyDescent="0.25">
      <c r="A49" s="229"/>
      <c r="B49" s="229"/>
      <c r="C49" s="229"/>
      <c r="D49" s="229"/>
      <c r="E49" s="228"/>
      <c r="F49" s="228"/>
      <c r="G49" s="228"/>
      <c r="H49" s="228"/>
      <c r="I49" s="228"/>
      <c r="J49" s="228"/>
      <c r="K49" s="228"/>
      <c r="L49" s="228"/>
      <c r="M49" s="228"/>
      <c r="N49" s="228"/>
      <c r="O49" s="228"/>
      <c r="P49" s="228"/>
      <c r="Q49" s="228"/>
      <c r="R49" s="228"/>
      <c r="S49" s="228"/>
    </row>
    <row r="50" spans="1:19" ht="14.85" customHeight="1" x14ac:dyDescent="0.25">
      <c r="A50" s="229" t="s">
        <v>407</v>
      </c>
      <c r="B50" s="229"/>
      <c r="C50" s="229"/>
      <c r="D50" s="229"/>
      <c r="E50" s="228"/>
      <c r="F50" s="228"/>
      <c r="G50" s="228"/>
      <c r="H50" s="228"/>
      <c r="I50" s="228"/>
      <c r="J50" s="228"/>
      <c r="K50" s="228"/>
      <c r="L50" s="228"/>
      <c r="M50" s="228"/>
      <c r="N50" s="228"/>
      <c r="O50" s="228"/>
      <c r="P50" s="228"/>
      <c r="Q50" s="228"/>
      <c r="R50" s="228"/>
      <c r="S50" s="228"/>
    </row>
    <row r="51" spans="1:19" ht="14.25" customHeight="1" x14ac:dyDescent="0.25">
      <c r="A51" s="229"/>
      <c r="B51" s="229"/>
      <c r="C51" s="229"/>
      <c r="D51" s="229"/>
      <c r="E51" s="228"/>
      <c r="F51" s="228"/>
      <c r="G51" s="228"/>
      <c r="H51" s="228"/>
      <c r="I51" s="228"/>
      <c r="J51" s="228"/>
      <c r="K51" s="228"/>
      <c r="L51" s="228"/>
      <c r="M51" s="228"/>
      <c r="N51" s="228"/>
      <c r="O51" s="228"/>
      <c r="P51" s="228"/>
      <c r="Q51" s="228"/>
      <c r="R51" s="228"/>
      <c r="S51" s="228"/>
    </row>
    <row r="52" spans="1:19" ht="14.25" customHeight="1" x14ac:dyDescent="0.25">
      <c r="A52" s="229"/>
      <c r="B52" s="229"/>
      <c r="C52" s="229"/>
      <c r="D52" s="229"/>
      <c r="E52" s="228"/>
      <c r="F52" s="228"/>
      <c r="G52" s="228"/>
      <c r="H52" s="228"/>
      <c r="I52" s="228"/>
      <c r="J52" s="228"/>
      <c r="K52" s="228"/>
      <c r="L52" s="228"/>
      <c r="M52" s="228"/>
      <c r="N52" s="228"/>
      <c r="O52" s="228"/>
      <c r="P52" s="228"/>
      <c r="Q52" s="228"/>
      <c r="R52" s="228"/>
      <c r="S52" s="228"/>
    </row>
    <row r="53" spans="1:19" ht="14.25" customHeight="1" x14ac:dyDescent="0.25">
      <c r="A53" s="229"/>
      <c r="B53" s="229"/>
      <c r="C53" s="229"/>
      <c r="D53" s="229"/>
      <c r="E53" s="228"/>
      <c r="F53" s="228"/>
      <c r="G53" s="228"/>
      <c r="H53" s="228"/>
      <c r="I53" s="228"/>
      <c r="J53" s="228"/>
      <c r="K53" s="228"/>
      <c r="L53" s="228"/>
      <c r="M53" s="228"/>
      <c r="N53" s="228"/>
      <c r="O53" s="228"/>
      <c r="P53" s="228"/>
      <c r="Q53" s="228"/>
      <c r="R53" s="228"/>
      <c r="S53" s="228"/>
    </row>
    <row r="54" spans="1:19" ht="14.25" customHeight="1" x14ac:dyDescent="0.25">
      <c r="A54" s="229"/>
      <c r="B54" s="229"/>
      <c r="C54" s="229"/>
      <c r="D54" s="229"/>
      <c r="E54" s="228"/>
      <c r="F54" s="228"/>
      <c r="G54" s="228"/>
      <c r="H54" s="228"/>
      <c r="I54" s="228"/>
      <c r="J54" s="228"/>
      <c r="K54" s="228"/>
      <c r="L54" s="228"/>
      <c r="M54" s="228"/>
      <c r="N54" s="228"/>
      <c r="O54" s="228"/>
      <c r="P54" s="228"/>
      <c r="Q54" s="228"/>
      <c r="R54" s="228"/>
      <c r="S54" s="228"/>
    </row>
    <row r="55" spans="1:19" ht="14.25" customHeight="1" x14ac:dyDescent="0.25">
      <c r="A55" s="229"/>
      <c r="B55" s="229"/>
      <c r="C55" s="229"/>
      <c r="D55" s="229"/>
      <c r="E55" s="228"/>
      <c r="F55" s="228"/>
      <c r="G55" s="228"/>
      <c r="H55" s="228"/>
      <c r="I55" s="228"/>
      <c r="J55" s="228"/>
      <c r="K55" s="228"/>
      <c r="L55" s="228"/>
      <c r="M55" s="228"/>
      <c r="N55" s="228"/>
      <c r="O55" s="228"/>
      <c r="P55" s="228"/>
      <c r="Q55" s="228"/>
      <c r="R55" s="228"/>
      <c r="S55" s="228"/>
    </row>
    <row r="56" spans="1:19" ht="14.25" customHeight="1" x14ac:dyDescent="0.25">
      <c r="A56" s="229"/>
      <c r="B56" s="229"/>
      <c r="C56" s="229"/>
      <c r="D56" s="229"/>
      <c r="E56" s="228"/>
      <c r="F56" s="228"/>
      <c r="G56" s="228"/>
      <c r="H56" s="228"/>
      <c r="I56" s="228"/>
      <c r="J56" s="228"/>
      <c r="K56" s="228"/>
      <c r="L56" s="228"/>
      <c r="M56" s="228"/>
      <c r="N56" s="228"/>
      <c r="O56" s="228"/>
      <c r="P56" s="228"/>
      <c r="Q56" s="228"/>
      <c r="R56" s="228"/>
      <c r="S56" s="228"/>
    </row>
    <row r="57" spans="1:19" ht="14.25" customHeight="1" x14ac:dyDescent="0.25">
      <c r="A57" s="229"/>
      <c r="B57" s="229"/>
      <c r="C57" s="229"/>
      <c r="D57" s="229"/>
      <c r="E57" s="228"/>
      <c r="F57" s="228"/>
      <c r="G57" s="228"/>
      <c r="H57" s="228"/>
      <c r="I57" s="228"/>
      <c r="J57" s="228"/>
      <c r="K57" s="228"/>
      <c r="L57" s="228"/>
      <c r="M57" s="228"/>
      <c r="N57" s="228"/>
      <c r="O57" s="228"/>
      <c r="P57" s="228"/>
      <c r="Q57" s="228"/>
      <c r="R57" s="228"/>
      <c r="S57" s="228"/>
    </row>
    <row r="58" spans="1:19" ht="14.85" customHeight="1" x14ac:dyDescent="0.25">
      <c r="A58" s="229" t="s">
        <v>408</v>
      </c>
      <c r="B58" s="229"/>
      <c r="C58" s="229"/>
      <c r="D58" s="229"/>
      <c r="E58" s="228"/>
      <c r="F58" s="228"/>
      <c r="G58" s="228"/>
      <c r="H58" s="228"/>
      <c r="I58" s="228"/>
      <c r="J58" s="228"/>
      <c r="K58" s="228"/>
      <c r="L58" s="228"/>
      <c r="M58" s="228"/>
      <c r="N58" s="228"/>
      <c r="O58" s="228"/>
      <c r="P58" s="228"/>
      <c r="Q58" s="228"/>
      <c r="R58" s="228"/>
      <c r="S58" s="228"/>
    </row>
    <row r="59" spans="1:19" ht="14.25" customHeight="1" x14ac:dyDescent="0.25">
      <c r="A59" s="229"/>
      <c r="B59" s="229"/>
      <c r="C59" s="229"/>
      <c r="D59" s="229"/>
      <c r="E59" s="228"/>
      <c r="F59" s="228"/>
      <c r="G59" s="228"/>
      <c r="H59" s="228"/>
      <c r="I59" s="228"/>
      <c r="J59" s="228"/>
      <c r="K59" s="228"/>
      <c r="L59" s="228"/>
      <c r="M59" s="228"/>
      <c r="N59" s="228"/>
      <c r="O59" s="228"/>
      <c r="P59" s="228"/>
      <c r="Q59" s="228"/>
      <c r="R59" s="228"/>
      <c r="S59" s="228"/>
    </row>
    <row r="60" spans="1:19" ht="14.25" customHeight="1" x14ac:dyDescent="0.25">
      <c r="A60" s="229"/>
      <c r="B60" s="229"/>
      <c r="C60" s="229"/>
      <c r="D60" s="229"/>
      <c r="E60" s="228"/>
      <c r="F60" s="228"/>
      <c r="G60" s="228"/>
      <c r="H60" s="228"/>
      <c r="I60" s="228"/>
      <c r="J60" s="228"/>
      <c r="K60" s="228"/>
      <c r="L60" s="228"/>
      <c r="M60" s="228"/>
      <c r="N60" s="228"/>
      <c r="O60" s="228"/>
      <c r="P60" s="228"/>
      <c r="Q60" s="228"/>
      <c r="R60" s="228"/>
      <c r="S60" s="228"/>
    </row>
    <row r="61" spans="1:19" ht="14.25" customHeight="1" x14ac:dyDescent="0.25">
      <c r="A61" s="229"/>
      <c r="B61" s="229"/>
      <c r="C61" s="229"/>
      <c r="D61" s="229"/>
      <c r="E61" s="228"/>
      <c r="F61" s="228"/>
      <c r="G61" s="228"/>
      <c r="H61" s="228"/>
      <c r="I61" s="228"/>
      <c r="J61" s="228"/>
      <c r="K61" s="228"/>
      <c r="L61" s="228"/>
      <c r="M61" s="228"/>
      <c r="N61" s="228"/>
      <c r="O61" s="228"/>
      <c r="P61" s="228"/>
      <c r="Q61" s="228"/>
      <c r="R61" s="228"/>
      <c r="S61" s="228"/>
    </row>
    <row r="62" spans="1:19" ht="14.25" customHeight="1" x14ac:dyDescent="0.25">
      <c r="A62" s="229"/>
      <c r="B62" s="229"/>
      <c r="C62" s="229"/>
      <c r="D62" s="229"/>
      <c r="E62" s="228"/>
      <c r="F62" s="228"/>
      <c r="G62" s="228"/>
      <c r="H62" s="228"/>
      <c r="I62" s="228"/>
      <c r="J62" s="228"/>
      <c r="K62" s="228"/>
      <c r="L62" s="228"/>
      <c r="M62" s="228"/>
      <c r="N62" s="228"/>
      <c r="O62" s="228"/>
      <c r="P62" s="228"/>
      <c r="Q62" s="228"/>
      <c r="R62" s="228"/>
      <c r="S62" s="228"/>
    </row>
    <row r="63" spans="1:19" ht="14.25" customHeight="1" x14ac:dyDescent="0.25">
      <c r="A63" s="229"/>
      <c r="B63" s="229"/>
      <c r="C63" s="229"/>
      <c r="D63" s="229"/>
      <c r="E63" s="228"/>
      <c r="F63" s="228"/>
      <c r="G63" s="228"/>
      <c r="H63" s="228"/>
      <c r="I63" s="228"/>
      <c r="J63" s="228"/>
      <c r="K63" s="228"/>
      <c r="L63" s="228"/>
      <c r="M63" s="228"/>
      <c r="N63" s="228"/>
      <c r="O63" s="228"/>
      <c r="P63" s="228"/>
      <c r="Q63" s="228"/>
      <c r="R63" s="228"/>
      <c r="S63" s="228"/>
    </row>
    <row r="64" spans="1:19" ht="14.25" customHeight="1" x14ac:dyDescent="0.25">
      <c r="A64" s="229"/>
      <c r="B64" s="229"/>
      <c r="C64" s="229"/>
      <c r="D64" s="229"/>
      <c r="E64" s="228"/>
      <c r="F64" s="228"/>
      <c r="G64" s="228"/>
      <c r="H64" s="228"/>
      <c r="I64" s="228"/>
      <c r="J64" s="228"/>
      <c r="K64" s="228"/>
      <c r="L64" s="228"/>
      <c r="M64" s="228"/>
      <c r="N64" s="228"/>
      <c r="O64" s="228"/>
      <c r="P64" s="228"/>
      <c r="Q64" s="228"/>
      <c r="R64" s="228"/>
      <c r="S64" s="228"/>
    </row>
    <row r="65" spans="1:19" ht="14.25" customHeight="1" x14ac:dyDescent="0.25">
      <c r="A65" s="229"/>
      <c r="B65" s="229"/>
      <c r="C65" s="229"/>
      <c r="D65" s="229"/>
      <c r="E65" s="228"/>
      <c r="F65" s="228"/>
      <c r="G65" s="228"/>
      <c r="H65" s="228"/>
      <c r="I65" s="228"/>
      <c r="J65" s="228"/>
      <c r="K65" s="228"/>
      <c r="L65" s="228"/>
      <c r="M65" s="228"/>
      <c r="N65" s="228"/>
      <c r="O65" s="228"/>
      <c r="P65" s="228"/>
      <c r="Q65" s="228"/>
      <c r="R65" s="228"/>
      <c r="S65" s="228"/>
    </row>
    <row r="66" spans="1:19" ht="14.85" customHeight="1" x14ac:dyDescent="0.25">
      <c r="A66" s="229" t="s">
        <v>409</v>
      </c>
      <c r="B66" s="229"/>
      <c r="C66" s="229"/>
      <c r="D66" s="229"/>
      <c r="E66" s="228"/>
      <c r="F66" s="228"/>
      <c r="G66" s="228"/>
      <c r="H66" s="228"/>
      <c r="I66" s="228"/>
      <c r="J66" s="228"/>
      <c r="K66" s="228"/>
      <c r="L66" s="228"/>
      <c r="M66" s="228"/>
      <c r="N66" s="228"/>
      <c r="O66" s="228"/>
      <c r="P66" s="228"/>
      <c r="Q66" s="228"/>
      <c r="R66" s="228"/>
      <c r="S66" s="228"/>
    </row>
    <row r="67" spans="1:19" ht="14.25" customHeight="1" x14ac:dyDescent="0.25">
      <c r="A67" s="229"/>
      <c r="B67" s="229"/>
      <c r="C67" s="229"/>
      <c r="D67" s="229"/>
      <c r="E67" s="228"/>
      <c r="F67" s="228"/>
      <c r="G67" s="228"/>
      <c r="H67" s="228"/>
      <c r="I67" s="228"/>
      <c r="J67" s="228"/>
      <c r="K67" s="228"/>
      <c r="L67" s="228"/>
      <c r="M67" s="228"/>
      <c r="N67" s="228"/>
      <c r="O67" s="228"/>
      <c r="P67" s="228"/>
      <c r="Q67" s="228"/>
      <c r="R67" s="228"/>
      <c r="S67" s="228"/>
    </row>
    <row r="68" spans="1:19" ht="14.25" customHeight="1" x14ac:dyDescent="0.25">
      <c r="A68" s="229"/>
      <c r="B68" s="229"/>
      <c r="C68" s="229"/>
      <c r="D68" s="229"/>
      <c r="E68" s="228"/>
      <c r="F68" s="228"/>
      <c r="G68" s="228"/>
      <c r="H68" s="228"/>
      <c r="I68" s="228"/>
      <c r="J68" s="228"/>
      <c r="K68" s="228"/>
      <c r="L68" s="228"/>
      <c r="M68" s="228"/>
      <c r="N68" s="228"/>
      <c r="O68" s="228"/>
      <c r="P68" s="228"/>
      <c r="Q68" s="228"/>
      <c r="R68" s="228"/>
      <c r="S68" s="228"/>
    </row>
    <row r="69" spans="1:19" ht="14.25" customHeight="1" x14ac:dyDescent="0.25">
      <c r="A69" s="229"/>
      <c r="B69" s="229"/>
      <c r="C69" s="229"/>
      <c r="D69" s="229"/>
      <c r="E69" s="228"/>
      <c r="F69" s="228"/>
      <c r="G69" s="228"/>
      <c r="H69" s="228"/>
      <c r="I69" s="228"/>
      <c r="J69" s="228"/>
      <c r="K69" s="228"/>
      <c r="L69" s="228"/>
      <c r="M69" s="228"/>
      <c r="N69" s="228"/>
      <c r="O69" s="228"/>
      <c r="P69" s="228"/>
      <c r="Q69" s="228"/>
      <c r="R69" s="228"/>
      <c r="S69" s="228"/>
    </row>
    <row r="70" spans="1:19" ht="14.25" customHeight="1" x14ac:dyDescent="0.25">
      <c r="A70" s="229"/>
      <c r="B70" s="229"/>
      <c r="C70" s="229"/>
      <c r="D70" s="229"/>
      <c r="E70" s="228"/>
      <c r="F70" s="228"/>
      <c r="G70" s="228"/>
      <c r="H70" s="228"/>
      <c r="I70" s="228"/>
      <c r="J70" s="228"/>
      <c r="K70" s="228"/>
      <c r="L70" s="228"/>
      <c r="M70" s="228"/>
      <c r="N70" s="228"/>
      <c r="O70" s="228"/>
      <c r="P70" s="228"/>
      <c r="Q70" s="228"/>
      <c r="R70" s="228"/>
      <c r="S70" s="228"/>
    </row>
    <row r="71" spans="1:19" ht="14.25" customHeight="1" x14ac:dyDescent="0.25">
      <c r="A71" s="229"/>
      <c r="B71" s="229"/>
      <c r="C71" s="229"/>
      <c r="D71" s="229"/>
      <c r="E71" s="228"/>
      <c r="F71" s="228"/>
      <c r="G71" s="228"/>
      <c r="H71" s="228"/>
      <c r="I71" s="228"/>
      <c r="J71" s="228"/>
      <c r="K71" s="228"/>
      <c r="L71" s="228"/>
      <c r="M71" s="228"/>
      <c r="N71" s="228"/>
      <c r="O71" s="228"/>
      <c r="P71" s="228"/>
      <c r="Q71" s="228"/>
      <c r="R71" s="228"/>
      <c r="S71" s="228"/>
    </row>
    <row r="72" spans="1:19" ht="14.25" customHeight="1" x14ac:dyDescent="0.25">
      <c r="A72" s="229"/>
      <c r="B72" s="229"/>
      <c r="C72" s="229"/>
      <c r="D72" s="229"/>
      <c r="E72" s="228"/>
      <c r="F72" s="228"/>
      <c r="G72" s="228"/>
      <c r="H72" s="228"/>
      <c r="I72" s="228"/>
      <c r="J72" s="228"/>
      <c r="K72" s="228"/>
      <c r="L72" s="228"/>
      <c r="M72" s="228"/>
      <c r="N72" s="228"/>
      <c r="O72" s="228"/>
      <c r="P72" s="228"/>
      <c r="Q72" s="228"/>
      <c r="R72" s="228"/>
      <c r="S72" s="228"/>
    </row>
    <row r="73" spans="1:19" ht="14.25" customHeight="1" x14ac:dyDescent="0.25">
      <c r="A73" s="229"/>
      <c r="B73" s="229"/>
      <c r="C73" s="229"/>
      <c r="D73" s="229"/>
      <c r="E73" s="228"/>
      <c r="F73" s="228"/>
      <c r="G73" s="228"/>
      <c r="H73" s="228"/>
      <c r="I73" s="228"/>
      <c r="J73" s="228"/>
      <c r="K73" s="228"/>
      <c r="L73" s="228"/>
      <c r="M73" s="228"/>
      <c r="N73" s="228"/>
      <c r="O73" s="228"/>
      <c r="P73" s="228"/>
      <c r="Q73" s="228"/>
      <c r="R73" s="228"/>
      <c r="S73" s="228"/>
    </row>
    <row r="74" spans="1:19" ht="14.85" customHeight="1" x14ac:dyDescent="0.25">
      <c r="A74" s="229" t="s">
        <v>410</v>
      </c>
      <c r="B74" s="229"/>
      <c r="C74" s="229"/>
      <c r="D74" s="229"/>
      <c r="E74" s="228"/>
      <c r="F74" s="228"/>
      <c r="G74" s="228"/>
      <c r="H74" s="228"/>
      <c r="I74" s="228"/>
      <c r="J74" s="228"/>
      <c r="K74" s="228"/>
      <c r="L74" s="228"/>
      <c r="M74" s="228"/>
      <c r="N74" s="228"/>
      <c r="O74" s="228"/>
      <c r="P74" s="228"/>
      <c r="Q74" s="228"/>
      <c r="R74" s="228"/>
      <c r="S74" s="228"/>
    </row>
    <row r="75" spans="1:19" ht="14.25" customHeight="1" x14ac:dyDescent="0.25">
      <c r="A75" s="229"/>
      <c r="B75" s="229"/>
      <c r="C75" s="229"/>
      <c r="D75" s="229"/>
      <c r="E75" s="228"/>
      <c r="F75" s="228"/>
      <c r="G75" s="228"/>
      <c r="H75" s="228"/>
      <c r="I75" s="228"/>
      <c r="J75" s="228"/>
      <c r="K75" s="228"/>
      <c r="L75" s="228"/>
      <c r="M75" s="228"/>
      <c r="N75" s="228"/>
      <c r="O75" s="228"/>
      <c r="P75" s="228"/>
      <c r="Q75" s="228"/>
      <c r="R75" s="228"/>
      <c r="S75" s="228"/>
    </row>
    <row r="76" spans="1:19" ht="14.25" customHeight="1" x14ac:dyDescent="0.25">
      <c r="A76" s="229"/>
      <c r="B76" s="229"/>
      <c r="C76" s="229"/>
      <c r="D76" s="229"/>
      <c r="E76" s="228"/>
      <c r="F76" s="228"/>
      <c r="G76" s="228"/>
      <c r="H76" s="228"/>
      <c r="I76" s="228"/>
      <c r="J76" s="228"/>
      <c r="K76" s="228"/>
      <c r="L76" s="228"/>
      <c r="M76" s="228"/>
      <c r="N76" s="228"/>
      <c r="O76" s="228"/>
      <c r="P76" s="228"/>
      <c r="Q76" s="228"/>
      <c r="R76" s="228"/>
      <c r="S76" s="228"/>
    </row>
    <row r="77" spans="1:19" ht="14.25" customHeight="1" x14ac:dyDescent="0.25">
      <c r="A77" s="229"/>
      <c r="B77" s="229"/>
      <c r="C77" s="229"/>
      <c r="D77" s="229"/>
      <c r="E77" s="228"/>
      <c r="F77" s="228"/>
      <c r="G77" s="228"/>
      <c r="H77" s="228"/>
      <c r="I77" s="228"/>
      <c r="J77" s="228"/>
      <c r="K77" s="228"/>
      <c r="L77" s="228"/>
      <c r="M77" s="228"/>
      <c r="N77" s="228"/>
      <c r="O77" s="228"/>
      <c r="P77" s="228"/>
      <c r="Q77" s="228"/>
      <c r="R77" s="228"/>
      <c r="S77" s="228"/>
    </row>
    <row r="78" spans="1:19" ht="14.25" customHeight="1" x14ac:dyDescent="0.25">
      <c r="A78" s="229"/>
      <c r="B78" s="229"/>
      <c r="C78" s="229"/>
      <c r="D78" s="229"/>
      <c r="E78" s="228"/>
      <c r="F78" s="228"/>
      <c r="G78" s="228"/>
      <c r="H78" s="228"/>
      <c r="I78" s="228"/>
      <c r="J78" s="228"/>
      <c r="K78" s="228"/>
      <c r="L78" s="228"/>
      <c r="M78" s="228"/>
      <c r="N78" s="228"/>
      <c r="O78" s="228"/>
      <c r="P78" s="228"/>
      <c r="Q78" s="228"/>
      <c r="R78" s="228"/>
      <c r="S78" s="228"/>
    </row>
    <row r="79" spans="1:19" ht="14.25" customHeight="1" x14ac:dyDescent="0.25">
      <c r="A79" s="229"/>
      <c r="B79" s="229"/>
      <c r="C79" s="229"/>
      <c r="D79" s="229"/>
      <c r="E79" s="228"/>
      <c r="F79" s="228"/>
      <c r="G79" s="228"/>
      <c r="H79" s="228"/>
      <c r="I79" s="228"/>
      <c r="J79" s="228"/>
      <c r="K79" s="228"/>
      <c r="L79" s="228"/>
      <c r="M79" s="228"/>
      <c r="N79" s="228"/>
      <c r="O79" s="228"/>
      <c r="P79" s="228"/>
      <c r="Q79" s="228"/>
      <c r="R79" s="228"/>
      <c r="S79" s="228"/>
    </row>
    <row r="80" spans="1:19" ht="14.25" customHeight="1" x14ac:dyDescent="0.25">
      <c r="A80" s="229"/>
      <c r="B80" s="229"/>
      <c r="C80" s="229"/>
      <c r="D80" s="229"/>
      <c r="E80" s="228"/>
      <c r="F80" s="228"/>
      <c r="G80" s="228"/>
      <c r="H80" s="228"/>
      <c r="I80" s="228"/>
      <c r="J80" s="228"/>
      <c r="K80" s="228"/>
      <c r="L80" s="228"/>
      <c r="M80" s="228"/>
      <c r="N80" s="228"/>
      <c r="O80" s="228"/>
      <c r="P80" s="228"/>
      <c r="Q80" s="228"/>
      <c r="R80" s="228"/>
      <c r="S80" s="228"/>
    </row>
    <row r="81" spans="1:19" ht="14.25" customHeight="1" x14ac:dyDescent="0.25">
      <c r="A81" s="229"/>
      <c r="B81" s="229"/>
      <c r="C81" s="229"/>
      <c r="D81" s="229"/>
      <c r="E81" s="228"/>
      <c r="F81" s="228"/>
      <c r="G81" s="228"/>
      <c r="H81" s="228"/>
      <c r="I81" s="228"/>
      <c r="J81" s="228"/>
      <c r="K81" s="228"/>
      <c r="L81" s="228"/>
      <c r="M81" s="228"/>
      <c r="N81" s="228"/>
      <c r="O81" s="228"/>
      <c r="P81" s="228"/>
      <c r="Q81" s="228"/>
      <c r="R81" s="228"/>
      <c r="S81" s="228"/>
    </row>
    <row r="82" spans="1:19" ht="14.85" customHeight="1" x14ac:dyDescent="0.25">
      <c r="A82" s="229" t="s">
        <v>411</v>
      </c>
      <c r="B82" s="229"/>
      <c r="C82" s="229"/>
      <c r="D82" s="229"/>
      <c r="E82" s="228"/>
      <c r="F82" s="228"/>
      <c r="G82" s="228"/>
      <c r="H82" s="228"/>
      <c r="I82" s="228"/>
      <c r="J82" s="228"/>
      <c r="K82" s="228"/>
      <c r="L82" s="228"/>
      <c r="M82" s="228"/>
      <c r="N82" s="228"/>
      <c r="O82" s="228"/>
      <c r="P82" s="228"/>
      <c r="Q82" s="228"/>
      <c r="R82" s="228"/>
      <c r="S82" s="228"/>
    </row>
    <row r="83" spans="1:19" ht="14.25" customHeight="1" x14ac:dyDescent="0.25">
      <c r="A83" s="229"/>
      <c r="B83" s="229"/>
      <c r="C83" s="229"/>
      <c r="D83" s="229"/>
      <c r="E83" s="228"/>
      <c r="F83" s="228"/>
      <c r="G83" s="228"/>
      <c r="H83" s="228"/>
      <c r="I83" s="228"/>
      <c r="J83" s="228"/>
      <c r="K83" s="228"/>
      <c r="L83" s="228"/>
      <c r="M83" s="228"/>
      <c r="N83" s="228"/>
      <c r="O83" s="228"/>
      <c r="P83" s="228"/>
      <c r="Q83" s="228"/>
      <c r="R83" s="228"/>
      <c r="S83" s="228"/>
    </row>
    <row r="84" spans="1:19" ht="14.25" customHeight="1" x14ac:dyDescent="0.25">
      <c r="A84" s="229"/>
      <c r="B84" s="229"/>
      <c r="C84" s="229"/>
      <c r="D84" s="229"/>
      <c r="E84" s="228"/>
      <c r="F84" s="228"/>
      <c r="G84" s="228"/>
      <c r="H84" s="228"/>
      <c r="I84" s="228"/>
      <c r="J84" s="228"/>
      <c r="K84" s="228"/>
      <c r="L84" s="228"/>
      <c r="M84" s="228"/>
      <c r="N84" s="228"/>
      <c r="O84" s="228"/>
      <c r="P84" s="228"/>
      <c r="Q84" s="228"/>
      <c r="R84" s="228"/>
      <c r="S84" s="228"/>
    </row>
    <row r="85" spans="1:19" ht="14.25" customHeight="1" x14ac:dyDescent="0.25">
      <c r="A85" s="229"/>
      <c r="B85" s="229"/>
      <c r="C85" s="229"/>
      <c r="D85" s="229"/>
      <c r="E85" s="228"/>
      <c r="F85" s="228"/>
      <c r="G85" s="228"/>
      <c r="H85" s="228"/>
      <c r="I85" s="228"/>
      <c r="J85" s="228"/>
      <c r="K85" s="228"/>
      <c r="L85" s="228"/>
      <c r="M85" s="228"/>
      <c r="N85" s="228"/>
      <c r="O85" s="228"/>
      <c r="P85" s="228"/>
      <c r="Q85" s="228"/>
      <c r="R85" s="228"/>
      <c r="S85" s="228"/>
    </row>
    <row r="86" spans="1:19" ht="14.25" customHeight="1" x14ac:dyDescent="0.25">
      <c r="A86" s="229"/>
      <c r="B86" s="229"/>
      <c r="C86" s="229"/>
      <c r="D86" s="229"/>
      <c r="E86" s="228"/>
      <c r="F86" s="228"/>
      <c r="G86" s="228"/>
      <c r="H86" s="228"/>
      <c r="I86" s="228"/>
      <c r="J86" s="228"/>
      <c r="K86" s="228"/>
      <c r="L86" s="228"/>
      <c r="M86" s="228"/>
      <c r="N86" s="228"/>
      <c r="O86" s="228"/>
      <c r="P86" s="228"/>
      <c r="Q86" s="228"/>
      <c r="R86" s="228"/>
      <c r="S86" s="228"/>
    </row>
    <row r="87" spans="1:19" ht="14.25" customHeight="1" x14ac:dyDescent="0.25">
      <c r="A87" s="229"/>
      <c r="B87" s="229"/>
      <c r="C87" s="229"/>
      <c r="D87" s="229"/>
      <c r="E87" s="228"/>
      <c r="F87" s="228"/>
      <c r="G87" s="228"/>
      <c r="H87" s="228"/>
      <c r="I87" s="228"/>
      <c r="J87" s="228"/>
      <c r="K87" s="228"/>
      <c r="L87" s="228"/>
      <c r="M87" s="228"/>
      <c r="N87" s="228"/>
      <c r="O87" s="228"/>
      <c r="P87" s="228"/>
      <c r="Q87" s="228"/>
      <c r="R87" s="228"/>
      <c r="S87" s="228"/>
    </row>
    <row r="88" spans="1:19" ht="14.25" customHeight="1" x14ac:dyDescent="0.25">
      <c r="A88" s="229"/>
      <c r="B88" s="229"/>
      <c r="C88" s="229"/>
      <c r="D88" s="229"/>
      <c r="E88" s="228"/>
      <c r="F88" s="228"/>
      <c r="G88" s="228"/>
      <c r="H88" s="228"/>
      <c r="I88" s="228"/>
      <c r="J88" s="228"/>
      <c r="K88" s="228"/>
      <c r="L88" s="228"/>
      <c r="M88" s="228"/>
      <c r="N88" s="228"/>
      <c r="O88" s="228"/>
      <c r="P88" s="228"/>
      <c r="Q88" s="228"/>
      <c r="R88" s="228"/>
      <c r="S88" s="228"/>
    </row>
    <row r="89" spans="1:19" ht="14.25" customHeight="1" x14ac:dyDescent="0.25">
      <c r="A89" s="229"/>
      <c r="B89" s="229"/>
      <c r="C89" s="229"/>
      <c r="D89" s="229"/>
      <c r="E89" s="228"/>
      <c r="F89" s="228"/>
      <c r="G89" s="228"/>
      <c r="H89" s="228"/>
      <c r="I89" s="228"/>
      <c r="J89" s="228"/>
      <c r="K89" s="228"/>
      <c r="L89" s="228"/>
      <c r="M89" s="228"/>
      <c r="N89" s="228"/>
      <c r="O89" s="228"/>
      <c r="P89" s="228"/>
      <c r="Q89" s="228"/>
      <c r="R89" s="228"/>
      <c r="S89" s="228"/>
    </row>
    <row r="90" spans="1:19" ht="14.85" customHeight="1" x14ac:dyDescent="0.25">
      <c r="A90" s="229" t="s">
        <v>412</v>
      </c>
      <c r="B90" s="229"/>
      <c r="C90" s="229"/>
      <c r="D90" s="229"/>
      <c r="E90" s="228"/>
      <c r="F90" s="228"/>
      <c r="G90" s="228"/>
      <c r="H90" s="228"/>
      <c r="I90" s="228"/>
      <c r="J90" s="228"/>
      <c r="K90" s="228"/>
      <c r="L90" s="228"/>
      <c r="M90" s="228"/>
      <c r="N90" s="228"/>
      <c r="O90" s="228"/>
      <c r="P90" s="228"/>
      <c r="Q90" s="228"/>
      <c r="R90" s="228"/>
      <c r="S90" s="228"/>
    </row>
    <row r="91" spans="1:19" x14ac:dyDescent="0.25">
      <c r="A91" s="229"/>
      <c r="B91" s="229"/>
      <c r="C91" s="229"/>
      <c r="D91" s="229"/>
      <c r="E91" s="228"/>
      <c r="F91" s="228"/>
      <c r="G91" s="228"/>
      <c r="H91" s="228"/>
      <c r="I91" s="228"/>
      <c r="J91" s="228"/>
      <c r="K91" s="228"/>
      <c r="L91" s="228"/>
      <c r="M91" s="228"/>
      <c r="N91" s="228"/>
      <c r="O91" s="228"/>
      <c r="P91" s="228"/>
      <c r="Q91" s="228"/>
      <c r="R91" s="228"/>
      <c r="S91" s="228"/>
    </row>
    <row r="92" spans="1:19" x14ac:dyDescent="0.25">
      <c r="A92" s="229"/>
      <c r="B92" s="229"/>
      <c r="C92" s="229"/>
      <c r="D92" s="229"/>
      <c r="E92" s="228"/>
      <c r="F92" s="228"/>
      <c r="G92" s="228"/>
      <c r="H92" s="228"/>
      <c r="I92" s="228"/>
      <c r="J92" s="228"/>
      <c r="K92" s="228"/>
      <c r="L92" s="228"/>
      <c r="M92" s="228"/>
      <c r="N92" s="228"/>
      <c r="O92" s="228"/>
      <c r="P92" s="228"/>
      <c r="Q92" s="228"/>
      <c r="R92" s="228"/>
      <c r="S92" s="228"/>
    </row>
    <row r="93" spans="1:19" x14ac:dyDescent="0.25">
      <c r="A93" s="229"/>
      <c r="B93" s="229"/>
      <c r="C93" s="229"/>
      <c r="D93" s="229"/>
      <c r="E93" s="228"/>
      <c r="F93" s="228"/>
      <c r="G93" s="228"/>
      <c r="H93" s="228"/>
      <c r="I93" s="228"/>
      <c r="J93" s="228"/>
      <c r="K93" s="228"/>
      <c r="L93" s="228"/>
      <c r="M93" s="228"/>
      <c r="N93" s="228"/>
      <c r="O93" s="228"/>
      <c r="P93" s="228"/>
      <c r="Q93" s="228"/>
      <c r="R93" s="228"/>
      <c r="S93" s="228"/>
    </row>
    <row r="94" spans="1:19" x14ac:dyDescent="0.25">
      <c r="A94" s="229"/>
      <c r="B94" s="229"/>
      <c r="C94" s="229"/>
      <c r="D94" s="229"/>
      <c r="E94" s="228"/>
      <c r="F94" s="228"/>
      <c r="G94" s="228"/>
      <c r="H94" s="228"/>
      <c r="I94" s="228"/>
      <c r="J94" s="228"/>
      <c r="K94" s="228"/>
      <c r="L94" s="228"/>
      <c r="M94" s="228"/>
      <c r="N94" s="228"/>
      <c r="O94" s="228"/>
      <c r="P94" s="228"/>
      <c r="Q94" s="228"/>
      <c r="R94" s="228"/>
      <c r="S94" s="228"/>
    </row>
    <row r="95" spans="1:19" x14ac:dyDescent="0.25">
      <c r="A95" s="229"/>
      <c r="B95" s="229"/>
      <c r="C95" s="229"/>
      <c r="D95" s="229"/>
      <c r="E95" s="228"/>
      <c r="F95" s="228"/>
      <c r="G95" s="228"/>
      <c r="H95" s="228"/>
      <c r="I95" s="228"/>
      <c r="J95" s="228"/>
      <c r="K95" s="228"/>
      <c r="L95" s="228"/>
      <c r="M95" s="228"/>
      <c r="N95" s="228"/>
      <c r="O95" s="228"/>
      <c r="P95" s="228"/>
      <c r="Q95" s="228"/>
      <c r="R95" s="228"/>
      <c r="S95" s="228"/>
    </row>
    <row r="96" spans="1:19" x14ac:dyDescent="0.25">
      <c r="A96" s="229"/>
      <c r="B96" s="229"/>
      <c r="C96" s="229"/>
      <c r="D96" s="229"/>
      <c r="E96" s="228"/>
      <c r="F96" s="228"/>
      <c r="G96" s="228"/>
      <c r="H96" s="228"/>
      <c r="I96" s="228"/>
      <c r="J96" s="228"/>
      <c r="K96" s="228"/>
      <c r="L96" s="228"/>
      <c r="M96" s="228"/>
      <c r="N96" s="228"/>
      <c r="O96" s="228"/>
      <c r="P96" s="228"/>
      <c r="Q96" s="228"/>
      <c r="R96" s="228"/>
      <c r="S96" s="228"/>
    </row>
    <row r="97" spans="1:19" x14ac:dyDescent="0.25">
      <c r="A97" s="229"/>
      <c r="B97" s="229"/>
      <c r="C97" s="229"/>
      <c r="D97" s="229"/>
      <c r="E97" s="228"/>
      <c r="F97" s="228"/>
      <c r="G97" s="228"/>
      <c r="H97" s="228"/>
      <c r="I97" s="228"/>
      <c r="J97" s="228"/>
      <c r="K97" s="228"/>
      <c r="L97" s="228"/>
      <c r="M97" s="228"/>
      <c r="N97" s="228"/>
      <c r="O97" s="228"/>
      <c r="P97" s="228"/>
      <c r="Q97" s="228"/>
      <c r="R97" s="228"/>
      <c r="S97" s="228"/>
    </row>
    <row r="98" spans="1:19" ht="14.85" customHeight="1" x14ac:dyDescent="0.25">
      <c r="A98" s="229" t="s">
        <v>413</v>
      </c>
      <c r="B98" s="229"/>
      <c r="C98" s="229"/>
      <c r="D98" s="229"/>
      <c r="E98" s="228"/>
      <c r="F98" s="228"/>
      <c r="G98" s="228"/>
      <c r="H98" s="228"/>
      <c r="I98" s="228"/>
      <c r="J98" s="228"/>
      <c r="K98" s="228"/>
      <c r="L98" s="228"/>
      <c r="M98" s="228"/>
      <c r="N98" s="228"/>
      <c r="O98" s="228"/>
      <c r="P98" s="228"/>
      <c r="Q98" s="228"/>
      <c r="R98" s="228"/>
      <c r="S98" s="228"/>
    </row>
    <row r="99" spans="1:19" x14ac:dyDescent="0.25">
      <c r="A99" s="229"/>
      <c r="B99" s="229"/>
      <c r="C99" s="229"/>
      <c r="D99" s="229"/>
      <c r="E99" s="228"/>
      <c r="F99" s="228"/>
      <c r="G99" s="228"/>
      <c r="H99" s="228"/>
      <c r="I99" s="228"/>
      <c r="J99" s="228"/>
      <c r="K99" s="228"/>
      <c r="L99" s="228"/>
      <c r="M99" s="228"/>
      <c r="N99" s="228"/>
      <c r="O99" s="228"/>
      <c r="P99" s="228"/>
      <c r="Q99" s="228"/>
      <c r="R99" s="228"/>
      <c r="S99" s="228"/>
    </row>
    <row r="100" spans="1:19" x14ac:dyDescent="0.25">
      <c r="A100" s="229"/>
      <c r="B100" s="229"/>
      <c r="C100" s="229"/>
      <c r="D100" s="229"/>
      <c r="E100" s="228"/>
      <c r="F100" s="228"/>
      <c r="G100" s="228"/>
      <c r="H100" s="228"/>
      <c r="I100" s="228"/>
      <c r="J100" s="228"/>
      <c r="K100" s="228"/>
      <c r="L100" s="228"/>
      <c r="M100" s="228"/>
      <c r="N100" s="228"/>
      <c r="O100" s="228"/>
      <c r="P100" s="228"/>
      <c r="Q100" s="228"/>
      <c r="R100" s="228"/>
      <c r="S100" s="228"/>
    </row>
    <row r="101" spans="1:19" x14ac:dyDescent="0.25">
      <c r="A101" s="229"/>
      <c r="B101" s="229"/>
      <c r="C101" s="229"/>
      <c r="D101" s="229"/>
      <c r="E101" s="228"/>
      <c r="F101" s="228"/>
      <c r="G101" s="228"/>
      <c r="H101" s="228"/>
      <c r="I101" s="228"/>
      <c r="J101" s="228"/>
      <c r="K101" s="228"/>
      <c r="L101" s="228"/>
      <c r="M101" s="228"/>
      <c r="N101" s="228"/>
      <c r="O101" s="228"/>
      <c r="P101" s="228"/>
      <c r="Q101" s="228"/>
      <c r="R101" s="228"/>
      <c r="S101" s="228"/>
    </row>
    <row r="102" spans="1:19" x14ac:dyDescent="0.25">
      <c r="A102" s="229"/>
      <c r="B102" s="229"/>
      <c r="C102" s="229"/>
      <c r="D102" s="229"/>
      <c r="E102" s="228"/>
      <c r="F102" s="228"/>
      <c r="G102" s="228"/>
      <c r="H102" s="228"/>
      <c r="I102" s="228"/>
      <c r="J102" s="228"/>
      <c r="K102" s="228"/>
      <c r="L102" s="228"/>
      <c r="M102" s="228"/>
      <c r="N102" s="228"/>
      <c r="O102" s="228"/>
      <c r="P102" s="228"/>
      <c r="Q102" s="228"/>
      <c r="R102" s="228"/>
      <c r="S102" s="228"/>
    </row>
    <row r="103" spans="1:19" x14ac:dyDescent="0.25">
      <c r="A103" s="229"/>
      <c r="B103" s="229"/>
      <c r="C103" s="229"/>
      <c r="D103" s="229"/>
      <c r="E103" s="228"/>
      <c r="F103" s="228"/>
      <c r="G103" s="228"/>
      <c r="H103" s="228"/>
      <c r="I103" s="228"/>
      <c r="J103" s="228"/>
      <c r="K103" s="228"/>
      <c r="L103" s="228"/>
      <c r="M103" s="228"/>
      <c r="N103" s="228"/>
      <c r="O103" s="228"/>
      <c r="P103" s="228"/>
      <c r="Q103" s="228"/>
      <c r="R103" s="228"/>
      <c r="S103" s="228"/>
    </row>
    <row r="104" spans="1:19" x14ac:dyDescent="0.25">
      <c r="A104" s="229"/>
      <c r="B104" s="229"/>
      <c r="C104" s="229"/>
      <c r="D104" s="229"/>
      <c r="E104" s="228"/>
      <c r="F104" s="228"/>
      <c r="G104" s="228"/>
      <c r="H104" s="228"/>
      <c r="I104" s="228"/>
      <c r="J104" s="228"/>
      <c r="K104" s="228"/>
      <c r="L104" s="228"/>
      <c r="M104" s="228"/>
      <c r="N104" s="228"/>
      <c r="O104" s="228"/>
      <c r="P104" s="228"/>
      <c r="Q104" s="228"/>
      <c r="R104" s="228"/>
      <c r="S104" s="228"/>
    </row>
    <row r="105" spans="1:19" x14ac:dyDescent="0.25">
      <c r="A105" s="229"/>
      <c r="B105" s="229"/>
      <c r="C105" s="229"/>
      <c r="D105" s="229"/>
      <c r="E105" s="228"/>
      <c r="F105" s="228"/>
      <c r="G105" s="228"/>
      <c r="H105" s="228"/>
      <c r="I105" s="228"/>
      <c r="J105" s="228"/>
      <c r="K105" s="228"/>
      <c r="L105" s="228"/>
      <c r="M105" s="228"/>
      <c r="N105" s="228"/>
      <c r="O105" s="228"/>
      <c r="P105" s="228"/>
      <c r="Q105" s="228"/>
      <c r="R105" s="228"/>
      <c r="S105" s="228"/>
    </row>
    <row r="106" spans="1:19" ht="14.85" customHeight="1" x14ac:dyDescent="0.25">
      <c r="A106" s="229" t="s">
        <v>414</v>
      </c>
      <c r="B106" s="229"/>
      <c r="C106" s="229"/>
      <c r="D106" s="229"/>
      <c r="E106" s="228"/>
      <c r="F106" s="228"/>
      <c r="G106" s="228"/>
      <c r="H106" s="228"/>
      <c r="I106" s="228"/>
      <c r="J106" s="228"/>
      <c r="K106" s="228"/>
      <c r="L106" s="228"/>
      <c r="M106" s="228"/>
      <c r="N106" s="228"/>
      <c r="O106" s="228"/>
      <c r="P106" s="228"/>
      <c r="Q106" s="228"/>
      <c r="R106" s="228"/>
      <c r="S106" s="228"/>
    </row>
    <row r="107" spans="1:19" x14ac:dyDescent="0.25">
      <c r="A107" s="229"/>
      <c r="B107" s="229"/>
      <c r="C107" s="229"/>
      <c r="D107" s="229"/>
      <c r="E107" s="228"/>
      <c r="F107" s="228"/>
      <c r="G107" s="228"/>
      <c r="H107" s="228"/>
      <c r="I107" s="228"/>
      <c r="J107" s="228"/>
      <c r="K107" s="228"/>
      <c r="L107" s="228"/>
      <c r="M107" s="228"/>
      <c r="N107" s="228"/>
      <c r="O107" s="228"/>
      <c r="P107" s="228"/>
      <c r="Q107" s="228"/>
      <c r="R107" s="228"/>
      <c r="S107" s="228"/>
    </row>
    <row r="108" spans="1:19" x14ac:dyDescent="0.25">
      <c r="A108" s="229"/>
      <c r="B108" s="229"/>
      <c r="C108" s="229"/>
      <c r="D108" s="229"/>
      <c r="E108" s="228"/>
      <c r="F108" s="228"/>
      <c r="G108" s="228"/>
      <c r="H108" s="228"/>
      <c r="I108" s="228"/>
      <c r="J108" s="228"/>
      <c r="K108" s="228"/>
      <c r="L108" s="228"/>
      <c r="M108" s="228"/>
      <c r="N108" s="228"/>
      <c r="O108" s="228"/>
      <c r="P108" s="228"/>
      <c r="Q108" s="228"/>
      <c r="R108" s="228"/>
      <c r="S108" s="228"/>
    </row>
    <row r="109" spans="1:19" x14ac:dyDescent="0.25">
      <c r="A109" s="229"/>
      <c r="B109" s="229"/>
      <c r="C109" s="229"/>
      <c r="D109" s="229"/>
      <c r="E109" s="228"/>
      <c r="F109" s="228"/>
      <c r="G109" s="228"/>
      <c r="H109" s="228"/>
      <c r="I109" s="228"/>
      <c r="J109" s="228"/>
      <c r="K109" s="228"/>
      <c r="L109" s="228"/>
      <c r="M109" s="228"/>
      <c r="N109" s="228"/>
      <c r="O109" s="228"/>
      <c r="P109" s="228"/>
      <c r="Q109" s="228"/>
      <c r="R109" s="228"/>
      <c r="S109" s="228"/>
    </row>
    <row r="110" spans="1:19" x14ac:dyDescent="0.25">
      <c r="A110" s="229"/>
      <c r="B110" s="229"/>
      <c r="C110" s="229"/>
      <c r="D110" s="229"/>
      <c r="E110" s="228"/>
      <c r="F110" s="228"/>
      <c r="G110" s="228"/>
      <c r="H110" s="228"/>
      <c r="I110" s="228"/>
      <c r="J110" s="228"/>
      <c r="K110" s="228"/>
      <c r="L110" s="228"/>
      <c r="M110" s="228"/>
      <c r="N110" s="228"/>
      <c r="O110" s="228"/>
      <c r="P110" s="228"/>
      <c r="Q110" s="228"/>
      <c r="R110" s="228"/>
      <c r="S110" s="228"/>
    </row>
    <row r="111" spans="1:19" x14ac:dyDescent="0.25">
      <c r="A111" s="229"/>
      <c r="B111" s="229"/>
      <c r="C111" s="229"/>
      <c r="D111" s="229"/>
      <c r="E111" s="228"/>
      <c r="F111" s="228"/>
      <c r="G111" s="228"/>
      <c r="H111" s="228"/>
      <c r="I111" s="228"/>
      <c r="J111" s="228"/>
      <c r="K111" s="228"/>
      <c r="L111" s="228"/>
      <c r="M111" s="228"/>
      <c r="N111" s="228"/>
      <c r="O111" s="228"/>
      <c r="P111" s="228"/>
      <c r="Q111" s="228"/>
      <c r="R111" s="228"/>
      <c r="S111" s="228"/>
    </row>
    <row r="112" spans="1:19" x14ac:dyDescent="0.25">
      <c r="A112" s="229"/>
      <c r="B112" s="229"/>
      <c r="C112" s="229"/>
      <c r="D112" s="229"/>
      <c r="E112" s="228"/>
      <c r="F112" s="228"/>
      <c r="G112" s="228"/>
      <c r="H112" s="228"/>
      <c r="I112" s="228"/>
      <c r="J112" s="228"/>
      <c r="K112" s="228"/>
      <c r="L112" s="228"/>
      <c r="M112" s="228"/>
      <c r="N112" s="228"/>
      <c r="O112" s="228"/>
      <c r="P112" s="228"/>
      <c r="Q112" s="228"/>
      <c r="R112" s="228"/>
      <c r="S112" s="228"/>
    </row>
    <row r="113" spans="1:26" x14ac:dyDescent="0.25">
      <c r="A113" s="229"/>
      <c r="B113" s="229"/>
      <c r="C113" s="229"/>
      <c r="D113" s="229"/>
      <c r="E113" s="228"/>
      <c r="F113" s="228"/>
      <c r="G113" s="228"/>
      <c r="H113" s="228"/>
      <c r="I113" s="228"/>
      <c r="J113" s="228"/>
      <c r="K113" s="228"/>
      <c r="L113" s="228"/>
      <c r="M113" s="228"/>
      <c r="N113" s="228"/>
      <c r="O113" s="228"/>
      <c r="P113" s="228"/>
      <c r="Q113" s="228"/>
      <c r="R113" s="228"/>
      <c r="S113" s="228"/>
    </row>
    <row r="114" spans="1:26" x14ac:dyDescent="0.25">
      <c r="A114" s="3"/>
      <c r="B114" s="3"/>
      <c r="C114" s="3"/>
      <c r="D114" s="3"/>
      <c r="E114" s="3"/>
      <c r="F114" s="3"/>
      <c r="G114" s="3"/>
      <c r="H114" s="3"/>
      <c r="I114" s="3"/>
      <c r="J114" s="3"/>
      <c r="K114" s="3"/>
      <c r="L114" s="3"/>
      <c r="M114" s="3"/>
      <c r="N114" s="3"/>
      <c r="O114" s="3"/>
      <c r="P114" s="3"/>
      <c r="Q114" s="3"/>
      <c r="R114" s="3"/>
      <c r="S114" s="3"/>
      <c r="T114" s="1"/>
      <c r="U114" s="1"/>
      <c r="V114" s="1"/>
      <c r="W114" s="1"/>
      <c r="X114" s="1"/>
      <c r="Y114" s="1"/>
      <c r="Z114" s="1"/>
    </row>
    <row r="115" spans="1:26" x14ac:dyDescent="0.25">
      <c r="A115" s="3"/>
      <c r="B115" s="3"/>
      <c r="C115" s="3"/>
      <c r="D115" s="3"/>
      <c r="E115" s="3"/>
      <c r="F115" s="3"/>
      <c r="G115" s="3"/>
      <c r="H115" s="3"/>
      <c r="I115" s="3"/>
      <c r="J115" s="3"/>
      <c r="K115" s="3"/>
      <c r="L115" s="3"/>
      <c r="M115" s="3"/>
      <c r="N115" s="3"/>
      <c r="O115" s="3"/>
      <c r="P115" s="3"/>
      <c r="Q115" s="3"/>
      <c r="R115" s="3"/>
      <c r="S115" s="3"/>
      <c r="T115" s="1"/>
      <c r="U115" s="1"/>
      <c r="V115" s="1"/>
      <c r="W115" s="1"/>
      <c r="X115" s="1"/>
      <c r="Y115" s="1"/>
      <c r="Z115" s="1"/>
    </row>
    <row r="116" spans="1:26" hidden="1" x14ac:dyDescent="0.25">
      <c r="A116" s="3"/>
      <c r="B116" s="3"/>
      <c r="C116" s="3"/>
      <c r="D116" s="3"/>
      <c r="E116" s="3"/>
      <c r="F116" s="3"/>
      <c r="G116" s="3"/>
      <c r="H116" s="3"/>
      <c r="I116" s="3"/>
      <c r="J116" s="3"/>
      <c r="K116" s="3"/>
      <c r="L116" s="3"/>
      <c r="M116" s="3"/>
      <c r="N116" s="3"/>
      <c r="O116" s="3"/>
      <c r="P116" s="3"/>
      <c r="Q116" s="3"/>
      <c r="R116" s="3"/>
      <c r="S116" s="3"/>
      <c r="T116" s="1"/>
      <c r="U116" s="1"/>
      <c r="V116" s="1"/>
      <c r="W116" s="1"/>
      <c r="X116" s="1"/>
      <c r="Y116" s="1"/>
      <c r="Z116" s="1"/>
    </row>
  </sheetData>
  <sheetProtection selectLockedCells="1" selectUnlockedCells="1"/>
  <mergeCells count="26">
    <mergeCell ref="A1:S2"/>
    <mergeCell ref="B4:R16"/>
    <mergeCell ref="A18:D25"/>
    <mergeCell ref="E18:S25"/>
    <mergeCell ref="A26:D33"/>
    <mergeCell ref="E26:S33"/>
    <mergeCell ref="A34:D41"/>
    <mergeCell ref="E34:S41"/>
    <mergeCell ref="A42:D49"/>
    <mergeCell ref="E42:S49"/>
    <mergeCell ref="A50:D57"/>
    <mergeCell ref="E50:S57"/>
    <mergeCell ref="A58:D65"/>
    <mergeCell ref="E58:S65"/>
    <mergeCell ref="A66:D73"/>
    <mergeCell ref="E66:S73"/>
    <mergeCell ref="A74:D81"/>
    <mergeCell ref="E74:S81"/>
    <mergeCell ref="A106:D113"/>
    <mergeCell ref="E106:S113"/>
    <mergeCell ref="A82:D89"/>
    <mergeCell ref="E82:S89"/>
    <mergeCell ref="A90:D97"/>
    <mergeCell ref="E90:S97"/>
    <mergeCell ref="A98:D105"/>
    <mergeCell ref="E98:S105"/>
  </mergeCells>
  <pageMargins left="0.75" right="0.75" top="1" bottom="1" header="0.51180555555555551" footer="0.51180555555555551"/>
  <pageSetup firstPageNumber="0" orientation="portrait" horizontalDpi="300" verticalDpi="30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34">
    <tabColor indexed="41"/>
  </sheetPr>
  <dimension ref="A1:IV55"/>
  <sheetViews>
    <sheetView workbookViewId="0">
      <pane ySplit="2" topLeftCell="A3" activePane="bottomLeft" state="frozen"/>
      <selection pane="bottomLeft" sqref="A1:S2"/>
    </sheetView>
  </sheetViews>
  <sheetFormatPr defaultColWidth="0" defaultRowHeight="15" zeroHeight="1" x14ac:dyDescent="0.25"/>
  <cols>
    <col min="1" max="19" width="7.140625" style="8" customWidth="1"/>
    <col min="20" max="16384" width="0" style="8" hidden="1"/>
  </cols>
  <sheetData>
    <row r="1" spans="1:256" ht="20.85" customHeight="1" x14ac:dyDescent="0.25">
      <c r="A1" s="413" t="s">
        <v>415</v>
      </c>
      <c r="B1" s="413"/>
      <c r="C1" s="413"/>
      <c r="D1" s="413"/>
      <c r="E1" s="413"/>
      <c r="F1" s="413"/>
      <c r="G1" s="413"/>
      <c r="H1" s="413"/>
      <c r="I1" s="413"/>
      <c r="J1" s="413"/>
      <c r="K1" s="413"/>
      <c r="L1" s="413"/>
      <c r="M1" s="413"/>
      <c r="N1" s="413"/>
      <c r="O1" s="413"/>
      <c r="P1" s="413"/>
      <c r="Q1" s="413"/>
      <c r="R1" s="413"/>
      <c r="S1" s="413"/>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row>
    <row r="2" spans="1:256" x14ac:dyDescent="0.25">
      <c r="A2" s="413"/>
      <c r="B2" s="413"/>
      <c r="C2" s="413"/>
      <c r="D2" s="413"/>
      <c r="E2" s="413"/>
      <c r="F2" s="413"/>
      <c r="G2" s="413"/>
      <c r="H2" s="413"/>
      <c r="I2" s="413"/>
      <c r="J2" s="413"/>
      <c r="K2" s="413"/>
      <c r="L2" s="413"/>
      <c r="M2" s="413"/>
      <c r="N2" s="413"/>
      <c r="O2" s="413"/>
      <c r="P2" s="413"/>
      <c r="Q2" s="413"/>
      <c r="R2" s="413"/>
      <c r="S2" s="413"/>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ht="17.649999999999999" customHeight="1" x14ac:dyDescent="0.25">
      <c r="A3" s="9"/>
      <c r="B3" s="9"/>
      <c r="C3" s="9"/>
      <c r="D3" s="9"/>
      <c r="E3" s="9"/>
      <c r="F3" s="9"/>
      <c r="G3" s="29"/>
      <c r="H3" s="29"/>
      <c r="I3" s="29"/>
      <c r="J3" s="29"/>
      <c r="K3" s="29"/>
      <c r="L3" s="29"/>
      <c r="M3" s="29"/>
      <c r="N3" s="29"/>
      <c r="O3" s="29"/>
      <c r="P3" s="29"/>
      <c r="Q3" s="29"/>
      <c r="R3" s="29"/>
      <c r="S3" s="29"/>
    </row>
    <row r="4" spans="1:256" ht="17.649999999999999" customHeight="1" x14ac:dyDescent="0.25">
      <c r="A4" s="9"/>
      <c r="B4" s="9"/>
      <c r="C4" s="9"/>
      <c r="D4" s="9"/>
      <c r="E4" s="9"/>
      <c r="F4" s="9"/>
      <c r="G4" s="29"/>
      <c r="H4" s="29"/>
      <c r="I4" s="29"/>
      <c r="J4" s="29"/>
      <c r="K4" s="29"/>
      <c r="L4" s="29"/>
      <c r="M4" s="29"/>
      <c r="N4" s="29"/>
      <c r="O4" s="29"/>
      <c r="P4" s="29"/>
      <c r="Q4" s="29"/>
      <c r="R4" s="29"/>
      <c r="S4" s="29"/>
    </row>
    <row r="5" spans="1:256" ht="17.649999999999999" customHeight="1" x14ac:dyDescent="0.25">
      <c r="A5" s="9"/>
      <c r="B5" s="9"/>
      <c r="C5" s="9"/>
      <c r="D5" s="9"/>
      <c r="E5" s="9"/>
      <c r="F5" s="9"/>
      <c r="G5" s="29"/>
      <c r="H5" s="29"/>
      <c r="I5" s="29"/>
      <c r="J5" s="29"/>
      <c r="K5" s="29"/>
      <c r="L5" s="29"/>
      <c r="M5" s="29"/>
      <c r="N5" s="29"/>
      <c r="O5" s="29"/>
      <c r="P5" s="29"/>
      <c r="Q5" s="29"/>
      <c r="R5" s="29"/>
      <c r="S5" s="29"/>
    </row>
    <row r="6" spans="1:256" ht="17.649999999999999" customHeight="1" x14ac:dyDescent="0.25">
      <c r="A6" s="9"/>
      <c r="B6" s="9"/>
      <c r="C6" s="9"/>
      <c r="D6" s="9"/>
      <c r="E6" s="9"/>
      <c r="F6" s="9"/>
      <c r="G6" s="29"/>
      <c r="H6" s="29"/>
      <c r="I6" s="29"/>
      <c r="J6" s="29"/>
      <c r="K6" s="29"/>
      <c r="L6" s="29"/>
      <c r="M6" s="29"/>
      <c r="N6" s="29"/>
      <c r="O6" s="29"/>
      <c r="P6" s="29"/>
      <c r="Q6" s="29"/>
      <c r="R6" s="29"/>
      <c r="S6" s="29"/>
    </row>
    <row r="7" spans="1:256" ht="17.649999999999999" customHeight="1" x14ac:dyDescent="0.25">
      <c r="A7" s="9"/>
      <c r="B7" s="9"/>
      <c r="C7" s="9"/>
      <c r="D7" s="9"/>
      <c r="E7" s="9"/>
      <c r="F7" s="9"/>
      <c r="G7" s="29"/>
      <c r="H7" s="29"/>
      <c r="I7" s="29"/>
      <c r="J7" s="29"/>
      <c r="K7" s="29"/>
      <c r="L7" s="29"/>
      <c r="M7" s="29"/>
      <c r="N7" s="29"/>
      <c r="O7" s="29"/>
      <c r="P7" s="29"/>
      <c r="Q7" s="29"/>
      <c r="R7" s="29"/>
      <c r="S7" s="29"/>
    </row>
    <row r="8" spans="1:256" ht="17.649999999999999" customHeight="1" x14ac:dyDescent="0.25">
      <c r="A8" s="9"/>
      <c r="B8" s="9"/>
      <c r="C8" s="9"/>
      <c r="D8" s="9"/>
      <c r="E8" s="9"/>
      <c r="F8" s="9"/>
      <c r="G8" s="29"/>
      <c r="H8" s="29"/>
      <c r="I8" s="29"/>
      <c r="J8" s="29"/>
      <c r="K8" s="29"/>
      <c r="L8" s="29"/>
      <c r="M8" s="29"/>
      <c r="N8" s="29"/>
      <c r="O8" s="29"/>
      <c r="P8" s="29"/>
      <c r="Q8" s="29"/>
      <c r="R8" s="29"/>
      <c r="S8" s="29"/>
    </row>
    <row r="9" spans="1:256" ht="17.649999999999999" customHeight="1" x14ac:dyDescent="0.25">
      <c r="A9" s="9"/>
      <c r="B9" s="410" t="s">
        <v>416</v>
      </c>
      <c r="C9" s="410"/>
      <c r="D9" s="410"/>
      <c r="E9" s="410"/>
      <c r="F9" s="410"/>
      <c r="G9" s="410"/>
      <c r="H9" s="410"/>
      <c r="I9" s="410"/>
      <c r="J9" s="29"/>
      <c r="K9" s="29"/>
      <c r="L9" s="29"/>
      <c r="M9" s="29"/>
      <c r="N9" s="29"/>
      <c r="O9" s="29"/>
      <c r="P9" s="29"/>
      <c r="Q9" s="29"/>
      <c r="R9" s="29"/>
      <c r="S9" s="29"/>
    </row>
    <row r="10" spans="1:256" ht="17.649999999999999" customHeight="1" x14ac:dyDescent="0.25">
      <c r="A10" s="9"/>
      <c r="B10" s="410"/>
      <c r="C10" s="410"/>
      <c r="D10" s="410"/>
      <c r="E10" s="410"/>
      <c r="F10" s="410"/>
      <c r="G10" s="410"/>
      <c r="H10" s="410"/>
      <c r="I10" s="410"/>
      <c r="J10" s="29"/>
      <c r="K10" s="29"/>
      <c r="L10" s="29"/>
      <c r="M10" s="29"/>
      <c r="N10" s="29"/>
      <c r="O10" s="29"/>
      <c r="P10" s="29"/>
      <c r="Q10" s="29"/>
      <c r="R10" s="29"/>
      <c r="S10" s="29"/>
    </row>
    <row r="11" spans="1:256" ht="17.649999999999999" customHeight="1" x14ac:dyDescent="0.25">
      <c r="A11" s="9"/>
      <c r="B11" s="130"/>
      <c r="C11" s="130"/>
      <c r="D11" s="131"/>
      <c r="E11" s="130" t="s">
        <v>417</v>
      </c>
      <c r="F11" s="131"/>
      <c r="G11" s="130" t="s">
        <v>418</v>
      </c>
      <c r="H11" s="132"/>
      <c r="I11" s="132"/>
      <c r="J11" s="29"/>
      <c r="K11" s="29"/>
      <c r="L11" s="29"/>
      <c r="M11" s="29"/>
      <c r="N11" s="29"/>
      <c r="O11" s="29"/>
      <c r="P11" s="29"/>
      <c r="Q11" s="29"/>
      <c r="R11" s="29"/>
      <c r="S11" s="29"/>
    </row>
    <row r="12" spans="1:256" ht="17.649999999999999" customHeight="1" x14ac:dyDescent="0.25">
      <c r="A12" s="9"/>
      <c r="B12" s="411" t="s">
        <v>156</v>
      </c>
      <c r="C12" s="409" t="str">
        <f>CRITÉRIOS!C18</f>
        <v>Crítico</v>
      </c>
      <c r="D12" s="409"/>
      <c r="E12" s="409">
        <f>COUNTIF(ACEITAÇÃO_RISCO!$O20:$O$400,$C12)</f>
        <v>12</v>
      </c>
      <c r="F12" s="409"/>
      <c r="G12" s="409"/>
      <c r="H12" s="409"/>
      <c r="I12" s="409"/>
      <c r="J12" s="29"/>
      <c r="K12" s="29"/>
      <c r="L12" s="29"/>
      <c r="M12" s="29"/>
      <c r="N12" s="29"/>
      <c r="O12" s="29"/>
      <c r="P12" s="29"/>
      <c r="Q12" s="29"/>
      <c r="R12" s="29"/>
      <c r="S12" s="29"/>
    </row>
    <row r="13" spans="1:256" ht="17.649999999999999" customHeight="1" x14ac:dyDescent="0.25">
      <c r="A13" s="9"/>
      <c r="B13" s="411"/>
      <c r="C13" s="409" t="str">
        <f>CRITÉRIOS!C17</f>
        <v>Importante</v>
      </c>
      <c r="D13" s="409"/>
      <c r="E13" s="409">
        <f>COUNTIF(ACEITAÇÃO_RISCO!$O$20:$O$400,$C13)</f>
        <v>9</v>
      </c>
      <c r="F13" s="409"/>
      <c r="G13" s="409"/>
      <c r="H13" s="409"/>
      <c r="I13" s="409"/>
      <c r="J13" s="29"/>
      <c r="K13" s="29"/>
      <c r="L13" s="29"/>
      <c r="M13" s="29"/>
      <c r="N13" s="29"/>
      <c r="O13" s="29"/>
      <c r="P13" s="29"/>
      <c r="Q13" s="29"/>
      <c r="R13" s="29"/>
      <c r="S13" s="29"/>
    </row>
    <row r="14" spans="1:256" ht="17.649999999999999" customHeight="1" x14ac:dyDescent="0.25">
      <c r="A14" s="9"/>
      <c r="B14" s="411"/>
      <c r="C14" s="409" t="str">
        <f>CRITÉRIOS!C16</f>
        <v>Significante</v>
      </c>
      <c r="D14" s="409"/>
      <c r="E14" s="409">
        <f>COUNTIF(ACEITAÇÃO_RISCO!$O$20:$O$400,$C14)</f>
        <v>4</v>
      </c>
      <c r="F14" s="409"/>
      <c r="G14" s="409"/>
      <c r="H14" s="409"/>
      <c r="I14" s="409"/>
      <c r="J14" s="29"/>
      <c r="K14" s="29"/>
      <c r="L14" s="29"/>
      <c r="M14" s="29"/>
      <c r="N14" s="29"/>
      <c r="O14" s="29"/>
      <c r="P14" s="29"/>
      <c r="Q14" s="29"/>
      <c r="R14" s="29"/>
      <c r="S14" s="29"/>
    </row>
    <row r="15" spans="1:256" ht="17.649999999999999" customHeight="1" x14ac:dyDescent="0.25">
      <c r="A15" s="9"/>
      <c r="B15" s="411"/>
      <c r="C15" s="409" t="str">
        <f>CRITÉRIOS!C15</f>
        <v>Baixo</v>
      </c>
      <c r="D15" s="409"/>
      <c r="E15" s="409">
        <f>COUNTIF(ACEITAÇÃO_RISCO!$O$20:$O$400,$C15)</f>
        <v>0</v>
      </c>
      <c r="F15" s="409"/>
      <c r="G15" s="409"/>
      <c r="H15" s="409"/>
      <c r="I15" s="409"/>
      <c r="J15" s="29"/>
      <c r="K15" s="29"/>
      <c r="L15" s="29"/>
      <c r="M15" s="29"/>
      <c r="N15" s="29"/>
      <c r="O15" s="29"/>
      <c r="P15" s="29"/>
      <c r="Q15" s="29"/>
      <c r="R15" s="29"/>
      <c r="S15" s="29"/>
    </row>
    <row r="16" spans="1:256" ht="17.649999999999999" customHeight="1" x14ac:dyDescent="0.25">
      <c r="A16" s="9"/>
      <c r="B16" s="411"/>
      <c r="C16" s="409" t="str">
        <f>CRITÉRIOS!C14</f>
        <v>Insignificante</v>
      </c>
      <c r="D16" s="409"/>
      <c r="E16" s="409">
        <f>COUNTIF(ACEITAÇÃO_RISCO!$O$20:$O$408,$C16)</f>
        <v>0</v>
      </c>
      <c r="F16" s="409"/>
      <c r="G16" s="409"/>
      <c r="H16" s="409"/>
      <c r="I16" s="409"/>
      <c r="J16" s="29"/>
      <c r="K16" s="29"/>
      <c r="L16" s="29"/>
      <c r="M16" s="29"/>
      <c r="N16" s="29"/>
      <c r="O16" s="29"/>
      <c r="P16" s="29"/>
      <c r="Q16" s="29"/>
      <c r="R16" s="29"/>
      <c r="S16" s="29"/>
    </row>
    <row r="17" spans="1:19" ht="17.649999999999999" customHeight="1" x14ac:dyDescent="0.25">
      <c r="A17" s="9"/>
      <c r="B17" s="133"/>
      <c r="C17" s="407" t="s">
        <v>419</v>
      </c>
      <c r="D17" s="407"/>
      <c r="E17" s="407">
        <f>SUM(E12:E16)</f>
        <v>25</v>
      </c>
      <c r="F17" s="407"/>
      <c r="G17" s="408"/>
      <c r="H17" s="408"/>
      <c r="I17" s="408"/>
      <c r="J17" s="29"/>
      <c r="K17" s="29"/>
      <c r="L17" s="29"/>
      <c r="M17" s="29"/>
      <c r="N17" s="29"/>
      <c r="O17" s="29"/>
      <c r="P17" s="29"/>
      <c r="Q17" s="29"/>
      <c r="R17" s="29"/>
      <c r="S17" s="29"/>
    </row>
    <row r="18" spans="1:19" ht="17.649999999999999" customHeight="1" x14ac:dyDescent="0.25">
      <c r="A18" s="9"/>
      <c r="B18" s="9"/>
      <c r="C18" s="9"/>
      <c r="D18" s="9"/>
      <c r="E18" s="9"/>
      <c r="F18" s="9"/>
      <c r="G18" s="412"/>
      <c r="H18" s="412"/>
      <c r="I18" s="412"/>
      <c r="J18" s="29"/>
      <c r="K18" s="29"/>
      <c r="L18" s="29"/>
      <c r="M18" s="29"/>
      <c r="N18" s="29"/>
      <c r="O18" s="29"/>
      <c r="P18" s="29"/>
      <c r="Q18" s="29"/>
      <c r="R18" s="29"/>
      <c r="S18" s="29"/>
    </row>
    <row r="19" spans="1:19" ht="17.649999999999999" customHeight="1" x14ac:dyDescent="0.25">
      <c r="A19" s="9"/>
      <c r="B19" s="9"/>
      <c r="C19" s="9"/>
      <c r="D19" s="9"/>
      <c r="E19" s="9"/>
      <c r="F19" s="9"/>
      <c r="G19" s="29"/>
      <c r="H19" s="29"/>
      <c r="I19" s="29"/>
      <c r="J19" s="29"/>
      <c r="K19" s="29"/>
      <c r="L19" s="29"/>
      <c r="M19" s="29"/>
      <c r="N19" s="29"/>
      <c r="O19" s="29"/>
      <c r="P19" s="29"/>
      <c r="Q19" s="29"/>
      <c r="R19" s="29"/>
      <c r="S19" s="29"/>
    </row>
    <row r="20" spans="1:19" ht="17.649999999999999" customHeight="1" x14ac:dyDescent="0.25">
      <c r="A20" s="9"/>
      <c r="B20" s="9"/>
      <c r="C20" s="9"/>
      <c r="D20" s="9"/>
      <c r="E20" s="9"/>
      <c r="F20" s="9"/>
      <c r="G20" s="29"/>
      <c r="H20" s="29"/>
      <c r="I20" s="29"/>
      <c r="J20" s="29"/>
      <c r="K20" s="29"/>
      <c r="L20" s="29"/>
      <c r="M20" s="29"/>
      <c r="N20" s="29"/>
      <c r="O20" s="29"/>
      <c r="P20" s="29"/>
      <c r="Q20" s="29"/>
      <c r="R20" s="29"/>
      <c r="S20" s="29"/>
    </row>
    <row r="21" spans="1:19" ht="17.649999999999999" customHeight="1" x14ac:dyDescent="0.25">
      <c r="A21" s="9"/>
      <c r="B21" s="9"/>
      <c r="C21" s="9"/>
      <c r="D21" s="9"/>
      <c r="E21" s="9"/>
      <c r="F21" s="9"/>
      <c r="G21" s="29"/>
      <c r="H21" s="29"/>
      <c r="I21" s="29"/>
      <c r="J21" s="29"/>
      <c r="K21" s="29"/>
      <c r="L21" s="29"/>
      <c r="M21" s="29"/>
      <c r="N21" s="29"/>
      <c r="O21" s="29"/>
      <c r="P21" s="29"/>
      <c r="Q21" s="29"/>
      <c r="R21" s="29"/>
      <c r="S21" s="29"/>
    </row>
    <row r="22" spans="1:19" ht="17.649999999999999" customHeight="1" x14ac:dyDescent="0.25">
      <c r="A22" s="9"/>
      <c r="B22" s="410" t="s">
        <v>416</v>
      </c>
      <c r="C22" s="410"/>
      <c r="D22" s="410"/>
      <c r="E22" s="410"/>
      <c r="F22" s="410"/>
      <c r="G22" s="410"/>
      <c r="H22" s="410"/>
      <c r="I22" s="410"/>
      <c r="J22" s="29"/>
      <c r="K22" s="29"/>
      <c r="L22" s="29"/>
      <c r="M22" s="29"/>
      <c r="N22" s="29"/>
      <c r="O22" s="29"/>
      <c r="P22" s="29"/>
      <c r="Q22" s="29"/>
      <c r="R22" s="29"/>
      <c r="S22" s="29"/>
    </row>
    <row r="23" spans="1:19" ht="17.649999999999999" customHeight="1" x14ac:dyDescent="0.25">
      <c r="A23" s="9"/>
      <c r="B23" s="410"/>
      <c r="C23" s="410"/>
      <c r="D23" s="410"/>
      <c r="E23" s="410"/>
      <c r="F23" s="410"/>
      <c r="G23" s="410"/>
      <c r="H23" s="410"/>
      <c r="I23" s="410"/>
      <c r="J23" s="29"/>
      <c r="K23" s="29"/>
      <c r="L23" s="29"/>
      <c r="M23" s="29"/>
      <c r="N23" s="29"/>
      <c r="O23" s="29"/>
      <c r="P23" s="29"/>
      <c r="Q23" s="29"/>
      <c r="R23" s="29"/>
      <c r="S23" s="29"/>
    </row>
    <row r="24" spans="1:19" ht="17.649999999999999" customHeight="1" x14ac:dyDescent="0.25">
      <c r="A24" s="9"/>
      <c r="B24" s="130"/>
      <c r="C24" s="130"/>
      <c r="D24" s="131"/>
      <c r="E24" s="130" t="s">
        <v>417</v>
      </c>
      <c r="F24" s="131"/>
      <c r="G24" s="130" t="s">
        <v>418</v>
      </c>
      <c r="H24" s="132"/>
      <c r="I24" s="132"/>
      <c r="J24" s="29"/>
      <c r="K24" s="29"/>
      <c r="L24" s="29"/>
      <c r="M24" s="29"/>
      <c r="N24" s="29"/>
      <c r="O24" s="29"/>
      <c r="P24" s="29"/>
      <c r="Q24" s="29"/>
      <c r="R24" s="29"/>
      <c r="S24" s="29"/>
    </row>
    <row r="25" spans="1:19" ht="17.649999999999999" customHeight="1" x14ac:dyDescent="0.25">
      <c r="A25" s="9"/>
      <c r="B25" s="411" t="s">
        <v>420</v>
      </c>
      <c r="C25" s="409" t="str">
        <f>CRITÉRIOS!C34</f>
        <v>Desastre</v>
      </c>
      <c r="D25" s="409"/>
      <c r="E25" s="409">
        <f>COUNTIF(ACEITAÇÃO_RISCO!$W$20:$W$400,$C25)</f>
        <v>82</v>
      </c>
      <c r="F25" s="409"/>
      <c r="G25" s="409"/>
      <c r="H25" s="409"/>
      <c r="I25" s="409"/>
      <c r="J25" s="29"/>
      <c r="K25" s="29"/>
      <c r="L25" s="29"/>
      <c r="M25" s="29"/>
      <c r="N25" s="29"/>
      <c r="O25" s="29"/>
      <c r="P25" s="29"/>
      <c r="Q25" s="29"/>
      <c r="R25" s="29"/>
      <c r="S25" s="29"/>
    </row>
    <row r="26" spans="1:19" ht="17.649999999999999" customHeight="1" x14ac:dyDescent="0.25">
      <c r="A26" s="9"/>
      <c r="B26" s="411"/>
      <c r="C26" s="409" t="str">
        <f>CRITÉRIOS!C33</f>
        <v>Importante</v>
      </c>
      <c r="D26" s="409"/>
      <c r="E26" s="409">
        <f>COUNTIF(ACEITAÇÃO_RISCO!$W$20:$W$400,$C26)</f>
        <v>76</v>
      </c>
      <c r="F26" s="409"/>
      <c r="G26" s="409"/>
      <c r="H26" s="409"/>
      <c r="I26" s="409"/>
      <c r="J26" s="29"/>
      <c r="K26" s="29"/>
      <c r="L26" s="29"/>
      <c r="M26" s="29"/>
      <c r="N26" s="29"/>
      <c r="O26" s="29"/>
      <c r="P26" s="29"/>
      <c r="Q26" s="29"/>
      <c r="R26" s="29"/>
      <c r="S26" s="29"/>
    </row>
    <row r="27" spans="1:19" ht="17.649999999999999" customHeight="1" x14ac:dyDescent="0.25">
      <c r="A27" s="9"/>
      <c r="B27" s="411"/>
      <c r="C27" s="409" t="str">
        <f>CRITÉRIOS!C32</f>
        <v>Significativo</v>
      </c>
      <c r="D27" s="409"/>
      <c r="E27" s="409">
        <f>COUNTIF(ACEITAÇÃO_RISCO!$W$20:$W$400,$C27)</f>
        <v>66</v>
      </c>
      <c r="F27" s="409"/>
      <c r="G27" s="409"/>
      <c r="H27" s="409"/>
      <c r="I27" s="409"/>
      <c r="J27" s="29"/>
      <c r="K27" s="29"/>
      <c r="L27" s="29"/>
      <c r="M27" s="29"/>
      <c r="N27" s="29"/>
      <c r="O27" s="29"/>
      <c r="P27" s="29"/>
      <c r="Q27" s="29"/>
      <c r="R27" s="29"/>
      <c r="S27" s="29"/>
    </row>
    <row r="28" spans="1:19" ht="17.649999999999999" customHeight="1" x14ac:dyDescent="0.25">
      <c r="A28" s="9"/>
      <c r="B28" s="411"/>
      <c r="C28" s="409" t="str">
        <f>CRITÉRIOS!C31</f>
        <v>Baixo</v>
      </c>
      <c r="D28" s="409"/>
      <c r="E28" s="409">
        <f>COUNTIF(ACEITAÇÃO_RISCO!$W$20:$W$400,$C28)</f>
        <v>16</v>
      </c>
      <c r="F28" s="409"/>
      <c r="G28" s="409"/>
      <c r="H28" s="409"/>
      <c r="I28" s="409"/>
      <c r="J28" s="29"/>
      <c r="K28" s="29"/>
      <c r="L28" s="29"/>
      <c r="M28" s="29"/>
      <c r="N28" s="29"/>
      <c r="O28" s="29"/>
      <c r="P28" s="29"/>
      <c r="Q28" s="29"/>
      <c r="R28" s="29"/>
      <c r="S28" s="29"/>
    </row>
    <row r="29" spans="1:19" ht="17.649999999999999" customHeight="1" x14ac:dyDescent="0.25">
      <c r="A29" s="9"/>
      <c r="B29" s="411"/>
      <c r="C29" s="409" t="str">
        <f>CRITÉRIOS!C30</f>
        <v>Desprezível</v>
      </c>
      <c r="D29" s="409"/>
      <c r="E29" s="409">
        <f>COUNTIF(ACEITAÇÃO_RISCO!$W$20:$W$400,$C29)</f>
        <v>0</v>
      </c>
      <c r="F29" s="409"/>
      <c r="G29" s="409"/>
      <c r="H29" s="409"/>
      <c r="I29" s="409"/>
      <c r="J29" s="29"/>
      <c r="K29" s="29"/>
      <c r="L29" s="29"/>
      <c r="M29" s="29"/>
      <c r="N29" s="29"/>
      <c r="O29" s="29"/>
      <c r="P29" s="29"/>
      <c r="Q29" s="29"/>
      <c r="R29" s="29"/>
      <c r="S29" s="29"/>
    </row>
    <row r="30" spans="1:19" ht="17.649999999999999" customHeight="1" x14ac:dyDescent="0.25">
      <c r="A30" s="9"/>
      <c r="B30" s="133"/>
      <c r="C30" s="408" t="s">
        <v>419</v>
      </c>
      <c r="D30" s="408"/>
      <c r="E30" s="407">
        <f>SUM(E25:E29)</f>
        <v>240</v>
      </c>
      <c r="F30" s="407"/>
      <c r="G30" s="408"/>
      <c r="H30" s="408"/>
      <c r="I30" s="408"/>
      <c r="J30" s="29"/>
      <c r="K30" s="29"/>
      <c r="L30" s="29"/>
      <c r="M30" s="29"/>
      <c r="N30" s="29"/>
      <c r="O30" s="29"/>
      <c r="P30" s="29"/>
      <c r="Q30" s="29"/>
      <c r="R30" s="29"/>
      <c r="S30" s="29"/>
    </row>
    <row r="31" spans="1:19" ht="17.649999999999999" customHeight="1" x14ac:dyDescent="0.25">
      <c r="A31" s="9"/>
      <c r="B31" s="9"/>
      <c r="C31" s="9"/>
      <c r="D31" s="9"/>
      <c r="E31" s="9"/>
      <c r="F31" s="9"/>
      <c r="G31" s="29"/>
      <c r="H31" s="29"/>
      <c r="I31" s="29"/>
      <c r="J31" s="29"/>
      <c r="K31" s="29"/>
      <c r="L31" s="29"/>
      <c r="M31" s="29"/>
      <c r="N31" s="29"/>
      <c r="O31" s="29"/>
      <c r="P31" s="29"/>
      <c r="Q31" s="29"/>
      <c r="R31" s="29"/>
      <c r="S31" s="29"/>
    </row>
    <row r="32" spans="1:19" ht="17.649999999999999" customHeight="1" x14ac:dyDescent="0.25">
      <c r="A32" s="9"/>
      <c r="B32" s="9"/>
      <c r="C32" s="9"/>
      <c r="D32" s="9"/>
      <c r="E32" s="9"/>
      <c r="F32" s="9"/>
      <c r="G32" s="29"/>
      <c r="H32" s="29"/>
      <c r="I32" s="29"/>
      <c r="J32" s="29"/>
      <c r="K32" s="29"/>
      <c r="L32" s="29"/>
      <c r="M32" s="29"/>
      <c r="N32" s="29"/>
      <c r="O32" s="29"/>
      <c r="P32" s="29"/>
      <c r="Q32" s="29"/>
      <c r="R32" s="29"/>
      <c r="S32" s="29"/>
    </row>
    <row r="33" spans="1:19" ht="17.649999999999999" customHeight="1" x14ac:dyDescent="0.25">
      <c r="A33" s="9"/>
      <c r="B33" s="9"/>
      <c r="C33" s="9"/>
      <c r="D33" s="9"/>
      <c r="E33" s="9"/>
      <c r="F33" s="9"/>
      <c r="G33" s="29"/>
      <c r="H33" s="29"/>
      <c r="I33" s="29"/>
      <c r="J33" s="29"/>
      <c r="K33" s="29"/>
      <c r="L33" s="29"/>
      <c r="M33" s="29"/>
      <c r="N33" s="29"/>
      <c r="O33" s="29"/>
      <c r="P33" s="29"/>
      <c r="Q33" s="29"/>
      <c r="R33" s="29"/>
      <c r="S33" s="29"/>
    </row>
    <row r="34" spans="1:19" ht="17.649999999999999" customHeight="1" x14ac:dyDescent="0.25">
      <c r="A34" s="9"/>
      <c r="B34" s="9"/>
      <c r="C34" s="9"/>
      <c r="D34" s="9"/>
      <c r="E34" s="9"/>
      <c r="F34" s="9"/>
      <c r="G34" s="29"/>
      <c r="H34" s="29"/>
      <c r="I34" s="29"/>
      <c r="J34" s="29"/>
      <c r="K34" s="29"/>
      <c r="L34" s="29"/>
      <c r="M34" s="29"/>
      <c r="N34" s="29"/>
      <c r="O34" s="29"/>
      <c r="P34" s="29"/>
      <c r="Q34" s="29"/>
      <c r="R34" s="29"/>
      <c r="S34" s="29"/>
    </row>
    <row r="35" spans="1:19" ht="17.649999999999999" customHeight="1" x14ac:dyDescent="0.25">
      <c r="A35" s="9"/>
      <c r="B35" s="410" t="s">
        <v>416</v>
      </c>
      <c r="C35" s="410"/>
      <c r="D35" s="410"/>
      <c r="E35" s="410"/>
      <c r="F35" s="410"/>
      <c r="G35" s="410"/>
      <c r="H35" s="410"/>
      <c r="I35" s="410"/>
      <c r="J35" s="29"/>
      <c r="K35" s="29"/>
      <c r="L35" s="29"/>
      <c r="M35" s="29"/>
      <c r="N35" s="29"/>
      <c r="O35" s="29"/>
      <c r="P35" s="29"/>
      <c r="Q35" s="29"/>
      <c r="R35" s="29"/>
      <c r="S35" s="29"/>
    </row>
    <row r="36" spans="1:19" ht="17.649999999999999" customHeight="1" x14ac:dyDescent="0.25">
      <c r="A36" s="9"/>
      <c r="B36" s="410"/>
      <c r="C36" s="410"/>
      <c r="D36" s="410"/>
      <c r="E36" s="410"/>
      <c r="F36" s="410"/>
      <c r="G36" s="410"/>
      <c r="H36" s="410"/>
      <c r="I36" s="410"/>
      <c r="J36" s="29"/>
      <c r="K36" s="29"/>
      <c r="L36" s="29"/>
      <c r="M36" s="29"/>
      <c r="N36" s="29"/>
      <c r="O36" s="29"/>
      <c r="P36" s="29"/>
      <c r="Q36" s="29"/>
      <c r="R36" s="29"/>
      <c r="S36" s="29"/>
    </row>
    <row r="37" spans="1:19" ht="17.649999999999999" customHeight="1" x14ac:dyDescent="0.25">
      <c r="A37" s="9"/>
      <c r="B37" s="130"/>
      <c r="C37" s="130"/>
      <c r="D37" s="131"/>
      <c r="E37" s="130" t="s">
        <v>417</v>
      </c>
      <c r="F37" s="131"/>
      <c r="G37" s="130" t="s">
        <v>418</v>
      </c>
      <c r="H37" s="132"/>
      <c r="I37" s="132"/>
      <c r="J37" s="29"/>
      <c r="K37" s="29"/>
      <c r="L37" s="29"/>
      <c r="M37" s="29"/>
      <c r="N37" s="29"/>
      <c r="O37" s="29"/>
      <c r="P37" s="29"/>
      <c r="Q37" s="29"/>
      <c r="R37" s="29"/>
      <c r="S37" s="29"/>
    </row>
    <row r="38" spans="1:19" ht="17.649999999999999" customHeight="1" x14ac:dyDescent="0.25">
      <c r="A38" s="9"/>
      <c r="B38" s="411" t="s">
        <v>421</v>
      </c>
      <c r="C38" s="409" t="str">
        <f>CRITÉRIOS!C38</f>
        <v>Extremo</v>
      </c>
      <c r="D38" s="409"/>
      <c r="E38" s="409">
        <f>COUNTIF(ACEITAÇÃO_RISCO!$AE$20:$AE$408,$C38)</f>
        <v>47</v>
      </c>
      <c r="F38" s="409"/>
      <c r="G38" s="409"/>
      <c r="H38" s="409"/>
      <c r="I38" s="409"/>
      <c r="J38" s="29"/>
      <c r="K38" s="29"/>
      <c r="L38" s="29"/>
      <c r="M38" s="29"/>
      <c r="N38" s="29"/>
      <c r="O38" s="29"/>
      <c r="P38" s="29"/>
      <c r="Q38" s="29"/>
      <c r="R38" s="29"/>
      <c r="S38" s="29"/>
    </row>
    <row r="39" spans="1:19" ht="17.649999999999999" customHeight="1" x14ac:dyDescent="0.25">
      <c r="A39" s="9"/>
      <c r="B39" s="411"/>
      <c r="C39" s="409" t="str">
        <f>CRITÉRIOS!C39</f>
        <v>Alto</v>
      </c>
      <c r="D39" s="409"/>
      <c r="E39" s="409">
        <f>COUNTIF(ACEITAÇÃO_RISCO!$AE$20:$AE$408,$C39)</f>
        <v>71</v>
      </c>
      <c r="F39" s="409"/>
      <c r="G39" s="409"/>
      <c r="H39" s="409"/>
      <c r="I39" s="409"/>
      <c r="J39" s="29"/>
      <c r="K39" s="29"/>
      <c r="L39" s="29"/>
      <c r="M39" s="29"/>
      <c r="N39" s="29"/>
      <c r="O39" s="29"/>
      <c r="P39" s="29"/>
      <c r="Q39" s="29"/>
      <c r="R39" s="29"/>
      <c r="S39" s="29"/>
    </row>
    <row r="40" spans="1:19" ht="17.649999999999999" customHeight="1" x14ac:dyDescent="0.25">
      <c r="A40" s="9"/>
      <c r="B40" s="411"/>
      <c r="C40" s="409" t="str">
        <f>CRITÉRIOS!C40</f>
        <v>Médio</v>
      </c>
      <c r="D40" s="409"/>
      <c r="E40" s="409">
        <f>COUNTIF(ACEITAÇÃO_RISCO!$AE$20:$AE$408,$C40)</f>
        <v>114</v>
      </c>
      <c r="F40" s="409"/>
      <c r="G40" s="409"/>
      <c r="H40" s="409"/>
      <c r="I40" s="409"/>
      <c r="J40" s="29"/>
      <c r="K40" s="29"/>
      <c r="L40" s="29"/>
      <c r="M40" s="29"/>
      <c r="N40" s="29"/>
      <c r="O40" s="29"/>
      <c r="P40" s="29"/>
      <c r="Q40" s="29"/>
      <c r="R40" s="29"/>
      <c r="S40" s="29"/>
    </row>
    <row r="41" spans="1:19" ht="17.649999999999999" customHeight="1" x14ac:dyDescent="0.25">
      <c r="A41" s="9"/>
      <c r="B41" s="411"/>
      <c r="C41" s="409" t="str">
        <f>CRITÉRIOS!C41</f>
        <v>Baixo</v>
      </c>
      <c r="D41" s="409"/>
      <c r="E41" s="409">
        <f>COUNTIF(ACEITAÇÃO_RISCO!$AE$20:$AE$408,$C41)</f>
        <v>8</v>
      </c>
      <c r="F41" s="409"/>
      <c r="G41" s="409"/>
      <c r="H41" s="409"/>
      <c r="I41" s="409"/>
      <c r="J41" s="29"/>
      <c r="K41" s="29"/>
      <c r="L41" s="29"/>
      <c r="M41" s="29"/>
      <c r="N41" s="29"/>
      <c r="O41" s="29"/>
      <c r="P41" s="29"/>
      <c r="Q41" s="29"/>
      <c r="R41" s="29"/>
      <c r="S41" s="29"/>
    </row>
    <row r="42" spans="1:19" ht="17.649999999999999" customHeight="1" x14ac:dyDescent="0.25">
      <c r="A42" s="9"/>
      <c r="B42" s="411"/>
      <c r="C42" s="409" t="str">
        <f>CRITÉRIOS!C42</f>
        <v>Irrelevante</v>
      </c>
      <c r="D42" s="409"/>
      <c r="E42" s="409">
        <f>COUNTIF(ACEITAÇÃO_RISCO!$AE$20:$AE$408,$C42)</f>
        <v>0</v>
      </c>
      <c r="F42" s="409"/>
      <c r="G42" s="409"/>
      <c r="H42" s="409"/>
      <c r="I42" s="409"/>
      <c r="J42" s="29"/>
      <c r="K42" s="29"/>
      <c r="L42" s="29"/>
      <c r="M42" s="29"/>
      <c r="N42" s="29"/>
      <c r="O42" s="29"/>
      <c r="P42" s="29"/>
      <c r="Q42" s="29"/>
      <c r="R42" s="29"/>
      <c r="S42" s="29"/>
    </row>
    <row r="43" spans="1:19" ht="17.649999999999999" customHeight="1" x14ac:dyDescent="0.25">
      <c r="A43" s="9"/>
      <c r="B43" s="133"/>
      <c r="C43" s="407" t="s">
        <v>419</v>
      </c>
      <c r="D43" s="407"/>
      <c r="E43" s="407">
        <f>SUM(E38:E42)</f>
        <v>240</v>
      </c>
      <c r="F43" s="407"/>
      <c r="G43" s="408"/>
      <c r="H43" s="408"/>
      <c r="I43" s="408"/>
      <c r="J43" s="29"/>
      <c r="K43" s="29"/>
      <c r="L43" s="29"/>
      <c r="M43" s="29"/>
      <c r="N43" s="29"/>
      <c r="O43" s="29"/>
      <c r="P43" s="29"/>
      <c r="Q43" s="29"/>
      <c r="R43" s="29"/>
      <c r="S43" s="29"/>
    </row>
    <row r="44" spans="1:19" ht="17.649999999999999" customHeight="1" x14ac:dyDescent="0.25">
      <c r="A44" s="9"/>
      <c r="B44" s="9"/>
      <c r="C44" s="9"/>
      <c r="D44" s="9"/>
      <c r="E44" s="9"/>
      <c r="F44" s="9"/>
      <c r="G44" s="29"/>
      <c r="H44" s="29"/>
      <c r="I44" s="29"/>
      <c r="J44" s="29"/>
      <c r="K44" s="29"/>
      <c r="L44" s="29"/>
      <c r="M44" s="29"/>
      <c r="N44" s="29"/>
      <c r="O44" s="29"/>
      <c r="P44" s="29"/>
      <c r="Q44" s="29"/>
      <c r="R44" s="29"/>
      <c r="S44" s="29"/>
    </row>
    <row r="45" spans="1:19" x14ac:dyDescent="0.25">
      <c r="A45" s="9"/>
      <c r="B45" s="9"/>
      <c r="C45" s="9"/>
      <c r="D45" s="9"/>
      <c r="E45" s="9"/>
      <c r="F45" s="9"/>
      <c r="G45" s="29"/>
      <c r="H45" s="29"/>
      <c r="I45" s="29"/>
      <c r="J45" s="29"/>
      <c r="K45" s="29"/>
      <c r="L45" s="29"/>
      <c r="M45" s="29"/>
      <c r="N45" s="29"/>
      <c r="O45" s="29"/>
      <c r="P45" s="29"/>
      <c r="Q45" s="29"/>
      <c r="R45" s="29"/>
      <c r="S45" s="29"/>
    </row>
    <row r="46" spans="1:19" x14ac:dyDescent="0.25">
      <c r="A46" s="9"/>
      <c r="B46" s="9"/>
      <c r="C46" s="9"/>
      <c r="D46" s="9"/>
      <c r="E46" s="9"/>
      <c r="F46" s="9"/>
      <c r="G46" s="29"/>
      <c r="H46" s="29"/>
      <c r="I46" s="29"/>
      <c r="J46" s="29"/>
      <c r="K46" s="29"/>
      <c r="L46" s="29"/>
      <c r="M46" s="29"/>
      <c r="N46" s="29"/>
      <c r="O46" s="29"/>
      <c r="P46" s="29"/>
      <c r="Q46" s="29"/>
      <c r="R46" s="29"/>
      <c r="S46" s="29"/>
    </row>
    <row r="47" spans="1:19" x14ac:dyDescent="0.25">
      <c r="A47" s="9"/>
      <c r="B47" s="9"/>
      <c r="C47" s="9"/>
      <c r="D47" s="9"/>
      <c r="E47" s="9"/>
      <c r="F47" s="9"/>
      <c r="G47" s="29"/>
      <c r="H47" s="29"/>
      <c r="I47" s="29"/>
      <c r="J47" s="29"/>
      <c r="K47" s="29"/>
      <c r="L47" s="29"/>
      <c r="M47" s="29"/>
      <c r="N47" s="29"/>
      <c r="O47" s="29"/>
      <c r="P47" s="29"/>
      <c r="Q47" s="29"/>
      <c r="R47" s="29"/>
      <c r="S47" s="29"/>
    </row>
    <row r="48" spans="1:19" x14ac:dyDescent="0.25">
      <c r="A48" s="9"/>
      <c r="B48" s="9"/>
      <c r="C48" s="9"/>
      <c r="D48" s="9"/>
      <c r="E48" s="9"/>
      <c r="F48" s="9"/>
      <c r="G48" s="29"/>
      <c r="H48" s="29"/>
      <c r="I48" s="29"/>
      <c r="J48" s="29"/>
      <c r="K48" s="29"/>
      <c r="L48" s="29"/>
      <c r="M48" s="29"/>
      <c r="N48" s="29"/>
      <c r="O48" s="29"/>
      <c r="P48" s="29"/>
      <c r="Q48" s="29"/>
      <c r="R48" s="29"/>
      <c r="S48" s="29"/>
    </row>
    <row r="49" spans="1:19" x14ac:dyDescent="0.25">
      <c r="A49" s="9"/>
      <c r="B49" s="9"/>
      <c r="C49" s="9"/>
      <c r="D49" s="9"/>
      <c r="E49" s="9"/>
      <c r="F49" s="9"/>
      <c r="G49" s="29"/>
      <c r="H49" s="29"/>
      <c r="I49" s="29"/>
      <c r="J49" s="29"/>
      <c r="K49" s="29"/>
      <c r="L49" s="29"/>
      <c r="M49" s="29"/>
      <c r="N49" s="29"/>
      <c r="O49" s="29"/>
      <c r="P49" s="29"/>
      <c r="Q49" s="29"/>
      <c r="R49" s="29"/>
      <c r="S49" s="29"/>
    </row>
    <row r="50" spans="1:19" x14ac:dyDescent="0.25">
      <c r="A50" s="9"/>
      <c r="B50" s="9"/>
      <c r="C50" s="9"/>
      <c r="D50" s="9"/>
      <c r="E50" s="9"/>
      <c r="F50" s="9"/>
      <c r="G50" s="29"/>
      <c r="H50" s="29"/>
      <c r="I50" s="29"/>
      <c r="J50" s="29"/>
      <c r="K50" s="29"/>
      <c r="L50" s="29"/>
      <c r="M50" s="29"/>
      <c r="N50" s="29"/>
      <c r="O50" s="29"/>
      <c r="P50" s="29"/>
      <c r="Q50" s="29"/>
      <c r="R50" s="29"/>
      <c r="S50" s="29"/>
    </row>
    <row r="51" spans="1:19" x14ac:dyDescent="0.25">
      <c r="A51" s="9"/>
      <c r="B51" s="9"/>
      <c r="C51" s="9"/>
      <c r="D51" s="9"/>
      <c r="E51" s="9"/>
      <c r="F51" s="9"/>
      <c r="G51" s="29"/>
      <c r="H51" s="29"/>
      <c r="I51" s="29"/>
      <c r="J51" s="29"/>
      <c r="K51" s="29"/>
      <c r="L51" s="29"/>
      <c r="M51" s="29"/>
      <c r="N51" s="29"/>
      <c r="O51" s="29"/>
      <c r="P51" s="29"/>
      <c r="Q51" s="29"/>
      <c r="R51" s="29"/>
      <c r="S51" s="29"/>
    </row>
    <row r="52" spans="1:19" x14ac:dyDescent="0.25">
      <c r="A52" s="9"/>
      <c r="B52" s="9"/>
      <c r="C52" s="9"/>
      <c r="D52" s="9"/>
      <c r="E52" s="9"/>
      <c r="F52" s="9"/>
      <c r="G52" s="29"/>
      <c r="H52" s="29"/>
      <c r="I52" s="29"/>
      <c r="J52" s="29"/>
      <c r="K52" s="29"/>
      <c r="L52" s="29"/>
      <c r="M52" s="29"/>
      <c r="N52" s="29"/>
      <c r="O52" s="29"/>
      <c r="P52" s="29"/>
      <c r="Q52" s="29"/>
      <c r="R52" s="29"/>
      <c r="S52" s="29"/>
    </row>
    <row r="53" spans="1:19" x14ac:dyDescent="0.25">
      <c r="A53" s="9"/>
      <c r="B53" s="9"/>
      <c r="C53" s="9"/>
      <c r="D53" s="9"/>
      <c r="E53" s="9"/>
      <c r="F53" s="9"/>
      <c r="G53" s="29"/>
      <c r="H53" s="29"/>
      <c r="I53" s="29"/>
      <c r="J53" s="29"/>
      <c r="K53" s="29"/>
      <c r="L53" s="29"/>
      <c r="M53" s="29"/>
      <c r="N53" s="29"/>
      <c r="O53" s="29"/>
      <c r="P53" s="29"/>
      <c r="Q53" s="29"/>
      <c r="R53" s="29"/>
      <c r="S53" s="29"/>
    </row>
    <row r="54" spans="1:19" x14ac:dyDescent="0.25">
      <c r="A54" s="9"/>
      <c r="B54" s="9"/>
      <c r="C54" s="9"/>
      <c r="D54" s="9"/>
      <c r="E54" s="9"/>
      <c r="F54" s="9"/>
      <c r="G54" s="29"/>
      <c r="H54" s="29"/>
      <c r="I54" s="29"/>
      <c r="J54" s="29"/>
      <c r="K54" s="29"/>
      <c r="L54" s="29"/>
      <c r="M54" s="29"/>
      <c r="N54" s="29"/>
      <c r="O54" s="29"/>
      <c r="P54" s="29"/>
      <c r="Q54" s="29"/>
      <c r="R54" s="29"/>
      <c r="S54" s="29"/>
    </row>
    <row r="55" spans="1:19" x14ac:dyDescent="0.25">
      <c r="A55" s="9"/>
      <c r="B55" s="9"/>
      <c r="C55" s="9"/>
      <c r="D55" s="9"/>
      <c r="E55" s="9"/>
      <c r="F55" s="9"/>
      <c r="G55" s="29"/>
      <c r="H55" s="29"/>
      <c r="I55" s="29"/>
      <c r="J55" s="29"/>
      <c r="K55" s="29"/>
      <c r="L55" s="29"/>
      <c r="M55" s="29"/>
      <c r="N55" s="29"/>
      <c r="O55" s="29"/>
      <c r="P55" s="29"/>
      <c r="Q55" s="29"/>
      <c r="R55" s="29"/>
      <c r="S55" s="29"/>
    </row>
  </sheetData>
  <sheetProtection selectLockedCells="1" selectUnlockedCells="1"/>
  <mergeCells count="62">
    <mergeCell ref="C16:D16"/>
    <mergeCell ref="E16:F16"/>
    <mergeCell ref="G16:I16"/>
    <mergeCell ref="A1:S2"/>
    <mergeCell ref="B9:I10"/>
    <mergeCell ref="B12:B16"/>
    <mergeCell ref="C12:D12"/>
    <mergeCell ref="E12:F12"/>
    <mergeCell ref="G12:I12"/>
    <mergeCell ref="C13:D13"/>
    <mergeCell ref="E13:F13"/>
    <mergeCell ref="G13:I13"/>
    <mergeCell ref="C14:D14"/>
    <mergeCell ref="E14:F14"/>
    <mergeCell ref="G14:I14"/>
    <mergeCell ref="C15:D15"/>
    <mergeCell ref="E15:F15"/>
    <mergeCell ref="G15:I15"/>
    <mergeCell ref="C28:D28"/>
    <mergeCell ref="E28:F28"/>
    <mergeCell ref="G28:I28"/>
    <mergeCell ref="C17:D17"/>
    <mergeCell ref="E17:F17"/>
    <mergeCell ref="G17:I17"/>
    <mergeCell ref="G18:I18"/>
    <mergeCell ref="B22:I23"/>
    <mergeCell ref="B25:B29"/>
    <mergeCell ref="C25:D25"/>
    <mergeCell ref="E25:F25"/>
    <mergeCell ref="G25:I25"/>
    <mergeCell ref="C26:D26"/>
    <mergeCell ref="E26:F26"/>
    <mergeCell ref="G26:I26"/>
    <mergeCell ref="C27:D27"/>
    <mergeCell ref="E27:F27"/>
    <mergeCell ref="G27:I27"/>
    <mergeCell ref="C29:D29"/>
    <mergeCell ref="E29:F29"/>
    <mergeCell ref="G29:I29"/>
    <mergeCell ref="C30:D30"/>
    <mergeCell ref="E30:F30"/>
    <mergeCell ref="G30:I30"/>
    <mergeCell ref="B35:I36"/>
    <mergeCell ref="B38:B42"/>
    <mergeCell ref="C38:D38"/>
    <mergeCell ref="E38:F38"/>
    <mergeCell ref="G38:I38"/>
    <mergeCell ref="C39:D39"/>
    <mergeCell ref="E39:F39"/>
    <mergeCell ref="G39:I39"/>
    <mergeCell ref="C40:D40"/>
    <mergeCell ref="E40:F40"/>
    <mergeCell ref="C43:D43"/>
    <mergeCell ref="E43:F43"/>
    <mergeCell ref="G43:I43"/>
    <mergeCell ref="G40:I40"/>
    <mergeCell ref="C41:D41"/>
    <mergeCell ref="E41:F41"/>
    <mergeCell ref="G41:I41"/>
    <mergeCell ref="C42:D42"/>
    <mergeCell ref="E42:F42"/>
    <mergeCell ref="G42:I42"/>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35">
    <tabColor indexed="51"/>
  </sheetPr>
  <dimension ref="A1:G50"/>
  <sheetViews>
    <sheetView workbookViewId="0"/>
  </sheetViews>
  <sheetFormatPr defaultColWidth="0" defaultRowHeight="12.75" zeroHeight="1" x14ac:dyDescent="0.2"/>
  <cols>
    <col min="1" max="1" width="8" style="134" customWidth="1"/>
    <col min="2" max="2" width="8" style="135" customWidth="1"/>
    <col min="3" max="3" width="34.140625" style="134" customWidth="1"/>
    <col min="4" max="4" width="85.5703125" style="134" customWidth="1"/>
    <col min="5" max="5" width="15.7109375" style="134" customWidth="1"/>
    <col min="6" max="7" width="8" style="136" customWidth="1"/>
    <col min="8" max="16384" width="0" style="136" hidden="1"/>
  </cols>
  <sheetData>
    <row r="1" spans="2:5" s="134" customFormat="1" x14ac:dyDescent="0.2">
      <c r="B1" s="135"/>
    </row>
    <row r="2" spans="2:5" s="134" customFormat="1" ht="21" x14ac:dyDescent="0.2">
      <c r="B2" s="137"/>
      <c r="C2" s="138" t="s">
        <v>422</v>
      </c>
      <c r="D2" s="139" t="s">
        <v>202</v>
      </c>
      <c r="E2" s="140" t="s">
        <v>423</v>
      </c>
    </row>
    <row r="3" spans="2:5" s="134" customFormat="1" ht="20.45" customHeight="1" x14ac:dyDescent="0.25">
      <c r="B3" s="141">
        <v>1</v>
      </c>
      <c r="C3" s="414" t="s">
        <v>424</v>
      </c>
      <c r="D3" s="142" t="s">
        <v>425</v>
      </c>
      <c r="E3" s="142" t="s">
        <v>426</v>
      </c>
    </row>
    <row r="4" spans="2:5" s="134" customFormat="1" ht="20.45" customHeight="1" x14ac:dyDescent="0.25">
      <c r="B4" s="141">
        <v>2</v>
      </c>
      <c r="C4" s="414"/>
      <c r="D4" s="142" t="s">
        <v>427</v>
      </c>
      <c r="E4" s="142" t="s">
        <v>426</v>
      </c>
    </row>
    <row r="5" spans="2:5" s="134" customFormat="1" ht="20.45" customHeight="1" x14ac:dyDescent="0.25">
      <c r="B5" s="141">
        <v>3</v>
      </c>
      <c r="C5" s="414"/>
      <c r="D5" s="142" t="s">
        <v>428</v>
      </c>
      <c r="E5" s="142" t="s">
        <v>426</v>
      </c>
    </row>
    <row r="6" spans="2:5" s="134" customFormat="1" ht="20.45" customHeight="1" x14ac:dyDescent="0.25">
      <c r="B6" s="141">
        <v>4</v>
      </c>
      <c r="C6" s="414"/>
      <c r="D6" s="142" t="s">
        <v>429</v>
      </c>
      <c r="E6" s="142" t="s">
        <v>426</v>
      </c>
    </row>
    <row r="7" spans="2:5" s="134" customFormat="1" ht="20.45" customHeight="1" x14ac:dyDescent="0.25">
      <c r="B7" s="141">
        <v>5</v>
      </c>
      <c r="C7" s="414"/>
      <c r="D7" s="142" t="s">
        <v>430</v>
      </c>
      <c r="E7" s="142" t="s">
        <v>426</v>
      </c>
    </row>
    <row r="8" spans="2:5" s="134" customFormat="1" ht="20.45" customHeight="1" x14ac:dyDescent="0.25">
      <c r="B8" s="141">
        <v>6</v>
      </c>
      <c r="C8" s="414"/>
      <c r="D8" s="143" t="s">
        <v>431</v>
      </c>
      <c r="E8" s="143" t="s">
        <v>426</v>
      </c>
    </row>
    <row r="9" spans="2:5" s="134" customFormat="1" ht="20.45" customHeight="1" x14ac:dyDescent="0.25">
      <c r="B9" s="141">
        <v>7</v>
      </c>
      <c r="C9" s="414" t="s">
        <v>432</v>
      </c>
      <c r="D9" s="142" t="s">
        <v>433</v>
      </c>
      <c r="E9" s="142" t="s">
        <v>434</v>
      </c>
    </row>
    <row r="10" spans="2:5" s="134" customFormat="1" ht="20.45" customHeight="1" x14ac:dyDescent="0.25">
      <c r="B10" s="141">
        <v>8</v>
      </c>
      <c r="C10" s="414"/>
      <c r="D10" s="142" t="s">
        <v>435</v>
      </c>
      <c r="E10" s="142" t="s">
        <v>434</v>
      </c>
    </row>
    <row r="11" spans="2:5" s="134" customFormat="1" ht="20.45" customHeight="1" x14ac:dyDescent="0.25">
      <c r="B11" s="141">
        <v>9</v>
      </c>
      <c r="C11" s="414"/>
      <c r="D11" s="142" t="s">
        <v>436</v>
      </c>
      <c r="E11" s="142" t="s">
        <v>434</v>
      </c>
    </row>
    <row r="12" spans="2:5" s="134" customFormat="1" ht="20.45" customHeight="1" x14ac:dyDescent="0.25">
      <c r="B12" s="141">
        <v>10</v>
      </c>
      <c r="C12" s="414"/>
      <c r="D12" s="142" t="s">
        <v>437</v>
      </c>
      <c r="E12" s="142" t="s">
        <v>434</v>
      </c>
    </row>
    <row r="13" spans="2:5" s="134" customFormat="1" ht="20.45" customHeight="1" x14ac:dyDescent="0.25">
      <c r="B13" s="141">
        <v>11</v>
      </c>
      <c r="C13" s="414"/>
      <c r="D13" s="143" t="s">
        <v>438</v>
      </c>
      <c r="E13" s="143" t="s">
        <v>434</v>
      </c>
    </row>
    <row r="14" spans="2:5" s="134" customFormat="1" ht="20.45" customHeight="1" x14ac:dyDescent="0.25">
      <c r="B14" s="141">
        <v>12</v>
      </c>
      <c r="C14" s="414" t="s">
        <v>439</v>
      </c>
      <c r="D14" s="142" t="s">
        <v>440</v>
      </c>
      <c r="E14" s="142" t="s">
        <v>441</v>
      </c>
    </row>
    <row r="15" spans="2:5" s="134" customFormat="1" ht="20.45" customHeight="1" x14ac:dyDescent="0.25">
      <c r="B15" s="141">
        <v>13</v>
      </c>
      <c r="C15" s="414"/>
      <c r="D15" s="142" t="s">
        <v>442</v>
      </c>
      <c r="E15" s="142" t="s">
        <v>426</v>
      </c>
    </row>
    <row r="16" spans="2:5" s="134" customFormat="1" ht="20.45" customHeight="1" x14ac:dyDescent="0.25">
      <c r="B16" s="141">
        <v>14</v>
      </c>
      <c r="C16" s="414"/>
      <c r="D16" s="143" t="s">
        <v>443</v>
      </c>
      <c r="E16" s="143" t="s">
        <v>441</v>
      </c>
    </row>
    <row r="17" spans="2:7" s="134" customFormat="1" ht="20.45" customHeight="1" x14ac:dyDescent="0.25">
      <c r="B17" s="141">
        <v>15</v>
      </c>
      <c r="C17" s="414" t="s">
        <v>444</v>
      </c>
      <c r="D17" s="142" t="s">
        <v>445</v>
      </c>
      <c r="E17" s="142" t="s">
        <v>426</v>
      </c>
    </row>
    <row r="18" spans="2:7" s="134" customFormat="1" ht="20.45" customHeight="1" x14ac:dyDescent="0.25">
      <c r="B18" s="141">
        <v>16</v>
      </c>
      <c r="C18" s="414"/>
      <c r="D18" s="142" t="s">
        <v>446</v>
      </c>
      <c r="E18" s="142" t="s">
        <v>426</v>
      </c>
    </row>
    <row r="19" spans="2:7" s="134" customFormat="1" ht="20.45" customHeight="1" x14ac:dyDescent="0.25">
      <c r="B19" s="141">
        <v>17</v>
      </c>
      <c r="C19" s="414"/>
      <c r="D19" s="143" t="s">
        <v>447</v>
      </c>
      <c r="E19" s="143" t="s">
        <v>426</v>
      </c>
    </row>
    <row r="20" spans="2:7" s="134" customFormat="1" ht="20.45" customHeight="1" x14ac:dyDescent="0.25">
      <c r="B20" s="141">
        <v>18</v>
      </c>
      <c r="C20" s="414" t="s">
        <v>448</v>
      </c>
      <c r="D20" s="142" t="s">
        <v>449</v>
      </c>
      <c r="E20" s="142" t="s">
        <v>450</v>
      </c>
    </row>
    <row r="21" spans="2:7" s="134" customFormat="1" ht="20.45" customHeight="1" x14ac:dyDescent="0.25">
      <c r="B21" s="141">
        <v>19</v>
      </c>
      <c r="C21" s="414"/>
      <c r="D21" s="142" t="s">
        <v>451</v>
      </c>
      <c r="E21" s="142" t="s">
        <v>450</v>
      </c>
    </row>
    <row r="22" spans="2:7" s="134" customFormat="1" ht="20.45" customHeight="1" x14ac:dyDescent="0.25">
      <c r="B22" s="141">
        <v>20</v>
      </c>
      <c r="C22" s="414"/>
      <c r="D22" s="142" t="s">
        <v>452</v>
      </c>
      <c r="E22" s="142" t="s">
        <v>450</v>
      </c>
    </row>
    <row r="23" spans="2:7" s="134" customFormat="1" ht="20.45" customHeight="1" x14ac:dyDescent="0.25">
      <c r="B23" s="141">
        <v>21</v>
      </c>
      <c r="C23" s="414"/>
      <c r="D23" s="142" t="s">
        <v>453</v>
      </c>
      <c r="E23" s="142" t="s">
        <v>450</v>
      </c>
    </row>
    <row r="24" spans="2:7" s="134" customFormat="1" ht="20.45" customHeight="1" x14ac:dyDescent="0.25">
      <c r="B24" s="141">
        <v>22</v>
      </c>
      <c r="C24" s="414"/>
      <c r="D24" s="142" t="s">
        <v>454</v>
      </c>
      <c r="E24" s="142" t="s">
        <v>450</v>
      </c>
    </row>
    <row r="25" spans="2:7" s="134" customFormat="1" ht="20.45" customHeight="1" x14ac:dyDescent="0.25">
      <c r="B25" s="141">
        <v>23</v>
      </c>
      <c r="C25" s="414"/>
      <c r="D25" s="142" t="s">
        <v>455</v>
      </c>
      <c r="E25" s="142" t="s">
        <v>450</v>
      </c>
    </row>
    <row r="26" spans="2:7" s="134" customFormat="1" ht="20.45" customHeight="1" x14ac:dyDescent="0.25">
      <c r="B26" s="141">
        <v>24</v>
      </c>
      <c r="C26" s="414"/>
      <c r="D26" s="142" t="s">
        <v>456</v>
      </c>
      <c r="E26" s="142" t="s">
        <v>441</v>
      </c>
    </row>
    <row r="27" spans="2:7" s="134" customFormat="1" ht="20.45" customHeight="1" x14ac:dyDescent="0.25">
      <c r="B27" s="141">
        <v>25</v>
      </c>
      <c r="C27" s="414"/>
      <c r="D27" s="142" t="s">
        <v>457</v>
      </c>
      <c r="E27" s="142" t="s">
        <v>441</v>
      </c>
    </row>
    <row r="28" spans="2:7" s="134" customFormat="1" ht="20.45" customHeight="1" x14ac:dyDescent="0.25">
      <c r="B28" s="141">
        <v>26</v>
      </c>
      <c r="C28" s="414"/>
      <c r="D28" s="142" t="s">
        <v>458</v>
      </c>
      <c r="E28" s="142" t="s">
        <v>450</v>
      </c>
    </row>
    <row r="29" spans="2:7" ht="20.45" customHeight="1" x14ac:dyDescent="0.25">
      <c r="B29" s="141">
        <v>27</v>
      </c>
      <c r="C29" s="414"/>
      <c r="D29" s="142" t="s">
        <v>459</v>
      </c>
      <c r="E29" s="142" t="s">
        <v>441</v>
      </c>
      <c r="F29" s="134"/>
      <c r="G29" s="134"/>
    </row>
    <row r="30" spans="2:7" ht="20.45" customHeight="1" x14ac:dyDescent="0.25">
      <c r="B30" s="141">
        <v>28</v>
      </c>
      <c r="C30" s="414"/>
      <c r="D30" s="143" t="s">
        <v>460</v>
      </c>
      <c r="E30" s="143" t="s">
        <v>450</v>
      </c>
      <c r="F30" s="134"/>
      <c r="G30" s="134"/>
    </row>
    <row r="31" spans="2:7" ht="20.45" customHeight="1" x14ac:dyDescent="0.25">
      <c r="B31" s="141">
        <v>29</v>
      </c>
      <c r="C31" s="414" t="s">
        <v>461</v>
      </c>
      <c r="D31" s="142" t="s">
        <v>462</v>
      </c>
      <c r="E31" s="142" t="s">
        <v>463</v>
      </c>
      <c r="F31" s="134"/>
      <c r="G31" s="134"/>
    </row>
    <row r="32" spans="2:7" ht="20.45" customHeight="1" x14ac:dyDescent="0.25">
      <c r="B32" s="141">
        <v>30</v>
      </c>
      <c r="C32" s="414"/>
      <c r="D32" s="142" t="s">
        <v>464</v>
      </c>
      <c r="E32" s="142" t="s">
        <v>463</v>
      </c>
      <c r="F32" s="134"/>
      <c r="G32" s="134"/>
    </row>
    <row r="33" spans="2:7" ht="20.45" customHeight="1" x14ac:dyDescent="0.25">
      <c r="B33" s="141">
        <v>31</v>
      </c>
      <c r="C33" s="414"/>
      <c r="D33" s="142" t="s">
        <v>465</v>
      </c>
      <c r="E33" s="142" t="s">
        <v>441</v>
      </c>
      <c r="F33" s="134"/>
      <c r="G33" s="134"/>
    </row>
    <row r="34" spans="2:7" ht="20.45" customHeight="1" x14ac:dyDescent="0.25">
      <c r="B34" s="141">
        <v>32</v>
      </c>
      <c r="C34" s="414"/>
      <c r="D34" s="142" t="s">
        <v>466</v>
      </c>
      <c r="E34" s="142" t="s">
        <v>463</v>
      </c>
      <c r="F34" s="134"/>
      <c r="G34" s="134"/>
    </row>
    <row r="35" spans="2:7" ht="36.6" customHeight="1" x14ac:dyDescent="0.25">
      <c r="B35" s="141">
        <v>33</v>
      </c>
      <c r="C35" s="414"/>
      <c r="D35" s="143" t="s">
        <v>467</v>
      </c>
      <c r="E35" s="143" t="s">
        <v>441</v>
      </c>
      <c r="F35" s="134"/>
      <c r="G35" s="134"/>
    </row>
    <row r="36" spans="2:7" ht="20.45" customHeight="1" x14ac:dyDescent="0.25">
      <c r="B36" s="141">
        <v>34</v>
      </c>
      <c r="C36" s="414" t="s">
        <v>468</v>
      </c>
      <c r="D36" s="142" t="s">
        <v>469</v>
      </c>
      <c r="E36" s="142" t="s">
        <v>450</v>
      </c>
      <c r="F36" s="134"/>
      <c r="G36" s="134"/>
    </row>
    <row r="37" spans="2:7" ht="20.45" customHeight="1" x14ac:dyDescent="0.25">
      <c r="B37" s="141">
        <v>35</v>
      </c>
      <c r="C37" s="414"/>
      <c r="D37" s="142" t="s">
        <v>470</v>
      </c>
      <c r="E37" s="142" t="s">
        <v>450</v>
      </c>
      <c r="F37" s="134"/>
      <c r="G37" s="134"/>
    </row>
    <row r="38" spans="2:7" ht="20.45" customHeight="1" x14ac:dyDescent="0.25">
      <c r="B38" s="141">
        <v>36</v>
      </c>
      <c r="C38" s="414"/>
      <c r="D38" s="142" t="s">
        <v>471</v>
      </c>
      <c r="E38" s="142" t="s">
        <v>441</v>
      </c>
      <c r="F38" s="134"/>
      <c r="G38" s="134"/>
    </row>
    <row r="39" spans="2:7" ht="20.45" customHeight="1" x14ac:dyDescent="0.25">
      <c r="B39" s="141">
        <v>37</v>
      </c>
      <c r="C39" s="414"/>
      <c r="D39" s="142" t="s">
        <v>472</v>
      </c>
      <c r="E39" s="142" t="s">
        <v>450</v>
      </c>
      <c r="F39" s="134"/>
      <c r="G39" s="134"/>
    </row>
    <row r="40" spans="2:7" ht="20.45" customHeight="1" x14ac:dyDescent="0.25">
      <c r="B40" s="141">
        <v>38</v>
      </c>
      <c r="C40" s="414"/>
      <c r="D40" s="143" t="s">
        <v>473</v>
      </c>
      <c r="E40" s="143" t="s">
        <v>450</v>
      </c>
      <c r="F40" s="134"/>
      <c r="G40" s="134"/>
    </row>
    <row r="41" spans="2:7" ht="20.45" customHeight="1" x14ac:dyDescent="0.25">
      <c r="B41" s="141">
        <v>39</v>
      </c>
      <c r="C41" s="414" t="s">
        <v>474</v>
      </c>
      <c r="D41" s="142" t="s">
        <v>475</v>
      </c>
      <c r="E41" s="142" t="s">
        <v>463</v>
      </c>
      <c r="F41" s="134"/>
      <c r="G41" s="134"/>
    </row>
    <row r="42" spans="2:7" ht="20.45" customHeight="1" x14ac:dyDescent="0.25">
      <c r="B42" s="141">
        <v>40</v>
      </c>
      <c r="C42" s="414"/>
      <c r="D42" s="142" t="s">
        <v>476</v>
      </c>
      <c r="E42" s="142" t="s">
        <v>441</v>
      </c>
      <c r="F42" s="134"/>
      <c r="G42" s="134"/>
    </row>
    <row r="43" spans="2:7" ht="20.45" customHeight="1" x14ac:dyDescent="0.25">
      <c r="B43" s="141">
        <v>41</v>
      </c>
      <c r="C43" s="414"/>
      <c r="D43" s="142" t="s">
        <v>477</v>
      </c>
      <c r="E43" s="142" t="s">
        <v>450</v>
      </c>
      <c r="F43" s="134"/>
      <c r="G43" s="134"/>
    </row>
    <row r="44" spans="2:7" ht="20.45" customHeight="1" x14ac:dyDescent="0.25">
      <c r="B44" s="141">
        <v>42</v>
      </c>
      <c r="C44" s="414"/>
      <c r="D44" s="142" t="s">
        <v>478</v>
      </c>
      <c r="E44" s="142" t="s">
        <v>450</v>
      </c>
      <c r="F44" s="134"/>
      <c r="G44" s="134"/>
    </row>
    <row r="45" spans="2:7" ht="20.45" customHeight="1" x14ac:dyDescent="0.25">
      <c r="B45" s="141">
        <v>43</v>
      </c>
      <c r="C45" s="414"/>
      <c r="D45" s="143" t="s">
        <v>479</v>
      </c>
      <c r="E45" s="143" t="s">
        <v>426</v>
      </c>
      <c r="F45" s="134"/>
      <c r="G45" s="134"/>
    </row>
    <row r="46" spans="2:7" ht="20.45" customHeight="1" x14ac:dyDescent="0.2">
      <c r="F46" s="134"/>
      <c r="G46" s="134"/>
    </row>
    <row r="47" spans="2:7" x14ac:dyDescent="0.2">
      <c r="F47" s="134"/>
      <c r="G47" s="134"/>
    </row>
    <row r="48" spans="2:7" x14ac:dyDescent="0.2">
      <c r="F48" s="134"/>
      <c r="G48" s="134"/>
    </row>
    <row r="49" spans="6:7" hidden="1" x14ac:dyDescent="0.2">
      <c r="F49" s="134"/>
      <c r="G49" s="134"/>
    </row>
    <row r="50" spans="6:7" hidden="1" x14ac:dyDescent="0.2">
      <c r="F50" s="134"/>
      <c r="G50" s="134"/>
    </row>
  </sheetData>
  <sheetProtection sheet="1"/>
  <mergeCells count="8">
    <mergeCell ref="C36:C40"/>
    <mergeCell ref="C41:C45"/>
    <mergeCell ref="C3:C8"/>
    <mergeCell ref="C9:C13"/>
    <mergeCell ref="C14:C16"/>
    <mergeCell ref="C17:C19"/>
    <mergeCell ref="C20:C30"/>
    <mergeCell ref="C31:C35"/>
  </mergeCells>
  <pageMargins left="0.75" right="0.75" top="1" bottom="1" header="0.51180555555555551" footer="0.51180555555555551"/>
  <pageSetup paperSize="9" firstPageNumber="0"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ilha36">
    <tabColor indexed="51"/>
  </sheetPr>
  <dimension ref="A1:IV264"/>
  <sheetViews>
    <sheetView zoomScale="70" zoomScaleNormal="70" workbookViewId="0">
      <pane xSplit="3" ySplit="1" topLeftCell="D2" activePane="bottomRight" state="frozen"/>
      <selection pane="topRight" activeCell="D1" sqref="D1"/>
      <selection pane="bottomLeft" activeCell="A2" sqref="A2"/>
      <selection pane="bottomRight" activeCell="D4" sqref="D4"/>
    </sheetView>
  </sheetViews>
  <sheetFormatPr defaultColWidth="0" defaultRowHeight="12.75" zeroHeight="1" x14ac:dyDescent="0.2"/>
  <cols>
    <col min="1" max="2" width="2.28515625" style="144" customWidth="1"/>
    <col min="3" max="3" width="53" style="145" customWidth="1"/>
    <col min="4" max="4" width="5" style="146" customWidth="1"/>
    <col min="5" max="5" width="5" style="147" customWidth="1"/>
    <col min="6" max="6" width="5" style="146" customWidth="1"/>
    <col min="7" max="7" width="5" style="147" customWidth="1"/>
    <col min="8" max="8" width="5" style="146" customWidth="1"/>
    <col min="9" max="9" width="5" style="147" customWidth="1"/>
    <col min="10" max="10" width="5" style="146" customWidth="1"/>
    <col min="11" max="11" width="5" style="147" customWidth="1"/>
    <col min="12" max="12" width="5" style="146" customWidth="1"/>
    <col min="13" max="13" width="5" style="147" customWidth="1"/>
    <col min="14" max="14" width="5" style="146" customWidth="1"/>
    <col min="15" max="15" width="5" style="147" customWidth="1"/>
    <col min="16" max="16" width="5" style="146" customWidth="1"/>
    <col min="17" max="17" width="5" style="147" customWidth="1"/>
    <col min="18" max="18" width="5" style="146" customWidth="1"/>
    <col min="19" max="19" width="5" style="147" customWidth="1"/>
    <col min="20" max="20" width="5" style="146" customWidth="1"/>
    <col min="21" max="21" width="5" style="147" customWidth="1"/>
    <col min="22" max="22" width="5" style="146" customWidth="1"/>
    <col min="23" max="23" width="5" style="147" customWidth="1"/>
    <col min="24" max="24" width="5" style="146" customWidth="1"/>
    <col min="25" max="25" width="5" style="148" customWidth="1"/>
    <col min="26" max="26" width="5" style="146" customWidth="1"/>
    <col min="27" max="27" width="5" style="147" customWidth="1"/>
    <col min="28" max="28" width="5" style="146" customWidth="1"/>
    <col min="29" max="29" width="5" style="147" customWidth="1"/>
    <col min="30" max="30" width="5" style="146" customWidth="1"/>
    <col min="31" max="31" width="5" style="147" customWidth="1"/>
    <col min="32" max="32" width="5" style="146" customWidth="1"/>
    <col min="33" max="33" width="5" style="147" customWidth="1"/>
    <col min="34" max="34" width="5" style="146" customWidth="1"/>
    <col min="35" max="35" width="5" style="147" customWidth="1"/>
    <col min="36" max="36" width="5" style="146" customWidth="1"/>
    <col min="37" max="37" width="5" style="147" customWidth="1"/>
    <col min="38" max="38" width="5" style="146" customWidth="1"/>
    <col min="39" max="39" width="5" style="147" customWidth="1"/>
    <col min="40" max="40" width="5" style="146" customWidth="1"/>
    <col min="41" max="41" width="5" style="147" customWidth="1"/>
    <col min="42" max="42" width="5" style="146" customWidth="1"/>
    <col min="43" max="43" width="5" style="147" customWidth="1"/>
    <col min="44" max="44" width="5" style="146" customWidth="1"/>
    <col min="45" max="45" width="5" style="147" customWidth="1"/>
    <col min="46" max="46" width="5" style="146" customWidth="1"/>
    <col min="47" max="47" width="5" style="147" customWidth="1"/>
    <col min="48" max="48" width="5" style="146" customWidth="1"/>
    <col min="49" max="49" width="5" style="147" customWidth="1"/>
    <col min="50" max="50" width="5" style="146" customWidth="1"/>
    <col min="51" max="51" width="5" style="147" customWidth="1"/>
    <col min="52" max="52" width="5" style="146" customWidth="1"/>
    <col min="53" max="53" width="5" style="147" customWidth="1"/>
    <col min="54" max="54" width="5" style="146" customWidth="1"/>
    <col min="55" max="55" width="5" style="147" customWidth="1"/>
    <col min="56" max="56" width="5" style="146" customWidth="1"/>
    <col min="57" max="57" width="5" style="147" customWidth="1"/>
    <col min="58" max="58" width="5" style="146" customWidth="1"/>
    <col min="59" max="59" width="5" style="147" customWidth="1"/>
    <col min="60" max="60" width="5" style="146" customWidth="1"/>
    <col min="61" max="61" width="5" style="147" customWidth="1"/>
    <col min="62" max="62" width="5" style="146" customWidth="1"/>
    <col min="63" max="63" width="5" style="147" customWidth="1"/>
    <col min="64" max="64" width="5" style="146" customWidth="1"/>
    <col min="65" max="65" width="5" style="147" customWidth="1"/>
    <col min="66" max="66" width="5" style="146" customWidth="1"/>
    <col min="67" max="67" width="5" style="147" customWidth="1"/>
    <col min="68" max="68" width="5" style="146" customWidth="1"/>
    <col min="69" max="69" width="5" style="147" customWidth="1"/>
    <col min="70" max="70" width="5" style="146" customWidth="1"/>
    <col min="71" max="71" width="5" style="147" customWidth="1"/>
    <col min="72" max="72" width="5" style="146" customWidth="1"/>
    <col min="73" max="73" width="5" style="147" customWidth="1"/>
    <col min="74" max="74" width="5" style="146" customWidth="1"/>
    <col min="75" max="75" width="5" style="147" customWidth="1"/>
    <col min="76" max="76" width="5" style="146" customWidth="1"/>
    <col min="77" max="77" width="5" style="147" customWidth="1"/>
    <col min="78" max="78" width="5" style="146" customWidth="1"/>
    <col min="79" max="79" width="5" style="147" customWidth="1"/>
    <col min="80" max="80" width="5" style="146" customWidth="1"/>
    <col min="81" max="81" width="5" style="147" customWidth="1"/>
    <col min="82" max="82" width="5" style="146" customWidth="1"/>
    <col min="83" max="83" width="5" style="147" customWidth="1"/>
    <col min="84" max="84" width="5" style="146" customWidth="1"/>
    <col min="85" max="85" width="5" style="147" customWidth="1"/>
    <col min="86" max="86" width="5" style="146" customWidth="1"/>
    <col min="87" max="87" width="5" style="147" customWidth="1"/>
    <col min="88" max="88" width="5" style="146" customWidth="1"/>
    <col min="89" max="89" width="5" style="147" customWidth="1"/>
    <col min="90" max="90" width="5" style="146" customWidth="1"/>
    <col min="91" max="91" width="5" style="147" customWidth="1"/>
    <col min="92" max="92" width="5" style="146" customWidth="1"/>
    <col min="93" max="93" width="5" style="147" customWidth="1"/>
    <col min="94" max="94" width="5" style="146" customWidth="1"/>
    <col min="95" max="95" width="5" style="147" customWidth="1"/>
    <col min="96" max="96" width="5" style="146" customWidth="1"/>
    <col min="97" max="97" width="5" style="147" customWidth="1"/>
    <col min="98" max="98" width="5" style="146" customWidth="1"/>
    <col min="99" max="99" width="5" style="147" customWidth="1"/>
    <col min="100" max="100" width="5" style="146" customWidth="1"/>
    <col min="101" max="101" width="5" style="147" customWidth="1"/>
    <col min="102" max="102" width="5" style="146" customWidth="1"/>
    <col min="103" max="103" width="5" style="147" customWidth="1"/>
    <col min="104" max="104" width="5" style="146" customWidth="1"/>
    <col min="105" max="105" width="5" style="147" customWidth="1"/>
    <col min="106" max="106" width="5" style="146" customWidth="1"/>
    <col min="107" max="107" width="5" style="147" customWidth="1"/>
    <col min="108" max="108" width="5" style="146" customWidth="1"/>
    <col min="109" max="109" width="5" style="147" customWidth="1"/>
    <col min="110" max="110" width="5" style="146" customWidth="1"/>
    <col min="111" max="111" width="5" style="147" customWidth="1"/>
    <col min="112" max="112" width="5" style="146" customWidth="1"/>
    <col min="113" max="113" width="5" style="147" customWidth="1"/>
    <col min="114" max="114" width="5" style="146" customWidth="1"/>
    <col min="115" max="115" width="5" style="147" customWidth="1"/>
    <col min="116" max="116" width="5" style="146" customWidth="1"/>
    <col min="117" max="117" width="5" style="147" customWidth="1"/>
    <col min="118" max="118" width="5" style="146" customWidth="1"/>
    <col min="119" max="119" width="5" style="147" customWidth="1"/>
    <col min="120" max="120" width="5" style="146" customWidth="1"/>
    <col min="121" max="121" width="5" style="147" customWidth="1"/>
    <col min="122" max="122" width="5" style="146" customWidth="1"/>
    <col min="123" max="123" width="5" style="147" customWidth="1"/>
    <col min="124" max="124" width="5" style="146" customWidth="1"/>
    <col min="125" max="125" width="5" style="147" customWidth="1"/>
    <col min="126" max="126" width="5" style="146" customWidth="1"/>
    <col min="127" max="127" width="5" style="147" customWidth="1"/>
    <col min="128" max="128" width="5" style="146" customWidth="1"/>
    <col min="129" max="129" width="5" style="147" customWidth="1"/>
    <col min="130" max="130" width="5" style="146" customWidth="1"/>
    <col min="131" max="131" width="5" style="147" customWidth="1"/>
    <col min="132" max="132" width="5" style="146" customWidth="1"/>
    <col min="133" max="133" width="5" style="147" customWidth="1"/>
    <col min="134" max="134" width="5" style="146" customWidth="1"/>
    <col min="135" max="135" width="5" style="147" customWidth="1"/>
    <col min="136" max="136" width="5" style="146" customWidth="1"/>
    <col min="137" max="137" width="5" style="147" customWidth="1"/>
    <col min="138" max="138" width="5" style="146" customWidth="1"/>
    <col min="139" max="139" width="5" style="147" customWidth="1"/>
    <col min="140" max="140" width="5" style="146" customWidth="1"/>
    <col min="141" max="141" width="5" style="147" customWidth="1"/>
    <col min="142" max="142" width="5" style="146" customWidth="1"/>
    <col min="143" max="143" width="5" style="147" customWidth="1"/>
    <col min="144" max="144" width="5" style="146" customWidth="1"/>
    <col min="145" max="145" width="5" style="147" customWidth="1"/>
    <col min="146" max="146" width="5" style="146" customWidth="1"/>
    <col min="147" max="147" width="5" style="147" customWidth="1"/>
    <col min="148" max="148" width="5" style="146" customWidth="1"/>
    <col min="149" max="149" width="5" style="147" customWidth="1"/>
    <col min="150" max="150" width="5" style="146" customWidth="1"/>
    <col min="151" max="151" width="5" style="147" customWidth="1"/>
    <col min="152" max="152" width="5" style="146" customWidth="1"/>
    <col min="153" max="153" width="5" style="147" customWidth="1"/>
    <col min="154" max="154" width="5" style="146" customWidth="1"/>
    <col min="155" max="155" width="5" style="147" customWidth="1"/>
    <col min="156" max="156" width="5" style="146" customWidth="1"/>
    <col min="157" max="157" width="5" style="147" customWidth="1"/>
    <col min="158" max="158" width="5" style="146" customWidth="1"/>
    <col min="159" max="159" width="5" style="147" customWidth="1"/>
    <col min="160" max="160" width="5" style="146" customWidth="1"/>
    <col min="161" max="161" width="5" style="147" customWidth="1"/>
    <col min="162" max="162" width="5" style="146" customWidth="1"/>
    <col min="163" max="163" width="5" style="147" customWidth="1"/>
    <col min="164" max="164" width="5" style="146" customWidth="1"/>
    <col min="165" max="165" width="5" style="147" customWidth="1"/>
    <col min="166" max="166" width="5" style="146" customWidth="1"/>
    <col min="167" max="167" width="5" style="147" customWidth="1"/>
    <col min="168" max="168" width="5" style="146" customWidth="1"/>
    <col min="169" max="169" width="5" style="147" customWidth="1"/>
    <col min="170" max="170" width="5" style="146" customWidth="1"/>
    <col min="171" max="171" width="5" style="147" customWidth="1"/>
    <col min="172" max="172" width="5" style="146" customWidth="1"/>
    <col min="173" max="173" width="5" style="147" customWidth="1"/>
    <col min="174" max="174" width="5" style="146" customWidth="1"/>
    <col min="175" max="175" width="5" style="147" customWidth="1"/>
    <col min="176" max="176" width="5" style="146" customWidth="1"/>
    <col min="177" max="177" width="5" style="147" customWidth="1"/>
    <col min="178" max="178" width="5" style="146" customWidth="1"/>
    <col min="179" max="179" width="5" style="147" customWidth="1"/>
    <col min="180" max="180" width="5" style="146" customWidth="1"/>
    <col min="181" max="181" width="5" style="147" customWidth="1"/>
    <col min="182" max="182" width="5" style="146" customWidth="1"/>
    <col min="183" max="183" width="5" style="147" customWidth="1"/>
    <col min="184" max="184" width="5" style="146" customWidth="1"/>
    <col min="185" max="185" width="5" style="147" customWidth="1"/>
    <col min="186" max="186" width="5" style="146" customWidth="1"/>
    <col min="187" max="187" width="5" style="147" customWidth="1"/>
    <col min="188" max="188" width="5" style="146" customWidth="1"/>
    <col min="189" max="189" width="5" style="147" customWidth="1"/>
    <col min="190" max="190" width="5" style="146" customWidth="1"/>
    <col min="191" max="191" width="5" style="147" customWidth="1"/>
    <col min="192" max="192" width="5" style="146" customWidth="1"/>
    <col min="193" max="193" width="5" style="147" customWidth="1"/>
    <col min="194" max="194" width="5" style="146" customWidth="1"/>
    <col min="195" max="195" width="5" style="147" customWidth="1"/>
    <col min="196" max="196" width="5" style="146" customWidth="1"/>
    <col min="197" max="197" width="5" style="147" customWidth="1"/>
    <col min="198" max="198" width="5" style="146" customWidth="1"/>
    <col min="199" max="199" width="5" style="147" customWidth="1"/>
    <col min="200" max="200" width="5" style="146" customWidth="1"/>
    <col min="201" max="201" width="5" style="147" customWidth="1"/>
    <col min="202" max="202" width="5" style="146" customWidth="1"/>
    <col min="203" max="203" width="5" style="147" customWidth="1"/>
    <col min="204" max="204" width="5" style="146" customWidth="1"/>
    <col min="205" max="205" width="5" style="147" customWidth="1"/>
    <col min="206" max="206" width="5" style="146" customWidth="1"/>
    <col min="207" max="207" width="5" style="147" customWidth="1"/>
    <col min="208" max="208" width="5" style="146" customWidth="1"/>
    <col min="209" max="209" width="5" style="147" customWidth="1"/>
    <col min="210" max="210" width="5" style="146" customWidth="1"/>
    <col min="211" max="211" width="5" style="147" customWidth="1"/>
    <col min="212" max="212" width="5" style="146" customWidth="1"/>
    <col min="213" max="213" width="5" style="147" customWidth="1"/>
    <col min="214" max="214" width="5" style="146" customWidth="1"/>
    <col min="215" max="215" width="5" style="147" customWidth="1"/>
    <col min="216" max="216" width="5" style="146" customWidth="1"/>
    <col min="217" max="217" width="5" style="147" customWidth="1"/>
    <col min="218" max="218" width="5" style="146" customWidth="1"/>
    <col min="219" max="16384" width="0" style="144" hidden="1"/>
  </cols>
  <sheetData>
    <row r="1" spans="1:256" s="151" customFormat="1" ht="267.75" customHeight="1" x14ac:dyDescent="0.25">
      <c r="A1" s="419" t="s">
        <v>480</v>
      </c>
      <c r="B1" s="419"/>
      <c r="C1" s="419"/>
      <c r="D1" s="149" t="s">
        <v>481</v>
      </c>
      <c r="E1" s="150" t="s">
        <v>482</v>
      </c>
      <c r="F1" s="149" t="s">
        <v>483</v>
      </c>
      <c r="G1" s="150" t="s">
        <v>484</v>
      </c>
      <c r="H1" s="149" t="s">
        <v>485</v>
      </c>
      <c r="I1" s="150" t="s">
        <v>486</v>
      </c>
      <c r="J1" s="149" t="s">
        <v>487</v>
      </c>
      <c r="K1" s="150" t="s">
        <v>488</v>
      </c>
      <c r="L1" s="149" t="s">
        <v>489</v>
      </c>
      <c r="M1" s="150" t="s">
        <v>490</v>
      </c>
      <c r="N1" s="149" t="s">
        <v>491</v>
      </c>
      <c r="O1" s="150" t="s">
        <v>492</v>
      </c>
      <c r="P1" s="149" t="s">
        <v>493</v>
      </c>
      <c r="Q1" s="150" t="s">
        <v>494</v>
      </c>
      <c r="R1" s="149" t="s">
        <v>495</v>
      </c>
      <c r="S1" s="150" t="s">
        <v>496</v>
      </c>
      <c r="T1" s="149" t="s">
        <v>497</v>
      </c>
      <c r="U1" s="150" t="s">
        <v>498</v>
      </c>
      <c r="V1" s="149" t="s">
        <v>499</v>
      </c>
      <c r="W1" s="150" t="s">
        <v>500</v>
      </c>
      <c r="X1" s="149" t="s">
        <v>501</v>
      </c>
      <c r="Y1" s="150" t="s">
        <v>502</v>
      </c>
      <c r="Z1" s="149" t="s">
        <v>503</v>
      </c>
      <c r="AA1" s="150" t="s">
        <v>504</v>
      </c>
      <c r="AB1" s="149" t="s">
        <v>505</v>
      </c>
      <c r="AC1" s="150" t="s">
        <v>506</v>
      </c>
      <c r="AD1" s="149" t="s">
        <v>507</v>
      </c>
      <c r="AE1" s="150" t="s">
        <v>508</v>
      </c>
      <c r="AF1" s="149" t="s">
        <v>509</v>
      </c>
      <c r="AG1" s="150" t="s">
        <v>510</v>
      </c>
      <c r="AH1" s="149" t="s">
        <v>511</v>
      </c>
      <c r="AI1" s="150" t="s">
        <v>512</v>
      </c>
      <c r="AJ1" s="149" t="s">
        <v>513</v>
      </c>
      <c r="AK1" s="150" t="s">
        <v>514</v>
      </c>
      <c r="AL1" s="149" t="s">
        <v>515</v>
      </c>
      <c r="AM1" s="150" t="s">
        <v>492</v>
      </c>
      <c r="AN1" s="149" t="s">
        <v>507</v>
      </c>
      <c r="AO1" s="150" t="s">
        <v>508</v>
      </c>
      <c r="AP1" s="149" t="s">
        <v>516</v>
      </c>
      <c r="AQ1" s="150" t="s">
        <v>517</v>
      </c>
      <c r="AR1" s="149" t="s">
        <v>518</v>
      </c>
      <c r="AS1" s="150" t="s">
        <v>519</v>
      </c>
      <c r="AT1" s="149" t="s">
        <v>520</v>
      </c>
      <c r="AU1" s="150" t="s">
        <v>521</v>
      </c>
      <c r="AV1" s="149" t="s">
        <v>522</v>
      </c>
      <c r="AW1" s="150" t="s">
        <v>506</v>
      </c>
      <c r="AX1" s="149" t="s">
        <v>483</v>
      </c>
      <c r="AY1" s="150" t="s">
        <v>488</v>
      </c>
      <c r="AZ1" s="149" t="s">
        <v>523</v>
      </c>
      <c r="BA1" s="150" t="s">
        <v>489</v>
      </c>
      <c r="BB1" s="149" t="s">
        <v>524</v>
      </c>
      <c r="BC1" s="150" t="s">
        <v>525</v>
      </c>
      <c r="BD1" s="149" t="s">
        <v>526</v>
      </c>
      <c r="BE1" s="150" t="s">
        <v>527</v>
      </c>
      <c r="BF1" s="149" t="s">
        <v>528</v>
      </c>
      <c r="BG1" s="150" t="s">
        <v>529</v>
      </c>
      <c r="BH1" s="149" t="s">
        <v>530</v>
      </c>
      <c r="BI1" s="150" t="s">
        <v>531</v>
      </c>
      <c r="BJ1" s="149" t="s">
        <v>532</v>
      </c>
      <c r="BK1" s="150" t="s">
        <v>533</v>
      </c>
      <c r="BL1" s="149" t="s">
        <v>534</v>
      </c>
      <c r="BM1" s="150" t="s">
        <v>535</v>
      </c>
      <c r="BN1" s="149" t="s">
        <v>536</v>
      </c>
      <c r="BO1" s="150" t="s">
        <v>537</v>
      </c>
      <c r="BP1" s="149" t="s">
        <v>538</v>
      </c>
      <c r="BQ1" s="150" t="s">
        <v>539</v>
      </c>
      <c r="BR1" s="149" t="s">
        <v>540</v>
      </c>
      <c r="BS1" s="150" t="s">
        <v>541</v>
      </c>
      <c r="BT1" s="149" t="s">
        <v>542</v>
      </c>
      <c r="BU1" s="150" t="s">
        <v>543</v>
      </c>
      <c r="BV1" s="149" t="s">
        <v>513</v>
      </c>
      <c r="BW1" s="150" t="s">
        <v>544</v>
      </c>
      <c r="BX1" s="149" t="s">
        <v>545</v>
      </c>
      <c r="BY1" s="150" t="s">
        <v>546</v>
      </c>
      <c r="BZ1" s="149" t="s">
        <v>547</v>
      </c>
      <c r="CA1" s="150" t="s">
        <v>548</v>
      </c>
      <c r="CB1" s="149" t="s">
        <v>549</v>
      </c>
      <c r="CC1" s="150" t="s">
        <v>550</v>
      </c>
      <c r="CD1" s="149" t="s">
        <v>551</v>
      </c>
      <c r="CE1" s="150" t="s">
        <v>552</v>
      </c>
      <c r="CF1" s="149" t="s">
        <v>553</v>
      </c>
      <c r="CG1" s="150" t="s">
        <v>554</v>
      </c>
      <c r="CH1" s="149" t="s">
        <v>555</v>
      </c>
      <c r="CI1" s="150" t="s">
        <v>556</v>
      </c>
      <c r="CJ1" s="149" t="s">
        <v>557</v>
      </c>
      <c r="CK1" s="150" t="s">
        <v>558</v>
      </c>
      <c r="CL1" s="149" t="s">
        <v>559</v>
      </c>
      <c r="CM1" s="150" t="s">
        <v>488</v>
      </c>
      <c r="CN1" s="149" t="s">
        <v>491</v>
      </c>
      <c r="CO1" s="150" t="s">
        <v>492</v>
      </c>
      <c r="CP1" s="149" t="s">
        <v>493</v>
      </c>
      <c r="CQ1" s="150" t="s">
        <v>560</v>
      </c>
      <c r="CR1" s="149" t="s">
        <v>561</v>
      </c>
      <c r="CS1" s="150" t="s">
        <v>562</v>
      </c>
      <c r="CT1" s="149" t="s">
        <v>563</v>
      </c>
      <c r="CU1" s="150" t="s">
        <v>564</v>
      </c>
      <c r="CV1" s="149" t="s">
        <v>489</v>
      </c>
      <c r="CW1" s="150" t="s">
        <v>565</v>
      </c>
      <c r="CX1" s="149" t="s">
        <v>566</v>
      </c>
      <c r="CY1" s="150" t="s">
        <v>567</v>
      </c>
      <c r="CZ1" s="149" t="s">
        <v>568</v>
      </c>
      <c r="DA1" s="150" t="s">
        <v>569</v>
      </c>
      <c r="DB1" s="149" t="s">
        <v>570</v>
      </c>
      <c r="DC1" s="150" t="s">
        <v>571</v>
      </c>
      <c r="DD1" s="149" t="s">
        <v>572</v>
      </c>
      <c r="DE1" s="150" t="s">
        <v>573</v>
      </c>
      <c r="DF1" s="149" t="s">
        <v>574</v>
      </c>
      <c r="DG1" s="150" t="s">
        <v>523</v>
      </c>
      <c r="DH1" s="149" t="s">
        <v>575</v>
      </c>
      <c r="DI1" s="150" t="s">
        <v>576</v>
      </c>
      <c r="DJ1" s="149" t="s">
        <v>577</v>
      </c>
      <c r="DK1" s="150" t="s">
        <v>578</v>
      </c>
      <c r="DL1" s="149" t="s">
        <v>579</v>
      </c>
      <c r="DM1" s="150" t="s">
        <v>580</v>
      </c>
      <c r="DN1" s="149" t="s">
        <v>581</v>
      </c>
      <c r="DO1" s="150" t="s">
        <v>582</v>
      </c>
      <c r="DP1" s="149" t="s">
        <v>583</v>
      </c>
      <c r="DQ1" s="150" t="s">
        <v>584</v>
      </c>
      <c r="DR1" s="149" t="s">
        <v>585</v>
      </c>
      <c r="DS1" s="150" t="s">
        <v>586</v>
      </c>
      <c r="DT1" s="149" t="s">
        <v>587</v>
      </c>
      <c r="DU1" s="150" t="s">
        <v>588</v>
      </c>
      <c r="DV1" s="149" t="s">
        <v>589</v>
      </c>
      <c r="DW1" s="150" t="s">
        <v>590</v>
      </c>
      <c r="DX1" s="149" t="s">
        <v>591</v>
      </c>
      <c r="DY1" s="150" t="s">
        <v>592</v>
      </c>
      <c r="DZ1" s="149" t="s">
        <v>593</v>
      </c>
      <c r="EA1" s="150" t="s">
        <v>594</v>
      </c>
      <c r="EB1" s="149" t="s">
        <v>595</v>
      </c>
      <c r="EC1" s="150" t="s">
        <v>596</v>
      </c>
      <c r="ED1" s="149" t="s">
        <v>597</v>
      </c>
      <c r="EE1" s="150" t="s">
        <v>598</v>
      </c>
      <c r="EF1" s="149" t="s">
        <v>599</v>
      </c>
      <c r="EG1" s="150" t="s">
        <v>600</v>
      </c>
      <c r="EH1" s="149" t="s">
        <v>566</v>
      </c>
      <c r="EI1" s="150" t="s">
        <v>601</v>
      </c>
      <c r="EJ1" s="149" t="s">
        <v>602</v>
      </c>
      <c r="EK1" s="150" t="s">
        <v>603</v>
      </c>
      <c r="EL1" s="149" t="s">
        <v>604</v>
      </c>
      <c r="EM1" s="150" t="s">
        <v>605</v>
      </c>
      <c r="EN1" s="149" t="s">
        <v>606</v>
      </c>
      <c r="EO1" s="150" t="s">
        <v>607</v>
      </c>
      <c r="EP1" s="149" t="s">
        <v>608</v>
      </c>
      <c r="EQ1" s="150" t="s">
        <v>609</v>
      </c>
      <c r="ER1" s="149" t="s">
        <v>610</v>
      </c>
      <c r="ES1" s="150" t="s">
        <v>611</v>
      </c>
      <c r="ET1" s="149" t="s">
        <v>612</v>
      </c>
      <c r="EU1" s="150" t="s">
        <v>613</v>
      </c>
      <c r="EV1" s="149" t="s">
        <v>614</v>
      </c>
      <c r="EW1" s="150" t="s">
        <v>615</v>
      </c>
      <c r="EX1" s="149" t="s">
        <v>616</v>
      </c>
      <c r="EY1" s="150" t="s">
        <v>617</v>
      </c>
      <c r="EZ1" s="149" t="s">
        <v>618</v>
      </c>
      <c r="FA1" s="150" t="s">
        <v>619</v>
      </c>
      <c r="FB1" s="149" t="s">
        <v>620</v>
      </c>
      <c r="FC1" s="150" t="s">
        <v>621</v>
      </c>
      <c r="FD1" s="149" t="s">
        <v>622</v>
      </c>
      <c r="FE1" s="150" t="s">
        <v>623</v>
      </c>
      <c r="FF1" s="149" t="s">
        <v>624</v>
      </c>
      <c r="FG1" s="150" t="s">
        <v>625</v>
      </c>
      <c r="FH1" s="149" t="s">
        <v>577</v>
      </c>
      <c r="FI1" s="150" t="s">
        <v>626</v>
      </c>
      <c r="FJ1" s="149" t="s">
        <v>627</v>
      </c>
      <c r="FK1" s="150" t="s">
        <v>628</v>
      </c>
      <c r="FL1" s="149" t="s">
        <v>629</v>
      </c>
      <c r="FM1" s="150" t="s">
        <v>630</v>
      </c>
      <c r="FN1" s="149" t="s">
        <v>631</v>
      </c>
      <c r="FO1" s="150" t="s">
        <v>632</v>
      </c>
      <c r="FP1" s="149" t="s">
        <v>633</v>
      </c>
      <c r="FQ1" s="150" t="s">
        <v>634</v>
      </c>
      <c r="FR1" s="149" t="s">
        <v>635</v>
      </c>
      <c r="FS1" s="150" t="s">
        <v>636</v>
      </c>
      <c r="FT1" s="149" t="s">
        <v>637</v>
      </c>
      <c r="FU1" s="150" t="s">
        <v>638</v>
      </c>
      <c r="FV1" s="149" t="s">
        <v>639</v>
      </c>
      <c r="FW1" s="150" t="s">
        <v>640</v>
      </c>
      <c r="FX1" s="149" t="s">
        <v>641</v>
      </c>
      <c r="FY1" s="150" t="s">
        <v>642</v>
      </c>
      <c r="FZ1" s="149" t="s">
        <v>643</v>
      </c>
      <c r="GA1" s="150" t="s">
        <v>644</v>
      </c>
      <c r="GB1" s="149" t="s">
        <v>645</v>
      </c>
      <c r="GC1" s="150" t="s">
        <v>646</v>
      </c>
      <c r="GD1" s="149" t="s">
        <v>647</v>
      </c>
      <c r="GE1" s="150" t="s">
        <v>648</v>
      </c>
      <c r="GF1" s="149" t="s">
        <v>649</v>
      </c>
      <c r="GG1" s="150" t="s">
        <v>650</v>
      </c>
      <c r="GH1" s="149" t="s">
        <v>651</v>
      </c>
      <c r="GI1" s="150" t="s">
        <v>652</v>
      </c>
      <c r="GJ1" s="149" t="s">
        <v>653</v>
      </c>
      <c r="GK1" s="150" t="s">
        <v>654</v>
      </c>
      <c r="GL1" s="149" t="s">
        <v>655</v>
      </c>
      <c r="GM1" s="150" t="s">
        <v>656</v>
      </c>
      <c r="GN1" s="149" t="s">
        <v>657</v>
      </c>
      <c r="GO1" s="150" t="s">
        <v>658</v>
      </c>
      <c r="GP1" s="149" t="s">
        <v>659</v>
      </c>
      <c r="GQ1" s="150" t="s">
        <v>660</v>
      </c>
      <c r="GR1" s="149" t="s">
        <v>661</v>
      </c>
      <c r="GS1" s="150" t="s">
        <v>662</v>
      </c>
      <c r="GT1" s="149" t="s">
        <v>663</v>
      </c>
      <c r="GU1" s="150" t="s">
        <v>664</v>
      </c>
      <c r="GV1" s="149" t="s">
        <v>665</v>
      </c>
      <c r="GW1" s="150" t="s">
        <v>666</v>
      </c>
      <c r="GX1" s="149" t="s">
        <v>667</v>
      </c>
      <c r="GY1" s="150" t="s">
        <v>668</v>
      </c>
      <c r="GZ1" s="149" t="s">
        <v>669</v>
      </c>
      <c r="HA1" s="150" t="s">
        <v>670</v>
      </c>
      <c r="HB1" s="149" t="s">
        <v>671</v>
      </c>
      <c r="HC1" s="150" t="s">
        <v>672</v>
      </c>
      <c r="HD1" s="149" t="s">
        <v>673</v>
      </c>
      <c r="HE1" s="150" t="s">
        <v>674</v>
      </c>
      <c r="HF1" s="149" t="s">
        <v>675</v>
      </c>
      <c r="HG1" s="150" t="s">
        <v>676</v>
      </c>
      <c r="HH1" s="149" t="s">
        <v>677</v>
      </c>
      <c r="HI1" s="150" t="s">
        <v>678</v>
      </c>
      <c r="HJ1" s="149" t="s">
        <v>679</v>
      </c>
    </row>
    <row r="2" spans="1:256" s="152" customFormat="1" ht="22.7" customHeight="1" x14ac:dyDescent="0.2">
      <c r="A2" s="420" t="s">
        <v>680</v>
      </c>
      <c r="B2" s="420"/>
      <c r="C2" s="420"/>
      <c r="HK2" s="153"/>
      <c r="HL2" s="153"/>
      <c r="HM2" s="153"/>
      <c r="HN2" s="153"/>
      <c r="HO2" s="153"/>
      <c r="HP2" s="153"/>
      <c r="HQ2" s="153"/>
      <c r="HR2" s="153"/>
      <c r="HS2" s="153"/>
      <c r="HT2" s="153"/>
      <c r="HU2" s="153"/>
      <c r="HV2" s="153"/>
      <c r="HW2" s="153"/>
      <c r="HX2" s="153"/>
      <c r="HY2" s="153"/>
      <c r="HZ2" s="153"/>
      <c r="IA2" s="153"/>
      <c r="IB2" s="153"/>
      <c r="IC2" s="153"/>
      <c r="ID2" s="153"/>
      <c r="IE2" s="153"/>
      <c r="IF2" s="153"/>
      <c r="IG2" s="153"/>
      <c r="IH2" s="153"/>
      <c r="II2" s="153"/>
      <c r="IJ2" s="153"/>
      <c r="IK2" s="153"/>
      <c r="IL2" s="153"/>
      <c r="IM2" s="153"/>
      <c r="IN2" s="153"/>
      <c r="IO2" s="153"/>
      <c r="IP2" s="153"/>
      <c r="IQ2" s="153"/>
      <c r="IR2" s="153"/>
      <c r="IS2" s="153"/>
      <c r="IT2" s="153"/>
      <c r="IU2" s="153"/>
      <c r="IV2" s="153"/>
    </row>
    <row r="3" spans="1:256" s="154" customFormat="1" ht="22.7" customHeight="1" x14ac:dyDescent="0.2">
      <c r="A3" s="418" t="s">
        <v>681</v>
      </c>
      <c r="B3" s="418"/>
      <c r="C3" s="418"/>
      <c r="HK3" s="155"/>
      <c r="HL3" s="155"/>
      <c r="HM3" s="155"/>
      <c r="HN3" s="155"/>
      <c r="HO3" s="155"/>
      <c r="HP3" s="155"/>
      <c r="HQ3" s="155"/>
      <c r="HR3" s="155"/>
      <c r="HS3" s="155"/>
      <c r="HT3" s="155"/>
      <c r="HU3" s="155"/>
      <c r="HV3" s="155"/>
      <c r="HW3" s="155"/>
      <c r="HX3" s="155"/>
      <c r="HY3" s="155"/>
      <c r="HZ3" s="155"/>
      <c r="IA3" s="155"/>
      <c r="IB3" s="155"/>
      <c r="IC3" s="155"/>
      <c r="ID3" s="155"/>
      <c r="IE3" s="155"/>
      <c r="IF3" s="155"/>
      <c r="IG3" s="155"/>
      <c r="IH3" s="155"/>
      <c r="II3" s="155"/>
      <c r="IJ3" s="155"/>
      <c r="IK3" s="155"/>
      <c r="IL3" s="155"/>
      <c r="IM3" s="155"/>
      <c r="IN3" s="155"/>
      <c r="IO3" s="155"/>
      <c r="IP3" s="155"/>
      <c r="IQ3" s="155"/>
      <c r="IR3" s="155"/>
      <c r="IS3" s="155"/>
      <c r="IT3" s="155"/>
      <c r="IU3" s="155"/>
      <c r="IV3" s="155"/>
    </row>
    <row r="4" spans="1:256" s="159" customFormat="1" ht="22.7" customHeight="1" x14ac:dyDescent="0.2">
      <c r="A4" s="156"/>
      <c r="B4" s="156"/>
      <c r="C4" s="157" t="s">
        <v>682</v>
      </c>
      <c r="D4" s="158" t="s">
        <v>683</v>
      </c>
      <c r="F4" s="158"/>
      <c r="H4" s="158"/>
      <c r="J4" s="158"/>
      <c r="L4" s="158"/>
      <c r="N4" s="158"/>
      <c r="P4" s="158"/>
      <c r="R4" s="158"/>
      <c r="T4" s="158"/>
      <c r="V4" s="158"/>
      <c r="X4" s="158"/>
      <c r="Z4" s="158"/>
      <c r="AB4" s="158"/>
      <c r="AD4" s="158"/>
      <c r="AF4" s="158"/>
      <c r="AH4" s="158"/>
      <c r="AJ4" s="158"/>
      <c r="AL4" s="158"/>
      <c r="AN4" s="158"/>
      <c r="AP4" s="158"/>
      <c r="AR4" s="158"/>
      <c r="AT4" s="158"/>
      <c r="AV4" s="158"/>
      <c r="AX4" s="158"/>
      <c r="AZ4" s="158"/>
      <c r="BB4" s="158"/>
      <c r="BD4" s="158"/>
      <c r="BF4" s="158"/>
      <c r="BH4" s="158"/>
      <c r="BJ4" s="158"/>
      <c r="BL4" s="158"/>
      <c r="BN4" s="158"/>
      <c r="BP4" s="158"/>
      <c r="BR4" s="158"/>
      <c r="BT4" s="158"/>
      <c r="BV4" s="158"/>
      <c r="BX4" s="158"/>
      <c r="BZ4" s="158"/>
      <c r="CB4" s="158"/>
      <c r="CD4" s="158"/>
      <c r="CF4" s="158"/>
      <c r="CH4" s="158"/>
      <c r="CJ4" s="158"/>
      <c r="CL4" s="158"/>
      <c r="CN4" s="158"/>
      <c r="CP4" s="158"/>
      <c r="CR4" s="158"/>
      <c r="CT4" s="158"/>
      <c r="CV4" s="158"/>
      <c r="CX4" s="158"/>
      <c r="CZ4" s="158"/>
      <c r="DB4" s="158"/>
      <c r="DD4" s="158"/>
      <c r="DF4" s="158"/>
      <c r="DH4" s="158"/>
      <c r="DJ4" s="158"/>
      <c r="DL4" s="158"/>
      <c r="DN4" s="158"/>
      <c r="DP4" s="158"/>
      <c r="DR4" s="158"/>
      <c r="DT4" s="158"/>
      <c r="DV4" s="158"/>
      <c r="DX4" s="158"/>
      <c r="DZ4" s="158"/>
      <c r="EB4" s="158"/>
      <c r="ED4" s="158"/>
      <c r="EF4" s="158"/>
      <c r="EH4" s="158"/>
      <c r="EJ4" s="158"/>
      <c r="EL4" s="158"/>
      <c r="EN4" s="158"/>
      <c r="EP4" s="158"/>
      <c r="ER4" s="158"/>
      <c r="ET4" s="158"/>
      <c r="EV4" s="158"/>
      <c r="EX4" s="158"/>
      <c r="EZ4" s="158"/>
      <c r="FB4" s="158"/>
      <c r="FD4" s="158"/>
      <c r="FF4" s="158"/>
      <c r="FH4" s="158"/>
      <c r="FJ4" s="158"/>
      <c r="FL4" s="158"/>
      <c r="FN4" s="158"/>
      <c r="FP4" s="158"/>
      <c r="FR4" s="158"/>
      <c r="FT4" s="158"/>
      <c r="FV4" s="158"/>
      <c r="FX4" s="158"/>
      <c r="FZ4" s="158"/>
      <c r="GB4" s="158"/>
      <c r="GD4" s="158"/>
      <c r="GF4" s="158"/>
      <c r="GH4" s="158"/>
      <c r="GJ4" s="158"/>
      <c r="GL4" s="158"/>
      <c r="GN4" s="158"/>
      <c r="GP4" s="158"/>
      <c r="GR4" s="158"/>
      <c r="GT4" s="158"/>
      <c r="GV4" s="158"/>
      <c r="GX4" s="158"/>
      <c r="GZ4" s="158"/>
      <c r="HB4" s="158"/>
      <c r="HD4" s="158"/>
      <c r="HF4" s="158"/>
      <c r="HH4" s="158"/>
      <c r="HJ4" s="158"/>
      <c r="HK4" s="160"/>
      <c r="HL4" s="160"/>
      <c r="HM4" s="160"/>
      <c r="HN4" s="160"/>
      <c r="HO4" s="160"/>
      <c r="HP4" s="160"/>
      <c r="HQ4" s="160"/>
      <c r="HR4" s="160"/>
      <c r="HS4" s="160"/>
      <c r="HT4" s="160"/>
      <c r="HU4" s="160"/>
      <c r="HV4" s="160"/>
      <c r="HW4" s="160"/>
      <c r="HX4" s="160"/>
      <c r="HY4" s="160"/>
      <c r="HZ4" s="160"/>
      <c r="IA4" s="160"/>
      <c r="IB4" s="160"/>
      <c r="IC4" s="160"/>
      <c r="ID4" s="160"/>
      <c r="IE4" s="160"/>
      <c r="IF4" s="160"/>
      <c r="IG4" s="160"/>
      <c r="IH4" s="160"/>
      <c r="II4" s="160"/>
      <c r="IJ4" s="160"/>
      <c r="IK4" s="160"/>
      <c r="IL4" s="160"/>
      <c r="IM4" s="160"/>
      <c r="IN4" s="160"/>
      <c r="IO4" s="160"/>
      <c r="IP4" s="160"/>
      <c r="IQ4" s="160"/>
      <c r="IR4" s="160"/>
      <c r="IS4" s="160"/>
      <c r="IT4" s="160"/>
      <c r="IU4" s="160"/>
      <c r="IV4" s="160"/>
    </row>
    <row r="5" spans="1:256" s="158" customFormat="1" ht="22.7" customHeight="1" x14ac:dyDescent="0.2">
      <c r="A5" s="156"/>
      <c r="B5" s="156"/>
      <c r="C5" s="157" t="s">
        <v>684</v>
      </c>
      <c r="E5" s="159" t="s">
        <v>683</v>
      </c>
      <c r="F5" s="158" t="s">
        <v>683</v>
      </c>
      <c r="G5" s="159" t="s">
        <v>683</v>
      </c>
      <c r="H5" s="158" t="s">
        <v>683</v>
      </c>
      <c r="I5" s="159" t="s">
        <v>683</v>
      </c>
      <c r="J5" s="158" t="s">
        <v>683</v>
      </c>
      <c r="K5" s="159" t="s">
        <v>683</v>
      </c>
      <c r="M5" s="159"/>
      <c r="O5" s="159"/>
      <c r="Q5" s="159"/>
      <c r="S5" s="159"/>
      <c r="U5" s="159"/>
      <c r="W5" s="159"/>
      <c r="Y5" s="159"/>
      <c r="AA5" s="159"/>
      <c r="AC5" s="159"/>
      <c r="AE5" s="159"/>
      <c r="AG5" s="159"/>
      <c r="AI5" s="159"/>
      <c r="AK5" s="159"/>
      <c r="AM5" s="159"/>
      <c r="AO5" s="159"/>
      <c r="AQ5" s="159"/>
      <c r="AS5" s="159"/>
      <c r="AU5" s="159"/>
      <c r="AW5" s="159"/>
      <c r="AY5" s="159"/>
      <c r="BA5" s="159"/>
      <c r="BC5" s="159"/>
      <c r="BE5" s="159"/>
      <c r="BG5" s="159"/>
      <c r="BI5" s="159"/>
      <c r="BK5" s="159"/>
      <c r="BM5" s="159"/>
      <c r="BO5" s="159"/>
      <c r="BQ5" s="159"/>
      <c r="BS5" s="159"/>
      <c r="BU5" s="159"/>
      <c r="BW5" s="159"/>
      <c r="BY5" s="159"/>
      <c r="CA5" s="159"/>
      <c r="CC5" s="159"/>
      <c r="CE5" s="159"/>
      <c r="CG5" s="159"/>
      <c r="CI5" s="159"/>
      <c r="CK5" s="159"/>
      <c r="CM5" s="159"/>
      <c r="CO5" s="159"/>
      <c r="CQ5" s="159"/>
      <c r="CS5" s="159"/>
      <c r="CU5" s="159"/>
      <c r="CW5" s="159"/>
      <c r="CY5" s="159"/>
      <c r="DA5" s="159"/>
      <c r="DC5" s="159"/>
      <c r="DE5" s="159"/>
      <c r="DG5" s="159"/>
      <c r="DI5" s="159"/>
      <c r="DK5" s="159"/>
      <c r="DM5" s="159"/>
      <c r="DO5" s="159"/>
      <c r="DQ5" s="159"/>
      <c r="DS5" s="159"/>
      <c r="DU5" s="159"/>
      <c r="DW5" s="159"/>
      <c r="DY5" s="159"/>
      <c r="EA5" s="159"/>
      <c r="EC5" s="159"/>
      <c r="EE5" s="159"/>
      <c r="EG5" s="159"/>
      <c r="EI5" s="159"/>
      <c r="EK5" s="159"/>
      <c r="EM5" s="159"/>
      <c r="EO5" s="159"/>
      <c r="EQ5" s="159"/>
      <c r="ES5" s="159"/>
      <c r="EU5" s="159"/>
      <c r="EW5" s="159"/>
      <c r="EY5" s="159"/>
      <c r="FA5" s="159"/>
      <c r="FC5" s="159"/>
      <c r="FE5" s="159"/>
      <c r="FG5" s="159"/>
      <c r="FI5" s="159"/>
      <c r="FK5" s="159"/>
      <c r="FM5" s="159"/>
      <c r="FO5" s="159"/>
      <c r="FQ5" s="159"/>
      <c r="FS5" s="159"/>
      <c r="FU5" s="159"/>
      <c r="FW5" s="159"/>
      <c r="FY5" s="159"/>
      <c r="GA5" s="159"/>
      <c r="GC5" s="159"/>
      <c r="GE5" s="159"/>
      <c r="GG5" s="159"/>
      <c r="GI5" s="159"/>
      <c r="GK5" s="159"/>
      <c r="GM5" s="159"/>
      <c r="GO5" s="159"/>
      <c r="GQ5" s="159"/>
      <c r="GS5" s="159"/>
      <c r="GU5" s="159"/>
      <c r="GW5" s="159"/>
      <c r="GY5" s="159"/>
      <c r="HA5" s="159"/>
      <c r="HC5" s="159"/>
      <c r="HE5" s="159"/>
      <c r="HG5" s="159"/>
      <c r="HI5" s="159"/>
      <c r="HK5" s="160"/>
      <c r="HL5" s="160"/>
      <c r="HM5" s="160"/>
      <c r="HN5" s="160"/>
      <c r="HO5" s="160"/>
      <c r="HP5" s="160"/>
      <c r="HQ5" s="160"/>
      <c r="HR5" s="160"/>
      <c r="HS5" s="160"/>
      <c r="HT5" s="160"/>
      <c r="HU5" s="160"/>
      <c r="HV5" s="160"/>
      <c r="HW5" s="160"/>
      <c r="HX5" s="160"/>
      <c r="HY5" s="160"/>
      <c r="HZ5" s="160"/>
      <c r="IA5" s="160"/>
      <c r="IB5" s="160"/>
      <c r="IC5" s="160"/>
      <c r="ID5" s="160"/>
      <c r="IE5" s="160"/>
      <c r="IF5" s="160"/>
      <c r="IG5" s="160"/>
      <c r="IH5" s="160"/>
      <c r="II5" s="160"/>
      <c r="IJ5" s="160"/>
      <c r="IK5" s="160"/>
      <c r="IL5" s="160"/>
      <c r="IM5" s="160"/>
      <c r="IN5" s="160"/>
      <c r="IO5" s="160"/>
      <c r="IP5" s="160"/>
      <c r="IQ5" s="160"/>
      <c r="IR5" s="160"/>
      <c r="IS5" s="160"/>
      <c r="IT5" s="160"/>
      <c r="IU5" s="160"/>
      <c r="IV5" s="160"/>
    </row>
    <row r="6" spans="1:256" s="158" customFormat="1" ht="22.7" customHeight="1" x14ac:dyDescent="0.2">
      <c r="A6" s="156"/>
      <c r="B6" s="156"/>
      <c r="C6" s="157" t="s">
        <v>685</v>
      </c>
      <c r="E6" s="159"/>
      <c r="G6" s="159"/>
      <c r="H6" s="158" t="s">
        <v>683</v>
      </c>
      <c r="I6" s="159" t="s">
        <v>683</v>
      </c>
      <c r="J6" s="158" t="s">
        <v>683</v>
      </c>
      <c r="K6" s="159" t="s">
        <v>683</v>
      </c>
      <c r="L6" s="158" t="s">
        <v>683</v>
      </c>
      <c r="M6" s="159" t="s">
        <v>683</v>
      </c>
      <c r="O6" s="159"/>
      <c r="Q6" s="159"/>
      <c r="S6" s="159"/>
      <c r="U6" s="159"/>
      <c r="W6" s="159"/>
      <c r="Y6" s="159"/>
      <c r="AA6" s="159"/>
      <c r="AC6" s="159"/>
      <c r="AE6" s="159"/>
      <c r="AG6" s="159"/>
      <c r="AI6" s="159"/>
      <c r="AK6" s="159"/>
      <c r="AM6" s="159"/>
      <c r="AO6" s="159"/>
      <c r="AQ6" s="159"/>
      <c r="AS6" s="159"/>
      <c r="AU6" s="159"/>
      <c r="AW6" s="159"/>
      <c r="AY6" s="159"/>
      <c r="BA6" s="159"/>
      <c r="BC6" s="159"/>
      <c r="BE6" s="159"/>
      <c r="BG6" s="159"/>
      <c r="BI6" s="159"/>
      <c r="BK6" s="159"/>
      <c r="BM6" s="159"/>
      <c r="BO6" s="159"/>
      <c r="BQ6" s="159"/>
      <c r="BS6" s="159"/>
      <c r="BU6" s="159"/>
      <c r="BW6" s="159"/>
      <c r="BY6" s="159"/>
      <c r="CA6" s="159"/>
      <c r="CC6" s="159"/>
      <c r="CE6" s="159"/>
      <c r="CG6" s="159"/>
      <c r="CI6" s="159"/>
      <c r="CK6" s="159"/>
      <c r="CM6" s="159"/>
      <c r="CO6" s="159"/>
      <c r="CQ6" s="159"/>
      <c r="CS6" s="159"/>
      <c r="CU6" s="159"/>
      <c r="CW6" s="159"/>
      <c r="CY6" s="159"/>
      <c r="DA6" s="159"/>
      <c r="DC6" s="159"/>
      <c r="DE6" s="159"/>
      <c r="DG6" s="159"/>
      <c r="DI6" s="159"/>
      <c r="DK6" s="159"/>
      <c r="DM6" s="159"/>
      <c r="DO6" s="159"/>
      <c r="DQ6" s="159"/>
      <c r="DS6" s="159"/>
      <c r="DU6" s="159"/>
      <c r="DW6" s="159"/>
      <c r="DY6" s="159"/>
      <c r="EA6" s="159"/>
      <c r="EC6" s="159"/>
      <c r="EE6" s="159"/>
      <c r="EG6" s="159"/>
      <c r="EI6" s="159"/>
      <c r="EK6" s="159"/>
      <c r="EM6" s="159"/>
      <c r="EO6" s="159"/>
      <c r="EQ6" s="159"/>
      <c r="ES6" s="159"/>
      <c r="EU6" s="159"/>
      <c r="EW6" s="159"/>
      <c r="EY6" s="159"/>
      <c r="FA6" s="159"/>
      <c r="FC6" s="159"/>
      <c r="FE6" s="159"/>
      <c r="FG6" s="159"/>
      <c r="FI6" s="159"/>
      <c r="FK6" s="159"/>
      <c r="FM6" s="159"/>
      <c r="FO6" s="159"/>
      <c r="FQ6" s="159"/>
      <c r="FS6" s="159"/>
      <c r="FU6" s="159"/>
      <c r="FW6" s="159"/>
      <c r="FY6" s="159"/>
      <c r="GA6" s="159"/>
      <c r="GC6" s="159"/>
      <c r="GE6" s="159"/>
      <c r="GG6" s="159"/>
      <c r="GI6" s="159"/>
      <c r="GK6" s="159"/>
      <c r="GM6" s="159"/>
      <c r="GO6" s="159"/>
      <c r="GQ6" s="159"/>
      <c r="GS6" s="159"/>
      <c r="GU6" s="159"/>
      <c r="GW6" s="159"/>
      <c r="GY6" s="159"/>
      <c r="HA6" s="159"/>
      <c r="HC6" s="159"/>
      <c r="HE6" s="159"/>
      <c r="HG6" s="159"/>
      <c r="HI6" s="159"/>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row>
    <row r="7" spans="1:256" s="158" customFormat="1" ht="22.7" customHeight="1" x14ac:dyDescent="0.2">
      <c r="A7" s="156"/>
      <c r="B7" s="156"/>
      <c r="C7" s="157" t="s">
        <v>686</v>
      </c>
      <c r="E7" s="159"/>
      <c r="G7" s="159"/>
      <c r="I7" s="159"/>
      <c r="K7" s="159" t="s">
        <v>683</v>
      </c>
      <c r="M7" s="159"/>
      <c r="N7" s="158" t="s">
        <v>683</v>
      </c>
      <c r="O7" s="159" t="s">
        <v>683</v>
      </c>
      <c r="Q7" s="159"/>
      <c r="S7" s="159"/>
      <c r="U7" s="159"/>
      <c r="W7" s="159"/>
      <c r="Y7" s="159"/>
      <c r="AA7" s="159"/>
      <c r="AC7" s="159"/>
      <c r="AE7" s="159"/>
      <c r="AG7" s="159"/>
      <c r="AI7" s="159"/>
      <c r="AK7" s="159"/>
      <c r="AM7" s="159"/>
      <c r="AO7" s="159"/>
      <c r="AQ7" s="159"/>
      <c r="AS7" s="159"/>
      <c r="AU7" s="159"/>
      <c r="AW7" s="159"/>
      <c r="AY7" s="159"/>
      <c r="BA7" s="159"/>
      <c r="BC7" s="159"/>
      <c r="BE7" s="159"/>
      <c r="BG7" s="159"/>
      <c r="BI7" s="159"/>
      <c r="BK7" s="159"/>
      <c r="BM7" s="159"/>
      <c r="BO7" s="159"/>
      <c r="BQ7" s="159"/>
      <c r="BS7" s="159"/>
      <c r="BU7" s="159"/>
      <c r="BW7" s="159"/>
      <c r="BY7" s="159"/>
      <c r="CA7" s="159"/>
      <c r="CC7" s="159"/>
      <c r="CE7" s="159"/>
      <c r="CG7" s="159"/>
      <c r="CI7" s="159"/>
      <c r="CK7" s="159"/>
      <c r="CM7" s="159"/>
      <c r="CO7" s="159"/>
      <c r="CQ7" s="159"/>
      <c r="CS7" s="159"/>
      <c r="CU7" s="159"/>
      <c r="CW7" s="159"/>
      <c r="CY7" s="159"/>
      <c r="DA7" s="159"/>
      <c r="DC7" s="159"/>
      <c r="DE7" s="159"/>
      <c r="DG7" s="159"/>
      <c r="DI7" s="159"/>
      <c r="DK7" s="159"/>
      <c r="DM7" s="159"/>
      <c r="DO7" s="159"/>
      <c r="DQ7" s="159"/>
      <c r="DS7" s="159"/>
      <c r="DU7" s="159"/>
      <c r="DW7" s="159"/>
      <c r="DY7" s="159"/>
      <c r="EA7" s="159"/>
      <c r="EC7" s="159"/>
      <c r="EE7" s="159"/>
      <c r="EG7" s="159"/>
      <c r="EI7" s="159"/>
      <c r="EK7" s="159"/>
      <c r="EM7" s="159"/>
      <c r="EO7" s="159"/>
      <c r="EQ7" s="159"/>
      <c r="ES7" s="159"/>
      <c r="EU7" s="159"/>
      <c r="EW7" s="159"/>
      <c r="EY7" s="159"/>
      <c r="FA7" s="159"/>
      <c r="FC7" s="159"/>
      <c r="FE7" s="159"/>
      <c r="FG7" s="159"/>
      <c r="FI7" s="159"/>
      <c r="FK7" s="159"/>
      <c r="FM7" s="159"/>
      <c r="FO7" s="159"/>
      <c r="FQ7" s="159"/>
      <c r="FS7" s="159"/>
      <c r="FU7" s="159"/>
      <c r="FW7" s="159"/>
      <c r="FY7" s="159"/>
      <c r="GA7" s="159"/>
      <c r="GC7" s="159"/>
      <c r="GE7" s="159"/>
      <c r="GG7" s="159"/>
      <c r="GI7" s="159"/>
      <c r="GK7" s="159"/>
      <c r="GM7" s="159"/>
      <c r="GO7" s="159"/>
      <c r="GQ7" s="159"/>
      <c r="GS7" s="159"/>
      <c r="GU7" s="159"/>
      <c r="GW7" s="159"/>
      <c r="GY7" s="159"/>
      <c r="HA7" s="159"/>
      <c r="HC7" s="159"/>
      <c r="HE7" s="159"/>
      <c r="HG7" s="159"/>
      <c r="HI7" s="159"/>
      <c r="HK7" s="160"/>
      <c r="HL7" s="160"/>
      <c r="HM7" s="160"/>
      <c r="HN7" s="160"/>
      <c r="HO7" s="160"/>
      <c r="HP7" s="160"/>
      <c r="HQ7" s="160"/>
      <c r="HR7" s="160"/>
      <c r="HS7" s="160"/>
      <c r="HT7" s="160"/>
      <c r="HU7" s="160"/>
      <c r="HV7" s="160"/>
      <c r="HW7" s="160"/>
      <c r="HX7" s="160"/>
      <c r="HY7" s="160"/>
      <c r="HZ7" s="160"/>
      <c r="IA7" s="160"/>
      <c r="IB7" s="160"/>
      <c r="IC7" s="160"/>
      <c r="ID7" s="160"/>
      <c r="IE7" s="160"/>
      <c r="IF7" s="160"/>
      <c r="IG7" s="160"/>
      <c r="IH7" s="160"/>
      <c r="II7" s="160"/>
      <c r="IJ7" s="160"/>
      <c r="IK7" s="160"/>
      <c r="IL7" s="160"/>
      <c r="IM7" s="160"/>
      <c r="IN7" s="160"/>
      <c r="IO7" s="160"/>
      <c r="IP7" s="160"/>
      <c r="IQ7" s="160"/>
      <c r="IR7" s="160"/>
      <c r="IS7" s="160"/>
      <c r="IT7" s="160"/>
      <c r="IU7" s="160"/>
      <c r="IV7" s="160"/>
    </row>
    <row r="8" spans="1:256" s="158" customFormat="1" ht="22.7" customHeight="1" x14ac:dyDescent="0.2">
      <c r="A8" s="156"/>
      <c r="B8" s="156"/>
      <c r="C8" s="157" t="s">
        <v>687</v>
      </c>
      <c r="E8" s="159"/>
      <c r="G8" s="159"/>
      <c r="I8" s="159"/>
      <c r="K8" s="159" t="s">
        <v>683</v>
      </c>
      <c r="M8" s="159"/>
      <c r="N8" s="158" t="s">
        <v>683</v>
      </c>
      <c r="O8" s="159" t="s">
        <v>683</v>
      </c>
      <c r="P8" s="158" t="s">
        <v>683</v>
      </c>
      <c r="Q8" s="159" t="s">
        <v>683</v>
      </c>
      <c r="S8" s="159"/>
      <c r="U8" s="159"/>
      <c r="W8" s="159"/>
      <c r="Y8" s="159"/>
      <c r="AA8" s="159"/>
      <c r="AC8" s="159"/>
      <c r="AE8" s="159"/>
      <c r="AG8" s="159"/>
      <c r="AI8" s="159"/>
      <c r="AK8" s="159"/>
      <c r="AM8" s="159"/>
      <c r="AO8" s="159"/>
      <c r="AQ8" s="159"/>
      <c r="AS8" s="159"/>
      <c r="AU8" s="159"/>
      <c r="AW8" s="159"/>
      <c r="AY8" s="159"/>
      <c r="BA8" s="159"/>
      <c r="BC8" s="159"/>
      <c r="BE8" s="159"/>
      <c r="BG8" s="159"/>
      <c r="BI8" s="159"/>
      <c r="BK8" s="159"/>
      <c r="BM8" s="159"/>
      <c r="BO8" s="159"/>
      <c r="BQ8" s="159"/>
      <c r="BS8" s="159"/>
      <c r="BU8" s="159"/>
      <c r="BW8" s="159"/>
      <c r="BY8" s="159"/>
      <c r="CA8" s="159"/>
      <c r="CC8" s="159"/>
      <c r="CE8" s="159"/>
      <c r="CG8" s="159"/>
      <c r="CI8" s="159"/>
      <c r="CK8" s="159"/>
      <c r="CM8" s="159"/>
      <c r="CO8" s="159"/>
      <c r="CQ8" s="159"/>
      <c r="CS8" s="159"/>
      <c r="CU8" s="159"/>
      <c r="CW8" s="159"/>
      <c r="CY8" s="159"/>
      <c r="DA8" s="159"/>
      <c r="DC8" s="159"/>
      <c r="DE8" s="159"/>
      <c r="DG8" s="159"/>
      <c r="DI8" s="159"/>
      <c r="DK8" s="159"/>
      <c r="DM8" s="159"/>
      <c r="DO8" s="159"/>
      <c r="DQ8" s="159"/>
      <c r="DS8" s="159"/>
      <c r="DU8" s="159"/>
      <c r="DW8" s="159"/>
      <c r="DY8" s="159"/>
      <c r="EA8" s="159"/>
      <c r="EC8" s="159"/>
      <c r="EE8" s="159"/>
      <c r="EG8" s="159"/>
      <c r="EI8" s="159"/>
      <c r="EK8" s="159"/>
      <c r="EM8" s="159"/>
      <c r="EO8" s="159"/>
      <c r="EQ8" s="159"/>
      <c r="ES8" s="159"/>
      <c r="EU8" s="159"/>
      <c r="EW8" s="159"/>
      <c r="EY8" s="159"/>
      <c r="FA8" s="159"/>
      <c r="FC8" s="159"/>
      <c r="FE8" s="159"/>
      <c r="FG8" s="159"/>
      <c r="FI8" s="159"/>
      <c r="FK8" s="159"/>
      <c r="FM8" s="159"/>
      <c r="FO8" s="159"/>
      <c r="FQ8" s="159"/>
      <c r="FS8" s="159"/>
      <c r="FU8" s="159"/>
      <c r="FW8" s="159"/>
      <c r="FY8" s="159"/>
      <c r="GA8" s="159"/>
      <c r="GC8" s="159"/>
      <c r="GE8" s="159"/>
      <c r="GG8" s="159"/>
      <c r="GI8" s="159"/>
      <c r="GK8" s="159"/>
      <c r="GM8" s="159"/>
      <c r="GO8" s="159"/>
      <c r="GQ8" s="159"/>
      <c r="GS8" s="159"/>
      <c r="GU8" s="159"/>
      <c r="GW8" s="159"/>
      <c r="GY8" s="159"/>
      <c r="HA8" s="159"/>
      <c r="HC8" s="159"/>
      <c r="HE8" s="159"/>
      <c r="HG8" s="159"/>
      <c r="HI8" s="159"/>
      <c r="HK8" s="160"/>
      <c r="HL8" s="160"/>
      <c r="HM8" s="160"/>
      <c r="HN8" s="160"/>
      <c r="HO8" s="160"/>
      <c r="HP8" s="160"/>
      <c r="HQ8" s="160"/>
      <c r="HR8" s="160"/>
      <c r="HS8" s="160"/>
      <c r="HT8" s="160"/>
      <c r="HU8" s="160"/>
      <c r="HV8" s="160"/>
      <c r="HW8" s="160"/>
      <c r="HX8" s="160"/>
      <c r="HY8" s="160"/>
      <c r="HZ8" s="160"/>
      <c r="IA8" s="160"/>
      <c r="IB8" s="160"/>
      <c r="IC8" s="160"/>
      <c r="ID8" s="160"/>
      <c r="IE8" s="160"/>
      <c r="IF8" s="160"/>
      <c r="IG8" s="160"/>
      <c r="IH8" s="160"/>
      <c r="II8" s="160"/>
      <c r="IJ8" s="160"/>
      <c r="IK8" s="160"/>
      <c r="IL8" s="160"/>
      <c r="IM8" s="160"/>
      <c r="IN8" s="160"/>
      <c r="IO8" s="160"/>
      <c r="IP8" s="160"/>
      <c r="IQ8" s="160"/>
      <c r="IR8" s="160"/>
      <c r="IS8" s="160"/>
      <c r="IT8" s="160"/>
      <c r="IU8" s="160"/>
      <c r="IV8" s="160"/>
    </row>
    <row r="9" spans="1:256" s="158" customFormat="1" ht="22.7" customHeight="1" x14ac:dyDescent="0.2">
      <c r="A9" s="156"/>
      <c r="B9" s="156"/>
      <c r="C9" s="157" t="s">
        <v>688</v>
      </c>
      <c r="E9" s="159"/>
      <c r="G9" s="159"/>
      <c r="I9" s="159"/>
      <c r="K9" s="159" t="s">
        <v>683</v>
      </c>
      <c r="M9" s="159"/>
      <c r="O9" s="159"/>
      <c r="Q9" s="159"/>
      <c r="R9" s="158" t="s">
        <v>683</v>
      </c>
      <c r="S9" s="159" t="s">
        <v>683</v>
      </c>
      <c r="U9" s="159"/>
      <c r="W9" s="159"/>
      <c r="Y9" s="159"/>
      <c r="AA9" s="159"/>
      <c r="AC9" s="159"/>
      <c r="AE9" s="159"/>
      <c r="AG9" s="159"/>
      <c r="AI9" s="159"/>
      <c r="AK9" s="159"/>
      <c r="AM9" s="159"/>
      <c r="AO9" s="159"/>
      <c r="AQ9" s="159"/>
      <c r="AS9" s="159"/>
      <c r="AU9" s="159"/>
      <c r="AW9" s="159"/>
      <c r="AY9" s="159"/>
      <c r="BA9" s="159"/>
      <c r="BC9" s="159"/>
      <c r="BE9" s="159"/>
      <c r="BG9" s="159"/>
      <c r="BI9" s="159"/>
      <c r="BK9" s="159"/>
      <c r="BM9" s="159"/>
      <c r="BO9" s="159"/>
      <c r="BQ9" s="159"/>
      <c r="BS9" s="159"/>
      <c r="BU9" s="159"/>
      <c r="BW9" s="159"/>
      <c r="BY9" s="159"/>
      <c r="CA9" s="159"/>
      <c r="CC9" s="159"/>
      <c r="CE9" s="159"/>
      <c r="CG9" s="159"/>
      <c r="CI9" s="159"/>
      <c r="CK9" s="159"/>
      <c r="CM9" s="159"/>
      <c r="CO9" s="159"/>
      <c r="CQ9" s="159"/>
      <c r="CS9" s="159"/>
      <c r="CU9" s="159"/>
      <c r="CW9" s="159"/>
      <c r="CY9" s="159"/>
      <c r="DA9" s="159"/>
      <c r="DC9" s="159"/>
      <c r="DE9" s="159"/>
      <c r="DG9" s="159"/>
      <c r="DI9" s="159"/>
      <c r="DK9" s="159"/>
      <c r="DM9" s="159"/>
      <c r="DO9" s="159"/>
      <c r="DQ9" s="159"/>
      <c r="DS9" s="159"/>
      <c r="DU9" s="159"/>
      <c r="DW9" s="159"/>
      <c r="DY9" s="159"/>
      <c r="EA9" s="159"/>
      <c r="EC9" s="159"/>
      <c r="EE9" s="159"/>
      <c r="EG9" s="159"/>
      <c r="EI9" s="159"/>
      <c r="EK9" s="159"/>
      <c r="EM9" s="159"/>
      <c r="EO9" s="159"/>
      <c r="EQ9" s="159"/>
      <c r="ES9" s="159"/>
      <c r="EU9" s="159"/>
      <c r="EW9" s="159"/>
      <c r="EY9" s="159"/>
      <c r="FA9" s="159"/>
      <c r="FC9" s="159"/>
      <c r="FE9" s="159"/>
      <c r="FG9" s="159"/>
      <c r="FI9" s="159"/>
      <c r="FK9" s="159"/>
      <c r="FM9" s="159"/>
      <c r="FO9" s="159"/>
      <c r="FQ9" s="159"/>
      <c r="FS9" s="159"/>
      <c r="FU9" s="159"/>
      <c r="FW9" s="159"/>
      <c r="FY9" s="159"/>
      <c r="GA9" s="159"/>
      <c r="GC9" s="159"/>
      <c r="GE9" s="159"/>
      <c r="GG9" s="159"/>
      <c r="GI9" s="159"/>
      <c r="GK9" s="159"/>
      <c r="GM9" s="159"/>
      <c r="GO9" s="159"/>
      <c r="GQ9" s="159"/>
      <c r="GS9" s="159"/>
      <c r="GU9" s="159"/>
      <c r="GW9" s="159"/>
      <c r="GY9" s="159"/>
      <c r="HA9" s="159"/>
      <c r="HC9" s="159"/>
      <c r="HE9" s="159"/>
      <c r="HG9" s="159"/>
      <c r="HI9" s="159"/>
      <c r="HK9" s="160"/>
      <c r="HL9" s="160"/>
      <c r="HM9" s="160"/>
      <c r="HN9" s="160"/>
      <c r="HO9" s="160"/>
      <c r="HP9" s="160"/>
      <c r="HQ9" s="160"/>
      <c r="HR9" s="160"/>
      <c r="HS9" s="160"/>
      <c r="HT9" s="160"/>
      <c r="HU9" s="160"/>
      <c r="HV9" s="160"/>
      <c r="HW9" s="160"/>
      <c r="HX9" s="160"/>
      <c r="HY9" s="160"/>
      <c r="HZ9" s="160"/>
      <c r="IA9" s="160"/>
      <c r="IB9" s="160"/>
      <c r="IC9" s="160"/>
      <c r="ID9" s="160"/>
      <c r="IE9" s="160"/>
      <c r="IF9" s="160"/>
      <c r="IG9" s="160"/>
      <c r="IH9" s="160"/>
      <c r="II9" s="160"/>
      <c r="IJ9" s="160"/>
      <c r="IK9" s="160"/>
      <c r="IL9" s="160"/>
      <c r="IM9" s="160"/>
      <c r="IN9" s="160"/>
      <c r="IO9" s="160"/>
      <c r="IP9" s="160"/>
      <c r="IQ9" s="160"/>
      <c r="IR9" s="160"/>
      <c r="IS9" s="160"/>
      <c r="IT9" s="160"/>
      <c r="IU9" s="160"/>
      <c r="IV9" s="160"/>
    </row>
    <row r="10" spans="1:256" s="158" customFormat="1" ht="22.7" customHeight="1" x14ac:dyDescent="0.2">
      <c r="A10" s="156"/>
      <c r="B10" s="156"/>
      <c r="C10" s="157" t="s">
        <v>689</v>
      </c>
      <c r="E10" s="159"/>
      <c r="G10" s="159"/>
      <c r="I10" s="159"/>
      <c r="K10" s="159" t="s">
        <v>683</v>
      </c>
      <c r="M10" s="159"/>
      <c r="N10" s="158" t="s">
        <v>683</v>
      </c>
      <c r="O10" s="159" t="s">
        <v>683</v>
      </c>
      <c r="Q10" s="159"/>
      <c r="S10" s="159"/>
      <c r="T10" s="158" t="s">
        <v>683</v>
      </c>
      <c r="U10" s="159" t="s">
        <v>683</v>
      </c>
      <c r="W10" s="159"/>
      <c r="Y10" s="159"/>
      <c r="AA10" s="159"/>
      <c r="AC10" s="159"/>
      <c r="AE10" s="159"/>
      <c r="AG10" s="159"/>
      <c r="AI10" s="159"/>
      <c r="AK10" s="159"/>
      <c r="AM10" s="159"/>
      <c r="AO10" s="159"/>
      <c r="AQ10" s="159"/>
      <c r="AS10" s="159"/>
      <c r="AU10" s="159"/>
      <c r="AW10" s="159"/>
      <c r="AY10" s="159"/>
      <c r="BA10" s="159"/>
      <c r="BC10" s="159"/>
      <c r="BE10" s="159"/>
      <c r="BG10" s="159"/>
      <c r="BI10" s="159"/>
      <c r="BK10" s="159"/>
      <c r="BM10" s="159"/>
      <c r="BO10" s="159"/>
      <c r="BQ10" s="159"/>
      <c r="BS10" s="159"/>
      <c r="BU10" s="159"/>
      <c r="BW10" s="159"/>
      <c r="BY10" s="159"/>
      <c r="CA10" s="159"/>
      <c r="CC10" s="159"/>
      <c r="CE10" s="159"/>
      <c r="CG10" s="159"/>
      <c r="CI10" s="159"/>
      <c r="CK10" s="159"/>
      <c r="CM10" s="159"/>
      <c r="CO10" s="159"/>
      <c r="CQ10" s="159"/>
      <c r="CS10" s="159"/>
      <c r="CU10" s="159"/>
      <c r="CW10" s="159"/>
      <c r="CY10" s="159"/>
      <c r="DA10" s="159"/>
      <c r="DC10" s="159"/>
      <c r="DE10" s="159"/>
      <c r="DG10" s="159"/>
      <c r="DI10" s="159"/>
      <c r="DK10" s="159"/>
      <c r="DM10" s="159"/>
      <c r="DO10" s="159"/>
      <c r="DQ10" s="159"/>
      <c r="DS10" s="159"/>
      <c r="DU10" s="159"/>
      <c r="DW10" s="159"/>
      <c r="DY10" s="159"/>
      <c r="EA10" s="159"/>
      <c r="EC10" s="159"/>
      <c r="EE10" s="159"/>
      <c r="EG10" s="159"/>
      <c r="EI10" s="159"/>
      <c r="EK10" s="159"/>
      <c r="EM10" s="159"/>
      <c r="EO10" s="159"/>
      <c r="EQ10" s="159"/>
      <c r="ES10" s="159"/>
      <c r="EU10" s="159"/>
      <c r="EW10" s="159"/>
      <c r="EY10" s="159"/>
      <c r="FA10" s="159"/>
      <c r="FC10" s="159"/>
      <c r="FE10" s="159"/>
      <c r="FG10" s="159"/>
      <c r="FI10" s="159"/>
      <c r="FK10" s="159"/>
      <c r="FM10" s="159"/>
      <c r="FO10" s="159"/>
      <c r="FQ10" s="159"/>
      <c r="FS10" s="159"/>
      <c r="FU10" s="159"/>
      <c r="FW10" s="159"/>
      <c r="FY10" s="159"/>
      <c r="GA10" s="159"/>
      <c r="GC10" s="159"/>
      <c r="GE10" s="159"/>
      <c r="GG10" s="159"/>
      <c r="GI10" s="159"/>
      <c r="GK10" s="159"/>
      <c r="GM10" s="159"/>
      <c r="GO10" s="159"/>
      <c r="GQ10" s="159"/>
      <c r="GS10" s="159"/>
      <c r="GU10" s="159"/>
      <c r="GW10" s="159"/>
      <c r="GY10" s="159"/>
      <c r="HA10" s="159"/>
      <c r="HC10" s="159"/>
      <c r="HE10" s="159"/>
      <c r="HG10" s="159"/>
      <c r="HI10" s="159"/>
      <c r="HK10" s="160"/>
      <c r="HL10" s="160"/>
      <c r="HM10" s="160"/>
      <c r="HN10" s="160"/>
      <c r="HO10" s="160"/>
      <c r="HP10" s="160"/>
      <c r="HQ10" s="160"/>
      <c r="HR10" s="160"/>
      <c r="HS10" s="160"/>
      <c r="HT10" s="160"/>
      <c r="HU10" s="160"/>
      <c r="HV10" s="160"/>
      <c r="HW10" s="160"/>
      <c r="HX10" s="160"/>
      <c r="HY10" s="160"/>
      <c r="HZ10" s="160"/>
      <c r="IA10" s="160"/>
      <c r="IB10" s="160"/>
      <c r="IC10" s="160"/>
      <c r="ID10" s="160"/>
      <c r="IE10" s="160"/>
      <c r="IF10" s="160"/>
      <c r="IG10" s="160"/>
      <c r="IH10" s="160"/>
      <c r="II10" s="160"/>
      <c r="IJ10" s="160"/>
      <c r="IK10" s="160"/>
      <c r="IL10" s="160"/>
      <c r="IM10" s="160"/>
      <c r="IN10" s="160"/>
      <c r="IO10" s="160"/>
      <c r="IP10" s="160"/>
      <c r="IQ10" s="160"/>
      <c r="IR10" s="160"/>
      <c r="IS10" s="160"/>
      <c r="IT10" s="160"/>
      <c r="IU10" s="160"/>
      <c r="IV10" s="160"/>
    </row>
    <row r="11" spans="1:256" s="158" customFormat="1" ht="22.7" customHeight="1" x14ac:dyDescent="0.2">
      <c r="A11" s="156"/>
      <c r="B11" s="156"/>
      <c r="C11" s="161" t="s">
        <v>690</v>
      </c>
      <c r="E11" s="159"/>
      <c r="G11" s="159"/>
      <c r="I11" s="159"/>
      <c r="K11" s="159" t="s">
        <v>683</v>
      </c>
      <c r="M11" s="159"/>
      <c r="O11" s="159"/>
      <c r="Q11" s="159"/>
      <c r="S11" s="159"/>
      <c r="U11" s="159"/>
      <c r="V11" s="158" t="s">
        <v>683</v>
      </c>
      <c r="W11" s="159"/>
      <c r="Y11" s="159"/>
      <c r="AA11" s="159"/>
      <c r="AC11" s="159"/>
      <c r="AE11" s="159"/>
      <c r="AG11" s="159"/>
      <c r="AI11" s="159"/>
      <c r="AK11" s="159"/>
      <c r="AM11" s="159"/>
      <c r="AO11" s="159"/>
      <c r="AQ11" s="159"/>
      <c r="AS11" s="159"/>
      <c r="AU11" s="159"/>
      <c r="AW11" s="159"/>
      <c r="AY11" s="159"/>
      <c r="BA11" s="159"/>
      <c r="BC11" s="159"/>
      <c r="BE11" s="159"/>
      <c r="BG11" s="159"/>
      <c r="BI11" s="159"/>
      <c r="BK11" s="159"/>
      <c r="BM11" s="159"/>
      <c r="BO11" s="159"/>
      <c r="BQ11" s="159"/>
      <c r="BS11" s="159"/>
      <c r="BU11" s="159"/>
      <c r="BW11" s="159"/>
      <c r="BY11" s="159"/>
      <c r="CA11" s="159"/>
      <c r="CC11" s="159"/>
      <c r="CE11" s="159"/>
      <c r="CG11" s="159"/>
      <c r="CI11" s="159"/>
      <c r="CK11" s="159"/>
      <c r="CM11" s="159"/>
      <c r="CO11" s="159"/>
      <c r="CQ11" s="159"/>
      <c r="CS11" s="159"/>
      <c r="CU11" s="159"/>
      <c r="CW11" s="159"/>
      <c r="CY11" s="159"/>
      <c r="DA11" s="159"/>
      <c r="DC11" s="159"/>
      <c r="DE11" s="159"/>
      <c r="DG11" s="159"/>
      <c r="DI11" s="159"/>
      <c r="DK11" s="159"/>
      <c r="DM11" s="159"/>
      <c r="DO11" s="159"/>
      <c r="DQ11" s="159"/>
      <c r="DS11" s="159"/>
      <c r="DU11" s="159"/>
      <c r="DW11" s="159"/>
      <c r="DY11" s="159"/>
      <c r="EA11" s="159"/>
      <c r="EC11" s="159"/>
      <c r="EE11" s="159"/>
      <c r="EG11" s="159"/>
      <c r="EI11" s="159"/>
      <c r="EK11" s="159"/>
      <c r="EM11" s="159"/>
      <c r="EO11" s="159"/>
      <c r="EQ11" s="159"/>
      <c r="ES11" s="159"/>
      <c r="EU11" s="159"/>
      <c r="EW11" s="159"/>
      <c r="EY11" s="159"/>
      <c r="FA11" s="159"/>
      <c r="FC11" s="159"/>
      <c r="FE11" s="159"/>
      <c r="FG11" s="159"/>
      <c r="FI11" s="159"/>
      <c r="FK11" s="159"/>
      <c r="FM11" s="159"/>
      <c r="FO11" s="159"/>
      <c r="FQ11" s="159"/>
      <c r="FS11" s="159"/>
      <c r="FU11" s="159"/>
      <c r="FW11" s="159"/>
      <c r="FY11" s="159"/>
      <c r="GA11" s="159"/>
      <c r="GC11" s="159"/>
      <c r="GE11" s="159"/>
      <c r="GG11" s="159"/>
      <c r="GI11" s="159"/>
      <c r="GK11" s="159"/>
      <c r="GM11" s="159"/>
      <c r="GO11" s="159"/>
      <c r="GQ11" s="159"/>
      <c r="GS11" s="159"/>
      <c r="GU11" s="159"/>
      <c r="GW11" s="159"/>
      <c r="GY11" s="159"/>
      <c r="HA11" s="159"/>
      <c r="HC11" s="159"/>
      <c r="HE11" s="159"/>
      <c r="HG11" s="159"/>
      <c r="HI11" s="159"/>
      <c r="HK11" s="160"/>
      <c r="HL11" s="160"/>
      <c r="HM11" s="160"/>
      <c r="HN11" s="160"/>
      <c r="HO11" s="160"/>
      <c r="HP11" s="160"/>
      <c r="HQ11" s="160"/>
      <c r="HR11" s="160"/>
      <c r="HS11" s="160"/>
      <c r="HT11" s="160"/>
      <c r="HU11" s="160"/>
      <c r="HV11" s="160"/>
      <c r="HW11" s="160"/>
      <c r="HX11" s="160"/>
      <c r="HY11" s="160"/>
      <c r="HZ11" s="160"/>
      <c r="IA11" s="160"/>
      <c r="IB11" s="160"/>
      <c r="IC11" s="160"/>
      <c r="ID11" s="160"/>
      <c r="IE11" s="160"/>
      <c r="IF11" s="160"/>
      <c r="IG11" s="160"/>
      <c r="IH11" s="160"/>
      <c r="II11" s="160"/>
      <c r="IJ11" s="160"/>
      <c r="IK11" s="160"/>
      <c r="IL11" s="160"/>
      <c r="IM11" s="160"/>
      <c r="IN11" s="160"/>
      <c r="IO11" s="160"/>
      <c r="IP11" s="160"/>
      <c r="IQ11" s="160"/>
      <c r="IR11" s="160"/>
      <c r="IS11" s="160"/>
      <c r="IT11" s="160"/>
      <c r="IU11" s="160"/>
      <c r="IV11" s="160"/>
    </row>
    <row r="12" spans="1:256" s="162" customFormat="1" ht="22.7" customHeight="1" x14ac:dyDescent="0.2">
      <c r="A12" s="415" t="s">
        <v>691</v>
      </c>
      <c r="B12" s="415"/>
      <c r="C12" s="415"/>
      <c r="E12" s="163"/>
      <c r="G12" s="163"/>
      <c r="I12" s="163"/>
      <c r="K12" s="163"/>
      <c r="M12" s="163"/>
      <c r="O12" s="163"/>
      <c r="Q12" s="163"/>
      <c r="S12" s="163"/>
      <c r="U12" s="163"/>
      <c r="W12" s="163"/>
      <c r="Y12" s="163"/>
      <c r="AA12" s="163"/>
      <c r="AC12" s="163"/>
      <c r="AE12" s="163"/>
      <c r="AG12" s="163"/>
      <c r="AI12" s="163"/>
      <c r="AK12" s="163"/>
      <c r="AM12" s="163"/>
      <c r="AO12" s="163"/>
      <c r="AQ12" s="163"/>
      <c r="AS12" s="163"/>
      <c r="AU12" s="163"/>
      <c r="AW12" s="163"/>
      <c r="AY12" s="163"/>
      <c r="BA12" s="163"/>
      <c r="BC12" s="163"/>
      <c r="BE12" s="163"/>
      <c r="BG12" s="163"/>
      <c r="BI12" s="163"/>
      <c r="BK12" s="163"/>
      <c r="BM12" s="163"/>
      <c r="BO12" s="163"/>
      <c r="BQ12" s="163"/>
      <c r="BS12" s="163"/>
      <c r="BU12" s="163"/>
      <c r="BW12" s="163"/>
      <c r="BY12" s="163"/>
      <c r="CA12" s="163"/>
      <c r="CC12" s="163"/>
      <c r="CE12" s="163"/>
      <c r="CG12" s="163"/>
      <c r="CI12" s="163"/>
      <c r="CK12" s="163"/>
      <c r="CM12" s="163"/>
      <c r="CO12" s="163"/>
      <c r="CQ12" s="163"/>
      <c r="CS12" s="163"/>
      <c r="CU12" s="163"/>
      <c r="CW12" s="163"/>
      <c r="CY12" s="163"/>
      <c r="DA12" s="163"/>
      <c r="DC12" s="163"/>
      <c r="DE12" s="163"/>
      <c r="DG12" s="163"/>
      <c r="DI12" s="163"/>
      <c r="DK12" s="163"/>
      <c r="DM12" s="163"/>
      <c r="DO12" s="163"/>
      <c r="DQ12" s="163"/>
      <c r="DS12" s="163"/>
      <c r="DU12" s="163"/>
      <c r="DW12" s="163"/>
      <c r="DY12" s="163"/>
      <c r="EA12" s="163"/>
      <c r="EC12" s="163"/>
      <c r="EE12" s="163"/>
      <c r="EG12" s="163"/>
      <c r="EI12" s="163"/>
      <c r="EK12" s="163"/>
      <c r="EM12" s="163"/>
      <c r="EO12" s="163"/>
      <c r="EQ12" s="163"/>
      <c r="ES12" s="163"/>
      <c r="EU12" s="163"/>
      <c r="EW12" s="163"/>
      <c r="EY12" s="163"/>
      <c r="FA12" s="163"/>
      <c r="FC12" s="163"/>
      <c r="FE12" s="163"/>
      <c r="FG12" s="163"/>
      <c r="FI12" s="163"/>
      <c r="FK12" s="163"/>
      <c r="FM12" s="163"/>
      <c r="FO12" s="163"/>
      <c r="FQ12" s="163"/>
      <c r="FS12" s="163"/>
      <c r="FU12" s="163"/>
      <c r="FW12" s="163"/>
      <c r="FY12" s="163"/>
      <c r="GA12" s="163"/>
      <c r="GC12" s="163"/>
      <c r="GE12" s="163"/>
      <c r="GG12" s="163"/>
      <c r="GI12" s="163"/>
      <c r="GK12" s="163"/>
      <c r="GM12" s="163"/>
      <c r="GO12" s="163"/>
      <c r="GQ12" s="163"/>
      <c r="GS12" s="163"/>
      <c r="GU12" s="163"/>
      <c r="GW12" s="163"/>
      <c r="GY12" s="163"/>
      <c r="HA12" s="163"/>
      <c r="HC12" s="163"/>
      <c r="HE12" s="163"/>
      <c r="HG12" s="163"/>
      <c r="HI12" s="163"/>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row>
    <row r="13" spans="1:256" s="159" customFormat="1" ht="22.7" customHeight="1" x14ac:dyDescent="0.2">
      <c r="A13" s="156"/>
      <c r="B13" s="156"/>
      <c r="C13" s="157" t="s">
        <v>692</v>
      </c>
      <c r="D13" s="158"/>
      <c r="F13" s="158"/>
      <c r="H13" s="158" t="s">
        <v>683</v>
      </c>
      <c r="J13" s="158"/>
      <c r="K13" s="159" t="s">
        <v>683</v>
      </c>
      <c r="L13" s="158" t="s">
        <v>683</v>
      </c>
      <c r="N13" s="158"/>
      <c r="P13" s="158"/>
      <c r="R13" s="158"/>
      <c r="T13" s="158"/>
      <c r="V13" s="158"/>
      <c r="X13" s="158"/>
      <c r="Z13" s="158"/>
      <c r="AB13" s="158"/>
      <c r="AD13" s="158"/>
      <c r="AF13" s="158"/>
      <c r="AH13" s="158"/>
      <c r="AJ13" s="158"/>
      <c r="AL13" s="158"/>
      <c r="AN13" s="158"/>
      <c r="AP13" s="158"/>
      <c r="AR13" s="158"/>
      <c r="AT13" s="158"/>
      <c r="AV13" s="158"/>
      <c r="AX13" s="158"/>
      <c r="AZ13" s="158"/>
      <c r="BB13" s="158"/>
      <c r="BD13" s="158"/>
      <c r="BF13" s="158"/>
      <c r="BH13" s="158"/>
      <c r="BJ13" s="158"/>
      <c r="BL13" s="158"/>
      <c r="BN13" s="158"/>
      <c r="BP13" s="158"/>
      <c r="BR13" s="158"/>
      <c r="BT13" s="158"/>
      <c r="BV13" s="158"/>
      <c r="BX13" s="158"/>
      <c r="BZ13" s="158"/>
      <c r="CB13" s="158"/>
      <c r="CD13" s="158"/>
      <c r="CF13" s="158"/>
      <c r="CH13" s="158"/>
      <c r="CJ13" s="158"/>
      <c r="CL13" s="158"/>
      <c r="CN13" s="158"/>
      <c r="CP13" s="158"/>
      <c r="CR13" s="158"/>
      <c r="CT13" s="158"/>
      <c r="CV13" s="158"/>
      <c r="CX13" s="158"/>
      <c r="CZ13" s="158"/>
      <c r="DB13" s="158"/>
      <c r="DD13" s="158"/>
      <c r="DF13" s="158"/>
      <c r="DH13" s="158"/>
      <c r="DJ13" s="158"/>
      <c r="DL13" s="158"/>
      <c r="DN13" s="158"/>
      <c r="DP13" s="158"/>
      <c r="DR13" s="158"/>
      <c r="DT13" s="158"/>
      <c r="DV13" s="158"/>
      <c r="DX13" s="158"/>
      <c r="DZ13" s="158"/>
      <c r="EB13" s="158"/>
      <c r="ED13" s="158"/>
      <c r="EF13" s="158"/>
      <c r="EH13" s="158"/>
      <c r="EJ13" s="158"/>
      <c r="EL13" s="158"/>
      <c r="EN13" s="158"/>
      <c r="EP13" s="158"/>
      <c r="ER13" s="158"/>
      <c r="ET13" s="158"/>
      <c r="EV13" s="158"/>
      <c r="EX13" s="158"/>
      <c r="EZ13" s="158"/>
      <c r="FB13" s="158"/>
      <c r="FD13" s="158"/>
      <c r="FF13" s="158"/>
      <c r="FH13" s="158"/>
      <c r="FJ13" s="158"/>
      <c r="FL13" s="158"/>
      <c r="FN13" s="158"/>
      <c r="FP13" s="158"/>
      <c r="FR13" s="158"/>
      <c r="FT13" s="158"/>
      <c r="FV13" s="158"/>
      <c r="FX13" s="158"/>
      <c r="FZ13" s="158"/>
      <c r="GB13" s="158"/>
      <c r="GD13" s="158"/>
      <c r="GF13" s="158"/>
      <c r="GH13" s="158"/>
      <c r="GJ13" s="158"/>
      <c r="GL13" s="158"/>
      <c r="GN13" s="158"/>
      <c r="GP13" s="158"/>
      <c r="GR13" s="158"/>
      <c r="GT13" s="158"/>
      <c r="GV13" s="158"/>
      <c r="GX13" s="158"/>
      <c r="GZ13" s="158"/>
      <c r="HB13" s="158"/>
      <c r="HD13" s="158"/>
      <c r="HF13" s="158"/>
      <c r="HH13" s="158"/>
      <c r="HJ13" s="158"/>
      <c r="HK13" s="160"/>
      <c r="HL13" s="160"/>
      <c r="HM13" s="160"/>
      <c r="HN13" s="160"/>
      <c r="HO13" s="160"/>
      <c r="HP13" s="160"/>
      <c r="HQ13" s="160"/>
      <c r="HR13" s="160"/>
      <c r="HS13" s="160"/>
      <c r="HT13" s="160"/>
      <c r="HU13" s="160"/>
      <c r="HV13" s="160"/>
      <c r="HW13" s="160"/>
      <c r="HX13" s="160"/>
      <c r="HY13" s="160"/>
      <c r="HZ13" s="160"/>
      <c r="IA13" s="160"/>
      <c r="IB13" s="160"/>
      <c r="IC13" s="160"/>
      <c r="ID13" s="160"/>
      <c r="IE13" s="160"/>
      <c r="IF13" s="160"/>
      <c r="IG13" s="160"/>
      <c r="IH13" s="160"/>
      <c r="II13" s="160"/>
      <c r="IJ13" s="160"/>
      <c r="IK13" s="160"/>
      <c r="IL13" s="160"/>
      <c r="IM13" s="160"/>
      <c r="IN13" s="160"/>
      <c r="IO13" s="160"/>
      <c r="IP13" s="160"/>
      <c r="IQ13" s="160"/>
      <c r="IR13" s="160"/>
      <c r="IS13" s="160"/>
      <c r="IT13" s="160"/>
      <c r="IU13" s="160"/>
      <c r="IV13" s="160"/>
    </row>
    <row r="14" spans="1:256" s="158" customFormat="1" ht="22.7" customHeight="1" x14ac:dyDescent="0.2">
      <c r="A14" s="156"/>
      <c r="B14" s="156"/>
      <c r="C14" s="157" t="s">
        <v>693</v>
      </c>
      <c r="E14" s="159"/>
      <c r="G14" s="159"/>
      <c r="H14" s="158" t="s">
        <v>683</v>
      </c>
      <c r="I14" s="159"/>
      <c r="K14" s="159" t="s">
        <v>683</v>
      </c>
      <c r="M14" s="159"/>
      <c r="N14" s="158" t="s">
        <v>683</v>
      </c>
      <c r="O14" s="159" t="s">
        <v>683</v>
      </c>
      <c r="Q14" s="159"/>
      <c r="S14" s="159"/>
      <c r="U14" s="159"/>
      <c r="W14" s="159"/>
      <c r="Y14" s="159"/>
      <c r="AA14" s="159"/>
      <c r="AC14" s="159"/>
      <c r="AE14" s="159"/>
      <c r="AG14" s="159"/>
      <c r="AI14" s="159"/>
      <c r="AK14" s="159"/>
      <c r="AM14" s="159"/>
      <c r="AO14" s="159"/>
      <c r="AQ14" s="159"/>
      <c r="AS14" s="159"/>
      <c r="AU14" s="159"/>
      <c r="AW14" s="159"/>
      <c r="AY14" s="159"/>
      <c r="BA14" s="159"/>
      <c r="BC14" s="159"/>
      <c r="BE14" s="159"/>
      <c r="BG14" s="159"/>
      <c r="BI14" s="159"/>
      <c r="BK14" s="159"/>
      <c r="BM14" s="159"/>
      <c r="BO14" s="159"/>
      <c r="BQ14" s="159"/>
      <c r="BS14" s="159"/>
      <c r="BU14" s="159"/>
      <c r="BW14" s="159"/>
      <c r="BY14" s="159"/>
      <c r="CA14" s="159"/>
      <c r="CC14" s="159"/>
      <c r="CE14" s="159"/>
      <c r="CG14" s="159"/>
      <c r="CI14" s="159"/>
      <c r="CK14" s="159"/>
      <c r="CM14" s="159"/>
      <c r="CO14" s="159"/>
      <c r="CQ14" s="159"/>
      <c r="CS14" s="159"/>
      <c r="CU14" s="159"/>
      <c r="CW14" s="159"/>
      <c r="CY14" s="159"/>
      <c r="DA14" s="159"/>
      <c r="DC14" s="159"/>
      <c r="DE14" s="159"/>
      <c r="DG14" s="159"/>
      <c r="DI14" s="159"/>
      <c r="DK14" s="159"/>
      <c r="DM14" s="159"/>
      <c r="DO14" s="159"/>
      <c r="DQ14" s="159"/>
      <c r="DS14" s="159"/>
      <c r="DU14" s="159"/>
      <c r="DW14" s="159"/>
      <c r="DY14" s="159"/>
      <c r="EA14" s="159"/>
      <c r="EC14" s="159"/>
      <c r="EE14" s="159"/>
      <c r="EG14" s="159"/>
      <c r="EI14" s="159"/>
      <c r="EK14" s="159"/>
      <c r="EM14" s="159"/>
      <c r="EO14" s="159"/>
      <c r="EQ14" s="159"/>
      <c r="ES14" s="159"/>
      <c r="EU14" s="159"/>
      <c r="EW14" s="159"/>
      <c r="EY14" s="159"/>
      <c r="FA14" s="159"/>
      <c r="FC14" s="159"/>
      <c r="FE14" s="159"/>
      <c r="FG14" s="159"/>
      <c r="FI14" s="159"/>
      <c r="FK14" s="159"/>
      <c r="FM14" s="159"/>
      <c r="FO14" s="159"/>
      <c r="FQ14" s="159"/>
      <c r="FS14" s="159"/>
      <c r="FU14" s="159"/>
      <c r="FW14" s="159"/>
      <c r="FY14" s="159"/>
      <c r="GA14" s="159"/>
      <c r="GC14" s="159"/>
      <c r="GE14" s="159"/>
      <c r="GG14" s="159"/>
      <c r="GI14" s="159"/>
      <c r="GK14" s="159"/>
      <c r="GM14" s="159"/>
      <c r="GO14" s="159"/>
      <c r="GQ14" s="159"/>
      <c r="GS14" s="159"/>
      <c r="GU14" s="159"/>
      <c r="GW14" s="159"/>
      <c r="GY14" s="159"/>
      <c r="HA14" s="159"/>
      <c r="HC14" s="159"/>
      <c r="HE14" s="159"/>
      <c r="HG14" s="159"/>
      <c r="HI14" s="159"/>
      <c r="HK14" s="160"/>
      <c r="HL14" s="160"/>
      <c r="HM14" s="160"/>
      <c r="HN14" s="160"/>
      <c r="HO14" s="160"/>
      <c r="HP14" s="160"/>
      <c r="HQ14" s="160"/>
      <c r="HR14" s="160"/>
      <c r="HS14" s="160"/>
      <c r="HT14" s="160"/>
      <c r="HU14" s="160"/>
      <c r="HV14" s="160"/>
      <c r="HW14" s="160"/>
      <c r="HX14" s="160"/>
      <c r="HY14" s="160"/>
      <c r="HZ14" s="160"/>
      <c r="IA14" s="160"/>
      <c r="IB14" s="160"/>
      <c r="IC14" s="160"/>
      <c r="ID14" s="160"/>
      <c r="IE14" s="160"/>
      <c r="IF14" s="160"/>
      <c r="IG14" s="160"/>
      <c r="IH14" s="160"/>
      <c r="II14" s="160"/>
      <c r="IJ14" s="160"/>
      <c r="IK14" s="160"/>
      <c r="IL14" s="160"/>
      <c r="IM14" s="160"/>
      <c r="IN14" s="160"/>
      <c r="IO14" s="160"/>
      <c r="IP14" s="160"/>
      <c r="IQ14" s="160"/>
      <c r="IR14" s="160"/>
      <c r="IS14" s="160"/>
      <c r="IT14" s="160"/>
      <c r="IU14" s="160"/>
      <c r="IV14" s="160"/>
    </row>
    <row r="15" spans="1:256" s="158" customFormat="1" ht="22.7" customHeight="1" x14ac:dyDescent="0.2">
      <c r="A15" s="156"/>
      <c r="B15" s="156"/>
      <c r="C15" s="157" t="s">
        <v>694</v>
      </c>
      <c r="E15" s="159"/>
      <c r="G15" s="159"/>
      <c r="I15" s="159"/>
      <c r="K15" s="159"/>
      <c r="M15" s="159"/>
      <c r="O15" s="159"/>
      <c r="Q15" s="159"/>
      <c r="S15" s="159"/>
      <c r="U15" s="159"/>
      <c r="W15" s="159" t="s">
        <v>683</v>
      </c>
      <c r="X15" s="158" t="s">
        <v>683</v>
      </c>
      <c r="Y15" s="159"/>
      <c r="AA15" s="159"/>
      <c r="AC15" s="159"/>
      <c r="AE15" s="159"/>
      <c r="AG15" s="159"/>
      <c r="AI15" s="159"/>
      <c r="AK15" s="159"/>
      <c r="AM15" s="159"/>
      <c r="AO15" s="159"/>
      <c r="AQ15" s="159"/>
      <c r="AS15" s="159"/>
      <c r="AU15" s="159"/>
      <c r="AW15" s="159"/>
      <c r="AY15" s="159"/>
      <c r="BA15" s="159"/>
      <c r="BC15" s="159"/>
      <c r="BE15" s="159"/>
      <c r="BG15" s="159"/>
      <c r="BI15" s="159"/>
      <c r="BK15" s="159"/>
      <c r="BM15" s="159"/>
      <c r="BO15" s="159"/>
      <c r="BQ15" s="159"/>
      <c r="BS15" s="159"/>
      <c r="BU15" s="159"/>
      <c r="BW15" s="159"/>
      <c r="BY15" s="159"/>
      <c r="CA15" s="159"/>
      <c r="CC15" s="159"/>
      <c r="CE15" s="159"/>
      <c r="CG15" s="159"/>
      <c r="CI15" s="159"/>
      <c r="CK15" s="159"/>
      <c r="CM15" s="159"/>
      <c r="CO15" s="159"/>
      <c r="CQ15" s="159"/>
      <c r="CS15" s="159"/>
      <c r="CU15" s="159"/>
      <c r="CW15" s="159"/>
      <c r="CY15" s="159"/>
      <c r="DA15" s="159"/>
      <c r="DC15" s="159"/>
      <c r="DE15" s="159"/>
      <c r="DG15" s="159"/>
      <c r="DI15" s="159"/>
      <c r="DK15" s="159"/>
      <c r="DM15" s="159"/>
      <c r="DO15" s="159"/>
      <c r="DQ15" s="159"/>
      <c r="DS15" s="159"/>
      <c r="DU15" s="159"/>
      <c r="DW15" s="159"/>
      <c r="DY15" s="159"/>
      <c r="EA15" s="159"/>
      <c r="EC15" s="159"/>
      <c r="EE15" s="159"/>
      <c r="EG15" s="159"/>
      <c r="EI15" s="159"/>
      <c r="EK15" s="159"/>
      <c r="EM15" s="159"/>
      <c r="EO15" s="159"/>
      <c r="EQ15" s="159"/>
      <c r="ES15" s="159"/>
      <c r="EU15" s="159"/>
      <c r="EW15" s="159"/>
      <c r="EY15" s="159"/>
      <c r="FA15" s="159"/>
      <c r="FC15" s="159"/>
      <c r="FE15" s="159"/>
      <c r="FG15" s="159"/>
      <c r="FI15" s="159"/>
      <c r="FK15" s="159"/>
      <c r="FM15" s="159"/>
      <c r="FO15" s="159"/>
      <c r="FQ15" s="159"/>
      <c r="FS15" s="159"/>
      <c r="FU15" s="159"/>
      <c r="FW15" s="159"/>
      <c r="FY15" s="159"/>
      <c r="GA15" s="159"/>
      <c r="GC15" s="159"/>
      <c r="GE15" s="159"/>
      <c r="GG15" s="159"/>
      <c r="GI15" s="159"/>
      <c r="GK15" s="159"/>
      <c r="GM15" s="159"/>
      <c r="GO15" s="159"/>
      <c r="GQ15" s="159"/>
      <c r="GS15" s="159"/>
      <c r="GU15" s="159"/>
      <c r="GW15" s="159"/>
      <c r="GY15" s="159"/>
      <c r="HA15" s="159"/>
      <c r="HC15" s="159"/>
      <c r="HE15" s="159"/>
      <c r="HG15" s="159"/>
      <c r="HI15" s="159"/>
      <c r="HK15" s="160"/>
      <c r="HL15" s="160"/>
      <c r="HM15" s="160"/>
      <c r="HN15" s="160"/>
      <c r="HO15" s="160"/>
      <c r="HP15" s="160"/>
      <c r="HQ15" s="160"/>
      <c r="HR15" s="160"/>
      <c r="HS15" s="160"/>
      <c r="HT15" s="160"/>
      <c r="HU15" s="160"/>
      <c r="HV15" s="160"/>
      <c r="HW15" s="160"/>
      <c r="HX15" s="160"/>
      <c r="HY15" s="160"/>
      <c r="HZ15" s="160"/>
      <c r="IA15" s="160"/>
      <c r="IB15" s="160"/>
      <c r="IC15" s="160"/>
      <c r="ID15" s="160"/>
      <c r="IE15" s="160"/>
      <c r="IF15" s="160"/>
      <c r="IG15" s="160"/>
      <c r="IH15" s="160"/>
      <c r="II15" s="160"/>
      <c r="IJ15" s="160"/>
      <c r="IK15" s="160"/>
      <c r="IL15" s="160"/>
      <c r="IM15" s="160"/>
      <c r="IN15" s="160"/>
      <c r="IO15" s="160"/>
      <c r="IP15" s="160"/>
      <c r="IQ15" s="160"/>
      <c r="IR15" s="160"/>
      <c r="IS15" s="160"/>
      <c r="IT15" s="160"/>
      <c r="IU15" s="160"/>
      <c r="IV15" s="160"/>
    </row>
    <row r="16" spans="1:256" s="159" customFormat="1" ht="22.7" customHeight="1" x14ac:dyDescent="0.2">
      <c r="A16" s="156"/>
      <c r="B16" s="156"/>
      <c r="C16" s="157" t="s">
        <v>695</v>
      </c>
      <c r="D16" s="158"/>
      <c r="F16" s="158"/>
      <c r="H16" s="158" t="s">
        <v>683</v>
      </c>
      <c r="J16" s="158"/>
      <c r="K16" s="159" t="s">
        <v>683</v>
      </c>
      <c r="L16" s="158"/>
      <c r="N16" s="158" t="s">
        <v>683</v>
      </c>
      <c r="P16" s="158" t="s">
        <v>683</v>
      </c>
      <c r="Q16" s="159" t="s">
        <v>683</v>
      </c>
      <c r="R16" s="158"/>
      <c r="T16" s="158"/>
      <c r="V16" s="158"/>
      <c r="X16" s="158"/>
      <c r="Z16" s="158"/>
      <c r="AB16" s="158"/>
      <c r="AD16" s="158"/>
      <c r="AF16" s="158"/>
      <c r="AH16" s="158"/>
      <c r="AJ16" s="158"/>
      <c r="AL16" s="158"/>
      <c r="AN16" s="158"/>
      <c r="AP16" s="158"/>
      <c r="AR16" s="158"/>
      <c r="AT16" s="158"/>
      <c r="AV16" s="158"/>
      <c r="AX16" s="158"/>
      <c r="AZ16" s="158"/>
      <c r="BB16" s="158"/>
      <c r="BD16" s="158"/>
      <c r="BF16" s="158"/>
      <c r="BH16" s="158"/>
      <c r="BJ16" s="158"/>
      <c r="BL16" s="158"/>
      <c r="BN16" s="158"/>
      <c r="BP16" s="158"/>
      <c r="BR16" s="158"/>
      <c r="BT16" s="158"/>
      <c r="BV16" s="158"/>
      <c r="BX16" s="158"/>
      <c r="BZ16" s="158"/>
      <c r="CB16" s="158"/>
      <c r="CD16" s="158"/>
      <c r="CF16" s="158"/>
      <c r="CH16" s="158"/>
      <c r="CJ16" s="158"/>
      <c r="CL16" s="158"/>
      <c r="CN16" s="158"/>
      <c r="CP16" s="158"/>
      <c r="CR16" s="158"/>
      <c r="CT16" s="158"/>
      <c r="CV16" s="158"/>
      <c r="CX16" s="158"/>
      <c r="CZ16" s="158"/>
      <c r="DB16" s="158"/>
      <c r="DD16" s="158"/>
      <c r="DF16" s="158"/>
      <c r="DH16" s="158"/>
      <c r="DJ16" s="158"/>
      <c r="DL16" s="158"/>
      <c r="DN16" s="158"/>
      <c r="DP16" s="158"/>
      <c r="DR16" s="158"/>
      <c r="DT16" s="158"/>
      <c r="DV16" s="158"/>
      <c r="DX16" s="158"/>
      <c r="DZ16" s="158"/>
      <c r="EB16" s="158"/>
      <c r="ED16" s="158"/>
      <c r="EF16" s="158"/>
      <c r="EH16" s="158"/>
      <c r="EJ16" s="158"/>
      <c r="EL16" s="158"/>
      <c r="EN16" s="158"/>
      <c r="EP16" s="158"/>
      <c r="ER16" s="158"/>
      <c r="ET16" s="158"/>
      <c r="EV16" s="158"/>
      <c r="EX16" s="158"/>
      <c r="EZ16" s="158"/>
      <c r="FB16" s="158"/>
      <c r="FD16" s="158"/>
      <c r="FF16" s="158"/>
      <c r="FH16" s="158"/>
      <c r="FJ16" s="158"/>
      <c r="FL16" s="158"/>
      <c r="FN16" s="158"/>
      <c r="FP16" s="158"/>
      <c r="FR16" s="158"/>
      <c r="FT16" s="158"/>
      <c r="FV16" s="158"/>
      <c r="FX16" s="158"/>
      <c r="FZ16" s="158"/>
      <c r="GB16" s="158"/>
      <c r="GD16" s="158"/>
      <c r="GF16" s="158"/>
      <c r="GH16" s="158"/>
      <c r="GJ16" s="158"/>
      <c r="GL16" s="158"/>
      <c r="GN16" s="158"/>
      <c r="GP16" s="158"/>
      <c r="GR16" s="158"/>
      <c r="GT16" s="158"/>
      <c r="GV16" s="158"/>
      <c r="GX16" s="158"/>
      <c r="GZ16" s="158"/>
      <c r="HB16" s="158"/>
      <c r="HD16" s="158"/>
      <c r="HF16" s="158"/>
      <c r="HH16" s="158"/>
      <c r="HJ16" s="158"/>
      <c r="HK16" s="160"/>
      <c r="HL16" s="160"/>
      <c r="HM16" s="160"/>
      <c r="HN16" s="160"/>
      <c r="HO16" s="160"/>
      <c r="HP16" s="160"/>
      <c r="HQ16" s="160"/>
      <c r="HR16" s="160"/>
      <c r="HS16" s="160"/>
      <c r="HT16" s="160"/>
      <c r="HU16" s="160"/>
      <c r="HV16" s="160"/>
      <c r="HW16" s="160"/>
      <c r="HX16" s="160"/>
      <c r="HY16" s="160"/>
      <c r="HZ16" s="160"/>
      <c r="IA16" s="160"/>
      <c r="IB16" s="160"/>
      <c r="IC16" s="160"/>
      <c r="ID16" s="160"/>
      <c r="IE16" s="160"/>
      <c r="IF16" s="160"/>
      <c r="IG16" s="160"/>
      <c r="IH16" s="160"/>
      <c r="II16" s="160"/>
      <c r="IJ16" s="160"/>
      <c r="IK16" s="160"/>
      <c r="IL16" s="160"/>
      <c r="IM16" s="160"/>
      <c r="IN16" s="160"/>
      <c r="IO16" s="160"/>
      <c r="IP16" s="160"/>
      <c r="IQ16" s="160"/>
      <c r="IR16" s="160"/>
      <c r="IS16" s="160"/>
      <c r="IT16" s="160"/>
      <c r="IU16" s="160"/>
      <c r="IV16" s="160"/>
    </row>
    <row r="17" spans="1:256" s="159" customFormat="1" ht="22.7" customHeight="1" x14ac:dyDescent="0.2">
      <c r="A17" s="156"/>
      <c r="B17" s="156"/>
      <c r="C17" s="157" t="s">
        <v>696</v>
      </c>
      <c r="D17" s="158"/>
      <c r="F17" s="158"/>
      <c r="H17" s="158" t="s">
        <v>683</v>
      </c>
      <c r="J17" s="158"/>
      <c r="K17" s="159" t="s">
        <v>683</v>
      </c>
      <c r="L17" s="158"/>
      <c r="N17" s="158" t="s">
        <v>683</v>
      </c>
      <c r="P17" s="158" t="s">
        <v>683</v>
      </c>
      <c r="Q17" s="159" t="s">
        <v>683</v>
      </c>
      <c r="R17" s="158"/>
      <c r="T17" s="158"/>
      <c r="V17" s="158"/>
      <c r="X17" s="158"/>
      <c r="Z17" s="158"/>
      <c r="AB17" s="158"/>
      <c r="AD17" s="158"/>
      <c r="AF17" s="158"/>
      <c r="AH17" s="158"/>
      <c r="AJ17" s="158"/>
      <c r="AL17" s="158"/>
      <c r="AN17" s="158"/>
      <c r="AP17" s="158"/>
      <c r="AR17" s="158"/>
      <c r="AT17" s="158"/>
      <c r="AV17" s="158"/>
      <c r="AX17" s="158"/>
      <c r="AZ17" s="158"/>
      <c r="BB17" s="158"/>
      <c r="BD17" s="158"/>
      <c r="BF17" s="158"/>
      <c r="BH17" s="158"/>
      <c r="BJ17" s="158"/>
      <c r="BL17" s="158"/>
      <c r="BN17" s="158"/>
      <c r="BP17" s="158"/>
      <c r="BR17" s="158"/>
      <c r="BT17" s="158"/>
      <c r="BV17" s="158"/>
      <c r="BX17" s="158"/>
      <c r="BZ17" s="158"/>
      <c r="CB17" s="158"/>
      <c r="CD17" s="158"/>
      <c r="CF17" s="158"/>
      <c r="CH17" s="158"/>
      <c r="CJ17" s="158"/>
      <c r="CL17" s="158"/>
      <c r="CN17" s="158"/>
      <c r="CP17" s="158"/>
      <c r="CR17" s="158"/>
      <c r="CT17" s="158"/>
      <c r="CV17" s="158"/>
      <c r="CX17" s="158"/>
      <c r="CZ17" s="158"/>
      <c r="DB17" s="158"/>
      <c r="DD17" s="158"/>
      <c r="DF17" s="158"/>
      <c r="DH17" s="158"/>
      <c r="DJ17" s="158"/>
      <c r="DL17" s="158"/>
      <c r="DN17" s="158"/>
      <c r="DP17" s="158"/>
      <c r="DR17" s="158"/>
      <c r="DT17" s="158"/>
      <c r="DV17" s="158"/>
      <c r="DX17" s="158"/>
      <c r="DZ17" s="158"/>
      <c r="EB17" s="158"/>
      <c r="ED17" s="158"/>
      <c r="EF17" s="158"/>
      <c r="EH17" s="158"/>
      <c r="EJ17" s="158"/>
      <c r="EL17" s="158"/>
      <c r="EN17" s="158"/>
      <c r="EP17" s="158"/>
      <c r="ER17" s="158"/>
      <c r="ET17" s="158"/>
      <c r="EV17" s="158"/>
      <c r="EX17" s="158"/>
      <c r="EZ17" s="158"/>
      <c r="FB17" s="158"/>
      <c r="FD17" s="158"/>
      <c r="FF17" s="158"/>
      <c r="FH17" s="158"/>
      <c r="FJ17" s="158"/>
      <c r="FL17" s="158"/>
      <c r="FN17" s="158"/>
      <c r="FP17" s="158"/>
      <c r="FR17" s="158"/>
      <c r="FT17" s="158"/>
      <c r="FV17" s="158"/>
      <c r="FX17" s="158"/>
      <c r="FZ17" s="158"/>
      <c r="GB17" s="158"/>
      <c r="GD17" s="158"/>
      <c r="GF17" s="158"/>
      <c r="GH17" s="158"/>
      <c r="GJ17" s="158"/>
      <c r="GL17" s="158"/>
      <c r="GN17" s="158"/>
      <c r="GP17" s="158"/>
      <c r="GR17" s="158"/>
      <c r="GT17" s="158"/>
      <c r="GV17" s="158"/>
      <c r="GX17" s="158"/>
      <c r="GZ17" s="158"/>
      <c r="HB17" s="158"/>
      <c r="HD17" s="158"/>
      <c r="HF17" s="158"/>
      <c r="HH17" s="158"/>
      <c r="HJ17" s="158"/>
      <c r="HK17" s="160"/>
      <c r="HL17" s="160"/>
      <c r="HM17" s="160"/>
      <c r="HN17" s="160"/>
      <c r="HO17" s="160"/>
      <c r="HP17" s="160"/>
      <c r="HQ17" s="160"/>
      <c r="HR17" s="160"/>
      <c r="HS17" s="160"/>
      <c r="HT17" s="160"/>
      <c r="HU17" s="160"/>
      <c r="HV17" s="160"/>
      <c r="HW17" s="160"/>
      <c r="HX17" s="160"/>
      <c r="HY17" s="160"/>
      <c r="HZ17" s="160"/>
      <c r="IA17" s="160"/>
      <c r="IB17" s="160"/>
      <c r="IC17" s="160"/>
      <c r="ID17" s="160"/>
      <c r="IE17" s="160"/>
      <c r="IF17" s="160"/>
      <c r="IG17" s="160"/>
      <c r="IH17" s="160"/>
      <c r="II17" s="160"/>
      <c r="IJ17" s="160"/>
      <c r="IK17" s="160"/>
      <c r="IL17" s="160"/>
      <c r="IM17" s="160"/>
      <c r="IN17" s="160"/>
      <c r="IO17" s="160"/>
      <c r="IP17" s="160"/>
      <c r="IQ17" s="160"/>
      <c r="IR17" s="160"/>
      <c r="IS17" s="160"/>
      <c r="IT17" s="160"/>
      <c r="IU17" s="160"/>
      <c r="IV17" s="160"/>
    </row>
    <row r="18" spans="1:256" s="158" customFormat="1" ht="22.7" customHeight="1" x14ac:dyDescent="0.2">
      <c r="A18" s="156"/>
      <c r="B18" s="156"/>
      <c r="C18" s="157" t="s">
        <v>697</v>
      </c>
      <c r="E18" s="159"/>
      <c r="G18" s="159"/>
      <c r="I18" s="159"/>
      <c r="K18" s="159" t="s">
        <v>683</v>
      </c>
      <c r="M18" s="159"/>
      <c r="N18" s="158" t="s">
        <v>683</v>
      </c>
      <c r="O18" s="159" t="s">
        <v>683</v>
      </c>
      <c r="P18" s="158" t="s">
        <v>683</v>
      </c>
      <c r="Q18" s="159"/>
      <c r="S18" s="159"/>
      <c r="U18" s="159"/>
      <c r="W18" s="159"/>
      <c r="Y18" s="159" t="s">
        <v>683</v>
      </c>
      <c r="Z18" s="158" t="s">
        <v>683</v>
      </c>
      <c r="AA18" s="159"/>
      <c r="AC18" s="159"/>
      <c r="AE18" s="159"/>
      <c r="AG18" s="159"/>
      <c r="AI18" s="159"/>
      <c r="AK18" s="159"/>
      <c r="AM18" s="159"/>
      <c r="AO18" s="159"/>
      <c r="AQ18" s="159"/>
      <c r="AS18" s="159"/>
      <c r="AU18" s="159"/>
      <c r="AW18" s="159"/>
      <c r="AY18" s="159"/>
      <c r="BA18" s="159"/>
      <c r="BC18" s="159"/>
      <c r="BE18" s="159"/>
      <c r="BG18" s="159"/>
      <c r="BI18" s="159"/>
      <c r="BK18" s="159"/>
      <c r="BM18" s="159"/>
      <c r="BO18" s="159"/>
      <c r="BQ18" s="159"/>
      <c r="BS18" s="159"/>
      <c r="BU18" s="159"/>
      <c r="BW18" s="159"/>
      <c r="BY18" s="159"/>
      <c r="CA18" s="159"/>
      <c r="CC18" s="159"/>
      <c r="CE18" s="159"/>
      <c r="CG18" s="159"/>
      <c r="CI18" s="159"/>
      <c r="CK18" s="159"/>
      <c r="CM18" s="159"/>
      <c r="CO18" s="159"/>
      <c r="CQ18" s="159"/>
      <c r="CS18" s="159"/>
      <c r="CU18" s="159"/>
      <c r="CW18" s="159"/>
      <c r="CY18" s="159"/>
      <c r="DA18" s="159"/>
      <c r="DC18" s="159"/>
      <c r="DE18" s="159"/>
      <c r="DG18" s="159"/>
      <c r="DI18" s="159"/>
      <c r="DK18" s="159"/>
      <c r="DM18" s="159"/>
      <c r="DO18" s="159"/>
      <c r="DQ18" s="159"/>
      <c r="DS18" s="159"/>
      <c r="DU18" s="159"/>
      <c r="DW18" s="159"/>
      <c r="DY18" s="159"/>
      <c r="EA18" s="159"/>
      <c r="EC18" s="159"/>
      <c r="EE18" s="159"/>
      <c r="EG18" s="159"/>
      <c r="EI18" s="159"/>
      <c r="EK18" s="159"/>
      <c r="EM18" s="159"/>
      <c r="EO18" s="159"/>
      <c r="EQ18" s="159"/>
      <c r="ES18" s="159"/>
      <c r="EU18" s="159"/>
      <c r="EW18" s="159"/>
      <c r="EY18" s="159"/>
      <c r="FA18" s="159"/>
      <c r="FC18" s="159"/>
      <c r="FE18" s="159"/>
      <c r="FG18" s="159"/>
      <c r="FI18" s="159"/>
      <c r="FK18" s="159"/>
      <c r="FM18" s="159"/>
      <c r="FO18" s="159"/>
      <c r="FQ18" s="159"/>
      <c r="FS18" s="159"/>
      <c r="FU18" s="159"/>
      <c r="FW18" s="159"/>
      <c r="FY18" s="159"/>
      <c r="GA18" s="159"/>
      <c r="GC18" s="159"/>
      <c r="GE18" s="159"/>
      <c r="GG18" s="159"/>
      <c r="GI18" s="159"/>
      <c r="GK18" s="159"/>
      <c r="GM18" s="159"/>
      <c r="GO18" s="159"/>
      <c r="GQ18" s="159"/>
      <c r="GS18" s="159"/>
      <c r="GU18" s="159"/>
      <c r="GW18" s="159"/>
      <c r="GY18" s="159"/>
      <c r="HA18" s="159"/>
      <c r="HC18" s="159"/>
      <c r="HE18" s="159"/>
      <c r="HG18" s="159"/>
      <c r="HI18" s="159"/>
      <c r="HK18" s="160"/>
      <c r="HL18" s="160"/>
      <c r="HM18" s="160"/>
      <c r="HN18" s="160"/>
      <c r="HO18" s="160"/>
      <c r="HP18" s="160"/>
      <c r="HQ18" s="160"/>
      <c r="HR18" s="160"/>
      <c r="HS18" s="160"/>
      <c r="HT18" s="160"/>
      <c r="HU18" s="160"/>
      <c r="HV18" s="160"/>
      <c r="HW18" s="160"/>
      <c r="HX18" s="160"/>
      <c r="HY18" s="160"/>
      <c r="HZ18" s="160"/>
      <c r="IA18" s="160"/>
      <c r="IB18" s="160"/>
      <c r="IC18" s="160"/>
      <c r="ID18" s="160"/>
      <c r="IE18" s="160"/>
      <c r="IF18" s="160"/>
      <c r="IG18" s="160"/>
      <c r="IH18" s="160"/>
      <c r="II18" s="160"/>
      <c r="IJ18" s="160"/>
      <c r="IK18" s="160"/>
      <c r="IL18" s="160"/>
      <c r="IM18" s="160"/>
      <c r="IN18" s="160"/>
      <c r="IO18" s="160"/>
      <c r="IP18" s="160"/>
      <c r="IQ18" s="160"/>
      <c r="IR18" s="160"/>
      <c r="IS18" s="160"/>
      <c r="IT18" s="160"/>
      <c r="IU18" s="160"/>
      <c r="IV18" s="160"/>
    </row>
    <row r="19" spans="1:256" s="159" customFormat="1" ht="22.7" customHeight="1" x14ac:dyDescent="0.2">
      <c r="A19" s="156"/>
      <c r="B19" s="156"/>
      <c r="C19" s="157" t="s">
        <v>698</v>
      </c>
      <c r="D19" s="158"/>
      <c r="F19" s="158"/>
      <c r="H19" s="158" t="s">
        <v>683</v>
      </c>
      <c r="J19" s="158"/>
      <c r="K19" s="159" t="s">
        <v>683</v>
      </c>
      <c r="L19" s="158"/>
      <c r="N19" s="158" t="s">
        <v>683</v>
      </c>
      <c r="O19" s="159" t="s">
        <v>683</v>
      </c>
      <c r="P19" s="158" t="s">
        <v>683</v>
      </c>
      <c r="R19" s="158"/>
      <c r="T19" s="158"/>
      <c r="V19" s="158"/>
      <c r="X19" s="158"/>
      <c r="Z19" s="158"/>
      <c r="AB19" s="158"/>
      <c r="AD19" s="158"/>
      <c r="AF19" s="158"/>
      <c r="AH19" s="158"/>
      <c r="AJ19" s="158"/>
      <c r="AL19" s="158"/>
      <c r="AN19" s="158"/>
      <c r="AP19" s="158"/>
      <c r="AR19" s="158"/>
      <c r="AT19" s="158"/>
      <c r="AV19" s="158"/>
      <c r="AX19" s="158"/>
      <c r="AZ19" s="158"/>
      <c r="BB19" s="158"/>
      <c r="BD19" s="158"/>
      <c r="BF19" s="158"/>
      <c r="BH19" s="158"/>
      <c r="BJ19" s="158"/>
      <c r="BL19" s="158"/>
      <c r="BN19" s="158"/>
      <c r="BP19" s="158"/>
      <c r="BR19" s="158"/>
      <c r="BT19" s="158"/>
      <c r="BV19" s="158"/>
      <c r="BX19" s="158"/>
      <c r="BZ19" s="158"/>
      <c r="CB19" s="158"/>
      <c r="CD19" s="158"/>
      <c r="CF19" s="158"/>
      <c r="CH19" s="158"/>
      <c r="CJ19" s="158"/>
      <c r="CL19" s="158"/>
      <c r="CN19" s="158"/>
      <c r="CP19" s="158"/>
      <c r="CR19" s="158"/>
      <c r="CT19" s="158"/>
      <c r="CV19" s="158"/>
      <c r="CX19" s="158"/>
      <c r="CZ19" s="158"/>
      <c r="DB19" s="158"/>
      <c r="DD19" s="158"/>
      <c r="DF19" s="158"/>
      <c r="DH19" s="158"/>
      <c r="DJ19" s="158"/>
      <c r="DL19" s="158"/>
      <c r="DN19" s="158"/>
      <c r="DP19" s="158"/>
      <c r="DR19" s="158"/>
      <c r="DT19" s="158"/>
      <c r="DV19" s="158"/>
      <c r="DX19" s="158"/>
      <c r="DZ19" s="158"/>
      <c r="EB19" s="158"/>
      <c r="ED19" s="158"/>
      <c r="EF19" s="158"/>
      <c r="EH19" s="158"/>
      <c r="EJ19" s="158"/>
      <c r="EL19" s="158"/>
      <c r="EN19" s="158"/>
      <c r="EP19" s="158"/>
      <c r="ER19" s="158"/>
      <c r="ET19" s="158"/>
      <c r="EV19" s="158"/>
      <c r="EX19" s="158"/>
      <c r="EZ19" s="158"/>
      <c r="FB19" s="158"/>
      <c r="FD19" s="158"/>
      <c r="FF19" s="158"/>
      <c r="FH19" s="158"/>
      <c r="FJ19" s="158"/>
      <c r="FL19" s="158"/>
      <c r="FN19" s="158"/>
      <c r="FP19" s="158"/>
      <c r="FR19" s="158"/>
      <c r="FT19" s="158"/>
      <c r="FV19" s="158"/>
      <c r="FX19" s="158"/>
      <c r="FZ19" s="158"/>
      <c r="GB19" s="158"/>
      <c r="GD19" s="158"/>
      <c r="GF19" s="158"/>
      <c r="GH19" s="158"/>
      <c r="GJ19" s="158"/>
      <c r="GL19" s="158"/>
      <c r="GN19" s="158"/>
      <c r="GP19" s="158"/>
      <c r="GR19" s="158"/>
      <c r="GT19" s="158"/>
      <c r="GV19" s="158"/>
      <c r="GX19" s="158"/>
      <c r="GZ19" s="158"/>
      <c r="HB19" s="158"/>
      <c r="HD19" s="158"/>
      <c r="HF19" s="158"/>
      <c r="HH19" s="158"/>
      <c r="HJ19" s="158"/>
      <c r="HK19" s="160"/>
      <c r="HL19" s="160"/>
      <c r="HM19" s="160"/>
      <c r="HN19" s="160"/>
      <c r="HO19" s="160"/>
      <c r="HP19" s="160"/>
      <c r="HQ19" s="160"/>
      <c r="HR19" s="160"/>
      <c r="HS19" s="160"/>
      <c r="HT19" s="160"/>
      <c r="HU19" s="160"/>
      <c r="HV19" s="160"/>
      <c r="HW19" s="160"/>
      <c r="HX19" s="160"/>
      <c r="HY19" s="160"/>
      <c r="HZ19" s="160"/>
      <c r="IA19" s="160"/>
      <c r="IB19" s="160"/>
      <c r="IC19" s="160"/>
      <c r="ID19" s="160"/>
      <c r="IE19" s="160"/>
      <c r="IF19" s="160"/>
      <c r="IG19" s="160"/>
      <c r="IH19" s="160"/>
      <c r="II19" s="160"/>
      <c r="IJ19" s="160"/>
      <c r="IK19" s="160"/>
      <c r="IL19" s="160"/>
      <c r="IM19" s="160"/>
      <c r="IN19" s="160"/>
      <c r="IO19" s="160"/>
      <c r="IP19" s="160"/>
      <c r="IQ19" s="160"/>
      <c r="IR19" s="160"/>
      <c r="IS19" s="160"/>
      <c r="IT19" s="160"/>
      <c r="IU19" s="160"/>
      <c r="IV19" s="160"/>
    </row>
    <row r="20" spans="1:256" s="158" customFormat="1" ht="22.7" customHeight="1" x14ac:dyDescent="0.2">
      <c r="A20" s="156"/>
      <c r="B20" s="156"/>
      <c r="C20" s="157" t="s">
        <v>699</v>
      </c>
      <c r="E20" s="159"/>
      <c r="G20" s="159"/>
      <c r="I20" s="159"/>
      <c r="J20" s="158" t="s">
        <v>683</v>
      </c>
      <c r="K20" s="159"/>
      <c r="M20" s="159"/>
      <c r="O20" s="159"/>
      <c r="Q20" s="159"/>
      <c r="S20" s="159"/>
      <c r="U20" s="159"/>
      <c r="W20" s="159"/>
      <c r="Y20" s="159"/>
      <c r="AA20" s="159" t="s">
        <v>683</v>
      </c>
      <c r="AC20" s="159"/>
      <c r="AE20" s="159"/>
      <c r="AG20" s="159"/>
      <c r="AI20" s="159"/>
      <c r="AK20" s="159"/>
      <c r="AM20" s="159"/>
      <c r="AO20" s="159"/>
      <c r="AQ20" s="159"/>
      <c r="AS20" s="159"/>
      <c r="AU20" s="159"/>
      <c r="AW20" s="159"/>
      <c r="AY20" s="159"/>
      <c r="BA20" s="159"/>
      <c r="BC20" s="159"/>
      <c r="BE20" s="159"/>
      <c r="BG20" s="159"/>
      <c r="BI20" s="159"/>
      <c r="BK20" s="159"/>
      <c r="BM20" s="159"/>
      <c r="BO20" s="159"/>
      <c r="BQ20" s="159"/>
      <c r="BS20" s="159"/>
      <c r="BU20" s="159"/>
      <c r="BW20" s="159"/>
      <c r="BY20" s="159"/>
      <c r="CA20" s="159"/>
      <c r="CC20" s="159"/>
      <c r="CE20" s="159"/>
      <c r="CG20" s="159"/>
      <c r="CI20" s="159"/>
      <c r="CK20" s="159"/>
      <c r="CM20" s="159"/>
      <c r="CO20" s="159"/>
      <c r="CQ20" s="159"/>
      <c r="CS20" s="159"/>
      <c r="CU20" s="159"/>
      <c r="CW20" s="159"/>
      <c r="CY20" s="159"/>
      <c r="DA20" s="159"/>
      <c r="DC20" s="159"/>
      <c r="DE20" s="159"/>
      <c r="DG20" s="159"/>
      <c r="DI20" s="159"/>
      <c r="DK20" s="159"/>
      <c r="DM20" s="159"/>
      <c r="DO20" s="159"/>
      <c r="DQ20" s="159"/>
      <c r="DS20" s="159"/>
      <c r="DU20" s="159"/>
      <c r="DW20" s="159"/>
      <c r="DY20" s="159"/>
      <c r="EA20" s="159"/>
      <c r="EC20" s="159"/>
      <c r="EE20" s="159"/>
      <c r="EG20" s="159"/>
      <c r="EI20" s="159"/>
      <c r="EK20" s="159"/>
      <c r="EM20" s="159"/>
      <c r="EO20" s="159"/>
      <c r="EQ20" s="159"/>
      <c r="ES20" s="159"/>
      <c r="EU20" s="159"/>
      <c r="EW20" s="159"/>
      <c r="EY20" s="159"/>
      <c r="FA20" s="159"/>
      <c r="FC20" s="159"/>
      <c r="FE20" s="159"/>
      <c r="FG20" s="159"/>
      <c r="FI20" s="159"/>
      <c r="FK20" s="159"/>
      <c r="FM20" s="159"/>
      <c r="FO20" s="159"/>
      <c r="FQ20" s="159"/>
      <c r="FS20" s="159"/>
      <c r="FU20" s="159"/>
      <c r="FW20" s="159"/>
      <c r="FY20" s="159"/>
      <c r="GA20" s="159"/>
      <c r="GC20" s="159"/>
      <c r="GE20" s="159"/>
      <c r="GG20" s="159"/>
      <c r="GI20" s="159"/>
      <c r="GK20" s="159"/>
      <c r="GM20" s="159"/>
      <c r="GO20" s="159"/>
      <c r="GQ20" s="159"/>
      <c r="GS20" s="159"/>
      <c r="GU20" s="159"/>
      <c r="GW20" s="159"/>
      <c r="GY20" s="159"/>
      <c r="HA20" s="159"/>
      <c r="HC20" s="159"/>
      <c r="HE20" s="159"/>
      <c r="HG20" s="159"/>
      <c r="HI20" s="159"/>
      <c r="HK20" s="160"/>
      <c r="HL20" s="160"/>
      <c r="HM20" s="160"/>
      <c r="HN20" s="160"/>
      <c r="HO20" s="160"/>
      <c r="HP20" s="160"/>
      <c r="HQ20" s="160"/>
      <c r="HR20" s="160"/>
      <c r="HS20" s="160"/>
      <c r="HT20" s="160"/>
      <c r="HU20" s="160"/>
      <c r="HV20" s="160"/>
      <c r="HW20" s="160"/>
      <c r="HX20" s="160"/>
      <c r="HY20" s="160"/>
      <c r="HZ20" s="160"/>
      <c r="IA20" s="160"/>
      <c r="IB20" s="160"/>
      <c r="IC20" s="160"/>
      <c r="ID20" s="160"/>
      <c r="IE20" s="160"/>
      <c r="IF20" s="160"/>
      <c r="IG20" s="160"/>
      <c r="IH20" s="160"/>
      <c r="II20" s="160"/>
      <c r="IJ20" s="160"/>
      <c r="IK20" s="160"/>
      <c r="IL20" s="160"/>
      <c r="IM20" s="160"/>
      <c r="IN20" s="160"/>
      <c r="IO20" s="160"/>
      <c r="IP20" s="160"/>
      <c r="IQ20" s="160"/>
      <c r="IR20" s="160"/>
      <c r="IS20" s="160"/>
      <c r="IT20" s="160"/>
      <c r="IU20" s="160"/>
      <c r="IV20" s="160"/>
    </row>
    <row r="21" spans="1:256" s="159" customFormat="1" ht="22.7" customHeight="1" x14ac:dyDescent="0.2">
      <c r="A21" s="156"/>
      <c r="B21" s="156"/>
      <c r="C21" s="157" t="s">
        <v>700</v>
      </c>
      <c r="D21" s="158"/>
      <c r="F21" s="158"/>
      <c r="H21" s="158"/>
      <c r="J21" s="158"/>
      <c r="L21" s="158"/>
      <c r="N21" s="158"/>
      <c r="P21" s="158"/>
      <c r="R21" s="158"/>
      <c r="T21" s="158"/>
      <c r="V21" s="158"/>
      <c r="X21" s="158"/>
      <c r="Z21" s="158"/>
      <c r="AB21" s="158" t="s">
        <v>683</v>
      </c>
      <c r="AD21" s="158"/>
      <c r="AF21" s="158"/>
      <c r="AH21" s="158"/>
      <c r="AJ21" s="158"/>
      <c r="AL21" s="158"/>
      <c r="AN21" s="158"/>
      <c r="AP21" s="158"/>
      <c r="AR21" s="158"/>
      <c r="AT21" s="158"/>
      <c r="AV21" s="158"/>
      <c r="AX21" s="158"/>
      <c r="AZ21" s="158"/>
      <c r="BB21" s="158"/>
      <c r="BD21" s="158"/>
      <c r="BF21" s="158"/>
      <c r="BH21" s="158"/>
      <c r="BJ21" s="158"/>
      <c r="BL21" s="158"/>
      <c r="BN21" s="158"/>
      <c r="BP21" s="158"/>
      <c r="BR21" s="158"/>
      <c r="BT21" s="158"/>
      <c r="BV21" s="158"/>
      <c r="BX21" s="158"/>
      <c r="BZ21" s="158"/>
      <c r="CB21" s="158"/>
      <c r="CD21" s="158"/>
      <c r="CF21" s="158"/>
      <c r="CH21" s="158"/>
      <c r="CJ21" s="158"/>
      <c r="CL21" s="158"/>
      <c r="CN21" s="158"/>
      <c r="CP21" s="158"/>
      <c r="CR21" s="158"/>
      <c r="CT21" s="158"/>
      <c r="CV21" s="158"/>
      <c r="CX21" s="158"/>
      <c r="CZ21" s="158"/>
      <c r="DB21" s="158"/>
      <c r="DD21" s="158"/>
      <c r="DF21" s="158"/>
      <c r="DH21" s="158"/>
      <c r="DJ21" s="158"/>
      <c r="DL21" s="158"/>
      <c r="DN21" s="158"/>
      <c r="DP21" s="158"/>
      <c r="DR21" s="158"/>
      <c r="DT21" s="158"/>
      <c r="DV21" s="158"/>
      <c r="DX21" s="158"/>
      <c r="DZ21" s="158"/>
      <c r="EB21" s="158"/>
      <c r="ED21" s="158"/>
      <c r="EF21" s="158"/>
      <c r="EH21" s="158"/>
      <c r="EJ21" s="158"/>
      <c r="EL21" s="158"/>
      <c r="EN21" s="158"/>
      <c r="EP21" s="158"/>
      <c r="ER21" s="158"/>
      <c r="ET21" s="158"/>
      <c r="EV21" s="158"/>
      <c r="EX21" s="158"/>
      <c r="EZ21" s="158"/>
      <c r="FB21" s="158"/>
      <c r="FD21" s="158"/>
      <c r="FF21" s="158"/>
      <c r="FH21" s="158"/>
      <c r="FJ21" s="158"/>
      <c r="FL21" s="158"/>
      <c r="FN21" s="158"/>
      <c r="FP21" s="158"/>
      <c r="FR21" s="158"/>
      <c r="FT21" s="158"/>
      <c r="FV21" s="158"/>
      <c r="FX21" s="158"/>
      <c r="FZ21" s="158"/>
      <c r="GB21" s="158"/>
      <c r="GD21" s="158"/>
      <c r="GF21" s="158"/>
      <c r="GH21" s="158"/>
      <c r="GJ21" s="158"/>
      <c r="GL21" s="158"/>
      <c r="GN21" s="158"/>
      <c r="GP21" s="158"/>
      <c r="GR21" s="158"/>
      <c r="GT21" s="158"/>
      <c r="GV21" s="158"/>
      <c r="GX21" s="158"/>
      <c r="GZ21" s="158"/>
      <c r="HB21" s="158"/>
      <c r="HD21" s="158"/>
      <c r="HF21" s="158"/>
      <c r="HH21" s="158"/>
      <c r="HJ21" s="158"/>
      <c r="HK21" s="160"/>
      <c r="HL21" s="160"/>
      <c r="HM21" s="160"/>
      <c r="HN21" s="160"/>
      <c r="HO21" s="160"/>
      <c r="HP21" s="160"/>
      <c r="HQ21" s="160"/>
      <c r="HR21" s="160"/>
      <c r="HS21" s="160"/>
      <c r="HT21" s="160"/>
      <c r="HU21" s="160"/>
      <c r="HV21" s="160"/>
      <c r="HW21" s="160"/>
      <c r="HX21" s="160"/>
      <c r="HY21" s="160"/>
      <c r="HZ21" s="160"/>
      <c r="IA21" s="160"/>
      <c r="IB21" s="160"/>
      <c r="IC21" s="160"/>
      <c r="ID21" s="160"/>
      <c r="IE21" s="160"/>
      <c r="IF21" s="160"/>
      <c r="IG21" s="160"/>
      <c r="IH21" s="160"/>
      <c r="II21" s="160"/>
      <c r="IJ21" s="160"/>
      <c r="IK21" s="160"/>
      <c r="IL21" s="160"/>
      <c r="IM21" s="160"/>
      <c r="IN21" s="160"/>
      <c r="IO21" s="160"/>
      <c r="IP21" s="160"/>
      <c r="IQ21" s="160"/>
      <c r="IR21" s="160"/>
      <c r="IS21" s="160"/>
      <c r="IT21" s="160"/>
      <c r="IU21" s="160"/>
      <c r="IV21" s="160"/>
    </row>
    <row r="22" spans="1:256" s="162" customFormat="1" ht="22.7" customHeight="1" x14ac:dyDescent="0.2">
      <c r="A22" s="415" t="s">
        <v>701</v>
      </c>
      <c r="B22" s="415"/>
      <c r="C22" s="415"/>
      <c r="E22" s="163"/>
      <c r="G22" s="163"/>
      <c r="I22" s="163"/>
      <c r="K22" s="163"/>
      <c r="M22" s="163"/>
      <c r="O22" s="163"/>
      <c r="Q22" s="163"/>
      <c r="S22" s="163"/>
      <c r="U22" s="163"/>
      <c r="W22" s="163"/>
      <c r="Y22" s="163"/>
      <c r="AA22" s="163"/>
      <c r="AC22" s="163"/>
      <c r="AE22" s="163"/>
      <c r="AG22" s="163"/>
      <c r="AI22" s="163"/>
      <c r="AK22" s="163"/>
      <c r="AM22" s="163"/>
      <c r="AO22" s="163"/>
      <c r="AQ22" s="163"/>
      <c r="AS22" s="163"/>
      <c r="AU22" s="163"/>
      <c r="AW22" s="163"/>
      <c r="AY22" s="163"/>
      <c r="BA22" s="163"/>
      <c r="BC22" s="163"/>
      <c r="BE22" s="163"/>
      <c r="BG22" s="163"/>
      <c r="BI22" s="163"/>
      <c r="BK22" s="163"/>
      <c r="BM22" s="163"/>
      <c r="BO22" s="163"/>
      <c r="BQ22" s="163"/>
      <c r="BS22" s="163"/>
      <c r="BU22" s="163"/>
      <c r="BW22" s="163"/>
      <c r="BY22" s="163"/>
      <c r="CA22" s="163"/>
      <c r="CC22" s="163"/>
      <c r="CE22" s="163"/>
      <c r="CG22" s="163"/>
      <c r="CI22" s="163"/>
      <c r="CK22" s="163"/>
      <c r="CM22" s="163"/>
      <c r="CO22" s="163"/>
      <c r="CQ22" s="163"/>
      <c r="CS22" s="163"/>
      <c r="CU22" s="163"/>
      <c r="CW22" s="163"/>
      <c r="CY22" s="163"/>
      <c r="DA22" s="163"/>
      <c r="DC22" s="163"/>
      <c r="DE22" s="163"/>
      <c r="DG22" s="163"/>
      <c r="DI22" s="163"/>
      <c r="DK22" s="163"/>
      <c r="DM22" s="163"/>
      <c r="DO22" s="163"/>
      <c r="DQ22" s="163"/>
      <c r="DS22" s="163"/>
      <c r="DU22" s="163"/>
      <c r="DW22" s="163"/>
      <c r="DY22" s="163"/>
      <c r="EA22" s="163"/>
      <c r="EC22" s="163"/>
      <c r="EE22" s="163"/>
      <c r="EG22" s="163"/>
      <c r="EI22" s="163"/>
      <c r="EK22" s="163"/>
      <c r="EM22" s="163"/>
      <c r="EO22" s="163"/>
      <c r="EQ22" s="163"/>
      <c r="ES22" s="163"/>
      <c r="EU22" s="163"/>
      <c r="EW22" s="163"/>
      <c r="EY22" s="163"/>
      <c r="FA22" s="163"/>
      <c r="FC22" s="163"/>
      <c r="FE22" s="163"/>
      <c r="FG22" s="163"/>
      <c r="FI22" s="163"/>
      <c r="FK22" s="163"/>
      <c r="FM22" s="163"/>
      <c r="FO22" s="163"/>
      <c r="FQ22" s="163"/>
      <c r="FS22" s="163"/>
      <c r="FU22" s="163"/>
      <c r="FW22" s="163"/>
      <c r="FY22" s="163"/>
      <c r="GA22" s="163"/>
      <c r="GC22" s="163"/>
      <c r="GE22" s="163"/>
      <c r="GG22" s="163"/>
      <c r="GI22" s="163"/>
      <c r="GK22" s="163"/>
      <c r="GM22" s="163"/>
      <c r="GO22" s="163"/>
      <c r="GQ22" s="163"/>
      <c r="GS22" s="163"/>
      <c r="GU22" s="163"/>
      <c r="GW22" s="163"/>
      <c r="GY22" s="163"/>
      <c r="HA22" s="163"/>
      <c r="HC22" s="163"/>
      <c r="HE22" s="163"/>
      <c r="HG22" s="163"/>
      <c r="HI22" s="163"/>
      <c r="HK22" s="164"/>
      <c r="HL22" s="164"/>
      <c r="HM22" s="164"/>
      <c r="HN22" s="164"/>
      <c r="HO22" s="164"/>
      <c r="HP22" s="164"/>
      <c r="HQ22" s="164"/>
      <c r="HR22" s="164"/>
      <c r="HS22" s="164"/>
      <c r="HT22" s="164"/>
      <c r="HU22" s="164"/>
      <c r="HV22" s="164"/>
      <c r="HW22" s="164"/>
      <c r="HX22" s="164"/>
      <c r="HY22" s="164"/>
      <c r="HZ22" s="164"/>
      <c r="IA22" s="164"/>
      <c r="IB22" s="164"/>
      <c r="IC22" s="164"/>
      <c r="ID22" s="164"/>
      <c r="IE22" s="164"/>
      <c r="IF22" s="164"/>
      <c r="IG22" s="164"/>
      <c r="IH22" s="164"/>
      <c r="II22" s="164"/>
      <c r="IJ22" s="164"/>
      <c r="IK22" s="164"/>
      <c r="IL22" s="164"/>
      <c r="IM22" s="164"/>
      <c r="IN22" s="164"/>
      <c r="IO22" s="164"/>
      <c r="IP22" s="164"/>
      <c r="IQ22" s="164"/>
      <c r="IR22" s="164"/>
      <c r="IS22" s="164"/>
      <c r="IT22" s="164"/>
      <c r="IU22" s="164"/>
      <c r="IV22" s="164"/>
    </row>
    <row r="23" spans="1:256" s="158" customFormat="1" ht="22.7" customHeight="1" x14ac:dyDescent="0.2">
      <c r="A23" s="156"/>
      <c r="B23" s="156"/>
      <c r="C23" s="157" t="s">
        <v>693</v>
      </c>
      <c r="E23" s="159"/>
      <c r="G23" s="159"/>
      <c r="H23" s="158" t="s">
        <v>683</v>
      </c>
      <c r="I23" s="159"/>
      <c r="K23" s="159" t="s">
        <v>683</v>
      </c>
      <c r="M23" s="159"/>
      <c r="N23" s="158" t="s">
        <v>683</v>
      </c>
      <c r="O23" s="159" t="s">
        <v>683</v>
      </c>
      <c r="Q23" s="159"/>
      <c r="S23" s="159"/>
      <c r="U23" s="159"/>
      <c r="W23" s="159"/>
      <c r="Y23" s="159"/>
      <c r="AA23" s="159"/>
      <c r="AC23" s="159"/>
      <c r="AE23" s="159"/>
      <c r="AG23" s="159"/>
      <c r="AI23" s="159"/>
      <c r="AK23" s="159"/>
      <c r="AM23" s="159"/>
      <c r="AO23" s="159"/>
      <c r="AQ23" s="159"/>
      <c r="AS23" s="159"/>
      <c r="AU23" s="159"/>
      <c r="AW23" s="159"/>
      <c r="AY23" s="159"/>
      <c r="BA23" s="159"/>
      <c r="BC23" s="159"/>
      <c r="BE23" s="159"/>
      <c r="BG23" s="159"/>
      <c r="BI23" s="159"/>
      <c r="BK23" s="159"/>
      <c r="BM23" s="159"/>
      <c r="BO23" s="159"/>
      <c r="BQ23" s="159"/>
      <c r="BS23" s="159"/>
      <c r="BU23" s="159"/>
      <c r="BW23" s="159"/>
      <c r="BY23" s="159"/>
      <c r="CA23" s="159"/>
      <c r="CC23" s="159"/>
      <c r="CE23" s="159"/>
      <c r="CG23" s="159"/>
      <c r="CI23" s="159"/>
      <c r="CK23" s="159"/>
      <c r="CM23" s="159"/>
      <c r="CO23" s="159"/>
      <c r="CQ23" s="159"/>
      <c r="CS23" s="159"/>
      <c r="CU23" s="159"/>
      <c r="CW23" s="159"/>
      <c r="CY23" s="159"/>
      <c r="DA23" s="159"/>
      <c r="DC23" s="159"/>
      <c r="DE23" s="159"/>
      <c r="DG23" s="159"/>
      <c r="DI23" s="159"/>
      <c r="DK23" s="159"/>
      <c r="DM23" s="159"/>
      <c r="DO23" s="159"/>
      <c r="DQ23" s="159"/>
      <c r="DS23" s="159"/>
      <c r="DU23" s="159"/>
      <c r="DW23" s="159"/>
      <c r="DY23" s="159"/>
      <c r="EA23" s="159"/>
      <c r="EC23" s="159"/>
      <c r="EE23" s="159"/>
      <c r="EG23" s="159"/>
      <c r="EI23" s="159"/>
      <c r="EK23" s="159"/>
      <c r="EM23" s="159"/>
      <c r="EO23" s="159"/>
      <c r="EQ23" s="159"/>
      <c r="ES23" s="159"/>
      <c r="EU23" s="159"/>
      <c r="EW23" s="159"/>
      <c r="EY23" s="159"/>
      <c r="FA23" s="159"/>
      <c r="FC23" s="159"/>
      <c r="FE23" s="159"/>
      <c r="FG23" s="159"/>
      <c r="FI23" s="159"/>
      <c r="FK23" s="159"/>
      <c r="FM23" s="159"/>
      <c r="FO23" s="159"/>
      <c r="FQ23" s="159"/>
      <c r="FS23" s="159"/>
      <c r="FU23" s="159"/>
      <c r="FW23" s="159"/>
      <c r="FY23" s="159"/>
      <c r="GA23" s="159"/>
      <c r="GC23" s="159"/>
      <c r="GE23" s="159"/>
      <c r="GG23" s="159"/>
      <c r="GI23" s="159"/>
      <c r="GK23" s="159"/>
      <c r="GM23" s="159"/>
      <c r="GO23" s="159"/>
      <c r="GQ23" s="159"/>
      <c r="GS23" s="159"/>
      <c r="GU23" s="159"/>
      <c r="GW23" s="159"/>
      <c r="GY23" s="159"/>
      <c r="HA23" s="159"/>
      <c r="HC23" s="159"/>
      <c r="HE23" s="159"/>
      <c r="HG23" s="159"/>
      <c r="HI23" s="159"/>
      <c r="HK23" s="160"/>
      <c r="HL23" s="160"/>
      <c r="HM23" s="160"/>
      <c r="HN23" s="160"/>
      <c r="HO23" s="160"/>
      <c r="HP23" s="160"/>
      <c r="HQ23" s="160"/>
      <c r="HR23" s="160"/>
      <c r="HS23" s="160"/>
      <c r="HT23" s="160"/>
      <c r="HU23" s="160"/>
      <c r="HV23" s="160"/>
      <c r="HW23" s="160"/>
      <c r="HX23" s="160"/>
      <c r="HY23" s="160"/>
      <c r="HZ23" s="160"/>
      <c r="IA23" s="160"/>
      <c r="IB23" s="160"/>
      <c r="IC23" s="160"/>
      <c r="ID23" s="160"/>
      <c r="IE23" s="160"/>
      <c r="IF23" s="160"/>
      <c r="IG23" s="160"/>
      <c r="IH23" s="160"/>
      <c r="II23" s="160"/>
      <c r="IJ23" s="160"/>
      <c r="IK23" s="160"/>
      <c r="IL23" s="160"/>
      <c r="IM23" s="160"/>
      <c r="IN23" s="160"/>
      <c r="IO23" s="160"/>
      <c r="IP23" s="160"/>
      <c r="IQ23" s="160"/>
      <c r="IR23" s="160"/>
      <c r="IS23" s="160"/>
      <c r="IT23" s="160"/>
      <c r="IU23" s="160"/>
      <c r="IV23" s="160"/>
    </row>
    <row r="24" spans="1:256" s="159" customFormat="1" ht="22.7" customHeight="1" x14ac:dyDescent="0.2">
      <c r="A24" s="156"/>
      <c r="B24" s="156"/>
      <c r="C24" s="157" t="s">
        <v>695</v>
      </c>
      <c r="D24" s="158"/>
      <c r="F24" s="158"/>
      <c r="H24" s="158" t="s">
        <v>683</v>
      </c>
      <c r="J24" s="158"/>
      <c r="K24" s="159" t="s">
        <v>683</v>
      </c>
      <c r="L24" s="158"/>
      <c r="N24" s="158" t="s">
        <v>683</v>
      </c>
      <c r="P24" s="158" t="s">
        <v>683</v>
      </c>
      <c r="Q24" s="159" t="s">
        <v>683</v>
      </c>
      <c r="R24" s="158"/>
      <c r="T24" s="158"/>
      <c r="V24" s="158"/>
      <c r="X24" s="158"/>
      <c r="Z24" s="158"/>
      <c r="AB24" s="158"/>
      <c r="AD24" s="158"/>
      <c r="AF24" s="158"/>
      <c r="AH24" s="158"/>
      <c r="AJ24" s="158"/>
      <c r="AL24" s="158"/>
      <c r="AN24" s="158"/>
      <c r="AP24" s="158"/>
      <c r="AR24" s="158"/>
      <c r="AT24" s="158"/>
      <c r="AV24" s="158"/>
      <c r="AX24" s="158"/>
      <c r="AZ24" s="158"/>
      <c r="BB24" s="158"/>
      <c r="BD24" s="158"/>
      <c r="BF24" s="158"/>
      <c r="BH24" s="158"/>
      <c r="BJ24" s="158"/>
      <c r="BL24" s="158"/>
      <c r="BN24" s="158"/>
      <c r="BP24" s="158"/>
      <c r="BR24" s="158"/>
      <c r="BT24" s="158"/>
      <c r="BV24" s="158"/>
      <c r="BX24" s="158"/>
      <c r="BZ24" s="158"/>
      <c r="CB24" s="158"/>
      <c r="CD24" s="158"/>
      <c r="CF24" s="158"/>
      <c r="CH24" s="158"/>
      <c r="CJ24" s="158"/>
      <c r="CL24" s="158"/>
      <c r="CN24" s="158"/>
      <c r="CP24" s="158"/>
      <c r="CR24" s="158"/>
      <c r="CT24" s="158"/>
      <c r="CV24" s="158"/>
      <c r="CX24" s="158"/>
      <c r="CZ24" s="158"/>
      <c r="DB24" s="158"/>
      <c r="DD24" s="158"/>
      <c r="DF24" s="158"/>
      <c r="DH24" s="158"/>
      <c r="DJ24" s="158"/>
      <c r="DL24" s="158"/>
      <c r="DN24" s="158"/>
      <c r="DP24" s="158"/>
      <c r="DR24" s="158"/>
      <c r="DT24" s="158"/>
      <c r="DV24" s="158"/>
      <c r="DX24" s="158"/>
      <c r="DZ24" s="158"/>
      <c r="EB24" s="158"/>
      <c r="ED24" s="158"/>
      <c r="EF24" s="158"/>
      <c r="EH24" s="158"/>
      <c r="EJ24" s="158"/>
      <c r="EL24" s="158"/>
      <c r="EN24" s="158"/>
      <c r="EP24" s="158"/>
      <c r="ER24" s="158"/>
      <c r="ET24" s="158"/>
      <c r="EV24" s="158"/>
      <c r="EX24" s="158"/>
      <c r="EZ24" s="158"/>
      <c r="FB24" s="158"/>
      <c r="FD24" s="158"/>
      <c r="FF24" s="158"/>
      <c r="FH24" s="158"/>
      <c r="FJ24" s="158"/>
      <c r="FL24" s="158"/>
      <c r="FN24" s="158"/>
      <c r="FP24" s="158"/>
      <c r="FR24" s="158"/>
      <c r="FT24" s="158"/>
      <c r="FV24" s="158"/>
      <c r="FX24" s="158"/>
      <c r="FZ24" s="158"/>
      <c r="GB24" s="158"/>
      <c r="GD24" s="158"/>
      <c r="GF24" s="158"/>
      <c r="GH24" s="158"/>
      <c r="GJ24" s="158"/>
      <c r="GL24" s="158"/>
      <c r="GN24" s="158"/>
      <c r="GP24" s="158"/>
      <c r="GR24" s="158"/>
      <c r="GT24" s="158"/>
      <c r="GV24" s="158"/>
      <c r="GX24" s="158"/>
      <c r="GZ24" s="158"/>
      <c r="HB24" s="158"/>
      <c r="HD24" s="158"/>
      <c r="HF24" s="158"/>
      <c r="HH24" s="158"/>
      <c r="HJ24" s="158"/>
      <c r="HK24" s="160"/>
      <c r="HL24" s="160"/>
      <c r="HM24" s="160"/>
      <c r="HN24" s="160"/>
      <c r="HO24" s="160"/>
      <c r="HP24" s="160"/>
      <c r="HQ24" s="160"/>
      <c r="HR24" s="160"/>
      <c r="HS24" s="160"/>
      <c r="HT24" s="160"/>
      <c r="HU24" s="160"/>
      <c r="HV24" s="160"/>
      <c r="HW24" s="160"/>
      <c r="HX24" s="160"/>
      <c r="HY24" s="160"/>
      <c r="HZ24" s="160"/>
      <c r="IA24" s="160"/>
      <c r="IB24" s="160"/>
      <c r="IC24" s="160"/>
      <c r="ID24" s="160"/>
      <c r="IE24" s="160"/>
      <c r="IF24" s="160"/>
      <c r="IG24" s="160"/>
      <c r="IH24" s="160"/>
      <c r="II24" s="160"/>
      <c r="IJ24" s="160"/>
      <c r="IK24" s="160"/>
      <c r="IL24" s="160"/>
      <c r="IM24" s="160"/>
      <c r="IN24" s="160"/>
      <c r="IO24" s="160"/>
      <c r="IP24" s="160"/>
      <c r="IQ24" s="160"/>
      <c r="IR24" s="160"/>
      <c r="IS24" s="160"/>
      <c r="IT24" s="160"/>
      <c r="IU24" s="160"/>
      <c r="IV24" s="160"/>
    </row>
    <row r="25" spans="1:256" s="159" customFormat="1" ht="22.7" customHeight="1" x14ac:dyDescent="0.2">
      <c r="A25" s="156"/>
      <c r="B25" s="156"/>
      <c r="C25" s="157" t="s">
        <v>696</v>
      </c>
      <c r="D25" s="158"/>
      <c r="F25" s="158"/>
      <c r="H25" s="158" t="s">
        <v>683</v>
      </c>
      <c r="J25" s="158"/>
      <c r="K25" s="159" t="s">
        <v>683</v>
      </c>
      <c r="L25" s="158"/>
      <c r="N25" s="158" t="s">
        <v>683</v>
      </c>
      <c r="P25" s="158" t="s">
        <v>683</v>
      </c>
      <c r="Q25" s="159" t="s">
        <v>683</v>
      </c>
      <c r="R25" s="158"/>
      <c r="T25" s="158"/>
      <c r="V25" s="158"/>
      <c r="X25" s="158"/>
      <c r="Z25" s="158"/>
      <c r="AB25" s="158"/>
      <c r="AD25" s="158"/>
      <c r="AF25" s="158"/>
      <c r="AH25" s="158"/>
      <c r="AJ25" s="158"/>
      <c r="AL25" s="158"/>
      <c r="AN25" s="158"/>
      <c r="AP25" s="158"/>
      <c r="AR25" s="158"/>
      <c r="AT25" s="158"/>
      <c r="AV25" s="158"/>
      <c r="AX25" s="158"/>
      <c r="AZ25" s="158"/>
      <c r="BB25" s="158"/>
      <c r="BD25" s="158"/>
      <c r="BF25" s="158"/>
      <c r="BH25" s="158"/>
      <c r="BJ25" s="158"/>
      <c r="BL25" s="158"/>
      <c r="BN25" s="158"/>
      <c r="BP25" s="158"/>
      <c r="BR25" s="158"/>
      <c r="BT25" s="158"/>
      <c r="BV25" s="158"/>
      <c r="BX25" s="158"/>
      <c r="BZ25" s="158"/>
      <c r="CB25" s="158"/>
      <c r="CD25" s="158"/>
      <c r="CF25" s="158"/>
      <c r="CH25" s="158"/>
      <c r="CJ25" s="158"/>
      <c r="CL25" s="158"/>
      <c r="CN25" s="158"/>
      <c r="CP25" s="158"/>
      <c r="CR25" s="158"/>
      <c r="CT25" s="158"/>
      <c r="CV25" s="158"/>
      <c r="CX25" s="158"/>
      <c r="CZ25" s="158"/>
      <c r="DB25" s="158"/>
      <c r="DD25" s="158"/>
      <c r="DF25" s="158"/>
      <c r="DH25" s="158"/>
      <c r="DJ25" s="158"/>
      <c r="DL25" s="158"/>
      <c r="DN25" s="158"/>
      <c r="DP25" s="158"/>
      <c r="DR25" s="158"/>
      <c r="DT25" s="158"/>
      <c r="DV25" s="158"/>
      <c r="DX25" s="158"/>
      <c r="DZ25" s="158"/>
      <c r="EB25" s="158"/>
      <c r="ED25" s="158"/>
      <c r="EF25" s="158"/>
      <c r="EH25" s="158"/>
      <c r="EJ25" s="158"/>
      <c r="EL25" s="158"/>
      <c r="EN25" s="158"/>
      <c r="EP25" s="158"/>
      <c r="ER25" s="158"/>
      <c r="ET25" s="158"/>
      <c r="EV25" s="158"/>
      <c r="EX25" s="158"/>
      <c r="EZ25" s="158"/>
      <c r="FB25" s="158"/>
      <c r="FD25" s="158"/>
      <c r="FF25" s="158"/>
      <c r="FH25" s="158"/>
      <c r="FJ25" s="158"/>
      <c r="FL25" s="158"/>
      <c r="FN25" s="158"/>
      <c r="FP25" s="158"/>
      <c r="FR25" s="158"/>
      <c r="FT25" s="158"/>
      <c r="FV25" s="158"/>
      <c r="FX25" s="158"/>
      <c r="FZ25" s="158"/>
      <c r="GB25" s="158"/>
      <c r="GD25" s="158"/>
      <c r="GF25" s="158"/>
      <c r="GH25" s="158"/>
      <c r="GJ25" s="158"/>
      <c r="GL25" s="158"/>
      <c r="GN25" s="158"/>
      <c r="GP25" s="158"/>
      <c r="GR25" s="158"/>
      <c r="GT25" s="158"/>
      <c r="GV25" s="158"/>
      <c r="GX25" s="158"/>
      <c r="GZ25" s="158"/>
      <c r="HB25" s="158"/>
      <c r="HD25" s="158"/>
      <c r="HF25" s="158"/>
      <c r="HH25" s="158"/>
      <c r="HJ25" s="158"/>
      <c r="HK25" s="160"/>
      <c r="HL25" s="160"/>
      <c r="HM25" s="160"/>
      <c r="HN25" s="160"/>
      <c r="HO25" s="160"/>
      <c r="HP25" s="160"/>
      <c r="HQ25" s="160"/>
      <c r="HR25" s="160"/>
      <c r="HS25" s="160"/>
      <c r="HT25" s="160"/>
      <c r="HU25" s="160"/>
      <c r="HV25" s="160"/>
      <c r="HW25" s="160"/>
      <c r="HX25" s="160"/>
      <c r="HY25" s="160"/>
      <c r="HZ25" s="160"/>
      <c r="IA25" s="160"/>
      <c r="IB25" s="160"/>
      <c r="IC25" s="160"/>
      <c r="ID25" s="160"/>
      <c r="IE25" s="160"/>
      <c r="IF25" s="160"/>
      <c r="IG25" s="160"/>
      <c r="IH25" s="160"/>
      <c r="II25" s="160"/>
      <c r="IJ25" s="160"/>
      <c r="IK25" s="160"/>
      <c r="IL25" s="160"/>
      <c r="IM25" s="160"/>
      <c r="IN25" s="160"/>
      <c r="IO25" s="160"/>
      <c r="IP25" s="160"/>
      <c r="IQ25" s="160"/>
      <c r="IR25" s="160"/>
      <c r="IS25" s="160"/>
      <c r="IT25" s="160"/>
      <c r="IU25" s="160"/>
      <c r="IV25" s="160"/>
    </row>
    <row r="26" spans="1:256" s="158" customFormat="1" ht="22.7" customHeight="1" x14ac:dyDescent="0.2">
      <c r="A26" s="156"/>
      <c r="B26" s="156"/>
      <c r="C26" s="157" t="s">
        <v>697</v>
      </c>
      <c r="E26" s="159"/>
      <c r="G26" s="159"/>
      <c r="I26" s="159"/>
      <c r="K26" s="159" t="s">
        <v>683</v>
      </c>
      <c r="M26" s="159"/>
      <c r="N26" s="158" t="s">
        <v>683</v>
      </c>
      <c r="O26" s="159" t="s">
        <v>683</v>
      </c>
      <c r="P26" s="158" t="s">
        <v>683</v>
      </c>
      <c r="Q26" s="159"/>
      <c r="S26" s="159"/>
      <c r="U26" s="159"/>
      <c r="W26" s="159"/>
      <c r="Y26" s="159" t="s">
        <v>683</v>
      </c>
      <c r="Z26" s="158" t="s">
        <v>683</v>
      </c>
      <c r="AA26" s="159"/>
      <c r="AC26" s="159"/>
      <c r="AE26" s="159"/>
      <c r="AG26" s="159"/>
      <c r="AI26" s="159"/>
      <c r="AK26" s="159"/>
      <c r="AM26" s="159"/>
      <c r="AO26" s="159"/>
      <c r="AQ26" s="159"/>
      <c r="AS26" s="159"/>
      <c r="AU26" s="159"/>
      <c r="AW26" s="159"/>
      <c r="AY26" s="159"/>
      <c r="BA26" s="159"/>
      <c r="BC26" s="159"/>
      <c r="BE26" s="159"/>
      <c r="BG26" s="159"/>
      <c r="BI26" s="159"/>
      <c r="BK26" s="159"/>
      <c r="BM26" s="159"/>
      <c r="BO26" s="159"/>
      <c r="BQ26" s="159"/>
      <c r="BS26" s="159"/>
      <c r="BU26" s="159"/>
      <c r="BW26" s="159"/>
      <c r="BY26" s="159"/>
      <c r="CA26" s="159"/>
      <c r="CC26" s="159"/>
      <c r="CE26" s="159"/>
      <c r="CG26" s="159"/>
      <c r="CI26" s="159"/>
      <c r="CK26" s="159"/>
      <c r="CM26" s="159"/>
      <c r="CO26" s="159"/>
      <c r="CQ26" s="159"/>
      <c r="CS26" s="159"/>
      <c r="CU26" s="159"/>
      <c r="CW26" s="159"/>
      <c r="CY26" s="159"/>
      <c r="DA26" s="159"/>
      <c r="DC26" s="159"/>
      <c r="DE26" s="159"/>
      <c r="DG26" s="159"/>
      <c r="DI26" s="159"/>
      <c r="DK26" s="159"/>
      <c r="DM26" s="159"/>
      <c r="DO26" s="159"/>
      <c r="DQ26" s="159"/>
      <c r="DS26" s="159"/>
      <c r="DU26" s="159"/>
      <c r="DW26" s="159"/>
      <c r="DY26" s="159"/>
      <c r="EA26" s="159"/>
      <c r="EC26" s="159"/>
      <c r="EE26" s="159"/>
      <c r="EG26" s="159"/>
      <c r="EI26" s="159"/>
      <c r="EK26" s="159"/>
      <c r="EM26" s="159"/>
      <c r="EO26" s="159"/>
      <c r="EQ26" s="159"/>
      <c r="ES26" s="159"/>
      <c r="EU26" s="159"/>
      <c r="EW26" s="159"/>
      <c r="EY26" s="159"/>
      <c r="FA26" s="159"/>
      <c r="FC26" s="159"/>
      <c r="FE26" s="159"/>
      <c r="FG26" s="159"/>
      <c r="FI26" s="159"/>
      <c r="FK26" s="159"/>
      <c r="FM26" s="159"/>
      <c r="FO26" s="159"/>
      <c r="FQ26" s="159"/>
      <c r="FS26" s="159"/>
      <c r="FU26" s="159"/>
      <c r="FW26" s="159"/>
      <c r="FY26" s="159"/>
      <c r="GA26" s="159"/>
      <c r="GC26" s="159"/>
      <c r="GE26" s="159"/>
      <c r="GG26" s="159"/>
      <c r="GI26" s="159"/>
      <c r="GK26" s="159"/>
      <c r="GM26" s="159"/>
      <c r="GO26" s="159"/>
      <c r="GQ26" s="159"/>
      <c r="GS26" s="159"/>
      <c r="GU26" s="159"/>
      <c r="GW26" s="159"/>
      <c r="GY26" s="159"/>
      <c r="HA26" s="159"/>
      <c r="HC26" s="159"/>
      <c r="HE26" s="159"/>
      <c r="HG26" s="159"/>
      <c r="HI26" s="159"/>
      <c r="HK26" s="160"/>
      <c r="HL26" s="160"/>
      <c r="HM26" s="160"/>
      <c r="HN26" s="160"/>
      <c r="HO26" s="160"/>
      <c r="HP26" s="160"/>
      <c r="HQ26" s="160"/>
      <c r="HR26" s="160"/>
      <c r="HS26" s="160"/>
      <c r="HT26" s="160"/>
      <c r="HU26" s="160"/>
      <c r="HV26" s="160"/>
      <c r="HW26" s="160"/>
      <c r="HX26" s="160"/>
      <c r="HY26" s="160"/>
      <c r="HZ26" s="160"/>
      <c r="IA26" s="160"/>
      <c r="IB26" s="160"/>
      <c r="IC26" s="160"/>
      <c r="ID26" s="160"/>
      <c r="IE26" s="160"/>
      <c r="IF26" s="160"/>
      <c r="IG26" s="160"/>
      <c r="IH26" s="160"/>
      <c r="II26" s="160"/>
      <c r="IJ26" s="160"/>
      <c r="IK26" s="160"/>
      <c r="IL26" s="160"/>
      <c r="IM26" s="160"/>
      <c r="IN26" s="160"/>
      <c r="IO26" s="160"/>
      <c r="IP26" s="160"/>
      <c r="IQ26" s="160"/>
      <c r="IR26" s="160"/>
      <c r="IS26" s="160"/>
      <c r="IT26" s="160"/>
      <c r="IU26" s="160"/>
      <c r="IV26" s="160"/>
    </row>
    <row r="27" spans="1:256" s="158" customFormat="1" ht="22.7" customHeight="1" x14ac:dyDescent="0.2">
      <c r="A27" s="156"/>
      <c r="B27" s="156"/>
      <c r="C27" s="157" t="s">
        <v>702</v>
      </c>
      <c r="D27" s="158" t="s">
        <v>683</v>
      </c>
      <c r="E27" s="159"/>
      <c r="F27" s="158" t="s">
        <v>683</v>
      </c>
      <c r="G27" s="159"/>
      <c r="I27" s="159"/>
      <c r="K27" s="159" t="s">
        <v>683</v>
      </c>
      <c r="M27" s="159"/>
      <c r="O27" s="159"/>
      <c r="Q27" s="159"/>
      <c r="S27" s="159"/>
      <c r="U27" s="159"/>
      <c r="W27" s="159"/>
      <c r="Y27" s="159"/>
      <c r="AA27" s="159"/>
      <c r="AC27" s="159" t="s">
        <v>683</v>
      </c>
      <c r="AE27" s="159"/>
      <c r="AG27" s="159"/>
      <c r="AI27" s="159"/>
      <c r="AK27" s="159"/>
      <c r="AM27" s="159"/>
      <c r="AO27" s="159"/>
      <c r="AQ27" s="159"/>
      <c r="AS27" s="159"/>
      <c r="AU27" s="159"/>
      <c r="AW27" s="159"/>
      <c r="AY27" s="159"/>
      <c r="BA27" s="159"/>
      <c r="BC27" s="159"/>
      <c r="BE27" s="159"/>
      <c r="BG27" s="159"/>
      <c r="BI27" s="159"/>
      <c r="BK27" s="159"/>
      <c r="BM27" s="159"/>
      <c r="BO27" s="159"/>
      <c r="BQ27" s="159"/>
      <c r="BS27" s="159"/>
      <c r="BU27" s="159"/>
      <c r="BW27" s="159"/>
      <c r="BY27" s="159"/>
      <c r="CA27" s="159"/>
      <c r="CC27" s="159"/>
      <c r="CE27" s="159"/>
      <c r="CG27" s="159"/>
      <c r="CI27" s="159"/>
      <c r="CK27" s="159"/>
      <c r="CM27" s="159"/>
      <c r="CO27" s="159"/>
      <c r="CQ27" s="159"/>
      <c r="CS27" s="159"/>
      <c r="CU27" s="159"/>
      <c r="CW27" s="159"/>
      <c r="CY27" s="159"/>
      <c r="DA27" s="159"/>
      <c r="DC27" s="159"/>
      <c r="DE27" s="159"/>
      <c r="DG27" s="159"/>
      <c r="DI27" s="159"/>
      <c r="DK27" s="159"/>
      <c r="DM27" s="159"/>
      <c r="DO27" s="159"/>
      <c r="DQ27" s="159"/>
      <c r="DS27" s="159"/>
      <c r="DU27" s="159"/>
      <c r="DW27" s="159"/>
      <c r="DY27" s="159"/>
      <c r="EA27" s="159"/>
      <c r="EC27" s="159"/>
      <c r="EE27" s="159"/>
      <c r="EG27" s="159"/>
      <c r="EI27" s="159"/>
      <c r="EK27" s="159"/>
      <c r="EM27" s="159"/>
      <c r="EO27" s="159"/>
      <c r="EQ27" s="159"/>
      <c r="ES27" s="159"/>
      <c r="EU27" s="159"/>
      <c r="EW27" s="159"/>
      <c r="EY27" s="159"/>
      <c r="FA27" s="159"/>
      <c r="FC27" s="159"/>
      <c r="FE27" s="159"/>
      <c r="FG27" s="159"/>
      <c r="FI27" s="159"/>
      <c r="FK27" s="159"/>
      <c r="FM27" s="159"/>
      <c r="FO27" s="159"/>
      <c r="FQ27" s="159"/>
      <c r="FS27" s="159"/>
      <c r="FU27" s="159"/>
      <c r="FW27" s="159"/>
      <c r="FY27" s="159"/>
      <c r="GA27" s="159"/>
      <c r="GC27" s="159"/>
      <c r="GE27" s="159"/>
      <c r="GG27" s="159"/>
      <c r="GI27" s="159"/>
      <c r="GK27" s="159"/>
      <c r="GM27" s="159"/>
      <c r="GO27" s="159"/>
      <c r="GQ27" s="159"/>
      <c r="GS27" s="159"/>
      <c r="GU27" s="159"/>
      <c r="GW27" s="159"/>
      <c r="GY27" s="159"/>
      <c r="HA27" s="159"/>
      <c r="HC27" s="159"/>
      <c r="HE27" s="159"/>
      <c r="HG27" s="159"/>
      <c r="HI27" s="159"/>
      <c r="HK27" s="160"/>
      <c r="HL27" s="160"/>
      <c r="HM27" s="160"/>
      <c r="HN27" s="160"/>
      <c r="HO27" s="160"/>
      <c r="HP27" s="160"/>
      <c r="HQ27" s="160"/>
      <c r="HR27" s="160"/>
      <c r="HS27" s="160"/>
      <c r="HT27" s="160"/>
      <c r="HU27" s="160"/>
      <c r="HV27" s="160"/>
      <c r="HW27" s="160"/>
      <c r="HX27" s="160"/>
      <c r="HY27" s="160"/>
      <c r="HZ27" s="160"/>
      <c r="IA27" s="160"/>
      <c r="IB27" s="160"/>
      <c r="IC27" s="160"/>
      <c r="ID27" s="160"/>
      <c r="IE27" s="160"/>
      <c r="IF27" s="160"/>
      <c r="IG27" s="160"/>
      <c r="IH27" s="160"/>
      <c r="II27" s="160"/>
      <c r="IJ27" s="160"/>
      <c r="IK27" s="160"/>
      <c r="IL27" s="160"/>
      <c r="IM27" s="160"/>
      <c r="IN27" s="160"/>
      <c r="IO27" s="160"/>
      <c r="IP27" s="160"/>
      <c r="IQ27" s="160"/>
      <c r="IR27" s="160"/>
      <c r="IS27" s="160"/>
      <c r="IT27" s="160"/>
      <c r="IU27" s="160"/>
      <c r="IV27" s="160"/>
    </row>
    <row r="28" spans="1:256" s="162" customFormat="1" ht="22.7" customHeight="1" x14ac:dyDescent="0.2">
      <c r="A28" s="415" t="s">
        <v>703</v>
      </c>
      <c r="B28" s="415"/>
      <c r="C28" s="415"/>
      <c r="E28" s="163"/>
      <c r="G28" s="163"/>
      <c r="I28" s="163"/>
      <c r="K28" s="163"/>
      <c r="M28" s="163"/>
      <c r="O28" s="163"/>
      <c r="Q28" s="163"/>
      <c r="S28" s="163"/>
      <c r="U28" s="163"/>
      <c r="W28" s="163"/>
      <c r="Y28" s="163"/>
      <c r="AA28" s="163"/>
      <c r="AC28" s="163"/>
      <c r="AE28" s="163"/>
      <c r="AG28" s="163"/>
      <c r="AI28" s="163"/>
      <c r="AK28" s="163"/>
      <c r="AM28" s="163"/>
      <c r="AO28" s="163"/>
      <c r="AQ28" s="163"/>
      <c r="AS28" s="163"/>
      <c r="AU28" s="163"/>
      <c r="AW28" s="163"/>
      <c r="AY28" s="163"/>
      <c r="BA28" s="163"/>
      <c r="BC28" s="163"/>
      <c r="BE28" s="163"/>
      <c r="BG28" s="163"/>
      <c r="BI28" s="163"/>
      <c r="BK28" s="163"/>
      <c r="BM28" s="163"/>
      <c r="BO28" s="163"/>
      <c r="BQ28" s="163"/>
      <c r="BS28" s="163"/>
      <c r="BU28" s="163"/>
      <c r="BW28" s="163"/>
      <c r="BY28" s="163"/>
      <c r="CA28" s="163"/>
      <c r="CC28" s="163"/>
      <c r="CE28" s="163"/>
      <c r="CG28" s="163"/>
      <c r="CI28" s="163"/>
      <c r="CK28" s="163"/>
      <c r="CM28" s="163"/>
      <c r="CO28" s="163"/>
      <c r="CQ28" s="163"/>
      <c r="CS28" s="163"/>
      <c r="CU28" s="163"/>
      <c r="CW28" s="163"/>
      <c r="CY28" s="163"/>
      <c r="DA28" s="163"/>
      <c r="DC28" s="163"/>
      <c r="DE28" s="163"/>
      <c r="DG28" s="163"/>
      <c r="DI28" s="163"/>
      <c r="DK28" s="163"/>
      <c r="DM28" s="163"/>
      <c r="DO28" s="163"/>
      <c r="DQ28" s="163"/>
      <c r="DS28" s="163"/>
      <c r="DU28" s="163"/>
      <c r="DW28" s="163"/>
      <c r="DY28" s="163"/>
      <c r="EA28" s="163"/>
      <c r="EC28" s="163"/>
      <c r="EE28" s="163"/>
      <c r="EG28" s="163"/>
      <c r="EI28" s="163"/>
      <c r="EK28" s="163"/>
      <c r="EM28" s="163"/>
      <c r="EO28" s="163"/>
      <c r="EQ28" s="163"/>
      <c r="ES28" s="163"/>
      <c r="EU28" s="163"/>
      <c r="EW28" s="163"/>
      <c r="EY28" s="163"/>
      <c r="FA28" s="163"/>
      <c r="FC28" s="163"/>
      <c r="FE28" s="163"/>
      <c r="FG28" s="163"/>
      <c r="FI28" s="163"/>
      <c r="FK28" s="163"/>
      <c r="FM28" s="163"/>
      <c r="FO28" s="163"/>
      <c r="FQ28" s="163"/>
      <c r="FS28" s="163"/>
      <c r="FU28" s="163"/>
      <c r="FW28" s="163"/>
      <c r="FY28" s="163"/>
      <c r="GA28" s="163"/>
      <c r="GC28" s="163"/>
      <c r="GE28" s="163"/>
      <c r="GG28" s="163"/>
      <c r="GI28" s="163"/>
      <c r="GK28" s="163"/>
      <c r="GM28" s="163"/>
      <c r="GO28" s="163"/>
      <c r="GQ28" s="163"/>
      <c r="GS28" s="163"/>
      <c r="GU28" s="163"/>
      <c r="GW28" s="163"/>
      <c r="GY28" s="163"/>
      <c r="HA28" s="163"/>
      <c r="HC28" s="163"/>
      <c r="HE28" s="163"/>
      <c r="HG28" s="163"/>
      <c r="HI28" s="163"/>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row>
    <row r="29" spans="1:256" s="159" customFormat="1" ht="22.7" customHeight="1" x14ac:dyDescent="0.2">
      <c r="A29" s="156"/>
      <c r="B29" s="156"/>
      <c r="C29" s="157" t="s">
        <v>692</v>
      </c>
      <c r="D29" s="158"/>
      <c r="F29" s="158"/>
      <c r="H29" s="158" t="s">
        <v>683</v>
      </c>
      <c r="J29" s="158"/>
      <c r="K29" s="159" t="s">
        <v>683</v>
      </c>
      <c r="L29" s="158" t="s">
        <v>683</v>
      </c>
      <c r="N29" s="158"/>
      <c r="P29" s="158"/>
      <c r="R29" s="158"/>
      <c r="T29" s="158"/>
      <c r="V29" s="158"/>
      <c r="X29" s="158"/>
      <c r="Z29" s="158"/>
      <c r="AB29" s="158"/>
      <c r="AD29" s="158"/>
      <c r="AF29" s="158"/>
      <c r="AH29" s="158"/>
      <c r="AJ29" s="158"/>
      <c r="AL29" s="158"/>
      <c r="AN29" s="158"/>
      <c r="AP29" s="158"/>
      <c r="AR29" s="158"/>
      <c r="AT29" s="158"/>
      <c r="AV29" s="158"/>
      <c r="AX29" s="158"/>
      <c r="AZ29" s="158"/>
      <c r="BB29" s="158"/>
      <c r="BD29" s="158"/>
      <c r="BF29" s="158"/>
      <c r="BH29" s="158"/>
      <c r="BJ29" s="158"/>
      <c r="BL29" s="158"/>
      <c r="BN29" s="158"/>
      <c r="BP29" s="158"/>
      <c r="BR29" s="158"/>
      <c r="BT29" s="158"/>
      <c r="BV29" s="158"/>
      <c r="BX29" s="158"/>
      <c r="BZ29" s="158"/>
      <c r="CB29" s="158"/>
      <c r="CD29" s="158"/>
      <c r="CF29" s="158"/>
      <c r="CH29" s="158"/>
      <c r="CJ29" s="158"/>
      <c r="CL29" s="158"/>
      <c r="CN29" s="158"/>
      <c r="CP29" s="158"/>
      <c r="CR29" s="158"/>
      <c r="CT29" s="158"/>
      <c r="CV29" s="158"/>
      <c r="CX29" s="158"/>
      <c r="CZ29" s="158"/>
      <c r="DB29" s="158"/>
      <c r="DD29" s="158"/>
      <c r="DF29" s="158"/>
      <c r="DH29" s="158"/>
      <c r="DJ29" s="158"/>
      <c r="DL29" s="158"/>
      <c r="DN29" s="158"/>
      <c r="DP29" s="158"/>
      <c r="DR29" s="158"/>
      <c r="DT29" s="158"/>
      <c r="DV29" s="158"/>
      <c r="DX29" s="158"/>
      <c r="DZ29" s="158"/>
      <c r="EB29" s="158"/>
      <c r="ED29" s="158"/>
      <c r="EF29" s="158"/>
      <c r="EH29" s="158"/>
      <c r="EJ29" s="158"/>
      <c r="EL29" s="158"/>
      <c r="EN29" s="158"/>
      <c r="EP29" s="158"/>
      <c r="ER29" s="158"/>
      <c r="ET29" s="158"/>
      <c r="EV29" s="158"/>
      <c r="EX29" s="158"/>
      <c r="EZ29" s="158"/>
      <c r="FB29" s="158"/>
      <c r="FD29" s="158"/>
      <c r="FF29" s="158"/>
      <c r="FH29" s="158"/>
      <c r="FJ29" s="158"/>
      <c r="FL29" s="158"/>
      <c r="FN29" s="158"/>
      <c r="FP29" s="158"/>
      <c r="FR29" s="158"/>
      <c r="FT29" s="158"/>
      <c r="FV29" s="158"/>
      <c r="FX29" s="158"/>
      <c r="FZ29" s="158"/>
      <c r="GB29" s="158"/>
      <c r="GD29" s="158"/>
      <c r="GF29" s="158"/>
      <c r="GH29" s="158"/>
      <c r="GJ29" s="158"/>
      <c r="GL29" s="158"/>
      <c r="GN29" s="158"/>
      <c r="GP29" s="158"/>
      <c r="GR29" s="158"/>
      <c r="GT29" s="158"/>
      <c r="GV29" s="158"/>
      <c r="GX29" s="158"/>
      <c r="GZ29" s="158"/>
      <c r="HB29" s="158"/>
      <c r="HD29" s="158"/>
      <c r="HF29" s="158"/>
      <c r="HH29" s="158"/>
      <c r="HJ29" s="158"/>
      <c r="HK29" s="160"/>
      <c r="HL29" s="160"/>
      <c r="HM29" s="160"/>
      <c r="HN29" s="160"/>
      <c r="HO29" s="160"/>
      <c r="HP29" s="160"/>
      <c r="HQ29" s="160"/>
      <c r="HR29" s="160"/>
      <c r="HS29" s="160"/>
      <c r="HT29" s="160"/>
      <c r="HU29" s="160"/>
      <c r="HV29" s="160"/>
      <c r="HW29" s="160"/>
      <c r="HX29" s="160"/>
      <c r="HY29" s="160"/>
      <c r="HZ29" s="160"/>
      <c r="IA29" s="160"/>
      <c r="IB29" s="160"/>
      <c r="IC29" s="160"/>
      <c r="ID29" s="160"/>
      <c r="IE29" s="160"/>
      <c r="IF29" s="160"/>
      <c r="IG29" s="160"/>
      <c r="IH29" s="160"/>
      <c r="II29" s="160"/>
      <c r="IJ29" s="160"/>
      <c r="IK29" s="160"/>
      <c r="IL29" s="160"/>
      <c r="IM29" s="160"/>
      <c r="IN29" s="160"/>
      <c r="IO29" s="160"/>
      <c r="IP29" s="160"/>
      <c r="IQ29" s="160"/>
      <c r="IR29" s="160"/>
      <c r="IS29" s="160"/>
      <c r="IT29" s="160"/>
      <c r="IU29" s="160"/>
      <c r="IV29" s="160"/>
    </row>
    <row r="30" spans="1:256" s="159" customFormat="1" ht="22.7" customHeight="1" x14ac:dyDescent="0.2">
      <c r="A30" s="156"/>
      <c r="B30" s="156"/>
      <c r="C30" s="157" t="s">
        <v>695</v>
      </c>
      <c r="D30" s="158"/>
      <c r="F30" s="158"/>
      <c r="H30" s="158" t="s">
        <v>683</v>
      </c>
      <c r="J30" s="158"/>
      <c r="K30" s="159" t="s">
        <v>683</v>
      </c>
      <c r="L30" s="158"/>
      <c r="N30" s="158" t="s">
        <v>683</v>
      </c>
      <c r="P30" s="158" t="s">
        <v>683</v>
      </c>
      <c r="Q30" s="159" t="s">
        <v>683</v>
      </c>
      <c r="R30" s="158"/>
      <c r="T30" s="158"/>
      <c r="V30" s="158"/>
      <c r="X30" s="158"/>
      <c r="Z30" s="158"/>
      <c r="AB30" s="158"/>
      <c r="AD30" s="158"/>
      <c r="AF30" s="158"/>
      <c r="AH30" s="158"/>
      <c r="AJ30" s="158"/>
      <c r="AL30" s="158"/>
      <c r="AN30" s="158"/>
      <c r="AP30" s="158"/>
      <c r="AR30" s="158"/>
      <c r="AT30" s="158"/>
      <c r="AV30" s="158"/>
      <c r="AX30" s="158"/>
      <c r="AZ30" s="158"/>
      <c r="BB30" s="158"/>
      <c r="BD30" s="158"/>
      <c r="BF30" s="158"/>
      <c r="BH30" s="158"/>
      <c r="BJ30" s="158"/>
      <c r="BL30" s="158"/>
      <c r="BN30" s="158"/>
      <c r="BP30" s="158"/>
      <c r="BR30" s="158"/>
      <c r="BT30" s="158"/>
      <c r="BV30" s="158"/>
      <c r="BX30" s="158"/>
      <c r="BZ30" s="158"/>
      <c r="CB30" s="158"/>
      <c r="CD30" s="158"/>
      <c r="CF30" s="158"/>
      <c r="CH30" s="158"/>
      <c r="CJ30" s="158"/>
      <c r="CL30" s="158"/>
      <c r="CN30" s="158"/>
      <c r="CP30" s="158"/>
      <c r="CR30" s="158"/>
      <c r="CT30" s="158"/>
      <c r="CV30" s="158"/>
      <c r="CX30" s="158"/>
      <c r="CZ30" s="158"/>
      <c r="DB30" s="158"/>
      <c r="DD30" s="158"/>
      <c r="DF30" s="158"/>
      <c r="DH30" s="158"/>
      <c r="DJ30" s="158"/>
      <c r="DL30" s="158"/>
      <c r="DN30" s="158"/>
      <c r="DP30" s="158"/>
      <c r="DR30" s="158"/>
      <c r="DT30" s="158"/>
      <c r="DV30" s="158"/>
      <c r="DX30" s="158"/>
      <c r="DZ30" s="158"/>
      <c r="EB30" s="158"/>
      <c r="ED30" s="158"/>
      <c r="EF30" s="158"/>
      <c r="EH30" s="158"/>
      <c r="EJ30" s="158"/>
      <c r="EL30" s="158"/>
      <c r="EN30" s="158"/>
      <c r="EP30" s="158"/>
      <c r="ER30" s="158"/>
      <c r="ET30" s="158"/>
      <c r="EV30" s="158"/>
      <c r="EX30" s="158"/>
      <c r="EZ30" s="158"/>
      <c r="FB30" s="158"/>
      <c r="FD30" s="158"/>
      <c r="FF30" s="158"/>
      <c r="FH30" s="158"/>
      <c r="FJ30" s="158"/>
      <c r="FL30" s="158"/>
      <c r="FN30" s="158"/>
      <c r="FP30" s="158"/>
      <c r="FR30" s="158"/>
      <c r="FT30" s="158"/>
      <c r="FV30" s="158"/>
      <c r="FX30" s="158"/>
      <c r="FZ30" s="158"/>
      <c r="GB30" s="158"/>
      <c r="GD30" s="158"/>
      <c r="GF30" s="158"/>
      <c r="GH30" s="158"/>
      <c r="GJ30" s="158"/>
      <c r="GL30" s="158"/>
      <c r="GN30" s="158"/>
      <c r="GP30" s="158"/>
      <c r="GR30" s="158"/>
      <c r="GT30" s="158"/>
      <c r="GV30" s="158"/>
      <c r="GX30" s="158"/>
      <c r="GZ30" s="158"/>
      <c r="HB30" s="158"/>
      <c r="HD30" s="158"/>
      <c r="HF30" s="158"/>
      <c r="HH30" s="158"/>
      <c r="HJ30" s="158"/>
      <c r="HK30" s="160"/>
      <c r="HL30" s="160"/>
      <c r="HM30" s="160"/>
      <c r="HN30" s="160"/>
      <c r="HO30" s="160"/>
      <c r="HP30" s="160"/>
      <c r="HQ30" s="160"/>
      <c r="HR30" s="160"/>
      <c r="HS30" s="160"/>
      <c r="HT30" s="160"/>
      <c r="HU30" s="160"/>
      <c r="HV30" s="160"/>
      <c r="HW30" s="160"/>
      <c r="HX30" s="160"/>
      <c r="HY30" s="160"/>
      <c r="HZ30" s="160"/>
      <c r="IA30" s="160"/>
      <c r="IB30" s="160"/>
      <c r="IC30" s="160"/>
      <c r="ID30" s="160"/>
      <c r="IE30" s="160"/>
      <c r="IF30" s="160"/>
      <c r="IG30" s="160"/>
      <c r="IH30" s="160"/>
      <c r="II30" s="160"/>
      <c r="IJ30" s="160"/>
      <c r="IK30" s="160"/>
      <c r="IL30" s="160"/>
      <c r="IM30" s="160"/>
      <c r="IN30" s="160"/>
      <c r="IO30" s="160"/>
      <c r="IP30" s="160"/>
      <c r="IQ30" s="160"/>
      <c r="IR30" s="160"/>
      <c r="IS30" s="160"/>
      <c r="IT30" s="160"/>
      <c r="IU30" s="160"/>
      <c r="IV30" s="160"/>
    </row>
    <row r="31" spans="1:256" s="159" customFormat="1" ht="22.7" customHeight="1" x14ac:dyDescent="0.2">
      <c r="A31" s="156"/>
      <c r="B31" s="156"/>
      <c r="C31" s="157" t="s">
        <v>696</v>
      </c>
      <c r="D31" s="158"/>
      <c r="F31" s="158"/>
      <c r="H31" s="158" t="s">
        <v>683</v>
      </c>
      <c r="J31" s="158"/>
      <c r="K31" s="159" t="s">
        <v>683</v>
      </c>
      <c r="L31" s="158"/>
      <c r="N31" s="158" t="s">
        <v>683</v>
      </c>
      <c r="P31" s="158" t="s">
        <v>683</v>
      </c>
      <c r="Q31" s="159" t="s">
        <v>683</v>
      </c>
      <c r="R31" s="158"/>
      <c r="T31" s="158"/>
      <c r="V31" s="158"/>
      <c r="X31" s="158"/>
      <c r="Z31" s="158"/>
      <c r="AB31" s="158"/>
      <c r="AD31" s="158"/>
      <c r="AF31" s="158"/>
      <c r="AH31" s="158"/>
      <c r="AJ31" s="158"/>
      <c r="AL31" s="158"/>
      <c r="AN31" s="158"/>
      <c r="AP31" s="158"/>
      <c r="AR31" s="158"/>
      <c r="AT31" s="158"/>
      <c r="AV31" s="158"/>
      <c r="AX31" s="158"/>
      <c r="AZ31" s="158"/>
      <c r="BB31" s="158"/>
      <c r="BD31" s="158"/>
      <c r="BF31" s="158"/>
      <c r="BH31" s="158"/>
      <c r="BJ31" s="158"/>
      <c r="BL31" s="158"/>
      <c r="BN31" s="158"/>
      <c r="BP31" s="158"/>
      <c r="BR31" s="158"/>
      <c r="BT31" s="158"/>
      <c r="BV31" s="158"/>
      <c r="BX31" s="158"/>
      <c r="BZ31" s="158"/>
      <c r="CB31" s="158"/>
      <c r="CD31" s="158"/>
      <c r="CF31" s="158"/>
      <c r="CH31" s="158"/>
      <c r="CJ31" s="158"/>
      <c r="CL31" s="158"/>
      <c r="CN31" s="158"/>
      <c r="CP31" s="158"/>
      <c r="CR31" s="158"/>
      <c r="CT31" s="158"/>
      <c r="CV31" s="158"/>
      <c r="CX31" s="158"/>
      <c r="CZ31" s="158"/>
      <c r="DB31" s="158"/>
      <c r="DD31" s="158"/>
      <c r="DF31" s="158"/>
      <c r="DH31" s="158"/>
      <c r="DJ31" s="158"/>
      <c r="DL31" s="158"/>
      <c r="DN31" s="158"/>
      <c r="DP31" s="158"/>
      <c r="DR31" s="158"/>
      <c r="DT31" s="158"/>
      <c r="DV31" s="158"/>
      <c r="DX31" s="158"/>
      <c r="DZ31" s="158"/>
      <c r="EB31" s="158"/>
      <c r="ED31" s="158"/>
      <c r="EF31" s="158"/>
      <c r="EH31" s="158"/>
      <c r="EJ31" s="158"/>
      <c r="EL31" s="158"/>
      <c r="EN31" s="158"/>
      <c r="EP31" s="158"/>
      <c r="ER31" s="158"/>
      <c r="ET31" s="158"/>
      <c r="EV31" s="158"/>
      <c r="EX31" s="158"/>
      <c r="EZ31" s="158"/>
      <c r="FB31" s="158"/>
      <c r="FD31" s="158"/>
      <c r="FF31" s="158"/>
      <c r="FH31" s="158"/>
      <c r="FJ31" s="158"/>
      <c r="FL31" s="158"/>
      <c r="FN31" s="158"/>
      <c r="FP31" s="158"/>
      <c r="FR31" s="158"/>
      <c r="FT31" s="158"/>
      <c r="FV31" s="158"/>
      <c r="FX31" s="158"/>
      <c r="FZ31" s="158"/>
      <c r="GB31" s="158"/>
      <c r="GD31" s="158"/>
      <c r="GF31" s="158"/>
      <c r="GH31" s="158"/>
      <c r="GJ31" s="158"/>
      <c r="GL31" s="158"/>
      <c r="GN31" s="158"/>
      <c r="GP31" s="158"/>
      <c r="GR31" s="158"/>
      <c r="GT31" s="158"/>
      <c r="GV31" s="158"/>
      <c r="GX31" s="158"/>
      <c r="GZ31" s="158"/>
      <c r="HB31" s="158"/>
      <c r="HD31" s="158"/>
      <c r="HF31" s="158"/>
      <c r="HH31" s="158"/>
      <c r="HJ31" s="158"/>
      <c r="HK31" s="160"/>
      <c r="HL31" s="160"/>
      <c r="HM31" s="160"/>
      <c r="HN31" s="160"/>
      <c r="HO31" s="160"/>
      <c r="HP31" s="160"/>
      <c r="HQ31" s="160"/>
      <c r="HR31" s="160"/>
      <c r="HS31" s="160"/>
      <c r="HT31" s="160"/>
      <c r="HU31" s="160"/>
      <c r="HV31" s="160"/>
      <c r="HW31" s="160"/>
      <c r="HX31" s="160"/>
      <c r="HY31" s="160"/>
      <c r="HZ31" s="160"/>
      <c r="IA31" s="160"/>
      <c r="IB31" s="160"/>
      <c r="IC31" s="160"/>
      <c r="ID31" s="160"/>
      <c r="IE31" s="160"/>
      <c r="IF31" s="160"/>
      <c r="IG31" s="160"/>
      <c r="IH31" s="160"/>
      <c r="II31" s="160"/>
      <c r="IJ31" s="160"/>
      <c r="IK31" s="160"/>
      <c r="IL31" s="160"/>
      <c r="IM31" s="160"/>
      <c r="IN31" s="160"/>
      <c r="IO31" s="160"/>
      <c r="IP31" s="160"/>
      <c r="IQ31" s="160"/>
      <c r="IR31" s="160"/>
      <c r="IS31" s="160"/>
      <c r="IT31" s="160"/>
      <c r="IU31" s="160"/>
      <c r="IV31" s="160"/>
    </row>
    <row r="32" spans="1:256" s="158" customFormat="1" ht="22.7" customHeight="1" x14ac:dyDescent="0.2">
      <c r="A32" s="156"/>
      <c r="B32" s="156"/>
      <c r="C32" s="157" t="s">
        <v>697</v>
      </c>
      <c r="E32" s="159"/>
      <c r="G32" s="159"/>
      <c r="I32" s="159"/>
      <c r="K32" s="159" t="s">
        <v>683</v>
      </c>
      <c r="M32" s="159"/>
      <c r="N32" s="158" t="s">
        <v>683</v>
      </c>
      <c r="O32" s="159" t="s">
        <v>683</v>
      </c>
      <c r="P32" s="158" t="s">
        <v>683</v>
      </c>
      <c r="Q32" s="159"/>
      <c r="S32" s="159"/>
      <c r="U32" s="159"/>
      <c r="W32" s="159"/>
      <c r="Y32" s="159" t="s">
        <v>683</v>
      </c>
      <c r="Z32" s="158" t="s">
        <v>683</v>
      </c>
      <c r="AA32" s="159"/>
      <c r="AC32" s="159"/>
      <c r="AE32" s="159"/>
      <c r="AG32" s="159"/>
      <c r="AI32" s="159"/>
      <c r="AK32" s="159"/>
      <c r="AM32" s="159"/>
      <c r="AO32" s="159"/>
      <c r="AQ32" s="159"/>
      <c r="AS32" s="159"/>
      <c r="AU32" s="159"/>
      <c r="AW32" s="159"/>
      <c r="AY32" s="159"/>
      <c r="BA32" s="159"/>
      <c r="BC32" s="159"/>
      <c r="BE32" s="159"/>
      <c r="BG32" s="159"/>
      <c r="BI32" s="159"/>
      <c r="BK32" s="159"/>
      <c r="BM32" s="159"/>
      <c r="BO32" s="159"/>
      <c r="BQ32" s="159"/>
      <c r="BS32" s="159"/>
      <c r="BU32" s="159"/>
      <c r="BW32" s="159"/>
      <c r="BY32" s="159"/>
      <c r="CA32" s="159"/>
      <c r="CC32" s="159"/>
      <c r="CE32" s="159"/>
      <c r="CG32" s="159"/>
      <c r="CI32" s="159"/>
      <c r="CK32" s="159"/>
      <c r="CM32" s="159"/>
      <c r="CO32" s="159"/>
      <c r="CQ32" s="159"/>
      <c r="CS32" s="159"/>
      <c r="CU32" s="159"/>
      <c r="CW32" s="159"/>
      <c r="CY32" s="159"/>
      <c r="DA32" s="159"/>
      <c r="DC32" s="159"/>
      <c r="DE32" s="159"/>
      <c r="DG32" s="159"/>
      <c r="DI32" s="159"/>
      <c r="DK32" s="159"/>
      <c r="DM32" s="159"/>
      <c r="DO32" s="159"/>
      <c r="DQ32" s="159"/>
      <c r="DS32" s="159"/>
      <c r="DU32" s="159"/>
      <c r="DW32" s="159"/>
      <c r="DY32" s="159"/>
      <c r="EA32" s="159"/>
      <c r="EC32" s="159"/>
      <c r="EE32" s="159"/>
      <c r="EG32" s="159"/>
      <c r="EI32" s="159"/>
      <c r="EK32" s="159"/>
      <c r="EM32" s="159"/>
      <c r="EO32" s="159"/>
      <c r="EQ32" s="159"/>
      <c r="ES32" s="159"/>
      <c r="EU32" s="159"/>
      <c r="EW32" s="159"/>
      <c r="EY32" s="159"/>
      <c r="FA32" s="159"/>
      <c r="FC32" s="159"/>
      <c r="FE32" s="159"/>
      <c r="FG32" s="159"/>
      <c r="FI32" s="159"/>
      <c r="FK32" s="159"/>
      <c r="FM32" s="159"/>
      <c r="FO32" s="159"/>
      <c r="FQ32" s="159"/>
      <c r="FS32" s="159"/>
      <c r="FU32" s="159"/>
      <c r="FW32" s="159"/>
      <c r="FY32" s="159"/>
      <c r="GA32" s="159"/>
      <c r="GC32" s="159"/>
      <c r="GE32" s="159"/>
      <c r="GG32" s="159"/>
      <c r="GI32" s="159"/>
      <c r="GK32" s="159"/>
      <c r="GM32" s="159"/>
      <c r="GO32" s="159"/>
      <c r="GQ32" s="159"/>
      <c r="GS32" s="159"/>
      <c r="GU32" s="159"/>
      <c r="GW32" s="159"/>
      <c r="GY32" s="159"/>
      <c r="HA32" s="159"/>
      <c r="HC32" s="159"/>
      <c r="HE32" s="159"/>
      <c r="HG32" s="159"/>
      <c r="HI32" s="159"/>
      <c r="HK32" s="160"/>
      <c r="HL32" s="160"/>
      <c r="HM32" s="160"/>
      <c r="HN32" s="160"/>
      <c r="HO32" s="160"/>
      <c r="HP32" s="160"/>
      <c r="HQ32" s="160"/>
      <c r="HR32" s="160"/>
      <c r="HS32" s="160"/>
      <c r="HT32" s="160"/>
      <c r="HU32" s="160"/>
      <c r="HV32" s="160"/>
      <c r="HW32" s="160"/>
      <c r="HX32" s="160"/>
      <c r="HY32" s="160"/>
      <c r="HZ32" s="160"/>
      <c r="IA32" s="160"/>
      <c r="IB32" s="160"/>
      <c r="IC32" s="160"/>
      <c r="ID32" s="160"/>
      <c r="IE32" s="160"/>
      <c r="IF32" s="160"/>
      <c r="IG32" s="160"/>
      <c r="IH32" s="160"/>
      <c r="II32" s="160"/>
      <c r="IJ32" s="160"/>
      <c r="IK32" s="160"/>
      <c r="IL32" s="160"/>
      <c r="IM32" s="160"/>
      <c r="IN32" s="160"/>
      <c r="IO32" s="160"/>
      <c r="IP32" s="160"/>
      <c r="IQ32" s="160"/>
      <c r="IR32" s="160"/>
      <c r="IS32" s="160"/>
      <c r="IT32" s="160"/>
      <c r="IU32" s="160"/>
      <c r="IV32" s="160"/>
    </row>
    <row r="33" spans="1:256" s="159" customFormat="1" ht="22.7" customHeight="1" x14ac:dyDescent="0.2">
      <c r="A33" s="156"/>
      <c r="B33" s="156"/>
      <c r="C33" s="157" t="s">
        <v>704</v>
      </c>
      <c r="D33" s="158" t="s">
        <v>683</v>
      </c>
      <c r="F33" s="158" t="s">
        <v>683</v>
      </c>
      <c r="H33" s="158" t="s">
        <v>683</v>
      </c>
      <c r="J33" s="158"/>
      <c r="L33" s="158"/>
      <c r="N33" s="158"/>
      <c r="P33" s="158" t="s">
        <v>683</v>
      </c>
      <c r="R33" s="158"/>
      <c r="T33" s="158"/>
      <c r="V33" s="158"/>
      <c r="X33" s="158"/>
      <c r="Z33" s="158"/>
      <c r="AB33" s="158"/>
      <c r="AD33" s="158"/>
      <c r="AF33" s="158"/>
      <c r="AH33" s="158"/>
      <c r="AJ33" s="158"/>
      <c r="AL33" s="158"/>
      <c r="AN33" s="158"/>
      <c r="AP33" s="158"/>
      <c r="AR33" s="158"/>
      <c r="AT33" s="158"/>
      <c r="AV33" s="158"/>
      <c r="AX33" s="158"/>
      <c r="AZ33" s="158"/>
      <c r="BB33" s="158"/>
      <c r="BD33" s="158"/>
      <c r="BF33" s="158"/>
      <c r="BH33" s="158"/>
      <c r="BJ33" s="158"/>
      <c r="BL33" s="158"/>
      <c r="BN33" s="158"/>
      <c r="BP33" s="158"/>
      <c r="BR33" s="158"/>
      <c r="BT33" s="158"/>
      <c r="BV33" s="158"/>
      <c r="BX33" s="158"/>
      <c r="BZ33" s="158"/>
      <c r="CB33" s="158"/>
      <c r="CD33" s="158"/>
      <c r="CF33" s="158"/>
      <c r="CH33" s="158"/>
      <c r="CJ33" s="158"/>
      <c r="CL33" s="158"/>
      <c r="CN33" s="158"/>
      <c r="CP33" s="158"/>
      <c r="CR33" s="158"/>
      <c r="CT33" s="158"/>
      <c r="CV33" s="158"/>
      <c r="CX33" s="158"/>
      <c r="CZ33" s="158"/>
      <c r="DB33" s="158"/>
      <c r="DD33" s="158"/>
      <c r="DF33" s="158"/>
      <c r="DH33" s="158"/>
      <c r="DJ33" s="158"/>
      <c r="DL33" s="158"/>
      <c r="DN33" s="158"/>
      <c r="DP33" s="158"/>
      <c r="DR33" s="158"/>
      <c r="DT33" s="158"/>
      <c r="DV33" s="158"/>
      <c r="DX33" s="158"/>
      <c r="DZ33" s="158"/>
      <c r="EB33" s="158"/>
      <c r="ED33" s="158"/>
      <c r="EF33" s="158"/>
      <c r="EH33" s="158"/>
      <c r="EJ33" s="158"/>
      <c r="EL33" s="158"/>
      <c r="EN33" s="158"/>
      <c r="EP33" s="158"/>
      <c r="ER33" s="158"/>
      <c r="ET33" s="158"/>
      <c r="EV33" s="158"/>
      <c r="EX33" s="158"/>
      <c r="EZ33" s="158"/>
      <c r="FB33" s="158"/>
      <c r="FD33" s="158"/>
      <c r="FF33" s="158"/>
      <c r="FH33" s="158"/>
      <c r="FJ33" s="158"/>
      <c r="FL33" s="158"/>
      <c r="FN33" s="158"/>
      <c r="FP33" s="158"/>
      <c r="FR33" s="158"/>
      <c r="FT33" s="158"/>
      <c r="FV33" s="158"/>
      <c r="FX33" s="158"/>
      <c r="FZ33" s="158"/>
      <c r="GB33" s="158"/>
      <c r="GD33" s="158"/>
      <c r="GF33" s="158"/>
      <c r="GH33" s="158"/>
      <c r="GJ33" s="158"/>
      <c r="GL33" s="158"/>
      <c r="GN33" s="158"/>
      <c r="GP33" s="158"/>
      <c r="GR33" s="158"/>
      <c r="GT33" s="158"/>
      <c r="GV33" s="158"/>
      <c r="GX33" s="158"/>
      <c r="GZ33" s="158"/>
      <c r="HB33" s="158"/>
      <c r="HD33" s="158"/>
      <c r="HF33" s="158"/>
      <c r="HH33" s="158"/>
      <c r="HJ33" s="158"/>
      <c r="HK33" s="160"/>
      <c r="HL33" s="160"/>
      <c r="HM33" s="160"/>
      <c r="HN33" s="160"/>
      <c r="HO33" s="160"/>
      <c r="HP33" s="160"/>
      <c r="HQ33" s="160"/>
      <c r="HR33" s="160"/>
      <c r="HS33" s="160"/>
      <c r="HT33" s="160"/>
      <c r="HU33" s="160"/>
      <c r="HV33" s="160"/>
      <c r="HW33" s="160"/>
      <c r="HX33" s="160"/>
      <c r="HY33" s="160"/>
      <c r="HZ33" s="160"/>
      <c r="IA33" s="160"/>
      <c r="IB33" s="160"/>
      <c r="IC33" s="160"/>
      <c r="ID33" s="160"/>
      <c r="IE33" s="160"/>
      <c r="IF33" s="160"/>
      <c r="IG33" s="160"/>
      <c r="IH33" s="160"/>
      <c r="II33" s="160"/>
      <c r="IJ33" s="160"/>
      <c r="IK33" s="160"/>
      <c r="IL33" s="160"/>
      <c r="IM33" s="160"/>
      <c r="IN33" s="160"/>
      <c r="IO33" s="160"/>
      <c r="IP33" s="160"/>
      <c r="IQ33" s="160"/>
      <c r="IR33" s="160"/>
      <c r="IS33" s="160"/>
      <c r="IT33" s="160"/>
      <c r="IU33" s="160"/>
      <c r="IV33" s="160"/>
    </row>
    <row r="34" spans="1:256" s="159" customFormat="1" ht="22.7" customHeight="1" x14ac:dyDescent="0.2">
      <c r="A34" s="156"/>
      <c r="B34" s="156"/>
      <c r="C34" s="157" t="s">
        <v>705</v>
      </c>
      <c r="D34" s="158"/>
      <c r="F34" s="158"/>
      <c r="H34" s="158"/>
      <c r="J34" s="158" t="s">
        <v>683</v>
      </c>
      <c r="L34" s="158"/>
      <c r="N34" s="158"/>
      <c r="O34" s="159" t="s">
        <v>683</v>
      </c>
      <c r="P34" s="158"/>
      <c r="R34" s="158"/>
      <c r="T34" s="158"/>
      <c r="V34" s="158"/>
      <c r="X34" s="158"/>
      <c r="Z34" s="158"/>
      <c r="AB34" s="158"/>
      <c r="AD34" s="158" t="s">
        <v>683</v>
      </c>
      <c r="AE34" s="159" t="s">
        <v>683</v>
      </c>
      <c r="AF34" s="158" t="s">
        <v>683</v>
      </c>
      <c r="AH34" s="158"/>
      <c r="AJ34" s="158"/>
      <c r="AL34" s="158"/>
      <c r="AN34" s="158"/>
      <c r="AP34" s="158"/>
      <c r="AR34" s="158"/>
      <c r="AT34" s="158"/>
      <c r="AV34" s="158"/>
      <c r="AX34" s="158"/>
      <c r="AZ34" s="158"/>
      <c r="BB34" s="158"/>
      <c r="BD34" s="158"/>
      <c r="BF34" s="158"/>
      <c r="BH34" s="158"/>
      <c r="BJ34" s="158"/>
      <c r="BL34" s="158"/>
      <c r="BN34" s="158"/>
      <c r="BP34" s="158"/>
      <c r="BR34" s="158"/>
      <c r="BT34" s="158"/>
      <c r="BV34" s="158"/>
      <c r="BX34" s="158"/>
      <c r="BZ34" s="158"/>
      <c r="CB34" s="158"/>
      <c r="CD34" s="158"/>
      <c r="CF34" s="158"/>
      <c r="CH34" s="158"/>
      <c r="CJ34" s="158"/>
      <c r="CL34" s="158"/>
      <c r="CN34" s="158"/>
      <c r="CP34" s="158"/>
      <c r="CR34" s="158"/>
      <c r="CT34" s="158"/>
      <c r="CV34" s="158"/>
      <c r="CX34" s="158"/>
      <c r="CZ34" s="158"/>
      <c r="DB34" s="158"/>
      <c r="DD34" s="158"/>
      <c r="DF34" s="158"/>
      <c r="DH34" s="158"/>
      <c r="DJ34" s="158"/>
      <c r="DL34" s="158"/>
      <c r="DN34" s="158"/>
      <c r="DP34" s="158"/>
      <c r="DR34" s="158"/>
      <c r="DT34" s="158"/>
      <c r="DV34" s="158"/>
      <c r="DX34" s="158"/>
      <c r="DZ34" s="158"/>
      <c r="EB34" s="158"/>
      <c r="ED34" s="158"/>
      <c r="EF34" s="158"/>
      <c r="EH34" s="158"/>
      <c r="EJ34" s="158"/>
      <c r="EL34" s="158"/>
      <c r="EN34" s="158"/>
      <c r="EP34" s="158"/>
      <c r="ER34" s="158"/>
      <c r="ET34" s="158"/>
      <c r="EV34" s="158"/>
      <c r="EX34" s="158"/>
      <c r="EZ34" s="158"/>
      <c r="FB34" s="158"/>
      <c r="FD34" s="158"/>
      <c r="FF34" s="158"/>
      <c r="FH34" s="158"/>
      <c r="FJ34" s="158"/>
      <c r="FL34" s="158"/>
      <c r="FN34" s="158"/>
      <c r="FP34" s="158"/>
      <c r="FR34" s="158"/>
      <c r="FT34" s="158"/>
      <c r="FV34" s="158"/>
      <c r="FX34" s="158"/>
      <c r="FZ34" s="158"/>
      <c r="GB34" s="158"/>
      <c r="GD34" s="158"/>
      <c r="GF34" s="158"/>
      <c r="GH34" s="158"/>
      <c r="GJ34" s="158"/>
      <c r="GL34" s="158"/>
      <c r="GN34" s="158"/>
      <c r="GP34" s="158"/>
      <c r="GR34" s="158"/>
      <c r="GT34" s="158"/>
      <c r="GV34" s="158"/>
      <c r="GX34" s="158"/>
      <c r="GZ34" s="158"/>
      <c r="HB34" s="158"/>
      <c r="HD34" s="158"/>
      <c r="HF34" s="158"/>
      <c r="HH34" s="158"/>
      <c r="HJ34" s="158"/>
      <c r="HK34" s="160"/>
      <c r="HL34" s="160"/>
      <c r="HM34" s="160"/>
      <c r="HN34" s="160"/>
      <c r="HO34" s="160"/>
      <c r="HP34" s="160"/>
      <c r="HQ34" s="160"/>
      <c r="HR34" s="160"/>
      <c r="HS34" s="160"/>
      <c r="HT34" s="160"/>
      <c r="HU34" s="160"/>
      <c r="HV34" s="160"/>
      <c r="HW34" s="160"/>
      <c r="HX34" s="160"/>
      <c r="HY34" s="160"/>
      <c r="HZ34" s="160"/>
      <c r="IA34" s="160"/>
      <c r="IB34" s="160"/>
      <c r="IC34" s="160"/>
      <c r="ID34" s="160"/>
      <c r="IE34" s="160"/>
      <c r="IF34" s="160"/>
      <c r="IG34" s="160"/>
      <c r="IH34" s="160"/>
      <c r="II34" s="160"/>
      <c r="IJ34" s="160"/>
      <c r="IK34" s="160"/>
      <c r="IL34" s="160"/>
      <c r="IM34" s="160"/>
      <c r="IN34" s="160"/>
      <c r="IO34" s="160"/>
      <c r="IP34" s="160"/>
      <c r="IQ34" s="160"/>
      <c r="IR34" s="160"/>
      <c r="IS34" s="160"/>
      <c r="IT34" s="160"/>
      <c r="IU34" s="160"/>
      <c r="IV34" s="160"/>
    </row>
    <row r="35" spans="1:256" s="158" customFormat="1" ht="27.75" customHeight="1" x14ac:dyDescent="0.2">
      <c r="A35" s="156"/>
      <c r="B35" s="156"/>
      <c r="C35" s="157" t="s">
        <v>706</v>
      </c>
      <c r="E35" s="159"/>
      <c r="G35" s="159"/>
      <c r="I35" s="159"/>
      <c r="K35" s="159" t="s">
        <v>683</v>
      </c>
      <c r="M35" s="159"/>
      <c r="O35" s="159" t="s">
        <v>683</v>
      </c>
      <c r="Q35" s="159"/>
      <c r="S35" s="159"/>
      <c r="U35" s="159"/>
      <c r="W35" s="159"/>
      <c r="Y35" s="159"/>
      <c r="AA35" s="159"/>
      <c r="AC35" s="159"/>
      <c r="AE35" s="159"/>
      <c r="AG35" s="159"/>
      <c r="AI35" s="159"/>
      <c r="AK35" s="159"/>
      <c r="AM35" s="159"/>
      <c r="AO35" s="159"/>
      <c r="AQ35" s="159"/>
      <c r="AS35" s="159"/>
      <c r="AU35" s="159"/>
      <c r="AW35" s="159"/>
      <c r="AY35" s="159"/>
      <c r="BA35" s="159"/>
      <c r="BC35" s="159"/>
      <c r="BE35" s="159"/>
      <c r="BG35" s="159"/>
      <c r="BI35" s="159"/>
      <c r="BK35" s="159"/>
      <c r="BM35" s="159"/>
      <c r="BO35" s="159"/>
      <c r="BQ35" s="159"/>
      <c r="BS35" s="159"/>
      <c r="BU35" s="159"/>
      <c r="BW35" s="159"/>
      <c r="BY35" s="159"/>
      <c r="CA35" s="159"/>
      <c r="CC35" s="159"/>
      <c r="CE35" s="159"/>
      <c r="CG35" s="159"/>
      <c r="CI35" s="159"/>
      <c r="CK35" s="159"/>
      <c r="CM35" s="159"/>
      <c r="CO35" s="159"/>
      <c r="CQ35" s="159"/>
      <c r="CS35" s="159"/>
      <c r="CU35" s="159"/>
      <c r="CW35" s="159"/>
      <c r="CY35" s="159"/>
      <c r="DA35" s="159"/>
      <c r="DC35" s="159"/>
      <c r="DE35" s="159"/>
      <c r="DG35" s="159"/>
      <c r="DI35" s="159"/>
      <c r="DK35" s="159"/>
      <c r="DM35" s="159"/>
      <c r="DO35" s="159"/>
      <c r="DQ35" s="159"/>
      <c r="DS35" s="159"/>
      <c r="DU35" s="159"/>
      <c r="DW35" s="159"/>
      <c r="DY35" s="159"/>
      <c r="EA35" s="159"/>
      <c r="EC35" s="159"/>
      <c r="EE35" s="159"/>
      <c r="EG35" s="159"/>
      <c r="EI35" s="159"/>
      <c r="EK35" s="159"/>
      <c r="EM35" s="159"/>
      <c r="EO35" s="159"/>
      <c r="EQ35" s="159"/>
      <c r="ES35" s="159"/>
      <c r="EU35" s="159"/>
      <c r="EW35" s="159"/>
      <c r="EY35" s="159"/>
      <c r="FA35" s="159"/>
      <c r="FC35" s="159"/>
      <c r="FE35" s="159"/>
      <c r="FG35" s="159"/>
      <c r="FI35" s="159"/>
      <c r="FK35" s="159"/>
      <c r="FM35" s="159"/>
      <c r="FO35" s="159"/>
      <c r="FQ35" s="159"/>
      <c r="FS35" s="159"/>
      <c r="FU35" s="159"/>
      <c r="FW35" s="159"/>
      <c r="FY35" s="159"/>
      <c r="GA35" s="159"/>
      <c r="GC35" s="159"/>
      <c r="GE35" s="159"/>
      <c r="GG35" s="159"/>
      <c r="GI35" s="159"/>
      <c r="GK35" s="159"/>
      <c r="GM35" s="159"/>
      <c r="GO35" s="159"/>
      <c r="GQ35" s="159"/>
      <c r="GS35" s="159"/>
      <c r="GU35" s="159"/>
      <c r="GW35" s="159"/>
      <c r="GY35" s="159"/>
      <c r="HA35" s="159"/>
      <c r="HC35" s="159"/>
      <c r="HE35" s="159"/>
      <c r="HG35" s="159"/>
      <c r="HI35" s="159"/>
      <c r="HK35" s="160"/>
      <c r="HL35" s="160"/>
      <c r="HM35" s="160"/>
      <c r="HN35" s="160"/>
      <c r="HO35" s="160"/>
      <c r="HP35" s="160"/>
      <c r="HQ35" s="160"/>
      <c r="HR35" s="160"/>
      <c r="HS35" s="160"/>
      <c r="HT35" s="160"/>
      <c r="HU35" s="160"/>
      <c r="HV35" s="160"/>
      <c r="HW35" s="160"/>
      <c r="HX35" s="160"/>
      <c r="HY35" s="160"/>
      <c r="HZ35" s="160"/>
      <c r="IA35" s="160"/>
      <c r="IB35" s="160"/>
      <c r="IC35" s="160"/>
      <c r="ID35" s="160"/>
      <c r="IE35" s="160"/>
      <c r="IF35" s="160"/>
      <c r="IG35" s="160"/>
      <c r="IH35" s="160"/>
      <c r="II35" s="160"/>
      <c r="IJ35" s="160"/>
      <c r="IK35" s="160"/>
      <c r="IL35" s="160"/>
      <c r="IM35" s="160"/>
      <c r="IN35" s="160"/>
      <c r="IO35" s="160"/>
      <c r="IP35" s="160"/>
      <c r="IQ35" s="160"/>
      <c r="IR35" s="160"/>
      <c r="IS35" s="160"/>
      <c r="IT35" s="160"/>
      <c r="IU35" s="160"/>
      <c r="IV35" s="160"/>
    </row>
    <row r="36" spans="1:256" s="159" customFormat="1" ht="22.7" customHeight="1" x14ac:dyDescent="0.2">
      <c r="A36" s="156"/>
      <c r="B36" s="156"/>
      <c r="C36" s="157" t="s">
        <v>707</v>
      </c>
      <c r="D36" s="158"/>
      <c r="F36" s="158"/>
      <c r="H36" s="158" t="s">
        <v>683</v>
      </c>
      <c r="J36" s="158"/>
      <c r="K36" s="159" t="s">
        <v>683</v>
      </c>
      <c r="L36" s="158"/>
      <c r="N36" s="158" t="s">
        <v>683</v>
      </c>
      <c r="O36" s="159" t="s">
        <v>683</v>
      </c>
      <c r="P36" s="158" t="s">
        <v>683</v>
      </c>
      <c r="R36" s="158"/>
      <c r="T36" s="158"/>
      <c r="V36" s="158"/>
      <c r="X36" s="158"/>
      <c r="Z36" s="158"/>
      <c r="AB36" s="158"/>
      <c r="AD36" s="158"/>
      <c r="AF36" s="158"/>
      <c r="AH36" s="158"/>
      <c r="AJ36" s="158"/>
      <c r="AL36" s="158"/>
      <c r="AN36" s="158"/>
      <c r="AP36" s="158"/>
      <c r="AR36" s="158"/>
      <c r="AT36" s="158"/>
      <c r="AV36" s="158"/>
      <c r="AX36" s="158"/>
      <c r="AZ36" s="158"/>
      <c r="BB36" s="158"/>
      <c r="BD36" s="158"/>
      <c r="BF36" s="158"/>
      <c r="BH36" s="158"/>
      <c r="BJ36" s="158"/>
      <c r="BL36" s="158"/>
      <c r="BN36" s="158"/>
      <c r="BP36" s="158"/>
      <c r="BR36" s="158"/>
      <c r="BT36" s="158"/>
      <c r="BV36" s="158"/>
      <c r="BX36" s="158"/>
      <c r="BZ36" s="158"/>
      <c r="CB36" s="158"/>
      <c r="CD36" s="158"/>
      <c r="CF36" s="158"/>
      <c r="CH36" s="158"/>
      <c r="CJ36" s="158"/>
      <c r="CL36" s="158"/>
      <c r="CN36" s="158"/>
      <c r="CP36" s="158"/>
      <c r="CR36" s="158"/>
      <c r="CT36" s="158"/>
      <c r="CV36" s="158"/>
      <c r="CX36" s="158"/>
      <c r="CZ36" s="158"/>
      <c r="DB36" s="158"/>
      <c r="DD36" s="158"/>
      <c r="DF36" s="158"/>
      <c r="DH36" s="158"/>
      <c r="DJ36" s="158"/>
      <c r="DL36" s="158"/>
      <c r="DN36" s="158"/>
      <c r="DP36" s="158"/>
      <c r="DR36" s="158"/>
      <c r="DT36" s="158"/>
      <c r="DV36" s="158"/>
      <c r="DX36" s="158"/>
      <c r="DZ36" s="158"/>
      <c r="EB36" s="158"/>
      <c r="ED36" s="158"/>
      <c r="EF36" s="158"/>
      <c r="EH36" s="158"/>
      <c r="EJ36" s="158"/>
      <c r="EL36" s="158"/>
      <c r="EN36" s="158"/>
      <c r="EP36" s="158"/>
      <c r="ER36" s="158"/>
      <c r="ET36" s="158"/>
      <c r="EV36" s="158"/>
      <c r="EX36" s="158"/>
      <c r="EZ36" s="158"/>
      <c r="FB36" s="158"/>
      <c r="FD36" s="158"/>
      <c r="FF36" s="158"/>
      <c r="FH36" s="158"/>
      <c r="FJ36" s="158"/>
      <c r="FL36" s="158"/>
      <c r="FN36" s="158"/>
      <c r="FP36" s="158"/>
      <c r="FR36" s="158"/>
      <c r="FT36" s="158"/>
      <c r="FV36" s="158"/>
      <c r="FX36" s="158"/>
      <c r="FZ36" s="158"/>
      <c r="GB36" s="158"/>
      <c r="GD36" s="158"/>
      <c r="GF36" s="158"/>
      <c r="GH36" s="158"/>
      <c r="GJ36" s="158"/>
      <c r="GL36" s="158"/>
      <c r="GN36" s="158"/>
      <c r="GP36" s="158"/>
      <c r="GR36" s="158"/>
      <c r="GT36" s="158"/>
      <c r="GV36" s="158"/>
      <c r="GX36" s="158"/>
      <c r="GZ36" s="158"/>
      <c r="HB36" s="158"/>
      <c r="HD36" s="158"/>
      <c r="HF36" s="158"/>
      <c r="HH36" s="158"/>
      <c r="HJ36" s="158"/>
      <c r="HK36" s="160"/>
      <c r="HL36" s="160"/>
      <c r="HM36" s="160"/>
      <c r="HN36" s="160"/>
      <c r="HO36" s="160"/>
      <c r="HP36" s="160"/>
      <c r="HQ36" s="160"/>
      <c r="HR36" s="160"/>
      <c r="HS36" s="160"/>
      <c r="HT36" s="160"/>
      <c r="HU36" s="160"/>
      <c r="HV36" s="160"/>
      <c r="HW36" s="160"/>
      <c r="HX36" s="160"/>
      <c r="HY36" s="160"/>
      <c r="HZ36" s="160"/>
      <c r="IA36" s="160"/>
      <c r="IB36" s="160"/>
      <c r="IC36" s="160"/>
      <c r="ID36" s="160"/>
      <c r="IE36" s="160"/>
      <c r="IF36" s="160"/>
      <c r="IG36" s="160"/>
      <c r="IH36" s="160"/>
      <c r="II36" s="160"/>
      <c r="IJ36" s="160"/>
      <c r="IK36" s="160"/>
      <c r="IL36" s="160"/>
      <c r="IM36" s="160"/>
      <c r="IN36" s="160"/>
      <c r="IO36" s="160"/>
      <c r="IP36" s="160"/>
      <c r="IQ36" s="160"/>
      <c r="IR36" s="160"/>
      <c r="IS36" s="160"/>
      <c r="IT36" s="160"/>
      <c r="IU36" s="160"/>
      <c r="IV36" s="160"/>
    </row>
    <row r="37" spans="1:256" s="159" customFormat="1" ht="22.7" customHeight="1" x14ac:dyDescent="0.2">
      <c r="A37" s="156"/>
      <c r="B37" s="156"/>
      <c r="C37" s="157" t="s">
        <v>708</v>
      </c>
      <c r="D37" s="158" t="s">
        <v>683</v>
      </c>
      <c r="F37" s="158" t="s">
        <v>683</v>
      </c>
      <c r="H37" s="158"/>
      <c r="J37" s="158"/>
      <c r="K37" s="159" t="s">
        <v>683</v>
      </c>
      <c r="L37" s="158"/>
      <c r="N37" s="158"/>
      <c r="P37" s="158"/>
      <c r="R37" s="158"/>
      <c r="T37" s="158"/>
      <c r="V37" s="158"/>
      <c r="X37" s="158"/>
      <c r="Z37" s="158"/>
      <c r="AB37" s="158"/>
      <c r="AD37" s="158"/>
      <c r="AF37" s="158"/>
      <c r="AH37" s="158"/>
      <c r="AJ37" s="158"/>
      <c r="AL37" s="158"/>
      <c r="AN37" s="158"/>
      <c r="AP37" s="158"/>
      <c r="AR37" s="158"/>
      <c r="AT37" s="158"/>
      <c r="AV37" s="158"/>
      <c r="AX37" s="158"/>
      <c r="AZ37" s="158"/>
      <c r="BB37" s="158"/>
      <c r="BD37" s="158"/>
      <c r="BF37" s="158"/>
      <c r="BH37" s="158"/>
      <c r="BJ37" s="158"/>
      <c r="BL37" s="158"/>
      <c r="BN37" s="158"/>
      <c r="BP37" s="158"/>
      <c r="BR37" s="158"/>
      <c r="BT37" s="158"/>
      <c r="BV37" s="158"/>
      <c r="BX37" s="158"/>
      <c r="BZ37" s="158"/>
      <c r="CB37" s="158"/>
      <c r="CD37" s="158"/>
      <c r="CF37" s="158"/>
      <c r="CH37" s="158"/>
      <c r="CJ37" s="158"/>
      <c r="CL37" s="158"/>
      <c r="CN37" s="158"/>
      <c r="CP37" s="158"/>
      <c r="CR37" s="158"/>
      <c r="CT37" s="158"/>
      <c r="CV37" s="158"/>
      <c r="CX37" s="158"/>
      <c r="CZ37" s="158"/>
      <c r="DB37" s="158"/>
      <c r="DD37" s="158"/>
      <c r="DF37" s="158"/>
      <c r="DH37" s="158"/>
      <c r="DJ37" s="158"/>
      <c r="DL37" s="158"/>
      <c r="DN37" s="158"/>
      <c r="DP37" s="158"/>
      <c r="DR37" s="158"/>
      <c r="DT37" s="158"/>
      <c r="DV37" s="158"/>
      <c r="DX37" s="158"/>
      <c r="DZ37" s="158"/>
      <c r="EB37" s="158"/>
      <c r="ED37" s="158"/>
      <c r="EF37" s="158"/>
      <c r="EH37" s="158"/>
      <c r="EJ37" s="158"/>
      <c r="EL37" s="158"/>
      <c r="EN37" s="158"/>
      <c r="EP37" s="158"/>
      <c r="ER37" s="158"/>
      <c r="ET37" s="158"/>
      <c r="EV37" s="158"/>
      <c r="EX37" s="158"/>
      <c r="EZ37" s="158"/>
      <c r="FB37" s="158"/>
      <c r="FD37" s="158"/>
      <c r="FF37" s="158"/>
      <c r="FH37" s="158"/>
      <c r="FJ37" s="158"/>
      <c r="FL37" s="158"/>
      <c r="FN37" s="158"/>
      <c r="FP37" s="158"/>
      <c r="FR37" s="158"/>
      <c r="FT37" s="158"/>
      <c r="FV37" s="158"/>
      <c r="FX37" s="158"/>
      <c r="FZ37" s="158"/>
      <c r="GB37" s="158"/>
      <c r="GD37" s="158"/>
      <c r="GF37" s="158"/>
      <c r="GH37" s="158"/>
      <c r="GJ37" s="158"/>
      <c r="GL37" s="158"/>
      <c r="GN37" s="158"/>
      <c r="GP37" s="158"/>
      <c r="GR37" s="158"/>
      <c r="GT37" s="158"/>
      <c r="GV37" s="158"/>
      <c r="GX37" s="158"/>
      <c r="GZ37" s="158"/>
      <c r="HB37" s="158"/>
      <c r="HD37" s="158"/>
      <c r="HF37" s="158"/>
      <c r="HH37" s="158"/>
      <c r="HJ37" s="158"/>
      <c r="HK37" s="160"/>
      <c r="HL37" s="160"/>
      <c r="HM37" s="160"/>
      <c r="HN37" s="160"/>
      <c r="HO37" s="160"/>
      <c r="HP37" s="160"/>
      <c r="HQ37" s="160"/>
      <c r="HR37" s="160"/>
      <c r="HS37" s="160"/>
      <c r="HT37" s="160"/>
      <c r="HU37" s="160"/>
      <c r="HV37" s="160"/>
      <c r="HW37" s="160"/>
      <c r="HX37" s="160"/>
      <c r="HY37" s="160"/>
      <c r="HZ37" s="160"/>
      <c r="IA37" s="160"/>
      <c r="IB37" s="160"/>
      <c r="IC37" s="160"/>
      <c r="ID37" s="160"/>
      <c r="IE37" s="160"/>
      <c r="IF37" s="160"/>
      <c r="IG37" s="160"/>
      <c r="IH37" s="160"/>
      <c r="II37" s="160"/>
      <c r="IJ37" s="160"/>
      <c r="IK37" s="160"/>
      <c r="IL37" s="160"/>
      <c r="IM37" s="160"/>
      <c r="IN37" s="160"/>
      <c r="IO37" s="160"/>
      <c r="IP37" s="160"/>
      <c r="IQ37" s="160"/>
      <c r="IR37" s="160"/>
      <c r="IS37" s="160"/>
      <c r="IT37" s="160"/>
      <c r="IU37" s="160"/>
      <c r="IV37" s="160"/>
    </row>
    <row r="38" spans="1:256" s="162" customFormat="1" ht="22.7" customHeight="1" x14ac:dyDescent="0.2">
      <c r="A38" s="415" t="s">
        <v>709</v>
      </c>
      <c r="B38" s="415"/>
      <c r="C38" s="415"/>
      <c r="E38" s="163"/>
      <c r="G38" s="163"/>
      <c r="I38" s="163"/>
      <c r="K38" s="163"/>
      <c r="M38" s="163"/>
      <c r="O38" s="163"/>
      <c r="Q38" s="163"/>
      <c r="S38" s="163"/>
      <c r="U38" s="163"/>
      <c r="W38" s="163"/>
      <c r="Y38" s="163"/>
      <c r="AA38" s="163"/>
      <c r="AC38" s="163"/>
      <c r="AE38" s="163"/>
      <c r="AG38" s="163"/>
      <c r="AI38" s="163"/>
      <c r="AK38" s="163"/>
      <c r="AM38" s="163"/>
      <c r="AO38" s="163"/>
      <c r="AQ38" s="163"/>
      <c r="AS38" s="163"/>
      <c r="AU38" s="163"/>
      <c r="AW38" s="163"/>
      <c r="AY38" s="163"/>
      <c r="BA38" s="163"/>
      <c r="BC38" s="163"/>
      <c r="BE38" s="163"/>
      <c r="BG38" s="163"/>
      <c r="BI38" s="163"/>
      <c r="BK38" s="163"/>
      <c r="BM38" s="163"/>
      <c r="BO38" s="163"/>
      <c r="BQ38" s="163"/>
      <c r="BS38" s="163"/>
      <c r="BU38" s="163"/>
      <c r="BW38" s="163"/>
      <c r="BY38" s="163"/>
      <c r="CA38" s="163"/>
      <c r="CC38" s="163"/>
      <c r="CE38" s="163"/>
      <c r="CG38" s="163"/>
      <c r="CI38" s="163"/>
      <c r="CK38" s="163"/>
      <c r="CM38" s="163"/>
      <c r="CO38" s="163"/>
      <c r="CQ38" s="163"/>
      <c r="CS38" s="163"/>
      <c r="CU38" s="163"/>
      <c r="CW38" s="163"/>
      <c r="CY38" s="163"/>
      <c r="DA38" s="163"/>
      <c r="DC38" s="163"/>
      <c r="DE38" s="163"/>
      <c r="DG38" s="163"/>
      <c r="DI38" s="163"/>
      <c r="DK38" s="163"/>
      <c r="DM38" s="163"/>
      <c r="DO38" s="163"/>
      <c r="DQ38" s="163"/>
      <c r="DS38" s="163"/>
      <c r="DU38" s="163"/>
      <c r="DW38" s="163"/>
      <c r="DY38" s="163"/>
      <c r="EA38" s="163"/>
      <c r="EC38" s="163"/>
      <c r="EE38" s="163"/>
      <c r="EG38" s="163"/>
      <c r="EI38" s="163"/>
      <c r="EK38" s="163"/>
      <c r="EM38" s="163"/>
      <c r="EO38" s="163"/>
      <c r="EQ38" s="163"/>
      <c r="ES38" s="163"/>
      <c r="EU38" s="163"/>
      <c r="EW38" s="163"/>
      <c r="EY38" s="163"/>
      <c r="FA38" s="163"/>
      <c r="FC38" s="163"/>
      <c r="FE38" s="163"/>
      <c r="FG38" s="163"/>
      <c r="FI38" s="163"/>
      <c r="FK38" s="163"/>
      <c r="FM38" s="163"/>
      <c r="FO38" s="163"/>
      <c r="FQ38" s="163"/>
      <c r="FS38" s="163"/>
      <c r="FU38" s="163"/>
      <c r="FW38" s="163"/>
      <c r="FY38" s="163"/>
      <c r="GA38" s="163"/>
      <c r="GC38" s="163"/>
      <c r="GE38" s="163"/>
      <c r="GG38" s="163"/>
      <c r="GI38" s="163"/>
      <c r="GK38" s="163"/>
      <c r="GM38" s="163"/>
      <c r="GO38" s="163"/>
      <c r="GQ38" s="163"/>
      <c r="GS38" s="163"/>
      <c r="GU38" s="163"/>
      <c r="GW38" s="163"/>
      <c r="GY38" s="163"/>
      <c r="HA38" s="163"/>
      <c r="HC38" s="163"/>
      <c r="HE38" s="163"/>
      <c r="HG38" s="163"/>
      <c r="HI38" s="163"/>
      <c r="HK38" s="164"/>
      <c r="HL38" s="164"/>
      <c r="HM38" s="164"/>
      <c r="HN38" s="164"/>
      <c r="HO38" s="164"/>
      <c r="HP38" s="164"/>
      <c r="HQ38" s="164"/>
      <c r="HR38" s="164"/>
      <c r="HS38" s="164"/>
      <c r="HT38" s="164"/>
      <c r="HU38" s="164"/>
      <c r="HV38" s="164"/>
      <c r="HW38" s="164"/>
      <c r="HX38" s="164"/>
      <c r="HY38" s="164"/>
      <c r="HZ38" s="164"/>
      <c r="IA38" s="164"/>
      <c r="IB38" s="164"/>
      <c r="IC38" s="164"/>
      <c r="ID38" s="164"/>
      <c r="IE38" s="164"/>
      <c r="IF38" s="164"/>
      <c r="IG38" s="164"/>
      <c r="IH38" s="164"/>
      <c r="II38" s="164"/>
      <c r="IJ38" s="164"/>
      <c r="IK38" s="164"/>
      <c r="IL38" s="164"/>
      <c r="IM38" s="164"/>
      <c r="IN38" s="164"/>
      <c r="IO38" s="164"/>
      <c r="IP38" s="164"/>
      <c r="IQ38" s="164"/>
      <c r="IR38" s="164"/>
      <c r="IS38" s="164"/>
      <c r="IT38" s="164"/>
      <c r="IU38" s="164"/>
      <c r="IV38" s="164"/>
    </row>
    <row r="39" spans="1:256" s="159" customFormat="1" ht="22.7" customHeight="1" x14ac:dyDescent="0.2">
      <c r="A39" s="156"/>
      <c r="B39" s="156"/>
      <c r="C39" s="157" t="s">
        <v>692</v>
      </c>
      <c r="D39" s="158"/>
      <c r="F39" s="158"/>
      <c r="H39" s="158" t="s">
        <v>683</v>
      </c>
      <c r="J39" s="158"/>
      <c r="K39" s="159" t="s">
        <v>683</v>
      </c>
      <c r="L39" s="158" t="s">
        <v>683</v>
      </c>
      <c r="N39" s="158"/>
      <c r="P39" s="158"/>
      <c r="R39" s="158"/>
      <c r="T39" s="158"/>
      <c r="V39" s="158"/>
      <c r="X39" s="158"/>
      <c r="Z39" s="158"/>
      <c r="AB39" s="158"/>
      <c r="AD39" s="158"/>
      <c r="AF39" s="158"/>
      <c r="AH39" s="158"/>
      <c r="AJ39" s="158"/>
      <c r="AL39" s="158"/>
      <c r="AN39" s="158"/>
      <c r="AP39" s="158"/>
      <c r="AR39" s="158"/>
      <c r="AT39" s="158"/>
      <c r="AV39" s="158"/>
      <c r="AX39" s="158"/>
      <c r="AZ39" s="158"/>
      <c r="BB39" s="158"/>
      <c r="BD39" s="158"/>
      <c r="BF39" s="158"/>
      <c r="BH39" s="158"/>
      <c r="BJ39" s="158"/>
      <c r="BL39" s="158"/>
      <c r="BN39" s="158"/>
      <c r="BP39" s="158"/>
      <c r="BR39" s="158"/>
      <c r="BT39" s="158"/>
      <c r="BV39" s="158"/>
      <c r="BX39" s="158"/>
      <c r="BZ39" s="158"/>
      <c r="CB39" s="158"/>
      <c r="CD39" s="158"/>
      <c r="CF39" s="158"/>
      <c r="CH39" s="158"/>
      <c r="CJ39" s="158"/>
      <c r="CL39" s="158"/>
      <c r="CN39" s="158"/>
      <c r="CP39" s="158"/>
      <c r="CR39" s="158"/>
      <c r="CT39" s="158"/>
      <c r="CV39" s="158"/>
      <c r="CX39" s="158"/>
      <c r="CZ39" s="158"/>
      <c r="DB39" s="158"/>
      <c r="DD39" s="158"/>
      <c r="DF39" s="158"/>
      <c r="DH39" s="158"/>
      <c r="DJ39" s="158"/>
      <c r="DL39" s="158"/>
      <c r="DN39" s="158"/>
      <c r="DP39" s="158"/>
      <c r="DR39" s="158"/>
      <c r="DT39" s="158"/>
      <c r="DV39" s="158"/>
      <c r="DX39" s="158"/>
      <c r="DZ39" s="158"/>
      <c r="EB39" s="158"/>
      <c r="ED39" s="158"/>
      <c r="EF39" s="158"/>
      <c r="EH39" s="158"/>
      <c r="EJ39" s="158"/>
      <c r="EL39" s="158"/>
      <c r="EN39" s="158"/>
      <c r="EP39" s="158"/>
      <c r="ER39" s="158"/>
      <c r="ET39" s="158"/>
      <c r="EV39" s="158"/>
      <c r="EX39" s="158"/>
      <c r="EZ39" s="158"/>
      <c r="FB39" s="158"/>
      <c r="FD39" s="158"/>
      <c r="FF39" s="158"/>
      <c r="FH39" s="158"/>
      <c r="FJ39" s="158"/>
      <c r="FL39" s="158"/>
      <c r="FN39" s="158"/>
      <c r="FP39" s="158"/>
      <c r="FR39" s="158"/>
      <c r="FT39" s="158"/>
      <c r="FV39" s="158"/>
      <c r="FX39" s="158"/>
      <c r="FZ39" s="158"/>
      <c r="GB39" s="158"/>
      <c r="GD39" s="158"/>
      <c r="GF39" s="158"/>
      <c r="GH39" s="158"/>
      <c r="GJ39" s="158"/>
      <c r="GL39" s="158"/>
      <c r="GN39" s="158"/>
      <c r="GP39" s="158"/>
      <c r="GR39" s="158"/>
      <c r="GT39" s="158"/>
      <c r="GV39" s="158"/>
      <c r="GX39" s="158"/>
      <c r="GZ39" s="158"/>
      <c r="HB39" s="158"/>
      <c r="HD39" s="158"/>
      <c r="HF39" s="158"/>
      <c r="HH39" s="158"/>
      <c r="HJ39" s="158"/>
      <c r="HK39" s="160"/>
      <c r="HL39" s="160"/>
      <c r="HM39" s="160"/>
      <c r="HN39" s="160"/>
      <c r="HO39" s="160"/>
      <c r="HP39" s="160"/>
      <c r="HQ39" s="160"/>
      <c r="HR39" s="160"/>
      <c r="HS39" s="160"/>
      <c r="HT39" s="160"/>
      <c r="HU39" s="160"/>
      <c r="HV39" s="160"/>
      <c r="HW39" s="160"/>
      <c r="HX39" s="160"/>
      <c r="HY39" s="160"/>
      <c r="HZ39" s="160"/>
      <c r="IA39" s="160"/>
      <c r="IB39" s="160"/>
      <c r="IC39" s="160"/>
      <c r="ID39" s="160"/>
      <c r="IE39" s="160"/>
      <c r="IF39" s="160"/>
      <c r="IG39" s="160"/>
      <c r="IH39" s="160"/>
      <c r="II39" s="160"/>
      <c r="IJ39" s="160"/>
      <c r="IK39" s="160"/>
      <c r="IL39" s="160"/>
      <c r="IM39" s="160"/>
      <c r="IN39" s="160"/>
      <c r="IO39" s="160"/>
      <c r="IP39" s="160"/>
      <c r="IQ39" s="160"/>
      <c r="IR39" s="160"/>
      <c r="IS39" s="160"/>
      <c r="IT39" s="160"/>
      <c r="IU39" s="160"/>
      <c r="IV39" s="160"/>
    </row>
    <row r="40" spans="1:256" s="159" customFormat="1" ht="22.7" customHeight="1" x14ac:dyDescent="0.2">
      <c r="A40" s="156"/>
      <c r="B40" s="156"/>
      <c r="C40" s="157" t="s">
        <v>695</v>
      </c>
      <c r="D40" s="158"/>
      <c r="F40" s="158"/>
      <c r="H40" s="158" t="s">
        <v>683</v>
      </c>
      <c r="J40" s="158"/>
      <c r="K40" s="159" t="s">
        <v>683</v>
      </c>
      <c r="L40" s="158"/>
      <c r="N40" s="158" t="s">
        <v>683</v>
      </c>
      <c r="P40" s="158" t="s">
        <v>683</v>
      </c>
      <c r="Q40" s="159" t="s">
        <v>683</v>
      </c>
      <c r="R40" s="158"/>
      <c r="T40" s="158"/>
      <c r="V40" s="158"/>
      <c r="X40" s="158"/>
      <c r="Z40" s="158"/>
      <c r="AB40" s="158"/>
      <c r="AD40" s="158"/>
      <c r="AF40" s="158"/>
      <c r="AH40" s="158"/>
      <c r="AJ40" s="158"/>
      <c r="AL40" s="158"/>
      <c r="AN40" s="158"/>
      <c r="AP40" s="158"/>
      <c r="AR40" s="158"/>
      <c r="AT40" s="158"/>
      <c r="AV40" s="158"/>
      <c r="AX40" s="158"/>
      <c r="AZ40" s="158"/>
      <c r="BB40" s="158"/>
      <c r="BD40" s="158"/>
      <c r="BF40" s="158"/>
      <c r="BH40" s="158"/>
      <c r="BJ40" s="158"/>
      <c r="BL40" s="158"/>
      <c r="BN40" s="158"/>
      <c r="BP40" s="158"/>
      <c r="BR40" s="158"/>
      <c r="BT40" s="158"/>
      <c r="BV40" s="158"/>
      <c r="BX40" s="158"/>
      <c r="BZ40" s="158"/>
      <c r="CB40" s="158"/>
      <c r="CD40" s="158"/>
      <c r="CF40" s="158"/>
      <c r="CH40" s="158"/>
      <c r="CJ40" s="158"/>
      <c r="CL40" s="158"/>
      <c r="CN40" s="158"/>
      <c r="CP40" s="158"/>
      <c r="CR40" s="158"/>
      <c r="CT40" s="158"/>
      <c r="CV40" s="158"/>
      <c r="CX40" s="158"/>
      <c r="CZ40" s="158"/>
      <c r="DB40" s="158"/>
      <c r="DD40" s="158"/>
      <c r="DF40" s="158"/>
      <c r="DH40" s="158"/>
      <c r="DJ40" s="158"/>
      <c r="DL40" s="158"/>
      <c r="DN40" s="158"/>
      <c r="DP40" s="158"/>
      <c r="DR40" s="158"/>
      <c r="DT40" s="158"/>
      <c r="DV40" s="158"/>
      <c r="DX40" s="158"/>
      <c r="DZ40" s="158"/>
      <c r="EB40" s="158"/>
      <c r="ED40" s="158"/>
      <c r="EF40" s="158"/>
      <c r="EH40" s="158"/>
      <c r="EJ40" s="158"/>
      <c r="EL40" s="158"/>
      <c r="EN40" s="158"/>
      <c r="EP40" s="158"/>
      <c r="ER40" s="158"/>
      <c r="ET40" s="158"/>
      <c r="EV40" s="158"/>
      <c r="EX40" s="158"/>
      <c r="EZ40" s="158"/>
      <c r="FB40" s="158"/>
      <c r="FD40" s="158"/>
      <c r="FF40" s="158"/>
      <c r="FH40" s="158"/>
      <c r="FJ40" s="158"/>
      <c r="FL40" s="158"/>
      <c r="FN40" s="158"/>
      <c r="FP40" s="158"/>
      <c r="FR40" s="158"/>
      <c r="FT40" s="158"/>
      <c r="FV40" s="158"/>
      <c r="FX40" s="158"/>
      <c r="FZ40" s="158"/>
      <c r="GB40" s="158"/>
      <c r="GD40" s="158"/>
      <c r="GF40" s="158"/>
      <c r="GH40" s="158"/>
      <c r="GJ40" s="158"/>
      <c r="GL40" s="158"/>
      <c r="GN40" s="158"/>
      <c r="GP40" s="158"/>
      <c r="GR40" s="158"/>
      <c r="GT40" s="158"/>
      <c r="GV40" s="158"/>
      <c r="GX40" s="158"/>
      <c r="GZ40" s="158"/>
      <c r="HB40" s="158"/>
      <c r="HD40" s="158"/>
      <c r="HF40" s="158"/>
      <c r="HH40" s="158"/>
      <c r="HJ40" s="158"/>
      <c r="HK40" s="160"/>
      <c r="HL40" s="160"/>
      <c r="HM40" s="160"/>
      <c r="HN40" s="160"/>
      <c r="HO40" s="160"/>
      <c r="HP40" s="160"/>
      <c r="HQ40" s="160"/>
      <c r="HR40" s="160"/>
      <c r="HS40" s="160"/>
      <c r="HT40" s="160"/>
      <c r="HU40" s="160"/>
      <c r="HV40" s="160"/>
      <c r="HW40" s="160"/>
      <c r="HX40" s="160"/>
      <c r="HY40" s="160"/>
      <c r="HZ40" s="160"/>
      <c r="IA40" s="160"/>
      <c r="IB40" s="160"/>
      <c r="IC40" s="160"/>
      <c r="ID40" s="160"/>
      <c r="IE40" s="160"/>
      <c r="IF40" s="160"/>
      <c r="IG40" s="160"/>
      <c r="IH40" s="160"/>
      <c r="II40" s="160"/>
      <c r="IJ40" s="160"/>
      <c r="IK40" s="160"/>
      <c r="IL40" s="160"/>
      <c r="IM40" s="160"/>
      <c r="IN40" s="160"/>
      <c r="IO40" s="160"/>
      <c r="IP40" s="160"/>
      <c r="IQ40" s="160"/>
      <c r="IR40" s="160"/>
      <c r="IS40" s="160"/>
      <c r="IT40" s="160"/>
      <c r="IU40" s="160"/>
      <c r="IV40" s="160"/>
    </row>
    <row r="41" spans="1:256" s="159" customFormat="1" ht="22.7" customHeight="1" x14ac:dyDescent="0.2">
      <c r="A41" s="156"/>
      <c r="B41" s="156"/>
      <c r="C41" s="157" t="s">
        <v>696</v>
      </c>
      <c r="D41" s="158"/>
      <c r="F41" s="158"/>
      <c r="H41" s="158" t="s">
        <v>683</v>
      </c>
      <c r="J41" s="158"/>
      <c r="K41" s="159" t="s">
        <v>683</v>
      </c>
      <c r="L41" s="158"/>
      <c r="N41" s="158" t="s">
        <v>683</v>
      </c>
      <c r="P41" s="158" t="s">
        <v>683</v>
      </c>
      <c r="Q41" s="159" t="s">
        <v>683</v>
      </c>
      <c r="R41" s="158"/>
      <c r="T41" s="158"/>
      <c r="V41" s="158"/>
      <c r="X41" s="158"/>
      <c r="Z41" s="158"/>
      <c r="AB41" s="158"/>
      <c r="AD41" s="158"/>
      <c r="AF41" s="158"/>
      <c r="AH41" s="158"/>
      <c r="AJ41" s="158"/>
      <c r="AL41" s="158"/>
      <c r="AN41" s="158"/>
      <c r="AP41" s="158"/>
      <c r="AR41" s="158"/>
      <c r="AT41" s="158"/>
      <c r="AV41" s="158"/>
      <c r="AX41" s="158"/>
      <c r="AZ41" s="158"/>
      <c r="BB41" s="158"/>
      <c r="BD41" s="158"/>
      <c r="BF41" s="158"/>
      <c r="BH41" s="158"/>
      <c r="BJ41" s="158"/>
      <c r="BL41" s="158"/>
      <c r="BN41" s="158"/>
      <c r="BP41" s="158"/>
      <c r="BR41" s="158"/>
      <c r="BT41" s="158"/>
      <c r="BV41" s="158"/>
      <c r="BX41" s="158"/>
      <c r="BZ41" s="158"/>
      <c r="CB41" s="158"/>
      <c r="CD41" s="158"/>
      <c r="CF41" s="158"/>
      <c r="CH41" s="158"/>
      <c r="CJ41" s="158"/>
      <c r="CL41" s="158"/>
      <c r="CN41" s="158"/>
      <c r="CP41" s="158"/>
      <c r="CR41" s="158"/>
      <c r="CT41" s="158"/>
      <c r="CV41" s="158"/>
      <c r="CX41" s="158"/>
      <c r="CZ41" s="158"/>
      <c r="DB41" s="158"/>
      <c r="DD41" s="158"/>
      <c r="DF41" s="158"/>
      <c r="DH41" s="158"/>
      <c r="DJ41" s="158"/>
      <c r="DL41" s="158"/>
      <c r="DN41" s="158"/>
      <c r="DP41" s="158"/>
      <c r="DR41" s="158"/>
      <c r="DT41" s="158"/>
      <c r="DV41" s="158"/>
      <c r="DX41" s="158"/>
      <c r="DZ41" s="158"/>
      <c r="EB41" s="158"/>
      <c r="ED41" s="158"/>
      <c r="EF41" s="158"/>
      <c r="EH41" s="158"/>
      <c r="EJ41" s="158"/>
      <c r="EL41" s="158"/>
      <c r="EN41" s="158"/>
      <c r="EP41" s="158"/>
      <c r="ER41" s="158"/>
      <c r="ET41" s="158"/>
      <c r="EV41" s="158"/>
      <c r="EX41" s="158"/>
      <c r="EZ41" s="158"/>
      <c r="FB41" s="158"/>
      <c r="FD41" s="158"/>
      <c r="FF41" s="158"/>
      <c r="FH41" s="158"/>
      <c r="FJ41" s="158"/>
      <c r="FL41" s="158"/>
      <c r="FN41" s="158"/>
      <c r="FP41" s="158"/>
      <c r="FR41" s="158"/>
      <c r="FT41" s="158"/>
      <c r="FV41" s="158"/>
      <c r="FX41" s="158"/>
      <c r="FZ41" s="158"/>
      <c r="GB41" s="158"/>
      <c r="GD41" s="158"/>
      <c r="GF41" s="158"/>
      <c r="GH41" s="158"/>
      <c r="GJ41" s="158"/>
      <c r="GL41" s="158"/>
      <c r="GN41" s="158"/>
      <c r="GP41" s="158"/>
      <c r="GR41" s="158"/>
      <c r="GT41" s="158"/>
      <c r="GV41" s="158"/>
      <c r="GX41" s="158"/>
      <c r="GZ41" s="158"/>
      <c r="HB41" s="158"/>
      <c r="HD41" s="158"/>
      <c r="HF41" s="158"/>
      <c r="HH41" s="158"/>
      <c r="HJ41" s="158"/>
      <c r="HK41" s="160"/>
      <c r="HL41" s="160"/>
      <c r="HM41" s="160"/>
      <c r="HN41" s="160"/>
      <c r="HO41" s="160"/>
      <c r="HP41" s="160"/>
      <c r="HQ41" s="160"/>
      <c r="HR41" s="160"/>
      <c r="HS41" s="160"/>
      <c r="HT41" s="160"/>
      <c r="HU41" s="160"/>
      <c r="HV41" s="160"/>
      <c r="HW41" s="160"/>
      <c r="HX41" s="160"/>
      <c r="HY41" s="160"/>
      <c r="HZ41" s="160"/>
      <c r="IA41" s="160"/>
      <c r="IB41" s="160"/>
      <c r="IC41" s="160"/>
      <c r="ID41" s="160"/>
      <c r="IE41" s="160"/>
      <c r="IF41" s="160"/>
      <c r="IG41" s="160"/>
      <c r="IH41" s="160"/>
      <c r="II41" s="160"/>
      <c r="IJ41" s="160"/>
      <c r="IK41" s="160"/>
      <c r="IL41" s="160"/>
      <c r="IM41" s="160"/>
      <c r="IN41" s="160"/>
      <c r="IO41" s="160"/>
      <c r="IP41" s="160"/>
      <c r="IQ41" s="160"/>
      <c r="IR41" s="160"/>
      <c r="IS41" s="160"/>
      <c r="IT41" s="160"/>
      <c r="IU41" s="160"/>
      <c r="IV41" s="160"/>
    </row>
    <row r="42" spans="1:256" s="158" customFormat="1" ht="22.7" customHeight="1" x14ac:dyDescent="0.2">
      <c r="A42" s="156"/>
      <c r="B42" s="156"/>
      <c r="C42" s="157" t="s">
        <v>697</v>
      </c>
      <c r="E42" s="159"/>
      <c r="G42" s="159"/>
      <c r="I42" s="159"/>
      <c r="K42" s="159" t="s">
        <v>683</v>
      </c>
      <c r="M42" s="159"/>
      <c r="N42" s="158" t="s">
        <v>683</v>
      </c>
      <c r="O42" s="159" t="s">
        <v>683</v>
      </c>
      <c r="P42" s="158" t="s">
        <v>683</v>
      </c>
      <c r="Q42" s="159"/>
      <c r="S42" s="159"/>
      <c r="U42" s="159"/>
      <c r="W42" s="159"/>
      <c r="Y42" s="159" t="s">
        <v>683</v>
      </c>
      <c r="Z42" s="158" t="s">
        <v>683</v>
      </c>
      <c r="AA42" s="159"/>
      <c r="AC42" s="159"/>
      <c r="AE42" s="159"/>
      <c r="AG42" s="159"/>
      <c r="AI42" s="159"/>
      <c r="AK42" s="159"/>
      <c r="AM42" s="159"/>
      <c r="AO42" s="159"/>
      <c r="AQ42" s="159"/>
      <c r="AS42" s="159"/>
      <c r="AU42" s="159"/>
      <c r="AW42" s="159"/>
      <c r="AY42" s="159"/>
      <c r="BA42" s="159"/>
      <c r="BC42" s="159"/>
      <c r="BE42" s="159"/>
      <c r="BG42" s="159"/>
      <c r="BI42" s="159"/>
      <c r="BK42" s="159"/>
      <c r="BM42" s="159"/>
      <c r="BO42" s="159"/>
      <c r="BQ42" s="159"/>
      <c r="BS42" s="159"/>
      <c r="BU42" s="159"/>
      <c r="BW42" s="159"/>
      <c r="BY42" s="159"/>
      <c r="CA42" s="159"/>
      <c r="CC42" s="159"/>
      <c r="CE42" s="159"/>
      <c r="CG42" s="159"/>
      <c r="CI42" s="159"/>
      <c r="CK42" s="159"/>
      <c r="CM42" s="159"/>
      <c r="CO42" s="159"/>
      <c r="CQ42" s="159"/>
      <c r="CS42" s="159"/>
      <c r="CU42" s="159"/>
      <c r="CW42" s="159"/>
      <c r="CY42" s="159"/>
      <c r="DA42" s="159"/>
      <c r="DC42" s="159"/>
      <c r="DE42" s="159"/>
      <c r="DG42" s="159"/>
      <c r="DI42" s="159"/>
      <c r="DK42" s="159"/>
      <c r="DM42" s="159"/>
      <c r="DO42" s="159"/>
      <c r="DQ42" s="159"/>
      <c r="DS42" s="159"/>
      <c r="DU42" s="159"/>
      <c r="DW42" s="159"/>
      <c r="DY42" s="159"/>
      <c r="EA42" s="159"/>
      <c r="EC42" s="159"/>
      <c r="EE42" s="159"/>
      <c r="EG42" s="159"/>
      <c r="EI42" s="159"/>
      <c r="EK42" s="159"/>
      <c r="EM42" s="159"/>
      <c r="EO42" s="159"/>
      <c r="EQ42" s="159"/>
      <c r="ES42" s="159"/>
      <c r="EU42" s="159"/>
      <c r="EW42" s="159"/>
      <c r="EY42" s="159"/>
      <c r="FA42" s="159"/>
      <c r="FC42" s="159"/>
      <c r="FE42" s="159"/>
      <c r="FG42" s="159"/>
      <c r="FI42" s="159"/>
      <c r="FK42" s="159"/>
      <c r="FM42" s="159"/>
      <c r="FO42" s="159"/>
      <c r="FQ42" s="159"/>
      <c r="FS42" s="159"/>
      <c r="FU42" s="159"/>
      <c r="FW42" s="159"/>
      <c r="FY42" s="159"/>
      <c r="GA42" s="159"/>
      <c r="GC42" s="159"/>
      <c r="GE42" s="159"/>
      <c r="GG42" s="159"/>
      <c r="GI42" s="159"/>
      <c r="GK42" s="159"/>
      <c r="GM42" s="159"/>
      <c r="GO42" s="159"/>
      <c r="GQ42" s="159"/>
      <c r="GS42" s="159"/>
      <c r="GU42" s="159"/>
      <c r="GW42" s="159"/>
      <c r="GY42" s="159"/>
      <c r="HA42" s="159"/>
      <c r="HC42" s="159"/>
      <c r="HE42" s="159"/>
      <c r="HG42" s="159"/>
      <c r="HI42" s="159"/>
      <c r="HK42" s="160"/>
      <c r="HL42" s="160"/>
      <c r="HM42" s="160"/>
      <c r="HN42" s="160"/>
      <c r="HO42" s="160"/>
      <c r="HP42" s="160"/>
      <c r="HQ42" s="160"/>
      <c r="HR42" s="160"/>
      <c r="HS42" s="160"/>
      <c r="HT42" s="160"/>
      <c r="HU42" s="160"/>
      <c r="HV42" s="160"/>
      <c r="HW42" s="160"/>
      <c r="HX42" s="160"/>
      <c r="HY42" s="160"/>
      <c r="HZ42" s="160"/>
      <c r="IA42" s="160"/>
      <c r="IB42" s="160"/>
      <c r="IC42" s="160"/>
      <c r="ID42" s="160"/>
      <c r="IE42" s="160"/>
      <c r="IF42" s="160"/>
      <c r="IG42" s="160"/>
      <c r="IH42" s="160"/>
      <c r="II42" s="160"/>
      <c r="IJ42" s="160"/>
      <c r="IK42" s="160"/>
      <c r="IL42" s="160"/>
      <c r="IM42" s="160"/>
      <c r="IN42" s="160"/>
      <c r="IO42" s="160"/>
      <c r="IP42" s="160"/>
      <c r="IQ42" s="160"/>
      <c r="IR42" s="160"/>
      <c r="IS42" s="160"/>
      <c r="IT42" s="160"/>
      <c r="IU42" s="160"/>
      <c r="IV42" s="160"/>
    </row>
    <row r="43" spans="1:256" s="159" customFormat="1" ht="22.7" customHeight="1" x14ac:dyDescent="0.2">
      <c r="A43" s="156"/>
      <c r="B43" s="156"/>
      <c r="C43" s="157" t="s">
        <v>710</v>
      </c>
      <c r="D43" s="158"/>
      <c r="F43" s="158"/>
      <c r="H43" s="158" t="s">
        <v>683</v>
      </c>
      <c r="J43" s="158"/>
      <c r="K43" s="159" t="s">
        <v>683</v>
      </c>
      <c r="L43" s="158"/>
      <c r="N43" s="158" t="s">
        <v>683</v>
      </c>
      <c r="P43" s="158" t="s">
        <v>683</v>
      </c>
      <c r="R43" s="158"/>
      <c r="T43" s="158"/>
      <c r="V43" s="158"/>
      <c r="X43" s="158"/>
      <c r="Z43" s="158"/>
      <c r="AB43" s="158"/>
      <c r="AD43" s="158"/>
      <c r="AF43" s="158"/>
      <c r="AG43" s="159" t="s">
        <v>683</v>
      </c>
      <c r="AH43" s="158"/>
      <c r="AJ43" s="158"/>
      <c r="AL43" s="158"/>
      <c r="AN43" s="158"/>
      <c r="AP43" s="158"/>
      <c r="AR43" s="158"/>
      <c r="AT43" s="158"/>
      <c r="AV43" s="158"/>
      <c r="AX43" s="158"/>
      <c r="AZ43" s="158"/>
      <c r="BB43" s="158"/>
      <c r="BD43" s="158"/>
      <c r="BF43" s="158"/>
      <c r="BH43" s="158"/>
      <c r="BJ43" s="158"/>
      <c r="BL43" s="158"/>
      <c r="BN43" s="158"/>
      <c r="BP43" s="158"/>
      <c r="BR43" s="158"/>
      <c r="BT43" s="158"/>
      <c r="BV43" s="158"/>
      <c r="BX43" s="158"/>
      <c r="BZ43" s="158"/>
      <c r="CB43" s="158"/>
      <c r="CD43" s="158"/>
      <c r="CF43" s="158"/>
      <c r="CH43" s="158"/>
      <c r="CJ43" s="158"/>
      <c r="CL43" s="158"/>
      <c r="CN43" s="158"/>
      <c r="CP43" s="158"/>
      <c r="CR43" s="158"/>
      <c r="CT43" s="158"/>
      <c r="CV43" s="158"/>
      <c r="CX43" s="158"/>
      <c r="CZ43" s="158"/>
      <c r="DB43" s="158"/>
      <c r="DD43" s="158"/>
      <c r="DF43" s="158"/>
      <c r="DH43" s="158"/>
      <c r="DJ43" s="158"/>
      <c r="DL43" s="158"/>
      <c r="DN43" s="158"/>
      <c r="DP43" s="158"/>
      <c r="DR43" s="158"/>
      <c r="DT43" s="158"/>
      <c r="DV43" s="158"/>
      <c r="DX43" s="158"/>
      <c r="DZ43" s="158"/>
      <c r="EB43" s="158"/>
      <c r="ED43" s="158"/>
      <c r="EF43" s="158"/>
      <c r="EH43" s="158"/>
      <c r="EJ43" s="158"/>
      <c r="EL43" s="158"/>
      <c r="EN43" s="158"/>
      <c r="EP43" s="158"/>
      <c r="ER43" s="158"/>
      <c r="ET43" s="158"/>
      <c r="EV43" s="158"/>
      <c r="EX43" s="158"/>
      <c r="EZ43" s="158"/>
      <c r="FB43" s="158"/>
      <c r="FD43" s="158"/>
      <c r="FF43" s="158"/>
      <c r="FH43" s="158"/>
      <c r="FJ43" s="158"/>
      <c r="FL43" s="158"/>
      <c r="FN43" s="158"/>
      <c r="FP43" s="158"/>
      <c r="FR43" s="158"/>
      <c r="FT43" s="158"/>
      <c r="FV43" s="158"/>
      <c r="FX43" s="158"/>
      <c r="FZ43" s="158"/>
      <c r="GB43" s="158"/>
      <c r="GD43" s="158"/>
      <c r="GF43" s="158"/>
      <c r="GH43" s="158"/>
      <c r="GJ43" s="158"/>
      <c r="GL43" s="158"/>
      <c r="GN43" s="158"/>
      <c r="GP43" s="158"/>
      <c r="GR43" s="158"/>
      <c r="GT43" s="158"/>
      <c r="GV43" s="158"/>
      <c r="GX43" s="158"/>
      <c r="GZ43" s="158"/>
      <c r="HB43" s="158"/>
      <c r="HD43" s="158"/>
      <c r="HF43" s="158"/>
      <c r="HH43" s="158"/>
      <c r="HJ43" s="158"/>
      <c r="HK43" s="160"/>
      <c r="HL43" s="160"/>
      <c r="HM43" s="160"/>
      <c r="HN43" s="160"/>
      <c r="HO43" s="160"/>
      <c r="HP43" s="160"/>
      <c r="HQ43" s="160"/>
      <c r="HR43" s="160"/>
      <c r="HS43" s="160"/>
      <c r="HT43" s="160"/>
      <c r="HU43" s="160"/>
      <c r="HV43" s="160"/>
      <c r="HW43" s="160"/>
      <c r="HX43" s="160"/>
      <c r="HY43" s="160"/>
      <c r="HZ43" s="160"/>
      <c r="IA43" s="160"/>
      <c r="IB43" s="160"/>
      <c r="IC43" s="160"/>
      <c r="ID43" s="160"/>
      <c r="IE43" s="160"/>
      <c r="IF43" s="160"/>
      <c r="IG43" s="160"/>
      <c r="IH43" s="160"/>
      <c r="II43" s="160"/>
      <c r="IJ43" s="160"/>
      <c r="IK43" s="160"/>
      <c r="IL43" s="160"/>
      <c r="IM43" s="160"/>
      <c r="IN43" s="160"/>
      <c r="IO43" s="160"/>
      <c r="IP43" s="160"/>
      <c r="IQ43" s="160"/>
      <c r="IR43" s="160"/>
      <c r="IS43" s="160"/>
      <c r="IT43" s="160"/>
      <c r="IU43" s="160"/>
      <c r="IV43" s="160"/>
    </row>
    <row r="44" spans="1:256" s="159" customFormat="1" ht="22.7" customHeight="1" x14ac:dyDescent="0.2">
      <c r="A44" s="156"/>
      <c r="B44" s="156"/>
      <c r="C44" s="157" t="s">
        <v>707</v>
      </c>
      <c r="D44" s="158"/>
      <c r="F44" s="158"/>
      <c r="H44" s="158" t="s">
        <v>683</v>
      </c>
      <c r="J44" s="158"/>
      <c r="K44" s="159" t="s">
        <v>683</v>
      </c>
      <c r="L44" s="158"/>
      <c r="N44" s="158" t="s">
        <v>683</v>
      </c>
      <c r="O44" s="159" t="s">
        <v>683</v>
      </c>
      <c r="P44" s="158" t="s">
        <v>683</v>
      </c>
      <c r="R44" s="158"/>
      <c r="T44" s="158"/>
      <c r="V44" s="158"/>
      <c r="X44" s="158"/>
      <c r="Z44" s="158"/>
      <c r="AB44" s="158"/>
      <c r="AD44" s="158"/>
      <c r="AF44" s="158"/>
      <c r="AH44" s="158"/>
      <c r="AJ44" s="158"/>
      <c r="AL44" s="158"/>
      <c r="AN44" s="158"/>
      <c r="AP44" s="158"/>
      <c r="AR44" s="158"/>
      <c r="AT44" s="158"/>
      <c r="AV44" s="158"/>
      <c r="AX44" s="158"/>
      <c r="AZ44" s="158"/>
      <c r="BB44" s="158"/>
      <c r="BD44" s="158"/>
      <c r="BF44" s="158"/>
      <c r="BH44" s="158"/>
      <c r="BJ44" s="158"/>
      <c r="BL44" s="158"/>
      <c r="BN44" s="158"/>
      <c r="BP44" s="158"/>
      <c r="BR44" s="158"/>
      <c r="BT44" s="158"/>
      <c r="BV44" s="158"/>
      <c r="BX44" s="158"/>
      <c r="BZ44" s="158"/>
      <c r="CB44" s="158"/>
      <c r="CD44" s="158"/>
      <c r="CF44" s="158"/>
      <c r="CH44" s="158"/>
      <c r="CJ44" s="158"/>
      <c r="CL44" s="158"/>
      <c r="CN44" s="158"/>
      <c r="CP44" s="158"/>
      <c r="CR44" s="158"/>
      <c r="CT44" s="158"/>
      <c r="CV44" s="158"/>
      <c r="CX44" s="158"/>
      <c r="CZ44" s="158"/>
      <c r="DB44" s="158"/>
      <c r="DD44" s="158"/>
      <c r="DF44" s="158"/>
      <c r="DH44" s="158"/>
      <c r="DJ44" s="158"/>
      <c r="DL44" s="158"/>
      <c r="DN44" s="158"/>
      <c r="DP44" s="158"/>
      <c r="DR44" s="158"/>
      <c r="DT44" s="158"/>
      <c r="DV44" s="158"/>
      <c r="DX44" s="158"/>
      <c r="DZ44" s="158"/>
      <c r="EB44" s="158"/>
      <c r="ED44" s="158"/>
      <c r="EF44" s="158"/>
      <c r="EH44" s="158"/>
      <c r="EJ44" s="158"/>
      <c r="EL44" s="158"/>
      <c r="EN44" s="158"/>
      <c r="EP44" s="158"/>
      <c r="ER44" s="158"/>
      <c r="ET44" s="158"/>
      <c r="EV44" s="158"/>
      <c r="EX44" s="158"/>
      <c r="EZ44" s="158"/>
      <c r="FB44" s="158"/>
      <c r="FD44" s="158"/>
      <c r="FF44" s="158"/>
      <c r="FH44" s="158"/>
      <c r="FJ44" s="158"/>
      <c r="FL44" s="158"/>
      <c r="FN44" s="158"/>
      <c r="FP44" s="158"/>
      <c r="FR44" s="158"/>
      <c r="FT44" s="158"/>
      <c r="FV44" s="158"/>
      <c r="FX44" s="158"/>
      <c r="FZ44" s="158"/>
      <c r="GB44" s="158"/>
      <c r="GD44" s="158"/>
      <c r="GF44" s="158"/>
      <c r="GH44" s="158"/>
      <c r="GJ44" s="158"/>
      <c r="GL44" s="158"/>
      <c r="GN44" s="158"/>
      <c r="GP44" s="158"/>
      <c r="GR44" s="158"/>
      <c r="GT44" s="158"/>
      <c r="GV44" s="158"/>
      <c r="GX44" s="158"/>
      <c r="GZ44" s="158"/>
      <c r="HB44" s="158"/>
      <c r="HD44" s="158"/>
      <c r="HF44" s="158"/>
      <c r="HH44" s="158"/>
      <c r="HJ44" s="158"/>
      <c r="HK44" s="160"/>
      <c r="HL44" s="160"/>
      <c r="HM44" s="160"/>
      <c r="HN44" s="160"/>
      <c r="HO44" s="160"/>
      <c r="HP44" s="160"/>
      <c r="HQ44" s="160"/>
      <c r="HR44" s="160"/>
      <c r="HS44" s="160"/>
      <c r="HT44" s="160"/>
      <c r="HU44" s="160"/>
      <c r="HV44" s="160"/>
      <c r="HW44" s="160"/>
      <c r="HX44" s="160"/>
      <c r="HY44" s="160"/>
      <c r="HZ44" s="160"/>
      <c r="IA44" s="160"/>
      <c r="IB44" s="160"/>
      <c r="IC44" s="160"/>
      <c r="ID44" s="160"/>
      <c r="IE44" s="160"/>
      <c r="IF44" s="160"/>
      <c r="IG44" s="160"/>
      <c r="IH44" s="160"/>
      <c r="II44" s="160"/>
      <c r="IJ44" s="160"/>
      <c r="IK44" s="160"/>
      <c r="IL44" s="160"/>
      <c r="IM44" s="160"/>
      <c r="IN44" s="160"/>
      <c r="IO44" s="160"/>
      <c r="IP44" s="160"/>
      <c r="IQ44" s="160"/>
      <c r="IR44" s="160"/>
      <c r="IS44" s="160"/>
      <c r="IT44" s="160"/>
      <c r="IU44" s="160"/>
      <c r="IV44" s="160"/>
    </row>
    <row r="45" spans="1:256" s="162" customFormat="1" ht="22.7" customHeight="1" x14ac:dyDescent="0.2">
      <c r="A45" s="415" t="s">
        <v>711</v>
      </c>
      <c r="B45" s="415"/>
      <c r="C45" s="415"/>
      <c r="E45" s="163"/>
      <c r="G45" s="163"/>
      <c r="I45" s="163"/>
      <c r="K45" s="163"/>
      <c r="M45" s="163"/>
      <c r="O45" s="163"/>
      <c r="Q45" s="163"/>
      <c r="S45" s="163"/>
      <c r="U45" s="163"/>
      <c r="W45" s="163"/>
      <c r="Y45" s="163"/>
      <c r="AA45" s="163"/>
      <c r="AC45" s="163"/>
      <c r="AE45" s="163"/>
      <c r="AG45" s="163"/>
      <c r="AI45" s="163"/>
      <c r="AK45" s="163"/>
      <c r="AM45" s="163"/>
      <c r="AO45" s="163"/>
      <c r="AQ45" s="163"/>
      <c r="AS45" s="163"/>
      <c r="AU45" s="163"/>
      <c r="AW45" s="163"/>
      <c r="AY45" s="163"/>
      <c r="BA45" s="163"/>
      <c r="BC45" s="163"/>
      <c r="BE45" s="163"/>
      <c r="BG45" s="163"/>
      <c r="BI45" s="163"/>
      <c r="BK45" s="163"/>
      <c r="BM45" s="163"/>
      <c r="BO45" s="163"/>
      <c r="BQ45" s="163"/>
      <c r="BS45" s="163"/>
      <c r="BU45" s="163"/>
      <c r="BW45" s="163"/>
      <c r="BY45" s="163"/>
      <c r="CA45" s="163"/>
      <c r="CC45" s="163"/>
      <c r="CE45" s="163"/>
      <c r="CG45" s="163"/>
      <c r="CI45" s="163"/>
      <c r="CK45" s="163"/>
      <c r="CM45" s="163"/>
      <c r="CO45" s="163"/>
      <c r="CQ45" s="163"/>
      <c r="CS45" s="163"/>
      <c r="CU45" s="163"/>
      <c r="CW45" s="163"/>
      <c r="CY45" s="163"/>
      <c r="DA45" s="163"/>
      <c r="DC45" s="163"/>
      <c r="DE45" s="163"/>
      <c r="DG45" s="163"/>
      <c r="DI45" s="163"/>
      <c r="DK45" s="163"/>
      <c r="DM45" s="163"/>
      <c r="DO45" s="163"/>
      <c r="DQ45" s="163"/>
      <c r="DS45" s="163"/>
      <c r="DU45" s="163"/>
      <c r="DW45" s="163"/>
      <c r="DY45" s="163"/>
      <c r="EA45" s="163"/>
      <c r="EC45" s="163"/>
      <c r="EE45" s="163"/>
      <c r="EG45" s="163"/>
      <c r="EI45" s="163"/>
      <c r="EK45" s="163"/>
      <c r="EM45" s="163"/>
      <c r="EO45" s="163"/>
      <c r="EQ45" s="163"/>
      <c r="ES45" s="163"/>
      <c r="EU45" s="163"/>
      <c r="EW45" s="163"/>
      <c r="EY45" s="163"/>
      <c r="FA45" s="163"/>
      <c r="FC45" s="163"/>
      <c r="FE45" s="163"/>
      <c r="FG45" s="163"/>
      <c r="FI45" s="163"/>
      <c r="FK45" s="163"/>
      <c r="FM45" s="163"/>
      <c r="FO45" s="163"/>
      <c r="FQ45" s="163"/>
      <c r="FS45" s="163"/>
      <c r="FU45" s="163"/>
      <c r="FW45" s="163"/>
      <c r="FY45" s="163"/>
      <c r="GA45" s="163"/>
      <c r="GC45" s="163"/>
      <c r="GE45" s="163"/>
      <c r="GG45" s="163"/>
      <c r="GI45" s="163"/>
      <c r="GK45" s="163"/>
      <c r="GM45" s="163"/>
      <c r="GO45" s="163"/>
      <c r="GQ45" s="163"/>
      <c r="GS45" s="163"/>
      <c r="GU45" s="163"/>
      <c r="GW45" s="163"/>
      <c r="GY45" s="163"/>
      <c r="HA45" s="163"/>
      <c r="HC45" s="163"/>
      <c r="HE45" s="163"/>
      <c r="HG45" s="163"/>
      <c r="HI45" s="163"/>
      <c r="HK45" s="164"/>
      <c r="HL45" s="164"/>
      <c r="HM45" s="164"/>
      <c r="HN45" s="164"/>
      <c r="HO45" s="164"/>
      <c r="HP45" s="164"/>
      <c r="HQ45" s="164"/>
      <c r="HR45" s="164"/>
      <c r="HS45" s="164"/>
      <c r="HT45" s="164"/>
      <c r="HU45" s="164"/>
      <c r="HV45" s="164"/>
      <c r="HW45" s="164"/>
      <c r="HX45" s="164"/>
      <c r="HY45" s="164"/>
      <c r="HZ45" s="164"/>
      <c r="IA45" s="164"/>
      <c r="IB45" s="164"/>
      <c r="IC45" s="164"/>
      <c r="ID45" s="164"/>
      <c r="IE45" s="164"/>
      <c r="IF45" s="164"/>
      <c r="IG45" s="164"/>
      <c r="IH45" s="164"/>
      <c r="II45" s="164"/>
      <c r="IJ45" s="164"/>
      <c r="IK45" s="164"/>
      <c r="IL45" s="164"/>
      <c r="IM45" s="164"/>
      <c r="IN45" s="164"/>
      <c r="IO45" s="164"/>
      <c r="IP45" s="164"/>
      <c r="IQ45" s="164"/>
      <c r="IR45" s="164"/>
      <c r="IS45" s="164"/>
      <c r="IT45" s="164"/>
      <c r="IU45" s="164"/>
      <c r="IV45" s="164"/>
    </row>
    <row r="46" spans="1:256" s="159" customFormat="1" ht="22.7" customHeight="1" x14ac:dyDescent="0.2">
      <c r="A46" s="156"/>
      <c r="B46" s="156"/>
      <c r="C46" s="157" t="s">
        <v>692</v>
      </c>
      <c r="D46" s="158"/>
      <c r="F46" s="158"/>
      <c r="H46" s="158" t="s">
        <v>683</v>
      </c>
      <c r="J46" s="158"/>
      <c r="K46" s="159" t="s">
        <v>683</v>
      </c>
      <c r="L46" s="158" t="s">
        <v>683</v>
      </c>
      <c r="N46" s="158"/>
      <c r="P46" s="158"/>
      <c r="R46" s="158"/>
      <c r="T46" s="158"/>
      <c r="V46" s="158"/>
      <c r="X46" s="158"/>
      <c r="Z46" s="158"/>
      <c r="AB46" s="158"/>
      <c r="AD46" s="158"/>
      <c r="AF46" s="158"/>
      <c r="AH46" s="158"/>
      <c r="AJ46" s="158"/>
      <c r="AL46" s="158"/>
      <c r="AN46" s="158"/>
      <c r="AP46" s="158"/>
      <c r="AR46" s="158"/>
      <c r="AT46" s="158"/>
      <c r="AV46" s="158"/>
      <c r="AX46" s="158"/>
      <c r="AZ46" s="158"/>
      <c r="BB46" s="158"/>
      <c r="BD46" s="158"/>
      <c r="BF46" s="158"/>
      <c r="BH46" s="158"/>
      <c r="BJ46" s="158"/>
      <c r="BL46" s="158"/>
      <c r="BN46" s="158"/>
      <c r="BP46" s="158"/>
      <c r="BR46" s="158"/>
      <c r="BT46" s="158"/>
      <c r="BV46" s="158"/>
      <c r="BX46" s="158"/>
      <c r="BZ46" s="158"/>
      <c r="CB46" s="158"/>
      <c r="CD46" s="158"/>
      <c r="CF46" s="158"/>
      <c r="CH46" s="158"/>
      <c r="CJ46" s="158"/>
      <c r="CL46" s="158"/>
      <c r="CN46" s="158"/>
      <c r="CP46" s="158"/>
      <c r="CR46" s="158"/>
      <c r="CT46" s="158"/>
      <c r="CV46" s="158"/>
      <c r="CX46" s="158"/>
      <c r="CZ46" s="158"/>
      <c r="DB46" s="158"/>
      <c r="DD46" s="158"/>
      <c r="DF46" s="158"/>
      <c r="DH46" s="158"/>
      <c r="DJ46" s="158"/>
      <c r="DL46" s="158"/>
      <c r="DN46" s="158"/>
      <c r="DP46" s="158"/>
      <c r="DR46" s="158"/>
      <c r="DT46" s="158"/>
      <c r="DV46" s="158"/>
      <c r="DX46" s="158"/>
      <c r="DZ46" s="158"/>
      <c r="EB46" s="158"/>
      <c r="ED46" s="158"/>
      <c r="EF46" s="158"/>
      <c r="EH46" s="158"/>
      <c r="EJ46" s="158"/>
      <c r="EL46" s="158"/>
      <c r="EN46" s="158"/>
      <c r="EP46" s="158"/>
      <c r="ER46" s="158"/>
      <c r="ET46" s="158"/>
      <c r="EV46" s="158"/>
      <c r="EX46" s="158"/>
      <c r="EZ46" s="158"/>
      <c r="FB46" s="158"/>
      <c r="FD46" s="158"/>
      <c r="FF46" s="158"/>
      <c r="FH46" s="158"/>
      <c r="FJ46" s="158"/>
      <c r="FL46" s="158"/>
      <c r="FN46" s="158"/>
      <c r="FP46" s="158"/>
      <c r="FR46" s="158"/>
      <c r="FT46" s="158"/>
      <c r="FV46" s="158"/>
      <c r="FX46" s="158"/>
      <c r="FZ46" s="158"/>
      <c r="GB46" s="158"/>
      <c r="GD46" s="158"/>
      <c r="GF46" s="158"/>
      <c r="GH46" s="158"/>
      <c r="GJ46" s="158"/>
      <c r="GL46" s="158"/>
      <c r="GN46" s="158"/>
      <c r="GP46" s="158"/>
      <c r="GR46" s="158"/>
      <c r="GT46" s="158"/>
      <c r="GV46" s="158"/>
      <c r="GX46" s="158"/>
      <c r="GZ46" s="158"/>
      <c r="HB46" s="158"/>
      <c r="HD46" s="158"/>
      <c r="HF46" s="158"/>
      <c r="HH46" s="158"/>
      <c r="HJ46" s="158"/>
      <c r="HK46" s="160"/>
      <c r="HL46" s="160"/>
      <c r="HM46" s="160"/>
      <c r="HN46" s="160"/>
      <c r="HO46" s="160"/>
      <c r="HP46" s="160"/>
      <c r="HQ46" s="160"/>
      <c r="HR46" s="160"/>
      <c r="HS46" s="160"/>
      <c r="HT46" s="160"/>
      <c r="HU46" s="160"/>
      <c r="HV46" s="160"/>
      <c r="HW46" s="160"/>
      <c r="HX46" s="160"/>
      <c r="HY46" s="160"/>
      <c r="HZ46" s="160"/>
      <c r="IA46" s="160"/>
      <c r="IB46" s="160"/>
      <c r="IC46" s="160"/>
      <c r="ID46" s="160"/>
      <c r="IE46" s="160"/>
      <c r="IF46" s="160"/>
      <c r="IG46" s="160"/>
      <c r="IH46" s="160"/>
      <c r="II46" s="160"/>
      <c r="IJ46" s="160"/>
      <c r="IK46" s="160"/>
      <c r="IL46" s="160"/>
      <c r="IM46" s="160"/>
      <c r="IN46" s="160"/>
      <c r="IO46" s="160"/>
      <c r="IP46" s="160"/>
      <c r="IQ46" s="160"/>
      <c r="IR46" s="160"/>
      <c r="IS46" s="160"/>
      <c r="IT46" s="160"/>
      <c r="IU46" s="160"/>
      <c r="IV46" s="160"/>
    </row>
    <row r="47" spans="1:256" s="158" customFormat="1" ht="22.7" customHeight="1" x14ac:dyDescent="0.2">
      <c r="A47" s="156"/>
      <c r="B47" s="156"/>
      <c r="C47" s="157" t="s">
        <v>694</v>
      </c>
      <c r="E47" s="159"/>
      <c r="G47" s="159"/>
      <c r="I47" s="159"/>
      <c r="K47" s="159"/>
      <c r="M47" s="159"/>
      <c r="O47" s="159"/>
      <c r="Q47" s="159"/>
      <c r="S47" s="159"/>
      <c r="U47" s="159"/>
      <c r="W47" s="159" t="s">
        <v>683</v>
      </c>
      <c r="X47" s="158" t="s">
        <v>683</v>
      </c>
      <c r="Y47" s="159"/>
      <c r="AA47" s="159"/>
      <c r="AC47" s="159"/>
      <c r="AE47" s="159"/>
      <c r="AG47" s="159"/>
      <c r="AI47" s="159"/>
      <c r="AK47" s="159"/>
      <c r="AM47" s="159"/>
      <c r="AO47" s="159"/>
      <c r="AQ47" s="159"/>
      <c r="AS47" s="159"/>
      <c r="AU47" s="159"/>
      <c r="AW47" s="159"/>
      <c r="AY47" s="159"/>
      <c r="BA47" s="159"/>
      <c r="BC47" s="159"/>
      <c r="BE47" s="159"/>
      <c r="BG47" s="159"/>
      <c r="BI47" s="159"/>
      <c r="BK47" s="159"/>
      <c r="BM47" s="159"/>
      <c r="BO47" s="159"/>
      <c r="BQ47" s="159"/>
      <c r="BS47" s="159"/>
      <c r="BU47" s="159"/>
      <c r="BW47" s="159"/>
      <c r="BY47" s="159"/>
      <c r="CA47" s="159"/>
      <c r="CC47" s="159"/>
      <c r="CE47" s="159"/>
      <c r="CG47" s="159"/>
      <c r="CI47" s="159"/>
      <c r="CK47" s="159"/>
      <c r="CM47" s="159"/>
      <c r="CO47" s="159"/>
      <c r="CQ47" s="159"/>
      <c r="CS47" s="159"/>
      <c r="CU47" s="159"/>
      <c r="CW47" s="159"/>
      <c r="CY47" s="159"/>
      <c r="DA47" s="159"/>
      <c r="DC47" s="159"/>
      <c r="DE47" s="159"/>
      <c r="DG47" s="159"/>
      <c r="DI47" s="159"/>
      <c r="DK47" s="159"/>
      <c r="DM47" s="159"/>
      <c r="DO47" s="159"/>
      <c r="DQ47" s="159"/>
      <c r="DS47" s="159"/>
      <c r="DU47" s="159"/>
      <c r="DW47" s="159"/>
      <c r="DY47" s="159"/>
      <c r="EA47" s="159"/>
      <c r="EC47" s="159"/>
      <c r="EE47" s="159"/>
      <c r="EG47" s="159"/>
      <c r="EI47" s="159"/>
      <c r="EK47" s="159"/>
      <c r="EM47" s="159"/>
      <c r="EO47" s="159"/>
      <c r="EQ47" s="159"/>
      <c r="ES47" s="159"/>
      <c r="EU47" s="159"/>
      <c r="EW47" s="159"/>
      <c r="EY47" s="159"/>
      <c r="FA47" s="159"/>
      <c r="FC47" s="159"/>
      <c r="FE47" s="159"/>
      <c r="FG47" s="159"/>
      <c r="FI47" s="159"/>
      <c r="FK47" s="159"/>
      <c r="FM47" s="159"/>
      <c r="FO47" s="159"/>
      <c r="FQ47" s="159"/>
      <c r="FS47" s="159"/>
      <c r="FU47" s="159"/>
      <c r="FW47" s="159"/>
      <c r="FY47" s="159"/>
      <c r="GA47" s="159"/>
      <c r="GC47" s="159"/>
      <c r="GE47" s="159"/>
      <c r="GG47" s="159"/>
      <c r="GI47" s="159"/>
      <c r="GK47" s="159"/>
      <c r="GM47" s="159"/>
      <c r="GO47" s="159"/>
      <c r="GQ47" s="159"/>
      <c r="GS47" s="159"/>
      <c r="GU47" s="159"/>
      <c r="GW47" s="159"/>
      <c r="GY47" s="159"/>
      <c r="HA47" s="159"/>
      <c r="HC47" s="159"/>
      <c r="HE47" s="159"/>
      <c r="HG47" s="159"/>
      <c r="HI47" s="159"/>
      <c r="HK47" s="160"/>
      <c r="HL47" s="160"/>
      <c r="HM47" s="160"/>
      <c r="HN47" s="160"/>
      <c r="HO47" s="160"/>
      <c r="HP47" s="160"/>
      <c r="HQ47" s="160"/>
      <c r="HR47" s="160"/>
      <c r="HS47" s="160"/>
      <c r="HT47" s="160"/>
      <c r="HU47" s="160"/>
      <c r="HV47" s="160"/>
      <c r="HW47" s="160"/>
      <c r="HX47" s="160"/>
      <c r="HY47" s="160"/>
      <c r="HZ47" s="160"/>
      <c r="IA47" s="160"/>
      <c r="IB47" s="160"/>
      <c r="IC47" s="160"/>
      <c r="ID47" s="160"/>
      <c r="IE47" s="160"/>
      <c r="IF47" s="160"/>
      <c r="IG47" s="160"/>
      <c r="IH47" s="160"/>
      <c r="II47" s="160"/>
      <c r="IJ47" s="160"/>
      <c r="IK47" s="160"/>
      <c r="IL47" s="160"/>
      <c r="IM47" s="160"/>
      <c r="IN47" s="160"/>
      <c r="IO47" s="160"/>
      <c r="IP47" s="160"/>
      <c r="IQ47" s="160"/>
      <c r="IR47" s="160"/>
      <c r="IS47" s="160"/>
      <c r="IT47" s="160"/>
      <c r="IU47" s="160"/>
      <c r="IV47" s="160"/>
    </row>
    <row r="48" spans="1:256" s="159" customFormat="1" ht="22.7" customHeight="1" x14ac:dyDescent="0.2">
      <c r="A48" s="156"/>
      <c r="B48" s="156"/>
      <c r="C48" s="157" t="s">
        <v>695</v>
      </c>
      <c r="D48" s="158"/>
      <c r="F48" s="158"/>
      <c r="H48" s="158" t="s">
        <v>683</v>
      </c>
      <c r="J48" s="158"/>
      <c r="K48" s="159" t="s">
        <v>683</v>
      </c>
      <c r="L48" s="158"/>
      <c r="N48" s="158" t="s">
        <v>683</v>
      </c>
      <c r="P48" s="158" t="s">
        <v>683</v>
      </c>
      <c r="Q48" s="159" t="s">
        <v>683</v>
      </c>
      <c r="R48" s="158"/>
      <c r="T48" s="158"/>
      <c r="V48" s="158"/>
      <c r="X48" s="158"/>
      <c r="Z48" s="158"/>
      <c r="AB48" s="158"/>
      <c r="AD48" s="158"/>
      <c r="AF48" s="158"/>
      <c r="AH48" s="158"/>
      <c r="AJ48" s="158"/>
      <c r="AL48" s="158"/>
      <c r="AN48" s="158"/>
      <c r="AP48" s="158"/>
      <c r="AR48" s="158"/>
      <c r="AT48" s="158"/>
      <c r="AV48" s="158"/>
      <c r="AX48" s="158"/>
      <c r="AZ48" s="158"/>
      <c r="BB48" s="158"/>
      <c r="BD48" s="158"/>
      <c r="BF48" s="158"/>
      <c r="BH48" s="158"/>
      <c r="BJ48" s="158"/>
      <c r="BL48" s="158"/>
      <c r="BN48" s="158"/>
      <c r="BP48" s="158"/>
      <c r="BR48" s="158"/>
      <c r="BT48" s="158"/>
      <c r="BV48" s="158"/>
      <c r="BX48" s="158"/>
      <c r="BZ48" s="158"/>
      <c r="CB48" s="158"/>
      <c r="CD48" s="158"/>
      <c r="CF48" s="158"/>
      <c r="CH48" s="158"/>
      <c r="CJ48" s="158"/>
      <c r="CL48" s="158"/>
      <c r="CN48" s="158"/>
      <c r="CP48" s="158"/>
      <c r="CR48" s="158"/>
      <c r="CT48" s="158"/>
      <c r="CV48" s="158"/>
      <c r="CX48" s="158"/>
      <c r="CZ48" s="158"/>
      <c r="DB48" s="158"/>
      <c r="DD48" s="158"/>
      <c r="DF48" s="158"/>
      <c r="DH48" s="158"/>
      <c r="DJ48" s="158"/>
      <c r="DL48" s="158"/>
      <c r="DN48" s="158"/>
      <c r="DP48" s="158"/>
      <c r="DR48" s="158"/>
      <c r="DT48" s="158"/>
      <c r="DV48" s="158"/>
      <c r="DX48" s="158"/>
      <c r="DZ48" s="158"/>
      <c r="EB48" s="158"/>
      <c r="ED48" s="158"/>
      <c r="EF48" s="158"/>
      <c r="EH48" s="158"/>
      <c r="EJ48" s="158"/>
      <c r="EL48" s="158"/>
      <c r="EN48" s="158"/>
      <c r="EP48" s="158"/>
      <c r="ER48" s="158"/>
      <c r="ET48" s="158"/>
      <c r="EV48" s="158"/>
      <c r="EX48" s="158"/>
      <c r="EZ48" s="158"/>
      <c r="FB48" s="158"/>
      <c r="FD48" s="158"/>
      <c r="FF48" s="158"/>
      <c r="FH48" s="158"/>
      <c r="FJ48" s="158"/>
      <c r="FL48" s="158"/>
      <c r="FN48" s="158"/>
      <c r="FP48" s="158"/>
      <c r="FR48" s="158"/>
      <c r="FT48" s="158"/>
      <c r="FV48" s="158"/>
      <c r="FX48" s="158"/>
      <c r="FZ48" s="158"/>
      <c r="GB48" s="158"/>
      <c r="GD48" s="158"/>
      <c r="GF48" s="158"/>
      <c r="GH48" s="158"/>
      <c r="GJ48" s="158"/>
      <c r="GL48" s="158"/>
      <c r="GN48" s="158"/>
      <c r="GP48" s="158"/>
      <c r="GR48" s="158"/>
      <c r="GT48" s="158"/>
      <c r="GV48" s="158"/>
      <c r="GX48" s="158"/>
      <c r="GZ48" s="158"/>
      <c r="HB48" s="158"/>
      <c r="HD48" s="158"/>
      <c r="HF48" s="158"/>
      <c r="HH48" s="158"/>
      <c r="HJ48" s="158"/>
      <c r="HK48" s="160"/>
      <c r="HL48" s="160"/>
      <c r="HM48" s="160"/>
      <c r="HN48" s="160"/>
      <c r="HO48" s="160"/>
      <c r="HP48" s="160"/>
      <c r="HQ48" s="160"/>
      <c r="HR48" s="160"/>
      <c r="HS48" s="160"/>
      <c r="HT48" s="160"/>
      <c r="HU48" s="160"/>
      <c r="HV48" s="160"/>
      <c r="HW48" s="160"/>
      <c r="HX48" s="160"/>
      <c r="HY48" s="160"/>
      <c r="HZ48" s="160"/>
      <c r="IA48" s="160"/>
      <c r="IB48" s="160"/>
      <c r="IC48" s="160"/>
      <c r="ID48" s="160"/>
      <c r="IE48" s="160"/>
      <c r="IF48" s="160"/>
      <c r="IG48" s="160"/>
      <c r="IH48" s="160"/>
      <c r="II48" s="160"/>
      <c r="IJ48" s="160"/>
      <c r="IK48" s="160"/>
      <c r="IL48" s="160"/>
      <c r="IM48" s="160"/>
      <c r="IN48" s="160"/>
      <c r="IO48" s="160"/>
      <c r="IP48" s="160"/>
      <c r="IQ48" s="160"/>
      <c r="IR48" s="160"/>
      <c r="IS48" s="160"/>
      <c r="IT48" s="160"/>
      <c r="IU48" s="160"/>
      <c r="IV48" s="160"/>
    </row>
    <row r="49" spans="1:256" s="159" customFormat="1" ht="22.7" customHeight="1" x14ac:dyDescent="0.2">
      <c r="A49" s="156"/>
      <c r="B49" s="156"/>
      <c r="C49" s="157" t="s">
        <v>696</v>
      </c>
      <c r="D49" s="158"/>
      <c r="F49" s="158"/>
      <c r="H49" s="158" t="s">
        <v>683</v>
      </c>
      <c r="J49" s="158"/>
      <c r="K49" s="159" t="s">
        <v>683</v>
      </c>
      <c r="L49" s="158"/>
      <c r="N49" s="158" t="s">
        <v>683</v>
      </c>
      <c r="P49" s="158" t="s">
        <v>683</v>
      </c>
      <c r="Q49" s="159" t="s">
        <v>683</v>
      </c>
      <c r="R49" s="158"/>
      <c r="T49" s="158"/>
      <c r="V49" s="158"/>
      <c r="X49" s="158"/>
      <c r="Z49" s="158"/>
      <c r="AB49" s="158"/>
      <c r="AD49" s="158"/>
      <c r="AF49" s="158"/>
      <c r="AH49" s="158"/>
      <c r="AJ49" s="158"/>
      <c r="AL49" s="158"/>
      <c r="AN49" s="158"/>
      <c r="AP49" s="158"/>
      <c r="AR49" s="158"/>
      <c r="AT49" s="158"/>
      <c r="AV49" s="158"/>
      <c r="AX49" s="158"/>
      <c r="AZ49" s="158"/>
      <c r="BB49" s="158"/>
      <c r="BD49" s="158"/>
      <c r="BF49" s="158"/>
      <c r="BH49" s="158"/>
      <c r="BJ49" s="158"/>
      <c r="BL49" s="158"/>
      <c r="BN49" s="158"/>
      <c r="BP49" s="158"/>
      <c r="BR49" s="158"/>
      <c r="BT49" s="158"/>
      <c r="BV49" s="158"/>
      <c r="BX49" s="158"/>
      <c r="BZ49" s="158"/>
      <c r="CB49" s="158"/>
      <c r="CD49" s="158"/>
      <c r="CF49" s="158"/>
      <c r="CH49" s="158"/>
      <c r="CJ49" s="158"/>
      <c r="CL49" s="158"/>
      <c r="CN49" s="158"/>
      <c r="CP49" s="158"/>
      <c r="CR49" s="158"/>
      <c r="CT49" s="158"/>
      <c r="CV49" s="158"/>
      <c r="CX49" s="158"/>
      <c r="CZ49" s="158"/>
      <c r="DB49" s="158"/>
      <c r="DD49" s="158"/>
      <c r="DF49" s="158"/>
      <c r="DH49" s="158"/>
      <c r="DJ49" s="158"/>
      <c r="DL49" s="158"/>
      <c r="DN49" s="158"/>
      <c r="DP49" s="158"/>
      <c r="DR49" s="158"/>
      <c r="DT49" s="158"/>
      <c r="DV49" s="158"/>
      <c r="DX49" s="158"/>
      <c r="DZ49" s="158"/>
      <c r="EB49" s="158"/>
      <c r="ED49" s="158"/>
      <c r="EF49" s="158"/>
      <c r="EH49" s="158"/>
      <c r="EJ49" s="158"/>
      <c r="EL49" s="158"/>
      <c r="EN49" s="158"/>
      <c r="EP49" s="158"/>
      <c r="ER49" s="158"/>
      <c r="ET49" s="158"/>
      <c r="EV49" s="158"/>
      <c r="EX49" s="158"/>
      <c r="EZ49" s="158"/>
      <c r="FB49" s="158"/>
      <c r="FD49" s="158"/>
      <c r="FF49" s="158"/>
      <c r="FH49" s="158"/>
      <c r="FJ49" s="158"/>
      <c r="FL49" s="158"/>
      <c r="FN49" s="158"/>
      <c r="FP49" s="158"/>
      <c r="FR49" s="158"/>
      <c r="FT49" s="158"/>
      <c r="FV49" s="158"/>
      <c r="FX49" s="158"/>
      <c r="FZ49" s="158"/>
      <c r="GB49" s="158"/>
      <c r="GD49" s="158"/>
      <c r="GF49" s="158"/>
      <c r="GH49" s="158"/>
      <c r="GJ49" s="158"/>
      <c r="GL49" s="158"/>
      <c r="GN49" s="158"/>
      <c r="GP49" s="158"/>
      <c r="GR49" s="158"/>
      <c r="GT49" s="158"/>
      <c r="GV49" s="158"/>
      <c r="GX49" s="158"/>
      <c r="GZ49" s="158"/>
      <c r="HB49" s="158"/>
      <c r="HD49" s="158"/>
      <c r="HF49" s="158"/>
      <c r="HH49" s="158"/>
      <c r="HJ49" s="158"/>
      <c r="HK49" s="160"/>
      <c r="HL49" s="160"/>
      <c r="HM49" s="160"/>
      <c r="HN49" s="160"/>
      <c r="HO49" s="160"/>
      <c r="HP49" s="160"/>
      <c r="HQ49" s="160"/>
      <c r="HR49" s="160"/>
      <c r="HS49" s="160"/>
      <c r="HT49" s="160"/>
      <c r="HU49" s="160"/>
      <c r="HV49" s="160"/>
      <c r="HW49" s="160"/>
      <c r="HX49" s="160"/>
      <c r="HY49" s="160"/>
      <c r="HZ49" s="160"/>
      <c r="IA49" s="160"/>
      <c r="IB49" s="160"/>
      <c r="IC49" s="160"/>
      <c r="ID49" s="160"/>
      <c r="IE49" s="160"/>
      <c r="IF49" s="160"/>
      <c r="IG49" s="160"/>
      <c r="IH49" s="160"/>
      <c r="II49" s="160"/>
      <c r="IJ49" s="160"/>
      <c r="IK49" s="160"/>
      <c r="IL49" s="160"/>
      <c r="IM49" s="160"/>
      <c r="IN49" s="160"/>
      <c r="IO49" s="160"/>
      <c r="IP49" s="160"/>
      <c r="IQ49" s="160"/>
      <c r="IR49" s="160"/>
      <c r="IS49" s="160"/>
      <c r="IT49" s="160"/>
      <c r="IU49" s="160"/>
      <c r="IV49" s="160"/>
    </row>
    <row r="50" spans="1:256" s="158" customFormat="1" ht="22.7" customHeight="1" x14ac:dyDescent="0.2">
      <c r="A50" s="156"/>
      <c r="B50" s="156"/>
      <c r="C50" s="157" t="s">
        <v>697</v>
      </c>
      <c r="E50" s="159"/>
      <c r="G50" s="159"/>
      <c r="I50" s="159"/>
      <c r="K50" s="159" t="s">
        <v>683</v>
      </c>
      <c r="M50" s="159"/>
      <c r="N50" s="158" t="s">
        <v>683</v>
      </c>
      <c r="O50" s="159" t="s">
        <v>683</v>
      </c>
      <c r="P50" s="158" t="s">
        <v>683</v>
      </c>
      <c r="Q50" s="159"/>
      <c r="S50" s="159"/>
      <c r="U50" s="159"/>
      <c r="W50" s="159"/>
      <c r="Y50" s="159" t="s">
        <v>683</v>
      </c>
      <c r="Z50" s="158" t="s">
        <v>683</v>
      </c>
      <c r="AA50" s="159"/>
      <c r="AC50" s="159"/>
      <c r="AE50" s="159"/>
      <c r="AG50" s="159"/>
      <c r="AI50" s="159"/>
      <c r="AK50" s="159"/>
      <c r="AM50" s="159"/>
      <c r="AO50" s="159"/>
      <c r="AQ50" s="159"/>
      <c r="AS50" s="159"/>
      <c r="AU50" s="159"/>
      <c r="AW50" s="159"/>
      <c r="AY50" s="159"/>
      <c r="BA50" s="159"/>
      <c r="BC50" s="159"/>
      <c r="BE50" s="159"/>
      <c r="BG50" s="159"/>
      <c r="BI50" s="159"/>
      <c r="BK50" s="159"/>
      <c r="BM50" s="159"/>
      <c r="BO50" s="159"/>
      <c r="BQ50" s="159"/>
      <c r="BS50" s="159"/>
      <c r="BU50" s="159"/>
      <c r="BW50" s="159"/>
      <c r="BY50" s="159"/>
      <c r="CA50" s="159"/>
      <c r="CC50" s="159"/>
      <c r="CE50" s="159"/>
      <c r="CG50" s="159"/>
      <c r="CI50" s="159"/>
      <c r="CK50" s="159"/>
      <c r="CM50" s="159"/>
      <c r="CO50" s="159"/>
      <c r="CQ50" s="159"/>
      <c r="CS50" s="159"/>
      <c r="CU50" s="159"/>
      <c r="CW50" s="159"/>
      <c r="CY50" s="159"/>
      <c r="DA50" s="159"/>
      <c r="DC50" s="159"/>
      <c r="DE50" s="159"/>
      <c r="DG50" s="159"/>
      <c r="DI50" s="159"/>
      <c r="DK50" s="159"/>
      <c r="DM50" s="159"/>
      <c r="DO50" s="159"/>
      <c r="DQ50" s="159"/>
      <c r="DS50" s="159"/>
      <c r="DU50" s="159"/>
      <c r="DW50" s="159"/>
      <c r="DY50" s="159"/>
      <c r="EA50" s="159"/>
      <c r="EC50" s="159"/>
      <c r="EE50" s="159"/>
      <c r="EG50" s="159"/>
      <c r="EI50" s="159"/>
      <c r="EK50" s="159"/>
      <c r="EM50" s="159"/>
      <c r="EO50" s="159"/>
      <c r="EQ50" s="159"/>
      <c r="ES50" s="159"/>
      <c r="EU50" s="159"/>
      <c r="EW50" s="159"/>
      <c r="EY50" s="159"/>
      <c r="FA50" s="159"/>
      <c r="FC50" s="159"/>
      <c r="FE50" s="159"/>
      <c r="FG50" s="159"/>
      <c r="FI50" s="159"/>
      <c r="FK50" s="159"/>
      <c r="FM50" s="159"/>
      <c r="FO50" s="159"/>
      <c r="FQ50" s="159"/>
      <c r="FS50" s="159"/>
      <c r="FU50" s="159"/>
      <c r="FW50" s="159"/>
      <c r="FY50" s="159"/>
      <c r="GA50" s="159"/>
      <c r="GC50" s="159"/>
      <c r="GE50" s="159"/>
      <c r="GG50" s="159"/>
      <c r="GI50" s="159"/>
      <c r="GK50" s="159"/>
      <c r="GM50" s="159"/>
      <c r="GO50" s="159"/>
      <c r="GQ50" s="159"/>
      <c r="GS50" s="159"/>
      <c r="GU50" s="159"/>
      <c r="GW50" s="159"/>
      <c r="GY50" s="159"/>
      <c r="HA50" s="159"/>
      <c r="HC50" s="159"/>
      <c r="HE50" s="159"/>
      <c r="HG50" s="159"/>
      <c r="HI50" s="159"/>
      <c r="HK50" s="160"/>
      <c r="HL50" s="160"/>
      <c r="HM50" s="160"/>
      <c r="HN50" s="160"/>
      <c r="HO50" s="160"/>
      <c r="HP50" s="160"/>
      <c r="HQ50" s="160"/>
      <c r="HR50" s="160"/>
      <c r="HS50" s="160"/>
      <c r="HT50" s="160"/>
      <c r="HU50" s="160"/>
      <c r="HV50" s="160"/>
      <c r="HW50" s="160"/>
      <c r="HX50" s="160"/>
      <c r="HY50" s="160"/>
      <c r="HZ50" s="160"/>
      <c r="IA50" s="160"/>
      <c r="IB50" s="160"/>
      <c r="IC50" s="160"/>
      <c r="ID50" s="160"/>
      <c r="IE50" s="160"/>
      <c r="IF50" s="160"/>
      <c r="IG50" s="160"/>
      <c r="IH50" s="160"/>
      <c r="II50" s="160"/>
      <c r="IJ50" s="160"/>
      <c r="IK50" s="160"/>
      <c r="IL50" s="160"/>
      <c r="IM50" s="160"/>
      <c r="IN50" s="160"/>
      <c r="IO50" s="160"/>
      <c r="IP50" s="160"/>
      <c r="IQ50" s="160"/>
      <c r="IR50" s="160"/>
      <c r="IS50" s="160"/>
      <c r="IT50" s="160"/>
      <c r="IU50" s="160"/>
      <c r="IV50" s="160"/>
    </row>
    <row r="51" spans="1:256" s="158" customFormat="1" ht="22.7" customHeight="1" x14ac:dyDescent="0.2">
      <c r="A51" s="156"/>
      <c r="B51" s="156"/>
      <c r="C51" s="157" t="s">
        <v>702</v>
      </c>
      <c r="D51" s="158" t="s">
        <v>683</v>
      </c>
      <c r="E51" s="159"/>
      <c r="F51" s="158" t="s">
        <v>683</v>
      </c>
      <c r="G51" s="159"/>
      <c r="I51" s="159"/>
      <c r="K51" s="159" t="s">
        <v>683</v>
      </c>
      <c r="M51" s="159"/>
      <c r="O51" s="159"/>
      <c r="Q51" s="159"/>
      <c r="S51" s="159"/>
      <c r="U51" s="159"/>
      <c r="W51" s="159"/>
      <c r="Y51" s="159"/>
      <c r="AA51" s="159"/>
      <c r="AC51" s="159" t="s">
        <v>683</v>
      </c>
      <c r="AE51" s="159"/>
      <c r="AG51" s="159"/>
      <c r="AI51" s="159"/>
      <c r="AK51" s="159"/>
      <c r="AM51" s="159"/>
      <c r="AO51" s="159"/>
      <c r="AQ51" s="159"/>
      <c r="AS51" s="159"/>
      <c r="AU51" s="159"/>
      <c r="AW51" s="159"/>
      <c r="AY51" s="159"/>
      <c r="BA51" s="159"/>
      <c r="BC51" s="159"/>
      <c r="BE51" s="159"/>
      <c r="BG51" s="159"/>
      <c r="BI51" s="159"/>
      <c r="BK51" s="159"/>
      <c r="BM51" s="159"/>
      <c r="BO51" s="159"/>
      <c r="BQ51" s="159"/>
      <c r="BS51" s="159"/>
      <c r="BU51" s="159"/>
      <c r="BW51" s="159"/>
      <c r="BY51" s="159"/>
      <c r="CA51" s="159"/>
      <c r="CC51" s="159"/>
      <c r="CE51" s="159"/>
      <c r="CG51" s="159"/>
      <c r="CI51" s="159"/>
      <c r="CK51" s="159"/>
      <c r="CM51" s="159"/>
      <c r="CO51" s="159"/>
      <c r="CQ51" s="159"/>
      <c r="CS51" s="159"/>
      <c r="CU51" s="159"/>
      <c r="CW51" s="159"/>
      <c r="CY51" s="159"/>
      <c r="DA51" s="159"/>
      <c r="DC51" s="159"/>
      <c r="DE51" s="159"/>
      <c r="DG51" s="159"/>
      <c r="DI51" s="159"/>
      <c r="DK51" s="159"/>
      <c r="DM51" s="159"/>
      <c r="DO51" s="159"/>
      <c r="DQ51" s="159"/>
      <c r="DS51" s="159"/>
      <c r="DU51" s="159"/>
      <c r="DW51" s="159"/>
      <c r="DY51" s="159"/>
      <c r="EA51" s="159"/>
      <c r="EC51" s="159"/>
      <c r="EE51" s="159"/>
      <c r="EG51" s="159"/>
      <c r="EI51" s="159"/>
      <c r="EK51" s="159"/>
      <c r="EM51" s="159"/>
      <c r="EO51" s="159"/>
      <c r="EQ51" s="159"/>
      <c r="ES51" s="159"/>
      <c r="EU51" s="159"/>
      <c r="EW51" s="159"/>
      <c r="EY51" s="159"/>
      <c r="FA51" s="159"/>
      <c r="FC51" s="159"/>
      <c r="FE51" s="159"/>
      <c r="FG51" s="159"/>
      <c r="FI51" s="159"/>
      <c r="FK51" s="159"/>
      <c r="FM51" s="159"/>
      <c r="FO51" s="159"/>
      <c r="FQ51" s="159"/>
      <c r="FS51" s="159"/>
      <c r="FU51" s="159"/>
      <c r="FW51" s="159"/>
      <c r="FY51" s="159"/>
      <c r="GA51" s="159"/>
      <c r="GC51" s="159"/>
      <c r="GE51" s="159"/>
      <c r="GG51" s="159"/>
      <c r="GI51" s="159"/>
      <c r="GK51" s="159"/>
      <c r="GM51" s="159"/>
      <c r="GO51" s="159"/>
      <c r="GQ51" s="159"/>
      <c r="GS51" s="159"/>
      <c r="GU51" s="159"/>
      <c r="GW51" s="159"/>
      <c r="GY51" s="159"/>
      <c r="HA51" s="159"/>
      <c r="HC51" s="159"/>
      <c r="HE51" s="159"/>
      <c r="HG51" s="159"/>
      <c r="HI51" s="159"/>
      <c r="HK51" s="160"/>
      <c r="HL51" s="160"/>
      <c r="HM51" s="160"/>
      <c r="HN51" s="160"/>
      <c r="HO51" s="160"/>
      <c r="HP51" s="160"/>
      <c r="HQ51" s="160"/>
      <c r="HR51" s="160"/>
      <c r="HS51" s="160"/>
      <c r="HT51" s="160"/>
      <c r="HU51" s="160"/>
      <c r="HV51" s="160"/>
      <c r="HW51" s="160"/>
      <c r="HX51" s="160"/>
      <c r="HY51" s="160"/>
      <c r="HZ51" s="160"/>
      <c r="IA51" s="160"/>
      <c r="IB51" s="160"/>
      <c r="IC51" s="160"/>
      <c r="ID51" s="160"/>
      <c r="IE51" s="160"/>
      <c r="IF51" s="160"/>
      <c r="IG51" s="160"/>
      <c r="IH51" s="160"/>
      <c r="II51" s="160"/>
      <c r="IJ51" s="160"/>
      <c r="IK51" s="160"/>
      <c r="IL51" s="160"/>
      <c r="IM51" s="160"/>
      <c r="IN51" s="160"/>
      <c r="IO51" s="160"/>
      <c r="IP51" s="160"/>
      <c r="IQ51" s="160"/>
      <c r="IR51" s="160"/>
      <c r="IS51" s="160"/>
      <c r="IT51" s="160"/>
      <c r="IU51" s="160"/>
      <c r="IV51" s="160"/>
    </row>
    <row r="52" spans="1:256" s="159" customFormat="1" ht="22.7" customHeight="1" x14ac:dyDescent="0.2">
      <c r="A52" s="156"/>
      <c r="B52" s="156"/>
      <c r="C52" s="157" t="s">
        <v>705</v>
      </c>
      <c r="D52" s="158"/>
      <c r="F52" s="158"/>
      <c r="H52" s="158"/>
      <c r="J52" s="158" t="s">
        <v>683</v>
      </c>
      <c r="L52" s="158"/>
      <c r="N52" s="158"/>
      <c r="O52" s="159" t="s">
        <v>683</v>
      </c>
      <c r="P52" s="158"/>
      <c r="R52" s="158"/>
      <c r="T52" s="158"/>
      <c r="V52" s="158"/>
      <c r="X52" s="158"/>
      <c r="Z52" s="158"/>
      <c r="AB52" s="158"/>
      <c r="AD52" s="158" t="s">
        <v>683</v>
      </c>
      <c r="AE52" s="159" t="s">
        <v>683</v>
      </c>
      <c r="AF52" s="158" t="s">
        <v>683</v>
      </c>
      <c r="AH52" s="158"/>
      <c r="AJ52" s="158"/>
      <c r="AL52" s="158"/>
      <c r="AN52" s="158"/>
      <c r="AP52" s="158"/>
      <c r="AR52" s="158"/>
      <c r="AT52" s="158"/>
      <c r="AV52" s="158"/>
      <c r="AX52" s="158"/>
      <c r="AZ52" s="158"/>
      <c r="BB52" s="158"/>
      <c r="BD52" s="158"/>
      <c r="BF52" s="158"/>
      <c r="BH52" s="158"/>
      <c r="BJ52" s="158"/>
      <c r="BL52" s="158"/>
      <c r="BN52" s="158"/>
      <c r="BP52" s="158"/>
      <c r="BR52" s="158"/>
      <c r="BT52" s="158"/>
      <c r="BV52" s="158"/>
      <c r="BX52" s="158"/>
      <c r="BZ52" s="158"/>
      <c r="CB52" s="158"/>
      <c r="CD52" s="158"/>
      <c r="CF52" s="158"/>
      <c r="CH52" s="158"/>
      <c r="CJ52" s="158"/>
      <c r="CL52" s="158"/>
      <c r="CN52" s="158"/>
      <c r="CP52" s="158"/>
      <c r="CR52" s="158"/>
      <c r="CT52" s="158"/>
      <c r="CV52" s="158"/>
      <c r="CX52" s="158"/>
      <c r="CZ52" s="158"/>
      <c r="DB52" s="158"/>
      <c r="DD52" s="158"/>
      <c r="DF52" s="158"/>
      <c r="DH52" s="158"/>
      <c r="DJ52" s="158"/>
      <c r="DL52" s="158"/>
      <c r="DN52" s="158"/>
      <c r="DP52" s="158"/>
      <c r="DR52" s="158"/>
      <c r="DT52" s="158"/>
      <c r="DV52" s="158"/>
      <c r="DX52" s="158"/>
      <c r="DZ52" s="158"/>
      <c r="EB52" s="158"/>
      <c r="ED52" s="158"/>
      <c r="EF52" s="158"/>
      <c r="EH52" s="158"/>
      <c r="EJ52" s="158"/>
      <c r="EL52" s="158"/>
      <c r="EN52" s="158"/>
      <c r="EP52" s="158"/>
      <c r="ER52" s="158"/>
      <c r="ET52" s="158"/>
      <c r="EV52" s="158"/>
      <c r="EX52" s="158"/>
      <c r="EZ52" s="158"/>
      <c r="FB52" s="158"/>
      <c r="FD52" s="158"/>
      <c r="FF52" s="158"/>
      <c r="FH52" s="158"/>
      <c r="FJ52" s="158"/>
      <c r="FL52" s="158"/>
      <c r="FN52" s="158"/>
      <c r="FP52" s="158"/>
      <c r="FR52" s="158"/>
      <c r="FT52" s="158"/>
      <c r="FV52" s="158"/>
      <c r="FX52" s="158"/>
      <c r="FZ52" s="158"/>
      <c r="GB52" s="158"/>
      <c r="GD52" s="158"/>
      <c r="GF52" s="158"/>
      <c r="GH52" s="158"/>
      <c r="GJ52" s="158"/>
      <c r="GL52" s="158"/>
      <c r="GN52" s="158"/>
      <c r="GP52" s="158"/>
      <c r="GR52" s="158"/>
      <c r="GT52" s="158"/>
      <c r="GV52" s="158"/>
      <c r="GX52" s="158"/>
      <c r="GZ52" s="158"/>
      <c r="HB52" s="158"/>
      <c r="HD52" s="158"/>
      <c r="HF52" s="158"/>
      <c r="HH52" s="158"/>
      <c r="HJ52" s="158"/>
      <c r="HK52" s="160"/>
      <c r="HL52" s="160"/>
      <c r="HM52" s="160"/>
      <c r="HN52" s="160"/>
      <c r="HO52" s="160"/>
      <c r="HP52" s="160"/>
      <c r="HQ52" s="160"/>
      <c r="HR52" s="160"/>
      <c r="HS52" s="160"/>
      <c r="HT52" s="160"/>
      <c r="HU52" s="160"/>
      <c r="HV52" s="160"/>
      <c r="HW52" s="160"/>
      <c r="HX52" s="160"/>
      <c r="HY52" s="160"/>
      <c r="HZ52" s="160"/>
      <c r="IA52" s="160"/>
      <c r="IB52" s="160"/>
      <c r="IC52" s="160"/>
      <c r="ID52" s="160"/>
      <c r="IE52" s="160"/>
      <c r="IF52" s="160"/>
      <c r="IG52" s="160"/>
      <c r="IH52" s="160"/>
      <c r="II52" s="160"/>
      <c r="IJ52" s="160"/>
      <c r="IK52" s="160"/>
      <c r="IL52" s="160"/>
      <c r="IM52" s="160"/>
      <c r="IN52" s="160"/>
      <c r="IO52" s="160"/>
      <c r="IP52" s="160"/>
      <c r="IQ52" s="160"/>
      <c r="IR52" s="160"/>
      <c r="IS52" s="160"/>
      <c r="IT52" s="160"/>
      <c r="IU52" s="160"/>
      <c r="IV52" s="160"/>
    </row>
    <row r="53" spans="1:256" s="159" customFormat="1" ht="22.7" customHeight="1" x14ac:dyDescent="0.2">
      <c r="A53" s="156"/>
      <c r="B53" s="156"/>
      <c r="C53" s="157" t="s">
        <v>712</v>
      </c>
      <c r="D53" s="158"/>
      <c r="F53" s="158"/>
      <c r="H53" s="158"/>
      <c r="J53" s="158"/>
      <c r="L53" s="158"/>
      <c r="N53" s="158"/>
      <c r="P53" s="158"/>
      <c r="R53" s="158"/>
      <c r="T53" s="158"/>
      <c r="V53" s="158"/>
      <c r="X53" s="158"/>
      <c r="Z53" s="158"/>
      <c r="AB53" s="158"/>
      <c r="AD53" s="158"/>
      <c r="AF53" s="158"/>
      <c r="AH53" s="158" t="s">
        <v>683</v>
      </c>
      <c r="AJ53" s="158"/>
      <c r="AL53" s="158"/>
      <c r="AN53" s="158"/>
      <c r="AP53" s="158"/>
      <c r="AR53" s="158"/>
      <c r="AT53" s="158"/>
      <c r="AV53" s="158"/>
      <c r="AX53" s="158"/>
      <c r="AZ53" s="158"/>
      <c r="BB53" s="158"/>
      <c r="BD53" s="158"/>
      <c r="BF53" s="158"/>
      <c r="BH53" s="158"/>
      <c r="BJ53" s="158"/>
      <c r="BL53" s="158"/>
      <c r="BN53" s="158"/>
      <c r="BP53" s="158"/>
      <c r="BR53" s="158"/>
      <c r="BT53" s="158"/>
      <c r="BV53" s="158"/>
      <c r="BX53" s="158"/>
      <c r="BZ53" s="158"/>
      <c r="CB53" s="158"/>
      <c r="CD53" s="158"/>
      <c r="CF53" s="158"/>
      <c r="CH53" s="158"/>
      <c r="CJ53" s="158"/>
      <c r="CL53" s="158"/>
      <c r="CN53" s="158"/>
      <c r="CP53" s="158"/>
      <c r="CR53" s="158"/>
      <c r="CT53" s="158"/>
      <c r="CV53" s="158"/>
      <c r="CX53" s="158"/>
      <c r="CZ53" s="158"/>
      <c r="DB53" s="158"/>
      <c r="DD53" s="158"/>
      <c r="DF53" s="158"/>
      <c r="DH53" s="158"/>
      <c r="DJ53" s="158"/>
      <c r="DL53" s="158"/>
      <c r="DN53" s="158"/>
      <c r="DP53" s="158"/>
      <c r="DR53" s="158"/>
      <c r="DT53" s="158"/>
      <c r="DV53" s="158"/>
      <c r="DX53" s="158"/>
      <c r="DZ53" s="158"/>
      <c r="EB53" s="158"/>
      <c r="ED53" s="158"/>
      <c r="EF53" s="158"/>
      <c r="EH53" s="158"/>
      <c r="EJ53" s="158"/>
      <c r="EL53" s="158"/>
      <c r="EN53" s="158"/>
      <c r="EP53" s="158"/>
      <c r="ER53" s="158"/>
      <c r="ET53" s="158"/>
      <c r="EV53" s="158"/>
      <c r="EX53" s="158"/>
      <c r="EZ53" s="158"/>
      <c r="FB53" s="158"/>
      <c r="FD53" s="158"/>
      <c r="FF53" s="158"/>
      <c r="FH53" s="158"/>
      <c r="FJ53" s="158"/>
      <c r="FL53" s="158"/>
      <c r="FN53" s="158"/>
      <c r="FP53" s="158"/>
      <c r="FR53" s="158"/>
      <c r="FT53" s="158"/>
      <c r="FV53" s="158"/>
      <c r="FX53" s="158"/>
      <c r="FZ53" s="158"/>
      <c r="GB53" s="158"/>
      <c r="GD53" s="158"/>
      <c r="GF53" s="158"/>
      <c r="GH53" s="158"/>
      <c r="GJ53" s="158"/>
      <c r="GL53" s="158"/>
      <c r="GN53" s="158"/>
      <c r="GP53" s="158"/>
      <c r="GR53" s="158"/>
      <c r="GT53" s="158"/>
      <c r="GV53" s="158"/>
      <c r="GX53" s="158"/>
      <c r="GZ53" s="158"/>
      <c r="HB53" s="158"/>
      <c r="HD53" s="158"/>
      <c r="HF53" s="158"/>
      <c r="HH53" s="158"/>
      <c r="HJ53" s="158"/>
      <c r="HK53" s="160"/>
      <c r="HL53" s="160"/>
      <c r="HM53" s="160"/>
      <c r="HN53" s="160"/>
      <c r="HO53" s="160"/>
      <c r="HP53" s="160"/>
      <c r="HQ53" s="160"/>
      <c r="HR53" s="160"/>
      <c r="HS53" s="160"/>
      <c r="HT53" s="160"/>
      <c r="HU53" s="160"/>
      <c r="HV53" s="160"/>
      <c r="HW53" s="160"/>
      <c r="HX53" s="160"/>
      <c r="HY53" s="160"/>
      <c r="HZ53" s="160"/>
      <c r="IA53" s="160"/>
      <c r="IB53" s="160"/>
      <c r="IC53" s="160"/>
      <c r="ID53" s="160"/>
      <c r="IE53" s="160"/>
      <c r="IF53" s="160"/>
      <c r="IG53" s="160"/>
      <c r="IH53" s="160"/>
      <c r="II53" s="160"/>
      <c r="IJ53" s="160"/>
      <c r="IK53" s="160"/>
      <c r="IL53" s="160"/>
      <c r="IM53" s="160"/>
      <c r="IN53" s="160"/>
      <c r="IO53" s="160"/>
      <c r="IP53" s="160"/>
      <c r="IQ53" s="160"/>
      <c r="IR53" s="160"/>
      <c r="IS53" s="160"/>
      <c r="IT53" s="160"/>
      <c r="IU53" s="160"/>
      <c r="IV53" s="160"/>
    </row>
    <row r="54" spans="1:256" s="159" customFormat="1" ht="22.7" customHeight="1" x14ac:dyDescent="0.2">
      <c r="A54" s="156"/>
      <c r="B54" s="156"/>
      <c r="C54" s="157" t="s">
        <v>713</v>
      </c>
      <c r="D54" s="158" t="s">
        <v>683</v>
      </c>
      <c r="F54" s="158"/>
      <c r="H54" s="158"/>
      <c r="J54" s="158"/>
      <c r="K54" s="159" t="s">
        <v>683</v>
      </c>
      <c r="L54" s="158" t="s">
        <v>683</v>
      </c>
      <c r="N54" s="158"/>
      <c r="P54" s="158"/>
      <c r="R54" s="158"/>
      <c r="T54" s="158"/>
      <c r="V54" s="158"/>
      <c r="X54" s="158"/>
      <c r="Z54" s="158"/>
      <c r="AB54" s="158"/>
      <c r="AD54" s="158"/>
      <c r="AF54" s="158"/>
      <c r="AH54" s="158"/>
      <c r="AJ54" s="158"/>
      <c r="AL54" s="158"/>
      <c r="AN54" s="158"/>
      <c r="AP54" s="158"/>
      <c r="AR54" s="158"/>
      <c r="AT54" s="158"/>
      <c r="AV54" s="158"/>
      <c r="AX54" s="158"/>
      <c r="AZ54" s="158"/>
      <c r="BB54" s="158"/>
      <c r="BD54" s="158"/>
      <c r="BF54" s="158"/>
      <c r="BH54" s="158"/>
      <c r="BJ54" s="158"/>
      <c r="BL54" s="158"/>
      <c r="BN54" s="158"/>
      <c r="BP54" s="158"/>
      <c r="BR54" s="158"/>
      <c r="BT54" s="158"/>
      <c r="BV54" s="158"/>
      <c r="BX54" s="158"/>
      <c r="BZ54" s="158"/>
      <c r="CB54" s="158"/>
      <c r="CD54" s="158"/>
      <c r="CF54" s="158"/>
      <c r="CH54" s="158"/>
      <c r="CJ54" s="158"/>
      <c r="CL54" s="158"/>
      <c r="CN54" s="158"/>
      <c r="CP54" s="158"/>
      <c r="CR54" s="158"/>
      <c r="CT54" s="158"/>
      <c r="CV54" s="158"/>
      <c r="CX54" s="158"/>
      <c r="CZ54" s="158"/>
      <c r="DB54" s="158"/>
      <c r="DD54" s="158"/>
      <c r="DF54" s="158"/>
      <c r="DH54" s="158"/>
      <c r="DJ54" s="158"/>
      <c r="DL54" s="158"/>
      <c r="DN54" s="158"/>
      <c r="DP54" s="158"/>
      <c r="DR54" s="158"/>
      <c r="DT54" s="158"/>
      <c r="DV54" s="158"/>
      <c r="DX54" s="158"/>
      <c r="DZ54" s="158"/>
      <c r="EB54" s="158"/>
      <c r="ED54" s="158"/>
      <c r="EF54" s="158"/>
      <c r="EH54" s="158"/>
      <c r="EJ54" s="158"/>
      <c r="EL54" s="158"/>
      <c r="EN54" s="158"/>
      <c r="EP54" s="158"/>
      <c r="ER54" s="158"/>
      <c r="ET54" s="158"/>
      <c r="EV54" s="158"/>
      <c r="EX54" s="158"/>
      <c r="EZ54" s="158"/>
      <c r="FB54" s="158"/>
      <c r="FD54" s="158"/>
      <c r="FF54" s="158"/>
      <c r="FH54" s="158"/>
      <c r="FJ54" s="158"/>
      <c r="FL54" s="158"/>
      <c r="FN54" s="158"/>
      <c r="FP54" s="158"/>
      <c r="FR54" s="158"/>
      <c r="FT54" s="158"/>
      <c r="FV54" s="158"/>
      <c r="FX54" s="158"/>
      <c r="FZ54" s="158"/>
      <c r="GB54" s="158"/>
      <c r="GD54" s="158"/>
      <c r="GF54" s="158"/>
      <c r="GH54" s="158"/>
      <c r="GJ54" s="158"/>
      <c r="GL54" s="158"/>
      <c r="GN54" s="158"/>
      <c r="GP54" s="158"/>
      <c r="GR54" s="158"/>
      <c r="GT54" s="158"/>
      <c r="GV54" s="158"/>
      <c r="GX54" s="158"/>
      <c r="GZ54" s="158"/>
      <c r="HB54" s="158"/>
      <c r="HD54" s="158"/>
      <c r="HF54" s="158"/>
      <c r="HH54" s="158"/>
      <c r="HJ54" s="158"/>
      <c r="HK54" s="160"/>
      <c r="HL54" s="160"/>
      <c r="HM54" s="160"/>
      <c r="HN54" s="160"/>
      <c r="HO54" s="160"/>
      <c r="HP54" s="160"/>
      <c r="HQ54" s="160"/>
      <c r="HR54" s="160"/>
      <c r="HS54" s="160"/>
      <c r="HT54" s="160"/>
      <c r="HU54" s="160"/>
      <c r="HV54" s="160"/>
      <c r="HW54" s="160"/>
      <c r="HX54" s="160"/>
      <c r="HY54" s="160"/>
      <c r="HZ54" s="160"/>
      <c r="IA54" s="160"/>
      <c r="IB54" s="160"/>
      <c r="IC54" s="160"/>
      <c r="ID54" s="160"/>
      <c r="IE54" s="160"/>
      <c r="IF54" s="160"/>
      <c r="IG54" s="160"/>
      <c r="IH54" s="160"/>
      <c r="II54" s="160"/>
      <c r="IJ54" s="160"/>
      <c r="IK54" s="160"/>
      <c r="IL54" s="160"/>
      <c r="IM54" s="160"/>
      <c r="IN54" s="160"/>
      <c r="IO54" s="160"/>
      <c r="IP54" s="160"/>
      <c r="IQ54" s="160"/>
      <c r="IR54" s="160"/>
      <c r="IS54" s="160"/>
      <c r="IT54" s="160"/>
      <c r="IU54" s="160"/>
      <c r="IV54" s="160"/>
    </row>
    <row r="55" spans="1:256" s="158" customFormat="1" ht="33" customHeight="1" x14ac:dyDescent="0.2">
      <c r="A55" s="156"/>
      <c r="B55" s="156"/>
      <c r="C55" s="157" t="s">
        <v>714</v>
      </c>
      <c r="E55" s="159"/>
      <c r="G55" s="159"/>
      <c r="I55" s="159"/>
      <c r="K55" s="159"/>
      <c r="M55" s="159"/>
      <c r="O55" s="159"/>
      <c r="Q55" s="159"/>
      <c r="S55" s="159"/>
      <c r="U55" s="159"/>
      <c r="W55" s="159"/>
      <c r="Y55" s="159"/>
      <c r="AA55" s="159"/>
      <c r="AC55" s="159"/>
      <c r="AE55" s="159"/>
      <c r="AG55" s="159"/>
      <c r="AI55" s="159" t="s">
        <v>683</v>
      </c>
      <c r="AK55" s="159"/>
      <c r="AM55" s="159"/>
      <c r="AO55" s="159"/>
      <c r="AQ55" s="159"/>
      <c r="AS55" s="159"/>
      <c r="AU55" s="159"/>
      <c r="AW55" s="159"/>
      <c r="AY55" s="159"/>
      <c r="BA55" s="159"/>
      <c r="BC55" s="159"/>
      <c r="BE55" s="159"/>
      <c r="BG55" s="159"/>
      <c r="BI55" s="159"/>
      <c r="BK55" s="159"/>
      <c r="BM55" s="159"/>
      <c r="BO55" s="159"/>
      <c r="BQ55" s="159"/>
      <c r="BS55" s="159"/>
      <c r="BU55" s="159"/>
      <c r="BW55" s="159"/>
      <c r="BY55" s="159"/>
      <c r="CA55" s="159"/>
      <c r="CC55" s="159"/>
      <c r="CE55" s="159"/>
      <c r="CG55" s="159"/>
      <c r="CI55" s="159"/>
      <c r="CK55" s="159"/>
      <c r="CM55" s="159"/>
      <c r="CO55" s="159"/>
      <c r="CQ55" s="159"/>
      <c r="CS55" s="159"/>
      <c r="CU55" s="159"/>
      <c r="CW55" s="159"/>
      <c r="CY55" s="159"/>
      <c r="DA55" s="159"/>
      <c r="DC55" s="159"/>
      <c r="DE55" s="159"/>
      <c r="DG55" s="159"/>
      <c r="DI55" s="159"/>
      <c r="DK55" s="159"/>
      <c r="DM55" s="159"/>
      <c r="DO55" s="159"/>
      <c r="DQ55" s="159"/>
      <c r="DS55" s="159"/>
      <c r="DU55" s="159"/>
      <c r="DW55" s="159"/>
      <c r="DY55" s="159"/>
      <c r="EA55" s="159"/>
      <c r="EC55" s="159"/>
      <c r="EE55" s="159"/>
      <c r="EG55" s="159"/>
      <c r="EI55" s="159"/>
      <c r="EK55" s="159"/>
      <c r="EM55" s="159"/>
      <c r="EO55" s="159"/>
      <c r="EQ55" s="159"/>
      <c r="ES55" s="159"/>
      <c r="EU55" s="159"/>
      <c r="EW55" s="159"/>
      <c r="EY55" s="159"/>
      <c r="FA55" s="159"/>
      <c r="FC55" s="159"/>
      <c r="FE55" s="159"/>
      <c r="FG55" s="159"/>
      <c r="FI55" s="159"/>
      <c r="FK55" s="159"/>
      <c r="FM55" s="159"/>
      <c r="FO55" s="159"/>
      <c r="FQ55" s="159"/>
      <c r="FS55" s="159"/>
      <c r="FU55" s="159"/>
      <c r="FW55" s="159"/>
      <c r="FY55" s="159"/>
      <c r="GA55" s="159"/>
      <c r="GC55" s="159"/>
      <c r="GE55" s="159"/>
      <c r="GG55" s="159"/>
      <c r="GI55" s="159"/>
      <c r="GK55" s="159"/>
      <c r="GM55" s="159"/>
      <c r="GO55" s="159"/>
      <c r="GQ55" s="159"/>
      <c r="GS55" s="159"/>
      <c r="GU55" s="159"/>
      <c r="GW55" s="159"/>
      <c r="GY55" s="159"/>
      <c r="HA55" s="159"/>
      <c r="HC55" s="159"/>
      <c r="HE55" s="159"/>
      <c r="HG55" s="159"/>
      <c r="HI55" s="159"/>
      <c r="HK55" s="160"/>
      <c r="HL55" s="160"/>
      <c r="HM55" s="160"/>
      <c r="HN55" s="160"/>
      <c r="HO55" s="160"/>
      <c r="HP55" s="160"/>
      <c r="HQ55" s="160"/>
      <c r="HR55" s="160"/>
      <c r="HS55" s="160"/>
      <c r="HT55" s="160"/>
      <c r="HU55" s="160"/>
      <c r="HV55" s="160"/>
      <c r="HW55" s="160"/>
      <c r="HX55" s="160"/>
      <c r="HY55" s="160"/>
      <c r="HZ55" s="160"/>
      <c r="IA55" s="160"/>
      <c r="IB55" s="160"/>
      <c r="IC55" s="160"/>
      <c r="ID55" s="160"/>
      <c r="IE55" s="160"/>
      <c r="IF55" s="160"/>
      <c r="IG55" s="160"/>
      <c r="IH55" s="160"/>
      <c r="II55" s="160"/>
      <c r="IJ55" s="160"/>
      <c r="IK55" s="160"/>
      <c r="IL55" s="160"/>
      <c r="IM55" s="160"/>
      <c r="IN55" s="160"/>
      <c r="IO55" s="160"/>
      <c r="IP55" s="160"/>
      <c r="IQ55" s="160"/>
      <c r="IR55" s="160"/>
      <c r="IS55" s="160"/>
      <c r="IT55" s="160"/>
      <c r="IU55" s="160"/>
      <c r="IV55" s="160"/>
    </row>
    <row r="56" spans="1:256" s="152" customFormat="1" ht="22.7" customHeight="1" x14ac:dyDescent="0.2">
      <c r="A56" s="417" t="s">
        <v>715</v>
      </c>
      <c r="B56" s="417"/>
      <c r="C56" s="417"/>
      <c r="HK56" s="153"/>
      <c r="HL56" s="153"/>
      <c r="HM56" s="153"/>
      <c r="HN56" s="153"/>
      <c r="HO56" s="153"/>
      <c r="HP56" s="153"/>
      <c r="HQ56" s="153"/>
      <c r="HR56" s="153"/>
      <c r="HS56" s="153"/>
      <c r="HT56" s="153"/>
      <c r="HU56" s="153"/>
      <c r="HV56" s="153"/>
      <c r="HW56" s="153"/>
      <c r="HX56" s="153"/>
      <c r="HY56" s="153"/>
      <c r="HZ56" s="153"/>
      <c r="IA56" s="153"/>
      <c r="IB56" s="153"/>
      <c r="IC56" s="153"/>
      <c r="ID56" s="153"/>
      <c r="IE56" s="153"/>
      <c r="IF56" s="153"/>
      <c r="IG56" s="153"/>
      <c r="IH56" s="153"/>
      <c r="II56" s="153"/>
      <c r="IJ56" s="153"/>
      <c r="IK56" s="153"/>
      <c r="IL56" s="153"/>
      <c r="IM56" s="153"/>
      <c r="IN56" s="153"/>
      <c r="IO56" s="153"/>
      <c r="IP56" s="153"/>
      <c r="IQ56" s="153"/>
      <c r="IR56" s="153"/>
      <c r="IS56" s="153"/>
      <c r="IT56" s="153"/>
      <c r="IU56" s="153"/>
      <c r="IV56" s="153"/>
    </row>
    <row r="57" spans="1:256" s="154" customFormat="1" ht="22.7" customHeight="1" x14ac:dyDescent="0.2">
      <c r="A57" s="418" t="s">
        <v>716</v>
      </c>
      <c r="B57" s="418"/>
      <c r="C57" s="418"/>
      <c r="HK57" s="155"/>
      <c r="HL57" s="155"/>
      <c r="HM57" s="155"/>
      <c r="HN57" s="155"/>
      <c r="HO57" s="155"/>
      <c r="HP57" s="155"/>
      <c r="HQ57" s="155"/>
      <c r="HR57" s="155"/>
      <c r="HS57" s="155"/>
      <c r="HT57" s="155"/>
      <c r="HU57" s="155"/>
      <c r="HV57" s="155"/>
      <c r="HW57" s="155"/>
      <c r="HX57" s="155"/>
      <c r="HY57" s="155"/>
      <c r="HZ57" s="155"/>
      <c r="IA57" s="155"/>
      <c r="IB57" s="155"/>
      <c r="IC57" s="155"/>
      <c r="ID57" s="155"/>
      <c r="IE57" s="155"/>
      <c r="IF57" s="155"/>
      <c r="IG57" s="155"/>
      <c r="IH57" s="155"/>
      <c r="II57" s="155"/>
      <c r="IJ57" s="155"/>
      <c r="IK57" s="155"/>
      <c r="IL57" s="155"/>
      <c r="IM57" s="155"/>
      <c r="IN57" s="155"/>
      <c r="IO57" s="155"/>
      <c r="IP57" s="155"/>
      <c r="IQ57" s="155"/>
      <c r="IR57" s="155"/>
      <c r="IS57" s="155"/>
      <c r="IT57" s="155"/>
      <c r="IU57" s="155"/>
      <c r="IV57" s="155"/>
    </row>
    <row r="58" spans="1:256" s="159" customFormat="1" ht="22.7" customHeight="1" x14ac:dyDescent="0.2">
      <c r="A58" s="156"/>
      <c r="B58" s="156"/>
      <c r="C58" s="157" t="s">
        <v>717</v>
      </c>
      <c r="D58" s="158"/>
      <c r="F58" s="158"/>
      <c r="H58" s="158"/>
      <c r="J58" s="158"/>
      <c r="L58" s="158"/>
      <c r="N58" s="158"/>
      <c r="P58" s="158"/>
      <c r="R58" s="158"/>
      <c r="T58" s="158"/>
      <c r="V58" s="158"/>
      <c r="X58" s="158"/>
      <c r="Z58" s="158"/>
      <c r="AB58" s="158"/>
      <c r="AD58" s="158"/>
      <c r="AF58" s="158"/>
      <c r="AH58" s="158"/>
      <c r="AJ58" s="158" t="s">
        <v>683</v>
      </c>
      <c r="AL58" s="158"/>
      <c r="AN58" s="158"/>
      <c r="AP58" s="158"/>
      <c r="AR58" s="158"/>
      <c r="AT58" s="158"/>
      <c r="AV58" s="158"/>
      <c r="AX58" s="158"/>
      <c r="AZ58" s="158"/>
      <c r="BB58" s="158"/>
      <c r="BD58" s="158"/>
      <c r="BF58" s="158"/>
      <c r="BH58" s="158"/>
      <c r="BJ58" s="158"/>
      <c r="BL58" s="158"/>
      <c r="BN58" s="158"/>
      <c r="BP58" s="158"/>
      <c r="BR58" s="158"/>
      <c r="BT58" s="158"/>
      <c r="BV58" s="158"/>
      <c r="BX58" s="158"/>
      <c r="BZ58" s="158"/>
      <c r="CB58" s="158"/>
      <c r="CD58" s="158"/>
      <c r="CF58" s="158"/>
      <c r="CH58" s="158"/>
      <c r="CJ58" s="158"/>
      <c r="CL58" s="158"/>
      <c r="CN58" s="158"/>
      <c r="CP58" s="158"/>
      <c r="CR58" s="158"/>
      <c r="CT58" s="158"/>
      <c r="CV58" s="158"/>
      <c r="CX58" s="158"/>
      <c r="CZ58" s="158"/>
      <c r="DB58" s="158"/>
      <c r="DD58" s="158"/>
      <c r="DF58" s="158"/>
      <c r="DH58" s="158"/>
      <c r="DJ58" s="158"/>
      <c r="DL58" s="158"/>
      <c r="DN58" s="158"/>
      <c r="DP58" s="158"/>
      <c r="DR58" s="158"/>
      <c r="DT58" s="158"/>
      <c r="DV58" s="158"/>
      <c r="DX58" s="158"/>
      <c r="DZ58" s="158"/>
      <c r="EB58" s="158"/>
      <c r="ED58" s="158"/>
      <c r="EF58" s="158"/>
      <c r="EH58" s="158"/>
      <c r="EJ58" s="158"/>
      <c r="EL58" s="158"/>
      <c r="EN58" s="158"/>
      <c r="EP58" s="158"/>
      <c r="ER58" s="158"/>
      <c r="ET58" s="158"/>
      <c r="EV58" s="158"/>
      <c r="EX58" s="158"/>
      <c r="EZ58" s="158"/>
      <c r="FB58" s="158"/>
      <c r="FD58" s="158"/>
      <c r="FF58" s="158"/>
      <c r="FH58" s="158"/>
      <c r="FJ58" s="158"/>
      <c r="FL58" s="158"/>
      <c r="FN58" s="158"/>
      <c r="FP58" s="158"/>
      <c r="FR58" s="158"/>
      <c r="FT58" s="158"/>
      <c r="FV58" s="158"/>
      <c r="FX58" s="158"/>
      <c r="FZ58" s="158"/>
      <c r="GB58" s="158"/>
      <c r="GD58" s="158"/>
      <c r="GF58" s="158"/>
      <c r="GH58" s="158"/>
      <c r="GJ58" s="158"/>
      <c r="GL58" s="158"/>
      <c r="GN58" s="158"/>
      <c r="GP58" s="158"/>
      <c r="GR58" s="158"/>
      <c r="GT58" s="158"/>
      <c r="GV58" s="158"/>
      <c r="GX58" s="158"/>
      <c r="GZ58" s="158"/>
      <c r="HB58" s="158"/>
      <c r="HD58" s="158"/>
      <c r="HF58" s="158"/>
      <c r="HH58" s="158"/>
      <c r="HJ58" s="158"/>
      <c r="HK58" s="160"/>
      <c r="HL58" s="160"/>
      <c r="HM58" s="160"/>
      <c r="HN58" s="160"/>
      <c r="HO58" s="160"/>
      <c r="HP58" s="160"/>
      <c r="HQ58" s="160"/>
      <c r="HR58" s="160"/>
      <c r="HS58" s="160"/>
      <c r="HT58" s="160"/>
      <c r="HU58" s="160"/>
      <c r="HV58" s="160"/>
      <c r="HW58" s="160"/>
      <c r="HX58" s="160"/>
      <c r="HY58" s="160"/>
      <c r="HZ58" s="160"/>
      <c r="IA58" s="160"/>
      <c r="IB58" s="160"/>
      <c r="IC58" s="160"/>
      <c r="ID58" s="160"/>
      <c r="IE58" s="160"/>
      <c r="IF58" s="160"/>
      <c r="IG58" s="160"/>
      <c r="IH58" s="160"/>
      <c r="II58" s="160"/>
      <c r="IJ58" s="160"/>
      <c r="IK58" s="160"/>
      <c r="IL58" s="160"/>
      <c r="IM58" s="160"/>
      <c r="IN58" s="160"/>
      <c r="IO58" s="160"/>
      <c r="IP58" s="160"/>
      <c r="IQ58" s="160"/>
      <c r="IR58" s="160"/>
      <c r="IS58" s="160"/>
      <c r="IT58" s="160"/>
      <c r="IU58" s="160"/>
      <c r="IV58" s="160"/>
    </row>
    <row r="59" spans="1:256" s="158" customFormat="1" ht="22.7" customHeight="1" x14ac:dyDescent="0.2">
      <c r="A59" s="156"/>
      <c r="B59" s="156"/>
      <c r="C59" s="157" t="s">
        <v>718</v>
      </c>
      <c r="E59" s="159"/>
      <c r="G59" s="159"/>
      <c r="I59" s="159"/>
      <c r="K59" s="159"/>
      <c r="M59" s="159"/>
      <c r="O59" s="159"/>
      <c r="Q59" s="159"/>
      <c r="S59" s="159"/>
      <c r="U59" s="159"/>
      <c r="W59" s="159"/>
      <c r="Y59" s="159"/>
      <c r="AA59" s="159"/>
      <c r="AC59" s="159"/>
      <c r="AE59" s="159"/>
      <c r="AG59" s="159"/>
      <c r="AI59" s="159"/>
      <c r="AK59" s="159" t="s">
        <v>683</v>
      </c>
      <c r="AL59" s="158" t="s">
        <v>683</v>
      </c>
      <c r="AM59" s="159"/>
      <c r="AO59" s="159"/>
      <c r="AQ59" s="159"/>
      <c r="AS59" s="159"/>
      <c r="AU59" s="159"/>
      <c r="AW59" s="159"/>
      <c r="AY59" s="159"/>
      <c r="BA59" s="159"/>
      <c r="BC59" s="159"/>
      <c r="BE59" s="159"/>
      <c r="BG59" s="159"/>
      <c r="BI59" s="159"/>
      <c r="BK59" s="159"/>
      <c r="BM59" s="159"/>
      <c r="BO59" s="159"/>
      <c r="BQ59" s="159"/>
      <c r="BS59" s="159"/>
      <c r="BU59" s="159"/>
      <c r="BW59" s="159"/>
      <c r="BY59" s="159"/>
      <c r="CA59" s="159"/>
      <c r="CC59" s="159"/>
      <c r="CE59" s="159"/>
      <c r="CG59" s="159"/>
      <c r="CI59" s="159"/>
      <c r="CK59" s="159"/>
      <c r="CM59" s="159"/>
      <c r="CO59" s="159"/>
      <c r="CQ59" s="159"/>
      <c r="CS59" s="159"/>
      <c r="CU59" s="159"/>
      <c r="CW59" s="159"/>
      <c r="CY59" s="159"/>
      <c r="DA59" s="159"/>
      <c r="DC59" s="159"/>
      <c r="DE59" s="159"/>
      <c r="DG59" s="159"/>
      <c r="DI59" s="159"/>
      <c r="DK59" s="159"/>
      <c r="DM59" s="159"/>
      <c r="DO59" s="159"/>
      <c r="DQ59" s="159"/>
      <c r="DS59" s="159"/>
      <c r="DU59" s="159"/>
      <c r="DW59" s="159"/>
      <c r="DY59" s="159"/>
      <c r="EA59" s="159"/>
      <c r="EC59" s="159"/>
      <c r="EE59" s="159"/>
      <c r="EG59" s="159"/>
      <c r="EI59" s="159"/>
      <c r="EK59" s="159"/>
      <c r="EM59" s="159"/>
      <c r="EO59" s="159"/>
      <c r="EQ59" s="159"/>
      <c r="ES59" s="159"/>
      <c r="EU59" s="159"/>
      <c r="EW59" s="159"/>
      <c r="EY59" s="159"/>
      <c r="FA59" s="159"/>
      <c r="FC59" s="159"/>
      <c r="FE59" s="159"/>
      <c r="FG59" s="159"/>
      <c r="FI59" s="159"/>
      <c r="FK59" s="159"/>
      <c r="FM59" s="159"/>
      <c r="FO59" s="159"/>
      <c r="FQ59" s="159"/>
      <c r="FS59" s="159"/>
      <c r="FU59" s="159"/>
      <c r="FW59" s="159"/>
      <c r="FY59" s="159"/>
      <c r="GA59" s="159"/>
      <c r="GC59" s="159"/>
      <c r="GE59" s="159"/>
      <c r="GG59" s="159"/>
      <c r="GI59" s="159"/>
      <c r="GK59" s="159"/>
      <c r="GM59" s="159"/>
      <c r="GO59" s="159"/>
      <c r="GQ59" s="159"/>
      <c r="GS59" s="159"/>
      <c r="GU59" s="159"/>
      <c r="GW59" s="159"/>
      <c r="GY59" s="159"/>
      <c r="HA59" s="159"/>
      <c r="HC59" s="159"/>
      <c r="HE59" s="159"/>
      <c r="HG59" s="159"/>
      <c r="HI59" s="159"/>
      <c r="HK59" s="160"/>
      <c r="HL59" s="160"/>
      <c r="HM59" s="160"/>
      <c r="HN59" s="160"/>
      <c r="HO59" s="160"/>
      <c r="HP59" s="160"/>
      <c r="HQ59" s="160"/>
      <c r="HR59" s="160"/>
      <c r="HS59" s="160"/>
      <c r="HT59" s="160"/>
      <c r="HU59" s="160"/>
      <c r="HV59" s="160"/>
      <c r="HW59" s="160"/>
      <c r="HX59" s="160"/>
      <c r="HY59" s="160"/>
      <c r="HZ59" s="160"/>
      <c r="IA59" s="160"/>
      <c r="IB59" s="160"/>
      <c r="IC59" s="160"/>
      <c r="ID59" s="160"/>
      <c r="IE59" s="160"/>
      <c r="IF59" s="160"/>
      <c r="IG59" s="160"/>
      <c r="IH59" s="160"/>
      <c r="II59" s="160"/>
      <c r="IJ59" s="160"/>
      <c r="IK59" s="160"/>
      <c r="IL59" s="160"/>
      <c r="IM59" s="160"/>
      <c r="IN59" s="160"/>
      <c r="IO59" s="160"/>
      <c r="IP59" s="160"/>
      <c r="IQ59" s="160"/>
      <c r="IR59" s="160"/>
      <c r="IS59" s="160"/>
      <c r="IT59" s="160"/>
      <c r="IU59" s="160"/>
      <c r="IV59" s="160"/>
    </row>
    <row r="60" spans="1:256" s="158" customFormat="1" ht="22.7" customHeight="1" x14ac:dyDescent="0.2">
      <c r="A60" s="156"/>
      <c r="B60" s="156"/>
      <c r="C60" s="157" t="s">
        <v>719</v>
      </c>
      <c r="E60" s="159"/>
      <c r="G60" s="159"/>
      <c r="I60" s="159"/>
      <c r="K60" s="159"/>
      <c r="M60" s="159"/>
      <c r="O60" s="159"/>
      <c r="Q60" s="159"/>
      <c r="S60" s="159"/>
      <c r="U60" s="159"/>
      <c r="W60" s="159"/>
      <c r="Y60" s="159"/>
      <c r="AA60" s="159"/>
      <c r="AC60" s="159"/>
      <c r="AE60" s="159"/>
      <c r="AG60" s="159"/>
      <c r="AI60" s="159"/>
      <c r="AK60" s="159"/>
      <c r="AM60" s="159" t="s">
        <v>683</v>
      </c>
      <c r="AN60" s="158" t="s">
        <v>683</v>
      </c>
      <c r="AO60" s="159" t="s">
        <v>683</v>
      </c>
      <c r="AQ60" s="159"/>
      <c r="AS60" s="159"/>
      <c r="AU60" s="159"/>
      <c r="AW60" s="159"/>
      <c r="AY60" s="159"/>
      <c r="BA60" s="159"/>
      <c r="BC60" s="159"/>
      <c r="BE60" s="159"/>
      <c r="BG60" s="159"/>
      <c r="BI60" s="159"/>
      <c r="BK60" s="159"/>
      <c r="BM60" s="159"/>
      <c r="BO60" s="159"/>
      <c r="BQ60" s="159"/>
      <c r="BS60" s="159"/>
      <c r="BU60" s="159"/>
      <c r="BW60" s="159"/>
      <c r="BY60" s="159"/>
      <c r="CA60" s="159"/>
      <c r="CC60" s="159"/>
      <c r="CE60" s="159"/>
      <c r="CG60" s="159"/>
      <c r="CI60" s="159"/>
      <c r="CK60" s="159"/>
      <c r="CM60" s="159"/>
      <c r="CO60" s="159"/>
      <c r="CQ60" s="159"/>
      <c r="CS60" s="159"/>
      <c r="CU60" s="159"/>
      <c r="CW60" s="159"/>
      <c r="CY60" s="159"/>
      <c r="DA60" s="159"/>
      <c r="DC60" s="159"/>
      <c r="DE60" s="159"/>
      <c r="DG60" s="159"/>
      <c r="DI60" s="159"/>
      <c r="DK60" s="159"/>
      <c r="DM60" s="159"/>
      <c r="DO60" s="159"/>
      <c r="DQ60" s="159"/>
      <c r="DS60" s="159"/>
      <c r="DU60" s="159"/>
      <c r="DW60" s="159"/>
      <c r="DY60" s="159"/>
      <c r="EA60" s="159"/>
      <c r="EC60" s="159"/>
      <c r="EE60" s="159"/>
      <c r="EG60" s="159"/>
      <c r="EI60" s="159"/>
      <c r="EK60" s="159"/>
      <c r="EM60" s="159"/>
      <c r="EO60" s="159"/>
      <c r="EQ60" s="159"/>
      <c r="ES60" s="159"/>
      <c r="EU60" s="159"/>
      <c r="EW60" s="159"/>
      <c r="EY60" s="159"/>
      <c r="FA60" s="159"/>
      <c r="FC60" s="159"/>
      <c r="FE60" s="159"/>
      <c r="FG60" s="159"/>
      <c r="FI60" s="159"/>
      <c r="FK60" s="159"/>
      <c r="FM60" s="159"/>
      <c r="FO60" s="159"/>
      <c r="FQ60" s="159"/>
      <c r="FS60" s="159"/>
      <c r="FU60" s="159"/>
      <c r="FW60" s="159"/>
      <c r="FY60" s="159"/>
      <c r="GA60" s="159"/>
      <c r="GC60" s="159"/>
      <c r="GE60" s="159"/>
      <c r="GG60" s="159"/>
      <c r="GI60" s="159"/>
      <c r="GK60" s="159"/>
      <c r="GM60" s="159"/>
      <c r="GO60" s="159"/>
      <c r="GQ60" s="159"/>
      <c r="GS60" s="159"/>
      <c r="GU60" s="159"/>
      <c r="GW60" s="159"/>
      <c r="GY60" s="159"/>
      <c r="HA60" s="159"/>
      <c r="HC60" s="159"/>
      <c r="HE60" s="159"/>
      <c r="HG60" s="159"/>
      <c r="HI60" s="159"/>
      <c r="HK60" s="160"/>
      <c r="HL60" s="160"/>
      <c r="HM60" s="160"/>
      <c r="HN60" s="160"/>
      <c r="HO60" s="160"/>
      <c r="HP60" s="160"/>
      <c r="HQ60" s="160"/>
      <c r="HR60" s="160"/>
      <c r="HS60" s="160"/>
      <c r="HT60" s="160"/>
      <c r="HU60" s="160"/>
      <c r="HV60" s="160"/>
      <c r="HW60" s="160"/>
      <c r="HX60" s="160"/>
      <c r="HY60" s="160"/>
      <c r="HZ60" s="160"/>
      <c r="IA60" s="160"/>
      <c r="IB60" s="160"/>
      <c r="IC60" s="160"/>
      <c r="ID60" s="160"/>
      <c r="IE60" s="160"/>
      <c r="IF60" s="160"/>
      <c r="IG60" s="160"/>
      <c r="IH60" s="160"/>
      <c r="II60" s="160"/>
      <c r="IJ60" s="160"/>
      <c r="IK60" s="160"/>
      <c r="IL60" s="160"/>
      <c r="IM60" s="160"/>
      <c r="IN60" s="160"/>
      <c r="IO60" s="160"/>
      <c r="IP60" s="160"/>
      <c r="IQ60" s="160"/>
      <c r="IR60" s="160"/>
      <c r="IS60" s="160"/>
      <c r="IT60" s="160"/>
      <c r="IU60" s="160"/>
      <c r="IV60" s="160"/>
    </row>
    <row r="61" spans="1:256" s="158" customFormat="1" ht="22.7" customHeight="1" x14ac:dyDescent="0.2">
      <c r="A61" s="156"/>
      <c r="B61" s="156"/>
      <c r="C61" s="157" t="s">
        <v>720</v>
      </c>
      <c r="E61" s="159"/>
      <c r="G61" s="159"/>
      <c r="I61" s="159"/>
      <c r="K61" s="159"/>
      <c r="M61" s="159"/>
      <c r="O61" s="159"/>
      <c r="Q61" s="159"/>
      <c r="S61" s="159"/>
      <c r="U61" s="159"/>
      <c r="W61" s="159"/>
      <c r="Y61" s="159"/>
      <c r="AA61" s="159"/>
      <c r="AC61" s="159"/>
      <c r="AE61" s="159"/>
      <c r="AG61" s="159"/>
      <c r="AI61" s="159"/>
      <c r="AK61" s="159"/>
      <c r="AM61" s="159"/>
      <c r="AO61" s="159"/>
      <c r="AP61" s="158" t="s">
        <v>683</v>
      </c>
      <c r="AQ61" s="159" t="s">
        <v>683</v>
      </c>
      <c r="AS61" s="159"/>
      <c r="AU61" s="159"/>
      <c r="AW61" s="159"/>
      <c r="AY61" s="159"/>
      <c r="BA61" s="159"/>
      <c r="BC61" s="159"/>
      <c r="BE61" s="159"/>
      <c r="BG61" s="159"/>
      <c r="BI61" s="159"/>
      <c r="BK61" s="159"/>
      <c r="BM61" s="159"/>
      <c r="BO61" s="159"/>
      <c r="BQ61" s="159"/>
      <c r="BS61" s="159"/>
      <c r="BU61" s="159"/>
      <c r="BW61" s="159"/>
      <c r="BY61" s="159"/>
      <c r="CA61" s="159"/>
      <c r="CC61" s="159"/>
      <c r="CE61" s="159"/>
      <c r="CG61" s="159"/>
      <c r="CI61" s="159"/>
      <c r="CK61" s="159"/>
      <c r="CM61" s="159"/>
      <c r="CO61" s="159"/>
      <c r="CQ61" s="159"/>
      <c r="CS61" s="159"/>
      <c r="CU61" s="159"/>
      <c r="CW61" s="159"/>
      <c r="CY61" s="159"/>
      <c r="DA61" s="159"/>
      <c r="DC61" s="159"/>
      <c r="DE61" s="159"/>
      <c r="DG61" s="159"/>
      <c r="DI61" s="159"/>
      <c r="DK61" s="159"/>
      <c r="DM61" s="159"/>
      <c r="DO61" s="159"/>
      <c r="DQ61" s="159"/>
      <c r="DS61" s="159"/>
      <c r="DU61" s="159"/>
      <c r="DW61" s="159"/>
      <c r="DY61" s="159"/>
      <c r="EA61" s="159"/>
      <c r="EC61" s="159"/>
      <c r="EE61" s="159"/>
      <c r="EG61" s="159"/>
      <c r="EI61" s="159"/>
      <c r="EK61" s="159"/>
      <c r="EM61" s="159"/>
      <c r="EO61" s="159"/>
      <c r="EQ61" s="159"/>
      <c r="ES61" s="159"/>
      <c r="EU61" s="159"/>
      <c r="EW61" s="159"/>
      <c r="EY61" s="159"/>
      <c r="FA61" s="159"/>
      <c r="FC61" s="159"/>
      <c r="FE61" s="159"/>
      <c r="FG61" s="159"/>
      <c r="FI61" s="159"/>
      <c r="FK61" s="159"/>
      <c r="FM61" s="159"/>
      <c r="FO61" s="159"/>
      <c r="FQ61" s="159"/>
      <c r="FS61" s="159"/>
      <c r="FU61" s="159"/>
      <c r="FW61" s="159"/>
      <c r="FY61" s="159"/>
      <c r="GA61" s="159"/>
      <c r="GC61" s="159"/>
      <c r="GE61" s="159"/>
      <c r="GG61" s="159"/>
      <c r="GI61" s="159"/>
      <c r="GK61" s="159"/>
      <c r="GM61" s="159"/>
      <c r="GO61" s="159"/>
      <c r="GQ61" s="159"/>
      <c r="GS61" s="159"/>
      <c r="GU61" s="159"/>
      <c r="GW61" s="159"/>
      <c r="GY61" s="159"/>
      <c r="HA61" s="159"/>
      <c r="HC61" s="159"/>
      <c r="HE61" s="159"/>
      <c r="HG61" s="159"/>
      <c r="HI61" s="159"/>
      <c r="HK61" s="160"/>
      <c r="HL61" s="160"/>
      <c r="HM61" s="160"/>
      <c r="HN61" s="160"/>
      <c r="HO61" s="160"/>
      <c r="HP61" s="160"/>
      <c r="HQ61" s="160"/>
      <c r="HR61" s="160"/>
      <c r="HS61" s="160"/>
      <c r="HT61" s="160"/>
      <c r="HU61" s="160"/>
      <c r="HV61" s="160"/>
      <c r="HW61" s="160"/>
      <c r="HX61" s="160"/>
      <c r="HY61" s="160"/>
      <c r="HZ61" s="160"/>
      <c r="IA61" s="160"/>
      <c r="IB61" s="160"/>
      <c r="IC61" s="160"/>
      <c r="ID61" s="160"/>
      <c r="IE61" s="160"/>
      <c r="IF61" s="160"/>
      <c r="IG61" s="160"/>
      <c r="IH61" s="160"/>
      <c r="II61" s="160"/>
      <c r="IJ61" s="160"/>
      <c r="IK61" s="160"/>
      <c r="IL61" s="160"/>
      <c r="IM61" s="160"/>
      <c r="IN61" s="160"/>
      <c r="IO61" s="160"/>
      <c r="IP61" s="160"/>
      <c r="IQ61" s="160"/>
      <c r="IR61" s="160"/>
      <c r="IS61" s="160"/>
      <c r="IT61" s="160"/>
      <c r="IU61" s="160"/>
      <c r="IV61" s="160"/>
    </row>
    <row r="62" spans="1:256" s="159" customFormat="1" ht="22.7" customHeight="1" x14ac:dyDescent="0.2">
      <c r="A62" s="156"/>
      <c r="B62" s="156"/>
      <c r="C62" s="157" t="s">
        <v>721</v>
      </c>
      <c r="D62" s="158"/>
      <c r="F62" s="158"/>
      <c r="H62" s="158"/>
      <c r="J62" s="158"/>
      <c r="L62" s="158"/>
      <c r="N62" s="158"/>
      <c r="P62" s="158"/>
      <c r="R62" s="158"/>
      <c r="T62" s="158"/>
      <c r="V62" s="158"/>
      <c r="X62" s="158"/>
      <c r="Z62" s="158"/>
      <c r="AB62" s="158"/>
      <c r="AD62" s="158"/>
      <c r="AF62" s="158"/>
      <c r="AH62" s="158"/>
      <c r="AJ62" s="158"/>
      <c r="AL62" s="158"/>
      <c r="AN62" s="158"/>
      <c r="AP62" s="158"/>
      <c r="AR62" s="158" t="s">
        <v>683</v>
      </c>
      <c r="AT62" s="158"/>
      <c r="AV62" s="158"/>
      <c r="AX62" s="158"/>
      <c r="AZ62" s="158"/>
      <c r="BB62" s="158"/>
      <c r="BD62" s="158"/>
      <c r="BF62" s="158"/>
      <c r="BH62" s="158"/>
      <c r="BJ62" s="158"/>
      <c r="BL62" s="158"/>
      <c r="BN62" s="158"/>
      <c r="BP62" s="158"/>
      <c r="BR62" s="158"/>
      <c r="BT62" s="158"/>
      <c r="BV62" s="158"/>
      <c r="BX62" s="158"/>
      <c r="BZ62" s="158"/>
      <c r="CB62" s="158"/>
      <c r="CD62" s="158"/>
      <c r="CF62" s="158"/>
      <c r="CH62" s="158"/>
      <c r="CJ62" s="158"/>
      <c r="CL62" s="158"/>
      <c r="CN62" s="158"/>
      <c r="CP62" s="158"/>
      <c r="CR62" s="158"/>
      <c r="CT62" s="158"/>
      <c r="CV62" s="158"/>
      <c r="CX62" s="158"/>
      <c r="CZ62" s="158"/>
      <c r="DB62" s="158"/>
      <c r="DD62" s="158"/>
      <c r="DF62" s="158"/>
      <c r="DH62" s="158"/>
      <c r="DJ62" s="158"/>
      <c r="DL62" s="158"/>
      <c r="DN62" s="158"/>
      <c r="DP62" s="158"/>
      <c r="DR62" s="158"/>
      <c r="DT62" s="158"/>
      <c r="DV62" s="158"/>
      <c r="DX62" s="158"/>
      <c r="DZ62" s="158"/>
      <c r="EB62" s="158"/>
      <c r="ED62" s="158"/>
      <c r="EF62" s="158"/>
      <c r="EH62" s="158"/>
      <c r="EJ62" s="158"/>
      <c r="EL62" s="158"/>
      <c r="EN62" s="158"/>
      <c r="EP62" s="158"/>
      <c r="ER62" s="158"/>
      <c r="ET62" s="158"/>
      <c r="EV62" s="158"/>
      <c r="EX62" s="158"/>
      <c r="EZ62" s="158"/>
      <c r="FB62" s="158"/>
      <c r="FD62" s="158"/>
      <c r="FF62" s="158"/>
      <c r="FH62" s="158"/>
      <c r="FJ62" s="158"/>
      <c r="FL62" s="158"/>
      <c r="FN62" s="158"/>
      <c r="FP62" s="158"/>
      <c r="FR62" s="158"/>
      <c r="FT62" s="158"/>
      <c r="FV62" s="158"/>
      <c r="FX62" s="158"/>
      <c r="FZ62" s="158"/>
      <c r="GB62" s="158"/>
      <c r="GD62" s="158"/>
      <c r="GF62" s="158"/>
      <c r="GH62" s="158"/>
      <c r="GJ62" s="158"/>
      <c r="GL62" s="158"/>
      <c r="GN62" s="158"/>
      <c r="GP62" s="158"/>
      <c r="GR62" s="158"/>
      <c r="GT62" s="158"/>
      <c r="GV62" s="158"/>
      <c r="GX62" s="158"/>
      <c r="GZ62" s="158"/>
      <c r="HB62" s="158"/>
      <c r="HD62" s="158"/>
      <c r="HF62" s="158"/>
      <c r="HH62" s="158"/>
      <c r="HJ62" s="158"/>
      <c r="HK62" s="160"/>
      <c r="HL62" s="160"/>
      <c r="HM62" s="160"/>
      <c r="HN62" s="160"/>
      <c r="HO62" s="160"/>
      <c r="HP62" s="160"/>
      <c r="HQ62" s="160"/>
      <c r="HR62" s="160"/>
      <c r="HS62" s="160"/>
      <c r="HT62" s="160"/>
      <c r="HU62" s="160"/>
      <c r="HV62" s="160"/>
      <c r="HW62" s="160"/>
      <c r="HX62" s="160"/>
      <c r="HY62" s="160"/>
      <c r="HZ62" s="160"/>
      <c r="IA62" s="160"/>
      <c r="IB62" s="160"/>
      <c r="IC62" s="160"/>
      <c r="ID62" s="160"/>
      <c r="IE62" s="160"/>
      <c r="IF62" s="160"/>
      <c r="IG62" s="160"/>
      <c r="IH62" s="160"/>
      <c r="II62" s="160"/>
      <c r="IJ62" s="160"/>
      <c r="IK62" s="160"/>
      <c r="IL62" s="160"/>
      <c r="IM62" s="160"/>
      <c r="IN62" s="160"/>
      <c r="IO62" s="160"/>
      <c r="IP62" s="160"/>
      <c r="IQ62" s="160"/>
      <c r="IR62" s="160"/>
      <c r="IS62" s="160"/>
      <c r="IT62" s="160"/>
      <c r="IU62" s="160"/>
      <c r="IV62" s="160"/>
    </row>
    <row r="63" spans="1:256" s="158" customFormat="1" ht="22.7" customHeight="1" x14ac:dyDescent="0.2">
      <c r="A63" s="156"/>
      <c r="B63" s="156"/>
      <c r="C63" s="157" t="s">
        <v>722</v>
      </c>
      <c r="E63" s="159"/>
      <c r="G63" s="159"/>
      <c r="I63" s="159"/>
      <c r="K63" s="159"/>
      <c r="M63" s="159"/>
      <c r="O63" s="159"/>
      <c r="Q63" s="159"/>
      <c r="S63" s="159"/>
      <c r="U63" s="159"/>
      <c r="W63" s="159"/>
      <c r="Y63" s="159"/>
      <c r="AA63" s="159"/>
      <c r="AC63" s="159"/>
      <c r="AE63" s="159"/>
      <c r="AG63" s="159"/>
      <c r="AI63" s="159"/>
      <c r="AK63" s="159"/>
      <c r="AM63" s="159"/>
      <c r="AO63" s="159"/>
      <c r="AQ63" s="159"/>
      <c r="AS63" s="159" t="s">
        <v>683</v>
      </c>
      <c r="AU63" s="159"/>
      <c r="AW63" s="159"/>
      <c r="AY63" s="159"/>
      <c r="BA63" s="159"/>
      <c r="BC63" s="159"/>
      <c r="BE63" s="159"/>
      <c r="BG63" s="159"/>
      <c r="BI63" s="159"/>
      <c r="BK63" s="159"/>
      <c r="BM63" s="159"/>
      <c r="BO63" s="159"/>
      <c r="BQ63" s="159"/>
      <c r="BS63" s="159"/>
      <c r="BU63" s="159"/>
      <c r="BW63" s="159"/>
      <c r="BY63" s="159"/>
      <c r="CA63" s="159"/>
      <c r="CC63" s="159"/>
      <c r="CE63" s="159"/>
      <c r="CG63" s="159"/>
      <c r="CI63" s="159"/>
      <c r="CK63" s="159"/>
      <c r="CM63" s="159"/>
      <c r="CO63" s="159"/>
      <c r="CQ63" s="159"/>
      <c r="CS63" s="159"/>
      <c r="CU63" s="159"/>
      <c r="CW63" s="159"/>
      <c r="CY63" s="159"/>
      <c r="DA63" s="159"/>
      <c r="DC63" s="159"/>
      <c r="DE63" s="159"/>
      <c r="DG63" s="159"/>
      <c r="DI63" s="159"/>
      <c r="DK63" s="159"/>
      <c r="DM63" s="159"/>
      <c r="DO63" s="159"/>
      <c r="DQ63" s="159"/>
      <c r="DS63" s="159"/>
      <c r="DU63" s="159"/>
      <c r="DW63" s="159"/>
      <c r="DY63" s="159"/>
      <c r="EA63" s="159"/>
      <c r="EC63" s="159"/>
      <c r="EE63" s="159"/>
      <c r="EG63" s="159"/>
      <c r="EI63" s="159"/>
      <c r="EK63" s="159"/>
      <c r="EM63" s="159"/>
      <c r="EO63" s="159"/>
      <c r="EQ63" s="159"/>
      <c r="ES63" s="159"/>
      <c r="EU63" s="159"/>
      <c r="EW63" s="159"/>
      <c r="EY63" s="159"/>
      <c r="FA63" s="159"/>
      <c r="FC63" s="159"/>
      <c r="FE63" s="159"/>
      <c r="FG63" s="159"/>
      <c r="FI63" s="159"/>
      <c r="FK63" s="159"/>
      <c r="FM63" s="159"/>
      <c r="FO63" s="159"/>
      <c r="FQ63" s="159"/>
      <c r="FS63" s="159"/>
      <c r="FU63" s="159"/>
      <c r="FW63" s="159"/>
      <c r="FY63" s="159"/>
      <c r="GA63" s="159"/>
      <c r="GC63" s="159"/>
      <c r="GE63" s="159"/>
      <c r="GG63" s="159"/>
      <c r="GI63" s="159"/>
      <c r="GK63" s="159"/>
      <c r="GM63" s="159"/>
      <c r="GO63" s="159"/>
      <c r="GQ63" s="159"/>
      <c r="GS63" s="159"/>
      <c r="GU63" s="159"/>
      <c r="GW63" s="159"/>
      <c r="GY63" s="159"/>
      <c r="HA63" s="159"/>
      <c r="HC63" s="159"/>
      <c r="HE63" s="159"/>
      <c r="HG63" s="159"/>
      <c r="HI63" s="159"/>
      <c r="HK63" s="160"/>
      <c r="HL63" s="160"/>
      <c r="HM63" s="160"/>
      <c r="HN63" s="160"/>
      <c r="HO63" s="160"/>
      <c r="HP63" s="160"/>
      <c r="HQ63" s="160"/>
      <c r="HR63" s="160"/>
      <c r="HS63" s="160"/>
      <c r="HT63" s="160"/>
      <c r="HU63" s="160"/>
      <c r="HV63" s="160"/>
      <c r="HW63" s="160"/>
      <c r="HX63" s="160"/>
      <c r="HY63" s="160"/>
      <c r="HZ63" s="160"/>
      <c r="IA63" s="160"/>
      <c r="IB63" s="160"/>
      <c r="IC63" s="160"/>
      <c r="ID63" s="160"/>
      <c r="IE63" s="160"/>
      <c r="IF63" s="160"/>
      <c r="IG63" s="160"/>
      <c r="IH63" s="160"/>
      <c r="II63" s="160"/>
      <c r="IJ63" s="160"/>
      <c r="IK63" s="160"/>
      <c r="IL63" s="160"/>
      <c r="IM63" s="160"/>
      <c r="IN63" s="160"/>
      <c r="IO63" s="160"/>
      <c r="IP63" s="160"/>
      <c r="IQ63" s="160"/>
      <c r="IR63" s="160"/>
      <c r="IS63" s="160"/>
      <c r="IT63" s="160"/>
      <c r="IU63" s="160"/>
      <c r="IV63" s="160"/>
    </row>
    <row r="64" spans="1:256" s="158" customFormat="1" ht="22.7" customHeight="1" x14ac:dyDescent="0.2">
      <c r="A64" s="156"/>
      <c r="B64" s="156"/>
      <c r="C64" s="157" t="s">
        <v>723</v>
      </c>
      <c r="E64" s="159"/>
      <c r="G64" s="159"/>
      <c r="I64" s="159"/>
      <c r="K64" s="159"/>
      <c r="M64" s="159"/>
      <c r="O64" s="159"/>
      <c r="Q64" s="159"/>
      <c r="S64" s="159"/>
      <c r="U64" s="159"/>
      <c r="W64" s="159"/>
      <c r="Y64" s="159"/>
      <c r="AA64" s="159"/>
      <c r="AC64" s="159"/>
      <c r="AE64" s="159"/>
      <c r="AG64" s="159"/>
      <c r="AI64" s="159"/>
      <c r="AK64" s="159"/>
      <c r="AM64" s="159"/>
      <c r="AO64" s="159"/>
      <c r="AQ64" s="159"/>
      <c r="AS64" s="159"/>
      <c r="AT64" s="158" t="s">
        <v>683</v>
      </c>
      <c r="AU64" s="159" t="s">
        <v>683</v>
      </c>
      <c r="AW64" s="159"/>
      <c r="AY64" s="159"/>
      <c r="BA64" s="159"/>
      <c r="BC64" s="159"/>
      <c r="BE64" s="159"/>
      <c r="BG64" s="159"/>
      <c r="BI64" s="159"/>
      <c r="BK64" s="159"/>
      <c r="BM64" s="159"/>
      <c r="BO64" s="159"/>
      <c r="BQ64" s="159"/>
      <c r="BS64" s="159"/>
      <c r="BU64" s="159"/>
      <c r="BW64" s="159"/>
      <c r="BY64" s="159"/>
      <c r="CA64" s="159"/>
      <c r="CC64" s="159"/>
      <c r="CE64" s="159"/>
      <c r="CG64" s="159"/>
      <c r="CI64" s="159"/>
      <c r="CK64" s="159"/>
      <c r="CM64" s="159"/>
      <c r="CO64" s="159"/>
      <c r="CQ64" s="159"/>
      <c r="CS64" s="159"/>
      <c r="CU64" s="159"/>
      <c r="CW64" s="159"/>
      <c r="CY64" s="159"/>
      <c r="DA64" s="159"/>
      <c r="DC64" s="159"/>
      <c r="DE64" s="159"/>
      <c r="DG64" s="159"/>
      <c r="DI64" s="159"/>
      <c r="DK64" s="159"/>
      <c r="DM64" s="159"/>
      <c r="DO64" s="159"/>
      <c r="DQ64" s="159"/>
      <c r="DS64" s="159"/>
      <c r="DU64" s="159"/>
      <c r="DW64" s="159"/>
      <c r="DY64" s="159"/>
      <c r="EA64" s="159"/>
      <c r="EC64" s="159"/>
      <c r="EE64" s="159"/>
      <c r="EG64" s="159"/>
      <c r="EI64" s="159"/>
      <c r="EK64" s="159"/>
      <c r="EM64" s="159"/>
      <c r="EO64" s="159"/>
      <c r="EQ64" s="159"/>
      <c r="ES64" s="159"/>
      <c r="EU64" s="159"/>
      <c r="EW64" s="159"/>
      <c r="EY64" s="159"/>
      <c r="FA64" s="159"/>
      <c r="FC64" s="159"/>
      <c r="FE64" s="159"/>
      <c r="FG64" s="159"/>
      <c r="FI64" s="159"/>
      <c r="FK64" s="159"/>
      <c r="FM64" s="159"/>
      <c r="FO64" s="159"/>
      <c r="FQ64" s="159"/>
      <c r="FS64" s="159"/>
      <c r="FU64" s="159"/>
      <c r="FW64" s="159"/>
      <c r="FY64" s="159"/>
      <c r="GA64" s="159"/>
      <c r="GC64" s="159"/>
      <c r="GE64" s="159"/>
      <c r="GG64" s="159"/>
      <c r="GI64" s="159"/>
      <c r="GK64" s="159"/>
      <c r="GM64" s="159"/>
      <c r="GO64" s="159"/>
      <c r="GQ64" s="159"/>
      <c r="GS64" s="159"/>
      <c r="GU64" s="159"/>
      <c r="GW64" s="159"/>
      <c r="GY64" s="159"/>
      <c r="HA64" s="159"/>
      <c r="HC64" s="159"/>
      <c r="HE64" s="159"/>
      <c r="HG64" s="159"/>
      <c r="HI64" s="159"/>
      <c r="HK64" s="160"/>
      <c r="HL64" s="160"/>
      <c r="HM64" s="160"/>
      <c r="HN64" s="160"/>
      <c r="HO64" s="160"/>
      <c r="HP64" s="160"/>
      <c r="HQ64" s="160"/>
      <c r="HR64" s="160"/>
      <c r="HS64" s="160"/>
      <c r="HT64" s="160"/>
      <c r="HU64" s="160"/>
      <c r="HV64" s="160"/>
      <c r="HW64" s="160"/>
      <c r="HX64" s="160"/>
      <c r="HY64" s="160"/>
      <c r="HZ64" s="160"/>
      <c r="IA64" s="160"/>
      <c r="IB64" s="160"/>
      <c r="IC64" s="160"/>
      <c r="ID64" s="160"/>
      <c r="IE64" s="160"/>
      <c r="IF64" s="160"/>
      <c r="IG64" s="160"/>
      <c r="IH64" s="160"/>
      <c r="II64" s="160"/>
      <c r="IJ64" s="160"/>
      <c r="IK64" s="160"/>
      <c r="IL64" s="160"/>
      <c r="IM64" s="160"/>
      <c r="IN64" s="160"/>
      <c r="IO64" s="160"/>
      <c r="IP64" s="160"/>
      <c r="IQ64" s="160"/>
      <c r="IR64" s="160"/>
      <c r="IS64" s="160"/>
      <c r="IT64" s="160"/>
      <c r="IU64" s="160"/>
      <c r="IV64" s="160"/>
    </row>
    <row r="65" spans="1:256" s="159" customFormat="1" ht="22.7" customHeight="1" x14ac:dyDescent="0.2">
      <c r="A65" s="156"/>
      <c r="B65" s="156"/>
      <c r="C65" s="157" t="s">
        <v>724</v>
      </c>
      <c r="D65" s="158"/>
      <c r="F65" s="158"/>
      <c r="H65" s="158"/>
      <c r="J65" s="158"/>
      <c r="L65" s="158"/>
      <c r="N65" s="158"/>
      <c r="P65" s="158"/>
      <c r="R65" s="158"/>
      <c r="T65" s="158"/>
      <c r="V65" s="158"/>
      <c r="X65" s="158"/>
      <c r="Z65" s="158"/>
      <c r="AB65" s="158"/>
      <c r="AD65" s="158"/>
      <c r="AF65" s="158"/>
      <c r="AH65" s="158"/>
      <c r="AJ65" s="158"/>
      <c r="AL65" s="158"/>
      <c r="AN65" s="158"/>
      <c r="AP65" s="158"/>
      <c r="AR65" s="158"/>
      <c r="AT65" s="158"/>
      <c r="AV65" s="158" t="s">
        <v>683</v>
      </c>
      <c r="AX65" s="158"/>
      <c r="AZ65" s="158"/>
      <c r="BB65" s="158"/>
      <c r="BD65" s="158"/>
      <c r="BF65" s="158"/>
      <c r="BH65" s="158"/>
      <c r="BJ65" s="158"/>
      <c r="BL65" s="158"/>
      <c r="BN65" s="158"/>
      <c r="BP65" s="158"/>
      <c r="BR65" s="158"/>
      <c r="BT65" s="158"/>
      <c r="BV65" s="158"/>
      <c r="BX65" s="158"/>
      <c r="BZ65" s="158"/>
      <c r="CB65" s="158"/>
      <c r="CD65" s="158"/>
      <c r="CF65" s="158"/>
      <c r="CH65" s="158"/>
      <c r="CJ65" s="158"/>
      <c r="CL65" s="158"/>
      <c r="CN65" s="158"/>
      <c r="CP65" s="158"/>
      <c r="CR65" s="158"/>
      <c r="CT65" s="158"/>
      <c r="CV65" s="158"/>
      <c r="CX65" s="158"/>
      <c r="CZ65" s="158"/>
      <c r="DB65" s="158"/>
      <c r="DD65" s="158"/>
      <c r="DF65" s="158"/>
      <c r="DH65" s="158"/>
      <c r="DJ65" s="158"/>
      <c r="DL65" s="158"/>
      <c r="DN65" s="158"/>
      <c r="DP65" s="158"/>
      <c r="DR65" s="158"/>
      <c r="DT65" s="158"/>
      <c r="DV65" s="158"/>
      <c r="DX65" s="158"/>
      <c r="DZ65" s="158"/>
      <c r="EB65" s="158"/>
      <c r="ED65" s="158"/>
      <c r="EF65" s="158"/>
      <c r="EH65" s="158"/>
      <c r="EJ65" s="158"/>
      <c r="EL65" s="158"/>
      <c r="EN65" s="158"/>
      <c r="EP65" s="158"/>
      <c r="ER65" s="158"/>
      <c r="ET65" s="158"/>
      <c r="EV65" s="158"/>
      <c r="EX65" s="158"/>
      <c r="EZ65" s="158"/>
      <c r="FB65" s="158"/>
      <c r="FD65" s="158"/>
      <c r="FF65" s="158"/>
      <c r="FH65" s="158"/>
      <c r="FJ65" s="158"/>
      <c r="FL65" s="158"/>
      <c r="FN65" s="158"/>
      <c r="FP65" s="158"/>
      <c r="FR65" s="158"/>
      <c r="FT65" s="158"/>
      <c r="FV65" s="158"/>
      <c r="FX65" s="158"/>
      <c r="FZ65" s="158"/>
      <c r="GB65" s="158"/>
      <c r="GD65" s="158"/>
      <c r="GF65" s="158"/>
      <c r="GH65" s="158"/>
      <c r="GJ65" s="158"/>
      <c r="GL65" s="158"/>
      <c r="GN65" s="158"/>
      <c r="GP65" s="158"/>
      <c r="GR65" s="158"/>
      <c r="GT65" s="158"/>
      <c r="GV65" s="158"/>
      <c r="GX65" s="158"/>
      <c r="GZ65" s="158"/>
      <c r="HB65" s="158"/>
      <c r="HD65" s="158"/>
      <c r="HF65" s="158"/>
      <c r="HH65" s="158"/>
      <c r="HJ65" s="158"/>
      <c r="HK65" s="160"/>
      <c r="HL65" s="160"/>
      <c r="HM65" s="160"/>
      <c r="HN65" s="160"/>
      <c r="HO65" s="160"/>
      <c r="HP65" s="160"/>
      <c r="HQ65" s="160"/>
      <c r="HR65" s="160"/>
      <c r="HS65" s="160"/>
      <c r="HT65" s="160"/>
      <c r="HU65" s="160"/>
      <c r="HV65" s="160"/>
      <c r="HW65" s="160"/>
      <c r="HX65" s="160"/>
      <c r="HY65" s="160"/>
      <c r="HZ65" s="160"/>
      <c r="IA65" s="160"/>
      <c r="IB65" s="160"/>
      <c r="IC65" s="160"/>
      <c r="ID65" s="160"/>
      <c r="IE65" s="160"/>
      <c r="IF65" s="160"/>
      <c r="IG65" s="160"/>
      <c r="IH65" s="160"/>
      <c r="II65" s="160"/>
      <c r="IJ65" s="160"/>
      <c r="IK65" s="160"/>
      <c r="IL65" s="160"/>
      <c r="IM65" s="160"/>
      <c r="IN65" s="160"/>
      <c r="IO65" s="160"/>
      <c r="IP65" s="160"/>
      <c r="IQ65" s="160"/>
      <c r="IR65" s="160"/>
      <c r="IS65" s="160"/>
      <c r="IT65" s="160"/>
      <c r="IU65" s="160"/>
      <c r="IV65" s="160"/>
    </row>
    <row r="66" spans="1:256" s="158" customFormat="1" ht="22.7" customHeight="1" x14ac:dyDescent="0.2">
      <c r="A66" s="156"/>
      <c r="B66" s="156"/>
      <c r="C66" s="157" t="s">
        <v>725</v>
      </c>
      <c r="E66" s="159"/>
      <c r="G66" s="159"/>
      <c r="I66" s="159"/>
      <c r="K66" s="159"/>
      <c r="M66" s="159"/>
      <c r="O66" s="159"/>
      <c r="Q66" s="159"/>
      <c r="S66" s="159"/>
      <c r="U66" s="159"/>
      <c r="W66" s="159"/>
      <c r="Y66" s="159"/>
      <c r="AA66" s="159"/>
      <c r="AC66" s="159"/>
      <c r="AE66" s="159"/>
      <c r="AG66" s="159"/>
      <c r="AI66" s="159"/>
      <c r="AK66" s="159"/>
      <c r="AM66" s="159"/>
      <c r="AO66" s="159"/>
      <c r="AQ66" s="159"/>
      <c r="AS66" s="159"/>
      <c r="AU66" s="159"/>
      <c r="AW66" s="159" t="s">
        <v>683</v>
      </c>
      <c r="AX66" s="158" t="s">
        <v>683</v>
      </c>
      <c r="AY66" s="159" t="s">
        <v>683</v>
      </c>
      <c r="BA66" s="159"/>
      <c r="BC66" s="159"/>
      <c r="BE66" s="159"/>
      <c r="BG66" s="159"/>
      <c r="BI66" s="159"/>
      <c r="BK66" s="159"/>
      <c r="BM66" s="159"/>
      <c r="BO66" s="159"/>
      <c r="BQ66" s="159"/>
      <c r="BS66" s="159"/>
      <c r="BU66" s="159"/>
      <c r="BW66" s="159"/>
      <c r="BY66" s="159"/>
      <c r="CA66" s="159"/>
      <c r="CC66" s="159"/>
      <c r="CE66" s="159"/>
      <c r="CG66" s="159"/>
      <c r="CI66" s="159"/>
      <c r="CK66" s="159"/>
      <c r="CM66" s="159"/>
      <c r="CO66" s="159"/>
      <c r="CQ66" s="159"/>
      <c r="CS66" s="159"/>
      <c r="CU66" s="159"/>
      <c r="CW66" s="159"/>
      <c r="CY66" s="159"/>
      <c r="DA66" s="159"/>
      <c r="DC66" s="159"/>
      <c r="DE66" s="159"/>
      <c r="DG66" s="159"/>
      <c r="DI66" s="159"/>
      <c r="DK66" s="159"/>
      <c r="DM66" s="159"/>
      <c r="DO66" s="159"/>
      <c r="DQ66" s="159"/>
      <c r="DS66" s="159"/>
      <c r="DU66" s="159"/>
      <c r="DW66" s="159"/>
      <c r="DY66" s="159"/>
      <c r="EA66" s="159"/>
      <c r="EC66" s="159"/>
      <c r="EE66" s="159"/>
      <c r="EG66" s="159"/>
      <c r="EI66" s="159"/>
      <c r="EK66" s="159"/>
      <c r="EM66" s="159"/>
      <c r="EO66" s="159"/>
      <c r="EQ66" s="159"/>
      <c r="ES66" s="159"/>
      <c r="EU66" s="159"/>
      <c r="EW66" s="159"/>
      <c r="EY66" s="159"/>
      <c r="FA66" s="159"/>
      <c r="FC66" s="159"/>
      <c r="FE66" s="159"/>
      <c r="FG66" s="159"/>
      <c r="FI66" s="159"/>
      <c r="FK66" s="159"/>
      <c r="FM66" s="159"/>
      <c r="FO66" s="159"/>
      <c r="FQ66" s="159"/>
      <c r="FS66" s="159"/>
      <c r="FU66" s="159"/>
      <c r="FW66" s="159"/>
      <c r="FY66" s="159"/>
      <c r="GA66" s="159"/>
      <c r="GC66" s="159"/>
      <c r="GE66" s="159"/>
      <c r="GG66" s="159"/>
      <c r="GI66" s="159"/>
      <c r="GK66" s="159"/>
      <c r="GM66" s="159"/>
      <c r="GO66" s="159"/>
      <c r="GQ66" s="159"/>
      <c r="GS66" s="159"/>
      <c r="GU66" s="159"/>
      <c r="GW66" s="159"/>
      <c r="GY66" s="159"/>
      <c r="HA66" s="159"/>
      <c r="HC66" s="159"/>
      <c r="HE66" s="159"/>
      <c r="HG66" s="159"/>
      <c r="HI66" s="159"/>
      <c r="HK66" s="160"/>
      <c r="HL66" s="160"/>
      <c r="HM66" s="160"/>
      <c r="HN66" s="160"/>
      <c r="HO66" s="160"/>
      <c r="HP66" s="160"/>
      <c r="HQ66" s="160"/>
      <c r="HR66" s="160"/>
      <c r="HS66" s="160"/>
      <c r="HT66" s="160"/>
      <c r="HU66" s="160"/>
      <c r="HV66" s="160"/>
      <c r="HW66" s="160"/>
      <c r="HX66" s="160"/>
      <c r="HY66" s="160"/>
      <c r="HZ66" s="160"/>
      <c r="IA66" s="160"/>
      <c r="IB66" s="160"/>
      <c r="IC66" s="160"/>
      <c r="ID66" s="160"/>
      <c r="IE66" s="160"/>
      <c r="IF66" s="160"/>
      <c r="IG66" s="160"/>
      <c r="IH66" s="160"/>
      <c r="II66" s="160"/>
      <c r="IJ66" s="160"/>
      <c r="IK66" s="160"/>
      <c r="IL66" s="160"/>
      <c r="IM66" s="160"/>
      <c r="IN66" s="160"/>
      <c r="IO66" s="160"/>
      <c r="IP66" s="160"/>
      <c r="IQ66" s="160"/>
      <c r="IR66" s="160"/>
      <c r="IS66" s="160"/>
      <c r="IT66" s="160"/>
      <c r="IU66" s="160"/>
      <c r="IV66" s="160"/>
    </row>
    <row r="67" spans="1:256" s="159" customFormat="1" ht="29.85" customHeight="1" x14ac:dyDescent="0.2">
      <c r="A67" s="156"/>
      <c r="B67" s="156"/>
      <c r="C67" s="157" t="s">
        <v>726</v>
      </c>
      <c r="D67" s="158"/>
      <c r="F67" s="158"/>
      <c r="H67" s="158"/>
      <c r="J67" s="158"/>
      <c r="L67" s="158"/>
      <c r="N67" s="158"/>
      <c r="P67" s="158"/>
      <c r="R67" s="158"/>
      <c r="T67" s="158"/>
      <c r="V67" s="158"/>
      <c r="X67" s="158"/>
      <c r="Z67" s="158"/>
      <c r="AB67" s="158"/>
      <c r="AD67" s="158"/>
      <c r="AF67" s="158"/>
      <c r="AH67" s="158"/>
      <c r="AJ67" s="158"/>
      <c r="AL67" s="158"/>
      <c r="AN67" s="158"/>
      <c r="AP67" s="158"/>
      <c r="AR67" s="158"/>
      <c r="AT67" s="158"/>
      <c r="AV67" s="158"/>
      <c r="AX67" s="158"/>
      <c r="AZ67" s="158" t="s">
        <v>683</v>
      </c>
      <c r="BB67" s="158"/>
      <c r="BD67" s="158"/>
      <c r="BF67" s="158"/>
      <c r="BH67" s="158"/>
      <c r="BJ67" s="158"/>
      <c r="BL67" s="158"/>
      <c r="BN67" s="158"/>
      <c r="BP67" s="158"/>
      <c r="BR67" s="158"/>
      <c r="BT67" s="158"/>
      <c r="BV67" s="158"/>
      <c r="BX67" s="158"/>
      <c r="BZ67" s="158"/>
      <c r="CB67" s="158"/>
      <c r="CD67" s="158"/>
      <c r="CF67" s="158"/>
      <c r="CH67" s="158"/>
      <c r="CJ67" s="158"/>
      <c r="CL67" s="158"/>
      <c r="CN67" s="158"/>
      <c r="CP67" s="158"/>
      <c r="CR67" s="158"/>
      <c r="CT67" s="158"/>
      <c r="CV67" s="158"/>
      <c r="CX67" s="158"/>
      <c r="CZ67" s="158"/>
      <c r="DB67" s="158"/>
      <c r="DD67" s="158"/>
      <c r="DF67" s="158"/>
      <c r="DH67" s="158"/>
      <c r="DJ67" s="158"/>
      <c r="DL67" s="158"/>
      <c r="DN67" s="158"/>
      <c r="DP67" s="158"/>
      <c r="DR67" s="158"/>
      <c r="DT67" s="158"/>
      <c r="DV67" s="158"/>
      <c r="DX67" s="158"/>
      <c r="DZ67" s="158"/>
      <c r="EB67" s="158"/>
      <c r="ED67" s="158"/>
      <c r="EF67" s="158"/>
      <c r="EH67" s="158"/>
      <c r="EJ67" s="158"/>
      <c r="EL67" s="158"/>
      <c r="EN67" s="158"/>
      <c r="EP67" s="158"/>
      <c r="ER67" s="158"/>
      <c r="ET67" s="158"/>
      <c r="EV67" s="158"/>
      <c r="EX67" s="158"/>
      <c r="EZ67" s="158"/>
      <c r="FB67" s="158"/>
      <c r="FD67" s="158"/>
      <c r="FF67" s="158"/>
      <c r="FH67" s="158"/>
      <c r="FJ67" s="158"/>
      <c r="FL67" s="158"/>
      <c r="FN67" s="158"/>
      <c r="FP67" s="158"/>
      <c r="FR67" s="158"/>
      <c r="FT67" s="158"/>
      <c r="FV67" s="158"/>
      <c r="FX67" s="158"/>
      <c r="FZ67" s="158"/>
      <c r="GB67" s="158"/>
      <c r="GD67" s="158"/>
      <c r="GF67" s="158"/>
      <c r="GH67" s="158"/>
      <c r="GJ67" s="158"/>
      <c r="GL67" s="158"/>
      <c r="GN67" s="158"/>
      <c r="GP67" s="158"/>
      <c r="GR67" s="158"/>
      <c r="GT67" s="158"/>
      <c r="GV67" s="158"/>
      <c r="GX67" s="158"/>
      <c r="GZ67" s="158"/>
      <c r="HB67" s="158"/>
      <c r="HD67" s="158"/>
      <c r="HF67" s="158"/>
      <c r="HH67" s="158"/>
      <c r="HJ67" s="158"/>
      <c r="HK67" s="160"/>
      <c r="HL67" s="160"/>
      <c r="HM67" s="160"/>
      <c r="HN67" s="160"/>
      <c r="HO67" s="160"/>
      <c r="HP67" s="160"/>
      <c r="HQ67" s="160"/>
      <c r="HR67" s="160"/>
      <c r="HS67" s="160"/>
      <c r="HT67" s="160"/>
      <c r="HU67" s="160"/>
      <c r="HV67" s="160"/>
      <c r="HW67" s="160"/>
      <c r="HX67" s="160"/>
      <c r="HY67" s="160"/>
      <c r="HZ67" s="160"/>
      <c r="IA67" s="160"/>
      <c r="IB67" s="160"/>
      <c r="IC67" s="160"/>
      <c r="ID67" s="160"/>
      <c r="IE67" s="160"/>
      <c r="IF67" s="160"/>
      <c r="IG67" s="160"/>
      <c r="IH67" s="160"/>
      <c r="II67" s="160"/>
      <c r="IJ67" s="160"/>
      <c r="IK67" s="160"/>
      <c r="IL67" s="160"/>
      <c r="IM67" s="160"/>
      <c r="IN67" s="160"/>
      <c r="IO67" s="160"/>
      <c r="IP67" s="160"/>
      <c r="IQ67" s="160"/>
      <c r="IR67" s="160"/>
      <c r="IS67" s="160"/>
      <c r="IT67" s="160"/>
      <c r="IU67" s="160"/>
      <c r="IV67" s="160"/>
    </row>
    <row r="68" spans="1:256" s="158" customFormat="1" ht="22.7" customHeight="1" x14ac:dyDescent="0.2">
      <c r="A68" s="156"/>
      <c r="B68" s="156"/>
      <c r="C68" s="157" t="s">
        <v>727</v>
      </c>
      <c r="E68" s="159"/>
      <c r="G68" s="159"/>
      <c r="I68" s="159"/>
      <c r="K68" s="159"/>
      <c r="M68" s="159"/>
      <c r="O68" s="159"/>
      <c r="Q68" s="159"/>
      <c r="S68" s="159"/>
      <c r="U68" s="159"/>
      <c r="W68" s="159"/>
      <c r="Y68" s="159"/>
      <c r="AA68" s="159"/>
      <c r="AC68" s="159"/>
      <c r="AE68" s="159"/>
      <c r="AG68" s="159"/>
      <c r="AI68" s="159"/>
      <c r="AK68" s="159"/>
      <c r="AM68" s="159"/>
      <c r="AO68" s="159"/>
      <c r="AQ68" s="159"/>
      <c r="AS68" s="159"/>
      <c r="AU68" s="159"/>
      <c r="AW68" s="159"/>
      <c r="AY68" s="159"/>
      <c r="BA68" s="159" t="s">
        <v>683</v>
      </c>
      <c r="BC68" s="159"/>
      <c r="BE68" s="159"/>
      <c r="BG68" s="159"/>
      <c r="BI68" s="159"/>
      <c r="BK68" s="159"/>
      <c r="BM68" s="159"/>
      <c r="BO68" s="159"/>
      <c r="BQ68" s="159"/>
      <c r="BS68" s="159"/>
      <c r="BU68" s="159"/>
      <c r="BW68" s="159"/>
      <c r="BY68" s="159"/>
      <c r="CA68" s="159"/>
      <c r="CC68" s="159"/>
      <c r="CE68" s="159"/>
      <c r="CG68" s="159"/>
      <c r="CI68" s="159"/>
      <c r="CK68" s="159"/>
      <c r="CM68" s="159"/>
      <c r="CO68" s="159"/>
      <c r="CQ68" s="159"/>
      <c r="CS68" s="159"/>
      <c r="CU68" s="159"/>
      <c r="CW68" s="159"/>
      <c r="CY68" s="159"/>
      <c r="DA68" s="159"/>
      <c r="DC68" s="159"/>
      <c r="DE68" s="159"/>
      <c r="DG68" s="159"/>
      <c r="DI68" s="159"/>
      <c r="DK68" s="159"/>
      <c r="DM68" s="159"/>
      <c r="DO68" s="159"/>
      <c r="DQ68" s="159"/>
      <c r="DS68" s="159"/>
      <c r="DU68" s="159"/>
      <c r="DW68" s="159"/>
      <c r="DY68" s="159"/>
      <c r="EA68" s="159"/>
      <c r="EC68" s="159"/>
      <c r="EE68" s="159"/>
      <c r="EG68" s="159"/>
      <c r="EI68" s="159"/>
      <c r="EK68" s="159"/>
      <c r="EM68" s="159"/>
      <c r="EO68" s="159"/>
      <c r="EQ68" s="159"/>
      <c r="ES68" s="159"/>
      <c r="EU68" s="159"/>
      <c r="EW68" s="159"/>
      <c r="EY68" s="159"/>
      <c r="FA68" s="159"/>
      <c r="FC68" s="159"/>
      <c r="FE68" s="159"/>
      <c r="FG68" s="159"/>
      <c r="FI68" s="159"/>
      <c r="FK68" s="159"/>
      <c r="FM68" s="159"/>
      <c r="FO68" s="159"/>
      <c r="FQ68" s="159"/>
      <c r="FS68" s="159"/>
      <c r="FU68" s="159"/>
      <c r="FW68" s="159"/>
      <c r="FY68" s="159"/>
      <c r="GA68" s="159"/>
      <c r="GC68" s="159"/>
      <c r="GE68" s="159"/>
      <c r="GG68" s="159"/>
      <c r="GI68" s="159"/>
      <c r="GK68" s="159"/>
      <c r="GM68" s="159"/>
      <c r="GO68" s="159"/>
      <c r="GQ68" s="159"/>
      <c r="GS68" s="159"/>
      <c r="GU68" s="159"/>
      <c r="GW68" s="159"/>
      <c r="GY68" s="159"/>
      <c r="HA68" s="159"/>
      <c r="HC68" s="159"/>
      <c r="HE68" s="159"/>
      <c r="HG68" s="159"/>
      <c r="HI68" s="159"/>
      <c r="HK68" s="160"/>
      <c r="HL68" s="160"/>
      <c r="HM68" s="160"/>
      <c r="HN68" s="160"/>
      <c r="HO68" s="160"/>
      <c r="HP68" s="160"/>
      <c r="HQ68" s="160"/>
      <c r="HR68" s="160"/>
      <c r="HS68" s="160"/>
      <c r="HT68" s="160"/>
      <c r="HU68" s="160"/>
      <c r="HV68" s="160"/>
      <c r="HW68" s="160"/>
      <c r="HX68" s="160"/>
      <c r="HY68" s="160"/>
      <c r="HZ68" s="160"/>
      <c r="IA68" s="160"/>
      <c r="IB68" s="160"/>
      <c r="IC68" s="160"/>
      <c r="ID68" s="160"/>
      <c r="IE68" s="160"/>
      <c r="IF68" s="160"/>
      <c r="IG68" s="160"/>
      <c r="IH68" s="160"/>
      <c r="II68" s="160"/>
      <c r="IJ68" s="160"/>
      <c r="IK68" s="160"/>
      <c r="IL68" s="160"/>
      <c r="IM68" s="160"/>
      <c r="IN68" s="160"/>
      <c r="IO68" s="160"/>
      <c r="IP68" s="160"/>
      <c r="IQ68" s="160"/>
      <c r="IR68" s="160"/>
      <c r="IS68" s="160"/>
      <c r="IT68" s="160"/>
      <c r="IU68" s="160"/>
      <c r="IV68" s="160"/>
    </row>
    <row r="69" spans="1:256" s="159" customFormat="1" ht="22.7" customHeight="1" x14ac:dyDescent="0.2">
      <c r="A69" s="156"/>
      <c r="B69" s="156"/>
      <c r="C69" s="157" t="s">
        <v>728</v>
      </c>
      <c r="D69" s="158"/>
      <c r="F69" s="158"/>
      <c r="H69" s="158"/>
      <c r="J69" s="158"/>
      <c r="L69" s="158"/>
      <c r="N69" s="158"/>
      <c r="P69" s="158"/>
      <c r="R69" s="158"/>
      <c r="T69" s="158"/>
      <c r="V69" s="158"/>
      <c r="X69" s="158"/>
      <c r="Z69" s="158"/>
      <c r="AB69" s="158"/>
      <c r="AD69" s="158"/>
      <c r="AF69" s="158"/>
      <c r="AH69" s="158"/>
      <c r="AJ69" s="158"/>
      <c r="AL69" s="158"/>
      <c r="AN69" s="158"/>
      <c r="AP69" s="158"/>
      <c r="AR69" s="158"/>
      <c r="AT69" s="158"/>
      <c r="AV69" s="158"/>
      <c r="AX69" s="158"/>
      <c r="AZ69" s="158"/>
      <c r="BB69" s="158" t="s">
        <v>683</v>
      </c>
      <c r="BD69" s="158"/>
      <c r="BF69" s="158"/>
      <c r="BH69" s="158"/>
      <c r="BJ69" s="158"/>
      <c r="BL69" s="158"/>
      <c r="BN69" s="158"/>
      <c r="BP69" s="158"/>
      <c r="BR69" s="158"/>
      <c r="BT69" s="158"/>
      <c r="BV69" s="158"/>
      <c r="BX69" s="158"/>
      <c r="BZ69" s="158"/>
      <c r="CB69" s="158"/>
      <c r="CD69" s="158"/>
      <c r="CF69" s="158"/>
      <c r="CH69" s="158"/>
      <c r="CJ69" s="158"/>
      <c r="CL69" s="158"/>
      <c r="CN69" s="158"/>
      <c r="CP69" s="158"/>
      <c r="CR69" s="158"/>
      <c r="CT69" s="158"/>
      <c r="CV69" s="158"/>
      <c r="CX69" s="158"/>
      <c r="CZ69" s="158"/>
      <c r="DB69" s="158"/>
      <c r="DD69" s="158"/>
      <c r="DF69" s="158"/>
      <c r="DH69" s="158"/>
      <c r="DJ69" s="158"/>
      <c r="DL69" s="158"/>
      <c r="DN69" s="158"/>
      <c r="DP69" s="158"/>
      <c r="DR69" s="158"/>
      <c r="DT69" s="158"/>
      <c r="DV69" s="158"/>
      <c r="DX69" s="158"/>
      <c r="DZ69" s="158"/>
      <c r="EB69" s="158"/>
      <c r="ED69" s="158"/>
      <c r="EF69" s="158"/>
      <c r="EH69" s="158"/>
      <c r="EJ69" s="158"/>
      <c r="EL69" s="158"/>
      <c r="EN69" s="158"/>
      <c r="EP69" s="158"/>
      <c r="ER69" s="158"/>
      <c r="ET69" s="158"/>
      <c r="EV69" s="158"/>
      <c r="EX69" s="158"/>
      <c r="EZ69" s="158"/>
      <c r="FB69" s="158"/>
      <c r="FD69" s="158"/>
      <c r="FF69" s="158"/>
      <c r="FH69" s="158"/>
      <c r="FJ69" s="158"/>
      <c r="FL69" s="158"/>
      <c r="FN69" s="158"/>
      <c r="FP69" s="158"/>
      <c r="FR69" s="158"/>
      <c r="FT69" s="158"/>
      <c r="FV69" s="158"/>
      <c r="FX69" s="158"/>
      <c r="FZ69" s="158"/>
      <c r="GB69" s="158"/>
      <c r="GD69" s="158"/>
      <c r="GF69" s="158"/>
      <c r="GH69" s="158"/>
      <c r="GJ69" s="158"/>
      <c r="GL69" s="158"/>
      <c r="GN69" s="158"/>
      <c r="GP69" s="158"/>
      <c r="GR69" s="158"/>
      <c r="GT69" s="158"/>
      <c r="GV69" s="158"/>
      <c r="GX69" s="158"/>
      <c r="GZ69" s="158"/>
      <c r="HB69" s="158"/>
      <c r="HD69" s="158"/>
      <c r="HF69" s="158"/>
      <c r="HH69" s="158"/>
      <c r="HJ69" s="158"/>
      <c r="HK69" s="160"/>
      <c r="HL69" s="160"/>
      <c r="HM69" s="160"/>
      <c r="HN69" s="160"/>
      <c r="HO69" s="160"/>
      <c r="HP69" s="160"/>
      <c r="HQ69" s="160"/>
      <c r="HR69" s="160"/>
      <c r="HS69" s="160"/>
      <c r="HT69" s="160"/>
      <c r="HU69" s="160"/>
      <c r="HV69" s="160"/>
      <c r="HW69" s="160"/>
      <c r="HX69" s="160"/>
      <c r="HY69" s="160"/>
      <c r="HZ69" s="160"/>
      <c r="IA69" s="160"/>
      <c r="IB69" s="160"/>
      <c r="IC69" s="160"/>
      <c r="ID69" s="160"/>
      <c r="IE69" s="160"/>
      <c r="IF69" s="160"/>
      <c r="IG69" s="160"/>
      <c r="IH69" s="160"/>
      <c r="II69" s="160"/>
      <c r="IJ69" s="160"/>
      <c r="IK69" s="160"/>
      <c r="IL69" s="160"/>
      <c r="IM69" s="160"/>
      <c r="IN69" s="160"/>
      <c r="IO69" s="160"/>
      <c r="IP69" s="160"/>
      <c r="IQ69" s="160"/>
      <c r="IR69" s="160"/>
      <c r="IS69" s="160"/>
      <c r="IT69" s="160"/>
      <c r="IU69" s="160"/>
      <c r="IV69" s="160"/>
    </row>
    <row r="70" spans="1:256" s="158" customFormat="1" ht="22.7" customHeight="1" x14ac:dyDescent="0.2">
      <c r="A70" s="156"/>
      <c r="B70" s="156"/>
      <c r="C70" s="157" t="s">
        <v>729</v>
      </c>
      <c r="E70" s="159"/>
      <c r="G70" s="159"/>
      <c r="I70" s="159"/>
      <c r="K70" s="159"/>
      <c r="M70" s="159"/>
      <c r="O70" s="159"/>
      <c r="Q70" s="159"/>
      <c r="S70" s="159"/>
      <c r="U70" s="159"/>
      <c r="W70" s="159"/>
      <c r="Y70" s="159"/>
      <c r="AA70" s="159"/>
      <c r="AC70" s="159"/>
      <c r="AE70" s="159"/>
      <c r="AG70" s="159"/>
      <c r="AI70" s="159"/>
      <c r="AK70" s="159"/>
      <c r="AM70" s="159"/>
      <c r="AO70" s="159"/>
      <c r="AQ70" s="159"/>
      <c r="AS70" s="159"/>
      <c r="AU70" s="159"/>
      <c r="AW70" s="159"/>
      <c r="AY70" s="159"/>
      <c r="BA70" s="159"/>
      <c r="BC70" s="159" t="s">
        <v>683</v>
      </c>
      <c r="BE70" s="159"/>
      <c r="BG70" s="159"/>
      <c r="BI70" s="159"/>
      <c r="BK70" s="159"/>
      <c r="BM70" s="159"/>
      <c r="BO70" s="159"/>
      <c r="BQ70" s="159"/>
      <c r="BS70" s="159"/>
      <c r="BU70" s="159"/>
      <c r="BW70" s="159"/>
      <c r="BY70" s="159"/>
      <c r="CA70" s="159"/>
      <c r="CC70" s="159"/>
      <c r="CE70" s="159"/>
      <c r="CG70" s="159"/>
      <c r="CI70" s="159"/>
      <c r="CK70" s="159"/>
      <c r="CM70" s="159"/>
      <c r="CO70" s="159"/>
      <c r="CQ70" s="159"/>
      <c r="CS70" s="159"/>
      <c r="CU70" s="159"/>
      <c r="CW70" s="159"/>
      <c r="CY70" s="159"/>
      <c r="DA70" s="159"/>
      <c r="DC70" s="159"/>
      <c r="DE70" s="159"/>
      <c r="DG70" s="159"/>
      <c r="DI70" s="159"/>
      <c r="DK70" s="159"/>
      <c r="DM70" s="159"/>
      <c r="DO70" s="159"/>
      <c r="DQ70" s="159"/>
      <c r="DS70" s="159"/>
      <c r="DU70" s="159"/>
      <c r="DW70" s="159"/>
      <c r="DY70" s="159"/>
      <c r="EA70" s="159"/>
      <c r="EC70" s="159"/>
      <c r="EE70" s="159"/>
      <c r="EG70" s="159"/>
      <c r="EI70" s="159"/>
      <c r="EK70" s="159"/>
      <c r="EM70" s="159"/>
      <c r="EO70" s="159"/>
      <c r="EQ70" s="159"/>
      <c r="ES70" s="159"/>
      <c r="EU70" s="159"/>
      <c r="EW70" s="159"/>
      <c r="EY70" s="159"/>
      <c r="FA70" s="159"/>
      <c r="FC70" s="159"/>
      <c r="FE70" s="159"/>
      <c r="FG70" s="159"/>
      <c r="FI70" s="159"/>
      <c r="FK70" s="159"/>
      <c r="FM70" s="159"/>
      <c r="FO70" s="159"/>
      <c r="FQ70" s="159"/>
      <c r="FS70" s="159"/>
      <c r="FU70" s="159"/>
      <c r="FW70" s="159"/>
      <c r="FY70" s="159"/>
      <c r="GA70" s="159"/>
      <c r="GC70" s="159"/>
      <c r="GE70" s="159"/>
      <c r="GG70" s="159"/>
      <c r="GI70" s="159"/>
      <c r="GK70" s="159"/>
      <c r="GM70" s="159"/>
      <c r="GO70" s="159"/>
      <c r="GQ70" s="159"/>
      <c r="GS70" s="159"/>
      <c r="GU70" s="159"/>
      <c r="GW70" s="159"/>
      <c r="GY70" s="159"/>
      <c r="HA70" s="159"/>
      <c r="HC70" s="159"/>
      <c r="HE70" s="159"/>
      <c r="HG70" s="159"/>
      <c r="HI70" s="159"/>
      <c r="HK70" s="160"/>
      <c r="HL70" s="160"/>
      <c r="HM70" s="160"/>
      <c r="HN70" s="160"/>
      <c r="HO70" s="160"/>
      <c r="HP70" s="160"/>
      <c r="HQ70" s="160"/>
      <c r="HR70" s="160"/>
      <c r="HS70" s="160"/>
      <c r="HT70" s="160"/>
      <c r="HU70" s="160"/>
      <c r="HV70" s="160"/>
      <c r="HW70" s="160"/>
      <c r="HX70" s="160"/>
      <c r="HY70" s="160"/>
      <c r="HZ70" s="160"/>
      <c r="IA70" s="160"/>
      <c r="IB70" s="160"/>
      <c r="IC70" s="160"/>
      <c r="ID70" s="160"/>
      <c r="IE70" s="160"/>
      <c r="IF70" s="160"/>
      <c r="IG70" s="160"/>
      <c r="IH70" s="160"/>
      <c r="II70" s="160"/>
      <c r="IJ70" s="160"/>
      <c r="IK70" s="160"/>
      <c r="IL70" s="160"/>
      <c r="IM70" s="160"/>
      <c r="IN70" s="160"/>
      <c r="IO70" s="160"/>
      <c r="IP70" s="160"/>
      <c r="IQ70" s="160"/>
      <c r="IR70" s="160"/>
      <c r="IS70" s="160"/>
      <c r="IT70" s="160"/>
      <c r="IU70" s="160"/>
      <c r="IV70" s="160"/>
    </row>
    <row r="71" spans="1:256" s="162" customFormat="1" ht="22.7" customHeight="1" x14ac:dyDescent="0.2">
      <c r="A71" s="415" t="s">
        <v>730</v>
      </c>
      <c r="B71" s="415"/>
      <c r="C71" s="415"/>
      <c r="E71" s="163"/>
      <c r="G71" s="163"/>
      <c r="I71" s="163"/>
      <c r="K71" s="163"/>
      <c r="M71" s="163"/>
      <c r="O71" s="163"/>
      <c r="Q71" s="163"/>
      <c r="S71" s="163"/>
      <c r="U71" s="163"/>
      <c r="W71" s="163"/>
      <c r="Y71" s="163"/>
      <c r="AA71" s="163"/>
      <c r="AC71" s="163"/>
      <c r="AE71" s="163"/>
      <c r="AG71" s="163"/>
      <c r="AI71" s="163"/>
      <c r="AK71" s="163"/>
      <c r="AM71" s="163"/>
      <c r="AO71" s="163"/>
      <c r="AQ71" s="163"/>
      <c r="AS71" s="163"/>
      <c r="AU71" s="163"/>
      <c r="AW71" s="163"/>
      <c r="AY71" s="163"/>
      <c r="BA71" s="163"/>
      <c r="BC71" s="163"/>
      <c r="BE71" s="163"/>
      <c r="BG71" s="163"/>
      <c r="BI71" s="163"/>
      <c r="BK71" s="163"/>
      <c r="BM71" s="163"/>
      <c r="BO71" s="163"/>
      <c r="BQ71" s="163"/>
      <c r="BS71" s="163"/>
      <c r="BU71" s="163"/>
      <c r="BW71" s="163"/>
      <c r="BY71" s="163"/>
      <c r="CA71" s="163"/>
      <c r="CC71" s="163"/>
      <c r="CE71" s="163"/>
      <c r="CG71" s="163"/>
      <c r="CI71" s="163"/>
      <c r="CK71" s="163"/>
      <c r="CM71" s="163"/>
      <c r="CO71" s="163"/>
      <c r="CQ71" s="163"/>
      <c r="CS71" s="163"/>
      <c r="CU71" s="163"/>
      <c r="CW71" s="163"/>
      <c r="CY71" s="163"/>
      <c r="DA71" s="163"/>
      <c r="DC71" s="163"/>
      <c r="DE71" s="163"/>
      <c r="DG71" s="163"/>
      <c r="DI71" s="163"/>
      <c r="DK71" s="163"/>
      <c r="DM71" s="163"/>
      <c r="DO71" s="163"/>
      <c r="DQ71" s="163"/>
      <c r="DS71" s="163"/>
      <c r="DU71" s="163"/>
      <c r="DW71" s="163"/>
      <c r="DY71" s="163"/>
      <c r="EA71" s="163"/>
      <c r="EC71" s="163"/>
      <c r="EE71" s="163"/>
      <c r="EG71" s="163"/>
      <c r="EI71" s="163"/>
      <c r="EK71" s="163"/>
      <c r="EM71" s="163"/>
      <c r="EO71" s="163"/>
      <c r="EQ71" s="163"/>
      <c r="ES71" s="163"/>
      <c r="EU71" s="163"/>
      <c r="EW71" s="163"/>
      <c r="EY71" s="163"/>
      <c r="FA71" s="163"/>
      <c r="FC71" s="163"/>
      <c r="FE71" s="163"/>
      <c r="FG71" s="163"/>
      <c r="FI71" s="163"/>
      <c r="FK71" s="163"/>
      <c r="FM71" s="163"/>
      <c r="FO71" s="163"/>
      <c r="FQ71" s="163"/>
      <c r="FS71" s="163"/>
      <c r="FU71" s="163"/>
      <c r="FW71" s="163"/>
      <c r="FY71" s="163"/>
      <c r="GA71" s="163"/>
      <c r="GC71" s="163"/>
      <c r="GE71" s="163"/>
      <c r="GG71" s="163"/>
      <c r="GI71" s="163"/>
      <c r="GK71" s="163"/>
      <c r="GM71" s="163"/>
      <c r="GO71" s="163"/>
      <c r="GQ71" s="163"/>
      <c r="GS71" s="163"/>
      <c r="GU71" s="163"/>
      <c r="GW71" s="163"/>
      <c r="GY71" s="163"/>
      <c r="HA71" s="163"/>
      <c r="HC71" s="163"/>
      <c r="HE71" s="163"/>
      <c r="HG71" s="163"/>
      <c r="HI71" s="163"/>
      <c r="HK71" s="164"/>
      <c r="HL71" s="164"/>
      <c r="HM71" s="164"/>
      <c r="HN71" s="164"/>
      <c r="HO71" s="164"/>
      <c r="HP71" s="164"/>
      <c r="HQ71" s="164"/>
      <c r="HR71" s="164"/>
      <c r="HS71" s="164"/>
      <c r="HT71" s="164"/>
      <c r="HU71" s="164"/>
      <c r="HV71" s="164"/>
      <c r="HW71" s="164"/>
      <c r="HX71" s="164"/>
      <c r="HY71" s="164"/>
      <c r="HZ71" s="164"/>
      <c r="IA71" s="164"/>
      <c r="IB71" s="164"/>
      <c r="IC71" s="164"/>
      <c r="ID71" s="164"/>
      <c r="IE71" s="164"/>
      <c r="IF71" s="164"/>
      <c r="IG71" s="164"/>
      <c r="IH71" s="164"/>
      <c r="II71" s="164"/>
      <c r="IJ71" s="164"/>
      <c r="IK71" s="164"/>
      <c r="IL71" s="164"/>
      <c r="IM71" s="164"/>
      <c r="IN71" s="164"/>
      <c r="IO71" s="164"/>
      <c r="IP71" s="164"/>
      <c r="IQ71" s="164"/>
      <c r="IR71" s="164"/>
      <c r="IS71" s="164"/>
      <c r="IT71" s="164"/>
      <c r="IU71" s="164"/>
      <c r="IV71" s="164"/>
    </row>
    <row r="72" spans="1:256" s="159" customFormat="1" ht="22.7" customHeight="1" x14ac:dyDescent="0.2">
      <c r="A72" s="156"/>
      <c r="B72" s="156"/>
      <c r="C72" s="157" t="s">
        <v>731</v>
      </c>
      <c r="D72" s="158"/>
      <c r="F72" s="158"/>
      <c r="H72" s="158"/>
      <c r="J72" s="158"/>
      <c r="L72" s="158"/>
      <c r="N72" s="158"/>
      <c r="P72" s="158"/>
      <c r="R72" s="158"/>
      <c r="T72" s="158"/>
      <c r="V72" s="158"/>
      <c r="X72" s="158"/>
      <c r="Z72" s="158"/>
      <c r="AB72" s="158"/>
      <c r="AD72" s="158"/>
      <c r="AF72" s="158"/>
      <c r="AH72" s="158"/>
      <c r="AJ72" s="158"/>
      <c r="AL72" s="158"/>
      <c r="AN72" s="158"/>
      <c r="AP72" s="158"/>
      <c r="AR72" s="158"/>
      <c r="AT72" s="158"/>
      <c r="AV72" s="158"/>
      <c r="AX72" s="158"/>
      <c r="AZ72" s="158"/>
      <c r="BB72" s="158"/>
      <c r="BD72" s="158" t="s">
        <v>683</v>
      </c>
      <c r="BF72" s="158"/>
      <c r="BH72" s="158"/>
      <c r="BJ72" s="158"/>
      <c r="BL72" s="158"/>
      <c r="BN72" s="158"/>
      <c r="BP72" s="158"/>
      <c r="BR72" s="158"/>
      <c r="BT72" s="158"/>
      <c r="BV72" s="158"/>
      <c r="BX72" s="158"/>
      <c r="BZ72" s="158"/>
      <c r="CB72" s="158"/>
      <c r="CD72" s="158"/>
      <c r="CF72" s="158"/>
      <c r="CH72" s="158"/>
      <c r="CJ72" s="158"/>
      <c r="CL72" s="158"/>
      <c r="CN72" s="158"/>
      <c r="CP72" s="158"/>
      <c r="CR72" s="158"/>
      <c r="CT72" s="158"/>
      <c r="CV72" s="158"/>
      <c r="CX72" s="158"/>
      <c r="CZ72" s="158"/>
      <c r="DB72" s="158"/>
      <c r="DD72" s="158"/>
      <c r="DF72" s="158"/>
      <c r="DH72" s="158"/>
      <c r="DJ72" s="158"/>
      <c r="DL72" s="158"/>
      <c r="DN72" s="158"/>
      <c r="DP72" s="158"/>
      <c r="DR72" s="158"/>
      <c r="DT72" s="158"/>
      <c r="DV72" s="158"/>
      <c r="DX72" s="158"/>
      <c r="DZ72" s="158"/>
      <c r="EB72" s="158"/>
      <c r="ED72" s="158"/>
      <c r="EF72" s="158"/>
      <c r="EH72" s="158"/>
      <c r="EJ72" s="158"/>
      <c r="EL72" s="158"/>
      <c r="EN72" s="158"/>
      <c r="EP72" s="158"/>
      <c r="ER72" s="158"/>
      <c r="ET72" s="158"/>
      <c r="EV72" s="158"/>
      <c r="EX72" s="158"/>
      <c r="EZ72" s="158"/>
      <c r="FB72" s="158"/>
      <c r="FD72" s="158"/>
      <c r="FF72" s="158"/>
      <c r="FH72" s="158"/>
      <c r="FJ72" s="158"/>
      <c r="FL72" s="158"/>
      <c r="FN72" s="158"/>
      <c r="FP72" s="158"/>
      <c r="FR72" s="158"/>
      <c r="FT72" s="158"/>
      <c r="FV72" s="158"/>
      <c r="FX72" s="158"/>
      <c r="FZ72" s="158"/>
      <c r="GB72" s="158"/>
      <c r="GD72" s="158"/>
      <c r="GF72" s="158"/>
      <c r="GH72" s="158"/>
      <c r="GJ72" s="158"/>
      <c r="GL72" s="158"/>
      <c r="GN72" s="158"/>
      <c r="GP72" s="158"/>
      <c r="GR72" s="158"/>
      <c r="GT72" s="158"/>
      <c r="GV72" s="158"/>
      <c r="GX72" s="158"/>
      <c r="GZ72" s="158"/>
      <c r="HB72" s="158"/>
      <c r="HD72" s="158"/>
      <c r="HF72" s="158"/>
      <c r="HH72" s="158"/>
      <c r="HJ72" s="158"/>
      <c r="HK72" s="160"/>
      <c r="HL72" s="160"/>
      <c r="HM72" s="160"/>
      <c r="HN72" s="160"/>
      <c r="HO72" s="160"/>
      <c r="HP72" s="160"/>
      <c r="HQ72" s="160"/>
      <c r="HR72" s="160"/>
      <c r="HS72" s="160"/>
      <c r="HT72" s="160"/>
      <c r="HU72" s="160"/>
      <c r="HV72" s="160"/>
      <c r="HW72" s="160"/>
      <c r="HX72" s="160"/>
      <c r="HY72" s="160"/>
      <c r="HZ72" s="160"/>
      <c r="IA72" s="160"/>
      <c r="IB72" s="160"/>
      <c r="IC72" s="160"/>
      <c r="ID72" s="160"/>
      <c r="IE72" s="160"/>
      <c r="IF72" s="160"/>
      <c r="IG72" s="160"/>
      <c r="IH72" s="160"/>
      <c r="II72" s="160"/>
      <c r="IJ72" s="160"/>
      <c r="IK72" s="160"/>
      <c r="IL72" s="160"/>
      <c r="IM72" s="160"/>
      <c r="IN72" s="160"/>
      <c r="IO72" s="160"/>
      <c r="IP72" s="160"/>
      <c r="IQ72" s="160"/>
      <c r="IR72" s="160"/>
      <c r="IS72" s="160"/>
      <c r="IT72" s="160"/>
      <c r="IU72" s="160"/>
      <c r="IV72" s="160"/>
    </row>
    <row r="73" spans="1:256" s="158" customFormat="1" ht="22.7" customHeight="1" x14ac:dyDescent="0.2">
      <c r="A73" s="156"/>
      <c r="B73" s="156"/>
      <c r="C73" s="157" t="s">
        <v>732</v>
      </c>
      <c r="E73" s="159"/>
      <c r="G73" s="159"/>
      <c r="I73" s="159"/>
      <c r="K73" s="159"/>
      <c r="M73" s="159"/>
      <c r="O73" s="159"/>
      <c r="Q73" s="159"/>
      <c r="S73" s="159"/>
      <c r="U73" s="159"/>
      <c r="W73" s="159"/>
      <c r="Y73" s="159"/>
      <c r="AA73" s="159"/>
      <c r="AC73" s="159"/>
      <c r="AE73" s="159"/>
      <c r="AG73" s="159"/>
      <c r="AI73" s="159"/>
      <c r="AK73" s="159"/>
      <c r="AM73" s="159"/>
      <c r="AO73" s="159"/>
      <c r="AQ73" s="159"/>
      <c r="AS73" s="159"/>
      <c r="AU73" s="159"/>
      <c r="AW73" s="159"/>
      <c r="AY73" s="159"/>
      <c r="BA73" s="159"/>
      <c r="BC73" s="159"/>
      <c r="BE73" s="159" t="s">
        <v>683</v>
      </c>
      <c r="BG73" s="159"/>
      <c r="BI73" s="159"/>
      <c r="BK73" s="159"/>
      <c r="BM73" s="159"/>
      <c r="BO73" s="159"/>
      <c r="BQ73" s="159"/>
      <c r="BS73" s="159"/>
      <c r="BU73" s="159"/>
      <c r="BW73" s="159"/>
      <c r="BY73" s="159"/>
      <c r="CA73" s="159"/>
      <c r="CC73" s="159"/>
      <c r="CE73" s="159"/>
      <c r="CG73" s="159"/>
      <c r="CI73" s="159"/>
      <c r="CK73" s="159"/>
      <c r="CM73" s="159"/>
      <c r="CO73" s="159"/>
      <c r="CQ73" s="159"/>
      <c r="CS73" s="159"/>
      <c r="CU73" s="159"/>
      <c r="CW73" s="159"/>
      <c r="CY73" s="159"/>
      <c r="DA73" s="159"/>
      <c r="DC73" s="159"/>
      <c r="DE73" s="159"/>
      <c r="DG73" s="159"/>
      <c r="DI73" s="159"/>
      <c r="DK73" s="159"/>
      <c r="DM73" s="159"/>
      <c r="DO73" s="159"/>
      <c r="DQ73" s="159"/>
      <c r="DS73" s="159"/>
      <c r="DU73" s="159"/>
      <c r="DW73" s="159"/>
      <c r="DY73" s="159"/>
      <c r="EA73" s="159"/>
      <c r="EC73" s="159"/>
      <c r="EE73" s="159"/>
      <c r="EG73" s="159"/>
      <c r="EI73" s="159"/>
      <c r="EK73" s="159"/>
      <c r="EM73" s="159"/>
      <c r="EO73" s="159"/>
      <c r="EQ73" s="159"/>
      <c r="ES73" s="159"/>
      <c r="EU73" s="159"/>
      <c r="EW73" s="159"/>
      <c r="EY73" s="159"/>
      <c r="FA73" s="159"/>
      <c r="FC73" s="159"/>
      <c r="FE73" s="159"/>
      <c r="FG73" s="159"/>
      <c r="FI73" s="159"/>
      <c r="FK73" s="159"/>
      <c r="FM73" s="159"/>
      <c r="FO73" s="159"/>
      <c r="FQ73" s="159"/>
      <c r="FS73" s="159"/>
      <c r="FU73" s="159"/>
      <c r="FW73" s="159"/>
      <c r="FY73" s="159"/>
      <c r="GA73" s="159"/>
      <c r="GC73" s="159"/>
      <c r="GE73" s="159"/>
      <c r="GG73" s="159"/>
      <c r="GI73" s="159"/>
      <c r="GK73" s="159"/>
      <c r="GM73" s="159"/>
      <c r="GO73" s="159"/>
      <c r="GQ73" s="159"/>
      <c r="GS73" s="159"/>
      <c r="GU73" s="159"/>
      <c r="GW73" s="159"/>
      <c r="GY73" s="159"/>
      <c r="HA73" s="159"/>
      <c r="HC73" s="159"/>
      <c r="HE73" s="159"/>
      <c r="HG73" s="159"/>
      <c r="HI73" s="159"/>
      <c r="HK73" s="160"/>
      <c r="HL73" s="160"/>
      <c r="HM73" s="160"/>
      <c r="HN73" s="160"/>
      <c r="HO73" s="160"/>
      <c r="HP73" s="160"/>
      <c r="HQ73" s="160"/>
      <c r="HR73" s="160"/>
      <c r="HS73" s="160"/>
      <c r="HT73" s="160"/>
      <c r="HU73" s="160"/>
      <c r="HV73" s="160"/>
      <c r="HW73" s="160"/>
      <c r="HX73" s="160"/>
      <c r="HY73" s="160"/>
      <c r="HZ73" s="160"/>
      <c r="IA73" s="160"/>
      <c r="IB73" s="160"/>
      <c r="IC73" s="160"/>
      <c r="ID73" s="160"/>
      <c r="IE73" s="160"/>
      <c r="IF73" s="160"/>
      <c r="IG73" s="160"/>
      <c r="IH73" s="160"/>
      <c r="II73" s="160"/>
      <c r="IJ73" s="160"/>
      <c r="IK73" s="160"/>
      <c r="IL73" s="160"/>
      <c r="IM73" s="160"/>
      <c r="IN73" s="160"/>
      <c r="IO73" s="160"/>
      <c r="IP73" s="160"/>
      <c r="IQ73" s="160"/>
      <c r="IR73" s="160"/>
      <c r="IS73" s="160"/>
      <c r="IT73" s="160"/>
      <c r="IU73" s="160"/>
      <c r="IV73" s="160"/>
    </row>
    <row r="74" spans="1:256" s="159" customFormat="1" ht="29.85" customHeight="1" x14ac:dyDescent="0.2">
      <c r="A74" s="156"/>
      <c r="B74" s="156"/>
      <c r="C74" s="157" t="s">
        <v>733</v>
      </c>
      <c r="D74" s="158"/>
      <c r="F74" s="158"/>
      <c r="H74" s="158"/>
      <c r="J74" s="158"/>
      <c r="L74" s="158"/>
      <c r="N74" s="158"/>
      <c r="P74" s="158"/>
      <c r="R74" s="158"/>
      <c r="T74" s="158"/>
      <c r="V74" s="158"/>
      <c r="X74" s="158"/>
      <c r="Z74" s="158"/>
      <c r="AB74" s="158"/>
      <c r="AD74" s="158"/>
      <c r="AF74" s="158"/>
      <c r="AH74" s="158"/>
      <c r="AJ74" s="158"/>
      <c r="AL74" s="158"/>
      <c r="AN74" s="158"/>
      <c r="AP74" s="158"/>
      <c r="AR74" s="158"/>
      <c r="AT74" s="158"/>
      <c r="AV74" s="158"/>
      <c r="AX74" s="158"/>
      <c r="AZ74" s="158"/>
      <c r="BB74" s="158"/>
      <c r="BD74" s="158"/>
      <c r="BF74" s="158" t="s">
        <v>683</v>
      </c>
      <c r="BH74" s="158"/>
      <c r="BJ74" s="158"/>
      <c r="BL74" s="158"/>
      <c r="BN74" s="158"/>
      <c r="BP74" s="158"/>
      <c r="BR74" s="158"/>
      <c r="BT74" s="158"/>
      <c r="BV74" s="158"/>
      <c r="BX74" s="158"/>
      <c r="BZ74" s="158"/>
      <c r="CB74" s="158"/>
      <c r="CD74" s="158"/>
      <c r="CF74" s="158"/>
      <c r="CH74" s="158"/>
      <c r="CJ74" s="158"/>
      <c r="CL74" s="158"/>
      <c r="CN74" s="158"/>
      <c r="CP74" s="158"/>
      <c r="CR74" s="158"/>
      <c r="CT74" s="158"/>
      <c r="CV74" s="158"/>
      <c r="CX74" s="158"/>
      <c r="CZ74" s="158"/>
      <c r="DB74" s="158"/>
      <c r="DD74" s="158"/>
      <c r="DF74" s="158"/>
      <c r="DH74" s="158"/>
      <c r="DJ74" s="158"/>
      <c r="DL74" s="158"/>
      <c r="DN74" s="158"/>
      <c r="DP74" s="158"/>
      <c r="DR74" s="158"/>
      <c r="DT74" s="158"/>
      <c r="DV74" s="158"/>
      <c r="DX74" s="158"/>
      <c r="DZ74" s="158"/>
      <c r="EB74" s="158"/>
      <c r="ED74" s="158"/>
      <c r="EF74" s="158"/>
      <c r="EH74" s="158"/>
      <c r="EJ74" s="158"/>
      <c r="EL74" s="158"/>
      <c r="EN74" s="158"/>
      <c r="EP74" s="158"/>
      <c r="ER74" s="158"/>
      <c r="ET74" s="158"/>
      <c r="EV74" s="158"/>
      <c r="EX74" s="158"/>
      <c r="EZ74" s="158"/>
      <c r="FB74" s="158"/>
      <c r="FD74" s="158"/>
      <c r="FF74" s="158"/>
      <c r="FH74" s="158"/>
      <c r="FJ74" s="158"/>
      <c r="FL74" s="158"/>
      <c r="FN74" s="158"/>
      <c r="FP74" s="158"/>
      <c r="FR74" s="158"/>
      <c r="FT74" s="158"/>
      <c r="FV74" s="158"/>
      <c r="FX74" s="158"/>
      <c r="FZ74" s="158"/>
      <c r="GB74" s="158"/>
      <c r="GD74" s="158"/>
      <c r="GF74" s="158"/>
      <c r="GH74" s="158"/>
      <c r="GJ74" s="158"/>
      <c r="GL74" s="158"/>
      <c r="GN74" s="158"/>
      <c r="GP74" s="158"/>
      <c r="GR74" s="158"/>
      <c r="GT74" s="158"/>
      <c r="GV74" s="158"/>
      <c r="GX74" s="158"/>
      <c r="GZ74" s="158"/>
      <c r="HB74" s="158"/>
      <c r="HD74" s="158"/>
      <c r="HF74" s="158"/>
      <c r="HH74" s="158"/>
      <c r="HJ74" s="158"/>
      <c r="HK74" s="160"/>
      <c r="HL74" s="160"/>
      <c r="HM74" s="160"/>
      <c r="HN74" s="160"/>
      <c r="HO74" s="160"/>
      <c r="HP74" s="160"/>
      <c r="HQ74" s="160"/>
      <c r="HR74" s="160"/>
      <c r="HS74" s="160"/>
      <c r="HT74" s="160"/>
      <c r="HU74" s="160"/>
      <c r="HV74" s="160"/>
      <c r="HW74" s="160"/>
      <c r="HX74" s="160"/>
      <c r="HY74" s="160"/>
      <c r="HZ74" s="160"/>
      <c r="IA74" s="160"/>
      <c r="IB74" s="160"/>
      <c r="IC74" s="160"/>
      <c r="ID74" s="160"/>
      <c r="IE74" s="160"/>
      <c r="IF74" s="160"/>
      <c r="IG74" s="160"/>
      <c r="IH74" s="160"/>
      <c r="II74" s="160"/>
      <c r="IJ74" s="160"/>
      <c r="IK74" s="160"/>
      <c r="IL74" s="160"/>
      <c r="IM74" s="160"/>
      <c r="IN74" s="160"/>
      <c r="IO74" s="160"/>
      <c r="IP74" s="160"/>
      <c r="IQ74" s="160"/>
      <c r="IR74" s="160"/>
      <c r="IS74" s="160"/>
      <c r="IT74" s="160"/>
      <c r="IU74" s="160"/>
      <c r="IV74" s="160"/>
    </row>
    <row r="75" spans="1:256" s="162" customFormat="1" ht="22.7" customHeight="1" x14ac:dyDescent="0.2">
      <c r="A75" s="415" t="s">
        <v>734</v>
      </c>
      <c r="B75" s="415"/>
      <c r="C75" s="415"/>
      <c r="E75" s="163"/>
      <c r="G75" s="163"/>
      <c r="I75" s="163"/>
      <c r="K75" s="163"/>
      <c r="M75" s="163"/>
      <c r="O75" s="163"/>
      <c r="Q75" s="163"/>
      <c r="S75" s="163"/>
      <c r="U75" s="163"/>
      <c r="W75" s="163"/>
      <c r="Y75" s="163"/>
      <c r="AA75" s="163"/>
      <c r="AC75" s="163"/>
      <c r="AE75" s="163"/>
      <c r="AG75" s="163"/>
      <c r="AI75" s="163"/>
      <c r="AK75" s="163"/>
      <c r="AM75" s="163"/>
      <c r="AO75" s="163"/>
      <c r="AQ75" s="163"/>
      <c r="AS75" s="163"/>
      <c r="AU75" s="163"/>
      <c r="AW75" s="163"/>
      <c r="AY75" s="163"/>
      <c r="BA75" s="163"/>
      <c r="BC75" s="163"/>
      <c r="BE75" s="163"/>
      <c r="BG75" s="163"/>
      <c r="BI75" s="163"/>
      <c r="BK75" s="163"/>
      <c r="BM75" s="163"/>
      <c r="BO75" s="163"/>
      <c r="BQ75" s="163"/>
      <c r="BS75" s="163"/>
      <c r="BU75" s="163"/>
      <c r="BW75" s="163"/>
      <c r="BY75" s="163"/>
      <c r="CA75" s="163"/>
      <c r="CC75" s="163"/>
      <c r="CE75" s="163"/>
      <c r="CG75" s="163"/>
      <c r="CI75" s="163"/>
      <c r="CK75" s="163"/>
      <c r="CM75" s="163"/>
      <c r="CO75" s="163"/>
      <c r="CQ75" s="163"/>
      <c r="CS75" s="163"/>
      <c r="CU75" s="163"/>
      <c r="CW75" s="163"/>
      <c r="CY75" s="163"/>
      <c r="DA75" s="163"/>
      <c r="DC75" s="163"/>
      <c r="DE75" s="163"/>
      <c r="DG75" s="163"/>
      <c r="DI75" s="163"/>
      <c r="DK75" s="163"/>
      <c r="DM75" s="163"/>
      <c r="DO75" s="163"/>
      <c r="DQ75" s="163"/>
      <c r="DS75" s="163"/>
      <c r="DU75" s="163"/>
      <c r="DW75" s="163"/>
      <c r="DY75" s="163"/>
      <c r="EA75" s="163"/>
      <c r="EC75" s="163"/>
      <c r="EE75" s="163"/>
      <c r="EG75" s="163"/>
      <c r="EI75" s="163"/>
      <c r="EK75" s="163"/>
      <c r="EM75" s="163"/>
      <c r="EO75" s="163"/>
      <c r="EQ75" s="163"/>
      <c r="ES75" s="163"/>
      <c r="EU75" s="163"/>
      <c r="EW75" s="163"/>
      <c r="EY75" s="163"/>
      <c r="FA75" s="163"/>
      <c r="FC75" s="163"/>
      <c r="FE75" s="163"/>
      <c r="FG75" s="163"/>
      <c r="FI75" s="163"/>
      <c r="FK75" s="163"/>
      <c r="FM75" s="163"/>
      <c r="FO75" s="163"/>
      <c r="FQ75" s="163"/>
      <c r="FS75" s="163"/>
      <c r="FU75" s="163"/>
      <c r="FW75" s="163"/>
      <c r="FY75" s="163"/>
      <c r="GA75" s="163"/>
      <c r="GC75" s="163"/>
      <c r="GE75" s="163"/>
      <c r="GG75" s="163"/>
      <c r="GI75" s="163"/>
      <c r="GK75" s="163"/>
      <c r="GM75" s="163"/>
      <c r="GO75" s="163"/>
      <c r="GQ75" s="163"/>
      <c r="GS75" s="163"/>
      <c r="GU75" s="163"/>
      <c r="GW75" s="163"/>
      <c r="GY75" s="163"/>
      <c r="HA75" s="163"/>
      <c r="HC75" s="163"/>
      <c r="HE75" s="163"/>
      <c r="HG75" s="163"/>
      <c r="HI75" s="163"/>
      <c r="HK75" s="164"/>
      <c r="HL75" s="164"/>
      <c r="HM75" s="164"/>
      <c r="HN75" s="164"/>
      <c r="HO75" s="164"/>
      <c r="HP75" s="164"/>
      <c r="HQ75" s="164"/>
      <c r="HR75" s="164"/>
      <c r="HS75" s="164"/>
      <c r="HT75" s="164"/>
      <c r="HU75" s="164"/>
      <c r="HV75" s="164"/>
      <c r="HW75" s="164"/>
      <c r="HX75" s="164"/>
      <c r="HY75" s="164"/>
      <c r="HZ75" s="164"/>
      <c r="IA75" s="164"/>
      <c r="IB75" s="164"/>
      <c r="IC75" s="164"/>
      <c r="ID75" s="164"/>
      <c r="IE75" s="164"/>
      <c r="IF75" s="164"/>
      <c r="IG75" s="164"/>
      <c r="IH75" s="164"/>
      <c r="II75" s="164"/>
      <c r="IJ75" s="164"/>
      <c r="IK75" s="164"/>
      <c r="IL75" s="164"/>
      <c r="IM75" s="164"/>
      <c r="IN75" s="164"/>
      <c r="IO75" s="164"/>
      <c r="IP75" s="164"/>
      <c r="IQ75" s="164"/>
      <c r="IR75" s="164"/>
      <c r="IS75" s="164"/>
      <c r="IT75" s="164"/>
      <c r="IU75" s="164"/>
      <c r="IV75" s="164"/>
    </row>
    <row r="76" spans="1:256" s="158" customFormat="1" ht="28.7" customHeight="1" x14ac:dyDescent="0.2">
      <c r="A76" s="156"/>
      <c r="B76" s="156"/>
      <c r="C76" s="157" t="s">
        <v>735</v>
      </c>
      <c r="E76" s="159"/>
      <c r="G76" s="159"/>
      <c r="I76" s="159"/>
      <c r="K76" s="159"/>
      <c r="M76" s="159"/>
      <c r="O76" s="159"/>
      <c r="Q76" s="159"/>
      <c r="S76" s="159"/>
      <c r="U76" s="159"/>
      <c r="W76" s="159"/>
      <c r="Y76" s="159"/>
      <c r="AA76" s="159"/>
      <c r="AC76" s="159"/>
      <c r="AE76" s="159"/>
      <c r="AG76" s="159"/>
      <c r="AI76" s="159"/>
      <c r="AK76" s="159"/>
      <c r="AM76" s="159"/>
      <c r="AO76" s="159"/>
      <c r="AQ76" s="159"/>
      <c r="AS76" s="159"/>
      <c r="AU76" s="159"/>
      <c r="AW76" s="159"/>
      <c r="AY76" s="159"/>
      <c r="BA76" s="159"/>
      <c r="BC76" s="159"/>
      <c r="BE76" s="159"/>
      <c r="BG76" s="159" t="s">
        <v>683</v>
      </c>
      <c r="BH76" s="158" t="s">
        <v>683</v>
      </c>
      <c r="BI76" s="159"/>
      <c r="BK76" s="159"/>
      <c r="BM76" s="159"/>
      <c r="BO76" s="159"/>
      <c r="BQ76" s="159"/>
      <c r="BS76" s="159"/>
      <c r="BU76" s="159"/>
      <c r="BW76" s="159"/>
      <c r="BY76" s="159"/>
      <c r="CA76" s="159"/>
      <c r="CC76" s="159"/>
      <c r="CE76" s="159"/>
      <c r="CG76" s="159"/>
      <c r="CI76" s="159"/>
      <c r="CK76" s="159"/>
      <c r="CM76" s="159"/>
      <c r="CO76" s="159"/>
      <c r="CQ76" s="159"/>
      <c r="CS76" s="159"/>
      <c r="CU76" s="159"/>
      <c r="CW76" s="159"/>
      <c r="CY76" s="159"/>
      <c r="DA76" s="159"/>
      <c r="DC76" s="159"/>
      <c r="DE76" s="159"/>
      <c r="DG76" s="159"/>
      <c r="DI76" s="159"/>
      <c r="DK76" s="159"/>
      <c r="DM76" s="159"/>
      <c r="DO76" s="159"/>
      <c r="DQ76" s="159"/>
      <c r="DS76" s="159"/>
      <c r="DU76" s="159"/>
      <c r="DW76" s="159"/>
      <c r="DY76" s="159"/>
      <c r="EA76" s="159"/>
      <c r="EC76" s="159"/>
      <c r="EE76" s="159"/>
      <c r="EG76" s="159"/>
      <c r="EI76" s="159"/>
      <c r="EK76" s="159"/>
      <c r="EM76" s="159"/>
      <c r="EO76" s="159"/>
      <c r="EQ76" s="159"/>
      <c r="ES76" s="159"/>
      <c r="EU76" s="159"/>
      <c r="EW76" s="159"/>
      <c r="EY76" s="159"/>
      <c r="FA76" s="159"/>
      <c r="FC76" s="159"/>
      <c r="FE76" s="159"/>
      <c r="FG76" s="159"/>
      <c r="FI76" s="159"/>
      <c r="FK76" s="159"/>
      <c r="FM76" s="159"/>
      <c r="FO76" s="159"/>
      <c r="FQ76" s="159"/>
      <c r="FS76" s="159"/>
      <c r="FU76" s="159"/>
      <c r="FW76" s="159"/>
      <c r="FY76" s="159"/>
      <c r="GA76" s="159"/>
      <c r="GC76" s="159"/>
      <c r="GE76" s="159"/>
      <c r="GG76" s="159"/>
      <c r="GI76" s="159"/>
      <c r="GK76" s="159"/>
      <c r="GM76" s="159"/>
      <c r="GO76" s="159"/>
      <c r="GQ76" s="159"/>
      <c r="GS76" s="159"/>
      <c r="GU76" s="159"/>
      <c r="GW76" s="159"/>
      <c r="GY76" s="159"/>
      <c r="HA76" s="159"/>
      <c r="HC76" s="159"/>
      <c r="HE76" s="159"/>
      <c r="HG76" s="159"/>
      <c r="HI76" s="159"/>
      <c r="HK76" s="160"/>
      <c r="HL76" s="160"/>
      <c r="HM76" s="160"/>
      <c r="HN76" s="160"/>
      <c r="HO76" s="160"/>
      <c r="HP76" s="160"/>
      <c r="HQ76" s="160"/>
      <c r="HR76" s="160"/>
      <c r="HS76" s="160"/>
      <c r="HT76" s="160"/>
      <c r="HU76" s="160"/>
      <c r="HV76" s="160"/>
      <c r="HW76" s="160"/>
      <c r="HX76" s="160"/>
      <c r="HY76" s="160"/>
      <c r="HZ76" s="160"/>
      <c r="IA76" s="160"/>
      <c r="IB76" s="160"/>
      <c r="IC76" s="160"/>
      <c r="ID76" s="160"/>
      <c r="IE76" s="160"/>
      <c r="IF76" s="160"/>
      <c r="IG76" s="160"/>
      <c r="IH76" s="160"/>
      <c r="II76" s="160"/>
      <c r="IJ76" s="160"/>
      <c r="IK76" s="160"/>
      <c r="IL76" s="160"/>
      <c r="IM76" s="160"/>
      <c r="IN76" s="160"/>
      <c r="IO76" s="160"/>
      <c r="IP76" s="160"/>
      <c r="IQ76" s="160"/>
      <c r="IR76" s="160"/>
      <c r="IS76" s="160"/>
      <c r="IT76" s="160"/>
      <c r="IU76" s="160"/>
      <c r="IV76" s="160"/>
    </row>
    <row r="77" spans="1:256" s="158" customFormat="1" ht="22.7" customHeight="1" x14ac:dyDescent="0.2">
      <c r="A77" s="156"/>
      <c r="B77" s="156"/>
      <c r="C77" s="157" t="s">
        <v>736</v>
      </c>
      <c r="E77" s="159"/>
      <c r="G77" s="159"/>
      <c r="I77" s="159"/>
      <c r="K77" s="159"/>
      <c r="M77" s="159"/>
      <c r="O77" s="159"/>
      <c r="Q77" s="159"/>
      <c r="S77" s="159"/>
      <c r="U77" s="159"/>
      <c r="W77" s="159"/>
      <c r="Y77" s="159"/>
      <c r="AA77" s="159"/>
      <c r="AC77" s="159"/>
      <c r="AE77" s="159"/>
      <c r="AG77" s="159"/>
      <c r="AI77" s="159"/>
      <c r="AK77" s="159"/>
      <c r="AM77" s="159"/>
      <c r="AO77" s="159"/>
      <c r="AQ77" s="159"/>
      <c r="AS77" s="159"/>
      <c r="AU77" s="159"/>
      <c r="AW77" s="159"/>
      <c r="AY77" s="159"/>
      <c r="BA77" s="159"/>
      <c r="BC77" s="159"/>
      <c r="BE77" s="159"/>
      <c r="BG77" s="159"/>
      <c r="BI77" s="159" t="s">
        <v>683</v>
      </c>
      <c r="BK77" s="159"/>
      <c r="BM77" s="159"/>
      <c r="BO77" s="159"/>
      <c r="BQ77" s="159"/>
      <c r="BS77" s="159"/>
      <c r="BU77" s="159"/>
      <c r="BW77" s="159"/>
      <c r="BY77" s="159"/>
      <c r="CA77" s="159"/>
      <c r="CC77" s="159"/>
      <c r="CE77" s="159"/>
      <c r="CG77" s="159"/>
      <c r="CI77" s="159"/>
      <c r="CK77" s="159"/>
      <c r="CM77" s="159"/>
      <c r="CO77" s="159"/>
      <c r="CQ77" s="159"/>
      <c r="CS77" s="159"/>
      <c r="CU77" s="159"/>
      <c r="CW77" s="159"/>
      <c r="CY77" s="159"/>
      <c r="DA77" s="159"/>
      <c r="DC77" s="159"/>
      <c r="DE77" s="159"/>
      <c r="DG77" s="159"/>
      <c r="DI77" s="159"/>
      <c r="DK77" s="159"/>
      <c r="DM77" s="159"/>
      <c r="DO77" s="159"/>
      <c r="DQ77" s="159"/>
      <c r="DS77" s="159"/>
      <c r="DU77" s="159"/>
      <c r="DW77" s="159"/>
      <c r="DY77" s="159"/>
      <c r="EA77" s="159"/>
      <c r="EC77" s="159"/>
      <c r="EE77" s="159"/>
      <c r="EG77" s="159"/>
      <c r="EI77" s="159"/>
      <c r="EK77" s="159"/>
      <c r="EM77" s="159"/>
      <c r="EO77" s="159"/>
      <c r="EQ77" s="159"/>
      <c r="ES77" s="159"/>
      <c r="EU77" s="159"/>
      <c r="EW77" s="159"/>
      <c r="EY77" s="159"/>
      <c r="FA77" s="159"/>
      <c r="FC77" s="159"/>
      <c r="FE77" s="159"/>
      <c r="FG77" s="159"/>
      <c r="FI77" s="159"/>
      <c r="FK77" s="159"/>
      <c r="FM77" s="159"/>
      <c r="FO77" s="159"/>
      <c r="FQ77" s="159"/>
      <c r="FS77" s="159"/>
      <c r="FU77" s="159"/>
      <c r="FW77" s="159"/>
      <c r="FY77" s="159"/>
      <c r="GA77" s="159"/>
      <c r="GC77" s="159"/>
      <c r="GE77" s="159"/>
      <c r="GG77" s="159"/>
      <c r="GI77" s="159"/>
      <c r="GK77" s="159"/>
      <c r="GM77" s="159"/>
      <c r="GO77" s="159"/>
      <c r="GQ77" s="159"/>
      <c r="GS77" s="159"/>
      <c r="GU77" s="159"/>
      <c r="GW77" s="159"/>
      <c r="GY77" s="159"/>
      <c r="HA77" s="159"/>
      <c r="HC77" s="159"/>
      <c r="HE77" s="159"/>
      <c r="HG77" s="159"/>
      <c r="HI77" s="159"/>
      <c r="HK77" s="160"/>
      <c r="HL77" s="160"/>
      <c r="HM77" s="160"/>
      <c r="HN77" s="160"/>
      <c r="HO77" s="160"/>
      <c r="HP77" s="160"/>
      <c r="HQ77" s="160"/>
      <c r="HR77" s="160"/>
      <c r="HS77" s="160"/>
      <c r="HT77" s="160"/>
      <c r="HU77" s="160"/>
      <c r="HV77" s="160"/>
      <c r="HW77" s="160"/>
      <c r="HX77" s="160"/>
      <c r="HY77" s="160"/>
      <c r="HZ77" s="160"/>
      <c r="IA77" s="160"/>
      <c r="IB77" s="160"/>
      <c r="IC77" s="160"/>
      <c r="ID77" s="160"/>
      <c r="IE77" s="160"/>
      <c r="IF77" s="160"/>
      <c r="IG77" s="160"/>
      <c r="IH77" s="160"/>
      <c r="II77" s="160"/>
      <c r="IJ77" s="160"/>
      <c r="IK77" s="160"/>
      <c r="IL77" s="160"/>
      <c r="IM77" s="160"/>
      <c r="IN77" s="160"/>
      <c r="IO77" s="160"/>
      <c r="IP77" s="160"/>
      <c r="IQ77" s="160"/>
      <c r="IR77" s="160"/>
      <c r="IS77" s="160"/>
      <c r="IT77" s="160"/>
      <c r="IU77" s="160"/>
      <c r="IV77" s="160"/>
    </row>
    <row r="78" spans="1:256" s="159" customFormat="1" ht="22.7" customHeight="1" x14ac:dyDescent="0.2">
      <c r="A78" s="156"/>
      <c r="B78" s="156"/>
      <c r="C78" s="157" t="s">
        <v>737</v>
      </c>
      <c r="D78" s="158"/>
      <c r="F78" s="158"/>
      <c r="H78" s="158"/>
      <c r="J78" s="158"/>
      <c r="L78" s="158"/>
      <c r="N78" s="158"/>
      <c r="P78" s="158"/>
      <c r="R78" s="158"/>
      <c r="T78" s="158"/>
      <c r="V78" s="158"/>
      <c r="X78" s="158"/>
      <c r="Z78" s="158"/>
      <c r="AB78" s="158"/>
      <c r="AD78" s="158"/>
      <c r="AF78" s="158"/>
      <c r="AH78" s="158"/>
      <c r="AJ78" s="158"/>
      <c r="AL78" s="158"/>
      <c r="AN78" s="158"/>
      <c r="AP78" s="158"/>
      <c r="AR78" s="158"/>
      <c r="AT78" s="158"/>
      <c r="AV78" s="158"/>
      <c r="AX78" s="158"/>
      <c r="AZ78" s="158"/>
      <c r="BB78" s="158"/>
      <c r="BD78" s="158"/>
      <c r="BF78" s="158"/>
      <c r="BH78" s="158"/>
      <c r="BJ78" s="158" t="s">
        <v>683</v>
      </c>
      <c r="BL78" s="158"/>
      <c r="BN78" s="158"/>
      <c r="BP78" s="158"/>
      <c r="BR78" s="158"/>
      <c r="BT78" s="158"/>
      <c r="BV78" s="158"/>
      <c r="BX78" s="158"/>
      <c r="BZ78" s="158"/>
      <c r="CB78" s="158"/>
      <c r="CD78" s="158"/>
      <c r="CF78" s="158"/>
      <c r="CH78" s="158"/>
      <c r="CJ78" s="158"/>
      <c r="CL78" s="158"/>
      <c r="CN78" s="158"/>
      <c r="CP78" s="158"/>
      <c r="CR78" s="158"/>
      <c r="CT78" s="158"/>
      <c r="CV78" s="158"/>
      <c r="CX78" s="158"/>
      <c r="CZ78" s="158"/>
      <c r="DB78" s="158"/>
      <c r="DD78" s="158"/>
      <c r="DF78" s="158"/>
      <c r="DH78" s="158"/>
      <c r="DJ78" s="158"/>
      <c r="DL78" s="158"/>
      <c r="DN78" s="158"/>
      <c r="DP78" s="158"/>
      <c r="DR78" s="158"/>
      <c r="DT78" s="158"/>
      <c r="DV78" s="158"/>
      <c r="DX78" s="158"/>
      <c r="DZ78" s="158"/>
      <c r="EB78" s="158"/>
      <c r="ED78" s="158"/>
      <c r="EF78" s="158"/>
      <c r="EH78" s="158"/>
      <c r="EJ78" s="158"/>
      <c r="EL78" s="158"/>
      <c r="EN78" s="158"/>
      <c r="EP78" s="158"/>
      <c r="ER78" s="158"/>
      <c r="ET78" s="158"/>
      <c r="EV78" s="158"/>
      <c r="EX78" s="158"/>
      <c r="EZ78" s="158"/>
      <c r="FB78" s="158"/>
      <c r="FD78" s="158"/>
      <c r="FF78" s="158"/>
      <c r="FH78" s="158"/>
      <c r="FJ78" s="158"/>
      <c r="FL78" s="158"/>
      <c r="FN78" s="158"/>
      <c r="FP78" s="158"/>
      <c r="FR78" s="158"/>
      <c r="FT78" s="158"/>
      <c r="FV78" s="158"/>
      <c r="FX78" s="158"/>
      <c r="FZ78" s="158"/>
      <c r="GB78" s="158"/>
      <c r="GD78" s="158"/>
      <c r="GF78" s="158"/>
      <c r="GH78" s="158"/>
      <c r="GJ78" s="158"/>
      <c r="GL78" s="158"/>
      <c r="GN78" s="158"/>
      <c r="GP78" s="158"/>
      <c r="GR78" s="158"/>
      <c r="GT78" s="158"/>
      <c r="GV78" s="158"/>
      <c r="GX78" s="158"/>
      <c r="GZ78" s="158"/>
      <c r="HB78" s="158"/>
      <c r="HD78" s="158"/>
      <c r="HF78" s="158"/>
      <c r="HH78" s="158"/>
      <c r="HJ78" s="158"/>
      <c r="HK78" s="160"/>
      <c r="HL78" s="160"/>
      <c r="HM78" s="160"/>
      <c r="HN78" s="160"/>
      <c r="HO78" s="160"/>
      <c r="HP78" s="160"/>
      <c r="HQ78" s="160"/>
      <c r="HR78" s="160"/>
      <c r="HS78" s="160"/>
      <c r="HT78" s="160"/>
      <c r="HU78" s="160"/>
      <c r="HV78" s="160"/>
      <c r="HW78" s="160"/>
      <c r="HX78" s="160"/>
      <c r="HY78" s="160"/>
      <c r="HZ78" s="160"/>
      <c r="IA78" s="160"/>
      <c r="IB78" s="160"/>
      <c r="IC78" s="160"/>
      <c r="ID78" s="160"/>
      <c r="IE78" s="160"/>
      <c r="IF78" s="160"/>
      <c r="IG78" s="160"/>
      <c r="IH78" s="160"/>
      <c r="II78" s="160"/>
      <c r="IJ78" s="160"/>
      <c r="IK78" s="160"/>
      <c r="IL78" s="160"/>
      <c r="IM78" s="160"/>
      <c r="IN78" s="160"/>
      <c r="IO78" s="160"/>
      <c r="IP78" s="160"/>
      <c r="IQ78" s="160"/>
      <c r="IR78" s="160"/>
      <c r="IS78" s="160"/>
      <c r="IT78" s="160"/>
      <c r="IU78" s="160"/>
      <c r="IV78" s="160"/>
    </row>
    <row r="79" spans="1:256" s="158" customFormat="1" ht="22.7" customHeight="1" x14ac:dyDescent="0.2">
      <c r="A79" s="156"/>
      <c r="B79" s="156"/>
      <c r="C79" s="157" t="s">
        <v>738</v>
      </c>
      <c r="E79" s="159"/>
      <c r="G79" s="159"/>
      <c r="I79" s="159"/>
      <c r="K79" s="159"/>
      <c r="M79" s="159"/>
      <c r="O79" s="159"/>
      <c r="Q79" s="159"/>
      <c r="S79" s="159"/>
      <c r="U79" s="159"/>
      <c r="W79" s="159"/>
      <c r="Y79" s="159"/>
      <c r="AA79" s="159"/>
      <c r="AC79" s="159"/>
      <c r="AE79" s="159"/>
      <c r="AG79" s="159"/>
      <c r="AI79" s="159"/>
      <c r="AK79" s="159"/>
      <c r="AM79" s="159"/>
      <c r="AO79" s="159"/>
      <c r="AQ79" s="159"/>
      <c r="AS79" s="159"/>
      <c r="AU79" s="159"/>
      <c r="AW79" s="159"/>
      <c r="AY79" s="159"/>
      <c r="BA79" s="159"/>
      <c r="BC79" s="159"/>
      <c r="BE79" s="159"/>
      <c r="BG79" s="159"/>
      <c r="BI79" s="159"/>
      <c r="BK79" s="159" t="s">
        <v>683</v>
      </c>
      <c r="BM79" s="159"/>
      <c r="BO79" s="159"/>
      <c r="BQ79" s="159"/>
      <c r="BS79" s="159"/>
      <c r="BU79" s="159"/>
      <c r="BW79" s="159"/>
      <c r="BY79" s="159"/>
      <c r="CA79" s="159"/>
      <c r="CC79" s="159"/>
      <c r="CE79" s="159"/>
      <c r="CG79" s="159"/>
      <c r="CI79" s="159"/>
      <c r="CK79" s="159"/>
      <c r="CM79" s="159"/>
      <c r="CO79" s="159"/>
      <c r="CQ79" s="159"/>
      <c r="CS79" s="159"/>
      <c r="CU79" s="159"/>
      <c r="CW79" s="159"/>
      <c r="CY79" s="159"/>
      <c r="DA79" s="159"/>
      <c r="DC79" s="159"/>
      <c r="DE79" s="159"/>
      <c r="DG79" s="159"/>
      <c r="DI79" s="159"/>
      <c r="DK79" s="159"/>
      <c r="DM79" s="159"/>
      <c r="DO79" s="159"/>
      <c r="DQ79" s="159"/>
      <c r="DS79" s="159"/>
      <c r="DU79" s="159"/>
      <c r="DW79" s="159"/>
      <c r="DY79" s="159"/>
      <c r="EA79" s="159"/>
      <c r="EC79" s="159"/>
      <c r="EE79" s="159"/>
      <c r="EG79" s="159"/>
      <c r="EI79" s="159"/>
      <c r="EK79" s="159"/>
      <c r="EM79" s="159"/>
      <c r="EO79" s="159"/>
      <c r="EQ79" s="159"/>
      <c r="ES79" s="159"/>
      <c r="EU79" s="159"/>
      <c r="EW79" s="159"/>
      <c r="EY79" s="159"/>
      <c r="FA79" s="159"/>
      <c r="FC79" s="159"/>
      <c r="FE79" s="159"/>
      <c r="FG79" s="159"/>
      <c r="FI79" s="159"/>
      <c r="FK79" s="159"/>
      <c r="FM79" s="159"/>
      <c r="FO79" s="159"/>
      <c r="FQ79" s="159"/>
      <c r="FS79" s="159"/>
      <c r="FU79" s="159"/>
      <c r="FW79" s="159"/>
      <c r="FY79" s="159"/>
      <c r="GA79" s="159"/>
      <c r="GC79" s="159"/>
      <c r="GE79" s="159"/>
      <c r="GG79" s="159"/>
      <c r="GI79" s="159"/>
      <c r="GK79" s="159"/>
      <c r="GM79" s="159"/>
      <c r="GO79" s="159"/>
      <c r="GQ79" s="159"/>
      <c r="GS79" s="159"/>
      <c r="GU79" s="159"/>
      <c r="GW79" s="159"/>
      <c r="GY79" s="159"/>
      <c r="HA79" s="159"/>
      <c r="HC79" s="159"/>
      <c r="HE79" s="159"/>
      <c r="HG79" s="159"/>
      <c r="HI79" s="159"/>
      <c r="HK79" s="160"/>
      <c r="HL79" s="160"/>
      <c r="HM79" s="160"/>
      <c r="HN79" s="160"/>
      <c r="HO79" s="160"/>
      <c r="HP79" s="160"/>
      <c r="HQ79" s="160"/>
      <c r="HR79" s="160"/>
      <c r="HS79" s="160"/>
      <c r="HT79" s="160"/>
      <c r="HU79" s="160"/>
      <c r="HV79" s="160"/>
      <c r="HW79" s="160"/>
      <c r="HX79" s="160"/>
      <c r="HY79" s="160"/>
      <c r="HZ79" s="160"/>
      <c r="IA79" s="160"/>
      <c r="IB79" s="160"/>
      <c r="IC79" s="160"/>
      <c r="ID79" s="160"/>
      <c r="IE79" s="160"/>
      <c r="IF79" s="160"/>
      <c r="IG79" s="160"/>
      <c r="IH79" s="160"/>
      <c r="II79" s="160"/>
      <c r="IJ79" s="160"/>
      <c r="IK79" s="160"/>
      <c r="IL79" s="160"/>
      <c r="IM79" s="160"/>
      <c r="IN79" s="160"/>
      <c r="IO79" s="160"/>
      <c r="IP79" s="160"/>
      <c r="IQ79" s="160"/>
      <c r="IR79" s="160"/>
      <c r="IS79" s="160"/>
      <c r="IT79" s="160"/>
      <c r="IU79" s="160"/>
      <c r="IV79" s="160"/>
    </row>
    <row r="80" spans="1:256" s="159" customFormat="1" ht="22.7" customHeight="1" x14ac:dyDescent="0.2">
      <c r="A80" s="156"/>
      <c r="B80" s="156"/>
      <c r="C80" s="157" t="s">
        <v>739</v>
      </c>
      <c r="D80" s="158"/>
      <c r="F80" s="158"/>
      <c r="H80" s="158"/>
      <c r="J80" s="158"/>
      <c r="L80" s="158"/>
      <c r="N80" s="158"/>
      <c r="P80" s="158"/>
      <c r="R80" s="158"/>
      <c r="T80" s="158"/>
      <c r="V80" s="158"/>
      <c r="X80" s="158"/>
      <c r="Z80" s="158"/>
      <c r="AB80" s="158"/>
      <c r="AD80" s="158"/>
      <c r="AF80" s="158"/>
      <c r="AH80" s="158"/>
      <c r="AJ80" s="158"/>
      <c r="AL80" s="158"/>
      <c r="AN80" s="158"/>
      <c r="AP80" s="158"/>
      <c r="AR80" s="158"/>
      <c r="AT80" s="158"/>
      <c r="AV80" s="158"/>
      <c r="AX80" s="158"/>
      <c r="AZ80" s="158"/>
      <c r="BB80" s="158"/>
      <c r="BD80" s="158"/>
      <c r="BF80" s="158"/>
      <c r="BH80" s="158"/>
      <c r="BJ80" s="158"/>
      <c r="BL80" s="158" t="s">
        <v>683</v>
      </c>
      <c r="BN80" s="158"/>
      <c r="BP80" s="158"/>
      <c r="BR80" s="158"/>
      <c r="BT80" s="158"/>
      <c r="BV80" s="158"/>
      <c r="BX80" s="158"/>
      <c r="BZ80" s="158"/>
      <c r="CB80" s="158"/>
      <c r="CD80" s="158"/>
      <c r="CF80" s="158"/>
      <c r="CH80" s="158"/>
      <c r="CJ80" s="158"/>
      <c r="CL80" s="158"/>
      <c r="CN80" s="158"/>
      <c r="CP80" s="158"/>
      <c r="CR80" s="158"/>
      <c r="CT80" s="158"/>
      <c r="CV80" s="158"/>
      <c r="CX80" s="158"/>
      <c r="CZ80" s="158"/>
      <c r="DB80" s="158"/>
      <c r="DD80" s="158"/>
      <c r="DF80" s="158"/>
      <c r="DH80" s="158"/>
      <c r="DJ80" s="158"/>
      <c r="DL80" s="158"/>
      <c r="DN80" s="158"/>
      <c r="DP80" s="158"/>
      <c r="DR80" s="158"/>
      <c r="DT80" s="158"/>
      <c r="DV80" s="158"/>
      <c r="DX80" s="158"/>
      <c r="DZ80" s="158"/>
      <c r="EB80" s="158"/>
      <c r="ED80" s="158"/>
      <c r="EF80" s="158"/>
      <c r="EH80" s="158"/>
      <c r="EJ80" s="158"/>
      <c r="EL80" s="158"/>
      <c r="EN80" s="158"/>
      <c r="EP80" s="158"/>
      <c r="ER80" s="158"/>
      <c r="ET80" s="158"/>
      <c r="EV80" s="158"/>
      <c r="EX80" s="158"/>
      <c r="EZ80" s="158"/>
      <c r="FB80" s="158"/>
      <c r="FD80" s="158"/>
      <c r="FF80" s="158"/>
      <c r="FH80" s="158"/>
      <c r="FJ80" s="158"/>
      <c r="FL80" s="158"/>
      <c r="FN80" s="158"/>
      <c r="FP80" s="158"/>
      <c r="FR80" s="158"/>
      <c r="FT80" s="158"/>
      <c r="FV80" s="158"/>
      <c r="FX80" s="158"/>
      <c r="FZ80" s="158"/>
      <c r="GB80" s="158"/>
      <c r="GD80" s="158"/>
      <c r="GF80" s="158"/>
      <c r="GH80" s="158"/>
      <c r="GJ80" s="158"/>
      <c r="GL80" s="158"/>
      <c r="GN80" s="158"/>
      <c r="GP80" s="158"/>
      <c r="GR80" s="158"/>
      <c r="GT80" s="158"/>
      <c r="GV80" s="158"/>
      <c r="GX80" s="158"/>
      <c r="GZ80" s="158"/>
      <c r="HB80" s="158"/>
      <c r="HD80" s="158"/>
      <c r="HF80" s="158"/>
      <c r="HH80" s="158"/>
      <c r="HJ80" s="158"/>
      <c r="HK80" s="160"/>
      <c r="HL80" s="160"/>
      <c r="HM80" s="160"/>
      <c r="HN80" s="160"/>
      <c r="HO80" s="160"/>
      <c r="HP80" s="160"/>
      <c r="HQ80" s="160"/>
      <c r="HR80" s="160"/>
      <c r="HS80" s="160"/>
      <c r="HT80" s="160"/>
      <c r="HU80" s="160"/>
      <c r="HV80" s="160"/>
      <c r="HW80" s="160"/>
      <c r="HX80" s="160"/>
      <c r="HY80" s="160"/>
      <c r="HZ80" s="160"/>
      <c r="IA80" s="160"/>
      <c r="IB80" s="160"/>
      <c r="IC80" s="160"/>
      <c r="ID80" s="160"/>
      <c r="IE80" s="160"/>
      <c r="IF80" s="160"/>
      <c r="IG80" s="160"/>
      <c r="IH80" s="160"/>
      <c r="II80" s="160"/>
      <c r="IJ80" s="160"/>
      <c r="IK80" s="160"/>
      <c r="IL80" s="160"/>
      <c r="IM80" s="160"/>
      <c r="IN80" s="160"/>
      <c r="IO80" s="160"/>
      <c r="IP80" s="160"/>
      <c r="IQ80" s="160"/>
      <c r="IR80" s="160"/>
      <c r="IS80" s="160"/>
      <c r="IT80" s="160"/>
      <c r="IU80" s="160"/>
      <c r="IV80" s="160"/>
    </row>
    <row r="81" spans="1:256" s="158" customFormat="1" ht="22.7" customHeight="1" x14ac:dyDescent="0.2">
      <c r="A81" s="156"/>
      <c r="B81" s="156"/>
      <c r="C81" s="157" t="s">
        <v>740</v>
      </c>
      <c r="E81" s="159"/>
      <c r="G81" s="159"/>
      <c r="I81" s="159"/>
      <c r="K81" s="159"/>
      <c r="M81" s="159"/>
      <c r="O81" s="159"/>
      <c r="Q81" s="159"/>
      <c r="S81" s="159"/>
      <c r="U81" s="159"/>
      <c r="W81" s="159"/>
      <c r="Y81" s="159"/>
      <c r="AA81" s="159"/>
      <c r="AC81" s="159"/>
      <c r="AE81" s="159"/>
      <c r="AG81" s="159"/>
      <c r="AI81" s="159"/>
      <c r="AK81" s="159"/>
      <c r="AM81" s="159"/>
      <c r="AO81" s="159"/>
      <c r="AQ81" s="159"/>
      <c r="AS81" s="159"/>
      <c r="AU81" s="159"/>
      <c r="AW81" s="159"/>
      <c r="AY81" s="159"/>
      <c r="BA81" s="159"/>
      <c r="BC81" s="159"/>
      <c r="BE81" s="159"/>
      <c r="BG81" s="159"/>
      <c r="BI81" s="159"/>
      <c r="BK81" s="159"/>
      <c r="BM81" s="159" t="s">
        <v>683</v>
      </c>
      <c r="BO81" s="159"/>
      <c r="BQ81" s="159"/>
      <c r="BS81" s="159"/>
      <c r="BU81" s="159"/>
      <c r="BW81" s="159"/>
      <c r="BY81" s="159"/>
      <c r="CA81" s="159"/>
      <c r="CC81" s="159"/>
      <c r="CE81" s="159"/>
      <c r="CG81" s="159"/>
      <c r="CI81" s="159"/>
      <c r="CK81" s="159"/>
      <c r="CM81" s="159"/>
      <c r="CO81" s="159"/>
      <c r="CQ81" s="159"/>
      <c r="CS81" s="159"/>
      <c r="CU81" s="159"/>
      <c r="CW81" s="159"/>
      <c r="CY81" s="159"/>
      <c r="DA81" s="159"/>
      <c r="DC81" s="159"/>
      <c r="DE81" s="159"/>
      <c r="DG81" s="159"/>
      <c r="DI81" s="159"/>
      <c r="DK81" s="159"/>
      <c r="DM81" s="159"/>
      <c r="DO81" s="159"/>
      <c r="DQ81" s="159"/>
      <c r="DS81" s="159"/>
      <c r="DU81" s="159"/>
      <c r="DW81" s="159"/>
      <c r="DY81" s="159"/>
      <c r="EA81" s="159"/>
      <c r="EC81" s="159"/>
      <c r="EE81" s="159"/>
      <c r="EG81" s="159"/>
      <c r="EI81" s="159"/>
      <c r="EK81" s="159"/>
      <c r="EM81" s="159"/>
      <c r="EO81" s="159"/>
      <c r="EQ81" s="159"/>
      <c r="ES81" s="159"/>
      <c r="EU81" s="159"/>
      <c r="EW81" s="159"/>
      <c r="EY81" s="159"/>
      <c r="FA81" s="159"/>
      <c r="FC81" s="159"/>
      <c r="FE81" s="159"/>
      <c r="FG81" s="159"/>
      <c r="FI81" s="159"/>
      <c r="FK81" s="159"/>
      <c r="FM81" s="159"/>
      <c r="FO81" s="159"/>
      <c r="FQ81" s="159"/>
      <c r="FS81" s="159"/>
      <c r="FU81" s="159"/>
      <c r="FW81" s="159"/>
      <c r="FY81" s="159"/>
      <c r="GA81" s="159"/>
      <c r="GC81" s="159"/>
      <c r="GE81" s="159"/>
      <c r="GG81" s="159"/>
      <c r="GI81" s="159"/>
      <c r="GK81" s="159"/>
      <c r="GM81" s="159"/>
      <c r="GO81" s="159"/>
      <c r="GQ81" s="159"/>
      <c r="GS81" s="159"/>
      <c r="GU81" s="159"/>
      <c r="GW81" s="159"/>
      <c r="GY81" s="159"/>
      <c r="HA81" s="159"/>
      <c r="HC81" s="159"/>
      <c r="HE81" s="159"/>
      <c r="HG81" s="159"/>
      <c r="HI81" s="159"/>
      <c r="HK81" s="160"/>
      <c r="HL81" s="160"/>
      <c r="HM81" s="160"/>
      <c r="HN81" s="160"/>
      <c r="HO81" s="160"/>
      <c r="HP81" s="160"/>
      <c r="HQ81" s="160"/>
      <c r="HR81" s="160"/>
      <c r="HS81" s="160"/>
      <c r="HT81" s="160"/>
      <c r="HU81" s="160"/>
      <c r="HV81" s="160"/>
      <c r="HW81" s="160"/>
      <c r="HX81" s="160"/>
      <c r="HY81" s="160"/>
      <c r="HZ81" s="160"/>
      <c r="IA81" s="160"/>
      <c r="IB81" s="160"/>
      <c r="IC81" s="160"/>
      <c r="ID81" s="160"/>
      <c r="IE81" s="160"/>
      <c r="IF81" s="160"/>
      <c r="IG81" s="160"/>
      <c r="IH81" s="160"/>
      <c r="II81" s="160"/>
      <c r="IJ81" s="160"/>
      <c r="IK81" s="160"/>
      <c r="IL81" s="160"/>
      <c r="IM81" s="160"/>
      <c r="IN81" s="160"/>
      <c r="IO81" s="160"/>
      <c r="IP81" s="160"/>
      <c r="IQ81" s="160"/>
      <c r="IR81" s="160"/>
      <c r="IS81" s="160"/>
      <c r="IT81" s="160"/>
      <c r="IU81" s="160"/>
      <c r="IV81" s="160"/>
    </row>
    <row r="82" spans="1:256" s="162" customFormat="1" ht="22.7" customHeight="1" x14ac:dyDescent="0.2">
      <c r="A82" s="415" t="s">
        <v>741</v>
      </c>
      <c r="B82" s="415"/>
      <c r="C82" s="415"/>
      <c r="E82" s="163"/>
      <c r="G82" s="163"/>
      <c r="I82" s="163"/>
      <c r="K82" s="163"/>
      <c r="M82" s="163"/>
      <c r="O82" s="163"/>
      <c r="Q82" s="163"/>
      <c r="S82" s="163"/>
      <c r="U82" s="163"/>
      <c r="W82" s="163"/>
      <c r="Y82" s="163"/>
      <c r="AA82" s="163"/>
      <c r="AC82" s="163"/>
      <c r="AE82" s="163"/>
      <c r="AG82" s="163"/>
      <c r="AI82" s="163"/>
      <c r="AK82" s="163"/>
      <c r="AM82" s="163"/>
      <c r="AO82" s="163"/>
      <c r="AQ82" s="163"/>
      <c r="AS82" s="163"/>
      <c r="AU82" s="163"/>
      <c r="AW82" s="163"/>
      <c r="AY82" s="163"/>
      <c r="BA82" s="163"/>
      <c r="BC82" s="163"/>
      <c r="BE82" s="163"/>
      <c r="BG82" s="163"/>
      <c r="BI82" s="163"/>
      <c r="BK82" s="163"/>
      <c r="BM82" s="163"/>
      <c r="BO82" s="163"/>
      <c r="BQ82" s="163"/>
      <c r="BS82" s="163"/>
      <c r="BU82" s="163"/>
      <c r="BW82" s="163"/>
      <c r="BY82" s="163"/>
      <c r="CA82" s="163"/>
      <c r="CC82" s="163"/>
      <c r="CE82" s="163"/>
      <c r="CG82" s="163"/>
      <c r="CI82" s="163"/>
      <c r="CK82" s="163"/>
      <c r="CM82" s="163"/>
      <c r="CO82" s="163"/>
      <c r="CQ82" s="163"/>
      <c r="CS82" s="163"/>
      <c r="CU82" s="163"/>
      <c r="CW82" s="163"/>
      <c r="CY82" s="163"/>
      <c r="DA82" s="163"/>
      <c r="DC82" s="163"/>
      <c r="DE82" s="163"/>
      <c r="DG82" s="163"/>
      <c r="DI82" s="163"/>
      <c r="DK82" s="163"/>
      <c r="DM82" s="163"/>
      <c r="DO82" s="163"/>
      <c r="DQ82" s="163"/>
      <c r="DS82" s="163"/>
      <c r="DU82" s="163"/>
      <c r="DW82" s="163"/>
      <c r="DY82" s="163"/>
      <c r="EA82" s="163"/>
      <c r="EC82" s="163"/>
      <c r="EE82" s="163"/>
      <c r="EG82" s="163"/>
      <c r="EI82" s="163"/>
      <c r="EK82" s="163"/>
      <c r="EM82" s="163"/>
      <c r="EO82" s="163"/>
      <c r="EQ82" s="163"/>
      <c r="ES82" s="163"/>
      <c r="EU82" s="163"/>
      <c r="EW82" s="163"/>
      <c r="EY82" s="163"/>
      <c r="FA82" s="163"/>
      <c r="FC82" s="163"/>
      <c r="FE82" s="163"/>
      <c r="FG82" s="163"/>
      <c r="FI82" s="163"/>
      <c r="FK82" s="163"/>
      <c r="FM82" s="163"/>
      <c r="FO82" s="163"/>
      <c r="FQ82" s="163"/>
      <c r="FS82" s="163"/>
      <c r="FU82" s="163"/>
      <c r="FW82" s="163"/>
      <c r="FY82" s="163"/>
      <c r="GA82" s="163"/>
      <c r="GC82" s="163"/>
      <c r="GE82" s="163"/>
      <c r="GG82" s="163"/>
      <c r="GI82" s="163"/>
      <c r="GK82" s="163"/>
      <c r="GM82" s="163"/>
      <c r="GO82" s="163"/>
      <c r="GQ82" s="163"/>
      <c r="GS82" s="163"/>
      <c r="GU82" s="163"/>
      <c r="GW82" s="163"/>
      <c r="GY82" s="163"/>
      <c r="HA82" s="163"/>
      <c r="HC82" s="163"/>
      <c r="HE82" s="163"/>
      <c r="HG82" s="163"/>
      <c r="HI82" s="163"/>
      <c r="HK82" s="164"/>
      <c r="HL82" s="164"/>
      <c r="HM82" s="164"/>
      <c r="HN82" s="164"/>
      <c r="HO82" s="164"/>
      <c r="HP82" s="164"/>
      <c r="HQ82" s="164"/>
      <c r="HR82" s="164"/>
      <c r="HS82" s="164"/>
      <c r="HT82" s="164"/>
      <c r="HU82" s="164"/>
      <c r="HV82" s="164"/>
      <c r="HW82" s="164"/>
      <c r="HX82" s="164"/>
      <c r="HY82" s="164"/>
      <c r="HZ82" s="164"/>
      <c r="IA82" s="164"/>
      <c r="IB82" s="164"/>
      <c r="IC82" s="164"/>
      <c r="ID82" s="164"/>
      <c r="IE82" s="164"/>
      <c r="IF82" s="164"/>
      <c r="IG82" s="164"/>
      <c r="IH82" s="164"/>
      <c r="II82" s="164"/>
      <c r="IJ82" s="164"/>
      <c r="IK82" s="164"/>
      <c r="IL82" s="164"/>
      <c r="IM82" s="164"/>
      <c r="IN82" s="164"/>
      <c r="IO82" s="164"/>
      <c r="IP82" s="164"/>
      <c r="IQ82" s="164"/>
      <c r="IR82" s="164"/>
      <c r="IS82" s="164"/>
      <c r="IT82" s="164"/>
      <c r="IU82" s="164"/>
      <c r="IV82" s="164"/>
    </row>
    <row r="83" spans="1:256" s="159" customFormat="1" ht="22.7" customHeight="1" x14ac:dyDescent="0.2">
      <c r="A83" s="156"/>
      <c r="B83" s="156"/>
      <c r="C83" s="157" t="s">
        <v>742</v>
      </c>
      <c r="D83" s="158"/>
      <c r="F83" s="158"/>
      <c r="H83" s="158"/>
      <c r="J83" s="158"/>
      <c r="L83" s="158"/>
      <c r="N83" s="158"/>
      <c r="P83" s="158"/>
      <c r="R83" s="158"/>
      <c r="T83" s="158"/>
      <c r="V83" s="158"/>
      <c r="X83" s="158"/>
      <c r="Z83" s="158"/>
      <c r="AB83" s="158"/>
      <c r="AD83" s="158"/>
      <c r="AF83" s="158"/>
      <c r="AH83" s="158"/>
      <c r="AJ83" s="158"/>
      <c r="AL83" s="158"/>
      <c r="AN83" s="158"/>
      <c r="AP83" s="158"/>
      <c r="AR83" s="158"/>
      <c r="AT83" s="158"/>
      <c r="AV83" s="158"/>
      <c r="AX83" s="158"/>
      <c r="AZ83" s="158"/>
      <c r="BB83" s="158"/>
      <c r="BD83" s="158"/>
      <c r="BF83" s="158"/>
      <c r="BH83" s="158"/>
      <c r="BJ83" s="158"/>
      <c r="BL83" s="158"/>
      <c r="BN83" s="158" t="s">
        <v>683</v>
      </c>
      <c r="BP83" s="158"/>
      <c r="BR83" s="158"/>
      <c r="BT83" s="158"/>
      <c r="BV83" s="158"/>
      <c r="BX83" s="158"/>
      <c r="BZ83" s="158"/>
      <c r="CB83" s="158"/>
      <c r="CD83" s="158"/>
      <c r="CF83" s="158"/>
      <c r="CH83" s="158"/>
      <c r="CJ83" s="158"/>
      <c r="CL83" s="158"/>
      <c r="CN83" s="158"/>
      <c r="CP83" s="158"/>
      <c r="CR83" s="158"/>
      <c r="CT83" s="158"/>
      <c r="CV83" s="158"/>
      <c r="CX83" s="158"/>
      <c r="CZ83" s="158"/>
      <c r="DB83" s="158"/>
      <c r="DD83" s="158"/>
      <c r="DF83" s="158"/>
      <c r="DH83" s="158"/>
      <c r="DJ83" s="158"/>
      <c r="DL83" s="158"/>
      <c r="DN83" s="158"/>
      <c r="DP83" s="158"/>
      <c r="DR83" s="158"/>
      <c r="DT83" s="158"/>
      <c r="DV83" s="158"/>
      <c r="DX83" s="158"/>
      <c r="DZ83" s="158"/>
      <c r="EB83" s="158"/>
      <c r="ED83" s="158"/>
      <c r="EF83" s="158"/>
      <c r="EH83" s="158"/>
      <c r="EJ83" s="158"/>
      <c r="EL83" s="158"/>
      <c r="EN83" s="158"/>
      <c r="EP83" s="158"/>
      <c r="ER83" s="158"/>
      <c r="ET83" s="158"/>
      <c r="EV83" s="158"/>
      <c r="EX83" s="158"/>
      <c r="EZ83" s="158"/>
      <c r="FB83" s="158"/>
      <c r="FD83" s="158"/>
      <c r="FF83" s="158"/>
      <c r="FH83" s="158"/>
      <c r="FJ83" s="158"/>
      <c r="FL83" s="158"/>
      <c r="FN83" s="158"/>
      <c r="FP83" s="158"/>
      <c r="FR83" s="158"/>
      <c r="FT83" s="158"/>
      <c r="FV83" s="158"/>
      <c r="FX83" s="158"/>
      <c r="FZ83" s="158"/>
      <c r="GB83" s="158"/>
      <c r="GD83" s="158"/>
      <c r="GF83" s="158"/>
      <c r="GH83" s="158"/>
      <c r="GJ83" s="158"/>
      <c r="GL83" s="158"/>
      <c r="GN83" s="158"/>
      <c r="GP83" s="158"/>
      <c r="GR83" s="158"/>
      <c r="GT83" s="158"/>
      <c r="GV83" s="158"/>
      <c r="GX83" s="158"/>
      <c r="GZ83" s="158"/>
      <c r="HB83" s="158"/>
      <c r="HD83" s="158"/>
      <c r="HF83" s="158"/>
      <c r="HH83" s="158"/>
      <c r="HJ83" s="158"/>
      <c r="HK83" s="160"/>
      <c r="HL83" s="160"/>
      <c r="HM83" s="160"/>
      <c r="HN83" s="160"/>
      <c r="HO83" s="160"/>
      <c r="HP83" s="160"/>
      <c r="HQ83" s="160"/>
      <c r="HR83" s="160"/>
      <c r="HS83" s="160"/>
      <c r="HT83" s="160"/>
      <c r="HU83" s="160"/>
      <c r="HV83" s="160"/>
      <c r="HW83" s="160"/>
      <c r="HX83" s="160"/>
      <c r="HY83" s="160"/>
      <c r="HZ83" s="160"/>
      <c r="IA83" s="160"/>
      <c r="IB83" s="160"/>
      <c r="IC83" s="160"/>
      <c r="ID83" s="160"/>
      <c r="IE83" s="160"/>
      <c r="IF83" s="160"/>
      <c r="IG83" s="160"/>
      <c r="IH83" s="160"/>
      <c r="II83" s="160"/>
      <c r="IJ83" s="160"/>
      <c r="IK83" s="160"/>
      <c r="IL83" s="160"/>
      <c r="IM83" s="160"/>
      <c r="IN83" s="160"/>
      <c r="IO83" s="160"/>
      <c r="IP83" s="160"/>
      <c r="IQ83" s="160"/>
      <c r="IR83" s="160"/>
      <c r="IS83" s="160"/>
      <c r="IT83" s="160"/>
      <c r="IU83" s="160"/>
      <c r="IV83" s="160"/>
    </row>
    <row r="84" spans="1:256" s="158" customFormat="1" ht="22.7" customHeight="1" x14ac:dyDescent="0.2">
      <c r="A84" s="156"/>
      <c r="B84" s="156"/>
      <c r="C84" s="157" t="s">
        <v>743</v>
      </c>
      <c r="E84" s="159"/>
      <c r="G84" s="159"/>
      <c r="I84" s="159"/>
      <c r="K84" s="159"/>
      <c r="M84" s="159"/>
      <c r="O84" s="159"/>
      <c r="Q84" s="159"/>
      <c r="S84" s="159"/>
      <c r="U84" s="159"/>
      <c r="W84" s="159"/>
      <c r="Y84" s="159"/>
      <c r="AA84" s="159"/>
      <c r="AC84" s="159"/>
      <c r="AE84" s="159"/>
      <c r="AG84" s="159"/>
      <c r="AI84" s="159"/>
      <c r="AK84" s="159"/>
      <c r="AM84" s="159"/>
      <c r="AO84" s="159"/>
      <c r="AQ84" s="159"/>
      <c r="AS84" s="159"/>
      <c r="AU84" s="159"/>
      <c r="AW84" s="159"/>
      <c r="AY84" s="159"/>
      <c r="BA84" s="159"/>
      <c r="BC84" s="159"/>
      <c r="BE84" s="159"/>
      <c r="BG84" s="159"/>
      <c r="BI84" s="159"/>
      <c r="BK84" s="159"/>
      <c r="BM84" s="159"/>
      <c r="BO84" s="159" t="s">
        <v>683</v>
      </c>
      <c r="BQ84" s="159"/>
      <c r="BS84" s="159"/>
      <c r="BU84" s="159"/>
      <c r="BW84" s="159"/>
      <c r="BY84" s="159"/>
      <c r="CA84" s="159"/>
      <c r="CC84" s="159"/>
      <c r="CE84" s="159"/>
      <c r="CG84" s="159"/>
      <c r="CI84" s="159"/>
      <c r="CK84" s="159"/>
      <c r="CM84" s="159"/>
      <c r="CO84" s="159"/>
      <c r="CQ84" s="159"/>
      <c r="CS84" s="159"/>
      <c r="CU84" s="159"/>
      <c r="CW84" s="159"/>
      <c r="CY84" s="159"/>
      <c r="DA84" s="159"/>
      <c r="DC84" s="159"/>
      <c r="DE84" s="159"/>
      <c r="DG84" s="159"/>
      <c r="DI84" s="159"/>
      <c r="DK84" s="159"/>
      <c r="DM84" s="159"/>
      <c r="DO84" s="159"/>
      <c r="DQ84" s="159"/>
      <c r="DS84" s="159"/>
      <c r="DU84" s="159"/>
      <c r="DW84" s="159"/>
      <c r="DY84" s="159"/>
      <c r="EA84" s="159"/>
      <c r="EC84" s="159"/>
      <c r="EE84" s="159"/>
      <c r="EG84" s="159"/>
      <c r="EI84" s="159"/>
      <c r="EK84" s="159"/>
      <c r="EM84" s="159"/>
      <c r="EO84" s="159"/>
      <c r="EQ84" s="159"/>
      <c r="ES84" s="159"/>
      <c r="EU84" s="159"/>
      <c r="EW84" s="159"/>
      <c r="EY84" s="159"/>
      <c r="FA84" s="159"/>
      <c r="FC84" s="159"/>
      <c r="FE84" s="159"/>
      <c r="FG84" s="159"/>
      <c r="FI84" s="159"/>
      <c r="FK84" s="159"/>
      <c r="FM84" s="159"/>
      <c r="FO84" s="159"/>
      <c r="FQ84" s="159"/>
      <c r="FS84" s="159"/>
      <c r="FU84" s="159"/>
      <c r="FW84" s="159"/>
      <c r="FY84" s="159"/>
      <c r="GA84" s="159"/>
      <c r="GC84" s="159"/>
      <c r="GE84" s="159"/>
      <c r="GG84" s="159"/>
      <c r="GI84" s="159"/>
      <c r="GK84" s="159"/>
      <c r="GM84" s="159"/>
      <c r="GO84" s="159"/>
      <c r="GQ84" s="159"/>
      <c r="GS84" s="159"/>
      <c r="GU84" s="159"/>
      <c r="GW84" s="159"/>
      <c r="GY84" s="159"/>
      <c r="HA84" s="159"/>
      <c r="HC84" s="159"/>
      <c r="HE84" s="159"/>
      <c r="HG84" s="159"/>
      <c r="HI84" s="159"/>
      <c r="HK84" s="160"/>
      <c r="HL84" s="160"/>
      <c r="HM84" s="160"/>
      <c r="HN84" s="160"/>
      <c r="HO84" s="160"/>
      <c r="HP84" s="160"/>
      <c r="HQ84" s="160"/>
      <c r="HR84" s="160"/>
      <c r="HS84" s="160"/>
      <c r="HT84" s="160"/>
      <c r="HU84" s="160"/>
      <c r="HV84" s="160"/>
      <c r="HW84" s="160"/>
      <c r="HX84" s="160"/>
      <c r="HY84" s="160"/>
      <c r="HZ84" s="160"/>
      <c r="IA84" s="160"/>
      <c r="IB84" s="160"/>
      <c r="IC84" s="160"/>
      <c r="ID84" s="160"/>
      <c r="IE84" s="160"/>
      <c r="IF84" s="160"/>
      <c r="IG84" s="160"/>
      <c r="IH84" s="160"/>
      <c r="II84" s="160"/>
      <c r="IJ84" s="160"/>
      <c r="IK84" s="160"/>
      <c r="IL84" s="160"/>
      <c r="IM84" s="160"/>
      <c r="IN84" s="160"/>
      <c r="IO84" s="160"/>
      <c r="IP84" s="160"/>
      <c r="IQ84" s="160"/>
      <c r="IR84" s="160"/>
      <c r="IS84" s="160"/>
      <c r="IT84" s="160"/>
      <c r="IU84" s="160"/>
      <c r="IV84" s="160"/>
    </row>
    <row r="85" spans="1:256" s="159" customFormat="1" ht="22.7" customHeight="1" x14ac:dyDescent="0.2">
      <c r="A85" s="156"/>
      <c r="B85" s="156"/>
      <c r="C85" s="157" t="s">
        <v>744</v>
      </c>
      <c r="D85" s="158"/>
      <c r="F85" s="158"/>
      <c r="H85" s="158"/>
      <c r="J85" s="158"/>
      <c r="L85" s="158"/>
      <c r="N85" s="158"/>
      <c r="P85" s="158"/>
      <c r="R85" s="158"/>
      <c r="T85" s="158"/>
      <c r="V85" s="158"/>
      <c r="X85" s="158"/>
      <c r="Z85" s="158"/>
      <c r="AB85" s="158"/>
      <c r="AD85" s="158"/>
      <c r="AF85" s="158"/>
      <c r="AH85" s="158"/>
      <c r="AJ85" s="158"/>
      <c r="AL85" s="158"/>
      <c r="AN85" s="158"/>
      <c r="AP85" s="158"/>
      <c r="AR85" s="158"/>
      <c r="AT85" s="158"/>
      <c r="AV85" s="158"/>
      <c r="AX85" s="158"/>
      <c r="AZ85" s="158"/>
      <c r="BB85" s="158"/>
      <c r="BD85" s="158"/>
      <c r="BF85" s="158"/>
      <c r="BH85" s="158"/>
      <c r="BJ85" s="158"/>
      <c r="BL85" s="158"/>
      <c r="BN85" s="158"/>
      <c r="BP85" s="158" t="s">
        <v>683</v>
      </c>
      <c r="BR85" s="158"/>
      <c r="BT85" s="158"/>
      <c r="BV85" s="158"/>
      <c r="BX85" s="158"/>
      <c r="BZ85" s="158"/>
      <c r="CB85" s="158"/>
      <c r="CD85" s="158"/>
      <c r="CF85" s="158"/>
      <c r="CH85" s="158"/>
      <c r="CJ85" s="158"/>
      <c r="CL85" s="158"/>
      <c r="CN85" s="158"/>
      <c r="CP85" s="158"/>
      <c r="CR85" s="158"/>
      <c r="CT85" s="158"/>
      <c r="CV85" s="158"/>
      <c r="CX85" s="158"/>
      <c r="CZ85" s="158"/>
      <c r="DB85" s="158"/>
      <c r="DD85" s="158"/>
      <c r="DF85" s="158"/>
      <c r="DH85" s="158"/>
      <c r="DJ85" s="158"/>
      <c r="DL85" s="158"/>
      <c r="DN85" s="158"/>
      <c r="DP85" s="158"/>
      <c r="DR85" s="158"/>
      <c r="DT85" s="158"/>
      <c r="DV85" s="158"/>
      <c r="DX85" s="158"/>
      <c r="DZ85" s="158"/>
      <c r="EB85" s="158"/>
      <c r="ED85" s="158"/>
      <c r="EF85" s="158"/>
      <c r="EH85" s="158"/>
      <c r="EJ85" s="158"/>
      <c r="EL85" s="158"/>
      <c r="EN85" s="158"/>
      <c r="EP85" s="158"/>
      <c r="ER85" s="158"/>
      <c r="ET85" s="158"/>
      <c r="EV85" s="158"/>
      <c r="EX85" s="158"/>
      <c r="EZ85" s="158"/>
      <c r="FB85" s="158"/>
      <c r="FD85" s="158"/>
      <c r="FF85" s="158"/>
      <c r="FH85" s="158"/>
      <c r="FJ85" s="158"/>
      <c r="FL85" s="158"/>
      <c r="FN85" s="158"/>
      <c r="FP85" s="158"/>
      <c r="FR85" s="158"/>
      <c r="FT85" s="158"/>
      <c r="FV85" s="158"/>
      <c r="FX85" s="158"/>
      <c r="FZ85" s="158"/>
      <c r="GB85" s="158"/>
      <c r="GD85" s="158"/>
      <c r="GF85" s="158"/>
      <c r="GH85" s="158"/>
      <c r="GJ85" s="158"/>
      <c r="GL85" s="158"/>
      <c r="GN85" s="158"/>
      <c r="GP85" s="158"/>
      <c r="GR85" s="158"/>
      <c r="GT85" s="158"/>
      <c r="GV85" s="158"/>
      <c r="GX85" s="158"/>
      <c r="GZ85" s="158"/>
      <c r="HB85" s="158"/>
      <c r="HD85" s="158"/>
      <c r="HF85" s="158"/>
      <c r="HH85" s="158"/>
      <c r="HJ85" s="158"/>
      <c r="HK85" s="160"/>
      <c r="HL85" s="160"/>
      <c r="HM85" s="160"/>
      <c r="HN85" s="160"/>
      <c r="HO85" s="160"/>
      <c r="HP85" s="160"/>
      <c r="HQ85" s="160"/>
      <c r="HR85" s="160"/>
      <c r="HS85" s="160"/>
      <c r="HT85" s="160"/>
      <c r="HU85" s="160"/>
      <c r="HV85" s="160"/>
      <c r="HW85" s="160"/>
      <c r="HX85" s="160"/>
      <c r="HY85" s="160"/>
      <c r="HZ85" s="160"/>
      <c r="IA85" s="160"/>
      <c r="IB85" s="160"/>
      <c r="IC85" s="160"/>
      <c r="ID85" s="160"/>
      <c r="IE85" s="160"/>
      <c r="IF85" s="160"/>
      <c r="IG85" s="160"/>
      <c r="IH85" s="160"/>
      <c r="II85" s="160"/>
      <c r="IJ85" s="160"/>
      <c r="IK85" s="160"/>
      <c r="IL85" s="160"/>
      <c r="IM85" s="160"/>
      <c r="IN85" s="160"/>
      <c r="IO85" s="160"/>
      <c r="IP85" s="160"/>
      <c r="IQ85" s="160"/>
      <c r="IR85" s="160"/>
      <c r="IS85" s="160"/>
      <c r="IT85" s="160"/>
      <c r="IU85" s="160"/>
      <c r="IV85" s="160"/>
    </row>
    <row r="86" spans="1:256" s="158" customFormat="1" ht="22.7" customHeight="1" x14ac:dyDescent="0.2">
      <c r="A86" s="156"/>
      <c r="B86" s="156"/>
      <c r="C86" s="157" t="s">
        <v>745</v>
      </c>
      <c r="E86" s="159"/>
      <c r="G86" s="159"/>
      <c r="I86" s="159"/>
      <c r="K86" s="159"/>
      <c r="M86" s="159"/>
      <c r="O86" s="159"/>
      <c r="Q86" s="159"/>
      <c r="S86" s="159"/>
      <c r="U86" s="159"/>
      <c r="W86" s="159"/>
      <c r="Y86" s="159"/>
      <c r="AA86" s="159"/>
      <c r="AC86" s="159"/>
      <c r="AE86" s="159"/>
      <c r="AG86" s="159"/>
      <c r="AI86" s="159"/>
      <c r="AK86" s="159"/>
      <c r="AM86" s="159"/>
      <c r="AO86" s="159"/>
      <c r="AQ86" s="159"/>
      <c r="AS86" s="159"/>
      <c r="AU86" s="159"/>
      <c r="AW86" s="159"/>
      <c r="AY86" s="159"/>
      <c r="BA86" s="159"/>
      <c r="BC86" s="159"/>
      <c r="BE86" s="159"/>
      <c r="BG86" s="159"/>
      <c r="BI86" s="159"/>
      <c r="BK86" s="159"/>
      <c r="BM86" s="159"/>
      <c r="BO86" s="159"/>
      <c r="BQ86" s="159" t="s">
        <v>683</v>
      </c>
      <c r="BS86" s="159"/>
      <c r="BU86" s="159"/>
      <c r="BW86" s="159"/>
      <c r="BY86" s="159"/>
      <c r="CA86" s="159"/>
      <c r="CC86" s="159"/>
      <c r="CE86" s="159"/>
      <c r="CG86" s="159"/>
      <c r="CI86" s="159"/>
      <c r="CK86" s="159"/>
      <c r="CM86" s="159"/>
      <c r="CO86" s="159"/>
      <c r="CQ86" s="159"/>
      <c r="CS86" s="159"/>
      <c r="CU86" s="159"/>
      <c r="CW86" s="159"/>
      <c r="CY86" s="159"/>
      <c r="DA86" s="159"/>
      <c r="DC86" s="159"/>
      <c r="DE86" s="159"/>
      <c r="DG86" s="159"/>
      <c r="DI86" s="159"/>
      <c r="DK86" s="159"/>
      <c r="DM86" s="159"/>
      <c r="DO86" s="159"/>
      <c r="DQ86" s="159"/>
      <c r="DS86" s="159"/>
      <c r="DU86" s="159"/>
      <c r="DW86" s="159"/>
      <c r="DY86" s="159"/>
      <c r="EA86" s="159"/>
      <c r="EC86" s="159"/>
      <c r="EE86" s="159"/>
      <c r="EG86" s="159"/>
      <c r="EI86" s="159"/>
      <c r="EK86" s="159"/>
      <c r="EM86" s="159"/>
      <c r="EO86" s="159"/>
      <c r="EQ86" s="159"/>
      <c r="ES86" s="159"/>
      <c r="EU86" s="159"/>
      <c r="EW86" s="159"/>
      <c r="EY86" s="159"/>
      <c r="FA86" s="159"/>
      <c r="FC86" s="159"/>
      <c r="FE86" s="159"/>
      <c r="FG86" s="159"/>
      <c r="FI86" s="159"/>
      <c r="FK86" s="159"/>
      <c r="FM86" s="159"/>
      <c r="FO86" s="159"/>
      <c r="FQ86" s="159"/>
      <c r="FS86" s="159"/>
      <c r="FU86" s="159"/>
      <c r="FW86" s="159"/>
      <c r="FY86" s="159"/>
      <c r="GA86" s="159"/>
      <c r="GC86" s="159"/>
      <c r="GE86" s="159"/>
      <c r="GG86" s="159"/>
      <c r="GI86" s="159"/>
      <c r="GK86" s="159"/>
      <c r="GM86" s="159"/>
      <c r="GO86" s="159"/>
      <c r="GQ86" s="159"/>
      <c r="GS86" s="159"/>
      <c r="GU86" s="159"/>
      <c r="GW86" s="159"/>
      <c r="GY86" s="159"/>
      <c r="HA86" s="159"/>
      <c r="HC86" s="159"/>
      <c r="HE86" s="159"/>
      <c r="HG86" s="159"/>
      <c r="HI86" s="159"/>
      <c r="HK86" s="160"/>
      <c r="HL86" s="160"/>
      <c r="HM86" s="160"/>
      <c r="HN86" s="160"/>
      <c r="HO86" s="160"/>
      <c r="HP86" s="160"/>
      <c r="HQ86" s="160"/>
      <c r="HR86" s="160"/>
      <c r="HS86" s="160"/>
      <c r="HT86" s="160"/>
      <c r="HU86" s="160"/>
      <c r="HV86" s="160"/>
      <c r="HW86" s="160"/>
      <c r="HX86" s="160"/>
      <c r="HY86" s="160"/>
      <c r="HZ86" s="160"/>
      <c r="IA86" s="160"/>
      <c r="IB86" s="160"/>
      <c r="IC86" s="160"/>
      <c r="ID86" s="160"/>
      <c r="IE86" s="160"/>
      <c r="IF86" s="160"/>
      <c r="IG86" s="160"/>
      <c r="IH86" s="160"/>
      <c r="II86" s="160"/>
      <c r="IJ86" s="160"/>
      <c r="IK86" s="160"/>
      <c r="IL86" s="160"/>
      <c r="IM86" s="160"/>
      <c r="IN86" s="160"/>
      <c r="IO86" s="160"/>
      <c r="IP86" s="160"/>
      <c r="IQ86" s="160"/>
      <c r="IR86" s="160"/>
      <c r="IS86" s="160"/>
      <c r="IT86" s="160"/>
      <c r="IU86" s="160"/>
      <c r="IV86" s="160"/>
    </row>
    <row r="87" spans="1:256" s="159" customFormat="1" ht="22.7" customHeight="1" x14ac:dyDescent="0.2">
      <c r="A87" s="156"/>
      <c r="B87" s="156"/>
      <c r="C87" s="157" t="s">
        <v>746</v>
      </c>
      <c r="D87" s="158"/>
      <c r="F87" s="158"/>
      <c r="H87" s="158"/>
      <c r="J87" s="158"/>
      <c r="L87" s="158"/>
      <c r="N87" s="158"/>
      <c r="P87" s="158"/>
      <c r="R87" s="158"/>
      <c r="T87" s="158"/>
      <c r="V87" s="158"/>
      <c r="X87" s="158"/>
      <c r="Z87" s="158"/>
      <c r="AB87" s="158"/>
      <c r="AD87" s="158"/>
      <c r="AF87" s="158"/>
      <c r="AH87" s="158"/>
      <c r="AJ87" s="158"/>
      <c r="AL87" s="158"/>
      <c r="AN87" s="158"/>
      <c r="AP87" s="158"/>
      <c r="AR87" s="158"/>
      <c r="AT87" s="158"/>
      <c r="AV87" s="158"/>
      <c r="AX87" s="158"/>
      <c r="AZ87" s="158"/>
      <c r="BB87" s="158"/>
      <c r="BD87" s="158"/>
      <c r="BF87" s="158"/>
      <c r="BH87" s="158"/>
      <c r="BJ87" s="158"/>
      <c r="BL87" s="158"/>
      <c r="BN87" s="158"/>
      <c r="BP87" s="158"/>
      <c r="BR87" s="158" t="s">
        <v>683</v>
      </c>
      <c r="BT87" s="158"/>
      <c r="BV87" s="158"/>
      <c r="BX87" s="158"/>
      <c r="BZ87" s="158"/>
      <c r="CB87" s="158"/>
      <c r="CD87" s="158"/>
      <c r="CF87" s="158"/>
      <c r="CH87" s="158"/>
      <c r="CJ87" s="158"/>
      <c r="CL87" s="158"/>
      <c r="CN87" s="158"/>
      <c r="CP87" s="158"/>
      <c r="CR87" s="158"/>
      <c r="CT87" s="158"/>
      <c r="CV87" s="158"/>
      <c r="CX87" s="158"/>
      <c r="CZ87" s="158"/>
      <c r="DB87" s="158"/>
      <c r="DD87" s="158"/>
      <c r="DF87" s="158"/>
      <c r="DH87" s="158"/>
      <c r="DJ87" s="158"/>
      <c r="DL87" s="158"/>
      <c r="DN87" s="158"/>
      <c r="DP87" s="158"/>
      <c r="DR87" s="158"/>
      <c r="DT87" s="158"/>
      <c r="DV87" s="158"/>
      <c r="DX87" s="158"/>
      <c r="DZ87" s="158"/>
      <c r="EB87" s="158"/>
      <c r="ED87" s="158"/>
      <c r="EF87" s="158"/>
      <c r="EH87" s="158"/>
      <c r="EJ87" s="158"/>
      <c r="EL87" s="158"/>
      <c r="EN87" s="158"/>
      <c r="EP87" s="158"/>
      <c r="ER87" s="158"/>
      <c r="ET87" s="158"/>
      <c r="EV87" s="158"/>
      <c r="EX87" s="158"/>
      <c r="EZ87" s="158"/>
      <c r="FB87" s="158"/>
      <c r="FD87" s="158"/>
      <c r="FF87" s="158"/>
      <c r="FH87" s="158"/>
      <c r="FJ87" s="158"/>
      <c r="FL87" s="158"/>
      <c r="FN87" s="158"/>
      <c r="FP87" s="158"/>
      <c r="FR87" s="158"/>
      <c r="FT87" s="158"/>
      <c r="FV87" s="158"/>
      <c r="FX87" s="158"/>
      <c r="FZ87" s="158"/>
      <c r="GB87" s="158"/>
      <c r="GD87" s="158"/>
      <c r="GF87" s="158"/>
      <c r="GH87" s="158"/>
      <c r="GJ87" s="158"/>
      <c r="GL87" s="158"/>
      <c r="GN87" s="158"/>
      <c r="GP87" s="158"/>
      <c r="GR87" s="158"/>
      <c r="GT87" s="158"/>
      <c r="GV87" s="158"/>
      <c r="GX87" s="158"/>
      <c r="GZ87" s="158"/>
      <c r="HB87" s="158"/>
      <c r="HD87" s="158"/>
      <c r="HF87" s="158"/>
      <c r="HH87" s="158"/>
      <c r="HJ87" s="158"/>
      <c r="HK87" s="160"/>
      <c r="HL87" s="160"/>
      <c r="HM87" s="160"/>
      <c r="HN87" s="160"/>
      <c r="HO87" s="160"/>
      <c r="HP87" s="160"/>
      <c r="HQ87" s="160"/>
      <c r="HR87" s="160"/>
      <c r="HS87" s="160"/>
      <c r="HT87" s="160"/>
      <c r="HU87" s="160"/>
      <c r="HV87" s="160"/>
      <c r="HW87" s="160"/>
      <c r="HX87" s="160"/>
      <c r="HY87" s="160"/>
      <c r="HZ87" s="160"/>
      <c r="IA87" s="160"/>
      <c r="IB87" s="160"/>
      <c r="IC87" s="160"/>
      <c r="ID87" s="160"/>
      <c r="IE87" s="160"/>
      <c r="IF87" s="160"/>
      <c r="IG87" s="160"/>
      <c r="IH87" s="160"/>
      <c r="II87" s="160"/>
      <c r="IJ87" s="160"/>
      <c r="IK87" s="160"/>
      <c r="IL87" s="160"/>
      <c r="IM87" s="160"/>
      <c r="IN87" s="160"/>
      <c r="IO87" s="160"/>
      <c r="IP87" s="160"/>
      <c r="IQ87" s="160"/>
      <c r="IR87" s="160"/>
      <c r="IS87" s="160"/>
      <c r="IT87" s="160"/>
      <c r="IU87" s="160"/>
      <c r="IV87" s="160"/>
    </row>
    <row r="88" spans="1:256" s="158" customFormat="1" ht="22.7" customHeight="1" x14ac:dyDescent="0.2">
      <c r="A88" s="156"/>
      <c r="B88" s="156"/>
      <c r="C88" s="157" t="s">
        <v>747</v>
      </c>
      <c r="E88" s="159"/>
      <c r="G88" s="159"/>
      <c r="I88" s="159"/>
      <c r="K88" s="159"/>
      <c r="M88" s="159"/>
      <c r="O88" s="159"/>
      <c r="Q88" s="159"/>
      <c r="S88" s="159"/>
      <c r="U88" s="159"/>
      <c r="W88" s="159"/>
      <c r="Y88" s="159"/>
      <c r="AA88" s="159"/>
      <c r="AC88" s="159"/>
      <c r="AE88" s="159"/>
      <c r="AG88" s="159"/>
      <c r="AI88" s="159"/>
      <c r="AK88" s="159"/>
      <c r="AM88" s="159"/>
      <c r="AO88" s="159"/>
      <c r="AQ88" s="159"/>
      <c r="AS88" s="159"/>
      <c r="AU88" s="159"/>
      <c r="AW88" s="159"/>
      <c r="AY88" s="159"/>
      <c r="BA88" s="159"/>
      <c r="BC88" s="159"/>
      <c r="BE88" s="159"/>
      <c r="BG88" s="159"/>
      <c r="BI88" s="159"/>
      <c r="BK88" s="159"/>
      <c r="BM88" s="159"/>
      <c r="BO88" s="159"/>
      <c r="BQ88" s="159"/>
      <c r="BS88" s="159" t="s">
        <v>683</v>
      </c>
      <c r="BU88" s="159"/>
      <c r="BW88" s="159"/>
      <c r="BY88" s="159"/>
      <c r="CA88" s="159"/>
      <c r="CC88" s="159"/>
      <c r="CE88" s="159"/>
      <c r="CG88" s="159"/>
      <c r="CI88" s="159"/>
      <c r="CK88" s="159"/>
      <c r="CM88" s="159"/>
      <c r="CO88" s="159"/>
      <c r="CQ88" s="159"/>
      <c r="CS88" s="159"/>
      <c r="CU88" s="159"/>
      <c r="CW88" s="159"/>
      <c r="CY88" s="159"/>
      <c r="DA88" s="159"/>
      <c r="DC88" s="159"/>
      <c r="DE88" s="159"/>
      <c r="DG88" s="159"/>
      <c r="DI88" s="159"/>
      <c r="DK88" s="159"/>
      <c r="DM88" s="159"/>
      <c r="DO88" s="159"/>
      <c r="DQ88" s="159"/>
      <c r="DS88" s="159"/>
      <c r="DU88" s="159"/>
      <c r="DW88" s="159"/>
      <c r="DY88" s="159"/>
      <c r="EA88" s="159"/>
      <c r="EC88" s="159"/>
      <c r="EE88" s="159"/>
      <c r="EG88" s="159"/>
      <c r="EI88" s="159"/>
      <c r="EK88" s="159"/>
      <c r="EM88" s="159"/>
      <c r="EO88" s="159"/>
      <c r="EQ88" s="159"/>
      <c r="ES88" s="159"/>
      <c r="EU88" s="159"/>
      <c r="EW88" s="159"/>
      <c r="EY88" s="159"/>
      <c r="FA88" s="159"/>
      <c r="FC88" s="159"/>
      <c r="FE88" s="159"/>
      <c r="FG88" s="159"/>
      <c r="FI88" s="159"/>
      <c r="FK88" s="159"/>
      <c r="FM88" s="159"/>
      <c r="FO88" s="159"/>
      <c r="FQ88" s="159"/>
      <c r="FS88" s="159"/>
      <c r="FU88" s="159"/>
      <c r="FW88" s="159"/>
      <c r="FY88" s="159"/>
      <c r="GA88" s="159"/>
      <c r="GC88" s="159"/>
      <c r="GE88" s="159"/>
      <c r="GG88" s="159"/>
      <c r="GI88" s="159"/>
      <c r="GK88" s="159"/>
      <c r="GM88" s="159"/>
      <c r="GO88" s="159"/>
      <c r="GQ88" s="159"/>
      <c r="GS88" s="159"/>
      <c r="GU88" s="159"/>
      <c r="GW88" s="159"/>
      <c r="GY88" s="159"/>
      <c r="HA88" s="159"/>
      <c r="HC88" s="159"/>
      <c r="HE88" s="159"/>
      <c r="HG88" s="159"/>
      <c r="HI88" s="159"/>
      <c r="HK88" s="160"/>
      <c r="HL88" s="160"/>
      <c r="HM88" s="160"/>
      <c r="HN88" s="160"/>
      <c r="HO88" s="160"/>
      <c r="HP88" s="160"/>
      <c r="HQ88" s="160"/>
      <c r="HR88" s="160"/>
      <c r="HS88" s="160"/>
      <c r="HT88" s="160"/>
      <c r="HU88" s="160"/>
      <c r="HV88" s="160"/>
      <c r="HW88" s="160"/>
      <c r="HX88" s="160"/>
      <c r="HY88" s="160"/>
      <c r="HZ88" s="160"/>
      <c r="IA88" s="160"/>
      <c r="IB88" s="160"/>
      <c r="IC88" s="160"/>
      <c r="ID88" s="160"/>
      <c r="IE88" s="160"/>
      <c r="IF88" s="160"/>
      <c r="IG88" s="160"/>
      <c r="IH88" s="160"/>
      <c r="II88" s="160"/>
      <c r="IJ88" s="160"/>
      <c r="IK88" s="160"/>
      <c r="IL88" s="160"/>
      <c r="IM88" s="160"/>
      <c r="IN88" s="160"/>
      <c r="IO88" s="160"/>
      <c r="IP88" s="160"/>
      <c r="IQ88" s="160"/>
      <c r="IR88" s="160"/>
      <c r="IS88" s="160"/>
      <c r="IT88" s="160"/>
      <c r="IU88" s="160"/>
      <c r="IV88" s="160"/>
    </row>
    <row r="89" spans="1:256" s="158" customFormat="1" ht="22.7" customHeight="1" x14ac:dyDescent="0.2">
      <c r="A89" s="156"/>
      <c r="B89" s="156"/>
      <c r="C89" s="157" t="s">
        <v>748</v>
      </c>
      <c r="E89" s="159"/>
      <c r="G89" s="159"/>
      <c r="I89" s="159"/>
      <c r="K89" s="159"/>
      <c r="M89" s="159"/>
      <c r="O89" s="159"/>
      <c r="Q89" s="159"/>
      <c r="S89" s="159"/>
      <c r="U89" s="159"/>
      <c r="W89" s="159"/>
      <c r="Y89" s="159"/>
      <c r="AA89" s="159"/>
      <c r="AC89" s="159"/>
      <c r="AE89" s="159"/>
      <c r="AG89" s="159"/>
      <c r="AI89" s="159"/>
      <c r="AK89" s="159"/>
      <c r="AM89" s="159"/>
      <c r="AO89" s="159"/>
      <c r="AQ89" s="159"/>
      <c r="AS89" s="159"/>
      <c r="AU89" s="159"/>
      <c r="AW89" s="159"/>
      <c r="AY89" s="159"/>
      <c r="BA89" s="159"/>
      <c r="BC89" s="159"/>
      <c r="BE89" s="159"/>
      <c r="BG89" s="159"/>
      <c r="BI89" s="159"/>
      <c r="BK89" s="159"/>
      <c r="BM89" s="159"/>
      <c r="BO89" s="159"/>
      <c r="BQ89" s="159"/>
      <c r="BS89" s="159"/>
      <c r="BT89" s="158" t="s">
        <v>683</v>
      </c>
      <c r="BU89" s="159" t="s">
        <v>683</v>
      </c>
      <c r="BW89" s="159"/>
      <c r="BY89" s="159"/>
      <c r="CA89" s="159"/>
      <c r="CC89" s="159"/>
      <c r="CE89" s="159"/>
      <c r="CG89" s="159"/>
      <c r="CI89" s="159"/>
      <c r="CK89" s="159"/>
      <c r="CM89" s="159"/>
      <c r="CO89" s="159"/>
      <c r="CQ89" s="159"/>
      <c r="CS89" s="159"/>
      <c r="CU89" s="159"/>
      <c r="CW89" s="159"/>
      <c r="CY89" s="159"/>
      <c r="DA89" s="159"/>
      <c r="DC89" s="159"/>
      <c r="DE89" s="159"/>
      <c r="DG89" s="159"/>
      <c r="DI89" s="159"/>
      <c r="DK89" s="159"/>
      <c r="DM89" s="159"/>
      <c r="DO89" s="159"/>
      <c r="DQ89" s="159"/>
      <c r="DS89" s="159"/>
      <c r="DU89" s="159"/>
      <c r="DW89" s="159"/>
      <c r="DY89" s="159"/>
      <c r="EA89" s="159"/>
      <c r="EC89" s="159"/>
      <c r="EE89" s="159"/>
      <c r="EG89" s="159"/>
      <c r="EI89" s="159"/>
      <c r="EK89" s="159"/>
      <c r="EM89" s="159"/>
      <c r="EO89" s="159"/>
      <c r="EQ89" s="159"/>
      <c r="ES89" s="159"/>
      <c r="EU89" s="159"/>
      <c r="EW89" s="159"/>
      <c r="EY89" s="159"/>
      <c r="FA89" s="159"/>
      <c r="FC89" s="159"/>
      <c r="FE89" s="159"/>
      <c r="FG89" s="159"/>
      <c r="FI89" s="159"/>
      <c r="FK89" s="159"/>
      <c r="FM89" s="159"/>
      <c r="FO89" s="159"/>
      <c r="FQ89" s="159"/>
      <c r="FS89" s="159"/>
      <c r="FU89" s="159"/>
      <c r="FW89" s="159"/>
      <c r="FY89" s="159"/>
      <c r="GA89" s="159"/>
      <c r="GC89" s="159"/>
      <c r="GE89" s="159"/>
      <c r="GG89" s="159"/>
      <c r="GI89" s="159"/>
      <c r="GK89" s="159"/>
      <c r="GM89" s="159"/>
      <c r="GO89" s="159"/>
      <c r="GQ89" s="159"/>
      <c r="GS89" s="159"/>
      <c r="GU89" s="159"/>
      <c r="GW89" s="159"/>
      <c r="GY89" s="159"/>
      <c r="HA89" s="159"/>
      <c r="HC89" s="159"/>
      <c r="HE89" s="159"/>
      <c r="HG89" s="159"/>
      <c r="HI89" s="159"/>
      <c r="HK89" s="160"/>
      <c r="HL89" s="160"/>
      <c r="HM89" s="160"/>
      <c r="HN89" s="160"/>
      <c r="HO89" s="160"/>
      <c r="HP89" s="160"/>
      <c r="HQ89" s="160"/>
      <c r="HR89" s="160"/>
      <c r="HS89" s="160"/>
      <c r="HT89" s="160"/>
      <c r="HU89" s="160"/>
      <c r="HV89" s="160"/>
      <c r="HW89" s="160"/>
      <c r="HX89" s="160"/>
      <c r="HY89" s="160"/>
      <c r="HZ89" s="160"/>
      <c r="IA89" s="160"/>
      <c r="IB89" s="160"/>
      <c r="IC89" s="160"/>
      <c r="ID89" s="160"/>
      <c r="IE89" s="160"/>
      <c r="IF89" s="160"/>
      <c r="IG89" s="160"/>
      <c r="IH89" s="160"/>
      <c r="II89" s="160"/>
      <c r="IJ89" s="160"/>
      <c r="IK89" s="160"/>
      <c r="IL89" s="160"/>
      <c r="IM89" s="160"/>
      <c r="IN89" s="160"/>
      <c r="IO89" s="160"/>
      <c r="IP89" s="160"/>
      <c r="IQ89" s="160"/>
      <c r="IR89" s="160"/>
      <c r="IS89" s="160"/>
      <c r="IT89" s="160"/>
      <c r="IU89" s="160"/>
      <c r="IV89" s="160"/>
    </row>
    <row r="90" spans="1:256" s="159" customFormat="1" ht="22.7" customHeight="1" x14ac:dyDescent="0.2">
      <c r="A90" s="156"/>
      <c r="B90" s="156"/>
      <c r="C90" s="157" t="s">
        <v>717</v>
      </c>
      <c r="D90" s="158"/>
      <c r="F90" s="158"/>
      <c r="H90" s="158"/>
      <c r="J90" s="158"/>
      <c r="L90" s="158"/>
      <c r="N90" s="158"/>
      <c r="P90" s="158"/>
      <c r="R90" s="158"/>
      <c r="T90" s="158"/>
      <c r="V90" s="158"/>
      <c r="X90" s="158"/>
      <c r="Z90" s="158"/>
      <c r="AB90" s="158"/>
      <c r="AD90" s="158"/>
      <c r="AF90" s="158"/>
      <c r="AH90" s="158"/>
      <c r="AJ90" s="158"/>
      <c r="AL90" s="158"/>
      <c r="AN90" s="158"/>
      <c r="AP90" s="158"/>
      <c r="AR90" s="158"/>
      <c r="AT90" s="158"/>
      <c r="AV90" s="158"/>
      <c r="AX90" s="158"/>
      <c r="AZ90" s="158"/>
      <c r="BB90" s="158"/>
      <c r="BD90" s="158"/>
      <c r="BF90" s="158"/>
      <c r="BH90" s="158"/>
      <c r="BJ90" s="158"/>
      <c r="BL90" s="158"/>
      <c r="BN90" s="158"/>
      <c r="BP90" s="158"/>
      <c r="BR90" s="158"/>
      <c r="BT90" s="158"/>
      <c r="BV90" s="158" t="s">
        <v>683</v>
      </c>
      <c r="BX90" s="158"/>
      <c r="BZ90" s="158"/>
      <c r="CB90" s="158"/>
      <c r="CD90" s="158"/>
      <c r="CF90" s="158"/>
      <c r="CH90" s="158"/>
      <c r="CJ90" s="158"/>
      <c r="CL90" s="158"/>
      <c r="CN90" s="158"/>
      <c r="CP90" s="158"/>
      <c r="CR90" s="158"/>
      <c r="CT90" s="158"/>
      <c r="CV90" s="158"/>
      <c r="CX90" s="158"/>
      <c r="CZ90" s="158"/>
      <c r="DB90" s="158"/>
      <c r="DD90" s="158"/>
      <c r="DF90" s="158"/>
      <c r="DH90" s="158"/>
      <c r="DJ90" s="158"/>
      <c r="DL90" s="158"/>
      <c r="DN90" s="158"/>
      <c r="DP90" s="158"/>
      <c r="DR90" s="158"/>
      <c r="DT90" s="158"/>
      <c r="DV90" s="158"/>
      <c r="DX90" s="158"/>
      <c r="DZ90" s="158"/>
      <c r="EB90" s="158"/>
      <c r="ED90" s="158"/>
      <c r="EF90" s="158"/>
      <c r="EH90" s="158"/>
      <c r="EJ90" s="158"/>
      <c r="EL90" s="158"/>
      <c r="EN90" s="158"/>
      <c r="EP90" s="158"/>
      <c r="ER90" s="158"/>
      <c r="ET90" s="158"/>
      <c r="EV90" s="158"/>
      <c r="EX90" s="158"/>
      <c r="EZ90" s="158"/>
      <c r="FB90" s="158"/>
      <c r="FD90" s="158"/>
      <c r="FF90" s="158"/>
      <c r="FH90" s="158"/>
      <c r="FJ90" s="158"/>
      <c r="FL90" s="158"/>
      <c r="FN90" s="158"/>
      <c r="FP90" s="158"/>
      <c r="FR90" s="158"/>
      <c r="FT90" s="158"/>
      <c r="FV90" s="158"/>
      <c r="FX90" s="158"/>
      <c r="FZ90" s="158"/>
      <c r="GB90" s="158"/>
      <c r="GD90" s="158"/>
      <c r="GF90" s="158"/>
      <c r="GH90" s="158"/>
      <c r="GJ90" s="158"/>
      <c r="GL90" s="158"/>
      <c r="GN90" s="158"/>
      <c r="GP90" s="158"/>
      <c r="GR90" s="158"/>
      <c r="GT90" s="158"/>
      <c r="GV90" s="158"/>
      <c r="GX90" s="158"/>
      <c r="GZ90" s="158"/>
      <c r="HB90" s="158"/>
      <c r="HD90" s="158"/>
      <c r="HF90" s="158"/>
      <c r="HH90" s="158"/>
      <c r="HJ90" s="158"/>
      <c r="HK90" s="160"/>
      <c r="HL90" s="160"/>
      <c r="HM90" s="160"/>
      <c r="HN90" s="160"/>
      <c r="HO90" s="160"/>
      <c r="HP90" s="160"/>
      <c r="HQ90" s="160"/>
      <c r="HR90" s="160"/>
      <c r="HS90" s="160"/>
      <c r="HT90" s="160"/>
      <c r="HU90" s="160"/>
      <c r="HV90" s="160"/>
      <c r="HW90" s="160"/>
      <c r="HX90" s="160"/>
      <c r="HY90" s="160"/>
      <c r="HZ90" s="160"/>
      <c r="IA90" s="160"/>
      <c r="IB90" s="160"/>
      <c r="IC90" s="160"/>
      <c r="ID90" s="160"/>
      <c r="IE90" s="160"/>
      <c r="IF90" s="160"/>
      <c r="IG90" s="160"/>
      <c r="IH90" s="160"/>
      <c r="II90" s="160"/>
      <c r="IJ90" s="160"/>
      <c r="IK90" s="160"/>
      <c r="IL90" s="160"/>
      <c r="IM90" s="160"/>
      <c r="IN90" s="160"/>
      <c r="IO90" s="160"/>
      <c r="IP90" s="160"/>
      <c r="IQ90" s="160"/>
      <c r="IR90" s="160"/>
      <c r="IS90" s="160"/>
      <c r="IT90" s="160"/>
      <c r="IU90" s="160"/>
      <c r="IV90" s="160"/>
    </row>
    <row r="91" spans="1:256" s="158" customFormat="1" ht="22.7" customHeight="1" x14ac:dyDescent="0.2">
      <c r="A91" s="156"/>
      <c r="B91" s="156"/>
      <c r="C91" s="157" t="s">
        <v>749</v>
      </c>
      <c r="E91" s="159"/>
      <c r="G91" s="159"/>
      <c r="I91" s="159"/>
      <c r="K91" s="159"/>
      <c r="M91" s="159"/>
      <c r="O91" s="159"/>
      <c r="Q91" s="159"/>
      <c r="S91" s="159"/>
      <c r="U91" s="159"/>
      <c r="W91" s="159"/>
      <c r="Y91" s="159"/>
      <c r="AA91" s="159"/>
      <c r="AC91" s="159"/>
      <c r="AE91" s="159"/>
      <c r="AG91" s="159"/>
      <c r="AI91" s="159"/>
      <c r="AK91" s="159"/>
      <c r="AM91" s="159"/>
      <c r="AO91" s="159"/>
      <c r="AQ91" s="159"/>
      <c r="AS91" s="159"/>
      <c r="AU91" s="159"/>
      <c r="AW91" s="159"/>
      <c r="AY91" s="159"/>
      <c r="BA91" s="159"/>
      <c r="BC91" s="159"/>
      <c r="BE91" s="159"/>
      <c r="BG91" s="159"/>
      <c r="BI91" s="159"/>
      <c r="BK91" s="159"/>
      <c r="BM91" s="159"/>
      <c r="BO91" s="159"/>
      <c r="BQ91" s="159"/>
      <c r="BS91" s="159"/>
      <c r="BU91" s="159"/>
      <c r="BW91" s="159" t="s">
        <v>683</v>
      </c>
      <c r="BX91" s="158" t="s">
        <v>683</v>
      </c>
      <c r="BY91" s="159"/>
      <c r="CA91" s="159"/>
      <c r="CC91" s="159"/>
      <c r="CE91" s="159"/>
      <c r="CG91" s="159"/>
      <c r="CI91" s="159"/>
      <c r="CK91" s="159"/>
      <c r="CM91" s="159"/>
      <c r="CO91" s="159"/>
      <c r="CQ91" s="159"/>
      <c r="CS91" s="159"/>
      <c r="CU91" s="159"/>
      <c r="CW91" s="159"/>
      <c r="CY91" s="159"/>
      <c r="DA91" s="159"/>
      <c r="DC91" s="159"/>
      <c r="DE91" s="159"/>
      <c r="DG91" s="159"/>
      <c r="DI91" s="159"/>
      <c r="DK91" s="159"/>
      <c r="DM91" s="159"/>
      <c r="DO91" s="159"/>
      <c r="DQ91" s="159"/>
      <c r="DS91" s="159"/>
      <c r="DU91" s="159"/>
      <c r="DW91" s="159"/>
      <c r="DY91" s="159"/>
      <c r="EA91" s="159"/>
      <c r="EC91" s="159"/>
      <c r="EE91" s="159"/>
      <c r="EG91" s="159"/>
      <c r="EI91" s="159"/>
      <c r="EK91" s="159"/>
      <c r="EM91" s="159"/>
      <c r="EO91" s="159"/>
      <c r="EQ91" s="159"/>
      <c r="ES91" s="159"/>
      <c r="EU91" s="159"/>
      <c r="EW91" s="159"/>
      <c r="EY91" s="159"/>
      <c r="FA91" s="159"/>
      <c r="FC91" s="159"/>
      <c r="FE91" s="159"/>
      <c r="FG91" s="159"/>
      <c r="FI91" s="159"/>
      <c r="FK91" s="159"/>
      <c r="FM91" s="159"/>
      <c r="FO91" s="159"/>
      <c r="FQ91" s="159"/>
      <c r="FS91" s="159"/>
      <c r="FU91" s="159"/>
      <c r="FW91" s="159"/>
      <c r="FY91" s="159"/>
      <c r="GA91" s="159"/>
      <c r="GC91" s="159"/>
      <c r="GE91" s="159"/>
      <c r="GG91" s="159"/>
      <c r="GI91" s="159"/>
      <c r="GK91" s="159"/>
      <c r="GM91" s="159"/>
      <c r="GO91" s="159"/>
      <c r="GQ91" s="159"/>
      <c r="GS91" s="159"/>
      <c r="GU91" s="159"/>
      <c r="GW91" s="159"/>
      <c r="GY91" s="159"/>
      <c r="HA91" s="159"/>
      <c r="HC91" s="159"/>
      <c r="HE91" s="159"/>
      <c r="HG91" s="159"/>
      <c r="HI91" s="159"/>
      <c r="HK91" s="160"/>
      <c r="HL91" s="160"/>
      <c r="HM91" s="160"/>
      <c r="HN91" s="160"/>
      <c r="HO91" s="160"/>
      <c r="HP91" s="160"/>
      <c r="HQ91" s="160"/>
      <c r="HR91" s="160"/>
      <c r="HS91" s="160"/>
      <c r="HT91" s="160"/>
      <c r="HU91" s="160"/>
      <c r="HV91" s="160"/>
      <c r="HW91" s="160"/>
      <c r="HX91" s="160"/>
      <c r="HY91" s="160"/>
      <c r="HZ91" s="160"/>
      <c r="IA91" s="160"/>
      <c r="IB91" s="160"/>
      <c r="IC91" s="160"/>
      <c r="ID91" s="160"/>
      <c r="IE91" s="160"/>
      <c r="IF91" s="160"/>
      <c r="IG91" s="160"/>
      <c r="IH91" s="160"/>
      <c r="II91" s="160"/>
      <c r="IJ91" s="160"/>
      <c r="IK91" s="160"/>
      <c r="IL91" s="160"/>
      <c r="IM91" s="160"/>
      <c r="IN91" s="160"/>
      <c r="IO91" s="160"/>
      <c r="IP91" s="160"/>
      <c r="IQ91" s="160"/>
      <c r="IR91" s="160"/>
      <c r="IS91" s="160"/>
      <c r="IT91" s="160"/>
      <c r="IU91" s="160"/>
      <c r="IV91" s="160"/>
    </row>
    <row r="92" spans="1:256" s="158" customFormat="1" ht="22.7" customHeight="1" x14ac:dyDescent="0.2">
      <c r="A92" s="156"/>
      <c r="B92" s="156"/>
      <c r="C92" s="157" t="s">
        <v>750</v>
      </c>
      <c r="E92" s="159"/>
      <c r="G92" s="159"/>
      <c r="I92" s="159"/>
      <c r="K92" s="159"/>
      <c r="M92" s="159"/>
      <c r="O92" s="159"/>
      <c r="Q92" s="159"/>
      <c r="S92" s="159"/>
      <c r="U92" s="159"/>
      <c r="W92" s="159"/>
      <c r="Y92" s="159"/>
      <c r="AA92" s="159"/>
      <c r="AC92" s="159"/>
      <c r="AE92" s="159"/>
      <c r="AG92" s="159"/>
      <c r="AI92" s="159"/>
      <c r="AK92" s="159"/>
      <c r="AM92" s="159"/>
      <c r="AO92" s="159"/>
      <c r="AQ92" s="159"/>
      <c r="AS92" s="159"/>
      <c r="AU92" s="159"/>
      <c r="AW92" s="159"/>
      <c r="AY92" s="159"/>
      <c r="BA92" s="159"/>
      <c r="BC92" s="159"/>
      <c r="BE92" s="159"/>
      <c r="BG92" s="159"/>
      <c r="BI92" s="159"/>
      <c r="BK92" s="159"/>
      <c r="BM92" s="159"/>
      <c r="BO92" s="159"/>
      <c r="BQ92" s="159"/>
      <c r="BS92" s="159"/>
      <c r="BU92" s="159"/>
      <c r="BW92" s="159" t="s">
        <v>683</v>
      </c>
      <c r="BY92" s="159" t="s">
        <v>683</v>
      </c>
      <c r="CA92" s="159"/>
      <c r="CC92" s="159"/>
      <c r="CE92" s="159"/>
      <c r="CG92" s="159"/>
      <c r="CI92" s="159"/>
      <c r="CK92" s="159"/>
      <c r="CM92" s="159"/>
      <c r="CO92" s="159"/>
      <c r="CQ92" s="159"/>
      <c r="CS92" s="159"/>
      <c r="CU92" s="159"/>
      <c r="CW92" s="159"/>
      <c r="CY92" s="159"/>
      <c r="DA92" s="159"/>
      <c r="DC92" s="159"/>
      <c r="DE92" s="159"/>
      <c r="DG92" s="159"/>
      <c r="DI92" s="159"/>
      <c r="DK92" s="159"/>
      <c r="DM92" s="159"/>
      <c r="DO92" s="159"/>
      <c r="DQ92" s="159"/>
      <c r="DS92" s="159"/>
      <c r="DU92" s="159"/>
      <c r="DW92" s="159"/>
      <c r="DY92" s="159"/>
      <c r="EA92" s="159"/>
      <c r="EC92" s="159"/>
      <c r="EE92" s="159"/>
      <c r="EG92" s="159"/>
      <c r="EI92" s="159"/>
      <c r="EK92" s="159"/>
      <c r="EM92" s="159"/>
      <c r="EO92" s="159"/>
      <c r="EQ92" s="159"/>
      <c r="ES92" s="159"/>
      <c r="EU92" s="159"/>
      <c r="EW92" s="159"/>
      <c r="EY92" s="159"/>
      <c r="FA92" s="159"/>
      <c r="FC92" s="159"/>
      <c r="FE92" s="159"/>
      <c r="FG92" s="159"/>
      <c r="FI92" s="159"/>
      <c r="FK92" s="159"/>
      <c r="FM92" s="159"/>
      <c r="FO92" s="159"/>
      <c r="FQ92" s="159"/>
      <c r="FS92" s="159"/>
      <c r="FU92" s="159"/>
      <c r="FW92" s="159"/>
      <c r="FY92" s="159"/>
      <c r="GA92" s="159"/>
      <c r="GC92" s="159"/>
      <c r="GE92" s="159"/>
      <c r="GG92" s="159"/>
      <c r="GI92" s="159"/>
      <c r="GK92" s="159"/>
      <c r="GM92" s="159"/>
      <c r="GO92" s="159"/>
      <c r="GQ92" s="159"/>
      <c r="GS92" s="159"/>
      <c r="GU92" s="159"/>
      <c r="GW92" s="159"/>
      <c r="GY92" s="159"/>
      <c r="HA92" s="159"/>
      <c r="HC92" s="159"/>
      <c r="HE92" s="159"/>
      <c r="HG92" s="159"/>
      <c r="HI92" s="159"/>
      <c r="HK92" s="160"/>
      <c r="HL92" s="160"/>
      <c r="HM92" s="160"/>
      <c r="HN92" s="160"/>
      <c r="HO92" s="160"/>
      <c r="HP92" s="160"/>
      <c r="HQ92" s="160"/>
      <c r="HR92" s="160"/>
      <c r="HS92" s="160"/>
      <c r="HT92" s="160"/>
      <c r="HU92" s="160"/>
      <c r="HV92" s="160"/>
      <c r="HW92" s="160"/>
      <c r="HX92" s="160"/>
      <c r="HY92" s="160"/>
      <c r="HZ92" s="160"/>
      <c r="IA92" s="160"/>
      <c r="IB92" s="160"/>
      <c r="IC92" s="160"/>
      <c r="ID92" s="160"/>
      <c r="IE92" s="160"/>
      <c r="IF92" s="160"/>
      <c r="IG92" s="160"/>
      <c r="IH92" s="160"/>
      <c r="II92" s="160"/>
      <c r="IJ92" s="160"/>
      <c r="IK92" s="160"/>
      <c r="IL92" s="160"/>
      <c r="IM92" s="160"/>
      <c r="IN92" s="160"/>
      <c r="IO92" s="160"/>
      <c r="IP92" s="160"/>
      <c r="IQ92" s="160"/>
      <c r="IR92" s="160"/>
      <c r="IS92" s="160"/>
      <c r="IT92" s="160"/>
      <c r="IU92" s="160"/>
      <c r="IV92" s="160"/>
    </row>
    <row r="93" spans="1:256" s="159" customFormat="1" ht="22.7" customHeight="1" x14ac:dyDescent="0.2">
      <c r="A93" s="156"/>
      <c r="B93" s="156"/>
      <c r="C93" s="157" t="s">
        <v>751</v>
      </c>
      <c r="D93" s="158"/>
      <c r="F93" s="158"/>
      <c r="H93" s="158"/>
      <c r="J93" s="158"/>
      <c r="L93" s="158"/>
      <c r="N93" s="158"/>
      <c r="P93" s="158"/>
      <c r="R93" s="158"/>
      <c r="T93" s="158"/>
      <c r="V93" s="158"/>
      <c r="X93" s="158"/>
      <c r="Z93" s="158"/>
      <c r="AB93" s="158"/>
      <c r="AD93" s="158"/>
      <c r="AF93" s="158"/>
      <c r="AH93" s="158"/>
      <c r="AJ93" s="158"/>
      <c r="AL93" s="158"/>
      <c r="AN93" s="158"/>
      <c r="AP93" s="158"/>
      <c r="AR93" s="158"/>
      <c r="AT93" s="158"/>
      <c r="AV93" s="158"/>
      <c r="AX93" s="158"/>
      <c r="AZ93" s="158"/>
      <c r="BB93" s="158"/>
      <c r="BD93" s="158"/>
      <c r="BF93" s="158"/>
      <c r="BH93" s="158"/>
      <c r="BJ93" s="158"/>
      <c r="BL93" s="158"/>
      <c r="BN93" s="158"/>
      <c r="BP93" s="158"/>
      <c r="BR93" s="158"/>
      <c r="BT93" s="158"/>
      <c r="BV93" s="158"/>
      <c r="BX93" s="158"/>
      <c r="BZ93" s="158" t="s">
        <v>683</v>
      </c>
      <c r="CB93" s="158"/>
      <c r="CD93" s="158"/>
      <c r="CF93" s="158"/>
      <c r="CH93" s="158"/>
      <c r="CJ93" s="158"/>
      <c r="CL93" s="158"/>
      <c r="CN93" s="158"/>
      <c r="CP93" s="158"/>
      <c r="CR93" s="158"/>
      <c r="CT93" s="158"/>
      <c r="CV93" s="158"/>
      <c r="CX93" s="158"/>
      <c r="CZ93" s="158"/>
      <c r="DB93" s="158"/>
      <c r="DD93" s="158"/>
      <c r="DF93" s="158"/>
      <c r="DH93" s="158"/>
      <c r="DJ93" s="158"/>
      <c r="DL93" s="158"/>
      <c r="DN93" s="158"/>
      <c r="DP93" s="158"/>
      <c r="DR93" s="158"/>
      <c r="DT93" s="158"/>
      <c r="DV93" s="158"/>
      <c r="DX93" s="158"/>
      <c r="DZ93" s="158"/>
      <c r="EB93" s="158"/>
      <c r="ED93" s="158"/>
      <c r="EF93" s="158"/>
      <c r="EH93" s="158"/>
      <c r="EJ93" s="158"/>
      <c r="EL93" s="158"/>
      <c r="EN93" s="158"/>
      <c r="EP93" s="158"/>
      <c r="ER93" s="158"/>
      <c r="ET93" s="158"/>
      <c r="EV93" s="158"/>
      <c r="EX93" s="158"/>
      <c r="EZ93" s="158"/>
      <c r="FB93" s="158"/>
      <c r="FD93" s="158"/>
      <c r="FF93" s="158"/>
      <c r="FH93" s="158"/>
      <c r="FJ93" s="158"/>
      <c r="FL93" s="158"/>
      <c r="FN93" s="158"/>
      <c r="FP93" s="158"/>
      <c r="FR93" s="158"/>
      <c r="FT93" s="158"/>
      <c r="FV93" s="158"/>
      <c r="FX93" s="158"/>
      <c r="FZ93" s="158"/>
      <c r="GB93" s="158"/>
      <c r="GD93" s="158"/>
      <c r="GF93" s="158"/>
      <c r="GH93" s="158"/>
      <c r="GJ93" s="158"/>
      <c r="GL93" s="158"/>
      <c r="GN93" s="158"/>
      <c r="GP93" s="158"/>
      <c r="GR93" s="158"/>
      <c r="GT93" s="158"/>
      <c r="GV93" s="158"/>
      <c r="GX93" s="158"/>
      <c r="GZ93" s="158"/>
      <c r="HB93" s="158"/>
      <c r="HD93" s="158"/>
      <c r="HF93" s="158"/>
      <c r="HH93" s="158"/>
      <c r="HJ93" s="158"/>
      <c r="HK93" s="160"/>
      <c r="HL93" s="160"/>
      <c r="HM93" s="160"/>
      <c r="HN93" s="160"/>
      <c r="HO93" s="160"/>
      <c r="HP93" s="160"/>
      <c r="HQ93" s="160"/>
      <c r="HR93" s="160"/>
      <c r="HS93" s="160"/>
      <c r="HT93" s="160"/>
      <c r="HU93" s="160"/>
      <c r="HV93" s="160"/>
      <c r="HW93" s="160"/>
      <c r="HX93" s="160"/>
      <c r="HY93" s="160"/>
      <c r="HZ93" s="160"/>
      <c r="IA93" s="160"/>
      <c r="IB93" s="160"/>
      <c r="IC93" s="160"/>
      <c r="ID93" s="160"/>
      <c r="IE93" s="160"/>
      <c r="IF93" s="160"/>
      <c r="IG93" s="160"/>
      <c r="IH93" s="160"/>
      <c r="II93" s="160"/>
      <c r="IJ93" s="160"/>
      <c r="IK93" s="160"/>
      <c r="IL93" s="160"/>
      <c r="IM93" s="160"/>
      <c r="IN93" s="160"/>
      <c r="IO93" s="160"/>
      <c r="IP93" s="160"/>
      <c r="IQ93" s="160"/>
      <c r="IR93" s="160"/>
      <c r="IS93" s="160"/>
      <c r="IT93" s="160"/>
      <c r="IU93" s="160"/>
      <c r="IV93" s="160"/>
    </row>
    <row r="94" spans="1:256" s="158" customFormat="1" ht="22.7" customHeight="1" x14ac:dyDescent="0.2">
      <c r="A94" s="156"/>
      <c r="B94" s="156"/>
      <c r="C94" s="157" t="s">
        <v>752</v>
      </c>
      <c r="E94" s="159"/>
      <c r="G94" s="159"/>
      <c r="I94" s="159"/>
      <c r="K94" s="159"/>
      <c r="M94" s="159"/>
      <c r="O94" s="159"/>
      <c r="Q94" s="159"/>
      <c r="S94" s="159"/>
      <c r="U94" s="159"/>
      <c r="W94" s="159"/>
      <c r="Y94" s="159"/>
      <c r="AA94" s="159"/>
      <c r="AC94" s="159"/>
      <c r="AE94" s="159"/>
      <c r="AG94" s="159"/>
      <c r="AI94" s="159"/>
      <c r="AK94" s="159"/>
      <c r="AM94" s="159"/>
      <c r="AO94" s="159"/>
      <c r="AQ94" s="159"/>
      <c r="AS94" s="159"/>
      <c r="AU94" s="159"/>
      <c r="AW94" s="159"/>
      <c r="AY94" s="159"/>
      <c r="BA94" s="159"/>
      <c r="BC94" s="159"/>
      <c r="BE94" s="159"/>
      <c r="BG94" s="159"/>
      <c r="BI94" s="159"/>
      <c r="BK94" s="159"/>
      <c r="BM94" s="159"/>
      <c r="BO94" s="159"/>
      <c r="BQ94" s="159"/>
      <c r="BS94" s="159"/>
      <c r="BU94" s="159"/>
      <c r="BW94" s="159"/>
      <c r="BY94" s="159"/>
      <c r="CA94" s="159" t="s">
        <v>683</v>
      </c>
      <c r="CC94" s="159"/>
      <c r="CE94" s="159"/>
      <c r="CG94" s="159"/>
      <c r="CI94" s="159"/>
      <c r="CK94" s="159"/>
      <c r="CM94" s="159"/>
      <c r="CO94" s="159"/>
      <c r="CQ94" s="159"/>
      <c r="CS94" s="159"/>
      <c r="CU94" s="159"/>
      <c r="CW94" s="159"/>
      <c r="CY94" s="159"/>
      <c r="DA94" s="159"/>
      <c r="DC94" s="159"/>
      <c r="DE94" s="159"/>
      <c r="DG94" s="159"/>
      <c r="DI94" s="159"/>
      <c r="DK94" s="159"/>
      <c r="DM94" s="159"/>
      <c r="DO94" s="159"/>
      <c r="DQ94" s="159"/>
      <c r="DS94" s="159"/>
      <c r="DU94" s="159"/>
      <c r="DW94" s="159"/>
      <c r="DY94" s="159"/>
      <c r="EA94" s="159"/>
      <c r="EC94" s="159"/>
      <c r="EE94" s="159"/>
      <c r="EG94" s="159"/>
      <c r="EI94" s="159"/>
      <c r="EK94" s="159"/>
      <c r="EM94" s="159"/>
      <c r="EO94" s="159"/>
      <c r="EQ94" s="159"/>
      <c r="ES94" s="159"/>
      <c r="EU94" s="159"/>
      <c r="EW94" s="159"/>
      <c r="EY94" s="159"/>
      <c r="FA94" s="159"/>
      <c r="FC94" s="159"/>
      <c r="FE94" s="159"/>
      <c r="FG94" s="159"/>
      <c r="FI94" s="159"/>
      <c r="FK94" s="159"/>
      <c r="FM94" s="159"/>
      <c r="FO94" s="159"/>
      <c r="FQ94" s="159"/>
      <c r="FS94" s="159"/>
      <c r="FU94" s="159"/>
      <c r="FW94" s="159"/>
      <c r="FY94" s="159"/>
      <c r="GA94" s="159"/>
      <c r="GC94" s="159"/>
      <c r="GE94" s="159"/>
      <c r="GG94" s="159"/>
      <c r="GI94" s="159"/>
      <c r="GK94" s="159"/>
      <c r="GM94" s="159"/>
      <c r="GO94" s="159"/>
      <c r="GQ94" s="159"/>
      <c r="GS94" s="159"/>
      <c r="GU94" s="159"/>
      <c r="GW94" s="159"/>
      <c r="GY94" s="159"/>
      <c r="HA94" s="159"/>
      <c r="HC94" s="159"/>
      <c r="HE94" s="159"/>
      <c r="HG94" s="159"/>
      <c r="HI94" s="159"/>
      <c r="HK94" s="160"/>
      <c r="HL94" s="160"/>
      <c r="HM94" s="160"/>
      <c r="HN94" s="160"/>
      <c r="HO94" s="160"/>
      <c r="HP94" s="160"/>
      <c r="HQ94" s="160"/>
      <c r="HR94" s="160"/>
      <c r="HS94" s="160"/>
      <c r="HT94" s="160"/>
      <c r="HU94" s="160"/>
      <c r="HV94" s="160"/>
      <c r="HW94" s="160"/>
      <c r="HX94" s="160"/>
      <c r="HY94" s="160"/>
      <c r="HZ94" s="160"/>
      <c r="IA94" s="160"/>
      <c r="IB94" s="160"/>
      <c r="IC94" s="160"/>
      <c r="ID94" s="160"/>
      <c r="IE94" s="160"/>
      <c r="IF94" s="160"/>
      <c r="IG94" s="160"/>
      <c r="IH94" s="160"/>
      <c r="II94" s="160"/>
      <c r="IJ94" s="160"/>
      <c r="IK94" s="160"/>
      <c r="IL94" s="160"/>
      <c r="IM94" s="160"/>
      <c r="IN94" s="160"/>
      <c r="IO94" s="160"/>
      <c r="IP94" s="160"/>
      <c r="IQ94" s="160"/>
      <c r="IR94" s="160"/>
      <c r="IS94" s="160"/>
      <c r="IT94" s="160"/>
      <c r="IU94" s="160"/>
      <c r="IV94" s="160"/>
    </row>
    <row r="95" spans="1:256" s="159" customFormat="1" ht="34.15" customHeight="1" x14ac:dyDescent="0.2">
      <c r="A95" s="156"/>
      <c r="B95" s="156"/>
      <c r="C95" s="157" t="s">
        <v>753</v>
      </c>
      <c r="D95" s="158"/>
      <c r="F95" s="158"/>
      <c r="H95" s="158"/>
      <c r="J95" s="158"/>
      <c r="L95" s="158"/>
      <c r="N95" s="158"/>
      <c r="P95" s="158"/>
      <c r="R95" s="158"/>
      <c r="T95" s="158"/>
      <c r="V95" s="158"/>
      <c r="X95" s="158"/>
      <c r="Z95" s="158"/>
      <c r="AB95" s="158"/>
      <c r="AD95" s="158"/>
      <c r="AF95" s="158"/>
      <c r="AH95" s="158"/>
      <c r="AJ95" s="158"/>
      <c r="AL95" s="158"/>
      <c r="AN95" s="158"/>
      <c r="AP95" s="158"/>
      <c r="AR95" s="158"/>
      <c r="AT95" s="158"/>
      <c r="AV95" s="158"/>
      <c r="AX95" s="158"/>
      <c r="AZ95" s="158"/>
      <c r="BB95" s="158"/>
      <c r="BD95" s="158"/>
      <c r="BF95" s="158"/>
      <c r="BH95" s="158"/>
      <c r="BJ95" s="158"/>
      <c r="BL95" s="158"/>
      <c r="BN95" s="158"/>
      <c r="BP95" s="158"/>
      <c r="BR95" s="158"/>
      <c r="BT95" s="158" t="s">
        <v>683</v>
      </c>
      <c r="BV95" s="158"/>
      <c r="BX95" s="158"/>
      <c r="BZ95" s="158"/>
      <c r="CB95" s="158"/>
      <c r="CD95" s="158"/>
      <c r="CF95" s="158"/>
      <c r="CH95" s="158"/>
      <c r="CJ95" s="158"/>
      <c r="CL95" s="158"/>
      <c r="CN95" s="158"/>
      <c r="CP95" s="158"/>
      <c r="CR95" s="158"/>
      <c r="CT95" s="158"/>
      <c r="CV95" s="158"/>
      <c r="CX95" s="158"/>
      <c r="CZ95" s="158"/>
      <c r="DB95" s="158"/>
      <c r="DD95" s="158"/>
      <c r="DF95" s="158"/>
      <c r="DH95" s="158"/>
      <c r="DJ95" s="158"/>
      <c r="DL95" s="158"/>
      <c r="DN95" s="158"/>
      <c r="DP95" s="158"/>
      <c r="DR95" s="158"/>
      <c r="DT95" s="158"/>
      <c r="DV95" s="158"/>
      <c r="DX95" s="158"/>
      <c r="DZ95" s="158"/>
      <c r="EB95" s="158"/>
      <c r="ED95" s="158"/>
      <c r="EF95" s="158"/>
      <c r="EH95" s="158"/>
      <c r="EJ95" s="158"/>
      <c r="EL95" s="158"/>
      <c r="EN95" s="158"/>
      <c r="EP95" s="158"/>
      <c r="ER95" s="158"/>
      <c r="ET95" s="158"/>
      <c r="EV95" s="158"/>
      <c r="EX95" s="158"/>
      <c r="EZ95" s="158"/>
      <c r="FB95" s="158"/>
      <c r="FD95" s="158"/>
      <c r="FF95" s="158"/>
      <c r="FH95" s="158"/>
      <c r="FJ95" s="158"/>
      <c r="FL95" s="158"/>
      <c r="FN95" s="158"/>
      <c r="FP95" s="158"/>
      <c r="FR95" s="158"/>
      <c r="FT95" s="158"/>
      <c r="FV95" s="158"/>
      <c r="FX95" s="158"/>
      <c r="FZ95" s="158"/>
      <c r="GB95" s="158"/>
      <c r="GD95" s="158"/>
      <c r="GF95" s="158"/>
      <c r="GH95" s="158"/>
      <c r="GJ95" s="158"/>
      <c r="GL95" s="158"/>
      <c r="GN95" s="158"/>
      <c r="GP95" s="158"/>
      <c r="GR95" s="158"/>
      <c r="GT95" s="158"/>
      <c r="GV95" s="158"/>
      <c r="GX95" s="158"/>
      <c r="GZ95" s="158"/>
      <c r="HB95" s="158"/>
      <c r="HD95" s="158"/>
      <c r="HF95" s="158"/>
      <c r="HH95" s="158"/>
      <c r="HJ95" s="158"/>
      <c r="HK95" s="160"/>
      <c r="HL95" s="160"/>
      <c r="HM95" s="160"/>
      <c r="HN95" s="160"/>
      <c r="HO95" s="160"/>
      <c r="HP95" s="160"/>
      <c r="HQ95" s="160"/>
      <c r="HR95" s="160"/>
      <c r="HS95" s="160"/>
      <c r="HT95" s="160"/>
      <c r="HU95" s="160"/>
      <c r="HV95" s="160"/>
      <c r="HW95" s="160"/>
      <c r="HX95" s="160"/>
      <c r="HY95" s="160"/>
      <c r="HZ95" s="160"/>
      <c r="IA95" s="160"/>
      <c r="IB95" s="160"/>
      <c r="IC95" s="160"/>
      <c r="ID95" s="160"/>
      <c r="IE95" s="160"/>
      <c r="IF95" s="160"/>
      <c r="IG95" s="160"/>
      <c r="IH95" s="160"/>
      <c r="II95" s="160"/>
      <c r="IJ95" s="160"/>
      <c r="IK95" s="160"/>
      <c r="IL95" s="160"/>
      <c r="IM95" s="160"/>
      <c r="IN95" s="160"/>
      <c r="IO95" s="160"/>
      <c r="IP95" s="160"/>
      <c r="IQ95" s="160"/>
      <c r="IR95" s="160"/>
      <c r="IS95" s="160"/>
      <c r="IT95" s="160"/>
      <c r="IU95" s="160"/>
      <c r="IV95" s="160"/>
    </row>
    <row r="96" spans="1:256" s="159" customFormat="1" ht="22.7" customHeight="1" x14ac:dyDescent="0.2">
      <c r="A96" s="156"/>
      <c r="B96" s="156"/>
      <c r="C96" s="157" t="s">
        <v>549</v>
      </c>
      <c r="D96" s="158"/>
      <c r="F96" s="158"/>
      <c r="H96" s="158"/>
      <c r="J96" s="158"/>
      <c r="L96" s="158"/>
      <c r="N96" s="158"/>
      <c r="P96" s="158"/>
      <c r="R96" s="158"/>
      <c r="T96" s="158"/>
      <c r="V96" s="158"/>
      <c r="X96" s="158"/>
      <c r="Z96" s="158"/>
      <c r="AB96" s="158"/>
      <c r="AD96" s="158"/>
      <c r="AF96" s="158"/>
      <c r="AH96" s="158"/>
      <c r="AJ96" s="158"/>
      <c r="AL96" s="158"/>
      <c r="AN96" s="158"/>
      <c r="AP96" s="158"/>
      <c r="AR96" s="158"/>
      <c r="AT96" s="158"/>
      <c r="AV96" s="158"/>
      <c r="AX96" s="158"/>
      <c r="AZ96" s="158"/>
      <c r="BB96" s="158"/>
      <c r="BD96" s="158"/>
      <c r="BF96" s="158"/>
      <c r="BH96" s="158"/>
      <c r="BJ96" s="158"/>
      <c r="BL96" s="158"/>
      <c r="BN96" s="158"/>
      <c r="BP96" s="158"/>
      <c r="BR96" s="158"/>
      <c r="BT96" s="158"/>
      <c r="BV96" s="158"/>
      <c r="BX96" s="158"/>
      <c r="BZ96" s="158"/>
      <c r="CB96" s="158" t="s">
        <v>683</v>
      </c>
      <c r="CD96" s="158"/>
      <c r="CF96" s="158"/>
      <c r="CH96" s="158"/>
      <c r="CJ96" s="158"/>
      <c r="CL96" s="158"/>
      <c r="CN96" s="158"/>
      <c r="CP96" s="158"/>
      <c r="CR96" s="158"/>
      <c r="CT96" s="158"/>
      <c r="CV96" s="158"/>
      <c r="CX96" s="158"/>
      <c r="CZ96" s="158"/>
      <c r="DB96" s="158"/>
      <c r="DD96" s="158"/>
      <c r="DF96" s="158"/>
      <c r="DH96" s="158"/>
      <c r="DJ96" s="158"/>
      <c r="DL96" s="158"/>
      <c r="DN96" s="158"/>
      <c r="DP96" s="158"/>
      <c r="DR96" s="158"/>
      <c r="DT96" s="158"/>
      <c r="DV96" s="158"/>
      <c r="DX96" s="158"/>
      <c r="DZ96" s="158"/>
      <c r="EB96" s="158"/>
      <c r="ED96" s="158"/>
      <c r="EF96" s="158"/>
      <c r="EH96" s="158"/>
      <c r="EJ96" s="158"/>
      <c r="EL96" s="158"/>
      <c r="EN96" s="158"/>
      <c r="EP96" s="158"/>
      <c r="ER96" s="158"/>
      <c r="ET96" s="158"/>
      <c r="EV96" s="158"/>
      <c r="EX96" s="158"/>
      <c r="EZ96" s="158"/>
      <c r="FB96" s="158"/>
      <c r="FD96" s="158"/>
      <c r="FF96" s="158"/>
      <c r="FH96" s="158"/>
      <c r="FJ96" s="158"/>
      <c r="FL96" s="158"/>
      <c r="FN96" s="158"/>
      <c r="FP96" s="158"/>
      <c r="FR96" s="158"/>
      <c r="FT96" s="158"/>
      <c r="FV96" s="158"/>
      <c r="FX96" s="158"/>
      <c r="FZ96" s="158"/>
      <c r="GB96" s="158"/>
      <c r="GD96" s="158"/>
      <c r="GF96" s="158"/>
      <c r="GH96" s="158"/>
      <c r="GJ96" s="158"/>
      <c r="GL96" s="158"/>
      <c r="GN96" s="158"/>
      <c r="GP96" s="158"/>
      <c r="GR96" s="158"/>
      <c r="GT96" s="158"/>
      <c r="GV96" s="158"/>
      <c r="GX96" s="158"/>
      <c r="GZ96" s="158"/>
      <c r="HB96" s="158"/>
      <c r="HD96" s="158"/>
      <c r="HF96" s="158"/>
      <c r="HH96" s="158"/>
      <c r="HJ96" s="158"/>
      <c r="HK96" s="160"/>
      <c r="HL96" s="160"/>
      <c r="HM96" s="160"/>
      <c r="HN96" s="160"/>
      <c r="HO96" s="160"/>
      <c r="HP96" s="160"/>
      <c r="HQ96" s="160"/>
      <c r="HR96" s="160"/>
      <c r="HS96" s="160"/>
      <c r="HT96" s="160"/>
      <c r="HU96" s="160"/>
      <c r="HV96" s="160"/>
      <c r="HW96" s="160"/>
      <c r="HX96" s="160"/>
      <c r="HY96" s="160"/>
      <c r="HZ96" s="160"/>
      <c r="IA96" s="160"/>
      <c r="IB96" s="160"/>
      <c r="IC96" s="160"/>
      <c r="ID96" s="160"/>
      <c r="IE96" s="160"/>
      <c r="IF96" s="160"/>
      <c r="IG96" s="160"/>
      <c r="IH96" s="160"/>
      <c r="II96" s="160"/>
      <c r="IJ96" s="160"/>
      <c r="IK96" s="160"/>
      <c r="IL96" s="160"/>
      <c r="IM96" s="160"/>
      <c r="IN96" s="160"/>
      <c r="IO96" s="160"/>
      <c r="IP96" s="160"/>
      <c r="IQ96" s="160"/>
      <c r="IR96" s="160"/>
      <c r="IS96" s="160"/>
      <c r="IT96" s="160"/>
      <c r="IU96" s="160"/>
      <c r="IV96" s="160"/>
    </row>
    <row r="97" spans="1:256" s="158" customFormat="1" ht="22.7" customHeight="1" x14ac:dyDescent="0.2">
      <c r="A97" s="156"/>
      <c r="B97" s="156"/>
      <c r="C97" s="157" t="s">
        <v>754</v>
      </c>
      <c r="E97" s="159"/>
      <c r="G97" s="159"/>
      <c r="I97" s="159"/>
      <c r="K97" s="159"/>
      <c r="M97" s="159"/>
      <c r="O97" s="159"/>
      <c r="Q97" s="159"/>
      <c r="S97" s="159"/>
      <c r="U97" s="159"/>
      <c r="W97" s="159"/>
      <c r="Y97" s="159"/>
      <c r="AA97" s="159"/>
      <c r="AC97" s="159"/>
      <c r="AE97" s="159"/>
      <c r="AG97" s="159"/>
      <c r="AI97" s="159"/>
      <c r="AK97" s="159"/>
      <c r="AM97" s="159"/>
      <c r="AO97" s="159"/>
      <c r="AQ97" s="159"/>
      <c r="AS97" s="159"/>
      <c r="AU97" s="159"/>
      <c r="AW97" s="159"/>
      <c r="AY97" s="159"/>
      <c r="BA97" s="159"/>
      <c r="BC97" s="159"/>
      <c r="BE97" s="159"/>
      <c r="BG97" s="159"/>
      <c r="BI97" s="159"/>
      <c r="BK97" s="159"/>
      <c r="BM97" s="159"/>
      <c r="BO97" s="159"/>
      <c r="BQ97" s="159"/>
      <c r="BS97" s="159"/>
      <c r="BU97" s="159"/>
      <c r="BW97" s="159"/>
      <c r="BY97" s="159"/>
      <c r="CA97" s="159"/>
      <c r="CC97" s="159" t="s">
        <v>683</v>
      </c>
      <c r="CE97" s="159"/>
      <c r="CG97" s="159"/>
      <c r="CI97" s="159"/>
      <c r="CK97" s="159"/>
      <c r="CM97" s="159"/>
      <c r="CO97" s="159"/>
      <c r="CQ97" s="159"/>
      <c r="CS97" s="159"/>
      <c r="CU97" s="159"/>
      <c r="CW97" s="159"/>
      <c r="CY97" s="159"/>
      <c r="DA97" s="159"/>
      <c r="DC97" s="159"/>
      <c r="DE97" s="159"/>
      <c r="DG97" s="159"/>
      <c r="DI97" s="159"/>
      <c r="DK97" s="159"/>
      <c r="DM97" s="159"/>
      <c r="DO97" s="159"/>
      <c r="DQ97" s="159"/>
      <c r="DS97" s="159"/>
      <c r="DU97" s="159"/>
      <c r="DW97" s="159"/>
      <c r="DY97" s="159"/>
      <c r="EA97" s="159"/>
      <c r="EC97" s="159"/>
      <c r="EE97" s="159"/>
      <c r="EG97" s="159"/>
      <c r="EI97" s="159"/>
      <c r="EK97" s="159"/>
      <c r="EM97" s="159"/>
      <c r="EO97" s="159"/>
      <c r="EQ97" s="159"/>
      <c r="ES97" s="159"/>
      <c r="EU97" s="159"/>
      <c r="EW97" s="159"/>
      <c r="EY97" s="159"/>
      <c r="FA97" s="159"/>
      <c r="FC97" s="159"/>
      <c r="FE97" s="159"/>
      <c r="FG97" s="159"/>
      <c r="FI97" s="159"/>
      <c r="FK97" s="159"/>
      <c r="FM97" s="159"/>
      <c r="FO97" s="159"/>
      <c r="FQ97" s="159"/>
      <c r="FS97" s="159"/>
      <c r="FU97" s="159"/>
      <c r="FW97" s="159"/>
      <c r="FY97" s="159"/>
      <c r="GA97" s="159"/>
      <c r="GC97" s="159"/>
      <c r="GE97" s="159"/>
      <c r="GG97" s="159"/>
      <c r="GI97" s="159"/>
      <c r="GK97" s="159"/>
      <c r="GM97" s="159"/>
      <c r="GO97" s="159"/>
      <c r="GQ97" s="159"/>
      <c r="GS97" s="159"/>
      <c r="GU97" s="159"/>
      <c r="GW97" s="159"/>
      <c r="GY97" s="159"/>
      <c r="HA97" s="159"/>
      <c r="HC97" s="159"/>
      <c r="HE97" s="159"/>
      <c r="HG97" s="159"/>
      <c r="HI97" s="159"/>
      <c r="HK97" s="160"/>
      <c r="HL97" s="160"/>
      <c r="HM97" s="160"/>
      <c r="HN97" s="160"/>
      <c r="HO97" s="160"/>
      <c r="HP97" s="160"/>
      <c r="HQ97" s="160"/>
      <c r="HR97" s="160"/>
      <c r="HS97" s="160"/>
      <c r="HT97" s="160"/>
      <c r="HU97" s="160"/>
      <c r="HV97" s="160"/>
      <c r="HW97" s="160"/>
      <c r="HX97" s="160"/>
      <c r="HY97" s="160"/>
      <c r="HZ97" s="160"/>
      <c r="IA97" s="160"/>
      <c r="IB97" s="160"/>
      <c r="IC97" s="160"/>
      <c r="ID97" s="160"/>
      <c r="IE97" s="160"/>
      <c r="IF97" s="160"/>
      <c r="IG97" s="160"/>
      <c r="IH97" s="160"/>
      <c r="II97" s="160"/>
      <c r="IJ97" s="160"/>
      <c r="IK97" s="160"/>
      <c r="IL97" s="160"/>
      <c r="IM97" s="160"/>
      <c r="IN97" s="160"/>
      <c r="IO97" s="160"/>
      <c r="IP97" s="160"/>
      <c r="IQ97" s="160"/>
      <c r="IR97" s="160"/>
      <c r="IS97" s="160"/>
      <c r="IT97" s="160"/>
      <c r="IU97" s="160"/>
      <c r="IV97" s="160"/>
    </row>
    <row r="98" spans="1:256" s="159" customFormat="1" ht="33" customHeight="1" x14ac:dyDescent="0.2">
      <c r="A98" s="156"/>
      <c r="B98" s="156"/>
      <c r="C98" s="157" t="s">
        <v>755</v>
      </c>
      <c r="D98" s="158"/>
      <c r="F98" s="158"/>
      <c r="H98" s="158"/>
      <c r="J98" s="158"/>
      <c r="L98" s="158"/>
      <c r="N98" s="158"/>
      <c r="P98" s="158"/>
      <c r="R98" s="158"/>
      <c r="T98" s="158"/>
      <c r="V98" s="158"/>
      <c r="X98" s="158"/>
      <c r="Z98" s="158"/>
      <c r="AB98" s="158"/>
      <c r="AD98" s="158"/>
      <c r="AF98" s="158"/>
      <c r="AH98" s="158"/>
      <c r="AJ98" s="158"/>
      <c r="AL98" s="158"/>
      <c r="AN98" s="158"/>
      <c r="AP98" s="158"/>
      <c r="AR98" s="158"/>
      <c r="AT98" s="158"/>
      <c r="AV98" s="158"/>
      <c r="AX98" s="158"/>
      <c r="AZ98" s="158"/>
      <c r="BB98" s="158"/>
      <c r="BD98" s="158"/>
      <c r="BF98" s="158"/>
      <c r="BH98" s="158"/>
      <c r="BJ98" s="158"/>
      <c r="BL98" s="158"/>
      <c r="BN98" s="158"/>
      <c r="BP98" s="158"/>
      <c r="BR98" s="158"/>
      <c r="BT98" s="158"/>
      <c r="BV98" s="158"/>
      <c r="BX98" s="158"/>
      <c r="BZ98" s="158"/>
      <c r="CB98" s="158"/>
      <c r="CD98" s="158" t="s">
        <v>683</v>
      </c>
      <c r="CF98" s="158"/>
      <c r="CH98" s="158"/>
      <c r="CJ98" s="158"/>
      <c r="CL98" s="158"/>
      <c r="CN98" s="158"/>
      <c r="CP98" s="158"/>
      <c r="CR98" s="158"/>
      <c r="CT98" s="158"/>
      <c r="CV98" s="158"/>
      <c r="CX98" s="158"/>
      <c r="CZ98" s="158"/>
      <c r="DB98" s="158"/>
      <c r="DD98" s="158"/>
      <c r="DF98" s="158"/>
      <c r="DH98" s="158"/>
      <c r="DJ98" s="158"/>
      <c r="DL98" s="158"/>
      <c r="DN98" s="158"/>
      <c r="DP98" s="158"/>
      <c r="DR98" s="158"/>
      <c r="DT98" s="158"/>
      <c r="DV98" s="158"/>
      <c r="DX98" s="158"/>
      <c r="DZ98" s="158"/>
      <c r="EB98" s="158"/>
      <c r="ED98" s="158"/>
      <c r="EF98" s="158"/>
      <c r="EH98" s="158"/>
      <c r="EJ98" s="158"/>
      <c r="EL98" s="158"/>
      <c r="EN98" s="158"/>
      <c r="EP98" s="158"/>
      <c r="ER98" s="158"/>
      <c r="ET98" s="158"/>
      <c r="EV98" s="158"/>
      <c r="EX98" s="158"/>
      <c r="EZ98" s="158"/>
      <c r="FB98" s="158"/>
      <c r="FD98" s="158"/>
      <c r="FF98" s="158"/>
      <c r="FH98" s="158"/>
      <c r="FJ98" s="158"/>
      <c r="FL98" s="158"/>
      <c r="FN98" s="158"/>
      <c r="FP98" s="158"/>
      <c r="FR98" s="158"/>
      <c r="FT98" s="158"/>
      <c r="FV98" s="158"/>
      <c r="FX98" s="158"/>
      <c r="FZ98" s="158"/>
      <c r="GB98" s="158"/>
      <c r="GD98" s="158"/>
      <c r="GF98" s="158"/>
      <c r="GH98" s="158"/>
      <c r="GJ98" s="158"/>
      <c r="GL98" s="158"/>
      <c r="GN98" s="158"/>
      <c r="GP98" s="158"/>
      <c r="GR98" s="158"/>
      <c r="GT98" s="158"/>
      <c r="GV98" s="158"/>
      <c r="GX98" s="158"/>
      <c r="GZ98" s="158"/>
      <c r="HB98" s="158"/>
      <c r="HD98" s="158"/>
      <c r="HF98" s="158"/>
      <c r="HH98" s="158"/>
      <c r="HJ98" s="158"/>
      <c r="HK98" s="160"/>
      <c r="HL98" s="160"/>
      <c r="HM98" s="160"/>
      <c r="HN98" s="160"/>
      <c r="HO98" s="160"/>
      <c r="HP98" s="160"/>
      <c r="HQ98" s="160"/>
      <c r="HR98" s="160"/>
      <c r="HS98" s="160"/>
      <c r="HT98" s="160"/>
      <c r="HU98" s="160"/>
      <c r="HV98" s="160"/>
      <c r="HW98" s="160"/>
      <c r="HX98" s="160"/>
      <c r="HY98" s="160"/>
      <c r="HZ98" s="160"/>
      <c r="IA98" s="160"/>
      <c r="IB98" s="160"/>
      <c r="IC98" s="160"/>
      <c r="ID98" s="160"/>
      <c r="IE98" s="160"/>
      <c r="IF98" s="160"/>
      <c r="IG98" s="160"/>
      <c r="IH98" s="160"/>
      <c r="II98" s="160"/>
      <c r="IJ98" s="160"/>
      <c r="IK98" s="160"/>
      <c r="IL98" s="160"/>
      <c r="IM98" s="160"/>
      <c r="IN98" s="160"/>
      <c r="IO98" s="160"/>
      <c r="IP98" s="160"/>
      <c r="IQ98" s="160"/>
      <c r="IR98" s="160"/>
      <c r="IS98" s="160"/>
      <c r="IT98" s="160"/>
      <c r="IU98" s="160"/>
      <c r="IV98" s="160"/>
    </row>
    <row r="99" spans="1:256" s="158" customFormat="1" ht="22.7" customHeight="1" x14ac:dyDescent="0.2">
      <c r="A99" s="156"/>
      <c r="B99" s="156"/>
      <c r="C99" s="157" t="s">
        <v>756</v>
      </c>
      <c r="E99" s="159"/>
      <c r="G99" s="159"/>
      <c r="I99" s="159"/>
      <c r="K99" s="159"/>
      <c r="M99" s="159"/>
      <c r="O99" s="159"/>
      <c r="Q99" s="159"/>
      <c r="S99" s="159"/>
      <c r="U99" s="159"/>
      <c r="W99" s="159"/>
      <c r="Y99" s="159"/>
      <c r="AA99" s="159"/>
      <c r="AC99" s="159"/>
      <c r="AE99" s="159"/>
      <c r="AG99" s="159"/>
      <c r="AI99" s="159"/>
      <c r="AK99" s="159"/>
      <c r="AM99" s="159"/>
      <c r="AO99" s="159"/>
      <c r="AQ99" s="159"/>
      <c r="AS99" s="159"/>
      <c r="AU99" s="159"/>
      <c r="AW99" s="159"/>
      <c r="AY99" s="159"/>
      <c r="BA99" s="159"/>
      <c r="BC99" s="159"/>
      <c r="BE99" s="159"/>
      <c r="BG99" s="159"/>
      <c r="BI99" s="159"/>
      <c r="BK99" s="159"/>
      <c r="BM99" s="159"/>
      <c r="BO99" s="159"/>
      <c r="BQ99" s="159"/>
      <c r="BS99" s="159"/>
      <c r="BU99" s="159"/>
      <c r="BW99" s="159"/>
      <c r="BY99" s="159"/>
      <c r="CA99" s="159"/>
      <c r="CC99" s="159"/>
      <c r="CE99" s="159" t="s">
        <v>683</v>
      </c>
      <c r="CG99" s="159"/>
      <c r="CI99" s="159"/>
      <c r="CK99" s="159"/>
      <c r="CM99" s="159"/>
      <c r="CO99" s="159"/>
      <c r="CQ99" s="159"/>
      <c r="CS99" s="159"/>
      <c r="CU99" s="159"/>
      <c r="CW99" s="159"/>
      <c r="CY99" s="159"/>
      <c r="DA99" s="159"/>
      <c r="DC99" s="159"/>
      <c r="DE99" s="159"/>
      <c r="DG99" s="159"/>
      <c r="DI99" s="159"/>
      <c r="DK99" s="159"/>
      <c r="DM99" s="159"/>
      <c r="DO99" s="159"/>
      <c r="DQ99" s="159"/>
      <c r="DS99" s="159"/>
      <c r="DU99" s="159"/>
      <c r="DW99" s="159"/>
      <c r="DY99" s="159"/>
      <c r="EA99" s="159"/>
      <c r="EC99" s="159"/>
      <c r="EE99" s="159"/>
      <c r="EG99" s="159"/>
      <c r="EI99" s="159"/>
      <c r="EK99" s="159"/>
      <c r="EM99" s="159"/>
      <c r="EO99" s="159"/>
      <c r="EQ99" s="159"/>
      <c r="ES99" s="159"/>
      <c r="EU99" s="159"/>
      <c r="EW99" s="159"/>
      <c r="EY99" s="159"/>
      <c r="FA99" s="159"/>
      <c r="FC99" s="159"/>
      <c r="FE99" s="159"/>
      <c r="FG99" s="159"/>
      <c r="FI99" s="159"/>
      <c r="FK99" s="159"/>
      <c r="FM99" s="159"/>
      <c r="FO99" s="159"/>
      <c r="FQ99" s="159"/>
      <c r="FS99" s="159"/>
      <c r="FU99" s="159"/>
      <c r="FW99" s="159"/>
      <c r="FY99" s="159"/>
      <c r="GA99" s="159"/>
      <c r="GC99" s="159"/>
      <c r="GE99" s="159"/>
      <c r="GG99" s="159"/>
      <c r="GI99" s="159"/>
      <c r="GK99" s="159"/>
      <c r="GM99" s="159"/>
      <c r="GO99" s="159"/>
      <c r="GQ99" s="159"/>
      <c r="GS99" s="159"/>
      <c r="GU99" s="159"/>
      <c r="GW99" s="159"/>
      <c r="GY99" s="159"/>
      <c r="HA99" s="159"/>
      <c r="HC99" s="159"/>
      <c r="HE99" s="159"/>
      <c r="HG99" s="159"/>
      <c r="HI99" s="159"/>
      <c r="HK99" s="160"/>
      <c r="HL99" s="160"/>
      <c r="HM99" s="160"/>
      <c r="HN99" s="160"/>
      <c r="HO99" s="160"/>
      <c r="HP99" s="160"/>
      <c r="HQ99" s="160"/>
      <c r="HR99" s="160"/>
      <c r="HS99" s="160"/>
      <c r="HT99" s="160"/>
      <c r="HU99" s="160"/>
      <c r="HV99" s="160"/>
      <c r="HW99" s="160"/>
      <c r="HX99" s="160"/>
      <c r="HY99" s="160"/>
      <c r="HZ99" s="160"/>
      <c r="IA99" s="160"/>
      <c r="IB99" s="160"/>
      <c r="IC99" s="160"/>
      <c r="ID99" s="160"/>
      <c r="IE99" s="160"/>
      <c r="IF99" s="160"/>
      <c r="IG99" s="160"/>
      <c r="IH99" s="160"/>
      <c r="II99" s="160"/>
      <c r="IJ99" s="160"/>
      <c r="IK99" s="160"/>
      <c r="IL99" s="160"/>
      <c r="IM99" s="160"/>
      <c r="IN99" s="160"/>
      <c r="IO99" s="160"/>
      <c r="IP99" s="160"/>
      <c r="IQ99" s="160"/>
      <c r="IR99" s="160"/>
      <c r="IS99" s="160"/>
      <c r="IT99" s="160"/>
      <c r="IU99" s="160"/>
      <c r="IV99" s="160"/>
    </row>
    <row r="100" spans="1:256" s="159" customFormat="1" ht="31.9" customHeight="1" x14ac:dyDescent="0.2">
      <c r="A100" s="156"/>
      <c r="B100" s="156"/>
      <c r="C100" s="157" t="s">
        <v>757</v>
      </c>
      <c r="D100" s="158"/>
      <c r="F100" s="158"/>
      <c r="H100" s="158"/>
      <c r="J100" s="158"/>
      <c r="L100" s="158"/>
      <c r="N100" s="158"/>
      <c r="P100" s="158"/>
      <c r="R100" s="158"/>
      <c r="T100" s="158"/>
      <c r="V100" s="158"/>
      <c r="X100" s="158"/>
      <c r="Z100" s="158"/>
      <c r="AB100" s="158"/>
      <c r="AD100" s="158"/>
      <c r="AF100" s="158"/>
      <c r="AH100" s="158"/>
      <c r="AJ100" s="158"/>
      <c r="AL100" s="158"/>
      <c r="AN100" s="158"/>
      <c r="AP100" s="158"/>
      <c r="AR100" s="158"/>
      <c r="AT100" s="158"/>
      <c r="AV100" s="158"/>
      <c r="AX100" s="158"/>
      <c r="AZ100" s="158"/>
      <c r="BB100" s="158"/>
      <c r="BD100" s="158"/>
      <c r="BF100" s="158"/>
      <c r="BH100" s="158"/>
      <c r="BJ100" s="158"/>
      <c r="BL100" s="158"/>
      <c r="BN100" s="158"/>
      <c r="BP100" s="158"/>
      <c r="BR100" s="158"/>
      <c r="BT100" s="158"/>
      <c r="BV100" s="158"/>
      <c r="BX100" s="158"/>
      <c r="BZ100" s="158"/>
      <c r="CB100" s="158"/>
      <c r="CD100" s="158"/>
      <c r="CF100" s="158" t="s">
        <v>683</v>
      </c>
      <c r="CH100" s="158"/>
      <c r="CJ100" s="158"/>
      <c r="CL100" s="158"/>
      <c r="CN100" s="158"/>
      <c r="CP100" s="158"/>
      <c r="CR100" s="158"/>
      <c r="CT100" s="158"/>
      <c r="CV100" s="158"/>
      <c r="CX100" s="158"/>
      <c r="CZ100" s="158"/>
      <c r="DB100" s="158"/>
      <c r="DD100" s="158"/>
      <c r="DF100" s="158"/>
      <c r="DH100" s="158"/>
      <c r="DJ100" s="158"/>
      <c r="DL100" s="158"/>
      <c r="DN100" s="158"/>
      <c r="DP100" s="158"/>
      <c r="DR100" s="158"/>
      <c r="DT100" s="158"/>
      <c r="DV100" s="158"/>
      <c r="DX100" s="158"/>
      <c r="DZ100" s="158"/>
      <c r="EB100" s="158"/>
      <c r="ED100" s="158"/>
      <c r="EF100" s="158"/>
      <c r="EH100" s="158"/>
      <c r="EJ100" s="158"/>
      <c r="EL100" s="158"/>
      <c r="EN100" s="158"/>
      <c r="EP100" s="158"/>
      <c r="ER100" s="158"/>
      <c r="ET100" s="158"/>
      <c r="EV100" s="158"/>
      <c r="EX100" s="158"/>
      <c r="EZ100" s="158"/>
      <c r="FB100" s="158"/>
      <c r="FD100" s="158"/>
      <c r="FF100" s="158"/>
      <c r="FH100" s="158"/>
      <c r="FJ100" s="158"/>
      <c r="FL100" s="158"/>
      <c r="FN100" s="158"/>
      <c r="FP100" s="158"/>
      <c r="FR100" s="158"/>
      <c r="FT100" s="158"/>
      <c r="FV100" s="158"/>
      <c r="FX100" s="158"/>
      <c r="FZ100" s="158"/>
      <c r="GB100" s="158"/>
      <c r="GD100" s="158"/>
      <c r="GF100" s="158"/>
      <c r="GH100" s="158"/>
      <c r="GJ100" s="158"/>
      <c r="GL100" s="158"/>
      <c r="GN100" s="158"/>
      <c r="GP100" s="158"/>
      <c r="GR100" s="158"/>
      <c r="GT100" s="158"/>
      <c r="GV100" s="158"/>
      <c r="GX100" s="158"/>
      <c r="GZ100" s="158"/>
      <c r="HB100" s="158"/>
      <c r="HD100" s="158"/>
      <c r="HF100" s="158"/>
      <c r="HH100" s="158"/>
      <c r="HJ100" s="158"/>
      <c r="HK100" s="160"/>
      <c r="HL100" s="160"/>
      <c r="HM100" s="160"/>
      <c r="HN100" s="160"/>
      <c r="HO100" s="160"/>
      <c r="HP100" s="160"/>
      <c r="HQ100" s="160"/>
      <c r="HR100" s="160"/>
      <c r="HS100" s="160"/>
      <c r="HT100" s="160"/>
      <c r="HU100" s="160"/>
      <c r="HV100" s="160"/>
      <c r="HW100" s="160"/>
      <c r="HX100" s="160"/>
      <c r="HY100" s="160"/>
      <c r="HZ100" s="160"/>
      <c r="IA100" s="160"/>
      <c r="IB100" s="160"/>
      <c r="IC100" s="160"/>
      <c r="ID100" s="160"/>
      <c r="IE100" s="160"/>
      <c r="IF100" s="160"/>
      <c r="IG100" s="160"/>
      <c r="IH100" s="160"/>
      <c r="II100" s="160"/>
      <c r="IJ100" s="160"/>
      <c r="IK100" s="160"/>
      <c r="IL100" s="160"/>
      <c r="IM100" s="160"/>
      <c r="IN100" s="160"/>
      <c r="IO100" s="160"/>
      <c r="IP100" s="160"/>
      <c r="IQ100" s="160"/>
      <c r="IR100" s="160"/>
      <c r="IS100" s="160"/>
      <c r="IT100" s="160"/>
      <c r="IU100" s="160"/>
      <c r="IV100" s="160"/>
    </row>
    <row r="101" spans="1:256" s="158" customFormat="1" ht="22.7" customHeight="1" x14ac:dyDescent="0.2">
      <c r="A101" s="156"/>
      <c r="B101" s="156"/>
      <c r="C101" s="157" t="s">
        <v>758</v>
      </c>
      <c r="E101" s="159"/>
      <c r="G101" s="159"/>
      <c r="I101" s="159"/>
      <c r="K101" s="159"/>
      <c r="M101" s="159"/>
      <c r="O101" s="159"/>
      <c r="Q101" s="159"/>
      <c r="S101" s="159"/>
      <c r="U101" s="159"/>
      <c r="W101" s="159"/>
      <c r="Y101" s="159"/>
      <c r="AA101" s="159"/>
      <c r="AC101" s="159"/>
      <c r="AE101" s="159"/>
      <c r="AG101" s="159"/>
      <c r="AI101" s="159"/>
      <c r="AK101" s="159"/>
      <c r="AM101" s="159"/>
      <c r="AO101" s="159"/>
      <c r="AQ101" s="159"/>
      <c r="AS101" s="159"/>
      <c r="AU101" s="159"/>
      <c r="AW101" s="159"/>
      <c r="AY101" s="159"/>
      <c r="BA101" s="159"/>
      <c r="BC101" s="159"/>
      <c r="BE101" s="159"/>
      <c r="BG101" s="159"/>
      <c r="BI101" s="159"/>
      <c r="BK101" s="159"/>
      <c r="BM101" s="159"/>
      <c r="BO101" s="159"/>
      <c r="BQ101" s="159"/>
      <c r="BS101" s="159"/>
      <c r="BU101" s="159"/>
      <c r="BW101" s="159"/>
      <c r="BY101" s="159"/>
      <c r="CA101" s="159"/>
      <c r="CC101" s="159"/>
      <c r="CE101" s="159"/>
      <c r="CG101" s="159" t="s">
        <v>683</v>
      </c>
      <c r="CI101" s="159"/>
      <c r="CK101" s="159"/>
      <c r="CM101" s="159"/>
      <c r="CO101" s="159"/>
      <c r="CQ101" s="159"/>
      <c r="CS101" s="159"/>
      <c r="CU101" s="159"/>
      <c r="CW101" s="159"/>
      <c r="CY101" s="159"/>
      <c r="DA101" s="159"/>
      <c r="DC101" s="159"/>
      <c r="DE101" s="159"/>
      <c r="DG101" s="159"/>
      <c r="DI101" s="159"/>
      <c r="DK101" s="159"/>
      <c r="DM101" s="159"/>
      <c r="DO101" s="159"/>
      <c r="DQ101" s="159"/>
      <c r="DS101" s="159"/>
      <c r="DU101" s="159"/>
      <c r="DW101" s="159"/>
      <c r="DY101" s="159"/>
      <c r="EA101" s="159"/>
      <c r="EC101" s="159"/>
      <c r="EE101" s="159"/>
      <c r="EG101" s="159"/>
      <c r="EI101" s="159"/>
      <c r="EK101" s="159"/>
      <c r="EM101" s="159"/>
      <c r="EO101" s="159"/>
      <c r="EQ101" s="159"/>
      <c r="ES101" s="159"/>
      <c r="EU101" s="159"/>
      <c r="EW101" s="159"/>
      <c r="EY101" s="159"/>
      <c r="FA101" s="159"/>
      <c r="FC101" s="159"/>
      <c r="FE101" s="159"/>
      <c r="FG101" s="159"/>
      <c r="FI101" s="159"/>
      <c r="FK101" s="159"/>
      <c r="FM101" s="159"/>
      <c r="FO101" s="159"/>
      <c r="FQ101" s="159"/>
      <c r="FS101" s="159"/>
      <c r="FU101" s="159"/>
      <c r="FW101" s="159"/>
      <c r="FY101" s="159"/>
      <c r="GA101" s="159"/>
      <c r="GC101" s="159"/>
      <c r="GE101" s="159"/>
      <c r="GG101" s="159"/>
      <c r="GI101" s="159"/>
      <c r="GK101" s="159"/>
      <c r="GM101" s="159"/>
      <c r="GO101" s="159"/>
      <c r="GQ101" s="159"/>
      <c r="GS101" s="159"/>
      <c r="GU101" s="159"/>
      <c r="GW101" s="159"/>
      <c r="GY101" s="159"/>
      <c r="HA101" s="159"/>
      <c r="HC101" s="159"/>
      <c r="HE101" s="159"/>
      <c r="HG101" s="159"/>
      <c r="HI101" s="159"/>
      <c r="HK101" s="160"/>
      <c r="HL101" s="160"/>
      <c r="HM101" s="160"/>
      <c r="HN101" s="160"/>
      <c r="HO101" s="160"/>
      <c r="HP101" s="160"/>
      <c r="HQ101" s="160"/>
      <c r="HR101" s="160"/>
      <c r="HS101" s="160"/>
      <c r="HT101" s="160"/>
      <c r="HU101" s="160"/>
      <c r="HV101" s="160"/>
      <c r="HW101" s="160"/>
      <c r="HX101" s="160"/>
      <c r="HY101" s="160"/>
      <c r="HZ101" s="160"/>
      <c r="IA101" s="160"/>
      <c r="IB101" s="160"/>
      <c r="IC101" s="160"/>
      <c r="ID101" s="160"/>
      <c r="IE101" s="160"/>
      <c r="IF101" s="160"/>
      <c r="IG101" s="160"/>
      <c r="IH101" s="160"/>
      <c r="II101" s="160"/>
      <c r="IJ101" s="160"/>
      <c r="IK101" s="160"/>
      <c r="IL101" s="160"/>
      <c r="IM101" s="160"/>
      <c r="IN101" s="160"/>
      <c r="IO101" s="160"/>
      <c r="IP101" s="160"/>
      <c r="IQ101" s="160"/>
      <c r="IR101" s="160"/>
      <c r="IS101" s="160"/>
      <c r="IT101" s="160"/>
      <c r="IU101" s="160"/>
      <c r="IV101" s="160"/>
    </row>
    <row r="102" spans="1:256" s="159" customFormat="1" ht="33" customHeight="1" x14ac:dyDescent="0.2">
      <c r="A102" s="156"/>
      <c r="B102" s="156"/>
      <c r="C102" s="157" t="s">
        <v>759</v>
      </c>
      <c r="D102" s="158"/>
      <c r="F102" s="158"/>
      <c r="H102" s="158"/>
      <c r="J102" s="158"/>
      <c r="L102" s="158"/>
      <c r="N102" s="158"/>
      <c r="P102" s="158"/>
      <c r="R102" s="158"/>
      <c r="T102" s="158"/>
      <c r="V102" s="158"/>
      <c r="X102" s="158"/>
      <c r="Z102" s="158"/>
      <c r="AB102" s="158"/>
      <c r="AD102" s="158"/>
      <c r="AF102" s="158"/>
      <c r="AH102" s="158"/>
      <c r="AJ102" s="158"/>
      <c r="AL102" s="158"/>
      <c r="AN102" s="158"/>
      <c r="AP102" s="158"/>
      <c r="AR102" s="158"/>
      <c r="AT102" s="158"/>
      <c r="AV102" s="158"/>
      <c r="AX102" s="158"/>
      <c r="AZ102" s="158"/>
      <c r="BB102" s="158"/>
      <c r="BD102" s="158"/>
      <c r="BF102" s="158"/>
      <c r="BH102" s="158"/>
      <c r="BJ102" s="158"/>
      <c r="BL102" s="158"/>
      <c r="BN102" s="158"/>
      <c r="BP102" s="158"/>
      <c r="BR102" s="158"/>
      <c r="BT102" s="158"/>
      <c r="BV102" s="158"/>
      <c r="BX102" s="158"/>
      <c r="BZ102" s="158"/>
      <c r="CB102" s="158"/>
      <c r="CD102" s="158"/>
      <c r="CF102" s="158"/>
      <c r="CH102" s="158" t="s">
        <v>683</v>
      </c>
      <c r="CJ102" s="158"/>
      <c r="CL102" s="158"/>
      <c r="CN102" s="158"/>
      <c r="CP102" s="158"/>
      <c r="CR102" s="158"/>
      <c r="CT102" s="158"/>
      <c r="CV102" s="158"/>
      <c r="CX102" s="158"/>
      <c r="CZ102" s="158"/>
      <c r="DB102" s="158"/>
      <c r="DD102" s="158"/>
      <c r="DF102" s="158"/>
      <c r="DH102" s="158"/>
      <c r="DJ102" s="158"/>
      <c r="DL102" s="158"/>
      <c r="DN102" s="158"/>
      <c r="DP102" s="158"/>
      <c r="DR102" s="158"/>
      <c r="DT102" s="158"/>
      <c r="DV102" s="158"/>
      <c r="DX102" s="158"/>
      <c r="DZ102" s="158"/>
      <c r="EB102" s="158"/>
      <c r="ED102" s="158"/>
      <c r="EF102" s="158"/>
      <c r="EH102" s="158"/>
      <c r="EJ102" s="158"/>
      <c r="EL102" s="158"/>
      <c r="EN102" s="158"/>
      <c r="EP102" s="158"/>
      <c r="ER102" s="158"/>
      <c r="ET102" s="158"/>
      <c r="EV102" s="158"/>
      <c r="EX102" s="158"/>
      <c r="EZ102" s="158"/>
      <c r="FB102" s="158"/>
      <c r="FD102" s="158"/>
      <c r="FF102" s="158"/>
      <c r="FH102" s="158"/>
      <c r="FJ102" s="158"/>
      <c r="FL102" s="158"/>
      <c r="FN102" s="158"/>
      <c r="FP102" s="158"/>
      <c r="FR102" s="158"/>
      <c r="FT102" s="158"/>
      <c r="FV102" s="158"/>
      <c r="FX102" s="158"/>
      <c r="FZ102" s="158"/>
      <c r="GB102" s="158"/>
      <c r="GD102" s="158"/>
      <c r="GF102" s="158"/>
      <c r="GH102" s="158"/>
      <c r="GJ102" s="158"/>
      <c r="GL102" s="158"/>
      <c r="GN102" s="158"/>
      <c r="GP102" s="158"/>
      <c r="GR102" s="158"/>
      <c r="GT102" s="158"/>
      <c r="GV102" s="158"/>
      <c r="GX102" s="158"/>
      <c r="GZ102" s="158"/>
      <c r="HB102" s="158"/>
      <c r="HD102" s="158"/>
      <c r="HF102" s="158"/>
      <c r="HH102" s="158"/>
      <c r="HJ102" s="158"/>
      <c r="HK102" s="160"/>
      <c r="HL102" s="160"/>
      <c r="HM102" s="160"/>
      <c r="HN102" s="160"/>
      <c r="HO102" s="160"/>
      <c r="HP102" s="160"/>
      <c r="HQ102" s="160"/>
      <c r="HR102" s="160"/>
      <c r="HS102" s="160"/>
      <c r="HT102" s="160"/>
      <c r="HU102" s="160"/>
      <c r="HV102" s="160"/>
      <c r="HW102" s="160"/>
      <c r="HX102" s="160"/>
      <c r="HY102" s="160"/>
      <c r="HZ102" s="160"/>
      <c r="IA102" s="160"/>
      <c r="IB102" s="160"/>
      <c r="IC102" s="160"/>
      <c r="ID102" s="160"/>
      <c r="IE102" s="160"/>
      <c r="IF102" s="160"/>
      <c r="IG102" s="160"/>
      <c r="IH102" s="160"/>
      <c r="II102" s="160"/>
      <c r="IJ102" s="160"/>
      <c r="IK102" s="160"/>
      <c r="IL102" s="160"/>
      <c r="IM102" s="160"/>
      <c r="IN102" s="160"/>
      <c r="IO102" s="160"/>
      <c r="IP102" s="160"/>
      <c r="IQ102" s="160"/>
      <c r="IR102" s="160"/>
      <c r="IS102" s="160"/>
      <c r="IT102" s="160"/>
      <c r="IU102" s="160"/>
      <c r="IV102" s="160"/>
    </row>
    <row r="103" spans="1:256" s="162" customFormat="1" ht="22.7" customHeight="1" x14ac:dyDescent="0.2">
      <c r="A103" s="415" t="s">
        <v>760</v>
      </c>
      <c r="B103" s="415"/>
      <c r="C103" s="415"/>
      <c r="E103" s="163"/>
      <c r="G103" s="163"/>
      <c r="I103" s="163"/>
      <c r="K103" s="163"/>
      <c r="M103" s="163"/>
      <c r="O103" s="163"/>
      <c r="Q103" s="163"/>
      <c r="S103" s="163"/>
      <c r="U103" s="163"/>
      <c r="W103" s="163"/>
      <c r="Y103" s="163"/>
      <c r="AA103" s="163"/>
      <c r="AC103" s="163"/>
      <c r="AE103" s="163"/>
      <c r="AG103" s="163"/>
      <c r="AI103" s="163"/>
      <c r="AK103" s="163"/>
      <c r="AM103" s="163"/>
      <c r="AO103" s="163"/>
      <c r="AQ103" s="163"/>
      <c r="AS103" s="163"/>
      <c r="AU103" s="163"/>
      <c r="AW103" s="163"/>
      <c r="AY103" s="163"/>
      <c r="BA103" s="163"/>
      <c r="BC103" s="163"/>
      <c r="BE103" s="163"/>
      <c r="BG103" s="163"/>
      <c r="BI103" s="163"/>
      <c r="BK103" s="163"/>
      <c r="BM103" s="163"/>
      <c r="BO103" s="163"/>
      <c r="BQ103" s="163"/>
      <c r="BS103" s="163"/>
      <c r="BU103" s="163"/>
      <c r="BW103" s="163"/>
      <c r="BY103" s="163"/>
      <c r="CA103" s="163"/>
      <c r="CC103" s="163"/>
      <c r="CE103" s="163"/>
      <c r="CG103" s="163"/>
      <c r="CI103" s="163"/>
      <c r="CK103" s="163"/>
      <c r="CM103" s="163"/>
      <c r="CO103" s="163"/>
      <c r="CQ103" s="163"/>
      <c r="CS103" s="163"/>
      <c r="CU103" s="163"/>
      <c r="CW103" s="163"/>
      <c r="CY103" s="163"/>
      <c r="DA103" s="163"/>
      <c r="DC103" s="163"/>
      <c r="DE103" s="163"/>
      <c r="DG103" s="163"/>
      <c r="DI103" s="163"/>
      <c r="DK103" s="163"/>
      <c r="DM103" s="163"/>
      <c r="DO103" s="163"/>
      <c r="DQ103" s="163"/>
      <c r="DS103" s="163"/>
      <c r="DU103" s="163"/>
      <c r="DW103" s="163"/>
      <c r="DY103" s="163"/>
      <c r="EA103" s="163"/>
      <c r="EC103" s="163"/>
      <c r="EE103" s="163"/>
      <c r="EG103" s="163"/>
      <c r="EI103" s="163"/>
      <c r="EK103" s="163"/>
      <c r="EM103" s="163"/>
      <c r="EO103" s="163"/>
      <c r="EQ103" s="163"/>
      <c r="ES103" s="163"/>
      <c r="EU103" s="163"/>
      <c r="EW103" s="163"/>
      <c r="EY103" s="163"/>
      <c r="FA103" s="163"/>
      <c r="FC103" s="163"/>
      <c r="FE103" s="163"/>
      <c r="FG103" s="163"/>
      <c r="FI103" s="163"/>
      <c r="FK103" s="163"/>
      <c r="FM103" s="163"/>
      <c r="FO103" s="163"/>
      <c r="FQ103" s="163"/>
      <c r="FS103" s="163"/>
      <c r="FU103" s="163"/>
      <c r="FW103" s="163"/>
      <c r="FY103" s="163"/>
      <c r="GA103" s="163"/>
      <c r="GC103" s="163"/>
      <c r="GE103" s="163"/>
      <c r="GG103" s="163"/>
      <c r="GI103" s="163"/>
      <c r="GK103" s="163"/>
      <c r="GM103" s="163"/>
      <c r="GO103" s="163"/>
      <c r="GQ103" s="163"/>
      <c r="GS103" s="163"/>
      <c r="GU103" s="163"/>
      <c r="GW103" s="163"/>
      <c r="GY103" s="163"/>
      <c r="HA103" s="163"/>
      <c r="HC103" s="163"/>
      <c r="HE103" s="163"/>
      <c r="HG103" s="163"/>
      <c r="HI103" s="163"/>
      <c r="HK103" s="164"/>
      <c r="HL103" s="164"/>
      <c r="HM103" s="164"/>
      <c r="HN103" s="164"/>
      <c r="HO103" s="164"/>
      <c r="HP103" s="164"/>
      <c r="HQ103" s="164"/>
      <c r="HR103" s="164"/>
      <c r="HS103" s="164"/>
      <c r="HT103" s="164"/>
      <c r="HU103" s="164"/>
      <c r="HV103" s="164"/>
      <c r="HW103" s="164"/>
      <c r="HX103" s="164"/>
      <c r="HY103" s="164"/>
      <c r="HZ103" s="164"/>
      <c r="IA103" s="164"/>
      <c r="IB103" s="164"/>
      <c r="IC103" s="164"/>
      <c r="ID103" s="164"/>
      <c r="IE103" s="164"/>
      <c r="IF103" s="164"/>
      <c r="IG103" s="164"/>
      <c r="IH103" s="164"/>
      <c r="II103" s="164"/>
      <c r="IJ103" s="164"/>
      <c r="IK103" s="164"/>
      <c r="IL103" s="164"/>
      <c r="IM103" s="164"/>
      <c r="IN103" s="164"/>
      <c r="IO103" s="164"/>
      <c r="IP103" s="164"/>
      <c r="IQ103" s="164"/>
      <c r="IR103" s="164"/>
      <c r="IS103" s="164"/>
      <c r="IT103" s="164"/>
      <c r="IU103" s="164"/>
      <c r="IV103" s="164"/>
    </row>
    <row r="104" spans="1:256" s="158" customFormat="1" ht="22.7" customHeight="1" x14ac:dyDescent="0.2">
      <c r="A104" s="156"/>
      <c r="B104" s="156"/>
      <c r="C104" s="157" t="s">
        <v>761</v>
      </c>
      <c r="E104" s="159"/>
      <c r="G104" s="159"/>
      <c r="I104" s="159"/>
      <c r="K104" s="159"/>
      <c r="M104" s="159"/>
      <c r="O104" s="159"/>
      <c r="Q104" s="159"/>
      <c r="S104" s="159"/>
      <c r="U104" s="159"/>
      <c r="W104" s="159"/>
      <c r="Y104" s="159"/>
      <c r="AA104" s="159"/>
      <c r="AC104" s="159"/>
      <c r="AE104" s="159"/>
      <c r="AG104" s="159"/>
      <c r="AI104" s="159"/>
      <c r="AK104" s="159"/>
      <c r="AM104" s="159"/>
      <c r="AO104" s="159"/>
      <c r="AQ104" s="159"/>
      <c r="AS104" s="159"/>
      <c r="AU104" s="159"/>
      <c r="AW104" s="159"/>
      <c r="AY104" s="159"/>
      <c r="BA104" s="159"/>
      <c r="BC104" s="159"/>
      <c r="BE104" s="159"/>
      <c r="BG104" s="159"/>
      <c r="BI104" s="159"/>
      <c r="BK104" s="159"/>
      <c r="BM104" s="159"/>
      <c r="BO104" s="159"/>
      <c r="BQ104" s="159"/>
      <c r="BS104" s="159"/>
      <c r="BU104" s="159"/>
      <c r="BW104" s="159"/>
      <c r="BY104" s="159"/>
      <c r="CA104" s="159"/>
      <c r="CC104" s="159"/>
      <c r="CE104" s="159"/>
      <c r="CG104" s="159"/>
      <c r="CI104" s="159" t="s">
        <v>683</v>
      </c>
      <c r="CJ104" s="158" t="s">
        <v>683</v>
      </c>
      <c r="CK104" s="159"/>
      <c r="CM104" s="159"/>
      <c r="CO104" s="159"/>
      <c r="CQ104" s="159"/>
      <c r="CS104" s="159"/>
      <c r="CU104" s="159"/>
      <c r="CW104" s="159"/>
      <c r="CY104" s="159"/>
      <c r="DA104" s="159"/>
      <c r="DC104" s="159"/>
      <c r="DE104" s="159"/>
      <c r="DG104" s="159"/>
      <c r="DI104" s="159"/>
      <c r="DK104" s="159"/>
      <c r="DM104" s="159"/>
      <c r="DO104" s="159"/>
      <c r="DQ104" s="159"/>
      <c r="DS104" s="159"/>
      <c r="DU104" s="159"/>
      <c r="DW104" s="159"/>
      <c r="DY104" s="159"/>
      <c r="EA104" s="159"/>
      <c r="EC104" s="159"/>
      <c r="EE104" s="159"/>
      <c r="EG104" s="159"/>
      <c r="EI104" s="159"/>
      <c r="EK104" s="159"/>
      <c r="EM104" s="159"/>
      <c r="EO104" s="159"/>
      <c r="EQ104" s="159"/>
      <c r="ES104" s="159"/>
      <c r="EU104" s="159"/>
      <c r="EW104" s="159"/>
      <c r="EY104" s="159"/>
      <c r="FA104" s="159"/>
      <c r="FC104" s="159"/>
      <c r="FE104" s="159"/>
      <c r="FG104" s="159"/>
      <c r="FI104" s="159"/>
      <c r="FK104" s="159"/>
      <c r="FM104" s="159"/>
      <c r="FO104" s="159"/>
      <c r="FQ104" s="159"/>
      <c r="FS104" s="159"/>
      <c r="FU104" s="159"/>
      <c r="FW104" s="159"/>
      <c r="FY104" s="159"/>
      <c r="GA104" s="159"/>
      <c r="GC104" s="159"/>
      <c r="GE104" s="159"/>
      <c r="GG104" s="159"/>
      <c r="GI104" s="159"/>
      <c r="GK104" s="159"/>
      <c r="GM104" s="159"/>
      <c r="GO104" s="159"/>
      <c r="GQ104" s="159"/>
      <c r="GS104" s="159"/>
      <c r="GU104" s="159"/>
      <c r="GW104" s="159"/>
      <c r="GY104" s="159"/>
      <c r="HA104" s="159"/>
      <c r="HC104" s="159"/>
      <c r="HE104" s="159"/>
      <c r="HG104" s="159"/>
      <c r="HI104" s="159"/>
      <c r="HK104" s="160"/>
      <c r="HL104" s="160"/>
      <c r="HM104" s="160"/>
      <c r="HN104" s="160"/>
      <c r="HO104" s="160"/>
      <c r="HP104" s="160"/>
      <c r="HQ104" s="160"/>
      <c r="HR104" s="160"/>
      <c r="HS104" s="160"/>
      <c r="HT104" s="160"/>
      <c r="HU104" s="160"/>
      <c r="HV104" s="160"/>
      <c r="HW104" s="160"/>
      <c r="HX104" s="160"/>
      <c r="HY104" s="160"/>
      <c r="HZ104" s="160"/>
      <c r="IA104" s="160"/>
      <c r="IB104" s="160"/>
      <c r="IC104" s="160"/>
      <c r="ID104" s="160"/>
      <c r="IE104" s="160"/>
      <c r="IF104" s="160"/>
      <c r="IG104" s="160"/>
      <c r="IH104" s="160"/>
      <c r="II104" s="160"/>
      <c r="IJ104" s="160"/>
      <c r="IK104" s="160"/>
      <c r="IL104" s="160"/>
      <c r="IM104" s="160"/>
      <c r="IN104" s="160"/>
      <c r="IO104" s="160"/>
      <c r="IP104" s="160"/>
      <c r="IQ104" s="160"/>
      <c r="IR104" s="160"/>
      <c r="IS104" s="160"/>
      <c r="IT104" s="160"/>
      <c r="IU104" s="160"/>
      <c r="IV104" s="160"/>
    </row>
    <row r="105" spans="1:256" s="158" customFormat="1" ht="22.7" customHeight="1" x14ac:dyDescent="0.2">
      <c r="A105" s="156"/>
      <c r="B105" s="156"/>
      <c r="C105" s="157" t="s">
        <v>693</v>
      </c>
      <c r="E105" s="159"/>
      <c r="G105" s="159"/>
      <c r="H105" s="158" t="s">
        <v>683</v>
      </c>
      <c r="I105" s="159"/>
      <c r="K105" s="159" t="s">
        <v>683</v>
      </c>
      <c r="M105" s="159"/>
      <c r="N105" s="158" t="s">
        <v>683</v>
      </c>
      <c r="O105" s="159" t="s">
        <v>683</v>
      </c>
      <c r="Q105" s="159"/>
      <c r="S105" s="159"/>
      <c r="U105" s="159"/>
      <c r="W105" s="159"/>
      <c r="Y105" s="159"/>
      <c r="AA105" s="159"/>
      <c r="AC105" s="159"/>
      <c r="AE105" s="159"/>
      <c r="AG105" s="159"/>
      <c r="AI105" s="159"/>
      <c r="AK105" s="159"/>
      <c r="AM105" s="159"/>
      <c r="AO105" s="159"/>
      <c r="AQ105" s="159"/>
      <c r="AS105" s="159"/>
      <c r="AU105" s="159"/>
      <c r="AW105" s="159"/>
      <c r="AY105" s="159"/>
      <c r="BA105" s="159"/>
      <c r="BC105" s="159"/>
      <c r="BE105" s="159"/>
      <c r="BG105" s="159"/>
      <c r="BI105" s="159"/>
      <c r="BK105" s="159"/>
      <c r="BM105" s="159"/>
      <c r="BO105" s="159"/>
      <c r="BQ105" s="159"/>
      <c r="BS105" s="159"/>
      <c r="BU105" s="159"/>
      <c r="BW105" s="159"/>
      <c r="BY105" s="159"/>
      <c r="CA105" s="159"/>
      <c r="CC105" s="159"/>
      <c r="CE105" s="159"/>
      <c r="CG105" s="159"/>
      <c r="CI105" s="159"/>
      <c r="CK105" s="159"/>
      <c r="CM105" s="159"/>
      <c r="CO105" s="159"/>
      <c r="CQ105" s="159"/>
      <c r="CS105" s="159"/>
      <c r="CU105" s="159"/>
      <c r="CW105" s="159"/>
      <c r="CY105" s="159"/>
      <c r="DA105" s="159"/>
      <c r="DC105" s="159"/>
      <c r="DE105" s="159"/>
      <c r="DG105" s="159"/>
      <c r="DI105" s="159"/>
      <c r="DK105" s="159"/>
      <c r="DM105" s="159"/>
      <c r="DO105" s="159"/>
      <c r="DQ105" s="159"/>
      <c r="DS105" s="159"/>
      <c r="DU105" s="159"/>
      <c r="DW105" s="159"/>
      <c r="DY105" s="159"/>
      <c r="EA105" s="159"/>
      <c r="EC105" s="159"/>
      <c r="EE105" s="159"/>
      <c r="EG105" s="159"/>
      <c r="EI105" s="159"/>
      <c r="EK105" s="159"/>
      <c r="EM105" s="159"/>
      <c r="EO105" s="159"/>
      <c r="EQ105" s="159"/>
      <c r="ES105" s="159"/>
      <c r="EU105" s="159"/>
      <c r="EW105" s="159"/>
      <c r="EY105" s="159"/>
      <c r="FA105" s="159"/>
      <c r="FC105" s="159"/>
      <c r="FE105" s="159"/>
      <c r="FG105" s="159"/>
      <c r="FI105" s="159"/>
      <c r="FK105" s="159"/>
      <c r="FM105" s="159"/>
      <c r="FO105" s="159"/>
      <c r="FQ105" s="159"/>
      <c r="FS105" s="159"/>
      <c r="FU105" s="159"/>
      <c r="FW105" s="159"/>
      <c r="FY105" s="159"/>
      <c r="GA105" s="159"/>
      <c r="GC105" s="159"/>
      <c r="GE105" s="159"/>
      <c r="GG105" s="159"/>
      <c r="GI105" s="159"/>
      <c r="GK105" s="159"/>
      <c r="GM105" s="159"/>
      <c r="GO105" s="159"/>
      <c r="GQ105" s="159"/>
      <c r="GS105" s="159"/>
      <c r="GU105" s="159"/>
      <c r="GW105" s="159"/>
      <c r="GY105" s="159"/>
      <c r="HA105" s="159"/>
      <c r="HC105" s="159"/>
      <c r="HE105" s="159"/>
      <c r="HG105" s="159"/>
      <c r="HI105" s="159"/>
      <c r="HK105" s="160"/>
      <c r="HL105" s="160"/>
      <c r="HM105" s="160"/>
      <c r="HN105" s="160"/>
      <c r="HO105" s="160"/>
      <c r="HP105" s="160"/>
      <c r="HQ105" s="160"/>
      <c r="HR105" s="160"/>
      <c r="HS105" s="160"/>
      <c r="HT105" s="160"/>
      <c r="HU105" s="160"/>
      <c r="HV105" s="160"/>
      <c r="HW105" s="160"/>
      <c r="HX105" s="160"/>
      <c r="HY105" s="160"/>
      <c r="HZ105" s="160"/>
      <c r="IA105" s="160"/>
      <c r="IB105" s="160"/>
      <c r="IC105" s="160"/>
      <c r="ID105" s="160"/>
      <c r="IE105" s="160"/>
      <c r="IF105" s="160"/>
      <c r="IG105" s="160"/>
      <c r="IH105" s="160"/>
      <c r="II105" s="160"/>
      <c r="IJ105" s="160"/>
      <c r="IK105" s="160"/>
      <c r="IL105" s="160"/>
      <c r="IM105" s="160"/>
      <c r="IN105" s="160"/>
      <c r="IO105" s="160"/>
      <c r="IP105" s="160"/>
      <c r="IQ105" s="160"/>
      <c r="IR105" s="160"/>
      <c r="IS105" s="160"/>
      <c r="IT105" s="160"/>
      <c r="IU105" s="160"/>
      <c r="IV105" s="160"/>
    </row>
    <row r="106" spans="1:256" s="158" customFormat="1" ht="22.7" customHeight="1" x14ac:dyDescent="0.2">
      <c r="A106" s="156"/>
      <c r="B106" s="156"/>
      <c r="C106" s="157" t="s">
        <v>762</v>
      </c>
      <c r="E106" s="159"/>
      <c r="G106" s="159"/>
      <c r="I106" s="159"/>
      <c r="K106" s="159"/>
      <c r="M106" s="159"/>
      <c r="O106" s="159"/>
      <c r="Q106" s="159"/>
      <c r="S106" s="159"/>
      <c r="U106" s="159"/>
      <c r="W106" s="159"/>
      <c r="Y106" s="159"/>
      <c r="AA106" s="159"/>
      <c r="AC106" s="159"/>
      <c r="AE106" s="159"/>
      <c r="AG106" s="159"/>
      <c r="AI106" s="159"/>
      <c r="AK106" s="159"/>
      <c r="AM106" s="159"/>
      <c r="AO106" s="159"/>
      <c r="AQ106" s="159"/>
      <c r="AS106" s="159"/>
      <c r="AU106" s="159"/>
      <c r="AW106" s="159"/>
      <c r="AY106" s="159"/>
      <c r="BA106" s="159"/>
      <c r="BC106" s="159"/>
      <c r="BE106" s="159"/>
      <c r="BG106" s="159"/>
      <c r="BI106" s="159"/>
      <c r="BK106" s="159"/>
      <c r="BM106" s="159"/>
      <c r="BO106" s="159"/>
      <c r="BQ106" s="159"/>
      <c r="BS106" s="159"/>
      <c r="BU106" s="159"/>
      <c r="BW106" s="159"/>
      <c r="BY106" s="159"/>
      <c r="CA106" s="159"/>
      <c r="CC106" s="159"/>
      <c r="CE106" s="159"/>
      <c r="CG106" s="159"/>
      <c r="CI106" s="159"/>
      <c r="CK106" s="159" t="s">
        <v>683</v>
      </c>
      <c r="CM106" s="159"/>
      <c r="CO106" s="159"/>
      <c r="CQ106" s="159"/>
      <c r="CS106" s="159"/>
      <c r="CU106" s="159"/>
      <c r="CW106" s="159"/>
      <c r="CY106" s="159"/>
      <c r="DA106" s="159"/>
      <c r="DC106" s="159"/>
      <c r="DE106" s="159"/>
      <c r="DG106" s="159"/>
      <c r="DI106" s="159"/>
      <c r="DK106" s="159"/>
      <c r="DM106" s="159"/>
      <c r="DO106" s="159"/>
      <c r="DQ106" s="159"/>
      <c r="DS106" s="159"/>
      <c r="DU106" s="159"/>
      <c r="DW106" s="159"/>
      <c r="DY106" s="159"/>
      <c r="EA106" s="159"/>
      <c r="EC106" s="159"/>
      <c r="EE106" s="159"/>
      <c r="EG106" s="159"/>
      <c r="EI106" s="159"/>
      <c r="EK106" s="159"/>
      <c r="EM106" s="159"/>
      <c r="EO106" s="159"/>
      <c r="EQ106" s="159"/>
      <c r="ES106" s="159"/>
      <c r="EU106" s="159"/>
      <c r="EW106" s="159"/>
      <c r="EY106" s="159"/>
      <c r="FA106" s="159"/>
      <c r="FC106" s="159"/>
      <c r="FE106" s="159"/>
      <c r="FG106" s="159"/>
      <c r="FI106" s="159"/>
      <c r="FK106" s="159"/>
      <c r="FM106" s="159"/>
      <c r="FO106" s="159"/>
      <c r="FQ106" s="159"/>
      <c r="FS106" s="159"/>
      <c r="FU106" s="159"/>
      <c r="FW106" s="159"/>
      <c r="FY106" s="159"/>
      <c r="GA106" s="159"/>
      <c r="GC106" s="159"/>
      <c r="GE106" s="159"/>
      <c r="GG106" s="159"/>
      <c r="GI106" s="159"/>
      <c r="GK106" s="159"/>
      <c r="GM106" s="159"/>
      <c r="GO106" s="159"/>
      <c r="GQ106" s="159"/>
      <c r="GS106" s="159"/>
      <c r="GU106" s="159"/>
      <c r="GW106" s="159"/>
      <c r="GY106" s="159"/>
      <c r="HA106" s="159"/>
      <c r="HC106" s="159"/>
      <c r="HE106" s="159"/>
      <c r="HG106" s="159"/>
      <c r="HI106" s="159"/>
      <c r="HK106" s="160"/>
      <c r="HL106" s="160"/>
      <c r="HM106" s="160"/>
      <c r="HN106" s="160"/>
      <c r="HO106" s="160"/>
      <c r="HP106" s="160"/>
      <c r="HQ106" s="160"/>
      <c r="HR106" s="160"/>
      <c r="HS106" s="160"/>
      <c r="HT106" s="160"/>
      <c r="HU106" s="160"/>
      <c r="HV106" s="160"/>
      <c r="HW106" s="160"/>
      <c r="HX106" s="160"/>
      <c r="HY106" s="160"/>
      <c r="HZ106" s="160"/>
      <c r="IA106" s="160"/>
      <c r="IB106" s="160"/>
      <c r="IC106" s="160"/>
      <c r="ID106" s="160"/>
      <c r="IE106" s="160"/>
      <c r="IF106" s="160"/>
      <c r="IG106" s="160"/>
      <c r="IH106" s="160"/>
      <c r="II106" s="160"/>
      <c r="IJ106" s="160"/>
      <c r="IK106" s="160"/>
      <c r="IL106" s="160"/>
      <c r="IM106" s="160"/>
      <c r="IN106" s="160"/>
      <c r="IO106" s="160"/>
      <c r="IP106" s="160"/>
      <c r="IQ106" s="160"/>
      <c r="IR106" s="160"/>
      <c r="IS106" s="160"/>
      <c r="IT106" s="160"/>
      <c r="IU106" s="160"/>
      <c r="IV106" s="160"/>
    </row>
    <row r="107" spans="1:256" s="158" customFormat="1" ht="22.7" customHeight="1" x14ac:dyDescent="0.2">
      <c r="A107" s="156"/>
      <c r="B107" s="156"/>
      <c r="C107" s="157" t="s">
        <v>719</v>
      </c>
      <c r="E107" s="159"/>
      <c r="G107" s="159"/>
      <c r="I107" s="159"/>
      <c r="K107" s="159"/>
      <c r="M107" s="159"/>
      <c r="O107" s="159" t="s">
        <v>683</v>
      </c>
      <c r="Q107" s="159"/>
      <c r="S107" s="159"/>
      <c r="U107" s="159"/>
      <c r="W107" s="159"/>
      <c r="Y107" s="159"/>
      <c r="AA107" s="159"/>
      <c r="AC107" s="159"/>
      <c r="AD107" s="158" t="s">
        <v>683</v>
      </c>
      <c r="AE107" s="159" t="s">
        <v>683</v>
      </c>
      <c r="AG107" s="159"/>
      <c r="AI107" s="159"/>
      <c r="AK107" s="159"/>
      <c r="AM107" s="159"/>
      <c r="AO107" s="159"/>
      <c r="AQ107" s="159"/>
      <c r="AS107" s="159"/>
      <c r="AU107" s="159"/>
      <c r="AW107" s="159"/>
      <c r="AY107" s="159"/>
      <c r="BA107" s="159"/>
      <c r="BC107" s="159"/>
      <c r="BE107" s="159"/>
      <c r="BG107" s="159"/>
      <c r="BI107" s="159"/>
      <c r="BK107" s="159"/>
      <c r="BM107" s="159"/>
      <c r="BO107" s="159"/>
      <c r="BQ107" s="159"/>
      <c r="BS107" s="159"/>
      <c r="BU107" s="159"/>
      <c r="BW107" s="159"/>
      <c r="BY107" s="159"/>
      <c r="CA107" s="159"/>
      <c r="CC107" s="159"/>
      <c r="CE107" s="159"/>
      <c r="CG107" s="159"/>
      <c r="CI107" s="159"/>
      <c r="CK107" s="159"/>
      <c r="CM107" s="159"/>
      <c r="CO107" s="159"/>
      <c r="CQ107" s="159"/>
      <c r="CS107" s="159"/>
      <c r="CU107" s="159"/>
      <c r="CW107" s="159"/>
      <c r="CY107" s="159"/>
      <c r="DA107" s="159"/>
      <c r="DC107" s="159"/>
      <c r="DE107" s="159"/>
      <c r="DG107" s="159"/>
      <c r="DI107" s="159"/>
      <c r="DK107" s="159"/>
      <c r="DM107" s="159"/>
      <c r="DO107" s="159"/>
      <c r="DQ107" s="159"/>
      <c r="DS107" s="159"/>
      <c r="DU107" s="159"/>
      <c r="DW107" s="159"/>
      <c r="DY107" s="159"/>
      <c r="EA107" s="159"/>
      <c r="EC107" s="159"/>
      <c r="EE107" s="159"/>
      <c r="EG107" s="159"/>
      <c r="EI107" s="159"/>
      <c r="EK107" s="159"/>
      <c r="EM107" s="159"/>
      <c r="EO107" s="159"/>
      <c r="EQ107" s="159"/>
      <c r="ES107" s="159"/>
      <c r="EU107" s="159"/>
      <c r="EW107" s="159"/>
      <c r="EY107" s="159"/>
      <c r="FA107" s="159"/>
      <c r="FC107" s="159"/>
      <c r="FE107" s="159"/>
      <c r="FG107" s="159"/>
      <c r="FI107" s="159"/>
      <c r="FK107" s="159"/>
      <c r="FM107" s="159"/>
      <c r="FO107" s="159"/>
      <c r="FQ107" s="159"/>
      <c r="FS107" s="159"/>
      <c r="FU107" s="159"/>
      <c r="FW107" s="159"/>
      <c r="FY107" s="159"/>
      <c r="GA107" s="159"/>
      <c r="GC107" s="159"/>
      <c r="GE107" s="159"/>
      <c r="GG107" s="159"/>
      <c r="GI107" s="159"/>
      <c r="GK107" s="159"/>
      <c r="GM107" s="159"/>
      <c r="GO107" s="159"/>
      <c r="GQ107" s="159"/>
      <c r="GS107" s="159"/>
      <c r="GU107" s="159"/>
      <c r="GW107" s="159"/>
      <c r="GY107" s="159"/>
      <c r="HA107" s="159"/>
      <c r="HC107" s="159"/>
      <c r="HE107" s="159"/>
      <c r="HG107" s="159"/>
      <c r="HI107" s="159"/>
      <c r="HK107" s="160"/>
      <c r="HL107" s="160"/>
      <c r="HM107" s="160"/>
      <c r="HN107" s="160"/>
      <c r="HO107" s="160"/>
      <c r="HP107" s="160"/>
      <c r="HQ107" s="160"/>
      <c r="HR107" s="160"/>
      <c r="HS107" s="160"/>
      <c r="HT107" s="160"/>
      <c r="HU107" s="160"/>
      <c r="HV107" s="160"/>
      <c r="HW107" s="160"/>
      <c r="HX107" s="160"/>
      <c r="HY107" s="160"/>
      <c r="HZ107" s="160"/>
      <c r="IA107" s="160"/>
      <c r="IB107" s="160"/>
      <c r="IC107" s="160"/>
      <c r="ID107" s="160"/>
      <c r="IE107" s="160"/>
      <c r="IF107" s="160"/>
      <c r="IG107" s="160"/>
      <c r="IH107" s="160"/>
      <c r="II107" s="160"/>
      <c r="IJ107" s="160"/>
      <c r="IK107" s="160"/>
      <c r="IL107" s="160"/>
      <c r="IM107" s="160"/>
      <c r="IN107" s="160"/>
      <c r="IO107" s="160"/>
      <c r="IP107" s="160"/>
      <c r="IQ107" s="160"/>
      <c r="IR107" s="160"/>
      <c r="IS107" s="160"/>
      <c r="IT107" s="160"/>
      <c r="IU107" s="160"/>
      <c r="IV107" s="160"/>
    </row>
    <row r="108" spans="1:256" s="158" customFormat="1" ht="22.7" customHeight="1" x14ac:dyDescent="0.2">
      <c r="A108" s="156"/>
      <c r="B108" s="156"/>
      <c r="C108" s="157"/>
      <c r="E108" s="159"/>
      <c r="G108" s="159"/>
      <c r="I108" s="159"/>
      <c r="K108" s="159"/>
      <c r="M108" s="159"/>
      <c r="O108" s="159"/>
      <c r="Q108" s="159"/>
      <c r="S108" s="159"/>
      <c r="U108" s="159"/>
      <c r="W108" s="159"/>
      <c r="Y108" s="159"/>
      <c r="AA108" s="159"/>
      <c r="AC108" s="159"/>
      <c r="AE108" s="159"/>
      <c r="AG108" s="159"/>
      <c r="AI108" s="159"/>
      <c r="AK108" s="159"/>
      <c r="AM108" s="159"/>
      <c r="AO108" s="159"/>
      <c r="AQ108" s="159"/>
      <c r="AS108" s="159"/>
      <c r="AU108" s="159"/>
      <c r="AW108" s="159"/>
      <c r="AY108" s="159"/>
      <c r="BA108" s="159"/>
      <c r="BC108" s="159"/>
      <c r="BE108" s="159"/>
      <c r="BG108" s="159"/>
      <c r="BI108" s="159"/>
      <c r="BK108" s="159"/>
      <c r="BM108" s="159"/>
      <c r="BO108" s="159"/>
      <c r="BQ108" s="159"/>
      <c r="BS108" s="159"/>
      <c r="BU108" s="159"/>
      <c r="BW108" s="159"/>
      <c r="BY108" s="159"/>
      <c r="CA108" s="159"/>
      <c r="CC108" s="159"/>
      <c r="CE108" s="159"/>
      <c r="CG108" s="159"/>
      <c r="CI108" s="159"/>
      <c r="CK108" s="159"/>
      <c r="CM108" s="159"/>
      <c r="CO108" s="159"/>
      <c r="CQ108" s="159"/>
      <c r="CS108" s="159"/>
      <c r="CU108" s="159"/>
      <c r="CW108" s="159"/>
      <c r="CY108" s="159"/>
      <c r="DA108" s="159"/>
      <c r="DC108" s="159"/>
      <c r="DE108" s="159"/>
      <c r="DG108" s="159"/>
      <c r="DI108" s="159"/>
      <c r="DK108" s="159"/>
      <c r="DM108" s="159"/>
      <c r="DO108" s="159"/>
      <c r="DQ108" s="159"/>
      <c r="DS108" s="159"/>
      <c r="DU108" s="159"/>
      <c r="DW108" s="159"/>
      <c r="DY108" s="159"/>
      <c r="EA108" s="159"/>
      <c r="EC108" s="159"/>
      <c r="EE108" s="159"/>
      <c r="EG108" s="159"/>
      <c r="EI108" s="159"/>
      <c r="EK108" s="159"/>
      <c r="EM108" s="159"/>
      <c r="EO108" s="159"/>
      <c r="EQ108" s="159"/>
      <c r="ES108" s="159"/>
      <c r="EU108" s="159"/>
      <c r="EW108" s="159"/>
      <c r="EY108" s="159"/>
      <c r="FA108" s="159"/>
      <c r="FC108" s="159"/>
      <c r="FE108" s="159"/>
      <c r="FG108" s="159"/>
      <c r="FI108" s="159"/>
      <c r="FK108" s="159"/>
      <c r="FM108" s="159"/>
      <c r="FO108" s="159"/>
      <c r="FQ108" s="159"/>
      <c r="FS108" s="159"/>
      <c r="FU108" s="159"/>
      <c r="FW108" s="159"/>
      <c r="FY108" s="159"/>
      <c r="GA108" s="159"/>
      <c r="GC108" s="159"/>
      <c r="GE108" s="159"/>
      <c r="GG108" s="159"/>
      <c r="GI108" s="159"/>
      <c r="GK108" s="159"/>
      <c r="GM108" s="159"/>
      <c r="GO108" s="159"/>
      <c r="GQ108" s="159"/>
      <c r="GS108" s="159"/>
      <c r="GU108" s="159"/>
      <c r="GW108" s="159"/>
      <c r="GY108" s="159"/>
      <c r="HA108" s="159"/>
      <c r="HC108" s="159"/>
      <c r="HE108" s="159"/>
      <c r="HG108" s="159"/>
      <c r="HI108" s="159"/>
      <c r="HK108" s="160"/>
      <c r="HL108" s="160"/>
      <c r="HM108" s="160"/>
      <c r="HN108" s="160"/>
      <c r="HO108" s="160"/>
      <c r="HP108" s="160"/>
      <c r="HQ108" s="160"/>
      <c r="HR108" s="160"/>
      <c r="HS108" s="160"/>
      <c r="HT108" s="160"/>
      <c r="HU108" s="160"/>
      <c r="HV108" s="160"/>
      <c r="HW108" s="160"/>
      <c r="HX108" s="160"/>
      <c r="HY108" s="160"/>
      <c r="HZ108" s="160"/>
      <c r="IA108" s="160"/>
      <c r="IB108" s="160"/>
      <c r="IC108" s="160"/>
      <c r="ID108" s="160"/>
      <c r="IE108" s="160"/>
      <c r="IF108" s="160"/>
      <c r="IG108" s="160"/>
      <c r="IH108" s="160"/>
      <c r="II108" s="160"/>
      <c r="IJ108" s="160"/>
      <c r="IK108" s="160"/>
      <c r="IL108" s="160"/>
      <c r="IM108" s="160"/>
      <c r="IN108" s="160"/>
      <c r="IO108" s="160"/>
      <c r="IP108" s="160"/>
      <c r="IQ108" s="160"/>
      <c r="IR108" s="160"/>
      <c r="IS108" s="160"/>
      <c r="IT108" s="160"/>
      <c r="IU108" s="160"/>
      <c r="IV108" s="160"/>
    </row>
    <row r="109" spans="1:256" s="162" customFormat="1" ht="22.7" customHeight="1" x14ac:dyDescent="0.2">
      <c r="A109" s="415" t="s">
        <v>716</v>
      </c>
      <c r="B109" s="415"/>
      <c r="C109" s="415"/>
      <c r="E109" s="163"/>
      <c r="G109" s="163"/>
      <c r="I109" s="163"/>
      <c r="K109" s="163"/>
      <c r="M109" s="163"/>
      <c r="O109" s="163"/>
      <c r="Q109" s="163"/>
      <c r="S109" s="163"/>
      <c r="U109" s="163"/>
      <c r="W109" s="163"/>
      <c r="Y109" s="163"/>
      <c r="AA109" s="163"/>
      <c r="AC109" s="163"/>
      <c r="AE109" s="163"/>
      <c r="AG109" s="163"/>
      <c r="AI109" s="163"/>
      <c r="AK109" s="163"/>
      <c r="AM109" s="163"/>
      <c r="AO109" s="163"/>
      <c r="AQ109" s="163"/>
      <c r="AS109" s="163"/>
      <c r="AU109" s="163"/>
      <c r="AW109" s="163"/>
      <c r="AY109" s="163"/>
      <c r="BA109" s="163"/>
      <c r="BC109" s="163"/>
      <c r="BE109" s="163"/>
      <c r="BG109" s="163"/>
      <c r="BI109" s="163"/>
      <c r="BK109" s="163"/>
      <c r="BM109" s="163"/>
      <c r="BO109" s="163"/>
      <c r="BQ109" s="163"/>
      <c r="BS109" s="163"/>
      <c r="BU109" s="163"/>
      <c r="BW109" s="163"/>
      <c r="BY109" s="163"/>
      <c r="CA109" s="163"/>
      <c r="CC109" s="163"/>
      <c r="CE109" s="163"/>
      <c r="CG109" s="163"/>
      <c r="CI109" s="163"/>
      <c r="CK109" s="163"/>
      <c r="CM109" s="163"/>
      <c r="CO109" s="163"/>
      <c r="CQ109" s="163"/>
      <c r="CS109" s="163"/>
      <c r="CU109" s="163"/>
      <c r="CW109" s="163"/>
      <c r="CY109" s="163"/>
      <c r="DA109" s="163"/>
      <c r="DC109" s="163"/>
      <c r="DE109" s="163"/>
      <c r="DG109" s="163"/>
      <c r="DI109" s="163"/>
      <c r="DK109" s="163"/>
      <c r="DM109" s="163"/>
      <c r="DO109" s="163"/>
      <c r="DQ109" s="163"/>
      <c r="DS109" s="163"/>
      <c r="DU109" s="163"/>
      <c r="DW109" s="163"/>
      <c r="DY109" s="163"/>
      <c r="EA109" s="163"/>
      <c r="EC109" s="163"/>
      <c r="EE109" s="163"/>
      <c r="EG109" s="163"/>
      <c r="EI109" s="163"/>
      <c r="EK109" s="163"/>
      <c r="EM109" s="163"/>
      <c r="EO109" s="163"/>
      <c r="EQ109" s="163"/>
      <c r="ES109" s="163"/>
      <c r="EU109" s="163"/>
      <c r="EW109" s="163"/>
      <c r="EY109" s="163"/>
      <c r="FA109" s="163"/>
      <c r="FC109" s="163"/>
      <c r="FE109" s="163"/>
      <c r="FG109" s="163"/>
      <c r="FI109" s="163"/>
      <c r="FK109" s="163"/>
      <c r="FM109" s="163"/>
      <c r="FO109" s="163"/>
      <c r="FQ109" s="163"/>
      <c r="FS109" s="163"/>
      <c r="FU109" s="163"/>
      <c r="FW109" s="163"/>
      <c r="FY109" s="163"/>
      <c r="GA109" s="163"/>
      <c r="GC109" s="163"/>
      <c r="GE109" s="163"/>
      <c r="GG109" s="163"/>
      <c r="GI109" s="163"/>
      <c r="GK109" s="163"/>
      <c r="GM109" s="163"/>
      <c r="GO109" s="163"/>
      <c r="GQ109" s="163"/>
      <c r="GS109" s="163"/>
      <c r="GU109" s="163"/>
      <c r="GW109" s="163"/>
      <c r="GY109" s="163"/>
      <c r="HA109" s="163"/>
      <c r="HC109" s="163"/>
      <c r="HE109" s="163"/>
      <c r="HG109" s="163"/>
      <c r="HI109" s="163"/>
      <c r="HK109" s="164"/>
      <c r="HL109" s="164"/>
      <c r="HM109" s="164"/>
      <c r="HN109" s="164"/>
      <c r="HO109" s="164"/>
      <c r="HP109" s="164"/>
      <c r="HQ109" s="164"/>
      <c r="HR109" s="164"/>
      <c r="HS109" s="164"/>
      <c r="HT109" s="164"/>
      <c r="HU109" s="164"/>
      <c r="HV109" s="164"/>
      <c r="HW109" s="164"/>
      <c r="HX109" s="164"/>
      <c r="HY109" s="164"/>
      <c r="HZ109" s="164"/>
      <c r="IA109" s="164"/>
      <c r="IB109" s="164"/>
      <c r="IC109" s="164"/>
      <c r="ID109" s="164"/>
      <c r="IE109" s="164"/>
      <c r="IF109" s="164"/>
      <c r="IG109" s="164"/>
      <c r="IH109" s="164"/>
      <c r="II109" s="164"/>
      <c r="IJ109" s="164"/>
      <c r="IK109" s="164"/>
      <c r="IL109" s="164"/>
      <c r="IM109" s="164"/>
      <c r="IN109" s="164"/>
      <c r="IO109" s="164"/>
      <c r="IP109" s="164"/>
      <c r="IQ109" s="164"/>
      <c r="IR109" s="164"/>
      <c r="IS109" s="164"/>
      <c r="IT109" s="164"/>
      <c r="IU109" s="164"/>
      <c r="IV109" s="164"/>
    </row>
    <row r="110" spans="1:256" s="159" customFormat="1" ht="22.7" customHeight="1" x14ac:dyDescent="0.2">
      <c r="A110" s="156"/>
      <c r="B110" s="156"/>
      <c r="C110" s="157" t="s">
        <v>763</v>
      </c>
      <c r="D110" s="158"/>
      <c r="F110" s="158"/>
      <c r="H110" s="158"/>
      <c r="J110" s="158"/>
      <c r="L110" s="158"/>
      <c r="N110" s="158"/>
      <c r="P110" s="158"/>
      <c r="R110" s="158"/>
      <c r="T110" s="158"/>
      <c r="V110" s="158"/>
      <c r="X110" s="158"/>
      <c r="Z110" s="158"/>
      <c r="AB110" s="158"/>
      <c r="AD110" s="158"/>
      <c r="AF110" s="158"/>
      <c r="AH110" s="158"/>
      <c r="AJ110" s="158"/>
      <c r="AL110" s="158"/>
      <c r="AN110" s="158"/>
      <c r="AP110" s="158"/>
      <c r="AR110" s="158"/>
      <c r="AT110" s="158"/>
      <c r="AV110" s="158"/>
      <c r="AX110" s="158"/>
      <c r="AZ110" s="158"/>
      <c r="BB110" s="158"/>
      <c r="BD110" s="158"/>
      <c r="BF110" s="158"/>
      <c r="BH110" s="158"/>
      <c r="BJ110" s="158"/>
      <c r="BL110" s="158"/>
      <c r="BN110" s="158"/>
      <c r="BP110" s="158"/>
      <c r="BR110" s="158"/>
      <c r="BT110" s="158"/>
      <c r="BV110" s="158"/>
      <c r="BX110" s="158"/>
      <c r="BZ110" s="158"/>
      <c r="CB110" s="158"/>
      <c r="CD110" s="158"/>
      <c r="CF110" s="158"/>
      <c r="CH110" s="158"/>
      <c r="CJ110" s="158"/>
      <c r="CL110" s="158" t="s">
        <v>683</v>
      </c>
      <c r="CN110" s="158"/>
      <c r="CP110" s="158"/>
      <c r="CR110" s="158"/>
      <c r="CT110" s="158"/>
      <c r="CV110" s="158"/>
      <c r="CX110" s="158"/>
      <c r="CZ110" s="158"/>
      <c r="DB110" s="158"/>
      <c r="DD110" s="158"/>
      <c r="DF110" s="158"/>
      <c r="DH110" s="158"/>
      <c r="DJ110" s="158"/>
      <c r="DL110" s="158"/>
      <c r="DN110" s="158"/>
      <c r="DP110" s="158"/>
      <c r="DR110" s="158"/>
      <c r="DT110" s="158"/>
      <c r="DV110" s="158"/>
      <c r="DX110" s="158"/>
      <c r="DZ110" s="158"/>
      <c r="EB110" s="158"/>
      <c r="ED110" s="158"/>
      <c r="EF110" s="158"/>
      <c r="EH110" s="158"/>
      <c r="EJ110" s="158"/>
      <c r="EL110" s="158"/>
      <c r="EN110" s="158"/>
      <c r="EP110" s="158"/>
      <c r="ER110" s="158"/>
      <c r="ET110" s="158"/>
      <c r="EV110" s="158"/>
      <c r="EX110" s="158"/>
      <c r="EZ110" s="158"/>
      <c r="FB110" s="158"/>
      <c r="FD110" s="158"/>
      <c r="FF110" s="158"/>
      <c r="FH110" s="158"/>
      <c r="FJ110" s="158"/>
      <c r="FL110" s="158"/>
      <c r="FN110" s="158"/>
      <c r="FP110" s="158"/>
      <c r="FR110" s="158"/>
      <c r="FT110" s="158"/>
      <c r="FV110" s="158"/>
      <c r="FX110" s="158"/>
      <c r="FZ110" s="158"/>
      <c r="GB110" s="158"/>
      <c r="GD110" s="158"/>
      <c r="GF110" s="158"/>
      <c r="GH110" s="158"/>
      <c r="GJ110" s="158"/>
      <c r="GL110" s="158"/>
      <c r="GN110" s="158"/>
      <c r="GP110" s="158"/>
      <c r="GR110" s="158"/>
      <c r="GT110" s="158"/>
      <c r="GV110" s="158"/>
      <c r="GX110" s="158"/>
      <c r="GZ110" s="158"/>
      <c r="HB110" s="158"/>
      <c r="HD110" s="158"/>
      <c r="HF110" s="158"/>
      <c r="HH110" s="158"/>
      <c r="HJ110" s="158"/>
      <c r="HK110" s="160"/>
      <c r="HL110" s="160"/>
      <c r="HM110" s="160"/>
      <c r="HN110" s="160"/>
      <c r="HO110" s="160"/>
      <c r="HP110" s="160"/>
      <c r="HQ110" s="160"/>
      <c r="HR110" s="160"/>
      <c r="HS110" s="160"/>
      <c r="HT110" s="160"/>
      <c r="HU110" s="160"/>
      <c r="HV110" s="160"/>
      <c r="HW110" s="160"/>
      <c r="HX110" s="160"/>
      <c r="HY110" s="160"/>
      <c r="HZ110" s="160"/>
      <c r="IA110" s="160"/>
      <c r="IB110" s="160"/>
      <c r="IC110" s="160"/>
      <c r="ID110" s="160"/>
      <c r="IE110" s="160"/>
      <c r="IF110" s="160"/>
      <c r="IG110" s="160"/>
      <c r="IH110" s="160"/>
      <c r="II110" s="160"/>
      <c r="IJ110" s="160"/>
      <c r="IK110" s="160"/>
      <c r="IL110" s="160"/>
      <c r="IM110" s="160"/>
      <c r="IN110" s="160"/>
      <c r="IO110" s="160"/>
      <c r="IP110" s="160"/>
      <c r="IQ110" s="160"/>
      <c r="IR110" s="160"/>
      <c r="IS110" s="160"/>
      <c r="IT110" s="160"/>
      <c r="IU110" s="160"/>
      <c r="IV110" s="160"/>
    </row>
    <row r="111" spans="1:256" s="158" customFormat="1" ht="22.7" customHeight="1" x14ac:dyDescent="0.2">
      <c r="A111" s="156"/>
      <c r="B111" s="156"/>
      <c r="C111" s="157" t="s">
        <v>764</v>
      </c>
      <c r="E111" s="159"/>
      <c r="G111" s="159"/>
      <c r="I111" s="159"/>
      <c r="K111" s="159" t="s">
        <v>683</v>
      </c>
      <c r="M111" s="159"/>
      <c r="N111" s="158" t="s">
        <v>683</v>
      </c>
      <c r="O111" s="159" t="s">
        <v>683</v>
      </c>
      <c r="P111" s="158" t="s">
        <v>683</v>
      </c>
      <c r="Q111" s="159"/>
      <c r="S111" s="159"/>
      <c r="U111" s="159"/>
      <c r="W111" s="159"/>
      <c r="Y111" s="159"/>
      <c r="AA111" s="159"/>
      <c r="AC111" s="159"/>
      <c r="AE111" s="159"/>
      <c r="AG111" s="159"/>
      <c r="AI111" s="159"/>
      <c r="AK111" s="159"/>
      <c r="AM111" s="159"/>
      <c r="AO111" s="159"/>
      <c r="AQ111" s="159"/>
      <c r="AS111" s="159"/>
      <c r="AU111" s="159"/>
      <c r="AW111" s="159"/>
      <c r="AY111" s="159"/>
      <c r="BA111" s="159"/>
      <c r="BC111" s="159"/>
      <c r="BE111" s="159"/>
      <c r="BG111" s="159"/>
      <c r="BI111" s="159"/>
      <c r="BK111" s="159"/>
      <c r="BM111" s="159"/>
      <c r="BO111" s="159"/>
      <c r="BQ111" s="159"/>
      <c r="BS111" s="159"/>
      <c r="BU111" s="159"/>
      <c r="BW111" s="159"/>
      <c r="BY111" s="159"/>
      <c r="CA111" s="159"/>
      <c r="CC111" s="159"/>
      <c r="CE111" s="159"/>
      <c r="CG111" s="159"/>
      <c r="CI111" s="159"/>
      <c r="CK111" s="159"/>
      <c r="CM111" s="159" t="s">
        <v>683</v>
      </c>
      <c r="CN111" s="158" t="s">
        <v>683</v>
      </c>
      <c r="CO111" s="159" t="s">
        <v>683</v>
      </c>
      <c r="CP111" s="158" t="s">
        <v>683</v>
      </c>
      <c r="CQ111" s="159"/>
      <c r="CS111" s="159"/>
      <c r="CU111" s="159"/>
      <c r="CW111" s="159"/>
      <c r="CY111" s="159"/>
      <c r="DA111" s="159"/>
      <c r="DC111" s="159"/>
      <c r="DE111" s="159"/>
      <c r="DG111" s="159"/>
      <c r="DI111" s="159"/>
      <c r="DK111" s="159"/>
      <c r="DM111" s="159"/>
      <c r="DO111" s="159"/>
      <c r="DQ111" s="159"/>
      <c r="DS111" s="159"/>
      <c r="DU111" s="159"/>
      <c r="DW111" s="159"/>
      <c r="DY111" s="159"/>
      <c r="EA111" s="159"/>
      <c r="EC111" s="159"/>
      <c r="EE111" s="159"/>
      <c r="EG111" s="159"/>
      <c r="EI111" s="159"/>
      <c r="EK111" s="159"/>
      <c r="EM111" s="159"/>
      <c r="EO111" s="159"/>
      <c r="EQ111" s="159"/>
      <c r="ES111" s="159"/>
      <c r="EU111" s="159"/>
      <c r="EW111" s="159"/>
      <c r="EY111" s="159"/>
      <c r="FA111" s="159"/>
      <c r="FC111" s="159"/>
      <c r="FE111" s="159"/>
      <c r="FG111" s="159"/>
      <c r="FI111" s="159"/>
      <c r="FK111" s="159"/>
      <c r="FM111" s="159"/>
      <c r="FO111" s="159"/>
      <c r="FQ111" s="159"/>
      <c r="FS111" s="159"/>
      <c r="FU111" s="159"/>
      <c r="FW111" s="159"/>
      <c r="FY111" s="159"/>
      <c r="GA111" s="159"/>
      <c r="GC111" s="159"/>
      <c r="GE111" s="159"/>
      <c r="GG111" s="159"/>
      <c r="GI111" s="159"/>
      <c r="GK111" s="159"/>
      <c r="GM111" s="159"/>
      <c r="GO111" s="159"/>
      <c r="GQ111" s="159"/>
      <c r="GS111" s="159"/>
      <c r="GU111" s="159"/>
      <c r="GW111" s="159"/>
      <c r="GY111" s="159"/>
      <c r="HA111" s="159"/>
      <c r="HC111" s="159"/>
      <c r="HE111" s="159"/>
      <c r="HG111" s="159"/>
      <c r="HI111" s="159"/>
      <c r="HK111" s="160"/>
      <c r="HL111" s="160"/>
      <c r="HM111" s="160"/>
      <c r="HN111" s="160"/>
      <c r="HO111" s="160"/>
      <c r="HP111" s="160"/>
      <c r="HQ111" s="160"/>
      <c r="HR111" s="160"/>
      <c r="HS111" s="160"/>
      <c r="HT111" s="160"/>
      <c r="HU111" s="160"/>
      <c r="HV111" s="160"/>
      <c r="HW111" s="160"/>
      <c r="HX111" s="160"/>
      <c r="HY111" s="160"/>
      <c r="HZ111" s="160"/>
      <c r="IA111" s="160"/>
      <c r="IB111" s="160"/>
      <c r="IC111" s="160"/>
      <c r="ID111" s="160"/>
      <c r="IE111" s="160"/>
      <c r="IF111" s="160"/>
      <c r="IG111" s="160"/>
      <c r="IH111" s="160"/>
      <c r="II111" s="160"/>
      <c r="IJ111" s="160"/>
      <c r="IK111" s="160"/>
      <c r="IL111" s="160"/>
      <c r="IM111" s="160"/>
      <c r="IN111" s="160"/>
      <c r="IO111" s="160"/>
      <c r="IP111" s="160"/>
      <c r="IQ111" s="160"/>
      <c r="IR111" s="160"/>
      <c r="IS111" s="160"/>
      <c r="IT111" s="160"/>
      <c r="IU111" s="160"/>
      <c r="IV111" s="160"/>
    </row>
    <row r="112" spans="1:256" s="158" customFormat="1" ht="22.7" customHeight="1" x14ac:dyDescent="0.2">
      <c r="A112" s="156"/>
      <c r="B112" s="156"/>
      <c r="C112" s="157" t="s">
        <v>765</v>
      </c>
      <c r="E112" s="159"/>
      <c r="G112" s="159"/>
      <c r="I112" s="159"/>
      <c r="K112" s="159"/>
      <c r="M112" s="159"/>
      <c r="O112" s="159"/>
      <c r="Q112" s="159"/>
      <c r="S112" s="159"/>
      <c r="U112" s="159"/>
      <c r="W112" s="159"/>
      <c r="Y112" s="159"/>
      <c r="AA112" s="159"/>
      <c r="AC112" s="159"/>
      <c r="AE112" s="159"/>
      <c r="AG112" s="159"/>
      <c r="AI112" s="159"/>
      <c r="AK112" s="159"/>
      <c r="AM112" s="159"/>
      <c r="AO112" s="159"/>
      <c r="AQ112" s="159"/>
      <c r="AS112" s="159"/>
      <c r="AU112" s="159"/>
      <c r="AW112" s="159"/>
      <c r="AY112" s="159"/>
      <c r="BA112" s="159"/>
      <c r="BC112" s="159"/>
      <c r="BE112" s="159"/>
      <c r="BG112" s="159"/>
      <c r="BI112" s="159"/>
      <c r="BK112" s="159"/>
      <c r="BM112" s="159"/>
      <c r="BO112" s="159"/>
      <c r="BQ112" s="159"/>
      <c r="BS112" s="159"/>
      <c r="BU112" s="159"/>
      <c r="BW112" s="159"/>
      <c r="BY112" s="159"/>
      <c r="CA112" s="159"/>
      <c r="CC112" s="159"/>
      <c r="CE112" s="159"/>
      <c r="CG112" s="159"/>
      <c r="CI112" s="159"/>
      <c r="CK112" s="159"/>
      <c r="CM112" s="159"/>
      <c r="CO112" s="159"/>
      <c r="CQ112" s="159" t="s">
        <v>683</v>
      </c>
      <c r="CS112" s="159"/>
      <c r="CU112" s="159"/>
      <c r="CW112" s="159"/>
      <c r="CY112" s="159"/>
      <c r="DA112" s="159"/>
      <c r="DC112" s="159"/>
      <c r="DE112" s="159"/>
      <c r="DG112" s="159"/>
      <c r="DI112" s="159"/>
      <c r="DK112" s="159"/>
      <c r="DM112" s="159"/>
      <c r="DO112" s="159"/>
      <c r="DQ112" s="159"/>
      <c r="DS112" s="159"/>
      <c r="DU112" s="159"/>
      <c r="DW112" s="159"/>
      <c r="DY112" s="159"/>
      <c r="EA112" s="159"/>
      <c r="EC112" s="159"/>
      <c r="EE112" s="159"/>
      <c r="EG112" s="159"/>
      <c r="EI112" s="159"/>
      <c r="EK112" s="159"/>
      <c r="EM112" s="159"/>
      <c r="EO112" s="159"/>
      <c r="EQ112" s="159"/>
      <c r="ES112" s="159"/>
      <c r="EU112" s="159"/>
      <c r="EW112" s="159"/>
      <c r="EY112" s="159"/>
      <c r="FA112" s="159"/>
      <c r="FC112" s="159"/>
      <c r="FE112" s="159"/>
      <c r="FG112" s="159"/>
      <c r="FI112" s="159"/>
      <c r="FK112" s="159"/>
      <c r="FM112" s="159"/>
      <c r="FO112" s="159"/>
      <c r="FQ112" s="159"/>
      <c r="FS112" s="159"/>
      <c r="FU112" s="159"/>
      <c r="FW112" s="159"/>
      <c r="FY112" s="159"/>
      <c r="GA112" s="159"/>
      <c r="GC112" s="159"/>
      <c r="GE112" s="159"/>
      <c r="GG112" s="159"/>
      <c r="GI112" s="159"/>
      <c r="GK112" s="159"/>
      <c r="GM112" s="159"/>
      <c r="GO112" s="159"/>
      <c r="GQ112" s="159"/>
      <c r="GS112" s="159"/>
      <c r="GU112" s="159"/>
      <c r="GW112" s="159"/>
      <c r="GY112" s="159"/>
      <c r="HA112" s="159"/>
      <c r="HC112" s="159"/>
      <c r="HE112" s="159"/>
      <c r="HG112" s="159"/>
      <c r="HI112" s="159"/>
      <c r="HK112" s="160"/>
      <c r="HL112" s="160"/>
      <c r="HM112" s="160"/>
      <c r="HN112" s="160"/>
      <c r="HO112" s="160"/>
      <c r="HP112" s="160"/>
      <c r="HQ112" s="160"/>
      <c r="HR112" s="160"/>
      <c r="HS112" s="160"/>
      <c r="HT112" s="160"/>
      <c r="HU112" s="160"/>
      <c r="HV112" s="160"/>
      <c r="HW112" s="160"/>
      <c r="HX112" s="160"/>
      <c r="HY112" s="160"/>
      <c r="HZ112" s="160"/>
      <c r="IA112" s="160"/>
      <c r="IB112" s="160"/>
      <c r="IC112" s="160"/>
      <c r="ID112" s="160"/>
      <c r="IE112" s="160"/>
      <c r="IF112" s="160"/>
      <c r="IG112" s="160"/>
      <c r="IH112" s="160"/>
      <c r="II112" s="160"/>
      <c r="IJ112" s="160"/>
      <c r="IK112" s="160"/>
      <c r="IL112" s="160"/>
      <c r="IM112" s="160"/>
      <c r="IN112" s="160"/>
      <c r="IO112" s="160"/>
      <c r="IP112" s="160"/>
      <c r="IQ112" s="160"/>
      <c r="IR112" s="160"/>
      <c r="IS112" s="160"/>
      <c r="IT112" s="160"/>
      <c r="IU112" s="160"/>
      <c r="IV112" s="160"/>
    </row>
    <row r="113" spans="1:256" s="159" customFormat="1" ht="22.7" customHeight="1" x14ac:dyDescent="0.2">
      <c r="A113" s="156"/>
      <c r="B113" s="156"/>
      <c r="C113" s="157" t="s">
        <v>766</v>
      </c>
      <c r="D113" s="158"/>
      <c r="F113" s="158"/>
      <c r="H113" s="158"/>
      <c r="J113" s="158"/>
      <c r="L113" s="158"/>
      <c r="N113" s="158"/>
      <c r="P113" s="158" t="s">
        <v>683</v>
      </c>
      <c r="R113" s="158"/>
      <c r="T113" s="158"/>
      <c r="V113" s="158"/>
      <c r="X113" s="158"/>
      <c r="Z113" s="158"/>
      <c r="AB113" s="158"/>
      <c r="AD113" s="158"/>
      <c r="AF113" s="158"/>
      <c r="AH113" s="158"/>
      <c r="AJ113" s="158"/>
      <c r="AL113" s="158"/>
      <c r="AN113" s="158"/>
      <c r="AP113" s="158"/>
      <c r="AR113" s="158"/>
      <c r="AT113" s="158"/>
      <c r="AV113" s="158"/>
      <c r="AX113" s="158"/>
      <c r="AZ113" s="158"/>
      <c r="BB113" s="158"/>
      <c r="BD113" s="158"/>
      <c r="BF113" s="158"/>
      <c r="BH113" s="158"/>
      <c r="BJ113" s="158"/>
      <c r="BL113" s="158"/>
      <c r="BN113" s="158"/>
      <c r="BP113" s="158"/>
      <c r="BR113" s="158"/>
      <c r="BT113" s="158"/>
      <c r="BV113" s="158"/>
      <c r="BX113" s="158"/>
      <c r="BZ113" s="158"/>
      <c r="CB113" s="158"/>
      <c r="CD113" s="158"/>
      <c r="CF113" s="158"/>
      <c r="CH113" s="158"/>
      <c r="CJ113" s="158"/>
      <c r="CL113" s="158"/>
      <c r="CN113" s="158"/>
      <c r="CP113" s="158" t="s">
        <v>683</v>
      </c>
      <c r="CR113" s="158"/>
      <c r="CT113" s="158"/>
      <c r="CV113" s="158"/>
      <c r="CX113" s="158"/>
      <c r="CZ113" s="158"/>
      <c r="DB113" s="158"/>
      <c r="DD113" s="158"/>
      <c r="DF113" s="158"/>
      <c r="DH113" s="158"/>
      <c r="DJ113" s="158"/>
      <c r="DL113" s="158"/>
      <c r="DN113" s="158"/>
      <c r="DP113" s="158"/>
      <c r="DR113" s="158"/>
      <c r="DT113" s="158"/>
      <c r="DV113" s="158"/>
      <c r="DX113" s="158"/>
      <c r="DZ113" s="158"/>
      <c r="EB113" s="158"/>
      <c r="ED113" s="158"/>
      <c r="EF113" s="158"/>
      <c r="EH113" s="158"/>
      <c r="EJ113" s="158"/>
      <c r="EL113" s="158"/>
      <c r="EN113" s="158"/>
      <c r="EP113" s="158"/>
      <c r="ER113" s="158"/>
      <c r="ET113" s="158"/>
      <c r="EV113" s="158"/>
      <c r="EX113" s="158"/>
      <c r="EZ113" s="158"/>
      <c r="FB113" s="158"/>
      <c r="FD113" s="158"/>
      <c r="FF113" s="158"/>
      <c r="FH113" s="158"/>
      <c r="FJ113" s="158"/>
      <c r="FL113" s="158"/>
      <c r="FN113" s="158"/>
      <c r="FP113" s="158"/>
      <c r="FR113" s="158"/>
      <c r="FT113" s="158"/>
      <c r="FV113" s="158"/>
      <c r="FX113" s="158"/>
      <c r="FZ113" s="158"/>
      <c r="GB113" s="158"/>
      <c r="GD113" s="158"/>
      <c r="GF113" s="158"/>
      <c r="GH113" s="158"/>
      <c r="GJ113" s="158"/>
      <c r="GL113" s="158"/>
      <c r="GN113" s="158"/>
      <c r="GP113" s="158"/>
      <c r="GR113" s="158"/>
      <c r="GT113" s="158"/>
      <c r="GV113" s="158"/>
      <c r="GX113" s="158"/>
      <c r="GZ113" s="158"/>
      <c r="HB113" s="158"/>
      <c r="HD113" s="158"/>
      <c r="HF113" s="158"/>
      <c r="HH113" s="158"/>
      <c r="HJ113" s="158"/>
      <c r="HK113" s="160"/>
      <c r="HL113" s="160"/>
      <c r="HM113" s="160"/>
      <c r="HN113" s="160"/>
      <c r="HO113" s="160"/>
      <c r="HP113" s="160"/>
      <c r="HQ113" s="160"/>
      <c r="HR113" s="160"/>
      <c r="HS113" s="160"/>
      <c r="HT113" s="160"/>
      <c r="HU113" s="160"/>
      <c r="HV113" s="160"/>
      <c r="HW113" s="160"/>
      <c r="HX113" s="160"/>
      <c r="HY113" s="160"/>
      <c r="HZ113" s="160"/>
      <c r="IA113" s="160"/>
      <c r="IB113" s="160"/>
      <c r="IC113" s="160"/>
      <c r="ID113" s="160"/>
      <c r="IE113" s="160"/>
      <c r="IF113" s="160"/>
      <c r="IG113" s="160"/>
      <c r="IH113" s="160"/>
      <c r="II113" s="160"/>
      <c r="IJ113" s="160"/>
      <c r="IK113" s="160"/>
      <c r="IL113" s="160"/>
      <c r="IM113" s="160"/>
      <c r="IN113" s="160"/>
      <c r="IO113" s="160"/>
      <c r="IP113" s="160"/>
      <c r="IQ113" s="160"/>
      <c r="IR113" s="160"/>
      <c r="IS113" s="160"/>
      <c r="IT113" s="160"/>
      <c r="IU113" s="160"/>
      <c r="IV113" s="160"/>
    </row>
    <row r="114" spans="1:256" s="158" customFormat="1" ht="22.7" customHeight="1" x14ac:dyDescent="0.2">
      <c r="A114" s="156"/>
      <c r="B114" s="156"/>
      <c r="C114" s="157" t="s">
        <v>561</v>
      </c>
      <c r="E114" s="159"/>
      <c r="G114" s="159"/>
      <c r="I114" s="159"/>
      <c r="K114" s="159"/>
      <c r="M114" s="159"/>
      <c r="O114" s="159"/>
      <c r="Q114" s="159"/>
      <c r="S114" s="159"/>
      <c r="U114" s="159"/>
      <c r="W114" s="159"/>
      <c r="Y114" s="159"/>
      <c r="AA114" s="159"/>
      <c r="AC114" s="159"/>
      <c r="AE114" s="159"/>
      <c r="AG114" s="159"/>
      <c r="AI114" s="159"/>
      <c r="AK114" s="159"/>
      <c r="AM114" s="159"/>
      <c r="AO114" s="159"/>
      <c r="AQ114" s="159"/>
      <c r="AS114" s="159"/>
      <c r="AU114" s="159"/>
      <c r="AW114" s="159"/>
      <c r="AY114" s="159"/>
      <c r="BA114" s="159"/>
      <c r="BC114" s="159"/>
      <c r="BE114" s="159"/>
      <c r="BG114" s="159"/>
      <c r="BI114" s="159"/>
      <c r="BK114" s="159"/>
      <c r="BM114" s="159"/>
      <c r="BO114" s="159"/>
      <c r="BQ114" s="159"/>
      <c r="BS114" s="159"/>
      <c r="BU114" s="159"/>
      <c r="BW114" s="159"/>
      <c r="BY114" s="159"/>
      <c r="CA114" s="159"/>
      <c r="CC114" s="159"/>
      <c r="CE114" s="159"/>
      <c r="CG114" s="159"/>
      <c r="CI114" s="159"/>
      <c r="CK114" s="159"/>
      <c r="CM114" s="159"/>
      <c r="CO114" s="159"/>
      <c r="CQ114" s="159"/>
      <c r="CR114" s="158" t="s">
        <v>683</v>
      </c>
      <c r="CS114" s="159" t="s">
        <v>683</v>
      </c>
      <c r="CU114" s="159"/>
      <c r="CW114" s="159"/>
      <c r="CY114" s="159"/>
      <c r="DA114" s="159"/>
      <c r="DC114" s="159"/>
      <c r="DE114" s="159"/>
      <c r="DG114" s="159"/>
      <c r="DI114" s="159"/>
      <c r="DK114" s="159"/>
      <c r="DM114" s="159"/>
      <c r="DO114" s="159"/>
      <c r="DQ114" s="159"/>
      <c r="DS114" s="159"/>
      <c r="DU114" s="159"/>
      <c r="DW114" s="159"/>
      <c r="DY114" s="159"/>
      <c r="EA114" s="159"/>
      <c r="EC114" s="159"/>
      <c r="EE114" s="159"/>
      <c r="EG114" s="159"/>
      <c r="EI114" s="159"/>
      <c r="EK114" s="159"/>
      <c r="EM114" s="159"/>
      <c r="EO114" s="159"/>
      <c r="EQ114" s="159"/>
      <c r="ES114" s="159"/>
      <c r="EU114" s="159"/>
      <c r="EW114" s="159"/>
      <c r="EY114" s="159"/>
      <c r="FA114" s="159"/>
      <c r="FC114" s="159"/>
      <c r="FE114" s="159"/>
      <c r="FG114" s="159"/>
      <c r="FI114" s="159"/>
      <c r="FK114" s="159"/>
      <c r="FM114" s="159"/>
      <c r="FO114" s="159"/>
      <c r="FQ114" s="159"/>
      <c r="FS114" s="159"/>
      <c r="FU114" s="159"/>
      <c r="FW114" s="159"/>
      <c r="FY114" s="159"/>
      <c r="GA114" s="159"/>
      <c r="GC114" s="159"/>
      <c r="GE114" s="159"/>
      <c r="GG114" s="159"/>
      <c r="GI114" s="159"/>
      <c r="GK114" s="159"/>
      <c r="GM114" s="159"/>
      <c r="GO114" s="159"/>
      <c r="GQ114" s="159"/>
      <c r="GS114" s="159"/>
      <c r="GU114" s="159"/>
      <c r="GW114" s="159"/>
      <c r="GY114" s="159"/>
      <c r="HA114" s="159"/>
      <c r="HC114" s="159"/>
      <c r="HE114" s="159"/>
      <c r="HG114" s="159"/>
      <c r="HI114" s="159"/>
      <c r="HK114" s="160"/>
      <c r="HL114" s="160"/>
      <c r="HM114" s="160"/>
      <c r="HN114" s="160"/>
      <c r="HO114" s="160"/>
      <c r="HP114" s="160"/>
      <c r="HQ114" s="160"/>
      <c r="HR114" s="160"/>
      <c r="HS114" s="160"/>
      <c r="HT114" s="160"/>
      <c r="HU114" s="160"/>
      <c r="HV114" s="160"/>
      <c r="HW114" s="160"/>
      <c r="HX114" s="160"/>
      <c r="HY114" s="160"/>
      <c r="HZ114" s="160"/>
      <c r="IA114" s="160"/>
      <c r="IB114" s="160"/>
      <c r="IC114" s="160"/>
      <c r="ID114" s="160"/>
      <c r="IE114" s="160"/>
      <c r="IF114" s="160"/>
      <c r="IG114" s="160"/>
      <c r="IH114" s="160"/>
      <c r="II114" s="160"/>
      <c r="IJ114" s="160"/>
      <c r="IK114" s="160"/>
      <c r="IL114" s="160"/>
      <c r="IM114" s="160"/>
      <c r="IN114" s="160"/>
      <c r="IO114" s="160"/>
      <c r="IP114" s="160"/>
      <c r="IQ114" s="160"/>
      <c r="IR114" s="160"/>
      <c r="IS114" s="160"/>
      <c r="IT114" s="160"/>
      <c r="IU114" s="160"/>
      <c r="IV114" s="160"/>
    </row>
    <row r="115" spans="1:256" s="159" customFormat="1" ht="22.7" customHeight="1" x14ac:dyDescent="0.2">
      <c r="A115" s="156"/>
      <c r="B115" s="156"/>
      <c r="C115" s="157" t="s">
        <v>767</v>
      </c>
      <c r="D115" s="158"/>
      <c r="F115" s="158"/>
      <c r="H115" s="158"/>
      <c r="J115" s="158"/>
      <c r="L115" s="158"/>
      <c r="N115" s="158"/>
      <c r="P115" s="158"/>
      <c r="R115" s="158"/>
      <c r="T115" s="158"/>
      <c r="V115" s="158"/>
      <c r="X115" s="158"/>
      <c r="Z115" s="158"/>
      <c r="AB115" s="158"/>
      <c r="AD115" s="158"/>
      <c r="AF115" s="158"/>
      <c r="AH115" s="158"/>
      <c r="AJ115" s="158"/>
      <c r="AL115" s="158"/>
      <c r="AN115" s="158"/>
      <c r="AP115" s="158"/>
      <c r="AR115" s="158"/>
      <c r="AT115" s="158"/>
      <c r="AV115" s="158"/>
      <c r="AX115" s="158"/>
      <c r="AZ115" s="158"/>
      <c r="BB115" s="158"/>
      <c r="BD115" s="158"/>
      <c r="BF115" s="158"/>
      <c r="BH115" s="158"/>
      <c r="BJ115" s="158"/>
      <c r="BL115" s="158"/>
      <c r="BN115" s="158"/>
      <c r="BP115" s="158"/>
      <c r="BR115" s="158"/>
      <c r="BT115" s="158"/>
      <c r="BV115" s="158"/>
      <c r="BX115" s="158"/>
      <c r="BZ115" s="158"/>
      <c r="CB115" s="158"/>
      <c r="CD115" s="158"/>
      <c r="CF115" s="158"/>
      <c r="CH115" s="158"/>
      <c r="CJ115" s="158"/>
      <c r="CL115" s="158"/>
      <c r="CN115" s="158"/>
      <c r="CP115" s="158"/>
      <c r="CR115" s="158"/>
      <c r="CT115" s="158" t="s">
        <v>683</v>
      </c>
      <c r="CV115" s="158"/>
      <c r="CX115" s="158"/>
      <c r="CZ115" s="158"/>
      <c r="DB115" s="158"/>
      <c r="DD115" s="158"/>
      <c r="DF115" s="158"/>
      <c r="DH115" s="158"/>
      <c r="DJ115" s="158"/>
      <c r="DL115" s="158"/>
      <c r="DN115" s="158"/>
      <c r="DP115" s="158"/>
      <c r="DR115" s="158"/>
      <c r="DT115" s="158"/>
      <c r="DV115" s="158"/>
      <c r="DX115" s="158"/>
      <c r="DZ115" s="158"/>
      <c r="EB115" s="158"/>
      <c r="ED115" s="158"/>
      <c r="EF115" s="158"/>
      <c r="EH115" s="158"/>
      <c r="EJ115" s="158"/>
      <c r="EL115" s="158"/>
      <c r="EN115" s="158"/>
      <c r="EP115" s="158"/>
      <c r="ER115" s="158"/>
      <c r="ET115" s="158"/>
      <c r="EV115" s="158"/>
      <c r="EX115" s="158"/>
      <c r="EZ115" s="158"/>
      <c r="FB115" s="158"/>
      <c r="FD115" s="158"/>
      <c r="FF115" s="158"/>
      <c r="FH115" s="158"/>
      <c r="FJ115" s="158"/>
      <c r="FL115" s="158"/>
      <c r="FN115" s="158"/>
      <c r="FP115" s="158"/>
      <c r="FR115" s="158"/>
      <c r="FT115" s="158"/>
      <c r="FV115" s="158"/>
      <c r="FX115" s="158"/>
      <c r="FZ115" s="158"/>
      <c r="GB115" s="158"/>
      <c r="GD115" s="158"/>
      <c r="GF115" s="158"/>
      <c r="GH115" s="158"/>
      <c r="GJ115" s="158"/>
      <c r="GL115" s="158"/>
      <c r="GN115" s="158"/>
      <c r="GP115" s="158"/>
      <c r="GR115" s="158"/>
      <c r="GT115" s="158"/>
      <c r="GV115" s="158"/>
      <c r="GX115" s="158"/>
      <c r="GZ115" s="158"/>
      <c r="HB115" s="158"/>
      <c r="HD115" s="158"/>
      <c r="HF115" s="158"/>
      <c r="HH115" s="158"/>
      <c r="HJ115" s="158"/>
      <c r="HK115" s="160"/>
      <c r="HL115" s="160"/>
      <c r="HM115" s="160"/>
      <c r="HN115" s="160"/>
      <c r="HO115" s="160"/>
      <c r="HP115" s="160"/>
      <c r="HQ115" s="160"/>
      <c r="HR115" s="160"/>
      <c r="HS115" s="160"/>
      <c r="HT115" s="160"/>
      <c r="HU115" s="160"/>
      <c r="HV115" s="160"/>
      <c r="HW115" s="160"/>
      <c r="HX115" s="160"/>
      <c r="HY115" s="160"/>
      <c r="HZ115" s="160"/>
      <c r="IA115" s="160"/>
      <c r="IB115" s="160"/>
      <c r="IC115" s="160"/>
      <c r="ID115" s="160"/>
      <c r="IE115" s="160"/>
      <c r="IF115" s="160"/>
      <c r="IG115" s="160"/>
      <c r="IH115" s="160"/>
      <c r="II115" s="160"/>
      <c r="IJ115" s="160"/>
      <c r="IK115" s="160"/>
      <c r="IL115" s="160"/>
      <c r="IM115" s="160"/>
      <c r="IN115" s="160"/>
      <c r="IO115" s="160"/>
      <c r="IP115" s="160"/>
      <c r="IQ115" s="160"/>
      <c r="IR115" s="160"/>
      <c r="IS115" s="160"/>
      <c r="IT115" s="160"/>
      <c r="IU115" s="160"/>
      <c r="IV115" s="160"/>
    </row>
    <row r="116" spans="1:256" s="158" customFormat="1" ht="22.7" customHeight="1" x14ac:dyDescent="0.2">
      <c r="A116" s="156"/>
      <c r="B116" s="156"/>
      <c r="C116" s="157" t="s">
        <v>768</v>
      </c>
      <c r="E116" s="159"/>
      <c r="G116" s="159"/>
      <c r="I116" s="159"/>
      <c r="K116" s="159"/>
      <c r="M116" s="159"/>
      <c r="O116" s="159"/>
      <c r="Q116" s="159"/>
      <c r="S116" s="159"/>
      <c r="U116" s="159"/>
      <c r="W116" s="159"/>
      <c r="Y116" s="159"/>
      <c r="AA116" s="159"/>
      <c r="AC116" s="159"/>
      <c r="AE116" s="159"/>
      <c r="AG116" s="159"/>
      <c r="AI116" s="159"/>
      <c r="AK116" s="159"/>
      <c r="AM116" s="159"/>
      <c r="AO116" s="159"/>
      <c r="AQ116" s="159"/>
      <c r="AS116" s="159"/>
      <c r="AU116" s="159"/>
      <c r="AW116" s="159"/>
      <c r="AY116" s="159"/>
      <c r="BA116" s="159"/>
      <c r="BC116" s="159"/>
      <c r="BE116" s="159"/>
      <c r="BG116" s="159"/>
      <c r="BI116" s="159"/>
      <c r="BK116" s="159"/>
      <c r="BM116" s="159"/>
      <c r="BO116" s="159"/>
      <c r="BQ116" s="159"/>
      <c r="BS116" s="159"/>
      <c r="BU116" s="159"/>
      <c r="BW116" s="159"/>
      <c r="BY116" s="159"/>
      <c r="CA116" s="159"/>
      <c r="CC116" s="159"/>
      <c r="CE116" s="159"/>
      <c r="CG116" s="159"/>
      <c r="CI116" s="159"/>
      <c r="CK116" s="159"/>
      <c r="CM116" s="159"/>
      <c r="CO116" s="159"/>
      <c r="CQ116" s="159"/>
      <c r="CS116" s="159"/>
      <c r="CU116" s="159" t="s">
        <v>683</v>
      </c>
      <c r="CV116" s="158" t="s">
        <v>683</v>
      </c>
      <c r="CW116" s="159"/>
      <c r="CY116" s="159"/>
      <c r="DA116" s="159"/>
      <c r="DC116" s="159"/>
      <c r="DE116" s="159"/>
      <c r="DG116" s="159"/>
      <c r="DI116" s="159"/>
      <c r="DK116" s="159"/>
      <c r="DM116" s="159"/>
      <c r="DO116" s="159"/>
      <c r="DQ116" s="159"/>
      <c r="DS116" s="159"/>
      <c r="DU116" s="159"/>
      <c r="DW116" s="159"/>
      <c r="DY116" s="159"/>
      <c r="EA116" s="159"/>
      <c r="EC116" s="159"/>
      <c r="EE116" s="159"/>
      <c r="EG116" s="159"/>
      <c r="EI116" s="159"/>
      <c r="EK116" s="159"/>
      <c r="EM116" s="159"/>
      <c r="EO116" s="159"/>
      <c r="EQ116" s="159"/>
      <c r="ES116" s="159"/>
      <c r="EU116" s="159"/>
      <c r="EW116" s="159"/>
      <c r="EY116" s="159"/>
      <c r="FA116" s="159"/>
      <c r="FC116" s="159"/>
      <c r="FE116" s="159"/>
      <c r="FG116" s="159"/>
      <c r="FI116" s="159"/>
      <c r="FK116" s="159"/>
      <c r="FM116" s="159"/>
      <c r="FO116" s="159"/>
      <c r="FQ116" s="159"/>
      <c r="FS116" s="159"/>
      <c r="FU116" s="159"/>
      <c r="FW116" s="159"/>
      <c r="FY116" s="159"/>
      <c r="GA116" s="159"/>
      <c r="GC116" s="159"/>
      <c r="GE116" s="159"/>
      <c r="GG116" s="159"/>
      <c r="GI116" s="159"/>
      <c r="GK116" s="159"/>
      <c r="GM116" s="159"/>
      <c r="GO116" s="159"/>
      <c r="GQ116" s="159"/>
      <c r="GS116" s="159"/>
      <c r="GU116" s="159"/>
      <c r="GW116" s="159"/>
      <c r="GY116" s="159"/>
      <c r="HA116" s="159"/>
      <c r="HC116" s="159"/>
      <c r="HE116" s="159"/>
      <c r="HG116" s="159"/>
      <c r="HI116" s="159"/>
      <c r="HK116" s="160"/>
      <c r="HL116" s="160"/>
      <c r="HM116" s="160"/>
      <c r="HN116" s="160"/>
      <c r="HO116" s="160"/>
      <c r="HP116" s="160"/>
      <c r="HQ116" s="160"/>
      <c r="HR116" s="160"/>
      <c r="HS116" s="160"/>
      <c r="HT116" s="160"/>
      <c r="HU116" s="160"/>
      <c r="HV116" s="160"/>
      <c r="HW116" s="160"/>
      <c r="HX116" s="160"/>
      <c r="HY116" s="160"/>
      <c r="HZ116" s="160"/>
      <c r="IA116" s="160"/>
      <c r="IB116" s="160"/>
      <c r="IC116" s="160"/>
      <c r="ID116" s="160"/>
      <c r="IE116" s="160"/>
      <c r="IF116" s="160"/>
      <c r="IG116" s="160"/>
      <c r="IH116" s="160"/>
      <c r="II116" s="160"/>
      <c r="IJ116" s="160"/>
      <c r="IK116" s="160"/>
      <c r="IL116" s="160"/>
      <c r="IM116" s="160"/>
      <c r="IN116" s="160"/>
      <c r="IO116" s="160"/>
      <c r="IP116" s="160"/>
      <c r="IQ116" s="160"/>
      <c r="IR116" s="160"/>
      <c r="IS116" s="160"/>
      <c r="IT116" s="160"/>
      <c r="IU116" s="160"/>
      <c r="IV116" s="160"/>
    </row>
    <row r="117" spans="1:256" s="158" customFormat="1" ht="22.7" customHeight="1" x14ac:dyDescent="0.2">
      <c r="A117" s="156"/>
      <c r="B117" s="156"/>
      <c r="C117" s="157" t="s">
        <v>769</v>
      </c>
      <c r="E117" s="159"/>
      <c r="G117" s="159"/>
      <c r="I117" s="159"/>
      <c r="K117" s="159"/>
      <c r="M117" s="159"/>
      <c r="O117" s="159"/>
      <c r="Q117" s="159"/>
      <c r="S117" s="159"/>
      <c r="U117" s="159"/>
      <c r="W117" s="159"/>
      <c r="Y117" s="159"/>
      <c r="AA117" s="159"/>
      <c r="AC117" s="159"/>
      <c r="AE117" s="159"/>
      <c r="AG117" s="159"/>
      <c r="AI117" s="159"/>
      <c r="AK117" s="159"/>
      <c r="AM117" s="159"/>
      <c r="AO117" s="159"/>
      <c r="AQ117" s="159"/>
      <c r="AS117" s="159"/>
      <c r="AU117" s="159"/>
      <c r="AW117" s="159"/>
      <c r="AY117" s="159"/>
      <c r="BA117" s="159"/>
      <c r="BC117" s="159"/>
      <c r="BE117" s="159"/>
      <c r="BG117" s="159"/>
      <c r="BI117" s="159"/>
      <c r="BK117" s="159"/>
      <c r="BM117" s="159"/>
      <c r="BO117" s="159"/>
      <c r="BQ117" s="159"/>
      <c r="BS117" s="159"/>
      <c r="BU117" s="159"/>
      <c r="BW117" s="159"/>
      <c r="BY117" s="159"/>
      <c r="CA117" s="159"/>
      <c r="CC117" s="159"/>
      <c r="CE117" s="159"/>
      <c r="CG117" s="159"/>
      <c r="CI117" s="159"/>
      <c r="CK117" s="159"/>
      <c r="CM117" s="159"/>
      <c r="CO117" s="159"/>
      <c r="CQ117" s="159"/>
      <c r="CS117" s="159"/>
      <c r="CU117" s="159"/>
      <c r="CW117" s="159" t="s">
        <v>683</v>
      </c>
      <c r="CY117" s="159"/>
      <c r="DA117" s="159"/>
      <c r="DC117" s="159"/>
      <c r="DE117" s="159"/>
      <c r="DG117" s="159"/>
      <c r="DI117" s="159"/>
      <c r="DK117" s="159"/>
      <c r="DM117" s="159"/>
      <c r="DO117" s="159"/>
      <c r="DQ117" s="159"/>
      <c r="DS117" s="159"/>
      <c r="DU117" s="159"/>
      <c r="DW117" s="159"/>
      <c r="DY117" s="159"/>
      <c r="EA117" s="159"/>
      <c r="EC117" s="159"/>
      <c r="EE117" s="159"/>
      <c r="EG117" s="159"/>
      <c r="EI117" s="159"/>
      <c r="EK117" s="159"/>
      <c r="EM117" s="159"/>
      <c r="EO117" s="159"/>
      <c r="EQ117" s="159"/>
      <c r="ES117" s="159"/>
      <c r="EU117" s="159"/>
      <c r="EW117" s="159"/>
      <c r="EY117" s="159"/>
      <c r="FA117" s="159"/>
      <c r="FC117" s="159"/>
      <c r="FE117" s="159"/>
      <c r="FG117" s="159"/>
      <c r="FI117" s="159"/>
      <c r="FK117" s="159"/>
      <c r="FM117" s="159"/>
      <c r="FO117" s="159"/>
      <c r="FQ117" s="159"/>
      <c r="FS117" s="159"/>
      <c r="FU117" s="159"/>
      <c r="FW117" s="159"/>
      <c r="FY117" s="159"/>
      <c r="GA117" s="159"/>
      <c r="GC117" s="159"/>
      <c r="GE117" s="159"/>
      <c r="GG117" s="159"/>
      <c r="GI117" s="159"/>
      <c r="GK117" s="159"/>
      <c r="GM117" s="159"/>
      <c r="GO117" s="159"/>
      <c r="GQ117" s="159"/>
      <c r="GS117" s="159"/>
      <c r="GU117" s="159"/>
      <c r="GW117" s="159"/>
      <c r="GY117" s="159"/>
      <c r="HA117" s="159"/>
      <c r="HC117" s="159"/>
      <c r="HE117" s="159"/>
      <c r="HG117" s="159"/>
      <c r="HI117" s="159"/>
      <c r="HK117" s="160"/>
      <c r="HL117" s="160"/>
      <c r="HM117" s="160"/>
      <c r="HN117" s="160"/>
      <c r="HO117" s="160"/>
      <c r="HP117" s="160"/>
      <c r="HQ117" s="160"/>
      <c r="HR117" s="160"/>
      <c r="HS117" s="160"/>
      <c r="HT117" s="160"/>
      <c r="HU117" s="160"/>
      <c r="HV117" s="160"/>
      <c r="HW117" s="160"/>
      <c r="HX117" s="160"/>
      <c r="HY117" s="160"/>
      <c r="HZ117" s="160"/>
      <c r="IA117" s="160"/>
      <c r="IB117" s="160"/>
      <c r="IC117" s="160"/>
      <c r="ID117" s="160"/>
      <c r="IE117" s="160"/>
      <c r="IF117" s="160"/>
      <c r="IG117" s="160"/>
      <c r="IH117" s="160"/>
      <c r="II117" s="160"/>
      <c r="IJ117" s="160"/>
      <c r="IK117" s="160"/>
      <c r="IL117" s="160"/>
      <c r="IM117" s="160"/>
      <c r="IN117" s="160"/>
      <c r="IO117" s="160"/>
      <c r="IP117" s="160"/>
      <c r="IQ117" s="160"/>
      <c r="IR117" s="160"/>
      <c r="IS117" s="160"/>
      <c r="IT117" s="160"/>
      <c r="IU117" s="160"/>
      <c r="IV117" s="160"/>
    </row>
    <row r="118" spans="1:256" s="159" customFormat="1" ht="22.7" customHeight="1" x14ac:dyDescent="0.2">
      <c r="A118" s="156"/>
      <c r="B118" s="156"/>
      <c r="C118" s="157" t="s">
        <v>770</v>
      </c>
      <c r="D118" s="158"/>
      <c r="F118" s="158"/>
      <c r="H118" s="158"/>
      <c r="J118" s="158"/>
      <c r="L118" s="158"/>
      <c r="N118" s="158"/>
      <c r="P118" s="158"/>
      <c r="R118" s="158"/>
      <c r="T118" s="158"/>
      <c r="V118" s="158"/>
      <c r="X118" s="158"/>
      <c r="Z118" s="158"/>
      <c r="AB118" s="158"/>
      <c r="AD118" s="158"/>
      <c r="AF118" s="158"/>
      <c r="AH118" s="158"/>
      <c r="AJ118" s="158"/>
      <c r="AL118" s="158"/>
      <c r="AN118" s="158"/>
      <c r="AP118" s="158"/>
      <c r="AR118" s="158"/>
      <c r="AT118" s="158"/>
      <c r="AV118" s="158"/>
      <c r="AX118" s="158"/>
      <c r="AZ118" s="158"/>
      <c r="BB118" s="158"/>
      <c r="BD118" s="158"/>
      <c r="BF118" s="158"/>
      <c r="BH118" s="158"/>
      <c r="BJ118" s="158"/>
      <c r="BL118" s="158"/>
      <c r="BN118" s="158"/>
      <c r="BP118" s="158"/>
      <c r="BR118" s="158"/>
      <c r="BT118" s="158"/>
      <c r="BV118" s="158"/>
      <c r="BX118" s="158"/>
      <c r="BZ118" s="158"/>
      <c r="CB118" s="158"/>
      <c r="CD118" s="158"/>
      <c r="CF118" s="158"/>
      <c r="CH118" s="158"/>
      <c r="CJ118" s="158"/>
      <c r="CL118" s="158"/>
      <c r="CN118" s="158"/>
      <c r="CP118" s="158"/>
      <c r="CR118" s="158"/>
      <c r="CT118" s="158"/>
      <c r="CV118" s="158"/>
      <c r="CX118" s="158" t="s">
        <v>683</v>
      </c>
      <c r="CZ118" s="158"/>
      <c r="DB118" s="158"/>
      <c r="DD118" s="158"/>
      <c r="DF118" s="158"/>
      <c r="DH118" s="158"/>
      <c r="DJ118" s="158"/>
      <c r="DL118" s="158"/>
      <c r="DN118" s="158"/>
      <c r="DP118" s="158"/>
      <c r="DR118" s="158"/>
      <c r="DT118" s="158"/>
      <c r="DV118" s="158"/>
      <c r="DX118" s="158"/>
      <c r="DZ118" s="158"/>
      <c r="EB118" s="158"/>
      <c r="ED118" s="158"/>
      <c r="EF118" s="158"/>
      <c r="EH118" s="158"/>
      <c r="EJ118" s="158"/>
      <c r="EL118" s="158"/>
      <c r="EN118" s="158"/>
      <c r="EP118" s="158"/>
      <c r="ER118" s="158"/>
      <c r="ET118" s="158"/>
      <c r="EV118" s="158"/>
      <c r="EX118" s="158"/>
      <c r="EZ118" s="158"/>
      <c r="FB118" s="158"/>
      <c r="FD118" s="158"/>
      <c r="FF118" s="158"/>
      <c r="FH118" s="158"/>
      <c r="FJ118" s="158"/>
      <c r="FL118" s="158"/>
      <c r="FN118" s="158"/>
      <c r="FP118" s="158"/>
      <c r="FR118" s="158"/>
      <c r="FT118" s="158"/>
      <c r="FV118" s="158"/>
      <c r="FX118" s="158"/>
      <c r="FZ118" s="158"/>
      <c r="GB118" s="158"/>
      <c r="GD118" s="158"/>
      <c r="GF118" s="158"/>
      <c r="GH118" s="158"/>
      <c r="GJ118" s="158"/>
      <c r="GL118" s="158"/>
      <c r="GN118" s="158"/>
      <c r="GP118" s="158"/>
      <c r="GR118" s="158"/>
      <c r="GT118" s="158"/>
      <c r="GV118" s="158"/>
      <c r="GX118" s="158"/>
      <c r="GZ118" s="158"/>
      <c r="HB118" s="158"/>
      <c r="HD118" s="158"/>
      <c r="HF118" s="158"/>
      <c r="HH118" s="158"/>
      <c r="HJ118" s="158"/>
      <c r="HK118" s="160"/>
      <c r="HL118" s="160"/>
      <c r="HM118" s="160"/>
      <c r="HN118" s="160"/>
      <c r="HO118" s="160"/>
      <c r="HP118" s="160"/>
      <c r="HQ118" s="160"/>
      <c r="HR118" s="160"/>
      <c r="HS118" s="160"/>
      <c r="HT118" s="160"/>
      <c r="HU118" s="160"/>
      <c r="HV118" s="160"/>
      <c r="HW118" s="160"/>
      <c r="HX118" s="160"/>
      <c r="HY118" s="160"/>
      <c r="HZ118" s="160"/>
      <c r="IA118" s="160"/>
      <c r="IB118" s="160"/>
      <c r="IC118" s="160"/>
      <c r="ID118" s="160"/>
      <c r="IE118" s="160"/>
      <c r="IF118" s="160"/>
      <c r="IG118" s="160"/>
      <c r="IH118" s="160"/>
      <c r="II118" s="160"/>
      <c r="IJ118" s="160"/>
      <c r="IK118" s="160"/>
      <c r="IL118" s="160"/>
      <c r="IM118" s="160"/>
      <c r="IN118" s="160"/>
      <c r="IO118" s="160"/>
      <c r="IP118" s="160"/>
      <c r="IQ118" s="160"/>
      <c r="IR118" s="160"/>
      <c r="IS118" s="160"/>
      <c r="IT118" s="160"/>
      <c r="IU118" s="160"/>
      <c r="IV118" s="160"/>
    </row>
    <row r="119" spans="1:256" s="158" customFormat="1" ht="22.7" customHeight="1" x14ac:dyDescent="0.2">
      <c r="A119" s="156"/>
      <c r="B119" s="156"/>
      <c r="C119" s="157" t="s">
        <v>771</v>
      </c>
      <c r="E119" s="159"/>
      <c r="G119" s="159"/>
      <c r="I119" s="159"/>
      <c r="K119" s="159"/>
      <c r="M119" s="159"/>
      <c r="O119" s="159"/>
      <c r="Q119" s="159"/>
      <c r="S119" s="159"/>
      <c r="U119" s="159"/>
      <c r="W119" s="159"/>
      <c r="Y119" s="159"/>
      <c r="AA119" s="159"/>
      <c r="AC119" s="159"/>
      <c r="AE119" s="159"/>
      <c r="AG119" s="159"/>
      <c r="AI119" s="159"/>
      <c r="AK119" s="159"/>
      <c r="AM119" s="159"/>
      <c r="AO119" s="159"/>
      <c r="AQ119" s="159"/>
      <c r="AS119" s="159"/>
      <c r="AU119" s="159"/>
      <c r="AW119" s="159"/>
      <c r="AY119" s="159"/>
      <c r="BA119" s="159"/>
      <c r="BC119" s="159"/>
      <c r="BE119" s="159"/>
      <c r="BG119" s="159"/>
      <c r="BI119" s="159"/>
      <c r="BK119" s="159"/>
      <c r="BM119" s="159"/>
      <c r="BO119" s="159"/>
      <c r="BQ119" s="159"/>
      <c r="BS119" s="159"/>
      <c r="BU119" s="159"/>
      <c r="BW119" s="159"/>
      <c r="BY119" s="159"/>
      <c r="CA119" s="159"/>
      <c r="CC119" s="159"/>
      <c r="CE119" s="159"/>
      <c r="CG119" s="159"/>
      <c r="CI119" s="159"/>
      <c r="CK119" s="159"/>
      <c r="CM119" s="159"/>
      <c r="CO119" s="159"/>
      <c r="CQ119" s="159"/>
      <c r="CS119" s="159"/>
      <c r="CU119" s="159"/>
      <c r="CW119" s="159"/>
      <c r="CY119" s="159" t="s">
        <v>683</v>
      </c>
      <c r="DA119" s="159"/>
      <c r="DC119" s="159"/>
      <c r="DE119" s="159"/>
      <c r="DG119" s="159"/>
      <c r="DI119" s="159"/>
      <c r="DK119" s="159"/>
      <c r="DM119" s="159"/>
      <c r="DO119" s="159"/>
      <c r="DQ119" s="159"/>
      <c r="DS119" s="159"/>
      <c r="DU119" s="159"/>
      <c r="DW119" s="159"/>
      <c r="DY119" s="159"/>
      <c r="EA119" s="159"/>
      <c r="EC119" s="159"/>
      <c r="EE119" s="159"/>
      <c r="EG119" s="159"/>
      <c r="EI119" s="159"/>
      <c r="EK119" s="159"/>
      <c r="EM119" s="159"/>
      <c r="EO119" s="159"/>
      <c r="EQ119" s="159"/>
      <c r="ES119" s="159"/>
      <c r="EU119" s="159"/>
      <c r="EW119" s="159"/>
      <c r="EY119" s="159"/>
      <c r="FA119" s="159"/>
      <c r="FC119" s="159"/>
      <c r="FE119" s="159"/>
      <c r="FG119" s="159"/>
      <c r="FI119" s="159"/>
      <c r="FK119" s="159"/>
      <c r="FM119" s="159"/>
      <c r="FO119" s="159"/>
      <c r="FQ119" s="159"/>
      <c r="FS119" s="159"/>
      <c r="FU119" s="159"/>
      <c r="FW119" s="159"/>
      <c r="FY119" s="159"/>
      <c r="GA119" s="159"/>
      <c r="GC119" s="159"/>
      <c r="GE119" s="159"/>
      <c r="GG119" s="159"/>
      <c r="GI119" s="159"/>
      <c r="GK119" s="159"/>
      <c r="GM119" s="159"/>
      <c r="GO119" s="159"/>
      <c r="GQ119" s="159"/>
      <c r="GS119" s="159"/>
      <c r="GU119" s="159"/>
      <c r="GW119" s="159"/>
      <c r="GY119" s="159"/>
      <c r="HA119" s="159"/>
      <c r="HC119" s="159"/>
      <c r="HE119" s="159"/>
      <c r="HG119" s="159"/>
      <c r="HI119" s="159"/>
      <c r="HK119" s="160"/>
      <c r="HL119" s="160"/>
      <c r="HM119" s="160"/>
      <c r="HN119" s="160"/>
      <c r="HO119" s="160"/>
      <c r="HP119" s="160"/>
      <c r="HQ119" s="160"/>
      <c r="HR119" s="160"/>
      <c r="HS119" s="160"/>
      <c r="HT119" s="160"/>
      <c r="HU119" s="160"/>
      <c r="HV119" s="160"/>
      <c r="HW119" s="160"/>
      <c r="HX119" s="160"/>
      <c r="HY119" s="160"/>
      <c r="HZ119" s="160"/>
      <c r="IA119" s="160"/>
      <c r="IB119" s="160"/>
      <c r="IC119" s="160"/>
      <c r="ID119" s="160"/>
      <c r="IE119" s="160"/>
      <c r="IF119" s="160"/>
      <c r="IG119" s="160"/>
      <c r="IH119" s="160"/>
      <c r="II119" s="160"/>
      <c r="IJ119" s="160"/>
      <c r="IK119" s="160"/>
      <c r="IL119" s="160"/>
      <c r="IM119" s="160"/>
      <c r="IN119" s="160"/>
      <c r="IO119" s="160"/>
      <c r="IP119" s="160"/>
      <c r="IQ119" s="160"/>
      <c r="IR119" s="160"/>
      <c r="IS119" s="160"/>
      <c r="IT119" s="160"/>
      <c r="IU119" s="160"/>
      <c r="IV119" s="160"/>
    </row>
    <row r="120" spans="1:256" s="159" customFormat="1" ht="22.7" customHeight="1" x14ac:dyDescent="0.2">
      <c r="A120" s="156"/>
      <c r="B120" s="156"/>
      <c r="C120" s="157" t="s">
        <v>772</v>
      </c>
      <c r="D120" s="158"/>
      <c r="F120" s="158"/>
      <c r="H120" s="158"/>
      <c r="J120" s="158"/>
      <c r="L120" s="158"/>
      <c r="N120" s="158"/>
      <c r="P120" s="158"/>
      <c r="R120" s="158"/>
      <c r="T120" s="158"/>
      <c r="V120" s="158"/>
      <c r="X120" s="158"/>
      <c r="Z120" s="158"/>
      <c r="AB120" s="158"/>
      <c r="AD120" s="158"/>
      <c r="AF120" s="158"/>
      <c r="AH120" s="158"/>
      <c r="AJ120" s="158"/>
      <c r="AL120" s="158"/>
      <c r="AN120" s="158"/>
      <c r="AP120" s="158"/>
      <c r="AR120" s="158"/>
      <c r="AT120" s="158"/>
      <c r="AV120" s="158"/>
      <c r="AX120" s="158"/>
      <c r="AZ120" s="158"/>
      <c r="BB120" s="158"/>
      <c r="BD120" s="158"/>
      <c r="BF120" s="158"/>
      <c r="BH120" s="158"/>
      <c r="BJ120" s="158"/>
      <c r="BL120" s="158"/>
      <c r="BN120" s="158"/>
      <c r="BP120" s="158"/>
      <c r="BR120" s="158"/>
      <c r="BT120" s="158"/>
      <c r="BV120" s="158"/>
      <c r="BX120" s="158"/>
      <c r="BZ120" s="158"/>
      <c r="CB120" s="158"/>
      <c r="CD120" s="158"/>
      <c r="CF120" s="158"/>
      <c r="CH120" s="158"/>
      <c r="CJ120" s="158"/>
      <c r="CL120" s="158"/>
      <c r="CN120" s="158"/>
      <c r="CP120" s="158"/>
      <c r="CR120" s="158"/>
      <c r="CT120" s="158"/>
      <c r="CV120" s="158"/>
      <c r="CX120" s="158"/>
      <c r="CZ120" s="158" t="s">
        <v>683</v>
      </c>
      <c r="DB120" s="158"/>
      <c r="DD120" s="158"/>
      <c r="DF120" s="158"/>
      <c r="DH120" s="158"/>
      <c r="DJ120" s="158"/>
      <c r="DL120" s="158"/>
      <c r="DN120" s="158"/>
      <c r="DP120" s="158"/>
      <c r="DR120" s="158"/>
      <c r="DT120" s="158"/>
      <c r="DV120" s="158"/>
      <c r="DX120" s="158"/>
      <c r="DZ120" s="158"/>
      <c r="EB120" s="158"/>
      <c r="ED120" s="158"/>
      <c r="EF120" s="158"/>
      <c r="EH120" s="158"/>
      <c r="EJ120" s="158"/>
      <c r="EL120" s="158"/>
      <c r="EN120" s="158"/>
      <c r="EP120" s="158"/>
      <c r="ER120" s="158"/>
      <c r="ET120" s="158"/>
      <c r="EV120" s="158"/>
      <c r="EX120" s="158"/>
      <c r="EZ120" s="158"/>
      <c r="FB120" s="158"/>
      <c r="FD120" s="158"/>
      <c r="FF120" s="158"/>
      <c r="FH120" s="158"/>
      <c r="FJ120" s="158"/>
      <c r="FL120" s="158"/>
      <c r="FN120" s="158"/>
      <c r="FP120" s="158"/>
      <c r="FR120" s="158"/>
      <c r="FT120" s="158"/>
      <c r="FV120" s="158"/>
      <c r="FX120" s="158"/>
      <c r="FZ120" s="158"/>
      <c r="GB120" s="158"/>
      <c r="GD120" s="158"/>
      <c r="GF120" s="158"/>
      <c r="GH120" s="158"/>
      <c r="GJ120" s="158"/>
      <c r="GL120" s="158"/>
      <c r="GN120" s="158"/>
      <c r="GP120" s="158"/>
      <c r="GR120" s="158"/>
      <c r="GT120" s="158"/>
      <c r="GV120" s="158"/>
      <c r="GX120" s="158"/>
      <c r="GZ120" s="158"/>
      <c r="HB120" s="158"/>
      <c r="HD120" s="158"/>
      <c r="HF120" s="158"/>
      <c r="HH120" s="158"/>
      <c r="HJ120" s="158"/>
      <c r="HK120" s="160"/>
      <c r="HL120" s="160"/>
      <c r="HM120" s="160"/>
      <c r="HN120" s="160"/>
      <c r="HO120" s="160"/>
      <c r="HP120" s="160"/>
      <c r="HQ120" s="160"/>
      <c r="HR120" s="160"/>
      <c r="HS120" s="160"/>
      <c r="HT120" s="160"/>
      <c r="HU120" s="160"/>
      <c r="HV120" s="160"/>
      <c r="HW120" s="160"/>
      <c r="HX120" s="160"/>
      <c r="HY120" s="160"/>
      <c r="HZ120" s="160"/>
      <c r="IA120" s="160"/>
      <c r="IB120" s="160"/>
      <c r="IC120" s="160"/>
      <c r="ID120" s="160"/>
      <c r="IE120" s="160"/>
      <c r="IF120" s="160"/>
      <c r="IG120" s="160"/>
      <c r="IH120" s="160"/>
      <c r="II120" s="160"/>
      <c r="IJ120" s="160"/>
      <c r="IK120" s="160"/>
      <c r="IL120" s="160"/>
      <c r="IM120" s="160"/>
      <c r="IN120" s="160"/>
      <c r="IO120" s="160"/>
      <c r="IP120" s="160"/>
      <c r="IQ120" s="160"/>
      <c r="IR120" s="160"/>
      <c r="IS120" s="160"/>
      <c r="IT120" s="160"/>
      <c r="IU120" s="160"/>
      <c r="IV120" s="160"/>
    </row>
    <row r="121" spans="1:256" s="158" customFormat="1" ht="31.9" customHeight="1" x14ac:dyDescent="0.2">
      <c r="A121" s="156"/>
      <c r="B121" s="156"/>
      <c r="C121" s="157" t="s">
        <v>773</v>
      </c>
      <c r="E121" s="159"/>
      <c r="G121" s="159"/>
      <c r="I121" s="159"/>
      <c r="K121" s="159"/>
      <c r="M121" s="159"/>
      <c r="O121" s="159"/>
      <c r="Q121" s="159"/>
      <c r="S121" s="159"/>
      <c r="U121" s="159"/>
      <c r="W121" s="159"/>
      <c r="Y121" s="159"/>
      <c r="AA121" s="159"/>
      <c r="AC121" s="159"/>
      <c r="AE121" s="159"/>
      <c r="AG121" s="159"/>
      <c r="AI121" s="159"/>
      <c r="AK121" s="159"/>
      <c r="AM121" s="159"/>
      <c r="AO121" s="159"/>
      <c r="AQ121" s="159"/>
      <c r="AS121" s="159"/>
      <c r="AU121" s="159"/>
      <c r="AW121" s="159"/>
      <c r="AY121" s="159"/>
      <c r="BA121" s="159"/>
      <c r="BC121" s="159"/>
      <c r="BE121" s="159"/>
      <c r="BG121" s="159"/>
      <c r="BI121" s="159"/>
      <c r="BK121" s="159"/>
      <c r="BM121" s="159"/>
      <c r="BO121" s="159"/>
      <c r="BQ121" s="159"/>
      <c r="BS121" s="159"/>
      <c r="BU121" s="159"/>
      <c r="BW121" s="159"/>
      <c r="BY121" s="159"/>
      <c r="CA121" s="159"/>
      <c r="CC121" s="159"/>
      <c r="CE121" s="159"/>
      <c r="CG121" s="159"/>
      <c r="CI121" s="159"/>
      <c r="CK121" s="159"/>
      <c r="CM121" s="159"/>
      <c r="CO121" s="159"/>
      <c r="CQ121" s="159"/>
      <c r="CS121" s="159"/>
      <c r="CU121" s="159"/>
      <c r="CW121" s="159"/>
      <c r="CY121" s="159"/>
      <c r="DA121" s="159" t="s">
        <v>683</v>
      </c>
      <c r="DC121" s="159"/>
      <c r="DE121" s="159"/>
      <c r="DG121" s="159"/>
      <c r="DI121" s="159"/>
      <c r="DK121" s="159"/>
      <c r="DM121" s="159"/>
      <c r="DO121" s="159"/>
      <c r="DQ121" s="159"/>
      <c r="DS121" s="159"/>
      <c r="DU121" s="159"/>
      <c r="DW121" s="159"/>
      <c r="DY121" s="159"/>
      <c r="EA121" s="159"/>
      <c r="EC121" s="159"/>
      <c r="EE121" s="159"/>
      <c r="EG121" s="159"/>
      <c r="EI121" s="159"/>
      <c r="EK121" s="159"/>
      <c r="EM121" s="159"/>
      <c r="EO121" s="159"/>
      <c r="EQ121" s="159"/>
      <c r="ES121" s="159"/>
      <c r="EU121" s="159"/>
      <c r="EW121" s="159"/>
      <c r="EY121" s="159"/>
      <c r="FA121" s="159"/>
      <c r="FC121" s="159"/>
      <c r="FE121" s="159"/>
      <c r="FG121" s="159"/>
      <c r="FI121" s="159"/>
      <c r="FK121" s="159"/>
      <c r="FM121" s="159"/>
      <c r="FO121" s="159"/>
      <c r="FQ121" s="159"/>
      <c r="FS121" s="159"/>
      <c r="FU121" s="159"/>
      <c r="FW121" s="159"/>
      <c r="FY121" s="159"/>
      <c r="GA121" s="159"/>
      <c r="GC121" s="159"/>
      <c r="GE121" s="159"/>
      <c r="GG121" s="159"/>
      <c r="GI121" s="159"/>
      <c r="GK121" s="159"/>
      <c r="GM121" s="159"/>
      <c r="GO121" s="159"/>
      <c r="GQ121" s="159"/>
      <c r="GS121" s="159"/>
      <c r="GU121" s="159"/>
      <c r="GW121" s="159"/>
      <c r="GY121" s="159"/>
      <c r="HA121" s="159"/>
      <c r="HC121" s="159"/>
      <c r="HE121" s="159"/>
      <c r="HG121" s="159"/>
      <c r="HI121" s="159"/>
      <c r="HK121" s="160"/>
      <c r="HL121" s="160"/>
      <c r="HM121" s="160"/>
      <c r="HN121" s="160"/>
      <c r="HO121" s="160"/>
      <c r="HP121" s="160"/>
      <c r="HQ121" s="160"/>
      <c r="HR121" s="160"/>
      <c r="HS121" s="160"/>
      <c r="HT121" s="160"/>
      <c r="HU121" s="160"/>
      <c r="HV121" s="160"/>
      <c r="HW121" s="160"/>
      <c r="HX121" s="160"/>
      <c r="HY121" s="160"/>
      <c r="HZ121" s="160"/>
      <c r="IA121" s="160"/>
      <c r="IB121" s="160"/>
      <c r="IC121" s="160"/>
      <c r="ID121" s="160"/>
      <c r="IE121" s="160"/>
      <c r="IF121" s="160"/>
      <c r="IG121" s="160"/>
      <c r="IH121" s="160"/>
      <c r="II121" s="160"/>
      <c r="IJ121" s="160"/>
      <c r="IK121" s="160"/>
      <c r="IL121" s="160"/>
      <c r="IM121" s="160"/>
      <c r="IN121" s="160"/>
      <c r="IO121" s="160"/>
      <c r="IP121" s="160"/>
      <c r="IQ121" s="160"/>
      <c r="IR121" s="160"/>
      <c r="IS121" s="160"/>
      <c r="IT121" s="160"/>
      <c r="IU121" s="160"/>
      <c r="IV121" s="160"/>
    </row>
    <row r="122" spans="1:256" s="159" customFormat="1" ht="22.7" customHeight="1" x14ac:dyDescent="0.2">
      <c r="A122" s="156"/>
      <c r="B122" s="156"/>
      <c r="C122" s="157" t="s">
        <v>774</v>
      </c>
      <c r="D122" s="158"/>
      <c r="F122" s="158"/>
      <c r="H122" s="158"/>
      <c r="J122" s="158"/>
      <c r="L122" s="158"/>
      <c r="N122" s="158"/>
      <c r="P122" s="158"/>
      <c r="R122" s="158"/>
      <c r="T122" s="158"/>
      <c r="V122" s="158"/>
      <c r="X122" s="158"/>
      <c r="Z122" s="158"/>
      <c r="AB122" s="158"/>
      <c r="AD122" s="158"/>
      <c r="AF122" s="158"/>
      <c r="AH122" s="158"/>
      <c r="AJ122" s="158"/>
      <c r="AL122" s="158"/>
      <c r="AN122" s="158"/>
      <c r="AP122" s="158"/>
      <c r="AR122" s="158"/>
      <c r="AT122" s="158"/>
      <c r="AV122" s="158"/>
      <c r="AX122" s="158"/>
      <c r="AZ122" s="158"/>
      <c r="BB122" s="158"/>
      <c r="BD122" s="158"/>
      <c r="BF122" s="158"/>
      <c r="BH122" s="158"/>
      <c r="BJ122" s="158"/>
      <c r="BL122" s="158"/>
      <c r="BN122" s="158"/>
      <c r="BP122" s="158"/>
      <c r="BR122" s="158"/>
      <c r="BT122" s="158"/>
      <c r="BV122" s="158"/>
      <c r="BX122" s="158"/>
      <c r="BZ122" s="158"/>
      <c r="CB122" s="158"/>
      <c r="CD122" s="158"/>
      <c r="CF122" s="158"/>
      <c r="CH122" s="158"/>
      <c r="CJ122" s="158"/>
      <c r="CL122" s="158"/>
      <c r="CN122" s="158"/>
      <c r="CP122" s="158"/>
      <c r="CR122" s="158"/>
      <c r="CT122" s="158"/>
      <c r="CV122" s="158"/>
      <c r="CX122" s="158"/>
      <c r="CZ122" s="158"/>
      <c r="DB122" s="158" t="s">
        <v>683</v>
      </c>
      <c r="DD122" s="158"/>
      <c r="DF122" s="158"/>
      <c r="DH122" s="158"/>
      <c r="DJ122" s="158"/>
      <c r="DL122" s="158"/>
      <c r="DN122" s="158"/>
      <c r="DP122" s="158"/>
      <c r="DR122" s="158"/>
      <c r="DT122" s="158"/>
      <c r="DV122" s="158"/>
      <c r="DX122" s="158"/>
      <c r="DZ122" s="158"/>
      <c r="EB122" s="158"/>
      <c r="ED122" s="158"/>
      <c r="EF122" s="158"/>
      <c r="EH122" s="158"/>
      <c r="EJ122" s="158"/>
      <c r="EL122" s="158"/>
      <c r="EN122" s="158"/>
      <c r="EP122" s="158"/>
      <c r="ER122" s="158"/>
      <c r="ET122" s="158"/>
      <c r="EV122" s="158"/>
      <c r="EX122" s="158"/>
      <c r="EZ122" s="158"/>
      <c r="FB122" s="158"/>
      <c r="FD122" s="158"/>
      <c r="FF122" s="158"/>
      <c r="FH122" s="158"/>
      <c r="FJ122" s="158"/>
      <c r="FL122" s="158"/>
      <c r="FN122" s="158"/>
      <c r="FP122" s="158"/>
      <c r="FR122" s="158"/>
      <c r="FT122" s="158"/>
      <c r="FV122" s="158"/>
      <c r="FX122" s="158"/>
      <c r="FZ122" s="158"/>
      <c r="GB122" s="158"/>
      <c r="GD122" s="158"/>
      <c r="GF122" s="158"/>
      <c r="GH122" s="158"/>
      <c r="GJ122" s="158"/>
      <c r="GL122" s="158"/>
      <c r="GN122" s="158"/>
      <c r="GP122" s="158"/>
      <c r="GR122" s="158"/>
      <c r="GT122" s="158"/>
      <c r="GV122" s="158"/>
      <c r="GX122" s="158"/>
      <c r="GZ122" s="158"/>
      <c r="HB122" s="158"/>
      <c r="HD122" s="158"/>
      <c r="HF122" s="158"/>
      <c r="HH122" s="158"/>
      <c r="HJ122" s="158"/>
      <c r="HK122" s="160"/>
      <c r="HL122" s="160"/>
      <c r="HM122" s="160"/>
      <c r="HN122" s="160"/>
      <c r="HO122" s="160"/>
      <c r="HP122" s="160"/>
      <c r="HQ122" s="160"/>
      <c r="HR122" s="160"/>
      <c r="HS122" s="160"/>
      <c r="HT122" s="160"/>
      <c r="HU122" s="160"/>
      <c r="HV122" s="160"/>
      <c r="HW122" s="160"/>
      <c r="HX122" s="160"/>
      <c r="HY122" s="160"/>
      <c r="HZ122" s="160"/>
      <c r="IA122" s="160"/>
      <c r="IB122" s="160"/>
      <c r="IC122" s="160"/>
      <c r="ID122" s="160"/>
      <c r="IE122" s="160"/>
      <c r="IF122" s="160"/>
      <c r="IG122" s="160"/>
      <c r="IH122" s="160"/>
      <c r="II122" s="160"/>
      <c r="IJ122" s="160"/>
      <c r="IK122" s="160"/>
      <c r="IL122" s="160"/>
      <c r="IM122" s="160"/>
      <c r="IN122" s="160"/>
      <c r="IO122" s="160"/>
      <c r="IP122" s="160"/>
      <c r="IQ122" s="160"/>
      <c r="IR122" s="160"/>
      <c r="IS122" s="160"/>
      <c r="IT122" s="160"/>
      <c r="IU122" s="160"/>
      <c r="IV122" s="160"/>
    </row>
    <row r="123" spans="1:256" s="158" customFormat="1" ht="22.7" customHeight="1" x14ac:dyDescent="0.2">
      <c r="A123" s="156"/>
      <c r="B123" s="156"/>
      <c r="C123" s="157" t="s">
        <v>775</v>
      </c>
      <c r="E123" s="159"/>
      <c r="G123" s="159"/>
      <c r="I123" s="159"/>
      <c r="K123" s="159"/>
      <c r="M123" s="159"/>
      <c r="O123" s="159"/>
      <c r="Q123" s="159"/>
      <c r="S123" s="159"/>
      <c r="U123" s="159"/>
      <c r="W123" s="159"/>
      <c r="Y123" s="159"/>
      <c r="AA123" s="159"/>
      <c r="AC123" s="159"/>
      <c r="AE123" s="159"/>
      <c r="AG123" s="159"/>
      <c r="AI123" s="159"/>
      <c r="AK123" s="159"/>
      <c r="AM123" s="159"/>
      <c r="AO123" s="159"/>
      <c r="AQ123" s="159"/>
      <c r="AS123" s="159"/>
      <c r="AU123" s="159"/>
      <c r="AW123" s="159"/>
      <c r="AY123" s="159"/>
      <c r="BA123" s="159"/>
      <c r="BC123" s="159"/>
      <c r="BE123" s="159"/>
      <c r="BG123" s="159"/>
      <c r="BI123" s="159"/>
      <c r="BK123" s="159"/>
      <c r="BM123" s="159"/>
      <c r="BO123" s="159"/>
      <c r="BQ123" s="159"/>
      <c r="BS123" s="159"/>
      <c r="BU123" s="159"/>
      <c r="BW123" s="159"/>
      <c r="BY123" s="159"/>
      <c r="CA123" s="159"/>
      <c r="CC123" s="159"/>
      <c r="CE123" s="159"/>
      <c r="CG123" s="159"/>
      <c r="CI123" s="159"/>
      <c r="CK123" s="159"/>
      <c r="CM123" s="159"/>
      <c r="CO123" s="159"/>
      <c r="CQ123" s="159"/>
      <c r="CS123" s="159"/>
      <c r="CU123" s="159"/>
      <c r="CW123" s="159"/>
      <c r="CY123" s="159"/>
      <c r="DA123" s="159"/>
      <c r="DC123" s="159" t="s">
        <v>683</v>
      </c>
      <c r="DE123" s="159"/>
      <c r="DG123" s="159"/>
      <c r="DI123" s="159"/>
      <c r="DK123" s="159"/>
      <c r="DM123" s="159"/>
      <c r="DO123" s="159"/>
      <c r="DQ123" s="159"/>
      <c r="DS123" s="159"/>
      <c r="DU123" s="159"/>
      <c r="DW123" s="159"/>
      <c r="DY123" s="159"/>
      <c r="EA123" s="159"/>
      <c r="EC123" s="159"/>
      <c r="EE123" s="159"/>
      <c r="EG123" s="159"/>
      <c r="EI123" s="159"/>
      <c r="EK123" s="159"/>
      <c r="EM123" s="159"/>
      <c r="EO123" s="159"/>
      <c r="EQ123" s="159"/>
      <c r="ES123" s="159"/>
      <c r="EU123" s="159"/>
      <c r="EW123" s="159"/>
      <c r="EY123" s="159"/>
      <c r="FA123" s="159"/>
      <c r="FC123" s="159"/>
      <c r="FE123" s="159"/>
      <c r="FG123" s="159"/>
      <c r="FI123" s="159"/>
      <c r="FK123" s="159"/>
      <c r="FM123" s="159"/>
      <c r="FO123" s="159"/>
      <c r="FQ123" s="159"/>
      <c r="FS123" s="159"/>
      <c r="FU123" s="159"/>
      <c r="FW123" s="159"/>
      <c r="FY123" s="159"/>
      <c r="GA123" s="159"/>
      <c r="GC123" s="159"/>
      <c r="GE123" s="159"/>
      <c r="GG123" s="159"/>
      <c r="GI123" s="159"/>
      <c r="GK123" s="159"/>
      <c r="GM123" s="159"/>
      <c r="GO123" s="159"/>
      <c r="GQ123" s="159"/>
      <c r="GS123" s="159"/>
      <c r="GU123" s="159"/>
      <c r="GW123" s="159"/>
      <c r="GY123" s="159"/>
      <c r="HA123" s="159"/>
      <c r="HC123" s="159"/>
      <c r="HE123" s="159"/>
      <c r="HG123" s="159"/>
      <c r="HI123" s="159"/>
      <c r="HK123" s="160"/>
      <c r="HL123" s="160"/>
      <c r="HM123" s="160"/>
      <c r="HN123" s="160"/>
      <c r="HO123" s="160"/>
      <c r="HP123" s="160"/>
      <c r="HQ123" s="160"/>
      <c r="HR123" s="160"/>
      <c r="HS123" s="160"/>
      <c r="HT123" s="160"/>
      <c r="HU123" s="160"/>
      <c r="HV123" s="160"/>
      <c r="HW123" s="160"/>
      <c r="HX123" s="160"/>
      <c r="HY123" s="160"/>
      <c r="HZ123" s="160"/>
      <c r="IA123" s="160"/>
      <c r="IB123" s="160"/>
      <c r="IC123" s="160"/>
      <c r="ID123" s="160"/>
      <c r="IE123" s="160"/>
      <c r="IF123" s="160"/>
      <c r="IG123" s="160"/>
      <c r="IH123" s="160"/>
      <c r="II123" s="160"/>
      <c r="IJ123" s="160"/>
      <c r="IK123" s="160"/>
      <c r="IL123" s="160"/>
      <c r="IM123" s="160"/>
      <c r="IN123" s="160"/>
      <c r="IO123" s="160"/>
      <c r="IP123" s="160"/>
      <c r="IQ123" s="160"/>
      <c r="IR123" s="160"/>
      <c r="IS123" s="160"/>
      <c r="IT123" s="160"/>
      <c r="IU123" s="160"/>
      <c r="IV123" s="160"/>
    </row>
    <row r="124" spans="1:256" s="159" customFormat="1" ht="22.7" customHeight="1" x14ac:dyDescent="0.2">
      <c r="A124" s="156"/>
      <c r="B124" s="156"/>
      <c r="C124" s="157" t="s">
        <v>776</v>
      </c>
      <c r="D124" s="158"/>
      <c r="F124" s="158"/>
      <c r="H124" s="158"/>
      <c r="J124" s="158"/>
      <c r="L124" s="158"/>
      <c r="N124" s="158"/>
      <c r="P124" s="158"/>
      <c r="R124" s="158"/>
      <c r="T124" s="158"/>
      <c r="V124" s="158"/>
      <c r="X124" s="158"/>
      <c r="Z124" s="158"/>
      <c r="AB124" s="158"/>
      <c r="AD124" s="158"/>
      <c r="AF124" s="158"/>
      <c r="AH124" s="158"/>
      <c r="AJ124" s="158"/>
      <c r="AL124" s="158"/>
      <c r="AN124" s="158"/>
      <c r="AP124" s="158"/>
      <c r="AR124" s="158"/>
      <c r="AT124" s="158"/>
      <c r="AV124" s="158"/>
      <c r="AX124" s="158"/>
      <c r="AZ124" s="158"/>
      <c r="BB124" s="158"/>
      <c r="BD124" s="158"/>
      <c r="BF124" s="158"/>
      <c r="BH124" s="158"/>
      <c r="BJ124" s="158"/>
      <c r="BL124" s="158"/>
      <c r="BN124" s="158"/>
      <c r="BP124" s="158"/>
      <c r="BR124" s="158"/>
      <c r="BT124" s="158"/>
      <c r="BV124" s="158"/>
      <c r="BX124" s="158"/>
      <c r="BZ124" s="158"/>
      <c r="CB124" s="158"/>
      <c r="CD124" s="158"/>
      <c r="CF124" s="158"/>
      <c r="CH124" s="158"/>
      <c r="CJ124" s="158"/>
      <c r="CL124" s="158"/>
      <c r="CN124" s="158"/>
      <c r="CP124" s="158"/>
      <c r="CR124" s="158"/>
      <c r="CT124" s="158"/>
      <c r="CV124" s="158"/>
      <c r="CX124" s="158"/>
      <c r="CZ124" s="158"/>
      <c r="DB124" s="158"/>
      <c r="DD124" s="158" t="s">
        <v>683</v>
      </c>
      <c r="DF124" s="158"/>
      <c r="DH124" s="158"/>
      <c r="DJ124" s="158"/>
      <c r="DL124" s="158"/>
      <c r="DN124" s="158"/>
      <c r="DP124" s="158"/>
      <c r="DR124" s="158"/>
      <c r="DT124" s="158"/>
      <c r="DV124" s="158"/>
      <c r="DX124" s="158"/>
      <c r="DZ124" s="158"/>
      <c r="EB124" s="158"/>
      <c r="ED124" s="158"/>
      <c r="EF124" s="158"/>
      <c r="EH124" s="158"/>
      <c r="EJ124" s="158"/>
      <c r="EL124" s="158"/>
      <c r="EN124" s="158"/>
      <c r="EP124" s="158"/>
      <c r="ER124" s="158"/>
      <c r="ET124" s="158"/>
      <c r="EV124" s="158"/>
      <c r="EX124" s="158"/>
      <c r="EZ124" s="158"/>
      <c r="FB124" s="158"/>
      <c r="FD124" s="158"/>
      <c r="FF124" s="158"/>
      <c r="FH124" s="158"/>
      <c r="FJ124" s="158"/>
      <c r="FL124" s="158"/>
      <c r="FN124" s="158"/>
      <c r="FP124" s="158"/>
      <c r="FR124" s="158"/>
      <c r="FT124" s="158"/>
      <c r="FV124" s="158"/>
      <c r="FX124" s="158"/>
      <c r="FZ124" s="158"/>
      <c r="GB124" s="158"/>
      <c r="GD124" s="158"/>
      <c r="GF124" s="158"/>
      <c r="GH124" s="158"/>
      <c r="GJ124" s="158"/>
      <c r="GL124" s="158"/>
      <c r="GN124" s="158"/>
      <c r="GP124" s="158"/>
      <c r="GR124" s="158"/>
      <c r="GT124" s="158"/>
      <c r="GV124" s="158"/>
      <c r="GX124" s="158"/>
      <c r="GZ124" s="158"/>
      <c r="HB124" s="158"/>
      <c r="HD124" s="158"/>
      <c r="HF124" s="158"/>
      <c r="HH124" s="158"/>
      <c r="HJ124" s="158"/>
      <c r="HK124" s="160"/>
      <c r="HL124" s="160"/>
      <c r="HM124" s="160"/>
      <c r="HN124" s="160"/>
      <c r="HO124" s="160"/>
      <c r="HP124" s="160"/>
      <c r="HQ124" s="160"/>
      <c r="HR124" s="160"/>
      <c r="HS124" s="160"/>
      <c r="HT124" s="160"/>
      <c r="HU124" s="160"/>
      <c r="HV124" s="160"/>
      <c r="HW124" s="160"/>
      <c r="HX124" s="160"/>
      <c r="HY124" s="160"/>
      <c r="HZ124" s="160"/>
      <c r="IA124" s="160"/>
      <c r="IB124" s="160"/>
      <c r="IC124" s="160"/>
      <c r="ID124" s="160"/>
      <c r="IE124" s="160"/>
      <c r="IF124" s="160"/>
      <c r="IG124" s="160"/>
      <c r="IH124" s="160"/>
      <c r="II124" s="160"/>
      <c r="IJ124" s="160"/>
      <c r="IK124" s="160"/>
      <c r="IL124" s="160"/>
      <c r="IM124" s="160"/>
      <c r="IN124" s="160"/>
      <c r="IO124" s="160"/>
      <c r="IP124" s="160"/>
      <c r="IQ124" s="160"/>
      <c r="IR124" s="160"/>
      <c r="IS124" s="160"/>
      <c r="IT124" s="160"/>
      <c r="IU124" s="160"/>
      <c r="IV124" s="160"/>
    </row>
    <row r="125" spans="1:256" s="158" customFormat="1" ht="22.7" customHeight="1" x14ac:dyDescent="0.2">
      <c r="A125" s="156"/>
      <c r="B125" s="156"/>
      <c r="C125" s="157" t="s">
        <v>777</v>
      </c>
      <c r="E125" s="159"/>
      <c r="G125" s="159"/>
      <c r="I125" s="159"/>
      <c r="K125" s="159"/>
      <c r="M125" s="159"/>
      <c r="O125" s="159"/>
      <c r="Q125" s="159"/>
      <c r="S125" s="159"/>
      <c r="U125" s="159"/>
      <c r="W125" s="159"/>
      <c r="Y125" s="159"/>
      <c r="AA125" s="159"/>
      <c r="AC125" s="159"/>
      <c r="AE125" s="159"/>
      <c r="AG125" s="159"/>
      <c r="AI125" s="159"/>
      <c r="AK125" s="159"/>
      <c r="AM125" s="159"/>
      <c r="AO125" s="159"/>
      <c r="AQ125" s="159"/>
      <c r="AS125" s="159"/>
      <c r="AU125" s="159"/>
      <c r="AW125" s="159"/>
      <c r="AY125" s="159"/>
      <c r="BA125" s="159"/>
      <c r="BC125" s="159"/>
      <c r="BE125" s="159"/>
      <c r="BG125" s="159"/>
      <c r="BI125" s="159"/>
      <c r="BK125" s="159"/>
      <c r="BM125" s="159"/>
      <c r="BO125" s="159"/>
      <c r="BQ125" s="159"/>
      <c r="BS125" s="159"/>
      <c r="BU125" s="159"/>
      <c r="BW125" s="159"/>
      <c r="BY125" s="159"/>
      <c r="CA125" s="159"/>
      <c r="CC125" s="159"/>
      <c r="CE125" s="159"/>
      <c r="CG125" s="159"/>
      <c r="CI125" s="159"/>
      <c r="CK125" s="159"/>
      <c r="CM125" s="159"/>
      <c r="CO125" s="159"/>
      <c r="CQ125" s="159"/>
      <c r="CS125" s="159"/>
      <c r="CU125" s="159"/>
      <c r="CW125" s="159"/>
      <c r="CY125" s="159"/>
      <c r="DA125" s="159"/>
      <c r="DC125" s="159"/>
      <c r="DE125" s="159" t="s">
        <v>683</v>
      </c>
      <c r="DG125" s="159"/>
      <c r="DI125" s="159"/>
      <c r="DK125" s="159"/>
      <c r="DM125" s="159"/>
      <c r="DO125" s="159"/>
      <c r="DQ125" s="159"/>
      <c r="DS125" s="159"/>
      <c r="DU125" s="159"/>
      <c r="DW125" s="159"/>
      <c r="DY125" s="159"/>
      <c r="EA125" s="159"/>
      <c r="EC125" s="159"/>
      <c r="EE125" s="159"/>
      <c r="EG125" s="159"/>
      <c r="EI125" s="159"/>
      <c r="EK125" s="159"/>
      <c r="EM125" s="159"/>
      <c r="EO125" s="159"/>
      <c r="EQ125" s="159"/>
      <c r="ES125" s="159"/>
      <c r="EU125" s="159"/>
      <c r="EW125" s="159"/>
      <c r="EY125" s="159"/>
      <c r="FA125" s="159"/>
      <c r="FC125" s="159"/>
      <c r="FE125" s="159"/>
      <c r="FG125" s="159"/>
      <c r="FI125" s="159"/>
      <c r="FK125" s="159"/>
      <c r="FM125" s="159"/>
      <c r="FO125" s="159"/>
      <c r="FQ125" s="159"/>
      <c r="FS125" s="159"/>
      <c r="FU125" s="159"/>
      <c r="FW125" s="159"/>
      <c r="FY125" s="159"/>
      <c r="GA125" s="159"/>
      <c r="GC125" s="159"/>
      <c r="GE125" s="159"/>
      <c r="GG125" s="159"/>
      <c r="GI125" s="159"/>
      <c r="GK125" s="159"/>
      <c r="GM125" s="159"/>
      <c r="GO125" s="159"/>
      <c r="GQ125" s="159"/>
      <c r="GS125" s="159"/>
      <c r="GU125" s="159"/>
      <c r="GW125" s="159"/>
      <c r="GY125" s="159"/>
      <c r="HA125" s="159"/>
      <c r="HC125" s="159"/>
      <c r="HE125" s="159"/>
      <c r="HG125" s="159"/>
      <c r="HI125" s="159"/>
      <c r="HK125" s="160"/>
      <c r="HL125" s="160"/>
      <c r="HM125" s="160"/>
      <c r="HN125" s="160"/>
      <c r="HO125" s="160"/>
      <c r="HP125" s="160"/>
      <c r="HQ125" s="160"/>
      <c r="HR125" s="160"/>
      <c r="HS125" s="160"/>
      <c r="HT125" s="160"/>
      <c r="HU125" s="160"/>
      <c r="HV125" s="160"/>
      <c r="HW125" s="160"/>
      <c r="HX125" s="160"/>
      <c r="HY125" s="160"/>
      <c r="HZ125" s="160"/>
      <c r="IA125" s="160"/>
      <c r="IB125" s="160"/>
      <c r="IC125" s="160"/>
      <c r="ID125" s="160"/>
      <c r="IE125" s="160"/>
      <c r="IF125" s="160"/>
      <c r="IG125" s="160"/>
      <c r="IH125" s="160"/>
      <c r="II125" s="160"/>
      <c r="IJ125" s="160"/>
      <c r="IK125" s="160"/>
      <c r="IL125" s="160"/>
      <c r="IM125" s="160"/>
      <c r="IN125" s="160"/>
      <c r="IO125" s="160"/>
      <c r="IP125" s="160"/>
      <c r="IQ125" s="160"/>
      <c r="IR125" s="160"/>
      <c r="IS125" s="160"/>
      <c r="IT125" s="160"/>
      <c r="IU125" s="160"/>
      <c r="IV125" s="160"/>
    </row>
    <row r="126" spans="1:256" s="159" customFormat="1" ht="22.7" customHeight="1" x14ac:dyDescent="0.2">
      <c r="A126" s="156"/>
      <c r="B126" s="156"/>
      <c r="C126" s="157" t="s">
        <v>778</v>
      </c>
      <c r="D126" s="158"/>
      <c r="F126" s="158"/>
      <c r="H126" s="158"/>
      <c r="J126" s="158"/>
      <c r="L126" s="158"/>
      <c r="N126" s="158"/>
      <c r="P126" s="158"/>
      <c r="R126" s="158"/>
      <c r="T126" s="158"/>
      <c r="V126" s="158"/>
      <c r="X126" s="158"/>
      <c r="Z126" s="158"/>
      <c r="AB126" s="158"/>
      <c r="AD126" s="158"/>
      <c r="AF126" s="158"/>
      <c r="AH126" s="158"/>
      <c r="AJ126" s="158"/>
      <c r="AL126" s="158"/>
      <c r="AN126" s="158"/>
      <c r="AP126" s="158"/>
      <c r="AR126" s="158"/>
      <c r="AT126" s="158"/>
      <c r="AV126" s="158"/>
      <c r="AX126" s="158"/>
      <c r="AZ126" s="158"/>
      <c r="BB126" s="158"/>
      <c r="BD126" s="158"/>
      <c r="BF126" s="158"/>
      <c r="BH126" s="158"/>
      <c r="BJ126" s="158"/>
      <c r="BL126" s="158"/>
      <c r="BN126" s="158"/>
      <c r="BP126" s="158"/>
      <c r="BR126" s="158"/>
      <c r="BT126" s="158"/>
      <c r="BV126" s="158"/>
      <c r="BX126" s="158"/>
      <c r="BZ126" s="158"/>
      <c r="CB126" s="158"/>
      <c r="CD126" s="158"/>
      <c r="CF126" s="158"/>
      <c r="CH126" s="158"/>
      <c r="CJ126" s="158"/>
      <c r="CL126" s="158"/>
      <c r="CN126" s="158"/>
      <c r="CP126" s="158"/>
      <c r="CR126" s="158"/>
      <c r="CT126" s="158"/>
      <c r="CV126" s="158"/>
      <c r="CX126" s="158"/>
      <c r="CZ126" s="158"/>
      <c r="DB126" s="158"/>
      <c r="DD126" s="158"/>
      <c r="DF126" s="158" t="s">
        <v>683</v>
      </c>
      <c r="DH126" s="158"/>
      <c r="DJ126" s="158"/>
      <c r="DL126" s="158"/>
      <c r="DN126" s="158"/>
      <c r="DP126" s="158"/>
      <c r="DR126" s="158"/>
      <c r="DT126" s="158"/>
      <c r="DV126" s="158"/>
      <c r="DX126" s="158"/>
      <c r="DZ126" s="158"/>
      <c r="EB126" s="158"/>
      <c r="ED126" s="158"/>
      <c r="EF126" s="158"/>
      <c r="EH126" s="158"/>
      <c r="EJ126" s="158"/>
      <c r="EL126" s="158"/>
      <c r="EN126" s="158"/>
      <c r="EP126" s="158"/>
      <c r="ER126" s="158"/>
      <c r="ET126" s="158"/>
      <c r="EV126" s="158"/>
      <c r="EX126" s="158"/>
      <c r="EZ126" s="158"/>
      <c r="FB126" s="158"/>
      <c r="FD126" s="158"/>
      <c r="FF126" s="158"/>
      <c r="FH126" s="158"/>
      <c r="FJ126" s="158"/>
      <c r="FL126" s="158"/>
      <c r="FN126" s="158"/>
      <c r="FP126" s="158"/>
      <c r="FR126" s="158"/>
      <c r="FT126" s="158"/>
      <c r="FV126" s="158"/>
      <c r="FX126" s="158"/>
      <c r="FZ126" s="158"/>
      <c r="GB126" s="158"/>
      <c r="GD126" s="158"/>
      <c r="GF126" s="158"/>
      <c r="GH126" s="158"/>
      <c r="GJ126" s="158"/>
      <c r="GL126" s="158"/>
      <c r="GN126" s="158"/>
      <c r="GP126" s="158"/>
      <c r="GR126" s="158"/>
      <c r="GT126" s="158"/>
      <c r="GV126" s="158"/>
      <c r="GX126" s="158"/>
      <c r="GZ126" s="158"/>
      <c r="HB126" s="158"/>
      <c r="HD126" s="158"/>
      <c r="HF126" s="158"/>
      <c r="HH126" s="158"/>
      <c r="HJ126" s="158"/>
      <c r="HK126" s="160"/>
      <c r="HL126" s="160"/>
      <c r="HM126" s="160"/>
      <c r="HN126" s="160"/>
      <c r="HO126" s="160"/>
      <c r="HP126" s="160"/>
      <c r="HQ126" s="160"/>
      <c r="HR126" s="160"/>
      <c r="HS126" s="160"/>
      <c r="HT126" s="160"/>
      <c r="HU126" s="160"/>
      <c r="HV126" s="160"/>
      <c r="HW126" s="160"/>
      <c r="HX126" s="160"/>
      <c r="HY126" s="160"/>
      <c r="HZ126" s="160"/>
      <c r="IA126" s="160"/>
      <c r="IB126" s="160"/>
      <c r="IC126" s="160"/>
      <c r="ID126" s="160"/>
      <c r="IE126" s="160"/>
      <c r="IF126" s="160"/>
      <c r="IG126" s="160"/>
      <c r="IH126" s="160"/>
      <c r="II126" s="160"/>
      <c r="IJ126" s="160"/>
      <c r="IK126" s="160"/>
      <c r="IL126" s="160"/>
      <c r="IM126" s="160"/>
      <c r="IN126" s="160"/>
      <c r="IO126" s="160"/>
      <c r="IP126" s="160"/>
      <c r="IQ126" s="160"/>
      <c r="IR126" s="160"/>
      <c r="IS126" s="160"/>
      <c r="IT126" s="160"/>
      <c r="IU126" s="160"/>
      <c r="IV126" s="160"/>
    </row>
    <row r="127" spans="1:256" s="158" customFormat="1" ht="22.7" customHeight="1" x14ac:dyDescent="0.2">
      <c r="A127" s="156"/>
      <c r="B127" s="156"/>
      <c r="C127" s="157" t="s">
        <v>779</v>
      </c>
      <c r="E127" s="159"/>
      <c r="G127" s="159"/>
      <c r="I127" s="159"/>
      <c r="K127" s="159"/>
      <c r="M127" s="159"/>
      <c r="O127" s="159"/>
      <c r="Q127" s="159"/>
      <c r="S127" s="159"/>
      <c r="U127" s="159"/>
      <c r="W127" s="159"/>
      <c r="Y127" s="159"/>
      <c r="AA127" s="159"/>
      <c r="AC127" s="159"/>
      <c r="AE127" s="159"/>
      <c r="AG127" s="159"/>
      <c r="AI127" s="159"/>
      <c r="AK127" s="159"/>
      <c r="AM127" s="159"/>
      <c r="AO127" s="159"/>
      <c r="AQ127" s="159"/>
      <c r="AS127" s="159"/>
      <c r="AU127" s="159"/>
      <c r="AW127" s="159"/>
      <c r="AY127" s="159"/>
      <c r="AZ127" s="158" t="s">
        <v>683</v>
      </c>
      <c r="BA127" s="159"/>
      <c r="BC127" s="159"/>
      <c r="BE127" s="159"/>
      <c r="BG127" s="159"/>
      <c r="BI127" s="159"/>
      <c r="BK127" s="159"/>
      <c r="BM127" s="159"/>
      <c r="BO127" s="159"/>
      <c r="BQ127" s="159"/>
      <c r="BS127" s="159"/>
      <c r="BU127" s="159"/>
      <c r="BW127" s="159"/>
      <c r="BY127" s="159"/>
      <c r="CA127" s="159"/>
      <c r="CC127" s="159"/>
      <c r="CE127" s="159"/>
      <c r="CG127" s="159"/>
      <c r="CI127" s="159"/>
      <c r="CK127" s="159"/>
      <c r="CM127" s="159"/>
      <c r="CO127" s="159"/>
      <c r="CQ127" s="159"/>
      <c r="CS127" s="159"/>
      <c r="CU127" s="159"/>
      <c r="CW127" s="159"/>
      <c r="CY127" s="159"/>
      <c r="DA127" s="159"/>
      <c r="DC127" s="159"/>
      <c r="DE127" s="159"/>
      <c r="DG127" s="159" t="s">
        <v>683</v>
      </c>
      <c r="DI127" s="159"/>
      <c r="DK127" s="159"/>
      <c r="DM127" s="159"/>
      <c r="DO127" s="159"/>
      <c r="DQ127" s="159"/>
      <c r="DS127" s="159"/>
      <c r="DU127" s="159"/>
      <c r="DW127" s="159"/>
      <c r="DY127" s="159"/>
      <c r="EA127" s="159"/>
      <c r="EC127" s="159"/>
      <c r="EE127" s="159"/>
      <c r="EG127" s="159"/>
      <c r="EI127" s="159"/>
      <c r="EK127" s="159"/>
      <c r="EM127" s="159"/>
      <c r="EO127" s="159"/>
      <c r="EQ127" s="159"/>
      <c r="ES127" s="159"/>
      <c r="EU127" s="159"/>
      <c r="EW127" s="159"/>
      <c r="EY127" s="159"/>
      <c r="FA127" s="159"/>
      <c r="FC127" s="159"/>
      <c r="FE127" s="159"/>
      <c r="FG127" s="159"/>
      <c r="FI127" s="159"/>
      <c r="FK127" s="159"/>
      <c r="FM127" s="159"/>
      <c r="FO127" s="159"/>
      <c r="FQ127" s="159"/>
      <c r="FS127" s="159"/>
      <c r="FU127" s="159"/>
      <c r="FW127" s="159"/>
      <c r="FY127" s="159"/>
      <c r="GA127" s="159"/>
      <c r="GC127" s="159"/>
      <c r="GE127" s="159"/>
      <c r="GG127" s="159"/>
      <c r="GI127" s="159"/>
      <c r="GK127" s="159"/>
      <c r="GM127" s="159"/>
      <c r="GO127" s="159"/>
      <c r="GQ127" s="159"/>
      <c r="GS127" s="159"/>
      <c r="GU127" s="159"/>
      <c r="GW127" s="159"/>
      <c r="GY127" s="159"/>
      <c r="HA127" s="159"/>
      <c r="HC127" s="159"/>
      <c r="HE127" s="159"/>
      <c r="HG127" s="159"/>
      <c r="HI127" s="159"/>
      <c r="HK127" s="160"/>
      <c r="HL127" s="160"/>
      <c r="HM127" s="160"/>
      <c r="HN127" s="160"/>
      <c r="HO127" s="160"/>
      <c r="HP127" s="160"/>
      <c r="HQ127" s="160"/>
      <c r="HR127" s="160"/>
      <c r="HS127" s="160"/>
      <c r="HT127" s="160"/>
      <c r="HU127" s="160"/>
      <c r="HV127" s="160"/>
      <c r="HW127" s="160"/>
      <c r="HX127" s="160"/>
      <c r="HY127" s="160"/>
      <c r="HZ127" s="160"/>
      <c r="IA127" s="160"/>
      <c r="IB127" s="160"/>
      <c r="IC127" s="160"/>
      <c r="ID127" s="160"/>
      <c r="IE127" s="160"/>
      <c r="IF127" s="160"/>
      <c r="IG127" s="160"/>
      <c r="IH127" s="160"/>
      <c r="II127" s="160"/>
      <c r="IJ127" s="160"/>
      <c r="IK127" s="160"/>
      <c r="IL127" s="160"/>
      <c r="IM127" s="160"/>
      <c r="IN127" s="160"/>
      <c r="IO127" s="160"/>
      <c r="IP127" s="160"/>
      <c r="IQ127" s="160"/>
      <c r="IR127" s="160"/>
      <c r="IS127" s="160"/>
      <c r="IT127" s="160"/>
      <c r="IU127" s="160"/>
      <c r="IV127" s="160"/>
    </row>
    <row r="128" spans="1:256" s="159" customFormat="1" ht="22.7" customHeight="1" x14ac:dyDescent="0.2">
      <c r="A128" s="156"/>
      <c r="B128" s="156"/>
      <c r="C128" s="157" t="s">
        <v>780</v>
      </c>
      <c r="D128" s="158"/>
      <c r="F128" s="158"/>
      <c r="H128" s="158"/>
      <c r="J128" s="158"/>
      <c r="L128" s="158"/>
      <c r="N128" s="158"/>
      <c r="P128" s="158"/>
      <c r="R128" s="158"/>
      <c r="T128" s="158"/>
      <c r="V128" s="158"/>
      <c r="X128" s="158"/>
      <c r="Z128" s="158"/>
      <c r="AB128" s="158"/>
      <c r="AD128" s="158"/>
      <c r="AF128" s="158"/>
      <c r="AH128" s="158"/>
      <c r="AJ128" s="158"/>
      <c r="AL128" s="158"/>
      <c r="AN128" s="158"/>
      <c r="AP128" s="158"/>
      <c r="AR128" s="158"/>
      <c r="AT128" s="158"/>
      <c r="AV128" s="158"/>
      <c r="AX128" s="158"/>
      <c r="AZ128" s="158"/>
      <c r="BB128" s="158"/>
      <c r="BD128" s="158"/>
      <c r="BF128" s="158"/>
      <c r="BH128" s="158"/>
      <c r="BJ128" s="158"/>
      <c r="BL128" s="158"/>
      <c r="BN128" s="158"/>
      <c r="BP128" s="158"/>
      <c r="BR128" s="158"/>
      <c r="BT128" s="158"/>
      <c r="BV128" s="158"/>
      <c r="BX128" s="158"/>
      <c r="BZ128" s="158"/>
      <c r="CB128" s="158"/>
      <c r="CD128" s="158"/>
      <c r="CF128" s="158"/>
      <c r="CH128" s="158"/>
      <c r="CJ128" s="158"/>
      <c r="CL128" s="158"/>
      <c r="CN128" s="158"/>
      <c r="CP128" s="158"/>
      <c r="CR128" s="158"/>
      <c r="CT128" s="158"/>
      <c r="CV128" s="158"/>
      <c r="CX128" s="158"/>
      <c r="CZ128" s="158"/>
      <c r="DB128" s="158"/>
      <c r="DD128" s="158"/>
      <c r="DF128" s="158"/>
      <c r="DH128" s="158" t="s">
        <v>683</v>
      </c>
      <c r="DJ128" s="158"/>
      <c r="DL128" s="158"/>
      <c r="DN128" s="158"/>
      <c r="DP128" s="158"/>
      <c r="DR128" s="158"/>
      <c r="DT128" s="158"/>
      <c r="DV128" s="158"/>
      <c r="DX128" s="158"/>
      <c r="DZ128" s="158"/>
      <c r="EB128" s="158"/>
      <c r="ED128" s="158"/>
      <c r="EF128" s="158"/>
      <c r="EH128" s="158"/>
      <c r="EJ128" s="158"/>
      <c r="EL128" s="158"/>
      <c r="EN128" s="158"/>
      <c r="EP128" s="158"/>
      <c r="ER128" s="158"/>
      <c r="ET128" s="158"/>
      <c r="EV128" s="158"/>
      <c r="EX128" s="158"/>
      <c r="EZ128" s="158"/>
      <c r="FB128" s="158"/>
      <c r="FD128" s="158"/>
      <c r="FF128" s="158"/>
      <c r="FH128" s="158"/>
      <c r="FJ128" s="158"/>
      <c r="FL128" s="158"/>
      <c r="FN128" s="158"/>
      <c r="FP128" s="158"/>
      <c r="FR128" s="158"/>
      <c r="FT128" s="158"/>
      <c r="FV128" s="158"/>
      <c r="FX128" s="158"/>
      <c r="FZ128" s="158"/>
      <c r="GB128" s="158"/>
      <c r="GD128" s="158"/>
      <c r="GF128" s="158"/>
      <c r="GH128" s="158"/>
      <c r="GJ128" s="158"/>
      <c r="GL128" s="158"/>
      <c r="GN128" s="158"/>
      <c r="GP128" s="158"/>
      <c r="GR128" s="158"/>
      <c r="GT128" s="158"/>
      <c r="GV128" s="158"/>
      <c r="GX128" s="158"/>
      <c r="GZ128" s="158"/>
      <c r="HB128" s="158"/>
      <c r="HD128" s="158"/>
      <c r="HF128" s="158"/>
      <c r="HH128" s="158"/>
      <c r="HJ128" s="158"/>
      <c r="HK128" s="160"/>
      <c r="HL128" s="160"/>
      <c r="HM128" s="160"/>
      <c r="HN128" s="160"/>
      <c r="HO128" s="160"/>
      <c r="HP128" s="160"/>
      <c r="HQ128" s="160"/>
      <c r="HR128" s="160"/>
      <c r="HS128" s="160"/>
      <c r="HT128" s="160"/>
      <c r="HU128" s="160"/>
      <c r="HV128" s="160"/>
      <c r="HW128" s="160"/>
      <c r="HX128" s="160"/>
      <c r="HY128" s="160"/>
      <c r="HZ128" s="160"/>
      <c r="IA128" s="160"/>
      <c r="IB128" s="160"/>
      <c r="IC128" s="160"/>
      <c r="ID128" s="160"/>
      <c r="IE128" s="160"/>
      <c r="IF128" s="160"/>
      <c r="IG128" s="160"/>
      <c r="IH128" s="160"/>
      <c r="II128" s="160"/>
      <c r="IJ128" s="160"/>
      <c r="IK128" s="160"/>
      <c r="IL128" s="160"/>
      <c r="IM128" s="160"/>
      <c r="IN128" s="160"/>
      <c r="IO128" s="160"/>
      <c r="IP128" s="160"/>
      <c r="IQ128" s="160"/>
      <c r="IR128" s="160"/>
      <c r="IS128" s="160"/>
      <c r="IT128" s="160"/>
      <c r="IU128" s="160"/>
      <c r="IV128" s="160"/>
    </row>
    <row r="129" spans="1:256" s="158" customFormat="1" ht="22.7" customHeight="1" x14ac:dyDescent="0.2">
      <c r="A129" s="156"/>
      <c r="B129" s="156"/>
      <c r="C129" s="157" t="s">
        <v>781</v>
      </c>
      <c r="E129" s="159"/>
      <c r="G129" s="159"/>
      <c r="I129" s="159"/>
      <c r="K129" s="159"/>
      <c r="M129" s="159"/>
      <c r="O129" s="159"/>
      <c r="Q129" s="159"/>
      <c r="S129" s="159"/>
      <c r="U129" s="159"/>
      <c r="W129" s="159"/>
      <c r="Y129" s="159"/>
      <c r="AA129" s="159"/>
      <c r="AC129" s="159"/>
      <c r="AE129" s="159"/>
      <c r="AG129" s="159"/>
      <c r="AI129" s="159"/>
      <c r="AK129" s="159"/>
      <c r="AM129" s="159"/>
      <c r="AO129" s="159"/>
      <c r="AQ129" s="159"/>
      <c r="AS129" s="159"/>
      <c r="AU129" s="159"/>
      <c r="AW129" s="159"/>
      <c r="AY129" s="159"/>
      <c r="BA129" s="159"/>
      <c r="BC129" s="159"/>
      <c r="BE129" s="159"/>
      <c r="BG129" s="159"/>
      <c r="BI129" s="159"/>
      <c r="BK129" s="159"/>
      <c r="BM129" s="159"/>
      <c r="BO129" s="159"/>
      <c r="BQ129" s="159"/>
      <c r="BS129" s="159"/>
      <c r="BU129" s="159"/>
      <c r="BW129" s="159"/>
      <c r="BY129" s="159"/>
      <c r="CA129" s="159"/>
      <c r="CC129" s="159"/>
      <c r="CE129" s="159"/>
      <c r="CG129" s="159"/>
      <c r="CI129" s="159"/>
      <c r="CK129" s="159"/>
      <c r="CM129" s="159"/>
      <c r="CO129" s="159"/>
      <c r="CQ129" s="159"/>
      <c r="CS129" s="159"/>
      <c r="CU129" s="159"/>
      <c r="CW129" s="159"/>
      <c r="CY129" s="159"/>
      <c r="DA129" s="159"/>
      <c r="DC129" s="159"/>
      <c r="DE129" s="159"/>
      <c r="DG129" s="159"/>
      <c r="DI129" s="159" t="s">
        <v>683</v>
      </c>
      <c r="DK129" s="159"/>
      <c r="DM129" s="159"/>
      <c r="DO129" s="159"/>
      <c r="DQ129" s="159"/>
      <c r="DS129" s="159"/>
      <c r="DU129" s="159"/>
      <c r="DW129" s="159"/>
      <c r="DY129" s="159"/>
      <c r="EA129" s="159"/>
      <c r="EC129" s="159"/>
      <c r="EE129" s="159"/>
      <c r="EG129" s="159"/>
      <c r="EI129" s="159"/>
      <c r="EK129" s="159"/>
      <c r="EM129" s="159"/>
      <c r="EO129" s="159"/>
      <c r="EQ129" s="159"/>
      <c r="ES129" s="159"/>
      <c r="EU129" s="159"/>
      <c r="EW129" s="159"/>
      <c r="EY129" s="159"/>
      <c r="FA129" s="159"/>
      <c r="FC129" s="159"/>
      <c r="FE129" s="159"/>
      <c r="FG129" s="159"/>
      <c r="FI129" s="159"/>
      <c r="FK129" s="159"/>
      <c r="FM129" s="159"/>
      <c r="FO129" s="159"/>
      <c r="FQ129" s="159"/>
      <c r="FS129" s="159"/>
      <c r="FU129" s="159"/>
      <c r="FW129" s="159"/>
      <c r="FY129" s="159"/>
      <c r="GA129" s="159"/>
      <c r="GC129" s="159"/>
      <c r="GE129" s="159"/>
      <c r="GG129" s="159"/>
      <c r="GI129" s="159"/>
      <c r="GK129" s="159"/>
      <c r="GM129" s="159"/>
      <c r="GO129" s="159"/>
      <c r="GQ129" s="159"/>
      <c r="GS129" s="159"/>
      <c r="GU129" s="159"/>
      <c r="GW129" s="159"/>
      <c r="GY129" s="159"/>
      <c r="HA129" s="159"/>
      <c r="HC129" s="159"/>
      <c r="HE129" s="159"/>
      <c r="HG129" s="159"/>
      <c r="HI129" s="159"/>
      <c r="HK129" s="160"/>
      <c r="HL129" s="160"/>
      <c r="HM129" s="160"/>
      <c r="HN129" s="160"/>
      <c r="HO129" s="160"/>
      <c r="HP129" s="160"/>
      <c r="HQ129" s="160"/>
      <c r="HR129" s="160"/>
      <c r="HS129" s="160"/>
      <c r="HT129" s="160"/>
      <c r="HU129" s="160"/>
      <c r="HV129" s="160"/>
      <c r="HW129" s="160"/>
      <c r="HX129" s="160"/>
      <c r="HY129" s="160"/>
      <c r="HZ129" s="160"/>
      <c r="IA129" s="160"/>
      <c r="IB129" s="160"/>
      <c r="IC129" s="160"/>
      <c r="ID129" s="160"/>
      <c r="IE129" s="160"/>
      <c r="IF129" s="160"/>
      <c r="IG129" s="160"/>
      <c r="IH129" s="160"/>
      <c r="II129" s="160"/>
      <c r="IJ129" s="160"/>
      <c r="IK129" s="160"/>
      <c r="IL129" s="160"/>
      <c r="IM129" s="160"/>
      <c r="IN129" s="160"/>
      <c r="IO129" s="160"/>
      <c r="IP129" s="160"/>
      <c r="IQ129" s="160"/>
      <c r="IR129" s="160"/>
      <c r="IS129" s="160"/>
      <c r="IT129" s="160"/>
      <c r="IU129" s="160"/>
      <c r="IV129" s="160"/>
    </row>
    <row r="130" spans="1:256" s="159" customFormat="1" ht="22.7" customHeight="1" x14ac:dyDescent="0.2">
      <c r="A130" s="156"/>
      <c r="B130" s="156"/>
      <c r="C130" s="157" t="s">
        <v>782</v>
      </c>
      <c r="D130" s="158"/>
      <c r="F130" s="158"/>
      <c r="H130" s="158"/>
      <c r="J130" s="158"/>
      <c r="L130" s="158"/>
      <c r="N130" s="158"/>
      <c r="P130" s="158"/>
      <c r="R130" s="158"/>
      <c r="T130" s="158"/>
      <c r="V130" s="158"/>
      <c r="X130" s="158"/>
      <c r="Z130" s="158"/>
      <c r="AB130" s="158"/>
      <c r="AD130" s="158"/>
      <c r="AF130" s="158"/>
      <c r="AH130" s="158"/>
      <c r="AJ130" s="158"/>
      <c r="AL130" s="158"/>
      <c r="AN130" s="158"/>
      <c r="AP130" s="158"/>
      <c r="AR130" s="158"/>
      <c r="AT130" s="158"/>
      <c r="AV130" s="158"/>
      <c r="AX130" s="158"/>
      <c r="AZ130" s="158"/>
      <c r="BB130" s="158"/>
      <c r="BD130" s="158"/>
      <c r="BF130" s="158"/>
      <c r="BH130" s="158"/>
      <c r="BJ130" s="158"/>
      <c r="BL130" s="158"/>
      <c r="BN130" s="158"/>
      <c r="BP130" s="158"/>
      <c r="BR130" s="158"/>
      <c r="BT130" s="158"/>
      <c r="BV130" s="158"/>
      <c r="BX130" s="158"/>
      <c r="BZ130" s="158"/>
      <c r="CB130" s="158"/>
      <c r="CD130" s="158"/>
      <c r="CF130" s="158"/>
      <c r="CH130" s="158"/>
      <c r="CJ130" s="158"/>
      <c r="CL130" s="158"/>
      <c r="CN130" s="158"/>
      <c r="CP130" s="158"/>
      <c r="CR130" s="158"/>
      <c r="CT130" s="158"/>
      <c r="CV130" s="158"/>
      <c r="CX130" s="158"/>
      <c r="CZ130" s="158"/>
      <c r="DB130" s="158"/>
      <c r="DD130" s="158"/>
      <c r="DF130" s="158"/>
      <c r="DH130" s="158"/>
      <c r="DJ130" s="158" t="s">
        <v>683</v>
      </c>
      <c r="DL130" s="158"/>
      <c r="DN130" s="158"/>
      <c r="DP130" s="158"/>
      <c r="DR130" s="158"/>
      <c r="DT130" s="158"/>
      <c r="DV130" s="158"/>
      <c r="DX130" s="158"/>
      <c r="DZ130" s="158"/>
      <c r="EB130" s="158"/>
      <c r="ED130" s="158"/>
      <c r="EF130" s="158"/>
      <c r="EH130" s="158"/>
      <c r="EJ130" s="158"/>
      <c r="EL130" s="158"/>
      <c r="EN130" s="158"/>
      <c r="EP130" s="158"/>
      <c r="ER130" s="158"/>
      <c r="ET130" s="158"/>
      <c r="EV130" s="158"/>
      <c r="EX130" s="158"/>
      <c r="EZ130" s="158"/>
      <c r="FB130" s="158"/>
      <c r="FD130" s="158"/>
      <c r="FF130" s="158"/>
      <c r="FH130" s="158"/>
      <c r="FJ130" s="158"/>
      <c r="FL130" s="158"/>
      <c r="FN130" s="158"/>
      <c r="FP130" s="158"/>
      <c r="FR130" s="158"/>
      <c r="FT130" s="158"/>
      <c r="FV130" s="158"/>
      <c r="FX130" s="158"/>
      <c r="FZ130" s="158"/>
      <c r="GB130" s="158"/>
      <c r="GD130" s="158"/>
      <c r="GF130" s="158"/>
      <c r="GH130" s="158"/>
      <c r="GJ130" s="158"/>
      <c r="GL130" s="158"/>
      <c r="GN130" s="158"/>
      <c r="GP130" s="158"/>
      <c r="GR130" s="158"/>
      <c r="GT130" s="158"/>
      <c r="GV130" s="158"/>
      <c r="GX130" s="158"/>
      <c r="GZ130" s="158"/>
      <c r="HB130" s="158"/>
      <c r="HD130" s="158"/>
      <c r="HF130" s="158"/>
      <c r="HH130" s="158"/>
      <c r="HJ130" s="158"/>
      <c r="HK130" s="160"/>
      <c r="HL130" s="160"/>
      <c r="HM130" s="160"/>
      <c r="HN130" s="160"/>
      <c r="HO130" s="160"/>
      <c r="HP130" s="160"/>
      <c r="HQ130" s="160"/>
      <c r="HR130" s="160"/>
      <c r="HS130" s="160"/>
      <c r="HT130" s="160"/>
      <c r="HU130" s="160"/>
      <c r="HV130" s="160"/>
      <c r="HW130" s="160"/>
      <c r="HX130" s="160"/>
      <c r="HY130" s="160"/>
      <c r="HZ130" s="160"/>
      <c r="IA130" s="160"/>
      <c r="IB130" s="160"/>
      <c r="IC130" s="160"/>
      <c r="ID130" s="160"/>
      <c r="IE130" s="160"/>
      <c r="IF130" s="160"/>
      <c r="IG130" s="160"/>
      <c r="IH130" s="160"/>
      <c r="II130" s="160"/>
      <c r="IJ130" s="160"/>
      <c r="IK130" s="160"/>
      <c r="IL130" s="160"/>
      <c r="IM130" s="160"/>
      <c r="IN130" s="160"/>
      <c r="IO130" s="160"/>
      <c r="IP130" s="160"/>
      <c r="IQ130" s="160"/>
      <c r="IR130" s="160"/>
      <c r="IS130" s="160"/>
      <c r="IT130" s="160"/>
      <c r="IU130" s="160"/>
      <c r="IV130" s="160"/>
    </row>
    <row r="131" spans="1:256" s="158" customFormat="1" ht="22.7" customHeight="1" x14ac:dyDescent="0.2">
      <c r="A131" s="156"/>
      <c r="B131" s="156"/>
      <c r="C131" s="157" t="s">
        <v>783</v>
      </c>
      <c r="E131" s="159"/>
      <c r="G131" s="159"/>
      <c r="I131" s="159"/>
      <c r="K131" s="159"/>
      <c r="M131" s="159"/>
      <c r="O131" s="159"/>
      <c r="Q131" s="159"/>
      <c r="S131" s="159"/>
      <c r="U131" s="159"/>
      <c r="W131" s="159"/>
      <c r="Y131" s="159"/>
      <c r="AA131" s="159"/>
      <c r="AC131" s="159"/>
      <c r="AE131" s="159"/>
      <c r="AG131" s="159"/>
      <c r="AI131" s="159"/>
      <c r="AK131" s="159"/>
      <c r="AM131" s="159"/>
      <c r="AO131" s="159"/>
      <c r="AQ131" s="159"/>
      <c r="AS131" s="159"/>
      <c r="AU131" s="159"/>
      <c r="AW131" s="159"/>
      <c r="AY131" s="159"/>
      <c r="BA131" s="159"/>
      <c r="BC131" s="159"/>
      <c r="BE131" s="159"/>
      <c r="BG131" s="159"/>
      <c r="BI131" s="159"/>
      <c r="BK131" s="159"/>
      <c r="BM131" s="159"/>
      <c r="BO131" s="159"/>
      <c r="BQ131" s="159"/>
      <c r="BS131" s="159"/>
      <c r="BU131" s="159"/>
      <c r="BW131" s="159"/>
      <c r="BY131" s="159"/>
      <c r="CA131" s="159"/>
      <c r="CC131" s="159"/>
      <c r="CE131" s="159"/>
      <c r="CG131" s="159"/>
      <c r="CI131" s="159"/>
      <c r="CK131" s="159"/>
      <c r="CM131" s="159"/>
      <c r="CO131" s="159"/>
      <c r="CQ131" s="159"/>
      <c r="CS131" s="159"/>
      <c r="CU131" s="159"/>
      <c r="CW131" s="159"/>
      <c r="CY131" s="159"/>
      <c r="DA131" s="159"/>
      <c r="DC131" s="159"/>
      <c r="DE131" s="159"/>
      <c r="DG131" s="159"/>
      <c r="DI131" s="159"/>
      <c r="DK131" s="159" t="s">
        <v>683</v>
      </c>
      <c r="DM131" s="159"/>
      <c r="DO131" s="159"/>
      <c r="DQ131" s="159"/>
      <c r="DS131" s="159"/>
      <c r="DU131" s="159"/>
      <c r="DW131" s="159"/>
      <c r="DY131" s="159"/>
      <c r="EA131" s="159"/>
      <c r="EC131" s="159"/>
      <c r="EE131" s="159"/>
      <c r="EG131" s="159"/>
      <c r="EI131" s="159"/>
      <c r="EK131" s="159"/>
      <c r="EM131" s="159"/>
      <c r="EO131" s="159"/>
      <c r="EQ131" s="159"/>
      <c r="ES131" s="159"/>
      <c r="EU131" s="159"/>
      <c r="EW131" s="159"/>
      <c r="EY131" s="159"/>
      <c r="FA131" s="159"/>
      <c r="FC131" s="159"/>
      <c r="FE131" s="159"/>
      <c r="FG131" s="159"/>
      <c r="FI131" s="159"/>
      <c r="FK131" s="159"/>
      <c r="FM131" s="159"/>
      <c r="FO131" s="159"/>
      <c r="FQ131" s="159"/>
      <c r="FS131" s="159"/>
      <c r="FU131" s="159"/>
      <c r="FW131" s="159"/>
      <c r="FY131" s="159"/>
      <c r="GA131" s="159"/>
      <c r="GC131" s="159"/>
      <c r="GE131" s="159"/>
      <c r="GG131" s="159"/>
      <c r="GI131" s="159"/>
      <c r="GK131" s="159"/>
      <c r="GM131" s="159"/>
      <c r="GO131" s="159"/>
      <c r="GQ131" s="159"/>
      <c r="GS131" s="159"/>
      <c r="GU131" s="159"/>
      <c r="GW131" s="159"/>
      <c r="GY131" s="159"/>
      <c r="HA131" s="159"/>
      <c r="HC131" s="159"/>
      <c r="HE131" s="159"/>
      <c r="HG131" s="159"/>
      <c r="HI131" s="159"/>
      <c r="HK131" s="160"/>
      <c r="HL131" s="160"/>
      <c r="HM131" s="160"/>
      <c r="HN131" s="160"/>
      <c r="HO131" s="160"/>
      <c r="HP131" s="160"/>
      <c r="HQ131" s="160"/>
      <c r="HR131" s="160"/>
      <c r="HS131" s="160"/>
      <c r="HT131" s="160"/>
      <c r="HU131" s="160"/>
      <c r="HV131" s="160"/>
      <c r="HW131" s="160"/>
      <c r="HX131" s="160"/>
      <c r="HY131" s="160"/>
      <c r="HZ131" s="160"/>
      <c r="IA131" s="160"/>
      <c r="IB131" s="160"/>
      <c r="IC131" s="160"/>
      <c r="ID131" s="160"/>
      <c r="IE131" s="160"/>
      <c r="IF131" s="160"/>
      <c r="IG131" s="160"/>
      <c r="IH131" s="160"/>
      <c r="II131" s="160"/>
      <c r="IJ131" s="160"/>
      <c r="IK131" s="160"/>
      <c r="IL131" s="160"/>
      <c r="IM131" s="160"/>
      <c r="IN131" s="160"/>
      <c r="IO131" s="160"/>
      <c r="IP131" s="160"/>
      <c r="IQ131" s="160"/>
      <c r="IR131" s="160"/>
      <c r="IS131" s="160"/>
      <c r="IT131" s="160"/>
      <c r="IU131" s="160"/>
      <c r="IV131" s="160"/>
    </row>
    <row r="132" spans="1:256" s="159" customFormat="1" ht="22.7" customHeight="1" x14ac:dyDescent="0.2">
      <c r="A132" s="156"/>
      <c r="B132" s="156"/>
      <c r="C132" s="157" t="s">
        <v>784</v>
      </c>
      <c r="D132" s="158"/>
      <c r="F132" s="158"/>
      <c r="H132" s="158"/>
      <c r="J132" s="158"/>
      <c r="L132" s="158"/>
      <c r="N132" s="158"/>
      <c r="P132" s="158"/>
      <c r="R132" s="158"/>
      <c r="T132" s="158"/>
      <c r="V132" s="158"/>
      <c r="X132" s="158"/>
      <c r="Z132" s="158"/>
      <c r="AB132" s="158"/>
      <c r="AD132" s="158"/>
      <c r="AF132" s="158"/>
      <c r="AH132" s="158"/>
      <c r="AJ132" s="158"/>
      <c r="AL132" s="158"/>
      <c r="AN132" s="158"/>
      <c r="AP132" s="158"/>
      <c r="AR132" s="158"/>
      <c r="AT132" s="158"/>
      <c r="AV132" s="158"/>
      <c r="AX132" s="158"/>
      <c r="AZ132" s="158"/>
      <c r="BB132" s="158"/>
      <c r="BD132" s="158"/>
      <c r="BF132" s="158"/>
      <c r="BH132" s="158"/>
      <c r="BJ132" s="158"/>
      <c r="BL132" s="158"/>
      <c r="BN132" s="158"/>
      <c r="BP132" s="158"/>
      <c r="BR132" s="158"/>
      <c r="BT132" s="158"/>
      <c r="BV132" s="158"/>
      <c r="BX132" s="158"/>
      <c r="BZ132" s="158"/>
      <c r="CB132" s="158"/>
      <c r="CD132" s="158"/>
      <c r="CF132" s="158"/>
      <c r="CH132" s="158"/>
      <c r="CJ132" s="158"/>
      <c r="CL132" s="158"/>
      <c r="CN132" s="158"/>
      <c r="CP132" s="158"/>
      <c r="CR132" s="158"/>
      <c r="CT132" s="158"/>
      <c r="CV132" s="158"/>
      <c r="CX132" s="158"/>
      <c r="CZ132" s="158"/>
      <c r="DB132" s="158"/>
      <c r="DD132" s="158"/>
      <c r="DF132" s="158"/>
      <c r="DH132" s="158"/>
      <c r="DJ132" s="158"/>
      <c r="DL132" s="158" t="s">
        <v>683</v>
      </c>
      <c r="DN132" s="158"/>
      <c r="DP132" s="158"/>
      <c r="DR132" s="158"/>
      <c r="DT132" s="158"/>
      <c r="DV132" s="158"/>
      <c r="DX132" s="158"/>
      <c r="DZ132" s="158"/>
      <c r="EB132" s="158"/>
      <c r="ED132" s="158"/>
      <c r="EF132" s="158"/>
      <c r="EH132" s="158"/>
      <c r="EJ132" s="158"/>
      <c r="EL132" s="158"/>
      <c r="EN132" s="158"/>
      <c r="EP132" s="158"/>
      <c r="ER132" s="158"/>
      <c r="ET132" s="158"/>
      <c r="EV132" s="158"/>
      <c r="EX132" s="158"/>
      <c r="EZ132" s="158"/>
      <c r="FB132" s="158"/>
      <c r="FD132" s="158"/>
      <c r="FF132" s="158"/>
      <c r="FH132" s="158"/>
      <c r="FJ132" s="158"/>
      <c r="FL132" s="158"/>
      <c r="FN132" s="158"/>
      <c r="FP132" s="158"/>
      <c r="FR132" s="158"/>
      <c r="FT132" s="158"/>
      <c r="FV132" s="158"/>
      <c r="FX132" s="158"/>
      <c r="FZ132" s="158"/>
      <c r="GB132" s="158"/>
      <c r="GD132" s="158"/>
      <c r="GF132" s="158"/>
      <c r="GH132" s="158"/>
      <c r="GJ132" s="158"/>
      <c r="GL132" s="158"/>
      <c r="GN132" s="158"/>
      <c r="GP132" s="158"/>
      <c r="GR132" s="158"/>
      <c r="GT132" s="158"/>
      <c r="GV132" s="158"/>
      <c r="GX132" s="158"/>
      <c r="GZ132" s="158"/>
      <c r="HB132" s="158"/>
      <c r="HD132" s="158"/>
      <c r="HF132" s="158"/>
      <c r="HH132" s="158"/>
      <c r="HJ132" s="158"/>
      <c r="HK132" s="160"/>
      <c r="HL132" s="160"/>
      <c r="HM132" s="160"/>
      <c r="HN132" s="160"/>
      <c r="HO132" s="160"/>
      <c r="HP132" s="160"/>
      <c r="HQ132" s="160"/>
      <c r="HR132" s="160"/>
      <c r="HS132" s="160"/>
      <c r="HT132" s="160"/>
      <c r="HU132" s="160"/>
      <c r="HV132" s="160"/>
      <c r="HW132" s="160"/>
      <c r="HX132" s="160"/>
      <c r="HY132" s="160"/>
      <c r="HZ132" s="160"/>
      <c r="IA132" s="160"/>
      <c r="IB132" s="160"/>
      <c r="IC132" s="160"/>
      <c r="ID132" s="160"/>
      <c r="IE132" s="160"/>
      <c r="IF132" s="160"/>
      <c r="IG132" s="160"/>
      <c r="IH132" s="160"/>
      <c r="II132" s="160"/>
      <c r="IJ132" s="160"/>
      <c r="IK132" s="160"/>
      <c r="IL132" s="160"/>
      <c r="IM132" s="160"/>
      <c r="IN132" s="160"/>
      <c r="IO132" s="160"/>
      <c r="IP132" s="160"/>
      <c r="IQ132" s="160"/>
      <c r="IR132" s="160"/>
      <c r="IS132" s="160"/>
      <c r="IT132" s="160"/>
      <c r="IU132" s="160"/>
      <c r="IV132" s="160"/>
    </row>
    <row r="133" spans="1:256" s="158" customFormat="1" ht="22.7" customHeight="1" x14ac:dyDescent="0.2">
      <c r="A133" s="156"/>
      <c r="B133" s="156"/>
      <c r="C133" s="157" t="s">
        <v>785</v>
      </c>
      <c r="E133" s="159"/>
      <c r="G133" s="159"/>
      <c r="I133" s="159"/>
      <c r="K133" s="159"/>
      <c r="M133" s="159"/>
      <c r="O133" s="159"/>
      <c r="Q133" s="159"/>
      <c r="S133" s="159"/>
      <c r="U133" s="159"/>
      <c r="W133" s="159"/>
      <c r="Y133" s="159"/>
      <c r="AA133" s="159"/>
      <c r="AC133" s="159"/>
      <c r="AE133" s="159"/>
      <c r="AG133" s="159"/>
      <c r="AI133" s="159"/>
      <c r="AK133" s="159"/>
      <c r="AM133" s="159"/>
      <c r="AO133" s="159"/>
      <c r="AQ133" s="159"/>
      <c r="AS133" s="159"/>
      <c r="AU133" s="159"/>
      <c r="AW133" s="159"/>
      <c r="AY133" s="159"/>
      <c r="BA133" s="159"/>
      <c r="BC133" s="159"/>
      <c r="BE133" s="159"/>
      <c r="BG133" s="159"/>
      <c r="BI133" s="159"/>
      <c r="BK133" s="159"/>
      <c r="BM133" s="159"/>
      <c r="BO133" s="159"/>
      <c r="BQ133" s="159"/>
      <c r="BS133" s="159"/>
      <c r="BU133" s="159"/>
      <c r="BW133" s="159"/>
      <c r="BY133" s="159"/>
      <c r="CA133" s="159"/>
      <c r="CC133" s="159"/>
      <c r="CE133" s="159"/>
      <c r="CG133" s="159"/>
      <c r="CI133" s="159"/>
      <c r="CK133" s="159"/>
      <c r="CM133" s="159"/>
      <c r="CO133" s="159"/>
      <c r="CQ133" s="159"/>
      <c r="CS133" s="159"/>
      <c r="CU133" s="159"/>
      <c r="CW133" s="159"/>
      <c r="CY133" s="159"/>
      <c r="DA133" s="159"/>
      <c r="DC133" s="159"/>
      <c r="DE133" s="159"/>
      <c r="DG133" s="159"/>
      <c r="DI133" s="159"/>
      <c r="DK133" s="159"/>
      <c r="DM133" s="159" t="s">
        <v>683</v>
      </c>
      <c r="DO133" s="159"/>
      <c r="DQ133" s="159"/>
      <c r="DS133" s="159"/>
      <c r="DU133" s="159"/>
      <c r="DW133" s="159"/>
      <c r="DY133" s="159"/>
      <c r="EA133" s="159"/>
      <c r="EC133" s="159"/>
      <c r="EE133" s="159"/>
      <c r="EG133" s="159"/>
      <c r="EI133" s="159"/>
      <c r="EK133" s="159"/>
      <c r="EM133" s="159"/>
      <c r="EO133" s="159"/>
      <c r="EQ133" s="159"/>
      <c r="ES133" s="159"/>
      <c r="EU133" s="159"/>
      <c r="EW133" s="159"/>
      <c r="EY133" s="159"/>
      <c r="FA133" s="159"/>
      <c r="FC133" s="159"/>
      <c r="FE133" s="159"/>
      <c r="FG133" s="159"/>
      <c r="FI133" s="159"/>
      <c r="FK133" s="159"/>
      <c r="FM133" s="159"/>
      <c r="FO133" s="159"/>
      <c r="FQ133" s="159"/>
      <c r="FS133" s="159"/>
      <c r="FU133" s="159"/>
      <c r="FW133" s="159"/>
      <c r="FY133" s="159"/>
      <c r="GA133" s="159"/>
      <c r="GC133" s="159"/>
      <c r="GE133" s="159"/>
      <c r="GG133" s="159"/>
      <c r="GI133" s="159"/>
      <c r="GK133" s="159"/>
      <c r="GM133" s="159"/>
      <c r="GO133" s="159"/>
      <c r="GQ133" s="159"/>
      <c r="GS133" s="159"/>
      <c r="GU133" s="159"/>
      <c r="GW133" s="159"/>
      <c r="GY133" s="159"/>
      <c r="HA133" s="159"/>
      <c r="HC133" s="159"/>
      <c r="HE133" s="159"/>
      <c r="HG133" s="159"/>
      <c r="HI133" s="159"/>
      <c r="HK133" s="160"/>
      <c r="HL133" s="160"/>
      <c r="HM133" s="160"/>
      <c r="HN133" s="160"/>
      <c r="HO133" s="160"/>
      <c r="HP133" s="160"/>
      <c r="HQ133" s="160"/>
      <c r="HR133" s="160"/>
      <c r="HS133" s="160"/>
      <c r="HT133" s="160"/>
      <c r="HU133" s="160"/>
      <c r="HV133" s="160"/>
      <c r="HW133" s="160"/>
      <c r="HX133" s="160"/>
      <c r="HY133" s="160"/>
      <c r="HZ133" s="160"/>
      <c r="IA133" s="160"/>
      <c r="IB133" s="160"/>
      <c r="IC133" s="160"/>
      <c r="ID133" s="160"/>
      <c r="IE133" s="160"/>
      <c r="IF133" s="160"/>
      <c r="IG133" s="160"/>
      <c r="IH133" s="160"/>
      <c r="II133" s="160"/>
      <c r="IJ133" s="160"/>
      <c r="IK133" s="160"/>
      <c r="IL133" s="160"/>
      <c r="IM133" s="160"/>
      <c r="IN133" s="160"/>
      <c r="IO133" s="160"/>
      <c r="IP133" s="160"/>
      <c r="IQ133" s="160"/>
      <c r="IR133" s="160"/>
      <c r="IS133" s="160"/>
      <c r="IT133" s="160"/>
      <c r="IU133" s="160"/>
      <c r="IV133" s="160"/>
    </row>
    <row r="134" spans="1:256" s="159" customFormat="1" ht="22.7" customHeight="1" x14ac:dyDescent="0.2">
      <c r="A134" s="156"/>
      <c r="B134" s="156"/>
      <c r="C134" s="157" t="s">
        <v>786</v>
      </c>
      <c r="D134" s="158"/>
      <c r="F134" s="158"/>
      <c r="H134" s="158"/>
      <c r="J134" s="158"/>
      <c r="L134" s="158"/>
      <c r="N134" s="158"/>
      <c r="P134" s="158"/>
      <c r="R134" s="158"/>
      <c r="T134" s="158"/>
      <c r="V134" s="158"/>
      <c r="X134" s="158"/>
      <c r="Z134" s="158"/>
      <c r="AB134" s="158"/>
      <c r="AD134" s="158"/>
      <c r="AF134" s="158"/>
      <c r="AH134" s="158"/>
      <c r="AJ134" s="158"/>
      <c r="AL134" s="158"/>
      <c r="AN134" s="158"/>
      <c r="AP134" s="158"/>
      <c r="AR134" s="158"/>
      <c r="AT134" s="158"/>
      <c r="AV134" s="158"/>
      <c r="AX134" s="158"/>
      <c r="AZ134" s="158"/>
      <c r="BB134" s="158"/>
      <c r="BD134" s="158"/>
      <c r="BF134" s="158"/>
      <c r="BH134" s="158"/>
      <c r="BJ134" s="158"/>
      <c r="BL134" s="158"/>
      <c r="BN134" s="158"/>
      <c r="BP134" s="158"/>
      <c r="BR134" s="158"/>
      <c r="BT134" s="158"/>
      <c r="BV134" s="158"/>
      <c r="BX134" s="158"/>
      <c r="BZ134" s="158"/>
      <c r="CB134" s="158"/>
      <c r="CD134" s="158"/>
      <c r="CF134" s="158"/>
      <c r="CH134" s="158"/>
      <c r="CJ134" s="158"/>
      <c r="CL134" s="158"/>
      <c r="CN134" s="158"/>
      <c r="CP134" s="158"/>
      <c r="CR134" s="158"/>
      <c r="CT134" s="158"/>
      <c r="CV134" s="158"/>
      <c r="CX134" s="158"/>
      <c r="CZ134" s="158"/>
      <c r="DB134" s="158"/>
      <c r="DD134" s="158"/>
      <c r="DF134" s="158"/>
      <c r="DH134" s="158"/>
      <c r="DJ134" s="158"/>
      <c r="DL134" s="158"/>
      <c r="DN134" s="158" t="s">
        <v>683</v>
      </c>
      <c r="DP134" s="158"/>
      <c r="DR134" s="158"/>
      <c r="DT134" s="158"/>
      <c r="DV134" s="158"/>
      <c r="DX134" s="158"/>
      <c r="DZ134" s="158"/>
      <c r="EB134" s="158"/>
      <c r="ED134" s="158"/>
      <c r="EF134" s="158"/>
      <c r="EH134" s="158"/>
      <c r="EJ134" s="158"/>
      <c r="EL134" s="158"/>
      <c r="EN134" s="158"/>
      <c r="EP134" s="158"/>
      <c r="ER134" s="158"/>
      <c r="ET134" s="158"/>
      <c r="EV134" s="158"/>
      <c r="EX134" s="158"/>
      <c r="EZ134" s="158"/>
      <c r="FB134" s="158"/>
      <c r="FD134" s="158"/>
      <c r="FF134" s="158"/>
      <c r="FH134" s="158"/>
      <c r="FJ134" s="158"/>
      <c r="FL134" s="158"/>
      <c r="FN134" s="158"/>
      <c r="FP134" s="158"/>
      <c r="FR134" s="158"/>
      <c r="FT134" s="158"/>
      <c r="FV134" s="158"/>
      <c r="FX134" s="158"/>
      <c r="FZ134" s="158"/>
      <c r="GB134" s="158"/>
      <c r="GD134" s="158"/>
      <c r="GF134" s="158"/>
      <c r="GH134" s="158"/>
      <c r="GJ134" s="158"/>
      <c r="GL134" s="158"/>
      <c r="GN134" s="158"/>
      <c r="GP134" s="158"/>
      <c r="GR134" s="158"/>
      <c r="GT134" s="158"/>
      <c r="GV134" s="158"/>
      <c r="GX134" s="158"/>
      <c r="GZ134" s="158"/>
      <c r="HB134" s="158"/>
      <c r="HD134" s="158"/>
      <c r="HF134" s="158"/>
      <c r="HH134" s="158"/>
      <c r="HJ134" s="158"/>
      <c r="HK134" s="160"/>
      <c r="HL134" s="160"/>
      <c r="HM134" s="160"/>
      <c r="HN134" s="160"/>
      <c r="HO134" s="160"/>
      <c r="HP134" s="160"/>
      <c r="HQ134" s="160"/>
      <c r="HR134" s="160"/>
      <c r="HS134" s="160"/>
      <c r="HT134" s="160"/>
      <c r="HU134" s="160"/>
      <c r="HV134" s="160"/>
      <c r="HW134" s="160"/>
      <c r="HX134" s="160"/>
      <c r="HY134" s="160"/>
      <c r="HZ134" s="160"/>
      <c r="IA134" s="160"/>
      <c r="IB134" s="160"/>
      <c r="IC134" s="160"/>
      <c r="ID134" s="160"/>
      <c r="IE134" s="160"/>
      <c r="IF134" s="160"/>
      <c r="IG134" s="160"/>
      <c r="IH134" s="160"/>
      <c r="II134" s="160"/>
      <c r="IJ134" s="160"/>
      <c r="IK134" s="160"/>
      <c r="IL134" s="160"/>
      <c r="IM134" s="160"/>
      <c r="IN134" s="160"/>
      <c r="IO134" s="160"/>
      <c r="IP134" s="160"/>
      <c r="IQ134" s="160"/>
      <c r="IR134" s="160"/>
      <c r="IS134" s="160"/>
      <c r="IT134" s="160"/>
      <c r="IU134" s="160"/>
      <c r="IV134" s="160"/>
    </row>
    <row r="135" spans="1:256" s="162" customFormat="1" ht="22.7" customHeight="1" x14ac:dyDescent="0.2">
      <c r="A135" s="415" t="s">
        <v>787</v>
      </c>
      <c r="B135" s="415"/>
      <c r="C135" s="415"/>
      <c r="E135" s="163"/>
      <c r="G135" s="163"/>
      <c r="I135" s="163"/>
      <c r="K135" s="163"/>
      <c r="M135" s="163"/>
      <c r="O135" s="163"/>
      <c r="Q135" s="163"/>
      <c r="S135" s="163"/>
      <c r="U135" s="163"/>
      <c r="W135" s="163"/>
      <c r="Y135" s="163"/>
      <c r="AA135" s="163"/>
      <c r="AC135" s="163"/>
      <c r="AE135" s="163"/>
      <c r="AG135" s="163"/>
      <c r="AI135" s="163"/>
      <c r="AK135" s="163"/>
      <c r="AM135" s="163"/>
      <c r="AO135" s="163"/>
      <c r="AQ135" s="163"/>
      <c r="AS135" s="163"/>
      <c r="AU135" s="163"/>
      <c r="AW135" s="163"/>
      <c r="AY135" s="163"/>
      <c r="BA135" s="163"/>
      <c r="BC135" s="163"/>
      <c r="BE135" s="163"/>
      <c r="BG135" s="163"/>
      <c r="BI135" s="163"/>
      <c r="BK135" s="163"/>
      <c r="BM135" s="163"/>
      <c r="BO135" s="163"/>
      <c r="BQ135" s="163"/>
      <c r="BS135" s="163"/>
      <c r="BU135" s="163"/>
      <c r="BW135" s="163"/>
      <c r="BY135" s="163"/>
      <c r="CA135" s="163"/>
      <c r="CC135" s="163"/>
      <c r="CE135" s="163"/>
      <c r="CG135" s="163"/>
      <c r="CI135" s="163"/>
      <c r="CK135" s="163"/>
      <c r="CM135" s="163"/>
      <c r="CO135" s="163"/>
      <c r="CQ135" s="163"/>
      <c r="CS135" s="163"/>
      <c r="CU135" s="163"/>
      <c r="CW135" s="163"/>
      <c r="CY135" s="163"/>
      <c r="DA135" s="163"/>
      <c r="DC135" s="163"/>
      <c r="DE135" s="163"/>
      <c r="DG135" s="163"/>
      <c r="DI135" s="163"/>
      <c r="DK135" s="163"/>
      <c r="DM135" s="163"/>
      <c r="DO135" s="163"/>
      <c r="DQ135" s="163"/>
      <c r="DS135" s="163"/>
      <c r="DU135" s="163"/>
      <c r="DW135" s="163"/>
      <c r="DY135" s="163"/>
      <c r="EA135" s="163"/>
      <c r="EC135" s="163"/>
      <c r="EE135" s="163"/>
      <c r="EG135" s="163"/>
      <c r="EI135" s="163"/>
      <c r="EK135" s="163"/>
      <c r="EM135" s="163"/>
      <c r="EO135" s="163"/>
      <c r="EQ135" s="163"/>
      <c r="ES135" s="163"/>
      <c r="EU135" s="163"/>
      <c r="EW135" s="163"/>
      <c r="EY135" s="163"/>
      <c r="FA135" s="163"/>
      <c r="FC135" s="163"/>
      <c r="FE135" s="163"/>
      <c r="FG135" s="163"/>
      <c r="FI135" s="163"/>
      <c r="FK135" s="163"/>
      <c r="FM135" s="163"/>
      <c r="FO135" s="163"/>
      <c r="FQ135" s="163"/>
      <c r="FS135" s="163"/>
      <c r="FU135" s="163"/>
      <c r="FW135" s="163"/>
      <c r="FY135" s="163"/>
      <c r="GA135" s="163"/>
      <c r="GC135" s="163"/>
      <c r="GE135" s="163"/>
      <c r="GG135" s="163"/>
      <c r="GI135" s="163"/>
      <c r="GK135" s="163"/>
      <c r="GM135" s="163"/>
      <c r="GO135" s="163"/>
      <c r="GQ135" s="163"/>
      <c r="GS135" s="163"/>
      <c r="GU135" s="163"/>
      <c r="GW135" s="163"/>
      <c r="GY135" s="163"/>
      <c r="HA135" s="163"/>
      <c r="HC135" s="163"/>
      <c r="HE135" s="163"/>
      <c r="HG135" s="163"/>
      <c r="HI135" s="163"/>
      <c r="HK135" s="164"/>
      <c r="HL135" s="164"/>
      <c r="HM135" s="164"/>
      <c r="HN135" s="164"/>
      <c r="HO135" s="164"/>
      <c r="HP135" s="164"/>
      <c r="HQ135" s="164"/>
      <c r="HR135" s="164"/>
      <c r="HS135" s="164"/>
      <c r="HT135" s="164"/>
      <c r="HU135" s="164"/>
      <c r="HV135" s="164"/>
      <c r="HW135" s="164"/>
      <c r="HX135" s="164"/>
      <c r="HY135" s="164"/>
      <c r="HZ135" s="164"/>
      <c r="IA135" s="164"/>
      <c r="IB135" s="164"/>
      <c r="IC135" s="164"/>
      <c r="ID135" s="164"/>
      <c r="IE135" s="164"/>
      <c r="IF135" s="164"/>
      <c r="IG135" s="164"/>
      <c r="IH135" s="164"/>
      <c r="II135" s="164"/>
      <c r="IJ135" s="164"/>
      <c r="IK135" s="164"/>
      <c r="IL135" s="164"/>
      <c r="IM135" s="164"/>
      <c r="IN135" s="164"/>
      <c r="IO135" s="164"/>
      <c r="IP135" s="164"/>
      <c r="IQ135" s="164"/>
      <c r="IR135" s="164"/>
      <c r="IS135" s="164"/>
      <c r="IT135" s="164"/>
      <c r="IU135" s="164"/>
      <c r="IV135" s="164"/>
    </row>
    <row r="136" spans="1:256" s="158" customFormat="1" ht="22.7" customHeight="1" x14ac:dyDescent="0.2">
      <c r="A136" s="156"/>
      <c r="B136" s="156"/>
      <c r="C136" s="157" t="s">
        <v>788</v>
      </c>
      <c r="E136" s="159"/>
      <c r="G136" s="159"/>
      <c r="I136" s="159"/>
      <c r="K136" s="159"/>
      <c r="M136" s="159"/>
      <c r="O136" s="159"/>
      <c r="Q136" s="159"/>
      <c r="S136" s="159"/>
      <c r="U136" s="159"/>
      <c r="W136" s="159"/>
      <c r="Y136" s="159"/>
      <c r="AA136" s="159"/>
      <c r="AC136" s="159"/>
      <c r="AE136" s="159"/>
      <c r="AG136" s="159"/>
      <c r="AI136" s="159"/>
      <c r="AK136" s="159"/>
      <c r="AM136" s="159"/>
      <c r="AO136" s="159"/>
      <c r="AQ136" s="159"/>
      <c r="AS136" s="159"/>
      <c r="AU136" s="159"/>
      <c r="AW136" s="159"/>
      <c r="AY136" s="159"/>
      <c r="BA136" s="159"/>
      <c r="BC136" s="159"/>
      <c r="BE136" s="159"/>
      <c r="BG136" s="159"/>
      <c r="BI136" s="159"/>
      <c r="BK136" s="159"/>
      <c r="BM136" s="159"/>
      <c r="BO136" s="159"/>
      <c r="BQ136" s="159"/>
      <c r="BS136" s="159"/>
      <c r="BU136" s="159"/>
      <c r="BW136" s="159"/>
      <c r="BY136" s="159"/>
      <c r="CA136" s="159"/>
      <c r="CC136" s="159"/>
      <c r="CE136" s="159"/>
      <c r="CG136" s="159"/>
      <c r="CI136" s="159"/>
      <c r="CK136" s="159"/>
      <c r="CM136" s="159"/>
      <c r="CO136" s="159"/>
      <c r="CQ136" s="159"/>
      <c r="CS136" s="159"/>
      <c r="CU136" s="159"/>
      <c r="CW136" s="159"/>
      <c r="CY136" s="159"/>
      <c r="DA136" s="159"/>
      <c r="DC136" s="159"/>
      <c r="DE136" s="159"/>
      <c r="DG136" s="159"/>
      <c r="DI136" s="159"/>
      <c r="DK136" s="159"/>
      <c r="DM136" s="159"/>
      <c r="DO136" s="159" t="s">
        <v>683</v>
      </c>
      <c r="DQ136" s="159"/>
      <c r="DS136" s="159"/>
      <c r="DU136" s="159"/>
      <c r="DW136" s="159"/>
      <c r="DY136" s="159"/>
      <c r="EA136" s="159"/>
      <c r="EC136" s="159"/>
      <c r="EE136" s="159"/>
      <c r="EG136" s="159"/>
      <c r="EI136" s="159"/>
      <c r="EK136" s="159"/>
      <c r="EM136" s="159"/>
      <c r="EO136" s="159"/>
      <c r="EQ136" s="159"/>
      <c r="ES136" s="159"/>
      <c r="EU136" s="159"/>
      <c r="EW136" s="159"/>
      <c r="EY136" s="159"/>
      <c r="FA136" s="159"/>
      <c r="FC136" s="159"/>
      <c r="FE136" s="159"/>
      <c r="FG136" s="159"/>
      <c r="FI136" s="159"/>
      <c r="FK136" s="159"/>
      <c r="FM136" s="159"/>
      <c r="FO136" s="159"/>
      <c r="FQ136" s="159"/>
      <c r="FS136" s="159"/>
      <c r="FU136" s="159"/>
      <c r="FW136" s="159"/>
      <c r="FY136" s="159"/>
      <c r="GA136" s="159"/>
      <c r="GC136" s="159"/>
      <c r="GE136" s="159"/>
      <c r="GG136" s="159"/>
      <c r="GI136" s="159"/>
      <c r="GK136" s="159"/>
      <c r="GM136" s="159"/>
      <c r="GO136" s="159"/>
      <c r="GQ136" s="159"/>
      <c r="GS136" s="159"/>
      <c r="GU136" s="159"/>
      <c r="GW136" s="159"/>
      <c r="GY136" s="159"/>
      <c r="HA136" s="159"/>
      <c r="HC136" s="159"/>
      <c r="HE136" s="159"/>
      <c r="HG136" s="159"/>
      <c r="HI136" s="159"/>
      <c r="HK136" s="160"/>
      <c r="HL136" s="160"/>
      <c r="HM136" s="160"/>
      <c r="HN136" s="160"/>
      <c r="HO136" s="160"/>
      <c r="HP136" s="160"/>
      <c r="HQ136" s="160"/>
      <c r="HR136" s="160"/>
      <c r="HS136" s="160"/>
      <c r="HT136" s="160"/>
      <c r="HU136" s="160"/>
      <c r="HV136" s="160"/>
      <c r="HW136" s="160"/>
      <c r="HX136" s="160"/>
      <c r="HY136" s="160"/>
      <c r="HZ136" s="160"/>
      <c r="IA136" s="160"/>
      <c r="IB136" s="160"/>
      <c r="IC136" s="160"/>
      <c r="ID136" s="160"/>
      <c r="IE136" s="160"/>
      <c r="IF136" s="160"/>
      <c r="IG136" s="160"/>
      <c r="IH136" s="160"/>
      <c r="II136" s="160"/>
      <c r="IJ136" s="160"/>
      <c r="IK136" s="160"/>
      <c r="IL136" s="160"/>
      <c r="IM136" s="160"/>
      <c r="IN136" s="160"/>
      <c r="IO136" s="160"/>
      <c r="IP136" s="160"/>
      <c r="IQ136" s="160"/>
      <c r="IR136" s="160"/>
      <c r="IS136" s="160"/>
      <c r="IT136" s="160"/>
      <c r="IU136" s="160"/>
      <c r="IV136" s="160"/>
    </row>
    <row r="137" spans="1:256" s="159" customFormat="1" ht="22.7" customHeight="1" x14ac:dyDescent="0.2">
      <c r="A137" s="156"/>
      <c r="B137" s="156"/>
      <c r="C137" s="157" t="s">
        <v>789</v>
      </c>
      <c r="D137" s="158"/>
      <c r="F137" s="158"/>
      <c r="H137" s="158"/>
      <c r="J137" s="158"/>
      <c r="L137" s="158"/>
      <c r="N137" s="158"/>
      <c r="P137" s="158"/>
      <c r="R137" s="158"/>
      <c r="T137" s="158"/>
      <c r="V137" s="158"/>
      <c r="X137" s="158"/>
      <c r="Z137" s="158"/>
      <c r="AB137" s="158"/>
      <c r="AD137" s="158"/>
      <c r="AF137" s="158"/>
      <c r="AH137" s="158"/>
      <c r="AJ137" s="158"/>
      <c r="AL137" s="158"/>
      <c r="AN137" s="158"/>
      <c r="AP137" s="158"/>
      <c r="AR137" s="158"/>
      <c r="AT137" s="158"/>
      <c r="AV137" s="158"/>
      <c r="AX137" s="158"/>
      <c r="AZ137" s="158"/>
      <c r="BB137" s="158"/>
      <c r="BD137" s="158"/>
      <c r="BF137" s="158"/>
      <c r="BH137" s="158"/>
      <c r="BJ137" s="158"/>
      <c r="BL137" s="158"/>
      <c r="BN137" s="158"/>
      <c r="BP137" s="158"/>
      <c r="BR137" s="158"/>
      <c r="BT137" s="158"/>
      <c r="BV137" s="158"/>
      <c r="BX137" s="158"/>
      <c r="BZ137" s="158"/>
      <c r="CB137" s="158"/>
      <c r="CD137" s="158"/>
      <c r="CF137" s="158"/>
      <c r="CH137" s="158"/>
      <c r="CJ137" s="158"/>
      <c r="CL137" s="158"/>
      <c r="CN137" s="158"/>
      <c r="CP137" s="158"/>
      <c r="CR137" s="158"/>
      <c r="CT137" s="158"/>
      <c r="CV137" s="158"/>
      <c r="CX137" s="158"/>
      <c r="CZ137" s="158"/>
      <c r="DB137" s="158"/>
      <c r="DD137" s="158"/>
      <c r="DF137" s="158"/>
      <c r="DH137" s="158"/>
      <c r="DJ137" s="158"/>
      <c r="DL137" s="158"/>
      <c r="DN137" s="158"/>
      <c r="DP137" s="158" t="s">
        <v>683</v>
      </c>
      <c r="DR137" s="158"/>
      <c r="DT137" s="158"/>
      <c r="DV137" s="158"/>
      <c r="DX137" s="158"/>
      <c r="DZ137" s="158"/>
      <c r="EB137" s="158"/>
      <c r="ED137" s="158"/>
      <c r="EF137" s="158"/>
      <c r="EH137" s="158"/>
      <c r="EJ137" s="158"/>
      <c r="EL137" s="158"/>
      <c r="EN137" s="158"/>
      <c r="EP137" s="158"/>
      <c r="ER137" s="158"/>
      <c r="ET137" s="158"/>
      <c r="EV137" s="158"/>
      <c r="EX137" s="158"/>
      <c r="EZ137" s="158"/>
      <c r="FB137" s="158"/>
      <c r="FD137" s="158"/>
      <c r="FF137" s="158"/>
      <c r="FH137" s="158"/>
      <c r="FJ137" s="158"/>
      <c r="FL137" s="158"/>
      <c r="FN137" s="158"/>
      <c r="FP137" s="158"/>
      <c r="FR137" s="158"/>
      <c r="FT137" s="158"/>
      <c r="FV137" s="158"/>
      <c r="FX137" s="158"/>
      <c r="FZ137" s="158"/>
      <c r="GB137" s="158"/>
      <c r="GD137" s="158"/>
      <c r="GF137" s="158"/>
      <c r="GH137" s="158"/>
      <c r="GJ137" s="158"/>
      <c r="GL137" s="158"/>
      <c r="GN137" s="158"/>
      <c r="GP137" s="158"/>
      <c r="GR137" s="158"/>
      <c r="GT137" s="158"/>
      <c r="GV137" s="158"/>
      <c r="GX137" s="158"/>
      <c r="GZ137" s="158"/>
      <c r="HB137" s="158"/>
      <c r="HD137" s="158"/>
      <c r="HF137" s="158"/>
      <c r="HH137" s="158"/>
      <c r="HJ137" s="158"/>
      <c r="HK137" s="160"/>
      <c r="HL137" s="160"/>
      <c r="HM137" s="160"/>
      <c r="HN137" s="160"/>
      <c r="HO137" s="160"/>
      <c r="HP137" s="160"/>
      <c r="HQ137" s="160"/>
      <c r="HR137" s="160"/>
      <c r="HS137" s="160"/>
      <c r="HT137" s="160"/>
      <c r="HU137" s="160"/>
      <c r="HV137" s="160"/>
      <c r="HW137" s="160"/>
      <c r="HX137" s="160"/>
      <c r="HY137" s="160"/>
      <c r="HZ137" s="160"/>
      <c r="IA137" s="160"/>
      <c r="IB137" s="160"/>
      <c r="IC137" s="160"/>
      <c r="ID137" s="160"/>
      <c r="IE137" s="160"/>
      <c r="IF137" s="160"/>
      <c r="IG137" s="160"/>
      <c r="IH137" s="160"/>
      <c r="II137" s="160"/>
      <c r="IJ137" s="160"/>
      <c r="IK137" s="160"/>
      <c r="IL137" s="160"/>
      <c r="IM137" s="160"/>
      <c r="IN137" s="160"/>
      <c r="IO137" s="160"/>
      <c r="IP137" s="160"/>
      <c r="IQ137" s="160"/>
      <c r="IR137" s="160"/>
      <c r="IS137" s="160"/>
      <c r="IT137" s="160"/>
      <c r="IU137" s="160"/>
      <c r="IV137" s="160"/>
    </row>
    <row r="138" spans="1:256" s="158" customFormat="1" ht="22.7" customHeight="1" x14ac:dyDescent="0.2">
      <c r="A138" s="156"/>
      <c r="B138" s="156"/>
      <c r="C138" s="157" t="s">
        <v>790</v>
      </c>
      <c r="E138" s="159"/>
      <c r="G138" s="159"/>
      <c r="I138" s="159"/>
      <c r="K138" s="159"/>
      <c r="M138" s="159"/>
      <c r="O138" s="159"/>
      <c r="Q138" s="159"/>
      <c r="S138" s="159"/>
      <c r="U138" s="159"/>
      <c r="W138" s="159"/>
      <c r="Y138" s="159"/>
      <c r="AA138" s="159"/>
      <c r="AC138" s="159"/>
      <c r="AE138" s="159"/>
      <c r="AG138" s="159"/>
      <c r="AI138" s="159"/>
      <c r="AK138" s="159"/>
      <c r="AM138" s="159"/>
      <c r="AO138" s="159"/>
      <c r="AQ138" s="159"/>
      <c r="AS138" s="159"/>
      <c r="AU138" s="159"/>
      <c r="AW138" s="159"/>
      <c r="AY138" s="159"/>
      <c r="BA138" s="159"/>
      <c r="BC138" s="159"/>
      <c r="BE138" s="159"/>
      <c r="BG138" s="159"/>
      <c r="BI138" s="159"/>
      <c r="BK138" s="159"/>
      <c r="BM138" s="159"/>
      <c r="BO138" s="159"/>
      <c r="BQ138" s="159"/>
      <c r="BS138" s="159"/>
      <c r="BU138" s="159"/>
      <c r="BW138" s="159"/>
      <c r="BY138" s="159"/>
      <c r="CA138" s="159"/>
      <c r="CC138" s="159"/>
      <c r="CE138" s="159"/>
      <c r="CG138" s="159"/>
      <c r="CI138" s="159"/>
      <c r="CK138" s="159"/>
      <c r="CM138" s="159"/>
      <c r="CO138" s="159"/>
      <c r="CQ138" s="159"/>
      <c r="CS138" s="159"/>
      <c r="CU138" s="159"/>
      <c r="CW138" s="159"/>
      <c r="CY138" s="159"/>
      <c r="DA138" s="159"/>
      <c r="DC138" s="159"/>
      <c r="DE138" s="159"/>
      <c r="DG138" s="159"/>
      <c r="DI138" s="159"/>
      <c r="DK138" s="159"/>
      <c r="DM138" s="159"/>
      <c r="DO138" s="159"/>
      <c r="DQ138" s="159" t="s">
        <v>683</v>
      </c>
      <c r="DS138" s="159"/>
      <c r="DU138" s="159"/>
      <c r="DW138" s="159"/>
      <c r="DY138" s="159"/>
      <c r="EA138" s="159"/>
      <c r="EC138" s="159"/>
      <c r="EE138" s="159"/>
      <c r="EG138" s="159"/>
      <c r="EI138" s="159"/>
      <c r="EK138" s="159"/>
      <c r="EM138" s="159"/>
      <c r="EO138" s="159"/>
      <c r="EQ138" s="159"/>
      <c r="ES138" s="159"/>
      <c r="EU138" s="159"/>
      <c r="EW138" s="159"/>
      <c r="EY138" s="159"/>
      <c r="FA138" s="159"/>
      <c r="FC138" s="159"/>
      <c r="FE138" s="159"/>
      <c r="FG138" s="159"/>
      <c r="FI138" s="159"/>
      <c r="FK138" s="159"/>
      <c r="FM138" s="159"/>
      <c r="FO138" s="159"/>
      <c r="FQ138" s="159"/>
      <c r="FS138" s="159"/>
      <c r="FU138" s="159"/>
      <c r="FW138" s="159"/>
      <c r="FY138" s="159"/>
      <c r="GA138" s="159"/>
      <c r="GC138" s="159"/>
      <c r="GE138" s="159"/>
      <c r="GG138" s="159"/>
      <c r="GI138" s="159"/>
      <c r="GK138" s="159"/>
      <c r="GM138" s="159"/>
      <c r="GO138" s="159"/>
      <c r="GQ138" s="159"/>
      <c r="GS138" s="159"/>
      <c r="GU138" s="159"/>
      <c r="GW138" s="159"/>
      <c r="GY138" s="159"/>
      <c r="HA138" s="159"/>
      <c r="HC138" s="159"/>
      <c r="HE138" s="159"/>
      <c r="HG138" s="159"/>
      <c r="HI138" s="159"/>
      <c r="HK138" s="160"/>
      <c r="HL138" s="160"/>
      <c r="HM138" s="160"/>
      <c r="HN138" s="160"/>
      <c r="HO138" s="160"/>
      <c r="HP138" s="160"/>
      <c r="HQ138" s="160"/>
      <c r="HR138" s="160"/>
      <c r="HS138" s="160"/>
      <c r="HT138" s="160"/>
      <c r="HU138" s="160"/>
      <c r="HV138" s="160"/>
      <c r="HW138" s="160"/>
      <c r="HX138" s="160"/>
      <c r="HY138" s="160"/>
      <c r="HZ138" s="160"/>
      <c r="IA138" s="160"/>
      <c r="IB138" s="160"/>
      <c r="IC138" s="160"/>
      <c r="ID138" s="160"/>
      <c r="IE138" s="160"/>
      <c r="IF138" s="160"/>
      <c r="IG138" s="160"/>
      <c r="IH138" s="160"/>
      <c r="II138" s="160"/>
      <c r="IJ138" s="160"/>
      <c r="IK138" s="160"/>
      <c r="IL138" s="160"/>
      <c r="IM138" s="160"/>
      <c r="IN138" s="160"/>
      <c r="IO138" s="160"/>
      <c r="IP138" s="160"/>
      <c r="IQ138" s="160"/>
      <c r="IR138" s="160"/>
      <c r="IS138" s="160"/>
      <c r="IT138" s="160"/>
      <c r="IU138" s="160"/>
      <c r="IV138" s="160"/>
    </row>
    <row r="139" spans="1:256" s="159" customFormat="1" ht="22.7" customHeight="1" x14ac:dyDescent="0.2">
      <c r="A139" s="156"/>
      <c r="B139" s="156"/>
      <c r="C139" s="157" t="s">
        <v>791</v>
      </c>
      <c r="D139" s="158"/>
      <c r="F139" s="158"/>
      <c r="H139" s="158"/>
      <c r="J139" s="158"/>
      <c r="L139" s="158"/>
      <c r="N139" s="158"/>
      <c r="P139" s="158"/>
      <c r="R139" s="158"/>
      <c r="T139" s="158"/>
      <c r="V139" s="158"/>
      <c r="X139" s="158"/>
      <c r="Z139" s="158"/>
      <c r="AB139" s="158"/>
      <c r="AD139" s="158"/>
      <c r="AF139" s="158"/>
      <c r="AH139" s="158"/>
      <c r="AJ139" s="158"/>
      <c r="AL139" s="158"/>
      <c r="AN139" s="158"/>
      <c r="AP139" s="158"/>
      <c r="AR139" s="158"/>
      <c r="AT139" s="158"/>
      <c r="AV139" s="158"/>
      <c r="AX139" s="158"/>
      <c r="AZ139" s="158"/>
      <c r="BB139" s="158"/>
      <c r="BD139" s="158"/>
      <c r="BF139" s="158"/>
      <c r="BH139" s="158"/>
      <c r="BJ139" s="158"/>
      <c r="BL139" s="158"/>
      <c r="BN139" s="158"/>
      <c r="BP139" s="158"/>
      <c r="BR139" s="158"/>
      <c r="BT139" s="158"/>
      <c r="BV139" s="158"/>
      <c r="BX139" s="158"/>
      <c r="BZ139" s="158"/>
      <c r="CB139" s="158"/>
      <c r="CD139" s="158"/>
      <c r="CF139" s="158"/>
      <c r="CH139" s="158"/>
      <c r="CJ139" s="158"/>
      <c r="CL139" s="158"/>
      <c r="CN139" s="158"/>
      <c r="CP139" s="158"/>
      <c r="CR139" s="158"/>
      <c r="CT139" s="158"/>
      <c r="CV139" s="158"/>
      <c r="CX139" s="158"/>
      <c r="CZ139" s="158"/>
      <c r="DB139" s="158"/>
      <c r="DD139" s="158"/>
      <c r="DF139" s="158"/>
      <c r="DH139" s="158"/>
      <c r="DJ139" s="158"/>
      <c r="DL139" s="158"/>
      <c r="DN139" s="158"/>
      <c r="DP139" s="158"/>
      <c r="DR139" s="158" t="s">
        <v>683</v>
      </c>
      <c r="DT139" s="158"/>
      <c r="DV139" s="158"/>
      <c r="DX139" s="158"/>
      <c r="DZ139" s="158"/>
      <c r="EB139" s="158"/>
      <c r="ED139" s="158"/>
      <c r="EF139" s="158"/>
      <c r="EH139" s="158"/>
      <c r="EJ139" s="158"/>
      <c r="EL139" s="158"/>
      <c r="EN139" s="158"/>
      <c r="EP139" s="158"/>
      <c r="ER139" s="158"/>
      <c r="ET139" s="158"/>
      <c r="EV139" s="158"/>
      <c r="EX139" s="158"/>
      <c r="EZ139" s="158"/>
      <c r="FB139" s="158"/>
      <c r="FD139" s="158"/>
      <c r="FF139" s="158"/>
      <c r="FH139" s="158"/>
      <c r="FJ139" s="158"/>
      <c r="FL139" s="158"/>
      <c r="FN139" s="158"/>
      <c r="FP139" s="158"/>
      <c r="FR139" s="158"/>
      <c r="FT139" s="158"/>
      <c r="FV139" s="158"/>
      <c r="FX139" s="158"/>
      <c r="FZ139" s="158"/>
      <c r="GB139" s="158"/>
      <c r="GD139" s="158"/>
      <c r="GF139" s="158"/>
      <c r="GH139" s="158"/>
      <c r="GJ139" s="158"/>
      <c r="GL139" s="158"/>
      <c r="GN139" s="158"/>
      <c r="GP139" s="158"/>
      <c r="GR139" s="158"/>
      <c r="GT139" s="158"/>
      <c r="GV139" s="158"/>
      <c r="GX139" s="158"/>
      <c r="GZ139" s="158"/>
      <c r="HB139" s="158"/>
      <c r="HD139" s="158"/>
      <c r="HF139" s="158"/>
      <c r="HH139" s="158"/>
      <c r="HJ139" s="158"/>
      <c r="HK139" s="160"/>
      <c r="HL139" s="160"/>
      <c r="HM139" s="160"/>
      <c r="HN139" s="160"/>
      <c r="HO139" s="160"/>
      <c r="HP139" s="160"/>
      <c r="HQ139" s="160"/>
      <c r="HR139" s="160"/>
      <c r="HS139" s="160"/>
      <c r="HT139" s="160"/>
      <c r="HU139" s="160"/>
      <c r="HV139" s="160"/>
      <c r="HW139" s="160"/>
      <c r="HX139" s="160"/>
      <c r="HY139" s="160"/>
      <c r="HZ139" s="160"/>
      <c r="IA139" s="160"/>
      <c r="IB139" s="160"/>
      <c r="IC139" s="160"/>
      <c r="ID139" s="160"/>
      <c r="IE139" s="160"/>
      <c r="IF139" s="160"/>
      <c r="IG139" s="160"/>
      <c r="IH139" s="160"/>
      <c r="II139" s="160"/>
      <c r="IJ139" s="160"/>
      <c r="IK139" s="160"/>
      <c r="IL139" s="160"/>
      <c r="IM139" s="160"/>
      <c r="IN139" s="160"/>
      <c r="IO139" s="160"/>
      <c r="IP139" s="160"/>
      <c r="IQ139" s="160"/>
      <c r="IR139" s="160"/>
      <c r="IS139" s="160"/>
      <c r="IT139" s="160"/>
      <c r="IU139" s="160"/>
      <c r="IV139" s="160"/>
    </row>
    <row r="140" spans="1:256" s="158" customFormat="1" ht="22.7" customHeight="1" x14ac:dyDescent="0.2">
      <c r="A140" s="156"/>
      <c r="B140" s="156"/>
      <c r="C140" s="157" t="s">
        <v>792</v>
      </c>
      <c r="E140" s="159"/>
      <c r="G140" s="159"/>
      <c r="I140" s="159"/>
      <c r="K140" s="159"/>
      <c r="M140" s="159"/>
      <c r="O140" s="159"/>
      <c r="Q140" s="159"/>
      <c r="S140" s="159"/>
      <c r="U140" s="159"/>
      <c r="W140" s="159"/>
      <c r="Y140" s="159"/>
      <c r="AA140" s="159"/>
      <c r="AC140" s="159"/>
      <c r="AE140" s="159"/>
      <c r="AG140" s="159"/>
      <c r="AI140" s="159"/>
      <c r="AK140" s="159"/>
      <c r="AM140" s="159"/>
      <c r="AO140" s="159"/>
      <c r="AQ140" s="159"/>
      <c r="AS140" s="159"/>
      <c r="AU140" s="159"/>
      <c r="AW140" s="159"/>
      <c r="AY140" s="159"/>
      <c r="BA140" s="159"/>
      <c r="BC140" s="159"/>
      <c r="BE140" s="159"/>
      <c r="BG140" s="159"/>
      <c r="BI140" s="159"/>
      <c r="BK140" s="159"/>
      <c r="BM140" s="159"/>
      <c r="BO140" s="159"/>
      <c r="BQ140" s="159"/>
      <c r="BS140" s="159"/>
      <c r="BU140" s="159"/>
      <c r="BW140" s="159"/>
      <c r="BY140" s="159"/>
      <c r="CA140" s="159"/>
      <c r="CC140" s="159"/>
      <c r="CE140" s="159"/>
      <c r="CG140" s="159"/>
      <c r="CI140" s="159"/>
      <c r="CK140" s="159"/>
      <c r="CM140" s="159"/>
      <c r="CO140" s="159"/>
      <c r="CQ140" s="159"/>
      <c r="CS140" s="159"/>
      <c r="CU140" s="159"/>
      <c r="CW140" s="159"/>
      <c r="CY140" s="159"/>
      <c r="DA140" s="159"/>
      <c r="DC140" s="159"/>
      <c r="DE140" s="159"/>
      <c r="DG140" s="159"/>
      <c r="DI140" s="159"/>
      <c r="DK140" s="159"/>
      <c r="DM140" s="159"/>
      <c r="DO140" s="159"/>
      <c r="DQ140" s="159"/>
      <c r="DS140" s="159" t="s">
        <v>683</v>
      </c>
      <c r="DU140" s="159"/>
      <c r="DW140" s="159"/>
      <c r="DY140" s="159"/>
      <c r="EA140" s="159"/>
      <c r="EC140" s="159"/>
      <c r="EE140" s="159"/>
      <c r="EG140" s="159"/>
      <c r="EI140" s="159"/>
      <c r="EK140" s="159"/>
      <c r="EM140" s="159"/>
      <c r="EO140" s="159"/>
      <c r="EQ140" s="159"/>
      <c r="ES140" s="159"/>
      <c r="EU140" s="159"/>
      <c r="EW140" s="159"/>
      <c r="EY140" s="159"/>
      <c r="FA140" s="159"/>
      <c r="FC140" s="159"/>
      <c r="FE140" s="159"/>
      <c r="FG140" s="159"/>
      <c r="FI140" s="159"/>
      <c r="FK140" s="159"/>
      <c r="FM140" s="159"/>
      <c r="FO140" s="159"/>
      <c r="FQ140" s="159"/>
      <c r="FS140" s="159"/>
      <c r="FU140" s="159"/>
      <c r="FW140" s="159"/>
      <c r="FY140" s="159"/>
      <c r="GA140" s="159"/>
      <c r="GC140" s="159"/>
      <c r="GE140" s="159"/>
      <c r="GG140" s="159"/>
      <c r="GI140" s="159"/>
      <c r="GK140" s="159"/>
      <c r="GM140" s="159"/>
      <c r="GO140" s="159"/>
      <c r="GQ140" s="159"/>
      <c r="GS140" s="159"/>
      <c r="GU140" s="159"/>
      <c r="GW140" s="159"/>
      <c r="GY140" s="159"/>
      <c r="HA140" s="159"/>
      <c r="HC140" s="159"/>
      <c r="HE140" s="159"/>
      <c r="HG140" s="159"/>
      <c r="HI140" s="159"/>
      <c r="HK140" s="160"/>
      <c r="HL140" s="160"/>
      <c r="HM140" s="160"/>
      <c r="HN140" s="160"/>
      <c r="HO140" s="160"/>
      <c r="HP140" s="160"/>
      <c r="HQ140" s="160"/>
      <c r="HR140" s="160"/>
      <c r="HS140" s="160"/>
      <c r="HT140" s="160"/>
      <c r="HU140" s="160"/>
      <c r="HV140" s="160"/>
      <c r="HW140" s="160"/>
      <c r="HX140" s="160"/>
      <c r="HY140" s="160"/>
      <c r="HZ140" s="160"/>
      <c r="IA140" s="160"/>
      <c r="IB140" s="160"/>
      <c r="IC140" s="160"/>
      <c r="ID140" s="160"/>
      <c r="IE140" s="160"/>
      <c r="IF140" s="160"/>
      <c r="IG140" s="160"/>
      <c r="IH140" s="160"/>
      <c r="II140" s="160"/>
      <c r="IJ140" s="160"/>
      <c r="IK140" s="160"/>
      <c r="IL140" s="160"/>
      <c r="IM140" s="160"/>
      <c r="IN140" s="160"/>
      <c r="IO140" s="160"/>
      <c r="IP140" s="160"/>
      <c r="IQ140" s="160"/>
      <c r="IR140" s="160"/>
      <c r="IS140" s="160"/>
      <c r="IT140" s="160"/>
      <c r="IU140" s="160"/>
      <c r="IV140" s="160"/>
    </row>
    <row r="141" spans="1:256" s="159" customFormat="1" ht="22.7" customHeight="1" x14ac:dyDescent="0.2">
      <c r="A141" s="156"/>
      <c r="B141" s="156"/>
      <c r="C141" s="157" t="s">
        <v>793</v>
      </c>
      <c r="D141" s="158"/>
      <c r="F141" s="158"/>
      <c r="H141" s="158"/>
      <c r="J141" s="158"/>
      <c r="L141" s="158"/>
      <c r="N141" s="158"/>
      <c r="P141" s="158"/>
      <c r="R141" s="158"/>
      <c r="T141" s="158"/>
      <c r="V141" s="158"/>
      <c r="X141" s="158"/>
      <c r="Z141" s="158"/>
      <c r="AB141" s="158"/>
      <c r="AD141" s="158"/>
      <c r="AF141" s="158"/>
      <c r="AH141" s="158"/>
      <c r="AJ141" s="158"/>
      <c r="AL141" s="158"/>
      <c r="AN141" s="158"/>
      <c r="AP141" s="158"/>
      <c r="AR141" s="158"/>
      <c r="AT141" s="158"/>
      <c r="AV141" s="158"/>
      <c r="AX141" s="158"/>
      <c r="AZ141" s="158"/>
      <c r="BB141" s="158"/>
      <c r="BD141" s="158"/>
      <c r="BF141" s="158"/>
      <c r="BH141" s="158"/>
      <c r="BJ141" s="158"/>
      <c r="BL141" s="158"/>
      <c r="BN141" s="158"/>
      <c r="BP141" s="158"/>
      <c r="BR141" s="158"/>
      <c r="BT141" s="158"/>
      <c r="BV141" s="158"/>
      <c r="BX141" s="158"/>
      <c r="BZ141" s="158"/>
      <c r="CB141" s="158"/>
      <c r="CD141" s="158"/>
      <c r="CF141" s="158"/>
      <c r="CH141" s="158"/>
      <c r="CJ141" s="158"/>
      <c r="CL141" s="158"/>
      <c r="CN141" s="158"/>
      <c r="CP141" s="158"/>
      <c r="CR141" s="158"/>
      <c r="CT141" s="158"/>
      <c r="CV141" s="158"/>
      <c r="CX141" s="158"/>
      <c r="CZ141" s="158"/>
      <c r="DB141" s="158"/>
      <c r="DD141" s="158"/>
      <c r="DF141" s="158"/>
      <c r="DH141" s="158"/>
      <c r="DJ141" s="158"/>
      <c r="DL141" s="158"/>
      <c r="DN141" s="158"/>
      <c r="DP141" s="158"/>
      <c r="DR141" s="158"/>
      <c r="DT141" s="158" t="s">
        <v>683</v>
      </c>
      <c r="DV141" s="158"/>
      <c r="DX141" s="158"/>
      <c r="DZ141" s="158"/>
      <c r="EB141" s="158"/>
      <c r="ED141" s="158"/>
      <c r="EF141" s="158"/>
      <c r="EH141" s="158"/>
      <c r="EJ141" s="158"/>
      <c r="EL141" s="158"/>
      <c r="EN141" s="158"/>
      <c r="EP141" s="158"/>
      <c r="ER141" s="158"/>
      <c r="ET141" s="158"/>
      <c r="EV141" s="158"/>
      <c r="EX141" s="158"/>
      <c r="EZ141" s="158"/>
      <c r="FB141" s="158"/>
      <c r="FD141" s="158"/>
      <c r="FF141" s="158"/>
      <c r="FH141" s="158"/>
      <c r="FJ141" s="158"/>
      <c r="FL141" s="158"/>
      <c r="FN141" s="158"/>
      <c r="FP141" s="158"/>
      <c r="FR141" s="158"/>
      <c r="FT141" s="158"/>
      <c r="FV141" s="158"/>
      <c r="FX141" s="158"/>
      <c r="FZ141" s="158"/>
      <c r="GB141" s="158"/>
      <c r="GD141" s="158"/>
      <c r="GF141" s="158"/>
      <c r="GH141" s="158"/>
      <c r="GJ141" s="158"/>
      <c r="GL141" s="158"/>
      <c r="GN141" s="158"/>
      <c r="GP141" s="158"/>
      <c r="GR141" s="158"/>
      <c r="GT141" s="158"/>
      <c r="GV141" s="158"/>
      <c r="GX141" s="158"/>
      <c r="GZ141" s="158"/>
      <c r="HB141" s="158"/>
      <c r="HD141" s="158"/>
      <c r="HF141" s="158"/>
      <c r="HH141" s="158"/>
      <c r="HJ141" s="158"/>
      <c r="HK141" s="160"/>
      <c r="HL141" s="160"/>
      <c r="HM141" s="160"/>
      <c r="HN141" s="160"/>
      <c r="HO141" s="160"/>
      <c r="HP141" s="160"/>
      <c r="HQ141" s="160"/>
      <c r="HR141" s="160"/>
      <c r="HS141" s="160"/>
      <c r="HT141" s="160"/>
      <c r="HU141" s="160"/>
      <c r="HV141" s="160"/>
      <c r="HW141" s="160"/>
      <c r="HX141" s="160"/>
      <c r="HY141" s="160"/>
      <c r="HZ141" s="160"/>
      <c r="IA141" s="160"/>
      <c r="IB141" s="160"/>
      <c r="IC141" s="160"/>
      <c r="ID141" s="160"/>
      <c r="IE141" s="160"/>
      <c r="IF141" s="160"/>
      <c r="IG141" s="160"/>
      <c r="IH141" s="160"/>
      <c r="II141" s="160"/>
      <c r="IJ141" s="160"/>
      <c r="IK141" s="160"/>
      <c r="IL141" s="160"/>
      <c r="IM141" s="160"/>
      <c r="IN141" s="160"/>
      <c r="IO141" s="160"/>
      <c r="IP141" s="160"/>
      <c r="IQ141" s="160"/>
      <c r="IR141" s="160"/>
      <c r="IS141" s="160"/>
      <c r="IT141" s="160"/>
      <c r="IU141" s="160"/>
      <c r="IV141" s="160"/>
    </row>
    <row r="142" spans="1:256" s="158" customFormat="1" ht="22.7" customHeight="1" x14ac:dyDescent="0.2">
      <c r="A142" s="156"/>
      <c r="B142" s="156"/>
      <c r="C142" s="157" t="s">
        <v>794</v>
      </c>
      <c r="E142" s="159"/>
      <c r="G142" s="159"/>
      <c r="I142" s="159"/>
      <c r="K142" s="159"/>
      <c r="M142" s="159"/>
      <c r="O142" s="159"/>
      <c r="Q142" s="159"/>
      <c r="S142" s="159"/>
      <c r="U142" s="159"/>
      <c r="W142" s="159"/>
      <c r="Y142" s="159"/>
      <c r="AA142" s="159"/>
      <c r="AC142" s="159"/>
      <c r="AE142" s="159"/>
      <c r="AG142" s="159"/>
      <c r="AI142" s="159"/>
      <c r="AK142" s="159"/>
      <c r="AM142" s="159"/>
      <c r="AO142" s="159"/>
      <c r="AQ142" s="159"/>
      <c r="AS142" s="159"/>
      <c r="AU142" s="159"/>
      <c r="AW142" s="159"/>
      <c r="AY142" s="159"/>
      <c r="BA142" s="159"/>
      <c r="BC142" s="159"/>
      <c r="BE142" s="159"/>
      <c r="BG142" s="159"/>
      <c r="BI142" s="159"/>
      <c r="BK142" s="159"/>
      <c r="BM142" s="159"/>
      <c r="BO142" s="159"/>
      <c r="BQ142" s="159"/>
      <c r="BS142" s="159"/>
      <c r="BU142" s="159"/>
      <c r="BW142" s="159"/>
      <c r="BY142" s="159"/>
      <c r="CA142" s="159"/>
      <c r="CC142" s="159"/>
      <c r="CE142" s="159"/>
      <c r="CG142" s="159"/>
      <c r="CI142" s="159"/>
      <c r="CK142" s="159"/>
      <c r="CM142" s="159"/>
      <c r="CO142" s="159"/>
      <c r="CQ142" s="159"/>
      <c r="CS142" s="159"/>
      <c r="CU142" s="159"/>
      <c r="CW142" s="159"/>
      <c r="CY142" s="159"/>
      <c r="DA142" s="159"/>
      <c r="DC142" s="159"/>
      <c r="DE142" s="159"/>
      <c r="DG142" s="159"/>
      <c r="DI142" s="159"/>
      <c r="DK142" s="159"/>
      <c r="DM142" s="159"/>
      <c r="DO142" s="159"/>
      <c r="DQ142" s="159"/>
      <c r="DS142" s="159"/>
      <c r="DU142" s="159" t="s">
        <v>683</v>
      </c>
      <c r="DW142" s="159"/>
      <c r="DY142" s="159"/>
      <c r="EA142" s="159"/>
      <c r="EC142" s="159"/>
      <c r="EE142" s="159"/>
      <c r="EG142" s="159"/>
      <c r="EI142" s="159"/>
      <c r="EK142" s="159"/>
      <c r="EM142" s="159"/>
      <c r="EO142" s="159"/>
      <c r="EQ142" s="159"/>
      <c r="ES142" s="159"/>
      <c r="EU142" s="159"/>
      <c r="EW142" s="159"/>
      <c r="EY142" s="159"/>
      <c r="FA142" s="159"/>
      <c r="FC142" s="159"/>
      <c r="FE142" s="159"/>
      <c r="FG142" s="159"/>
      <c r="FI142" s="159"/>
      <c r="FK142" s="159"/>
      <c r="FM142" s="159"/>
      <c r="FO142" s="159"/>
      <c r="FQ142" s="159"/>
      <c r="FS142" s="159"/>
      <c r="FU142" s="159"/>
      <c r="FW142" s="159"/>
      <c r="FY142" s="159"/>
      <c r="GA142" s="159"/>
      <c r="GC142" s="159"/>
      <c r="GE142" s="159"/>
      <c r="GG142" s="159"/>
      <c r="GI142" s="159"/>
      <c r="GK142" s="159"/>
      <c r="GM142" s="159"/>
      <c r="GO142" s="159"/>
      <c r="GQ142" s="159"/>
      <c r="GS142" s="159"/>
      <c r="GU142" s="159"/>
      <c r="GW142" s="159"/>
      <c r="GY142" s="159"/>
      <c r="HA142" s="159"/>
      <c r="HC142" s="159"/>
      <c r="HE142" s="159"/>
      <c r="HG142" s="159"/>
      <c r="HI142" s="159"/>
      <c r="HK142" s="160"/>
      <c r="HL142" s="160"/>
      <c r="HM142" s="160"/>
      <c r="HN142" s="160"/>
      <c r="HO142" s="160"/>
      <c r="HP142" s="160"/>
      <c r="HQ142" s="160"/>
      <c r="HR142" s="160"/>
      <c r="HS142" s="160"/>
      <c r="HT142" s="160"/>
      <c r="HU142" s="160"/>
      <c r="HV142" s="160"/>
      <c r="HW142" s="160"/>
      <c r="HX142" s="160"/>
      <c r="HY142" s="160"/>
      <c r="HZ142" s="160"/>
      <c r="IA142" s="160"/>
      <c r="IB142" s="160"/>
      <c r="IC142" s="160"/>
      <c r="ID142" s="160"/>
      <c r="IE142" s="160"/>
      <c r="IF142" s="160"/>
      <c r="IG142" s="160"/>
      <c r="IH142" s="160"/>
      <c r="II142" s="160"/>
      <c r="IJ142" s="160"/>
      <c r="IK142" s="160"/>
      <c r="IL142" s="160"/>
      <c r="IM142" s="160"/>
      <c r="IN142" s="160"/>
      <c r="IO142" s="160"/>
      <c r="IP142" s="160"/>
      <c r="IQ142" s="160"/>
      <c r="IR142" s="160"/>
      <c r="IS142" s="160"/>
      <c r="IT142" s="160"/>
      <c r="IU142" s="160"/>
      <c r="IV142" s="160"/>
    </row>
    <row r="143" spans="1:256" s="159" customFormat="1" ht="22.7" customHeight="1" x14ac:dyDescent="0.2">
      <c r="A143" s="156"/>
      <c r="B143" s="156"/>
      <c r="C143" s="157" t="s">
        <v>795</v>
      </c>
      <c r="D143" s="158"/>
      <c r="F143" s="158"/>
      <c r="H143" s="158"/>
      <c r="J143" s="158"/>
      <c r="L143" s="158"/>
      <c r="N143" s="158"/>
      <c r="P143" s="158"/>
      <c r="R143" s="158"/>
      <c r="T143" s="158"/>
      <c r="V143" s="158"/>
      <c r="X143" s="158"/>
      <c r="Z143" s="158"/>
      <c r="AB143" s="158"/>
      <c r="AD143" s="158"/>
      <c r="AF143" s="158"/>
      <c r="AH143" s="158"/>
      <c r="AJ143" s="158"/>
      <c r="AL143" s="158"/>
      <c r="AN143" s="158"/>
      <c r="AP143" s="158"/>
      <c r="AR143" s="158"/>
      <c r="AT143" s="158"/>
      <c r="AV143" s="158"/>
      <c r="AX143" s="158"/>
      <c r="AZ143" s="158"/>
      <c r="BB143" s="158"/>
      <c r="BD143" s="158"/>
      <c r="BF143" s="158"/>
      <c r="BH143" s="158"/>
      <c r="BJ143" s="158"/>
      <c r="BL143" s="158"/>
      <c r="BN143" s="158"/>
      <c r="BP143" s="158"/>
      <c r="BR143" s="158"/>
      <c r="BT143" s="158"/>
      <c r="BV143" s="158"/>
      <c r="BX143" s="158"/>
      <c r="BZ143" s="158"/>
      <c r="CB143" s="158"/>
      <c r="CD143" s="158"/>
      <c r="CF143" s="158"/>
      <c r="CH143" s="158"/>
      <c r="CJ143" s="158"/>
      <c r="CL143" s="158"/>
      <c r="CN143" s="158"/>
      <c r="CP143" s="158"/>
      <c r="CR143" s="158"/>
      <c r="CT143" s="158"/>
      <c r="CV143" s="158"/>
      <c r="CX143" s="158"/>
      <c r="CZ143" s="158"/>
      <c r="DB143" s="158"/>
      <c r="DD143" s="158"/>
      <c r="DF143" s="158"/>
      <c r="DH143" s="158"/>
      <c r="DJ143" s="158"/>
      <c r="DL143" s="158"/>
      <c r="DN143" s="158"/>
      <c r="DP143" s="158"/>
      <c r="DR143" s="158"/>
      <c r="DT143" s="158"/>
      <c r="DV143" s="158" t="s">
        <v>683</v>
      </c>
      <c r="DX143" s="158"/>
      <c r="DZ143" s="158"/>
      <c r="EB143" s="158"/>
      <c r="ED143" s="158"/>
      <c r="EF143" s="158"/>
      <c r="EH143" s="158"/>
      <c r="EJ143" s="158"/>
      <c r="EL143" s="158"/>
      <c r="EN143" s="158"/>
      <c r="EP143" s="158"/>
      <c r="ER143" s="158"/>
      <c r="ET143" s="158"/>
      <c r="EV143" s="158"/>
      <c r="EX143" s="158"/>
      <c r="EZ143" s="158"/>
      <c r="FB143" s="158"/>
      <c r="FD143" s="158"/>
      <c r="FF143" s="158"/>
      <c r="FH143" s="158"/>
      <c r="FJ143" s="158"/>
      <c r="FL143" s="158"/>
      <c r="FN143" s="158"/>
      <c r="FP143" s="158"/>
      <c r="FR143" s="158"/>
      <c r="FT143" s="158"/>
      <c r="FV143" s="158"/>
      <c r="FX143" s="158"/>
      <c r="FZ143" s="158"/>
      <c r="GB143" s="158"/>
      <c r="GD143" s="158"/>
      <c r="GF143" s="158"/>
      <c r="GH143" s="158"/>
      <c r="GJ143" s="158"/>
      <c r="GL143" s="158"/>
      <c r="GN143" s="158"/>
      <c r="GP143" s="158"/>
      <c r="GR143" s="158"/>
      <c r="GT143" s="158"/>
      <c r="GV143" s="158"/>
      <c r="GX143" s="158"/>
      <c r="GZ143" s="158"/>
      <c r="HB143" s="158"/>
      <c r="HD143" s="158"/>
      <c r="HF143" s="158"/>
      <c r="HH143" s="158"/>
      <c r="HJ143" s="158"/>
      <c r="HK143" s="160"/>
      <c r="HL143" s="160"/>
      <c r="HM143" s="160"/>
      <c r="HN143" s="160"/>
      <c r="HO143" s="160"/>
      <c r="HP143" s="160"/>
      <c r="HQ143" s="160"/>
      <c r="HR143" s="160"/>
      <c r="HS143" s="160"/>
      <c r="HT143" s="160"/>
      <c r="HU143" s="160"/>
      <c r="HV143" s="160"/>
      <c r="HW143" s="160"/>
      <c r="HX143" s="160"/>
      <c r="HY143" s="160"/>
      <c r="HZ143" s="160"/>
      <c r="IA143" s="160"/>
      <c r="IB143" s="160"/>
      <c r="IC143" s="160"/>
      <c r="ID143" s="160"/>
      <c r="IE143" s="160"/>
      <c r="IF143" s="160"/>
      <c r="IG143" s="160"/>
      <c r="IH143" s="160"/>
      <c r="II143" s="160"/>
      <c r="IJ143" s="160"/>
      <c r="IK143" s="160"/>
      <c r="IL143" s="160"/>
      <c r="IM143" s="160"/>
      <c r="IN143" s="160"/>
      <c r="IO143" s="160"/>
      <c r="IP143" s="160"/>
      <c r="IQ143" s="160"/>
      <c r="IR143" s="160"/>
      <c r="IS143" s="160"/>
      <c r="IT143" s="160"/>
      <c r="IU143" s="160"/>
      <c r="IV143" s="160"/>
    </row>
    <row r="144" spans="1:256" s="158" customFormat="1" ht="22.7" customHeight="1" x14ac:dyDescent="0.2">
      <c r="A144" s="156"/>
      <c r="B144" s="156"/>
      <c r="C144" s="157" t="s">
        <v>796</v>
      </c>
      <c r="E144" s="159"/>
      <c r="G144" s="159"/>
      <c r="I144" s="159"/>
      <c r="K144" s="159"/>
      <c r="M144" s="159"/>
      <c r="O144" s="159"/>
      <c r="Q144" s="159"/>
      <c r="S144" s="159"/>
      <c r="U144" s="159"/>
      <c r="W144" s="159"/>
      <c r="Y144" s="159"/>
      <c r="AA144" s="159"/>
      <c r="AC144" s="159"/>
      <c r="AE144" s="159"/>
      <c r="AG144" s="159"/>
      <c r="AI144" s="159"/>
      <c r="AK144" s="159"/>
      <c r="AM144" s="159"/>
      <c r="AO144" s="159"/>
      <c r="AQ144" s="159"/>
      <c r="AS144" s="159"/>
      <c r="AU144" s="159"/>
      <c r="AW144" s="159"/>
      <c r="AY144" s="159"/>
      <c r="BA144" s="159"/>
      <c r="BC144" s="159"/>
      <c r="BE144" s="159"/>
      <c r="BG144" s="159"/>
      <c r="BI144" s="159"/>
      <c r="BK144" s="159"/>
      <c r="BM144" s="159"/>
      <c r="BO144" s="159"/>
      <c r="BQ144" s="159"/>
      <c r="BS144" s="159"/>
      <c r="BU144" s="159"/>
      <c r="BW144" s="159"/>
      <c r="BY144" s="159"/>
      <c r="CA144" s="159"/>
      <c r="CC144" s="159"/>
      <c r="CE144" s="159"/>
      <c r="CG144" s="159"/>
      <c r="CI144" s="159"/>
      <c r="CK144" s="159"/>
      <c r="CM144" s="159"/>
      <c r="CO144" s="159"/>
      <c r="CQ144" s="159"/>
      <c r="CS144" s="159"/>
      <c r="CU144" s="159"/>
      <c r="CW144" s="159"/>
      <c r="CY144" s="159"/>
      <c r="DA144" s="159"/>
      <c r="DC144" s="159"/>
      <c r="DE144" s="159"/>
      <c r="DG144" s="159"/>
      <c r="DI144" s="159"/>
      <c r="DK144" s="159"/>
      <c r="DM144" s="159"/>
      <c r="DO144" s="159"/>
      <c r="DQ144" s="159"/>
      <c r="DS144" s="159"/>
      <c r="DU144" s="159"/>
      <c r="DW144" s="159" t="s">
        <v>683</v>
      </c>
      <c r="DY144" s="159"/>
      <c r="EA144" s="159"/>
      <c r="EC144" s="159"/>
      <c r="EE144" s="159"/>
      <c r="EG144" s="159"/>
      <c r="EI144" s="159"/>
      <c r="EK144" s="159"/>
      <c r="EM144" s="159"/>
      <c r="EO144" s="159"/>
      <c r="EQ144" s="159"/>
      <c r="ES144" s="159"/>
      <c r="EU144" s="159"/>
      <c r="EW144" s="159"/>
      <c r="EY144" s="159"/>
      <c r="FA144" s="159"/>
      <c r="FC144" s="159"/>
      <c r="FE144" s="159"/>
      <c r="FG144" s="159"/>
      <c r="FI144" s="159"/>
      <c r="FK144" s="159"/>
      <c r="FM144" s="159"/>
      <c r="FO144" s="159"/>
      <c r="FQ144" s="159"/>
      <c r="FS144" s="159"/>
      <c r="FU144" s="159"/>
      <c r="FW144" s="159"/>
      <c r="FY144" s="159"/>
      <c r="GA144" s="159"/>
      <c r="GC144" s="159"/>
      <c r="GE144" s="159"/>
      <c r="GG144" s="159"/>
      <c r="GI144" s="159"/>
      <c r="GK144" s="159"/>
      <c r="GM144" s="159"/>
      <c r="GO144" s="159"/>
      <c r="GQ144" s="159"/>
      <c r="GS144" s="159"/>
      <c r="GU144" s="159"/>
      <c r="GW144" s="159"/>
      <c r="GY144" s="159"/>
      <c r="HA144" s="159"/>
      <c r="HC144" s="159"/>
      <c r="HE144" s="159"/>
      <c r="HG144" s="159"/>
      <c r="HI144" s="159"/>
      <c r="HK144" s="160"/>
      <c r="HL144" s="160"/>
      <c r="HM144" s="160"/>
      <c r="HN144" s="160"/>
      <c r="HO144" s="160"/>
      <c r="HP144" s="160"/>
      <c r="HQ144" s="160"/>
      <c r="HR144" s="160"/>
      <c r="HS144" s="160"/>
      <c r="HT144" s="160"/>
      <c r="HU144" s="160"/>
      <c r="HV144" s="160"/>
      <c r="HW144" s="160"/>
      <c r="HX144" s="160"/>
      <c r="HY144" s="160"/>
      <c r="HZ144" s="160"/>
      <c r="IA144" s="160"/>
      <c r="IB144" s="160"/>
      <c r="IC144" s="160"/>
      <c r="ID144" s="160"/>
      <c r="IE144" s="160"/>
      <c r="IF144" s="160"/>
      <c r="IG144" s="160"/>
      <c r="IH144" s="160"/>
      <c r="II144" s="160"/>
      <c r="IJ144" s="160"/>
      <c r="IK144" s="160"/>
      <c r="IL144" s="160"/>
      <c r="IM144" s="160"/>
      <c r="IN144" s="160"/>
      <c r="IO144" s="160"/>
      <c r="IP144" s="160"/>
      <c r="IQ144" s="160"/>
      <c r="IR144" s="160"/>
      <c r="IS144" s="160"/>
      <c r="IT144" s="160"/>
      <c r="IU144" s="160"/>
      <c r="IV144" s="160"/>
    </row>
    <row r="145" spans="1:256" s="159" customFormat="1" ht="22.7" customHeight="1" x14ac:dyDescent="0.2">
      <c r="A145" s="156"/>
      <c r="B145" s="156"/>
      <c r="C145" s="157" t="s">
        <v>797</v>
      </c>
      <c r="D145" s="158"/>
      <c r="F145" s="158"/>
      <c r="H145" s="158"/>
      <c r="J145" s="158"/>
      <c r="L145" s="158"/>
      <c r="N145" s="158"/>
      <c r="P145" s="158"/>
      <c r="R145" s="158"/>
      <c r="T145" s="158"/>
      <c r="V145" s="158"/>
      <c r="X145" s="158"/>
      <c r="Z145" s="158"/>
      <c r="AB145" s="158"/>
      <c r="AD145" s="158"/>
      <c r="AF145" s="158"/>
      <c r="AH145" s="158"/>
      <c r="AJ145" s="158"/>
      <c r="AL145" s="158"/>
      <c r="AN145" s="158"/>
      <c r="AP145" s="158"/>
      <c r="AR145" s="158"/>
      <c r="AT145" s="158"/>
      <c r="AV145" s="158"/>
      <c r="AX145" s="158"/>
      <c r="AZ145" s="158"/>
      <c r="BB145" s="158"/>
      <c r="BD145" s="158"/>
      <c r="BF145" s="158"/>
      <c r="BH145" s="158"/>
      <c r="BJ145" s="158"/>
      <c r="BL145" s="158"/>
      <c r="BN145" s="158"/>
      <c r="BP145" s="158"/>
      <c r="BR145" s="158"/>
      <c r="BT145" s="158"/>
      <c r="BV145" s="158"/>
      <c r="BX145" s="158"/>
      <c r="BZ145" s="158"/>
      <c r="CB145" s="158"/>
      <c r="CD145" s="158"/>
      <c r="CF145" s="158"/>
      <c r="CH145" s="158"/>
      <c r="CJ145" s="158"/>
      <c r="CL145" s="158"/>
      <c r="CN145" s="158"/>
      <c r="CP145" s="158"/>
      <c r="CR145" s="158"/>
      <c r="CT145" s="158"/>
      <c r="CV145" s="158"/>
      <c r="CX145" s="158"/>
      <c r="CZ145" s="158"/>
      <c r="DB145" s="158"/>
      <c r="DD145" s="158"/>
      <c r="DF145" s="158"/>
      <c r="DH145" s="158"/>
      <c r="DJ145" s="158"/>
      <c r="DL145" s="158"/>
      <c r="DN145" s="158"/>
      <c r="DP145" s="158"/>
      <c r="DR145" s="158"/>
      <c r="DT145" s="158"/>
      <c r="DV145" s="158"/>
      <c r="DX145" s="158" t="s">
        <v>683</v>
      </c>
      <c r="DZ145" s="158"/>
      <c r="EB145" s="158"/>
      <c r="ED145" s="158"/>
      <c r="EF145" s="158"/>
      <c r="EH145" s="158"/>
      <c r="EJ145" s="158"/>
      <c r="EL145" s="158"/>
      <c r="EN145" s="158"/>
      <c r="EP145" s="158"/>
      <c r="ER145" s="158"/>
      <c r="ET145" s="158"/>
      <c r="EV145" s="158"/>
      <c r="EX145" s="158"/>
      <c r="EZ145" s="158"/>
      <c r="FB145" s="158"/>
      <c r="FD145" s="158"/>
      <c r="FF145" s="158"/>
      <c r="FH145" s="158"/>
      <c r="FJ145" s="158"/>
      <c r="FL145" s="158"/>
      <c r="FN145" s="158"/>
      <c r="FP145" s="158"/>
      <c r="FR145" s="158"/>
      <c r="FT145" s="158"/>
      <c r="FV145" s="158"/>
      <c r="FX145" s="158"/>
      <c r="FZ145" s="158"/>
      <c r="GB145" s="158"/>
      <c r="GD145" s="158"/>
      <c r="GF145" s="158"/>
      <c r="GH145" s="158"/>
      <c r="GJ145" s="158"/>
      <c r="GL145" s="158"/>
      <c r="GN145" s="158"/>
      <c r="GP145" s="158"/>
      <c r="GR145" s="158"/>
      <c r="GT145" s="158"/>
      <c r="GV145" s="158"/>
      <c r="GX145" s="158"/>
      <c r="GZ145" s="158"/>
      <c r="HB145" s="158"/>
      <c r="HD145" s="158"/>
      <c r="HF145" s="158"/>
      <c r="HH145" s="158"/>
      <c r="HJ145" s="158"/>
      <c r="HK145" s="160"/>
      <c r="HL145" s="160"/>
      <c r="HM145" s="160"/>
      <c r="HN145" s="160"/>
      <c r="HO145" s="160"/>
      <c r="HP145" s="160"/>
      <c r="HQ145" s="160"/>
      <c r="HR145" s="160"/>
      <c r="HS145" s="160"/>
      <c r="HT145" s="160"/>
      <c r="HU145" s="160"/>
      <c r="HV145" s="160"/>
      <c r="HW145" s="160"/>
      <c r="HX145" s="160"/>
      <c r="HY145" s="160"/>
      <c r="HZ145" s="160"/>
      <c r="IA145" s="160"/>
      <c r="IB145" s="160"/>
      <c r="IC145" s="160"/>
      <c r="ID145" s="160"/>
      <c r="IE145" s="160"/>
      <c r="IF145" s="160"/>
      <c r="IG145" s="160"/>
      <c r="IH145" s="160"/>
      <c r="II145" s="160"/>
      <c r="IJ145" s="160"/>
      <c r="IK145" s="160"/>
      <c r="IL145" s="160"/>
      <c r="IM145" s="160"/>
      <c r="IN145" s="160"/>
      <c r="IO145" s="160"/>
      <c r="IP145" s="160"/>
      <c r="IQ145" s="160"/>
      <c r="IR145" s="160"/>
      <c r="IS145" s="160"/>
      <c r="IT145" s="160"/>
      <c r="IU145" s="160"/>
      <c r="IV145" s="160"/>
    </row>
    <row r="146" spans="1:256" s="158" customFormat="1" ht="22.7" customHeight="1" x14ac:dyDescent="0.2">
      <c r="A146" s="156"/>
      <c r="B146" s="156"/>
      <c r="C146" s="157" t="s">
        <v>798</v>
      </c>
      <c r="E146" s="159"/>
      <c r="G146" s="159"/>
      <c r="I146" s="159"/>
      <c r="K146" s="159"/>
      <c r="M146" s="159"/>
      <c r="O146" s="159"/>
      <c r="Q146" s="159"/>
      <c r="S146" s="159"/>
      <c r="U146" s="159"/>
      <c r="W146" s="159"/>
      <c r="Y146" s="159"/>
      <c r="AA146" s="159"/>
      <c r="AC146" s="159"/>
      <c r="AE146" s="159"/>
      <c r="AG146" s="159"/>
      <c r="AI146" s="159"/>
      <c r="AK146" s="159"/>
      <c r="AM146" s="159"/>
      <c r="AO146" s="159"/>
      <c r="AQ146" s="159"/>
      <c r="AS146" s="159"/>
      <c r="AU146" s="159"/>
      <c r="AW146" s="159"/>
      <c r="AY146" s="159"/>
      <c r="BA146" s="159"/>
      <c r="BC146" s="159"/>
      <c r="BE146" s="159"/>
      <c r="BG146" s="159"/>
      <c r="BI146" s="159"/>
      <c r="BK146" s="159"/>
      <c r="BM146" s="159"/>
      <c r="BO146" s="159"/>
      <c r="BQ146" s="159"/>
      <c r="BS146" s="159"/>
      <c r="BU146" s="159"/>
      <c r="BW146" s="159"/>
      <c r="BY146" s="159"/>
      <c r="CA146" s="159"/>
      <c r="CC146" s="159"/>
      <c r="CE146" s="159"/>
      <c r="CG146" s="159"/>
      <c r="CI146" s="159"/>
      <c r="CK146" s="159"/>
      <c r="CM146" s="159"/>
      <c r="CO146" s="159"/>
      <c r="CQ146" s="159"/>
      <c r="CS146" s="159"/>
      <c r="CU146" s="159"/>
      <c r="CW146" s="159"/>
      <c r="CY146" s="159"/>
      <c r="DA146" s="159"/>
      <c r="DC146" s="159"/>
      <c r="DE146" s="159"/>
      <c r="DG146" s="159"/>
      <c r="DI146" s="159"/>
      <c r="DK146" s="159"/>
      <c r="DM146" s="159"/>
      <c r="DO146" s="159"/>
      <c r="DQ146" s="159"/>
      <c r="DS146" s="159"/>
      <c r="DU146" s="159"/>
      <c r="DW146" s="159"/>
      <c r="DY146" s="159" t="s">
        <v>683</v>
      </c>
      <c r="EA146" s="159"/>
      <c r="EC146" s="159"/>
      <c r="EE146" s="159"/>
      <c r="EG146" s="159"/>
      <c r="EI146" s="159"/>
      <c r="EK146" s="159"/>
      <c r="EM146" s="159"/>
      <c r="EO146" s="159"/>
      <c r="EQ146" s="159"/>
      <c r="ES146" s="159"/>
      <c r="EU146" s="159"/>
      <c r="EW146" s="159"/>
      <c r="EY146" s="159"/>
      <c r="FA146" s="159"/>
      <c r="FC146" s="159"/>
      <c r="FE146" s="159"/>
      <c r="FG146" s="159"/>
      <c r="FI146" s="159"/>
      <c r="FK146" s="159"/>
      <c r="FM146" s="159"/>
      <c r="FO146" s="159"/>
      <c r="FQ146" s="159"/>
      <c r="FS146" s="159"/>
      <c r="FU146" s="159"/>
      <c r="FW146" s="159"/>
      <c r="FY146" s="159"/>
      <c r="GA146" s="159"/>
      <c r="GC146" s="159"/>
      <c r="GE146" s="159"/>
      <c r="GG146" s="159"/>
      <c r="GI146" s="159"/>
      <c r="GK146" s="159"/>
      <c r="GM146" s="159"/>
      <c r="GO146" s="159"/>
      <c r="GQ146" s="159"/>
      <c r="GS146" s="159"/>
      <c r="GU146" s="159"/>
      <c r="GW146" s="159"/>
      <c r="GY146" s="159"/>
      <c r="HA146" s="159"/>
      <c r="HC146" s="159"/>
      <c r="HE146" s="159"/>
      <c r="HG146" s="159"/>
      <c r="HI146" s="159"/>
      <c r="HK146" s="160"/>
      <c r="HL146" s="160"/>
      <c r="HM146" s="160"/>
      <c r="HN146" s="160"/>
      <c r="HO146" s="160"/>
      <c r="HP146" s="160"/>
      <c r="HQ146" s="160"/>
      <c r="HR146" s="160"/>
      <c r="HS146" s="160"/>
      <c r="HT146" s="160"/>
      <c r="HU146" s="160"/>
      <c r="HV146" s="160"/>
      <c r="HW146" s="160"/>
      <c r="HX146" s="160"/>
      <c r="HY146" s="160"/>
      <c r="HZ146" s="160"/>
      <c r="IA146" s="160"/>
      <c r="IB146" s="160"/>
      <c r="IC146" s="160"/>
      <c r="ID146" s="160"/>
      <c r="IE146" s="160"/>
      <c r="IF146" s="160"/>
      <c r="IG146" s="160"/>
      <c r="IH146" s="160"/>
      <c r="II146" s="160"/>
      <c r="IJ146" s="160"/>
      <c r="IK146" s="160"/>
      <c r="IL146" s="160"/>
      <c r="IM146" s="160"/>
      <c r="IN146" s="160"/>
      <c r="IO146" s="160"/>
      <c r="IP146" s="160"/>
      <c r="IQ146" s="160"/>
      <c r="IR146" s="160"/>
      <c r="IS146" s="160"/>
      <c r="IT146" s="160"/>
      <c r="IU146" s="160"/>
      <c r="IV146" s="160"/>
    </row>
    <row r="147" spans="1:256" s="159" customFormat="1" ht="22.7" customHeight="1" x14ac:dyDescent="0.2">
      <c r="A147" s="156"/>
      <c r="B147" s="156"/>
      <c r="C147" s="157" t="s">
        <v>799</v>
      </c>
      <c r="D147" s="158"/>
      <c r="F147" s="158"/>
      <c r="H147" s="158"/>
      <c r="J147" s="158"/>
      <c r="L147" s="158"/>
      <c r="N147" s="158"/>
      <c r="P147" s="158"/>
      <c r="R147" s="158"/>
      <c r="T147" s="158"/>
      <c r="V147" s="158"/>
      <c r="X147" s="158"/>
      <c r="Z147" s="158"/>
      <c r="AB147" s="158"/>
      <c r="AD147" s="158"/>
      <c r="AF147" s="158"/>
      <c r="AH147" s="158"/>
      <c r="AJ147" s="158"/>
      <c r="AL147" s="158"/>
      <c r="AN147" s="158"/>
      <c r="AP147" s="158"/>
      <c r="AR147" s="158"/>
      <c r="AT147" s="158"/>
      <c r="AV147" s="158"/>
      <c r="AX147" s="158"/>
      <c r="AZ147" s="158"/>
      <c r="BB147" s="158"/>
      <c r="BD147" s="158"/>
      <c r="BF147" s="158"/>
      <c r="BH147" s="158"/>
      <c r="BJ147" s="158"/>
      <c r="BL147" s="158"/>
      <c r="BN147" s="158"/>
      <c r="BP147" s="158"/>
      <c r="BR147" s="158"/>
      <c r="BT147" s="158"/>
      <c r="BV147" s="158"/>
      <c r="BX147" s="158"/>
      <c r="BZ147" s="158"/>
      <c r="CB147" s="158"/>
      <c r="CD147" s="158"/>
      <c r="CF147" s="158"/>
      <c r="CH147" s="158"/>
      <c r="CJ147" s="158"/>
      <c r="CL147" s="158"/>
      <c r="CN147" s="158"/>
      <c r="CP147" s="158"/>
      <c r="CR147" s="158"/>
      <c r="CT147" s="158"/>
      <c r="CV147" s="158"/>
      <c r="CX147" s="158"/>
      <c r="CZ147" s="158"/>
      <c r="DB147" s="158"/>
      <c r="DD147" s="158"/>
      <c r="DF147" s="158"/>
      <c r="DH147" s="158"/>
      <c r="DJ147" s="158"/>
      <c r="DL147" s="158"/>
      <c r="DN147" s="158"/>
      <c r="DP147" s="158"/>
      <c r="DR147" s="158"/>
      <c r="DT147" s="158"/>
      <c r="DV147" s="158"/>
      <c r="DX147" s="158"/>
      <c r="DZ147" s="158" t="s">
        <v>683</v>
      </c>
      <c r="EB147" s="158"/>
      <c r="ED147" s="158"/>
      <c r="EF147" s="158"/>
      <c r="EH147" s="158"/>
      <c r="EJ147" s="158"/>
      <c r="EL147" s="158"/>
      <c r="EN147" s="158"/>
      <c r="EP147" s="158"/>
      <c r="ER147" s="158"/>
      <c r="ET147" s="158"/>
      <c r="EV147" s="158"/>
      <c r="EX147" s="158"/>
      <c r="EZ147" s="158"/>
      <c r="FB147" s="158"/>
      <c r="FD147" s="158"/>
      <c r="FF147" s="158"/>
      <c r="FH147" s="158"/>
      <c r="FJ147" s="158"/>
      <c r="FL147" s="158"/>
      <c r="FN147" s="158"/>
      <c r="FP147" s="158"/>
      <c r="FR147" s="158"/>
      <c r="FT147" s="158"/>
      <c r="FV147" s="158"/>
      <c r="FX147" s="158"/>
      <c r="FZ147" s="158"/>
      <c r="GB147" s="158"/>
      <c r="GD147" s="158"/>
      <c r="GF147" s="158"/>
      <c r="GH147" s="158"/>
      <c r="GJ147" s="158"/>
      <c r="GL147" s="158"/>
      <c r="GN147" s="158"/>
      <c r="GP147" s="158"/>
      <c r="GR147" s="158"/>
      <c r="GT147" s="158"/>
      <c r="GV147" s="158"/>
      <c r="GX147" s="158"/>
      <c r="GZ147" s="158"/>
      <c r="HB147" s="158"/>
      <c r="HD147" s="158"/>
      <c r="HF147" s="158"/>
      <c r="HH147" s="158"/>
      <c r="HJ147" s="158"/>
      <c r="HK147" s="160"/>
      <c r="HL147" s="160"/>
      <c r="HM147" s="160"/>
      <c r="HN147" s="160"/>
      <c r="HO147" s="160"/>
      <c r="HP147" s="160"/>
      <c r="HQ147" s="160"/>
      <c r="HR147" s="160"/>
      <c r="HS147" s="160"/>
      <c r="HT147" s="160"/>
      <c r="HU147" s="160"/>
      <c r="HV147" s="160"/>
      <c r="HW147" s="160"/>
      <c r="HX147" s="160"/>
      <c r="HY147" s="160"/>
      <c r="HZ147" s="160"/>
      <c r="IA147" s="160"/>
      <c r="IB147" s="160"/>
      <c r="IC147" s="160"/>
      <c r="ID147" s="160"/>
      <c r="IE147" s="160"/>
      <c r="IF147" s="160"/>
      <c r="IG147" s="160"/>
      <c r="IH147" s="160"/>
      <c r="II147" s="160"/>
      <c r="IJ147" s="160"/>
      <c r="IK147" s="160"/>
      <c r="IL147" s="160"/>
      <c r="IM147" s="160"/>
      <c r="IN147" s="160"/>
      <c r="IO147" s="160"/>
      <c r="IP147" s="160"/>
      <c r="IQ147" s="160"/>
      <c r="IR147" s="160"/>
      <c r="IS147" s="160"/>
      <c r="IT147" s="160"/>
      <c r="IU147" s="160"/>
      <c r="IV147" s="160"/>
    </row>
    <row r="148" spans="1:256" s="158" customFormat="1" ht="22.7" customHeight="1" x14ac:dyDescent="0.2">
      <c r="A148" s="156"/>
      <c r="B148" s="156"/>
      <c r="C148" s="157" t="s">
        <v>800</v>
      </c>
      <c r="E148" s="159"/>
      <c r="G148" s="159"/>
      <c r="I148" s="159"/>
      <c r="K148" s="159"/>
      <c r="M148" s="159"/>
      <c r="O148" s="159"/>
      <c r="Q148" s="159"/>
      <c r="S148" s="159"/>
      <c r="U148" s="159"/>
      <c r="W148" s="159"/>
      <c r="Y148" s="159"/>
      <c r="AA148" s="159"/>
      <c r="AC148" s="159"/>
      <c r="AE148" s="159"/>
      <c r="AG148" s="159"/>
      <c r="AI148" s="159"/>
      <c r="AK148" s="159"/>
      <c r="AM148" s="159"/>
      <c r="AO148" s="159"/>
      <c r="AQ148" s="159"/>
      <c r="AS148" s="159"/>
      <c r="AU148" s="159"/>
      <c r="AW148" s="159"/>
      <c r="AY148" s="159"/>
      <c r="BA148" s="159"/>
      <c r="BC148" s="159"/>
      <c r="BE148" s="159"/>
      <c r="BG148" s="159"/>
      <c r="BI148" s="159"/>
      <c r="BK148" s="159"/>
      <c r="BM148" s="159"/>
      <c r="BO148" s="159"/>
      <c r="BQ148" s="159"/>
      <c r="BS148" s="159"/>
      <c r="BU148" s="159"/>
      <c r="BW148" s="159"/>
      <c r="BY148" s="159"/>
      <c r="CA148" s="159"/>
      <c r="CC148" s="159"/>
      <c r="CE148" s="159"/>
      <c r="CG148" s="159"/>
      <c r="CI148" s="159"/>
      <c r="CK148" s="159"/>
      <c r="CM148" s="159"/>
      <c r="CO148" s="159"/>
      <c r="CQ148" s="159"/>
      <c r="CS148" s="159"/>
      <c r="CU148" s="159"/>
      <c r="CW148" s="159"/>
      <c r="CY148" s="159"/>
      <c r="DA148" s="159"/>
      <c r="DC148" s="159"/>
      <c r="DE148" s="159"/>
      <c r="DG148" s="159"/>
      <c r="DI148" s="159"/>
      <c r="DK148" s="159"/>
      <c r="DM148" s="159"/>
      <c r="DO148" s="159"/>
      <c r="DQ148" s="159"/>
      <c r="DS148" s="159"/>
      <c r="DU148" s="159"/>
      <c r="DW148" s="159"/>
      <c r="DY148" s="159"/>
      <c r="EA148" s="159" t="s">
        <v>683</v>
      </c>
      <c r="EC148" s="159"/>
      <c r="EE148" s="159"/>
      <c r="EG148" s="159"/>
      <c r="EI148" s="159"/>
      <c r="EK148" s="159"/>
      <c r="EM148" s="159"/>
      <c r="EO148" s="159"/>
      <c r="EQ148" s="159"/>
      <c r="ES148" s="159"/>
      <c r="EU148" s="159"/>
      <c r="EW148" s="159"/>
      <c r="EY148" s="159"/>
      <c r="FA148" s="159"/>
      <c r="FC148" s="159"/>
      <c r="FE148" s="159"/>
      <c r="FG148" s="159"/>
      <c r="FI148" s="159"/>
      <c r="FK148" s="159"/>
      <c r="FM148" s="159"/>
      <c r="FO148" s="159"/>
      <c r="FQ148" s="159"/>
      <c r="FS148" s="159"/>
      <c r="FU148" s="159"/>
      <c r="FW148" s="159"/>
      <c r="FY148" s="159"/>
      <c r="GA148" s="159"/>
      <c r="GC148" s="159"/>
      <c r="GE148" s="159"/>
      <c r="GG148" s="159"/>
      <c r="GI148" s="159"/>
      <c r="GK148" s="159"/>
      <c r="GM148" s="159"/>
      <c r="GO148" s="159"/>
      <c r="GQ148" s="159"/>
      <c r="GS148" s="159"/>
      <c r="GU148" s="159"/>
      <c r="GW148" s="159"/>
      <c r="GY148" s="159"/>
      <c r="HA148" s="159"/>
      <c r="HC148" s="159"/>
      <c r="HE148" s="159"/>
      <c r="HG148" s="159"/>
      <c r="HI148" s="159"/>
      <c r="HK148" s="160"/>
      <c r="HL148" s="160"/>
      <c r="HM148" s="160"/>
      <c r="HN148" s="160"/>
      <c r="HO148" s="160"/>
      <c r="HP148" s="160"/>
      <c r="HQ148" s="160"/>
      <c r="HR148" s="160"/>
      <c r="HS148" s="160"/>
      <c r="HT148" s="160"/>
      <c r="HU148" s="160"/>
      <c r="HV148" s="160"/>
      <c r="HW148" s="160"/>
      <c r="HX148" s="160"/>
      <c r="HY148" s="160"/>
      <c r="HZ148" s="160"/>
      <c r="IA148" s="160"/>
      <c r="IB148" s="160"/>
      <c r="IC148" s="160"/>
      <c r="ID148" s="160"/>
      <c r="IE148" s="160"/>
      <c r="IF148" s="160"/>
      <c r="IG148" s="160"/>
      <c r="IH148" s="160"/>
      <c r="II148" s="160"/>
      <c r="IJ148" s="160"/>
      <c r="IK148" s="160"/>
      <c r="IL148" s="160"/>
      <c r="IM148" s="160"/>
      <c r="IN148" s="160"/>
      <c r="IO148" s="160"/>
      <c r="IP148" s="160"/>
      <c r="IQ148" s="160"/>
      <c r="IR148" s="160"/>
      <c r="IS148" s="160"/>
      <c r="IT148" s="160"/>
      <c r="IU148" s="160"/>
      <c r="IV148" s="160"/>
    </row>
    <row r="149" spans="1:256" s="159" customFormat="1" ht="22.7" customHeight="1" x14ac:dyDescent="0.2">
      <c r="A149" s="156"/>
      <c r="B149" s="156"/>
      <c r="C149" s="157" t="s">
        <v>801</v>
      </c>
      <c r="D149" s="158"/>
      <c r="F149" s="158"/>
      <c r="H149" s="158"/>
      <c r="J149" s="158"/>
      <c r="L149" s="158"/>
      <c r="N149" s="158"/>
      <c r="P149" s="158"/>
      <c r="R149" s="158"/>
      <c r="T149" s="158"/>
      <c r="V149" s="158"/>
      <c r="X149" s="158"/>
      <c r="Z149" s="158"/>
      <c r="AB149" s="158"/>
      <c r="AD149" s="158"/>
      <c r="AF149" s="158"/>
      <c r="AH149" s="158"/>
      <c r="AJ149" s="158"/>
      <c r="AL149" s="158"/>
      <c r="AN149" s="158"/>
      <c r="AP149" s="158"/>
      <c r="AR149" s="158"/>
      <c r="AT149" s="158"/>
      <c r="AV149" s="158"/>
      <c r="AX149" s="158"/>
      <c r="AZ149" s="158"/>
      <c r="BB149" s="158"/>
      <c r="BD149" s="158"/>
      <c r="BF149" s="158"/>
      <c r="BH149" s="158"/>
      <c r="BJ149" s="158"/>
      <c r="BL149" s="158"/>
      <c r="BN149" s="158"/>
      <c r="BP149" s="158"/>
      <c r="BR149" s="158"/>
      <c r="BT149" s="158"/>
      <c r="BV149" s="158"/>
      <c r="BX149" s="158"/>
      <c r="BZ149" s="158"/>
      <c r="CB149" s="158"/>
      <c r="CD149" s="158"/>
      <c r="CF149" s="158"/>
      <c r="CH149" s="158"/>
      <c r="CJ149" s="158"/>
      <c r="CL149" s="158"/>
      <c r="CN149" s="158"/>
      <c r="CP149" s="158"/>
      <c r="CR149" s="158"/>
      <c r="CT149" s="158"/>
      <c r="CV149" s="158"/>
      <c r="CX149" s="158"/>
      <c r="CZ149" s="158"/>
      <c r="DB149" s="158"/>
      <c r="DD149" s="158"/>
      <c r="DF149" s="158"/>
      <c r="DH149" s="158"/>
      <c r="DJ149" s="158"/>
      <c r="DL149" s="158"/>
      <c r="DN149" s="158"/>
      <c r="DP149" s="158"/>
      <c r="DR149" s="158"/>
      <c r="DT149" s="158"/>
      <c r="DV149" s="158"/>
      <c r="DX149" s="158"/>
      <c r="DZ149" s="158"/>
      <c r="EB149" s="158" t="s">
        <v>683</v>
      </c>
      <c r="ED149" s="158"/>
      <c r="EF149" s="158"/>
      <c r="EH149" s="158"/>
      <c r="EJ149" s="158"/>
      <c r="EL149" s="158"/>
      <c r="EN149" s="158"/>
      <c r="EP149" s="158"/>
      <c r="ER149" s="158"/>
      <c r="ET149" s="158"/>
      <c r="EV149" s="158"/>
      <c r="EX149" s="158"/>
      <c r="EZ149" s="158"/>
      <c r="FB149" s="158"/>
      <c r="FD149" s="158"/>
      <c r="FF149" s="158"/>
      <c r="FH149" s="158"/>
      <c r="FJ149" s="158"/>
      <c r="FL149" s="158"/>
      <c r="FN149" s="158"/>
      <c r="FP149" s="158"/>
      <c r="FR149" s="158"/>
      <c r="FT149" s="158"/>
      <c r="FV149" s="158"/>
      <c r="FX149" s="158"/>
      <c r="FZ149" s="158"/>
      <c r="GB149" s="158"/>
      <c r="GD149" s="158"/>
      <c r="GF149" s="158"/>
      <c r="GH149" s="158"/>
      <c r="GJ149" s="158"/>
      <c r="GL149" s="158"/>
      <c r="GN149" s="158"/>
      <c r="GP149" s="158"/>
      <c r="GR149" s="158"/>
      <c r="GT149" s="158"/>
      <c r="GV149" s="158"/>
      <c r="GX149" s="158"/>
      <c r="GZ149" s="158"/>
      <c r="HB149" s="158"/>
      <c r="HD149" s="158"/>
      <c r="HF149" s="158"/>
      <c r="HH149" s="158"/>
      <c r="HJ149" s="158"/>
      <c r="HK149" s="160"/>
      <c r="HL149" s="160"/>
      <c r="HM149" s="160"/>
      <c r="HN149" s="160"/>
      <c r="HO149" s="160"/>
      <c r="HP149" s="160"/>
      <c r="HQ149" s="160"/>
      <c r="HR149" s="160"/>
      <c r="HS149" s="160"/>
      <c r="HT149" s="160"/>
      <c r="HU149" s="160"/>
      <c r="HV149" s="160"/>
      <c r="HW149" s="160"/>
      <c r="HX149" s="160"/>
      <c r="HY149" s="160"/>
      <c r="HZ149" s="160"/>
      <c r="IA149" s="160"/>
      <c r="IB149" s="160"/>
      <c r="IC149" s="160"/>
      <c r="ID149" s="160"/>
      <c r="IE149" s="160"/>
      <c r="IF149" s="160"/>
      <c r="IG149" s="160"/>
      <c r="IH149" s="160"/>
      <c r="II149" s="160"/>
      <c r="IJ149" s="160"/>
      <c r="IK149" s="160"/>
      <c r="IL149" s="160"/>
      <c r="IM149" s="160"/>
      <c r="IN149" s="160"/>
      <c r="IO149" s="160"/>
      <c r="IP149" s="160"/>
      <c r="IQ149" s="160"/>
      <c r="IR149" s="160"/>
      <c r="IS149" s="160"/>
      <c r="IT149" s="160"/>
      <c r="IU149" s="160"/>
      <c r="IV149" s="160"/>
    </row>
    <row r="150" spans="1:256" s="158" customFormat="1" ht="22.7" customHeight="1" x14ac:dyDescent="0.2">
      <c r="A150" s="156"/>
      <c r="B150" s="156"/>
      <c r="C150" s="157" t="s">
        <v>802</v>
      </c>
      <c r="E150" s="159"/>
      <c r="G150" s="159"/>
      <c r="I150" s="159"/>
      <c r="K150" s="159"/>
      <c r="M150" s="159"/>
      <c r="O150" s="159"/>
      <c r="Q150" s="159"/>
      <c r="S150" s="159"/>
      <c r="U150" s="159"/>
      <c r="W150" s="159"/>
      <c r="Y150" s="159"/>
      <c r="AA150" s="159"/>
      <c r="AC150" s="159"/>
      <c r="AE150" s="159"/>
      <c r="AG150" s="159"/>
      <c r="AI150" s="159"/>
      <c r="AK150" s="159"/>
      <c r="AM150" s="159"/>
      <c r="AO150" s="159"/>
      <c r="AQ150" s="159"/>
      <c r="AS150" s="159"/>
      <c r="AU150" s="159"/>
      <c r="AW150" s="159"/>
      <c r="AY150" s="159"/>
      <c r="BA150" s="159"/>
      <c r="BC150" s="159"/>
      <c r="BE150" s="159"/>
      <c r="BG150" s="159"/>
      <c r="BI150" s="159"/>
      <c r="BK150" s="159"/>
      <c r="BM150" s="159"/>
      <c r="BO150" s="159"/>
      <c r="BQ150" s="159"/>
      <c r="BS150" s="159"/>
      <c r="BU150" s="159"/>
      <c r="BW150" s="159"/>
      <c r="BY150" s="159"/>
      <c r="CA150" s="159"/>
      <c r="CC150" s="159"/>
      <c r="CE150" s="159"/>
      <c r="CG150" s="159"/>
      <c r="CI150" s="159"/>
      <c r="CK150" s="159"/>
      <c r="CM150" s="159"/>
      <c r="CO150" s="159"/>
      <c r="CQ150" s="159"/>
      <c r="CS150" s="159"/>
      <c r="CU150" s="159"/>
      <c r="CW150" s="159"/>
      <c r="CY150" s="159"/>
      <c r="DA150" s="159"/>
      <c r="DC150" s="159"/>
      <c r="DE150" s="159"/>
      <c r="DG150" s="159"/>
      <c r="DI150" s="159"/>
      <c r="DK150" s="159"/>
      <c r="DM150" s="159"/>
      <c r="DO150" s="159"/>
      <c r="DQ150" s="159"/>
      <c r="DS150" s="159"/>
      <c r="DU150" s="159"/>
      <c r="DW150" s="159"/>
      <c r="DY150" s="159"/>
      <c r="EA150" s="159"/>
      <c r="EC150" s="159" t="s">
        <v>683</v>
      </c>
      <c r="EE150" s="159"/>
      <c r="EG150" s="159"/>
      <c r="EI150" s="159"/>
      <c r="EK150" s="159"/>
      <c r="EM150" s="159"/>
      <c r="EO150" s="159"/>
      <c r="EQ150" s="159"/>
      <c r="ES150" s="159"/>
      <c r="EU150" s="159"/>
      <c r="EW150" s="159"/>
      <c r="EY150" s="159"/>
      <c r="FA150" s="159"/>
      <c r="FC150" s="159"/>
      <c r="FE150" s="159"/>
      <c r="FG150" s="159"/>
      <c r="FI150" s="159"/>
      <c r="FK150" s="159"/>
      <c r="FM150" s="159"/>
      <c r="FO150" s="159"/>
      <c r="FQ150" s="159"/>
      <c r="FS150" s="159"/>
      <c r="FU150" s="159"/>
      <c r="FW150" s="159"/>
      <c r="FY150" s="159"/>
      <c r="GA150" s="159"/>
      <c r="GC150" s="159"/>
      <c r="GE150" s="159"/>
      <c r="GG150" s="159"/>
      <c r="GI150" s="159"/>
      <c r="GK150" s="159"/>
      <c r="GM150" s="159"/>
      <c r="GO150" s="159"/>
      <c r="GQ150" s="159"/>
      <c r="GS150" s="159"/>
      <c r="GU150" s="159"/>
      <c r="GW150" s="159"/>
      <c r="GY150" s="159"/>
      <c r="HA150" s="159"/>
      <c r="HC150" s="159"/>
      <c r="HE150" s="159"/>
      <c r="HG150" s="159"/>
      <c r="HI150" s="159"/>
      <c r="HK150" s="160"/>
      <c r="HL150" s="160"/>
      <c r="HM150" s="160"/>
      <c r="HN150" s="160"/>
      <c r="HO150" s="160"/>
      <c r="HP150" s="160"/>
      <c r="HQ150" s="160"/>
      <c r="HR150" s="160"/>
      <c r="HS150" s="160"/>
      <c r="HT150" s="160"/>
      <c r="HU150" s="160"/>
      <c r="HV150" s="160"/>
      <c r="HW150" s="160"/>
      <c r="HX150" s="160"/>
      <c r="HY150" s="160"/>
      <c r="HZ150" s="160"/>
      <c r="IA150" s="160"/>
      <c r="IB150" s="160"/>
      <c r="IC150" s="160"/>
      <c r="ID150" s="160"/>
      <c r="IE150" s="160"/>
      <c r="IF150" s="160"/>
      <c r="IG150" s="160"/>
      <c r="IH150" s="160"/>
      <c r="II150" s="160"/>
      <c r="IJ150" s="160"/>
      <c r="IK150" s="160"/>
      <c r="IL150" s="160"/>
      <c r="IM150" s="160"/>
      <c r="IN150" s="160"/>
      <c r="IO150" s="160"/>
      <c r="IP150" s="160"/>
      <c r="IQ150" s="160"/>
      <c r="IR150" s="160"/>
      <c r="IS150" s="160"/>
      <c r="IT150" s="160"/>
      <c r="IU150" s="160"/>
      <c r="IV150" s="160"/>
    </row>
    <row r="151" spans="1:256" s="162" customFormat="1" ht="22.7" customHeight="1" x14ac:dyDescent="0.2">
      <c r="A151" s="415" t="s">
        <v>803</v>
      </c>
      <c r="B151" s="415"/>
      <c r="C151" s="415"/>
      <c r="E151" s="163"/>
      <c r="G151" s="163"/>
      <c r="I151" s="163"/>
      <c r="K151" s="163"/>
      <c r="M151" s="163"/>
      <c r="O151" s="163"/>
      <c r="Q151" s="163"/>
      <c r="S151" s="163"/>
      <c r="U151" s="163"/>
      <c r="W151" s="163"/>
      <c r="Y151" s="163"/>
      <c r="AA151" s="163"/>
      <c r="AC151" s="163"/>
      <c r="AE151" s="163"/>
      <c r="AG151" s="163"/>
      <c r="AI151" s="163"/>
      <c r="AK151" s="163"/>
      <c r="AM151" s="163"/>
      <c r="AO151" s="163"/>
      <c r="AQ151" s="163"/>
      <c r="AS151" s="163"/>
      <c r="AU151" s="163"/>
      <c r="AW151" s="163"/>
      <c r="AY151" s="163"/>
      <c r="BA151" s="163"/>
      <c r="BC151" s="163"/>
      <c r="BE151" s="163"/>
      <c r="BG151" s="163"/>
      <c r="BI151" s="163"/>
      <c r="BK151" s="163"/>
      <c r="BM151" s="163"/>
      <c r="BO151" s="163"/>
      <c r="BQ151" s="163"/>
      <c r="BS151" s="163"/>
      <c r="BU151" s="163"/>
      <c r="BW151" s="163"/>
      <c r="BY151" s="163"/>
      <c r="CA151" s="163"/>
      <c r="CC151" s="163"/>
      <c r="CE151" s="163"/>
      <c r="CG151" s="163"/>
      <c r="CI151" s="163"/>
      <c r="CK151" s="163"/>
      <c r="CM151" s="163"/>
      <c r="CO151" s="163"/>
      <c r="CQ151" s="163"/>
      <c r="CS151" s="163"/>
      <c r="CU151" s="163"/>
      <c r="CW151" s="163"/>
      <c r="CY151" s="163"/>
      <c r="DA151" s="163"/>
      <c r="DC151" s="163"/>
      <c r="DE151" s="163"/>
      <c r="DG151" s="163"/>
      <c r="DI151" s="163"/>
      <c r="DK151" s="163"/>
      <c r="DM151" s="163"/>
      <c r="DO151" s="163"/>
      <c r="DQ151" s="163"/>
      <c r="DS151" s="163"/>
      <c r="DU151" s="163"/>
      <c r="DW151" s="163"/>
      <c r="DY151" s="163"/>
      <c r="EA151" s="163"/>
      <c r="EC151" s="163"/>
      <c r="EE151" s="163"/>
      <c r="EG151" s="163"/>
      <c r="EI151" s="163"/>
      <c r="EK151" s="163"/>
      <c r="EM151" s="163"/>
      <c r="EO151" s="163"/>
      <c r="EQ151" s="163"/>
      <c r="ES151" s="163"/>
      <c r="EU151" s="163"/>
      <c r="EW151" s="163"/>
      <c r="EY151" s="163"/>
      <c r="FA151" s="163"/>
      <c r="FC151" s="163"/>
      <c r="FE151" s="163"/>
      <c r="FG151" s="163"/>
      <c r="FI151" s="163"/>
      <c r="FK151" s="163"/>
      <c r="FM151" s="163"/>
      <c r="FO151" s="163"/>
      <c r="FQ151" s="163"/>
      <c r="FS151" s="163"/>
      <c r="FU151" s="163"/>
      <c r="FW151" s="163"/>
      <c r="FY151" s="163"/>
      <c r="GA151" s="163"/>
      <c r="GC151" s="163"/>
      <c r="GE151" s="163"/>
      <c r="GG151" s="163"/>
      <c r="GI151" s="163"/>
      <c r="GK151" s="163"/>
      <c r="GM151" s="163"/>
      <c r="GO151" s="163"/>
      <c r="GQ151" s="163"/>
      <c r="GS151" s="163"/>
      <c r="GU151" s="163"/>
      <c r="GW151" s="163"/>
      <c r="GY151" s="163"/>
      <c r="HA151" s="163"/>
      <c r="HC151" s="163"/>
      <c r="HE151" s="163"/>
      <c r="HG151" s="163"/>
      <c r="HI151" s="163"/>
      <c r="HK151" s="164"/>
      <c r="HL151" s="164"/>
      <c r="HM151" s="164"/>
      <c r="HN151" s="164"/>
      <c r="HO151" s="164"/>
      <c r="HP151" s="164"/>
      <c r="HQ151" s="164"/>
      <c r="HR151" s="164"/>
      <c r="HS151" s="164"/>
      <c r="HT151" s="164"/>
      <c r="HU151" s="164"/>
      <c r="HV151" s="164"/>
      <c r="HW151" s="164"/>
      <c r="HX151" s="164"/>
      <c r="HY151" s="164"/>
      <c r="HZ151" s="164"/>
      <c r="IA151" s="164"/>
      <c r="IB151" s="164"/>
      <c r="IC151" s="164"/>
      <c r="ID151" s="164"/>
      <c r="IE151" s="164"/>
      <c r="IF151" s="164"/>
      <c r="IG151" s="164"/>
      <c r="IH151" s="164"/>
      <c r="II151" s="164"/>
      <c r="IJ151" s="164"/>
      <c r="IK151" s="164"/>
      <c r="IL151" s="164"/>
      <c r="IM151" s="164"/>
      <c r="IN151" s="164"/>
      <c r="IO151" s="164"/>
      <c r="IP151" s="164"/>
      <c r="IQ151" s="164"/>
      <c r="IR151" s="164"/>
      <c r="IS151" s="164"/>
      <c r="IT151" s="164"/>
      <c r="IU151" s="164"/>
      <c r="IV151" s="164"/>
    </row>
    <row r="152" spans="1:256" s="159" customFormat="1" ht="22.7" customHeight="1" x14ac:dyDescent="0.2">
      <c r="A152" s="156"/>
      <c r="B152" s="156"/>
      <c r="C152" s="157" t="s">
        <v>804</v>
      </c>
      <c r="D152" s="158"/>
      <c r="F152" s="158"/>
      <c r="H152" s="158"/>
      <c r="J152" s="158"/>
      <c r="L152" s="158"/>
      <c r="N152" s="158"/>
      <c r="P152" s="158"/>
      <c r="R152" s="158"/>
      <c r="T152" s="158"/>
      <c r="V152" s="158"/>
      <c r="X152" s="158"/>
      <c r="Z152" s="158"/>
      <c r="AB152" s="158"/>
      <c r="AD152" s="158"/>
      <c r="AF152" s="158"/>
      <c r="AH152" s="158"/>
      <c r="AJ152" s="158"/>
      <c r="AL152" s="158"/>
      <c r="AN152" s="158"/>
      <c r="AP152" s="158"/>
      <c r="AR152" s="158"/>
      <c r="AT152" s="158"/>
      <c r="AV152" s="158"/>
      <c r="AX152" s="158"/>
      <c r="AZ152" s="158"/>
      <c r="BB152" s="158"/>
      <c r="BD152" s="158"/>
      <c r="BF152" s="158"/>
      <c r="BH152" s="158"/>
      <c r="BJ152" s="158"/>
      <c r="BL152" s="158"/>
      <c r="BN152" s="158"/>
      <c r="BP152" s="158"/>
      <c r="BR152" s="158"/>
      <c r="BT152" s="158"/>
      <c r="BV152" s="158"/>
      <c r="BX152" s="158"/>
      <c r="BZ152" s="158"/>
      <c r="CB152" s="158"/>
      <c r="CD152" s="158"/>
      <c r="CF152" s="158"/>
      <c r="CH152" s="158"/>
      <c r="CJ152" s="158"/>
      <c r="CL152" s="158"/>
      <c r="CN152" s="158"/>
      <c r="CP152" s="158"/>
      <c r="CR152" s="158"/>
      <c r="CT152" s="158"/>
      <c r="CV152" s="158"/>
      <c r="CX152" s="158"/>
      <c r="CZ152" s="158"/>
      <c r="DB152" s="158"/>
      <c r="DD152" s="158"/>
      <c r="DF152" s="158"/>
      <c r="DH152" s="158"/>
      <c r="DJ152" s="158"/>
      <c r="DL152" s="158"/>
      <c r="DN152" s="158"/>
      <c r="DP152" s="158"/>
      <c r="DR152" s="158"/>
      <c r="DT152" s="158"/>
      <c r="DV152" s="158"/>
      <c r="DX152" s="158"/>
      <c r="DZ152" s="158"/>
      <c r="EB152" s="158"/>
      <c r="ED152" s="158" t="s">
        <v>683</v>
      </c>
      <c r="EF152" s="158"/>
      <c r="EH152" s="158"/>
      <c r="EJ152" s="158"/>
      <c r="EL152" s="158"/>
      <c r="EN152" s="158"/>
      <c r="EP152" s="158"/>
      <c r="ER152" s="158"/>
      <c r="ET152" s="158"/>
      <c r="EV152" s="158"/>
      <c r="EX152" s="158"/>
      <c r="EZ152" s="158"/>
      <c r="FB152" s="158"/>
      <c r="FD152" s="158"/>
      <c r="FF152" s="158"/>
      <c r="FH152" s="158"/>
      <c r="FJ152" s="158"/>
      <c r="FL152" s="158"/>
      <c r="FN152" s="158"/>
      <c r="FP152" s="158"/>
      <c r="FR152" s="158"/>
      <c r="FT152" s="158"/>
      <c r="FV152" s="158"/>
      <c r="FX152" s="158"/>
      <c r="FZ152" s="158"/>
      <c r="GB152" s="158"/>
      <c r="GD152" s="158"/>
      <c r="GF152" s="158"/>
      <c r="GH152" s="158"/>
      <c r="GJ152" s="158"/>
      <c r="GL152" s="158"/>
      <c r="GN152" s="158"/>
      <c r="GP152" s="158"/>
      <c r="GR152" s="158"/>
      <c r="GT152" s="158"/>
      <c r="GV152" s="158"/>
      <c r="GX152" s="158"/>
      <c r="GZ152" s="158"/>
      <c r="HB152" s="158"/>
      <c r="HD152" s="158"/>
      <c r="HF152" s="158"/>
      <c r="HH152" s="158"/>
      <c r="HJ152" s="158"/>
      <c r="HK152" s="160"/>
      <c r="HL152" s="160"/>
      <c r="HM152" s="160"/>
      <c r="HN152" s="160"/>
      <c r="HO152" s="160"/>
      <c r="HP152" s="160"/>
      <c r="HQ152" s="160"/>
      <c r="HR152" s="160"/>
      <c r="HS152" s="160"/>
      <c r="HT152" s="160"/>
      <c r="HU152" s="160"/>
      <c r="HV152" s="160"/>
      <c r="HW152" s="160"/>
      <c r="HX152" s="160"/>
      <c r="HY152" s="160"/>
      <c r="HZ152" s="160"/>
      <c r="IA152" s="160"/>
      <c r="IB152" s="160"/>
      <c r="IC152" s="160"/>
      <c r="ID152" s="160"/>
      <c r="IE152" s="160"/>
      <c r="IF152" s="160"/>
      <c r="IG152" s="160"/>
      <c r="IH152" s="160"/>
      <c r="II152" s="160"/>
      <c r="IJ152" s="160"/>
      <c r="IK152" s="160"/>
      <c r="IL152" s="160"/>
      <c r="IM152" s="160"/>
      <c r="IN152" s="160"/>
      <c r="IO152" s="160"/>
      <c r="IP152" s="160"/>
      <c r="IQ152" s="160"/>
      <c r="IR152" s="160"/>
      <c r="IS152" s="160"/>
      <c r="IT152" s="160"/>
      <c r="IU152" s="160"/>
      <c r="IV152" s="160"/>
    </row>
    <row r="153" spans="1:256" s="158" customFormat="1" ht="22.7" customHeight="1" x14ac:dyDescent="0.2">
      <c r="A153" s="156"/>
      <c r="B153" s="156"/>
      <c r="C153" s="157" t="s">
        <v>805</v>
      </c>
      <c r="E153" s="159"/>
      <c r="G153" s="159"/>
      <c r="I153" s="159"/>
      <c r="K153" s="159"/>
      <c r="M153" s="159"/>
      <c r="O153" s="159"/>
      <c r="Q153" s="159"/>
      <c r="S153" s="159"/>
      <c r="U153" s="159"/>
      <c r="W153" s="159"/>
      <c r="Y153" s="159"/>
      <c r="AA153" s="159"/>
      <c r="AC153" s="159"/>
      <c r="AE153" s="159"/>
      <c r="AG153" s="159"/>
      <c r="AI153" s="159"/>
      <c r="AK153" s="159"/>
      <c r="AM153" s="159"/>
      <c r="AO153" s="159"/>
      <c r="AQ153" s="159"/>
      <c r="AS153" s="159"/>
      <c r="AU153" s="159"/>
      <c r="AW153" s="159"/>
      <c r="AY153" s="159"/>
      <c r="BA153" s="159"/>
      <c r="BC153" s="159"/>
      <c r="BE153" s="159"/>
      <c r="BG153" s="159"/>
      <c r="BI153" s="159"/>
      <c r="BK153" s="159"/>
      <c r="BM153" s="159"/>
      <c r="BO153" s="159"/>
      <c r="BQ153" s="159"/>
      <c r="BS153" s="159"/>
      <c r="BU153" s="159"/>
      <c r="BW153" s="159"/>
      <c r="BY153" s="159"/>
      <c r="CA153" s="159"/>
      <c r="CC153" s="159"/>
      <c r="CE153" s="159"/>
      <c r="CG153" s="159"/>
      <c r="CI153" s="159"/>
      <c r="CK153" s="159"/>
      <c r="CM153" s="159"/>
      <c r="CO153" s="159"/>
      <c r="CQ153" s="159"/>
      <c r="CS153" s="159"/>
      <c r="CU153" s="159"/>
      <c r="CW153" s="159"/>
      <c r="CY153" s="159"/>
      <c r="DA153" s="159"/>
      <c r="DC153" s="159"/>
      <c r="DE153" s="159"/>
      <c r="DG153" s="159"/>
      <c r="DI153" s="159"/>
      <c r="DK153" s="159"/>
      <c r="DM153" s="159"/>
      <c r="DO153" s="159"/>
      <c r="DQ153" s="159"/>
      <c r="DS153" s="159"/>
      <c r="DU153" s="159"/>
      <c r="DW153" s="159"/>
      <c r="DY153" s="159"/>
      <c r="EA153" s="159"/>
      <c r="EC153" s="159"/>
      <c r="EE153" s="159" t="s">
        <v>683</v>
      </c>
      <c r="EG153" s="159"/>
      <c r="EI153" s="159"/>
      <c r="EK153" s="159"/>
      <c r="EM153" s="159"/>
      <c r="EO153" s="159"/>
      <c r="EQ153" s="159"/>
      <c r="ES153" s="159"/>
      <c r="EU153" s="159"/>
      <c r="EW153" s="159"/>
      <c r="EY153" s="159"/>
      <c r="FA153" s="159"/>
      <c r="FC153" s="159"/>
      <c r="FE153" s="159"/>
      <c r="FG153" s="159"/>
      <c r="FI153" s="159"/>
      <c r="FK153" s="159"/>
      <c r="FM153" s="159"/>
      <c r="FO153" s="159"/>
      <c r="FQ153" s="159"/>
      <c r="FS153" s="159"/>
      <c r="FU153" s="159"/>
      <c r="FW153" s="159"/>
      <c r="FY153" s="159"/>
      <c r="GA153" s="159"/>
      <c r="GC153" s="159"/>
      <c r="GE153" s="159"/>
      <c r="GG153" s="159"/>
      <c r="GI153" s="159"/>
      <c r="GK153" s="159"/>
      <c r="GM153" s="159"/>
      <c r="GO153" s="159"/>
      <c r="GQ153" s="159"/>
      <c r="GS153" s="159"/>
      <c r="GU153" s="159"/>
      <c r="GW153" s="159"/>
      <c r="GY153" s="159"/>
      <c r="HA153" s="159"/>
      <c r="HC153" s="159"/>
      <c r="HE153" s="159"/>
      <c r="HG153" s="159"/>
      <c r="HI153" s="159"/>
      <c r="HK153" s="160"/>
      <c r="HL153" s="160"/>
      <c r="HM153" s="160"/>
      <c r="HN153" s="160"/>
      <c r="HO153" s="160"/>
      <c r="HP153" s="160"/>
      <c r="HQ153" s="160"/>
      <c r="HR153" s="160"/>
      <c r="HS153" s="160"/>
      <c r="HT153" s="160"/>
      <c r="HU153" s="160"/>
      <c r="HV153" s="160"/>
      <c r="HW153" s="160"/>
      <c r="HX153" s="160"/>
      <c r="HY153" s="160"/>
      <c r="HZ153" s="160"/>
      <c r="IA153" s="160"/>
      <c r="IB153" s="160"/>
      <c r="IC153" s="160"/>
      <c r="ID153" s="160"/>
      <c r="IE153" s="160"/>
      <c r="IF153" s="160"/>
      <c r="IG153" s="160"/>
      <c r="IH153" s="160"/>
      <c r="II153" s="160"/>
      <c r="IJ153" s="160"/>
      <c r="IK153" s="160"/>
      <c r="IL153" s="160"/>
      <c r="IM153" s="160"/>
      <c r="IN153" s="160"/>
      <c r="IO153" s="160"/>
      <c r="IP153" s="160"/>
      <c r="IQ153" s="160"/>
      <c r="IR153" s="160"/>
      <c r="IS153" s="160"/>
      <c r="IT153" s="160"/>
      <c r="IU153" s="160"/>
      <c r="IV153" s="160"/>
    </row>
    <row r="154" spans="1:256" s="159" customFormat="1" ht="22.7" customHeight="1" x14ac:dyDescent="0.2">
      <c r="A154" s="156"/>
      <c r="B154" s="156"/>
      <c r="C154" s="157" t="s">
        <v>806</v>
      </c>
      <c r="D154" s="158"/>
      <c r="F154" s="158"/>
      <c r="H154" s="158"/>
      <c r="J154" s="158"/>
      <c r="L154" s="158"/>
      <c r="N154" s="158"/>
      <c r="P154" s="158"/>
      <c r="R154" s="158"/>
      <c r="T154" s="158"/>
      <c r="V154" s="158"/>
      <c r="X154" s="158"/>
      <c r="Z154" s="158"/>
      <c r="AB154" s="158"/>
      <c r="AD154" s="158"/>
      <c r="AF154" s="158"/>
      <c r="AH154" s="158"/>
      <c r="AJ154" s="158"/>
      <c r="AL154" s="158"/>
      <c r="AN154" s="158"/>
      <c r="AP154" s="158"/>
      <c r="AR154" s="158"/>
      <c r="AT154" s="158"/>
      <c r="AV154" s="158"/>
      <c r="AX154" s="158"/>
      <c r="AZ154" s="158"/>
      <c r="BB154" s="158"/>
      <c r="BD154" s="158"/>
      <c r="BF154" s="158"/>
      <c r="BH154" s="158"/>
      <c r="BJ154" s="158"/>
      <c r="BL154" s="158"/>
      <c r="BN154" s="158"/>
      <c r="BP154" s="158"/>
      <c r="BR154" s="158"/>
      <c r="BT154" s="158"/>
      <c r="BV154" s="158"/>
      <c r="BX154" s="158"/>
      <c r="BZ154" s="158"/>
      <c r="CB154" s="158"/>
      <c r="CD154" s="158"/>
      <c r="CF154" s="158"/>
      <c r="CH154" s="158"/>
      <c r="CJ154" s="158"/>
      <c r="CL154" s="158"/>
      <c r="CN154" s="158"/>
      <c r="CP154" s="158"/>
      <c r="CR154" s="158"/>
      <c r="CT154" s="158"/>
      <c r="CV154" s="158"/>
      <c r="CX154" s="158"/>
      <c r="CZ154" s="158"/>
      <c r="DB154" s="158"/>
      <c r="DD154" s="158"/>
      <c r="DF154" s="158"/>
      <c r="DH154" s="158"/>
      <c r="DJ154" s="158"/>
      <c r="DL154" s="158"/>
      <c r="DN154" s="158"/>
      <c r="DP154" s="158"/>
      <c r="DR154" s="158"/>
      <c r="DT154" s="158"/>
      <c r="DV154" s="158"/>
      <c r="DX154" s="158"/>
      <c r="DZ154" s="158"/>
      <c r="EB154" s="158"/>
      <c r="ED154" s="158"/>
      <c r="EF154" s="158" t="s">
        <v>683</v>
      </c>
      <c r="EH154" s="158"/>
      <c r="EJ154" s="158"/>
      <c r="EL154" s="158"/>
      <c r="EN154" s="158"/>
      <c r="EP154" s="158"/>
      <c r="ER154" s="158"/>
      <c r="ET154" s="158"/>
      <c r="EV154" s="158"/>
      <c r="EX154" s="158"/>
      <c r="EZ154" s="158"/>
      <c r="FB154" s="158"/>
      <c r="FD154" s="158"/>
      <c r="FF154" s="158"/>
      <c r="FH154" s="158"/>
      <c r="FJ154" s="158"/>
      <c r="FL154" s="158"/>
      <c r="FN154" s="158"/>
      <c r="FP154" s="158"/>
      <c r="FR154" s="158"/>
      <c r="FT154" s="158"/>
      <c r="FV154" s="158"/>
      <c r="FX154" s="158"/>
      <c r="FZ154" s="158"/>
      <c r="GB154" s="158"/>
      <c r="GD154" s="158"/>
      <c r="GF154" s="158"/>
      <c r="GH154" s="158"/>
      <c r="GJ154" s="158"/>
      <c r="GL154" s="158"/>
      <c r="GN154" s="158"/>
      <c r="GP154" s="158"/>
      <c r="GR154" s="158"/>
      <c r="GT154" s="158"/>
      <c r="GV154" s="158"/>
      <c r="GX154" s="158"/>
      <c r="GZ154" s="158"/>
      <c r="HB154" s="158"/>
      <c r="HD154" s="158"/>
      <c r="HF154" s="158"/>
      <c r="HH154" s="158"/>
      <c r="HJ154" s="158"/>
      <c r="HK154" s="160"/>
      <c r="HL154" s="160"/>
      <c r="HM154" s="160"/>
      <c r="HN154" s="160"/>
      <c r="HO154" s="160"/>
      <c r="HP154" s="160"/>
      <c r="HQ154" s="160"/>
      <c r="HR154" s="160"/>
      <c r="HS154" s="160"/>
      <c r="HT154" s="160"/>
      <c r="HU154" s="160"/>
      <c r="HV154" s="160"/>
      <c r="HW154" s="160"/>
      <c r="HX154" s="160"/>
      <c r="HY154" s="160"/>
      <c r="HZ154" s="160"/>
      <c r="IA154" s="160"/>
      <c r="IB154" s="160"/>
      <c r="IC154" s="160"/>
      <c r="ID154" s="160"/>
      <c r="IE154" s="160"/>
      <c r="IF154" s="160"/>
      <c r="IG154" s="160"/>
      <c r="IH154" s="160"/>
      <c r="II154" s="160"/>
      <c r="IJ154" s="160"/>
      <c r="IK154" s="160"/>
      <c r="IL154" s="160"/>
      <c r="IM154" s="160"/>
      <c r="IN154" s="160"/>
      <c r="IO154" s="160"/>
      <c r="IP154" s="160"/>
      <c r="IQ154" s="160"/>
      <c r="IR154" s="160"/>
      <c r="IS154" s="160"/>
      <c r="IT154" s="160"/>
      <c r="IU154" s="160"/>
      <c r="IV154" s="160"/>
    </row>
    <row r="155" spans="1:256" s="158" customFormat="1" ht="22.7" customHeight="1" x14ac:dyDescent="0.2">
      <c r="A155" s="156"/>
      <c r="B155" s="156"/>
      <c r="C155" s="157" t="s">
        <v>807</v>
      </c>
      <c r="E155" s="159"/>
      <c r="G155" s="159"/>
      <c r="I155" s="159"/>
      <c r="K155" s="159"/>
      <c r="M155" s="159"/>
      <c r="O155" s="159"/>
      <c r="Q155" s="159"/>
      <c r="S155" s="159"/>
      <c r="U155" s="159"/>
      <c r="W155" s="159"/>
      <c r="Y155" s="159"/>
      <c r="AA155" s="159"/>
      <c r="AC155" s="159"/>
      <c r="AE155" s="159"/>
      <c r="AG155" s="159"/>
      <c r="AI155" s="159"/>
      <c r="AK155" s="159"/>
      <c r="AM155" s="159"/>
      <c r="AO155" s="159"/>
      <c r="AQ155" s="159"/>
      <c r="AS155" s="159"/>
      <c r="AU155" s="159"/>
      <c r="AW155" s="159"/>
      <c r="AY155" s="159"/>
      <c r="BA155" s="159"/>
      <c r="BC155" s="159"/>
      <c r="BE155" s="159"/>
      <c r="BG155" s="159"/>
      <c r="BI155" s="159"/>
      <c r="BK155" s="159"/>
      <c r="BM155" s="159"/>
      <c r="BO155" s="159"/>
      <c r="BQ155" s="159"/>
      <c r="BS155" s="159"/>
      <c r="BU155" s="159"/>
      <c r="BW155" s="159"/>
      <c r="BY155" s="159"/>
      <c r="CA155" s="159"/>
      <c r="CC155" s="159"/>
      <c r="CE155" s="159"/>
      <c r="CG155" s="159"/>
      <c r="CI155" s="159"/>
      <c r="CK155" s="159"/>
      <c r="CM155" s="159"/>
      <c r="CO155" s="159"/>
      <c r="CQ155" s="159"/>
      <c r="CS155" s="159"/>
      <c r="CU155" s="159"/>
      <c r="CW155" s="159"/>
      <c r="CY155" s="159"/>
      <c r="DA155" s="159"/>
      <c r="DC155" s="159"/>
      <c r="DE155" s="159"/>
      <c r="DG155" s="159"/>
      <c r="DI155" s="159"/>
      <c r="DK155" s="159"/>
      <c r="DM155" s="159"/>
      <c r="DO155" s="159"/>
      <c r="DQ155" s="159"/>
      <c r="DS155" s="159"/>
      <c r="DU155" s="159"/>
      <c r="DW155" s="159"/>
      <c r="DY155" s="159"/>
      <c r="EA155" s="159"/>
      <c r="EC155" s="159"/>
      <c r="EE155" s="159"/>
      <c r="EG155" s="159" t="s">
        <v>683</v>
      </c>
      <c r="EI155" s="159"/>
      <c r="EK155" s="159"/>
      <c r="EM155" s="159"/>
      <c r="EO155" s="159"/>
      <c r="EQ155" s="159"/>
      <c r="ES155" s="159"/>
      <c r="EU155" s="159"/>
      <c r="EW155" s="159"/>
      <c r="EY155" s="159"/>
      <c r="FA155" s="159"/>
      <c r="FC155" s="159"/>
      <c r="FE155" s="159"/>
      <c r="FG155" s="159"/>
      <c r="FI155" s="159"/>
      <c r="FK155" s="159"/>
      <c r="FM155" s="159"/>
      <c r="FO155" s="159"/>
      <c r="FQ155" s="159"/>
      <c r="FS155" s="159"/>
      <c r="FU155" s="159"/>
      <c r="FW155" s="159"/>
      <c r="FY155" s="159"/>
      <c r="GA155" s="159"/>
      <c r="GC155" s="159"/>
      <c r="GE155" s="159"/>
      <c r="GG155" s="159"/>
      <c r="GI155" s="159"/>
      <c r="GK155" s="159"/>
      <c r="GM155" s="159"/>
      <c r="GO155" s="159"/>
      <c r="GQ155" s="159"/>
      <c r="GS155" s="159"/>
      <c r="GU155" s="159"/>
      <c r="GW155" s="159"/>
      <c r="GY155" s="159"/>
      <c r="HA155" s="159"/>
      <c r="HC155" s="159"/>
      <c r="HE155" s="159"/>
      <c r="HG155" s="159"/>
      <c r="HI155" s="159"/>
      <c r="HK155" s="160"/>
      <c r="HL155" s="160"/>
      <c r="HM155" s="160"/>
      <c r="HN155" s="160"/>
      <c r="HO155" s="160"/>
      <c r="HP155" s="160"/>
      <c r="HQ155" s="160"/>
      <c r="HR155" s="160"/>
      <c r="HS155" s="160"/>
      <c r="HT155" s="160"/>
      <c r="HU155" s="160"/>
      <c r="HV155" s="160"/>
      <c r="HW155" s="160"/>
      <c r="HX155" s="160"/>
      <c r="HY155" s="160"/>
      <c r="HZ155" s="160"/>
      <c r="IA155" s="160"/>
      <c r="IB155" s="160"/>
      <c r="IC155" s="160"/>
      <c r="ID155" s="160"/>
      <c r="IE155" s="160"/>
      <c r="IF155" s="160"/>
      <c r="IG155" s="160"/>
      <c r="IH155" s="160"/>
      <c r="II155" s="160"/>
      <c r="IJ155" s="160"/>
      <c r="IK155" s="160"/>
      <c r="IL155" s="160"/>
      <c r="IM155" s="160"/>
      <c r="IN155" s="160"/>
      <c r="IO155" s="160"/>
      <c r="IP155" s="160"/>
      <c r="IQ155" s="160"/>
      <c r="IR155" s="160"/>
      <c r="IS155" s="160"/>
      <c r="IT155" s="160"/>
      <c r="IU155" s="160"/>
      <c r="IV155" s="160"/>
    </row>
    <row r="156" spans="1:256" s="159" customFormat="1" ht="22.7" customHeight="1" x14ac:dyDescent="0.2">
      <c r="A156" s="156"/>
      <c r="B156" s="156"/>
      <c r="C156" s="157" t="s">
        <v>770</v>
      </c>
      <c r="D156" s="158"/>
      <c r="F156" s="158"/>
      <c r="H156" s="158"/>
      <c r="J156" s="158"/>
      <c r="L156" s="158"/>
      <c r="N156" s="158"/>
      <c r="P156" s="158"/>
      <c r="R156" s="158"/>
      <c r="T156" s="158"/>
      <c r="V156" s="158"/>
      <c r="X156" s="158"/>
      <c r="Z156" s="158"/>
      <c r="AB156" s="158"/>
      <c r="AD156" s="158"/>
      <c r="AF156" s="158"/>
      <c r="AH156" s="158"/>
      <c r="AJ156" s="158"/>
      <c r="AL156" s="158"/>
      <c r="AN156" s="158"/>
      <c r="AP156" s="158"/>
      <c r="AR156" s="158"/>
      <c r="AT156" s="158"/>
      <c r="AV156" s="158"/>
      <c r="AX156" s="158"/>
      <c r="AZ156" s="158"/>
      <c r="BB156" s="158"/>
      <c r="BD156" s="158"/>
      <c r="BF156" s="158"/>
      <c r="BH156" s="158"/>
      <c r="BJ156" s="158"/>
      <c r="BL156" s="158"/>
      <c r="BN156" s="158"/>
      <c r="BP156" s="158"/>
      <c r="BR156" s="158"/>
      <c r="BT156" s="158"/>
      <c r="BV156" s="158"/>
      <c r="BX156" s="158"/>
      <c r="BZ156" s="158"/>
      <c r="CB156" s="158"/>
      <c r="CD156" s="158"/>
      <c r="CF156" s="158"/>
      <c r="CH156" s="158"/>
      <c r="CJ156" s="158"/>
      <c r="CL156" s="158"/>
      <c r="CN156" s="158"/>
      <c r="CP156" s="158"/>
      <c r="CR156" s="158"/>
      <c r="CT156" s="158"/>
      <c r="CV156" s="158"/>
      <c r="CX156" s="158"/>
      <c r="CZ156" s="158"/>
      <c r="DB156" s="158"/>
      <c r="DD156" s="158"/>
      <c r="DF156" s="158"/>
      <c r="DH156" s="158"/>
      <c r="DJ156" s="158"/>
      <c r="DL156" s="158"/>
      <c r="DN156" s="158"/>
      <c r="DP156" s="158"/>
      <c r="DR156" s="158"/>
      <c r="DT156" s="158"/>
      <c r="DV156" s="158"/>
      <c r="DX156" s="158"/>
      <c r="DZ156" s="158"/>
      <c r="EB156" s="158"/>
      <c r="ED156" s="158"/>
      <c r="EF156" s="158"/>
      <c r="EH156" s="158" t="s">
        <v>683</v>
      </c>
      <c r="EJ156" s="158"/>
      <c r="EL156" s="158"/>
      <c r="EN156" s="158"/>
      <c r="EP156" s="158"/>
      <c r="ER156" s="158"/>
      <c r="ET156" s="158"/>
      <c r="EV156" s="158"/>
      <c r="EX156" s="158"/>
      <c r="EZ156" s="158"/>
      <c r="FB156" s="158"/>
      <c r="FD156" s="158"/>
      <c r="FF156" s="158"/>
      <c r="FH156" s="158"/>
      <c r="FJ156" s="158"/>
      <c r="FL156" s="158"/>
      <c r="FN156" s="158"/>
      <c r="FP156" s="158"/>
      <c r="FR156" s="158"/>
      <c r="FT156" s="158"/>
      <c r="FV156" s="158"/>
      <c r="FX156" s="158"/>
      <c r="FZ156" s="158"/>
      <c r="GB156" s="158"/>
      <c r="GD156" s="158"/>
      <c r="GF156" s="158"/>
      <c r="GH156" s="158"/>
      <c r="GJ156" s="158"/>
      <c r="GL156" s="158"/>
      <c r="GN156" s="158"/>
      <c r="GP156" s="158"/>
      <c r="GR156" s="158"/>
      <c r="GT156" s="158"/>
      <c r="GV156" s="158"/>
      <c r="GX156" s="158"/>
      <c r="GZ156" s="158"/>
      <c r="HB156" s="158"/>
      <c r="HD156" s="158"/>
      <c r="HF156" s="158"/>
      <c r="HH156" s="158"/>
      <c r="HJ156" s="158"/>
      <c r="HK156" s="160"/>
      <c r="HL156" s="160"/>
      <c r="HM156" s="160"/>
      <c r="HN156" s="160"/>
      <c r="HO156" s="160"/>
      <c r="HP156" s="160"/>
      <c r="HQ156" s="160"/>
      <c r="HR156" s="160"/>
      <c r="HS156" s="160"/>
      <c r="HT156" s="160"/>
      <c r="HU156" s="160"/>
      <c r="HV156" s="160"/>
      <c r="HW156" s="160"/>
      <c r="HX156" s="160"/>
      <c r="HY156" s="160"/>
      <c r="HZ156" s="160"/>
      <c r="IA156" s="160"/>
      <c r="IB156" s="160"/>
      <c r="IC156" s="160"/>
      <c r="ID156" s="160"/>
      <c r="IE156" s="160"/>
      <c r="IF156" s="160"/>
      <c r="IG156" s="160"/>
      <c r="IH156" s="160"/>
      <c r="II156" s="160"/>
      <c r="IJ156" s="160"/>
      <c r="IK156" s="160"/>
      <c r="IL156" s="160"/>
      <c r="IM156" s="160"/>
      <c r="IN156" s="160"/>
      <c r="IO156" s="160"/>
      <c r="IP156" s="160"/>
      <c r="IQ156" s="160"/>
      <c r="IR156" s="160"/>
      <c r="IS156" s="160"/>
      <c r="IT156" s="160"/>
      <c r="IU156" s="160"/>
      <c r="IV156" s="160"/>
    </row>
    <row r="157" spans="1:256" s="158" customFormat="1" ht="22.7" customHeight="1" x14ac:dyDescent="0.2">
      <c r="A157" s="156"/>
      <c r="B157" s="156"/>
      <c r="C157" s="157" t="s">
        <v>808</v>
      </c>
      <c r="E157" s="159"/>
      <c r="G157" s="159"/>
      <c r="I157" s="159"/>
      <c r="K157" s="159"/>
      <c r="M157" s="159"/>
      <c r="O157" s="159"/>
      <c r="Q157" s="159"/>
      <c r="S157" s="159"/>
      <c r="U157" s="159"/>
      <c r="W157" s="159"/>
      <c r="Y157" s="159"/>
      <c r="AA157" s="159"/>
      <c r="AC157" s="159"/>
      <c r="AE157" s="159"/>
      <c r="AG157" s="159"/>
      <c r="AI157" s="159"/>
      <c r="AK157" s="159"/>
      <c r="AM157" s="159"/>
      <c r="AO157" s="159"/>
      <c r="AQ157" s="159"/>
      <c r="AS157" s="159"/>
      <c r="AU157" s="159"/>
      <c r="AW157" s="159"/>
      <c r="AY157" s="159"/>
      <c r="BA157" s="159"/>
      <c r="BC157" s="159"/>
      <c r="BE157" s="159"/>
      <c r="BG157" s="159"/>
      <c r="BI157" s="159"/>
      <c r="BK157" s="159"/>
      <c r="BM157" s="159"/>
      <c r="BO157" s="159"/>
      <c r="BQ157" s="159"/>
      <c r="BS157" s="159"/>
      <c r="BU157" s="159"/>
      <c r="BW157" s="159"/>
      <c r="BY157" s="159"/>
      <c r="CA157" s="159"/>
      <c r="CC157" s="159"/>
      <c r="CE157" s="159"/>
      <c r="CG157" s="159"/>
      <c r="CI157" s="159"/>
      <c r="CK157" s="159"/>
      <c r="CM157" s="159"/>
      <c r="CO157" s="159"/>
      <c r="CQ157" s="159"/>
      <c r="CS157" s="159"/>
      <c r="CU157" s="159"/>
      <c r="CW157" s="159"/>
      <c r="CY157" s="159"/>
      <c r="DA157" s="159"/>
      <c r="DC157" s="159"/>
      <c r="DE157" s="159"/>
      <c r="DG157" s="159"/>
      <c r="DI157" s="159"/>
      <c r="DK157" s="159"/>
      <c r="DM157" s="159"/>
      <c r="DO157" s="159"/>
      <c r="DQ157" s="159"/>
      <c r="DS157" s="159"/>
      <c r="DU157" s="159"/>
      <c r="DW157" s="159"/>
      <c r="DY157" s="159"/>
      <c r="EA157" s="159"/>
      <c r="EC157" s="159"/>
      <c r="EE157" s="159"/>
      <c r="EG157" s="159"/>
      <c r="EI157" s="159" t="s">
        <v>683</v>
      </c>
      <c r="EK157" s="159"/>
      <c r="EM157" s="159"/>
      <c r="EO157" s="159"/>
      <c r="EQ157" s="159"/>
      <c r="ES157" s="159"/>
      <c r="EU157" s="159"/>
      <c r="EW157" s="159"/>
      <c r="EY157" s="159"/>
      <c r="FA157" s="159"/>
      <c r="FC157" s="159"/>
      <c r="FE157" s="159"/>
      <c r="FG157" s="159"/>
      <c r="FI157" s="159"/>
      <c r="FK157" s="159"/>
      <c r="FM157" s="159"/>
      <c r="FO157" s="159"/>
      <c r="FQ157" s="159"/>
      <c r="FS157" s="159"/>
      <c r="FU157" s="159"/>
      <c r="FW157" s="159"/>
      <c r="FY157" s="159"/>
      <c r="GA157" s="159"/>
      <c r="GC157" s="159"/>
      <c r="GE157" s="159"/>
      <c r="GG157" s="159"/>
      <c r="GI157" s="159"/>
      <c r="GK157" s="159"/>
      <c r="GM157" s="159"/>
      <c r="GO157" s="159"/>
      <c r="GQ157" s="159"/>
      <c r="GS157" s="159"/>
      <c r="GU157" s="159"/>
      <c r="GW157" s="159"/>
      <c r="GY157" s="159"/>
      <c r="HA157" s="159"/>
      <c r="HC157" s="159"/>
      <c r="HE157" s="159"/>
      <c r="HG157" s="159"/>
      <c r="HI157" s="159"/>
      <c r="HK157" s="160"/>
      <c r="HL157" s="160"/>
      <c r="HM157" s="160"/>
      <c r="HN157" s="160"/>
      <c r="HO157" s="160"/>
      <c r="HP157" s="160"/>
      <c r="HQ157" s="160"/>
      <c r="HR157" s="160"/>
      <c r="HS157" s="160"/>
      <c r="HT157" s="160"/>
      <c r="HU157" s="160"/>
      <c r="HV157" s="160"/>
      <c r="HW157" s="160"/>
      <c r="HX157" s="160"/>
      <c r="HY157" s="160"/>
      <c r="HZ157" s="160"/>
      <c r="IA157" s="160"/>
      <c r="IB157" s="160"/>
      <c r="IC157" s="160"/>
      <c r="ID157" s="160"/>
      <c r="IE157" s="160"/>
      <c r="IF157" s="160"/>
      <c r="IG157" s="160"/>
      <c r="IH157" s="160"/>
      <c r="II157" s="160"/>
      <c r="IJ157" s="160"/>
      <c r="IK157" s="160"/>
      <c r="IL157" s="160"/>
      <c r="IM157" s="160"/>
      <c r="IN157" s="160"/>
      <c r="IO157" s="160"/>
      <c r="IP157" s="160"/>
      <c r="IQ157" s="160"/>
      <c r="IR157" s="160"/>
      <c r="IS157" s="160"/>
      <c r="IT157" s="160"/>
      <c r="IU157" s="160"/>
      <c r="IV157" s="160"/>
    </row>
    <row r="158" spans="1:256" s="166" customFormat="1" ht="22.7" customHeight="1" x14ac:dyDescent="0.2">
      <c r="A158" s="165"/>
      <c r="B158" s="416" t="s">
        <v>809</v>
      </c>
      <c r="C158" s="416"/>
      <c r="E158" s="167"/>
      <c r="G158" s="167"/>
      <c r="I158" s="167"/>
      <c r="K158" s="167"/>
      <c r="M158" s="167"/>
      <c r="O158" s="167"/>
      <c r="Q158" s="167"/>
      <c r="S158" s="167"/>
      <c r="U158" s="167"/>
      <c r="W158" s="167"/>
      <c r="Y158" s="167"/>
      <c r="AA158" s="167"/>
      <c r="AC158" s="167"/>
      <c r="AE158" s="167"/>
      <c r="AG158" s="167"/>
      <c r="AI158" s="167"/>
      <c r="AK158" s="167"/>
      <c r="AM158" s="167"/>
      <c r="AO158" s="167"/>
      <c r="AQ158" s="167"/>
      <c r="AS158" s="167"/>
      <c r="AU158" s="167"/>
      <c r="AW158" s="167"/>
      <c r="AY158" s="167"/>
      <c r="BA158" s="167"/>
      <c r="BC158" s="167"/>
      <c r="BE158" s="167"/>
      <c r="BG158" s="167"/>
      <c r="BI158" s="167"/>
      <c r="BK158" s="167"/>
      <c r="BM158" s="167"/>
      <c r="BO158" s="167"/>
      <c r="BQ158" s="167"/>
      <c r="BS158" s="167"/>
      <c r="BU158" s="167"/>
      <c r="BW158" s="167"/>
      <c r="BY158" s="167"/>
      <c r="CA158" s="167"/>
      <c r="CC158" s="167"/>
      <c r="CE158" s="167"/>
      <c r="CG158" s="167"/>
      <c r="CI158" s="167"/>
      <c r="CK158" s="167"/>
      <c r="CM158" s="167"/>
      <c r="CO158" s="167"/>
      <c r="CQ158" s="167"/>
      <c r="CS158" s="167"/>
      <c r="CU158" s="167"/>
      <c r="CW158" s="167"/>
      <c r="CY158" s="167"/>
      <c r="DA158" s="167"/>
      <c r="DC158" s="167"/>
      <c r="DE158" s="167"/>
      <c r="DG158" s="167"/>
      <c r="DI158" s="167"/>
      <c r="DK158" s="167"/>
      <c r="DM158" s="167"/>
      <c r="DO158" s="167"/>
      <c r="DQ158" s="167"/>
      <c r="DS158" s="167"/>
      <c r="DU158" s="167"/>
      <c r="DW158" s="167"/>
      <c r="DY158" s="167"/>
      <c r="EA158" s="167"/>
      <c r="EC158" s="167"/>
      <c r="EE158" s="167"/>
      <c r="EG158" s="167"/>
      <c r="EI158" s="167"/>
      <c r="EK158" s="167"/>
      <c r="EM158" s="167"/>
      <c r="EO158" s="167"/>
      <c r="EQ158" s="167"/>
      <c r="ES158" s="167"/>
      <c r="EU158" s="167"/>
      <c r="EW158" s="167"/>
      <c r="EY158" s="167"/>
      <c r="FA158" s="167"/>
      <c r="FC158" s="167"/>
      <c r="FE158" s="167"/>
      <c r="FG158" s="167"/>
      <c r="FI158" s="167"/>
      <c r="FK158" s="167"/>
      <c r="FM158" s="167"/>
      <c r="FO158" s="167"/>
      <c r="FQ158" s="167"/>
      <c r="FS158" s="167"/>
      <c r="FU158" s="167"/>
      <c r="FW158" s="167"/>
      <c r="FY158" s="167"/>
      <c r="GA158" s="167"/>
      <c r="GC158" s="167"/>
      <c r="GE158" s="167"/>
      <c r="GG158" s="167"/>
      <c r="GI158" s="167"/>
      <c r="GK158" s="167"/>
      <c r="GM158" s="167"/>
      <c r="GO158" s="167"/>
      <c r="GQ158" s="167"/>
      <c r="GS158" s="167"/>
      <c r="GU158" s="167"/>
      <c r="GW158" s="167"/>
      <c r="GY158" s="167"/>
      <c r="HA158" s="167"/>
      <c r="HC158" s="167"/>
      <c r="HE158" s="167"/>
      <c r="HG158" s="167"/>
      <c r="HI158" s="167"/>
      <c r="HK158" s="168"/>
      <c r="HL158" s="168"/>
      <c r="HM158" s="168"/>
      <c r="HN158" s="168"/>
      <c r="HO158" s="168"/>
      <c r="HP158" s="168"/>
      <c r="HQ158" s="168"/>
      <c r="HR158" s="168"/>
      <c r="HS158" s="168"/>
      <c r="HT158" s="168"/>
      <c r="HU158" s="168"/>
      <c r="HV158" s="168"/>
      <c r="HW158" s="168"/>
      <c r="HX158" s="168"/>
      <c r="HY158" s="168"/>
      <c r="HZ158" s="168"/>
      <c r="IA158" s="168"/>
      <c r="IB158" s="168"/>
      <c r="IC158" s="168"/>
      <c r="ID158" s="168"/>
      <c r="IE158" s="168"/>
      <c r="IF158" s="168"/>
      <c r="IG158" s="168"/>
      <c r="IH158" s="168"/>
      <c r="II158" s="168"/>
      <c r="IJ158" s="168"/>
      <c r="IK158" s="168"/>
      <c r="IL158" s="168"/>
      <c r="IM158" s="168"/>
      <c r="IN158" s="168"/>
      <c r="IO158" s="168"/>
      <c r="IP158" s="168"/>
      <c r="IQ158" s="168"/>
      <c r="IR158" s="168"/>
      <c r="IS158" s="168"/>
      <c r="IT158" s="168"/>
      <c r="IU158" s="168"/>
      <c r="IV158" s="168"/>
    </row>
    <row r="159" spans="1:256" s="171" customFormat="1" ht="22.7" customHeight="1" x14ac:dyDescent="0.2">
      <c r="A159" s="169"/>
      <c r="B159" s="169"/>
      <c r="C159" s="157" t="s">
        <v>810</v>
      </c>
      <c r="D159" s="170"/>
      <c r="F159" s="170"/>
      <c r="H159" s="170"/>
      <c r="J159" s="170"/>
      <c r="L159" s="170"/>
      <c r="N159" s="170"/>
      <c r="P159" s="170"/>
      <c r="R159" s="170"/>
      <c r="T159" s="170"/>
      <c r="V159" s="170"/>
      <c r="X159" s="170"/>
      <c r="Z159" s="170"/>
      <c r="AB159" s="170"/>
      <c r="AD159" s="170"/>
      <c r="AF159" s="170"/>
      <c r="AH159" s="170"/>
      <c r="AJ159" s="170"/>
      <c r="AL159" s="170"/>
      <c r="AN159" s="170"/>
      <c r="AP159" s="170"/>
      <c r="AR159" s="170"/>
      <c r="AT159" s="170"/>
      <c r="AV159" s="170"/>
      <c r="AX159" s="170"/>
      <c r="AZ159" s="170"/>
      <c r="BB159" s="170"/>
      <c r="BD159" s="170"/>
      <c r="BF159" s="170"/>
      <c r="BH159" s="170"/>
      <c r="BJ159" s="170"/>
      <c r="BL159" s="170"/>
      <c r="BN159" s="170"/>
      <c r="BP159" s="170"/>
      <c r="BR159" s="170"/>
      <c r="BT159" s="170"/>
      <c r="BV159" s="170"/>
      <c r="BX159" s="170"/>
      <c r="BZ159" s="170"/>
      <c r="CB159" s="170"/>
      <c r="CD159" s="170"/>
      <c r="CF159" s="170"/>
      <c r="CH159" s="170"/>
      <c r="CJ159" s="170"/>
      <c r="CL159" s="170"/>
      <c r="CN159" s="170"/>
      <c r="CP159" s="170"/>
      <c r="CR159" s="170"/>
      <c r="CT159" s="170"/>
      <c r="CV159" s="170"/>
      <c r="CX159" s="170"/>
      <c r="CZ159" s="170"/>
      <c r="DB159" s="170"/>
      <c r="DD159" s="170"/>
      <c r="DF159" s="170"/>
      <c r="DH159" s="170"/>
      <c r="DJ159" s="170"/>
      <c r="DL159" s="170"/>
      <c r="DN159" s="170"/>
      <c r="DP159" s="170"/>
      <c r="DR159" s="170"/>
      <c r="DT159" s="170"/>
      <c r="DV159" s="170"/>
      <c r="DX159" s="170"/>
      <c r="DZ159" s="170"/>
      <c r="EB159" s="170"/>
      <c r="ED159" s="170"/>
      <c r="EF159" s="170"/>
      <c r="EH159" s="170"/>
      <c r="EJ159" s="170" t="s">
        <v>683</v>
      </c>
      <c r="EL159" s="170"/>
      <c r="EN159" s="170"/>
      <c r="EP159" s="170"/>
      <c r="ER159" s="170"/>
      <c r="ET159" s="170"/>
      <c r="EV159" s="170"/>
      <c r="EX159" s="170"/>
      <c r="EZ159" s="170"/>
      <c r="FB159" s="170"/>
      <c r="FD159" s="170"/>
      <c r="FF159" s="170"/>
      <c r="FH159" s="170"/>
      <c r="FJ159" s="170"/>
      <c r="FL159" s="170"/>
      <c r="FN159" s="170"/>
      <c r="FP159" s="170"/>
      <c r="FR159" s="170"/>
      <c r="FT159" s="170"/>
      <c r="FV159" s="170"/>
      <c r="FX159" s="170"/>
      <c r="FZ159" s="170"/>
      <c r="GB159" s="170"/>
      <c r="GD159" s="170"/>
      <c r="GF159" s="170"/>
      <c r="GH159" s="170"/>
      <c r="GJ159" s="170"/>
      <c r="GL159" s="170"/>
      <c r="GN159" s="170"/>
      <c r="GP159" s="170"/>
      <c r="GR159" s="170"/>
      <c r="GT159" s="170"/>
      <c r="GV159" s="170"/>
      <c r="GX159" s="170"/>
      <c r="GZ159" s="170"/>
      <c r="HB159" s="170"/>
      <c r="HD159" s="170"/>
      <c r="HF159" s="170"/>
      <c r="HH159" s="170"/>
      <c r="HJ159" s="170"/>
      <c r="HK159" s="172"/>
      <c r="HL159" s="172"/>
      <c r="HM159" s="172"/>
      <c r="HN159" s="172"/>
      <c r="HO159" s="172"/>
      <c r="HP159" s="172"/>
      <c r="HQ159" s="172"/>
      <c r="HR159" s="172"/>
      <c r="HS159" s="172"/>
      <c r="HT159" s="172"/>
      <c r="HU159" s="172"/>
      <c r="HV159" s="172"/>
      <c r="HW159" s="172"/>
      <c r="HX159" s="172"/>
      <c r="HY159" s="172"/>
      <c r="HZ159" s="172"/>
      <c r="IA159" s="172"/>
      <c r="IB159" s="172"/>
      <c r="IC159" s="172"/>
      <c r="ID159" s="172"/>
      <c r="IE159" s="172"/>
      <c r="IF159" s="172"/>
      <c r="IG159" s="172"/>
      <c r="IH159" s="172"/>
      <c r="II159" s="172"/>
      <c r="IJ159" s="172"/>
      <c r="IK159" s="172"/>
      <c r="IL159" s="172"/>
      <c r="IM159" s="172"/>
      <c r="IN159" s="172"/>
      <c r="IO159" s="172"/>
      <c r="IP159" s="172"/>
      <c r="IQ159" s="172"/>
      <c r="IR159" s="172"/>
      <c r="IS159" s="172"/>
      <c r="IT159" s="172"/>
      <c r="IU159" s="172"/>
      <c r="IV159" s="172"/>
    </row>
    <row r="160" spans="1:256" s="173" customFormat="1" ht="22.7" customHeight="1" x14ac:dyDescent="0.2">
      <c r="A160" s="156"/>
      <c r="B160" s="156"/>
      <c r="C160" s="157" t="s">
        <v>811</v>
      </c>
      <c r="E160" s="174"/>
      <c r="G160" s="174"/>
      <c r="I160" s="174"/>
      <c r="K160" s="174"/>
      <c r="M160" s="174"/>
      <c r="O160" s="174"/>
      <c r="Q160" s="174"/>
      <c r="S160" s="174"/>
      <c r="U160" s="174"/>
      <c r="W160" s="174"/>
      <c r="Y160" s="174"/>
      <c r="AA160" s="174"/>
      <c r="AC160" s="174"/>
      <c r="AE160" s="174"/>
      <c r="AG160" s="174"/>
      <c r="AI160" s="174"/>
      <c r="AK160" s="174"/>
      <c r="AM160" s="174"/>
      <c r="AO160" s="174"/>
      <c r="AQ160" s="174"/>
      <c r="AS160" s="174"/>
      <c r="AU160" s="174"/>
      <c r="AW160" s="174"/>
      <c r="AY160" s="174"/>
      <c r="BA160" s="174"/>
      <c r="BC160" s="174"/>
      <c r="BE160" s="174"/>
      <c r="BG160" s="174"/>
      <c r="BI160" s="174"/>
      <c r="BK160" s="174"/>
      <c r="BM160" s="174"/>
      <c r="BO160" s="174"/>
      <c r="BQ160" s="174"/>
      <c r="BS160" s="174"/>
      <c r="BU160" s="174"/>
      <c r="BW160" s="174"/>
      <c r="BY160" s="174"/>
      <c r="CA160" s="174"/>
      <c r="CC160" s="174"/>
      <c r="CE160" s="174"/>
      <c r="CG160" s="174"/>
      <c r="CI160" s="174"/>
      <c r="CK160" s="174"/>
      <c r="CM160" s="174"/>
      <c r="CO160" s="174"/>
      <c r="CQ160" s="174"/>
      <c r="CS160" s="174"/>
      <c r="CU160" s="174"/>
      <c r="CW160" s="174"/>
      <c r="CY160" s="174"/>
      <c r="DA160" s="174"/>
      <c r="DC160" s="174"/>
      <c r="DE160" s="174"/>
      <c r="DG160" s="174"/>
      <c r="DI160" s="174"/>
      <c r="DK160" s="174"/>
      <c r="DM160" s="174"/>
      <c r="DO160" s="174"/>
      <c r="DQ160" s="174"/>
      <c r="DS160" s="174"/>
      <c r="DU160" s="174"/>
      <c r="DW160" s="174"/>
      <c r="DY160" s="174"/>
      <c r="EA160" s="174"/>
      <c r="EC160" s="174"/>
      <c r="EE160" s="174"/>
      <c r="EG160" s="174"/>
      <c r="EI160" s="174"/>
      <c r="EK160" s="174" t="s">
        <v>683</v>
      </c>
      <c r="EM160" s="174"/>
      <c r="EO160" s="174"/>
      <c r="EQ160" s="174"/>
      <c r="ES160" s="174"/>
      <c r="EU160" s="174"/>
      <c r="EW160" s="174"/>
      <c r="EY160" s="174"/>
      <c r="FA160" s="174"/>
      <c r="FC160" s="174"/>
      <c r="FE160" s="174"/>
      <c r="FG160" s="174"/>
      <c r="FI160" s="174"/>
      <c r="FK160" s="174"/>
      <c r="FM160" s="174"/>
      <c r="FO160" s="174"/>
      <c r="FQ160" s="174"/>
      <c r="FS160" s="174"/>
      <c r="FU160" s="174"/>
      <c r="FW160" s="174"/>
      <c r="FY160" s="174"/>
      <c r="GA160" s="174"/>
      <c r="GC160" s="174"/>
      <c r="GE160" s="174"/>
      <c r="GG160" s="174"/>
      <c r="GI160" s="174"/>
      <c r="GK160" s="174"/>
      <c r="GM160" s="174"/>
      <c r="GO160" s="174"/>
      <c r="GQ160" s="174"/>
      <c r="GS160" s="174"/>
      <c r="GU160" s="174"/>
      <c r="GW160" s="174"/>
      <c r="GY160" s="174"/>
      <c r="HA160" s="174"/>
      <c r="HC160" s="174"/>
      <c r="HE160" s="174"/>
      <c r="HG160" s="174"/>
      <c r="HI160" s="174"/>
      <c r="HK160" s="160"/>
      <c r="HL160" s="160"/>
      <c r="HM160" s="160"/>
      <c r="HN160" s="160"/>
      <c r="HO160" s="160"/>
      <c r="HP160" s="160"/>
      <c r="HQ160" s="160"/>
      <c r="HR160" s="160"/>
      <c r="HS160" s="160"/>
      <c r="HT160" s="160"/>
      <c r="HU160" s="160"/>
      <c r="HV160" s="160"/>
      <c r="HW160" s="160"/>
      <c r="HX160" s="160"/>
      <c r="HY160" s="160"/>
      <c r="HZ160" s="160"/>
      <c r="IA160" s="160"/>
      <c r="IB160" s="160"/>
      <c r="IC160" s="160"/>
      <c r="ID160" s="160"/>
      <c r="IE160" s="160"/>
      <c r="IF160" s="160"/>
      <c r="IG160" s="160"/>
      <c r="IH160" s="160"/>
      <c r="II160" s="160"/>
      <c r="IJ160" s="160"/>
      <c r="IK160" s="160"/>
      <c r="IL160" s="160"/>
      <c r="IM160" s="160"/>
      <c r="IN160" s="160"/>
      <c r="IO160" s="160"/>
      <c r="IP160" s="160"/>
      <c r="IQ160" s="160"/>
      <c r="IR160" s="160"/>
      <c r="IS160" s="160"/>
      <c r="IT160" s="160"/>
      <c r="IU160" s="160"/>
      <c r="IV160" s="160"/>
    </row>
    <row r="161" spans="1:256" s="174" customFormat="1" ht="22.7" customHeight="1" x14ac:dyDescent="0.2">
      <c r="A161" s="156"/>
      <c r="B161" s="156"/>
      <c r="C161" s="157" t="s">
        <v>812</v>
      </c>
      <c r="D161" s="173"/>
      <c r="F161" s="173"/>
      <c r="H161" s="173"/>
      <c r="J161" s="173"/>
      <c r="L161" s="173"/>
      <c r="N161" s="173"/>
      <c r="P161" s="173"/>
      <c r="R161" s="173"/>
      <c r="T161" s="173"/>
      <c r="V161" s="173"/>
      <c r="X161" s="173"/>
      <c r="Z161" s="173"/>
      <c r="AB161" s="173"/>
      <c r="AD161" s="173"/>
      <c r="AF161" s="173"/>
      <c r="AH161" s="173"/>
      <c r="AJ161" s="173"/>
      <c r="AL161" s="173"/>
      <c r="AN161" s="173"/>
      <c r="AP161" s="173"/>
      <c r="AR161" s="173"/>
      <c r="AT161" s="173"/>
      <c r="AV161" s="173"/>
      <c r="AX161" s="173"/>
      <c r="AZ161" s="173"/>
      <c r="BB161" s="173"/>
      <c r="BD161" s="173"/>
      <c r="BF161" s="173"/>
      <c r="BH161" s="173"/>
      <c r="BJ161" s="173"/>
      <c r="BL161" s="173"/>
      <c r="BN161" s="173"/>
      <c r="BP161" s="173"/>
      <c r="BR161" s="173"/>
      <c r="BT161" s="173"/>
      <c r="BV161" s="173"/>
      <c r="BX161" s="173"/>
      <c r="BZ161" s="173"/>
      <c r="CB161" s="173"/>
      <c r="CD161" s="173"/>
      <c r="CF161" s="173"/>
      <c r="CH161" s="173"/>
      <c r="CJ161" s="173"/>
      <c r="CL161" s="173"/>
      <c r="CN161" s="173"/>
      <c r="CP161" s="173"/>
      <c r="CR161" s="173"/>
      <c r="CT161" s="173"/>
      <c r="CV161" s="173"/>
      <c r="CX161" s="173"/>
      <c r="CZ161" s="173"/>
      <c r="DB161" s="173"/>
      <c r="DD161" s="173"/>
      <c r="DF161" s="173"/>
      <c r="DH161" s="173"/>
      <c r="DJ161" s="173"/>
      <c r="DL161" s="173"/>
      <c r="DN161" s="173"/>
      <c r="DP161" s="173"/>
      <c r="DR161" s="173"/>
      <c r="DT161" s="173"/>
      <c r="DV161" s="173"/>
      <c r="DX161" s="173"/>
      <c r="DZ161" s="173"/>
      <c r="EB161" s="173"/>
      <c r="ED161" s="173"/>
      <c r="EF161" s="173"/>
      <c r="EH161" s="173"/>
      <c r="EJ161" s="173"/>
      <c r="EL161" s="173" t="s">
        <v>683</v>
      </c>
      <c r="EN161" s="173"/>
      <c r="EP161" s="173"/>
      <c r="ER161" s="173"/>
      <c r="ET161" s="173"/>
      <c r="EV161" s="173"/>
      <c r="EX161" s="173"/>
      <c r="EZ161" s="173"/>
      <c r="FB161" s="173"/>
      <c r="FD161" s="173"/>
      <c r="FF161" s="173"/>
      <c r="FH161" s="173"/>
      <c r="FJ161" s="173"/>
      <c r="FL161" s="173"/>
      <c r="FN161" s="173"/>
      <c r="FP161" s="173"/>
      <c r="FR161" s="173"/>
      <c r="FT161" s="173"/>
      <c r="FV161" s="173"/>
      <c r="FX161" s="173"/>
      <c r="FZ161" s="173"/>
      <c r="GB161" s="173"/>
      <c r="GD161" s="173"/>
      <c r="GF161" s="173"/>
      <c r="GH161" s="173"/>
      <c r="GJ161" s="173"/>
      <c r="GL161" s="173"/>
      <c r="GN161" s="173"/>
      <c r="GP161" s="173"/>
      <c r="GR161" s="173"/>
      <c r="GT161" s="173"/>
      <c r="GV161" s="173"/>
      <c r="GX161" s="173"/>
      <c r="GZ161" s="173"/>
      <c r="HB161" s="173"/>
      <c r="HD161" s="173"/>
      <c r="HF161" s="173"/>
      <c r="HH161" s="173"/>
      <c r="HJ161" s="173"/>
      <c r="HK161" s="160"/>
      <c r="HL161" s="160"/>
      <c r="HM161" s="160"/>
      <c r="HN161" s="160"/>
      <c r="HO161" s="160"/>
      <c r="HP161" s="160"/>
      <c r="HQ161" s="160"/>
      <c r="HR161" s="160"/>
      <c r="HS161" s="160"/>
      <c r="HT161" s="160"/>
      <c r="HU161" s="160"/>
      <c r="HV161" s="160"/>
      <c r="HW161" s="160"/>
      <c r="HX161" s="160"/>
      <c r="HY161" s="160"/>
      <c r="HZ161" s="160"/>
      <c r="IA161" s="160"/>
      <c r="IB161" s="160"/>
      <c r="IC161" s="160"/>
      <c r="ID161" s="160"/>
      <c r="IE161" s="160"/>
      <c r="IF161" s="160"/>
      <c r="IG161" s="160"/>
      <c r="IH161" s="160"/>
      <c r="II161" s="160"/>
      <c r="IJ161" s="160"/>
      <c r="IK161" s="160"/>
      <c r="IL161" s="160"/>
      <c r="IM161" s="160"/>
      <c r="IN161" s="160"/>
      <c r="IO161" s="160"/>
      <c r="IP161" s="160"/>
      <c r="IQ161" s="160"/>
      <c r="IR161" s="160"/>
      <c r="IS161" s="160"/>
      <c r="IT161" s="160"/>
      <c r="IU161" s="160"/>
      <c r="IV161" s="160"/>
    </row>
    <row r="162" spans="1:256" s="173" customFormat="1" ht="22.7" customHeight="1" x14ac:dyDescent="0.2">
      <c r="A162" s="156"/>
      <c r="B162" s="156"/>
      <c r="C162" s="157" t="s">
        <v>813</v>
      </c>
      <c r="E162" s="174"/>
      <c r="G162" s="174"/>
      <c r="I162" s="174"/>
      <c r="K162" s="174"/>
      <c r="M162" s="174"/>
      <c r="O162" s="174"/>
      <c r="Q162" s="174"/>
      <c r="S162" s="174"/>
      <c r="U162" s="174"/>
      <c r="W162" s="174"/>
      <c r="Y162" s="174"/>
      <c r="AA162" s="174"/>
      <c r="AC162" s="174"/>
      <c r="AE162" s="174"/>
      <c r="AG162" s="174"/>
      <c r="AI162" s="174"/>
      <c r="AK162" s="174"/>
      <c r="AM162" s="174"/>
      <c r="AO162" s="174"/>
      <c r="AQ162" s="174"/>
      <c r="AS162" s="174"/>
      <c r="AU162" s="174"/>
      <c r="AW162" s="174"/>
      <c r="AY162" s="174"/>
      <c r="BA162" s="174"/>
      <c r="BC162" s="174"/>
      <c r="BE162" s="174"/>
      <c r="BG162" s="174"/>
      <c r="BI162" s="174"/>
      <c r="BK162" s="174"/>
      <c r="BM162" s="174"/>
      <c r="BO162" s="174"/>
      <c r="BQ162" s="174"/>
      <c r="BS162" s="174"/>
      <c r="BU162" s="174"/>
      <c r="BW162" s="174"/>
      <c r="BY162" s="174"/>
      <c r="CA162" s="174"/>
      <c r="CC162" s="174"/>
      <c r="CE162" s="174"/>
      <c r="CG162" s="174"/>
      <c r="CI162" s="174"/>
      <c r="CK162" s="174"/>
      <c r="CM162" s="174"/>
      <c r="CO162" s="174"/>
      <c r="CQ162" s="174"/>
      <c r="CS162" s="174"/>
      <c r="CU162" s="174"/>
      <c r="CW162" s="174"/>
      <c r="CY162" s="174"/>
      <c r="DA162" s="174"/>
      <c r="DC162" s="174"/>
      <c r="DE162" s="174"/>
      <c r="DG162" s="174"/>
      <c r="DI162" s="174"/>
      <c r="DK162" s="174"/>
      <c r="DM162" s="174"/>
      <c r="DO162" s="174"/>
      <c r="DQ162" s="174"/>
      <c r="DS162" s="174"/>
      <c r="DU162" s="174"/>
      <c r="DW162" s="174"/>
      <c r="DY162" s="174"/>
      <c r="EA162" s="174"/>
      <c r="EC162" s="174"/>
      <c r="EE162" s="174"/>
      <c r="EG162" s="174"/>
      <c r="EI162" s="174"/>
      <c r="EK162" s="174"/>
      <c r="EM162" s="174" t="s">
        <v>683</v>
      </c>
      <c r="EO162" s="174"/>
      <c r="EQ162" s="174"/>
      <c r="ES162" s="174"/>
      <c r="EU162" s="174"/>
      <c r="EW162" s="174"/>
      <c r="EY162" s="174"/>
      <c r="FA162" s="174"/>
      <c r="FC162" s="174"/>
      <c r="FE162" s="174"/>
      <c r="FG162" s="174"/>
      <c r="FI162" s="174"/>
      <c r="FK162" s="174"/>
      <c r="FM162" s="174"/>
      <c r="FO162" s="174"/>
      <c r="FQ162" s="174"/>
      <c r="FS162" s="174"/>
      <c r="FU162" s="174"/>
      <c r="FW162" s="174"/>
      <c r="FY162" s="174"/>
      <c r="GA162" s="174"/>
      <c r="GC162" s="174"/>
      <c r="GE162" s="174"/>
      <c r="GG162" s="174"/>
      <c r="GI162" s="174"/>
      <c r="GK162" s="174"/>
      <c r="GM162" s="174"/>
      <c r="GO162" s="174"/>
      <c r="GQ162" s="174"/>
      <c r="GS162" s="174"/>
      <c r="GU162" s="174"/>
      <c r="GW162" s="174"/>
      <c r="GY162" s="174"/>
      <c r="HA162" s="174"/>
      <c r="HC162" s="174"/>
      <c r="HE162" s="174"/>
      <c r="HG162" s="174"/>
      <c r="HI162" s="174"/>
      <c r="HK162" s="160"/>
      <c r="HL162" s="160"/>
      <c r="HM162" s="160"/>
      <c r="HN162" s="160"/>
      <c r="HO162" s="160"/>
      <c r="HP162" s="160"/>
      <c r="HQ162" s="160"/>
      <c r="HR162" s="160"/>
      <c r="HS162" s="160"/>
      <c r="HT162" s="160"/>
      <c r="HU162" s="160"/>
      <c r="HV162" s="160"/>
      <c r="HW162" s="160"/>
      <c r="HX162" s="160"/>
      <c r="HY162" s="160"/>
      <c r="HZ162" s="160"/>
      <c r="IA162" s="160"/>
      <c r="IB162" s="160"/>
      <c r="IC162" s="160"/>
      <c r="ID162" s="160"/>
      <c r="IE162" s="160"/>
      <c r="IF162" s="160"/>
      <c r="IG162" s="160"/>
      <c r="IH162" s="160"/>
      <c r="II162" s="160"/>
      <c r="IJ162" s="160"/>
      <c r="IK162" s="160"/>
      <c r="IL162" s="160"/>
      <c r="IM162" s="160"/>
      <c r="IN162" s="160"/>
      <c r="IO162" s="160"/>
      <c r="IP162" s="160"/>
      <c r="IQ162" s="160"/>
      <c r="IR162" s="160"/>
      <c r="IS162" s="160"/>
      <c r="IT162" s="160"/>
      <c r="IU162" s="160"/>
      <c r="IV162" s="160"/>
    </row>
    <row r="163" spans="1:256" s="174" customFormat="1" ht="34.15" customHeight="1" x14ac:dyDescent="0.2">
      <c r="A163" s="156"/>
      <c r="B163" s="156"/>
      <c r="C163" s="157" t="s">
        <v>814</v>
      </c>
      <c r="D163" s="173"/>
      <c r="F163" s="173"/>
      <c r="H163" s="173"/>
      <c r="J163" s="173"/>
      <c r="L163" s="173"/>
      <c r="N163" s="173"/>
      <c r="P163" s="173"/>
      <c r="R163" s="173"/>
      <c r="T163" s="173"/>
      <c r="V163" s="173"/>
      <c r="X163" s="173"/>
      <c r="Z163" s="173"/>
      <c r="AB163" s="173"/>
      <c r="AD163" s="173"/>
      <c r="AF163" s="173"/>
      <c r="AH163" s="173"/>
      <c r="AJ163" s="173"/>
      <c r="AL163" s="173"/>
      <c r="AN163" s="173"/>
      <c r="AP163" s="173"/>
      <c r="AR163" s="173"/>
      <c r="AT163" s="173"/>
      <c r="AV163" s="173"/>
      <c r="AX163" s="173"/>
      <c r="AZ163" s="173"/>
      <c r="BB163" s="173"/>
      <c r="BD163" s="173"/>
      <c r="BF163" s="173"/>
      <c r="BH163" s="173"/>
      <c r="BJ163" s="173"/>
      <c r="BL163" s="173"/>
      <c r="BN163" s="173"/>
      <c r="BP163" s="173"/>
      <c r="BR163" s="173"/>
      <c r="BT163" s="173"/>
      <c r="BV163" s="173"/>
      <c r="BX163" s="173"/>
      <c r="BZ163" s="173"/>
      <c r="CB163" s="173"/>
      <c r="CD163" s="173"/>
      <c r="CF163" s="173"/>
      <c r="CH163" s="173"/>
      <c r="CJ163" s="173"/>
      <c r="CL163" s="173"/>
      <c r="CN163" s="173"/>
      <c r="CP163" s="173"/>
      <c r="CR163" s="173"/>
      <c r="CT163" s="173"/>
      <c r="CV163" s="173"/>
      <c r="CX163" s="173"/>
      <c r="CZ163" s="173"/>
      <c r="DB163" s="173"/>
      <c r="DD163" s="173"/>
      <c r="DF163" s="173"/>
      <c r="DH163" s="173"/>
      <c r="DJ163" s="173"/>
      <c r="DL163" s="173"/>
      <c r="DN163" s="173"/>
      <c r="DP163" s="173"/>
      <c r="DR163" s="173"/>
      <c r="DT163" s="173"/>
      <c r="DV163" s="173"/>
      <c r="DX163" s="173"/>
      <c r="DZ163" s="173"/>
      <c r="EB163" s="173"/>
      <c r="ED163" s="173"/>
      <c r="EF163" s="173"/>
      <c r="EH163" s="173"/>
      <c r="EJ163" s="173"/>
      <c r="EL163" s="173"/>
      <c r="EN163" s="173" t="s">
        <v>683</v>
      </c>
      <c r="EP163" s="173"/>
      <c r="ER163" s="173"/>
      <c r="ET163" s="173"/>
      <c r="EV163" s="173"/>
      <c r="EX163" s="173"/>
      <c r="EZ163" s="173"/>
      <c r="FB163" s="173"/>
      <c r="FD163" s="173"/>
      <c r="FF163" s="173"/>
      <c r="FH163" s="173"/>
      <c r="FJ163" s="173"/>
      <c r="FL163" s="173"/>
      <c r="FN163" s="173"/>
      <c r="FP163" s="173"/>
      <c r="FR163" s="173"/>
      <c r="FT163" s="173"/>
      <c r="FV163" s="173"/>
      <c r="FX163" s="173"/>
      <c r="FZ163" s="173"/>
      <c r="GB163" s="173"/>
      <c r="GD163" s="173"/>
      <c r="GF163" s="173"/>
      <c r="GH163" s="173"/>
      <c r="GJ163" s="173"/>
      <c r="GL163" s="173"/>
      <c r="GN163" s="173"/>
      <c r="GP163" s="173"/>
      <c r="GR163" s="173"/>
      <c r="GT163" s="173"/>
      <c r="GV163" s="173"/>
      <c r="GX163" s="173"/>
      <c r="GZ163" s="173"/>
      <c r="HB163" s="173"/>
      <c r="HD163" s="173"/>
      <c r="HF163" s="173"/>
      <c r="HH163" s="173"/>
      <c r="HJ163" s="173"/>
      <c r="HK163" s="160"/>
      <c r="HL163" s="160"/>
      <c r="HM163" s="160"/>
      <c r="HN163" s="160"/>
      <c r="HO163" s="160"/>
      <c r="HP163" s="160"/>
      <c r="HQ163" s="160"/>
      <c r="HR163" s="160"/>
      <c r="HS163" s="160"/>
      <c r="HT163" s="160"/>
      <c r="HU163" s="160"/>
      <c r="HV163" s="160"/>
      <c r="HW163" s="160"/>
      <c r="HX163" s="160"/>
      <c r="HY163" s="160"/>
      <c r="HZ163" s="160"/>
      <c r="IA163" s="160"/>
      <c r="IB163" s="160"/>
      <c r="IC163" s="160"/>
      <c r="ID163" s="160"/>
      <c r="IE163" s="160"/>
      <c r="IF163" s="160"/>
      <c r="IG163" s="160"/>
      <c r="IH163" s="160"/>
      <c r="II163" s="160"/>
      <c r="IJ163" s="160"/>
      <c r="IK163" s="160"/>
      <c r="IL163" s="160"/>
      <c r="IM163" s="160"/>
      <c r="IN163" s="160"/>
      <c r="IO163" s="160"/>
      <c r="IP163" s="160"/>
      <c r="IQ163" s="160"/>
      <c r="IR163" s="160"/>
      <c r="IS163" s="160"/>
      <c r="IT163" s="160"/>
      <c r="IU163" s="160"/>
      <c r="IV163" s="160"/>
    </row>
    <row r="164" spans="1:256" s="173" customFormat="1" ht="22.7" customHeight="1" x14ac:dyDescent="0.2">
      <c r="A164" s="156"/>
      <c r="B164" s="156"/>
      <c r="C164" s="157" t="s">
        <v>815</v>
      </c>
      <c r="E164" s="174"/>
      <c r="G164" s="174"/>
      <c r="I164" s="174"/>
      <c r="K164" s="174"/>
      <c r="M164" s="174"/>
      <c r="O164" s="174"/>
      <c r="Q164" s="174"/>
      <c r="S164" s="174"/>
      <c r="U164" s="174"/>
      <c r="W164" s="174"/>
      <c r="Y164" s="174"/>
      <c r="AA164" s="174"/>
      <c r="AC164" s="174"/>
      <c r="AE164" s="174"/>
      <c r="AG164" s="174"/>
      <c r="AI164" s="174"/>
      <c r="AK164" s="174"/>
      <c r="AM164" s="174"/>
      <c r="AO164" s="174"/>
      <c r="AQ164" s="174"/>
      <c r="AS164" s="174"/>
      <c r="AU164" s="174"/>
      <c r="AW164" s="174"/>
      <c r="AY164" s="174"/>
      <c r="BA164" s="174"/>
      <c r="BC164" s="174"/>
      <c r="BE164" s="174"/>
      <c r="BG164" s="174"/>
      <c r="BI164" s="174"/>
      <c r="BK164" s="174"/>
      <c r="BM164" s="174"/>
      <c r="BO164" s="174"/>
      <c r="BQ164" s="174"/>
      <c r="BS164" s="174"/>
      <c r="BU164" s="174"/>
      <c r="BW164" s="174"/>
      <c r="BY164" s="174"/>
      <c r="CA164" s="174"/>
      <c r="CC164" s="174"/>
      <c r="CE164" s="174"/>
      <c r="CG164" s="174"/>
      <c r="CI164" s="174"/>
      <c r="CK164" s="174"/>
      <c r="CM164" s="174"/>
      <c r="CO164" s="174"/>
      <c r="CQ164" s="174"/>
      <c r="CS164" s="174"/>
      <c r="CU164" s="174"/>
      <c r="CW164" s="174"/>
      <c r="CY164" s="174"/>
      <c r="DA164" s="174"/>
      <c r="DC164" s="174"/>
      <c r="DE164" s="174"/>
      <c r="DG164" s="174"/>
      <c r="DI164" s="174"/>
      <c r="DK164" s="174"/>
      <c r="DM164" s="174"/>
      <c r="DO164" s="174"/>
      <c r="DQ164" s="174"/>
      <c r="DS164" s="174"/>
      <c r="DU164" s="174"/>
      <c r="DW164" s="174"/>
      <c r="DY164" s="174"/>
      <c r="EA164" s="174"/>
      <c r="EC164" s="174"/>
      <c r="EE164" s="174"/>
      <c r="EG164" s="174"/>
      <c r="EI164" s="174"/>
      <c r="EK164" s="174"/>
      <c r="EM164" s="174"/>
      <c r="EO164" s="174" t="s">
        <v>683</v>
      </c>
      <c r="EQ164" s="174"/>
      <c r="ES164" s="174"/>
      <c r="EU164" s="174"/>
      <c r="EW164" s="174"/>
      <c r="EY164" s="174"/>
      <c r="FA164" s="174"/>
      <c r="FC164" s="174"/>
      <c r="FE164" s="174"/>
      <c r="FG164" s="174"/>
      <c r="FI164" s="174"/>
      <c r="FK164" s="174"/>
      <c r="FM164" s="174"/>
      <c r="FO164" s="174"/>
      <c r="FQ164" s="174"/>
      <c r="FS164" s="174"/>
      <c r="FU164" s="174"/>
      <c r="FW164" s="174"/>
      <c r="FY164" s="174"/>
      <c r="GA164" s="174"/>
      <c r="GC164" s="174"/>
      <c r="GE164" s="174"/>
      <c r="GG164" s="174"/>
      <c r="GI164" s="174"/>
      <c r="GK164" s="174"/>
      <c r="GM164" s="174"/>
      <c r="GO164" s="174"/>
      <c r="GQ164" s="174"/>
      <c r="GS164" s="174"/>
      <c r="GU164" s="174"/>
      <c r="GW164" s="174"/>
      <c r="GY164" s="174"/>
      <c r="HA164" s="174"/>
      <c r="HC164" s="174"/>
      <c r="HE164" s="174"/>
      <c r="HG164" s="174"/>
      <c r="HI164" s="174"/>
      <c r="HK164" s="160"/>
      <c r="HL164" s="160"/>
      <c r="HM164" s="160"/>
      <c r="HN164" s="160"/>
      <c r="HO164" s="160"/>
      <c r="HP164" s="160"/>
      <c r="HQ164" s="160"/>
      <c r="HR164" s="160"/>
      <c r="HS164" s="160"/>
      <c r="HT164" s="160"/>
      <c r="HU164" s="160"/>
      <c r="HV164" s="160"/>
      <c r="HW164" s="160"/>
      <c r="HX164" s="160"/>
      <c r="HY164" s="160"/>
      <c r="HZ164" s="160"/>
      <c r="IA164" s="160"/>
      <c r="IB164" s="160"/>
      <c r="IC164" s="160"/>
      <c r="ID164" s="160"/>
      <c r="IE164" s="160"/>
      <c r="IF164" s="160"/>
      <c r="IG164" s="160"/>
      <c r="IH164" s="160"/>
      <c r="II164" s="160"/>
      <c r="IJ164" s="160"/>
      <c r="IK164" s="160"/>
      <c r="IL164" s="160"/>
      <c r="IM164" s="160"/>
      <c r="IN164" s="160"/>
      <c r="IO164" s="160"/>
      <c r="IP164" s="160"/>
      <c r="IQ164" s="160"/>
      <c r="IR164" s="160"/>
      <c r="IS164" s="160"/>
      <c r="IT164" s="160"/>
      <c r="IU164" s="160"/>
      <c r="IV164" s="160"/>
    </row>
    <row r="165" spans="1:256" s="174" customFormat="1" ht="22.7" customHeight="1" x14ac:dyDescent="0.2">
      <c r="A165" s="156"/>
      <c r="B165" s="156"/>
      <c r="C165" s="157" t="s">
        <v>816</v>
      </c>
      <c r="D165" s="173"/>
      <c r="F165" s="173"/>
      <c r="H165" s="173"/>
      <c r="J165" s="173"/>
      <c r="L165" s="173"/>
      <c r="N165" s="173"/>
      <c r="P165" s="173"/>
      <c r="R165" s="173"/>
      <c r="T165" s="173"/>
      <c r="V165" s="173"/>
      <c r="X165" s="173"/>
      <c r="Z165" s="173"/>
      <c r="AB165" s="173"/>
      <c r="AD165" s="173"/>
      <c r="AF165" s="173"/>
      <c r="AH165" s="173"/>
      <c r="AJ165" s="173"/>
      <c r="AL165" s="173"/>
      <c r="AN165" s="173"/>
      <c r="AP165" s="173"/>
      <c r="AR165" s="173"/>
      <c r="AT165" s="173"/>
      <c r="AV165" s="173"/>
      <c r="AX165" s="173"/>
      <c r="AZ165" s="173"/>
      <c r="BB165" s="173"/>
      <c r="BD165" s="173"/>
      <c r="BF165" s="173"/>
      <c r="BH165" s="173"/>
      <c r="BJ165" s="173"/>
      <c r="BL165" s="173"/>
      <c r="BN165" s="173"/>
      <c r="BP165" s="173"/>
      <c r="BR165" s="173"/>
      <c r="BT165" s="173"/>
      <c r="BV165" s="173"/>
      <c r="BX165" s="173"/>
      <c r="BZ165" s="173"/>
      <c r="CB165" s="173"/>
      <c r="CD165" s="173"/>
      <c r="CF165" s="173"/>
      <c r="CH165" s="173"/>
      <c r="CJ165" s="173"/>
      <c r="CL165" s="173"/>
      <c r="CN165" s="173"/>
      <c r="CP165" s="173"/>
      <c r="CR165" s="173"/>
      <c r="CT165" s="173"/>
      <c r="CV165" s="173"/>
      <c r="CX165" s="173"/>
      <c r="CZ165" s="173"/>
      <c r="DB165" s="173"/>
      <c r="DD165" s="173"/>
      <c r="DF165" s="173"/>
      <c r="DH165" s="173"/>
      <c r="DJ165" s="173"/>
      <c r="DL165" s="173"/>
      <c r="DN165" s="173"/>
      <c r="DP165" s="173"/>
      <c r="DR165" s="173"/>
      <c r="DT165" s="173"/>
      <c r="DV165" s="173"/>
      <c r="DX165" s="173"/>
      <c r="DZ165" s="173"/>
      <c r="EB165" s="173"/>
      <c r="ED165" s="173"/>
      <c r="EF165" s="173"/>
      <c r="EH165" s="173"/>
      <c r="EJ165" s="173"/>
      <c r="EL165" s="173"/>
      <c r="EN165" s="173"/>
      <c r="EP165" s="173" t="s">
        <v>683</v>
      </c>
      <c r="ER165" s="173"/>
      <c r="ET165" s="173"/>
      <c r="EV165" s="173"/>
      <c r="EX165" s="173"/>
      <c r="EZ165" s="173"/>
      <c r="FB165" s="173"/>
      <c r="FD165" s="173"/>
      <c r="FF165" s="173"/>
      <c r="FH165" s="173"/>
      <c r="FJ165" s="173"/>
      <c r="FL165" s="173"/>
      <c r="FN165" s="173"/>
      <c r="FP165" s="173"/>
      <c r="FR165" s="173"/>
      <c r="FT165" s="173"/>
      <c r="FV165" s="173"/>
      <c r="FX165" s="173"/>
      <c r="FZ165" s="173"/>
      <c r="GB165" s="173"/>
      <c r="GD165" s="173"/>
      <c r="GF165" s="173"/>
      <c r="GH165" s="173"/>
      <c r="GJ165" s="173"/>
      <c r="GL165" s="173"/>
      <c r="GN165" s="173"/>
      <c r="GP165" s="173"/>
      <c r="GR165" s="173"/>
      <c r="GT165" s="173"/>
      <c r="GV165" s="173"/>
      <c r="GX165" s="173"/>
      <c r="GZ165" s="173"/>
      <c r="HB165" s="173"/>
      <c r="HD165" s="173"/>
      <c r="HF165" s="173"/>
      <c r="HH165" s="173"/>
      <c r="HJ165" s="173"/>
      <c r="HK165" s="160"/>
      <c r="HL165" s="160"/>
      <c r="HM165" s="160"/>
      <c r="HN165" s="160"/>
      <c r="HO165" s="160"/>
      <c r="HP165" s="160"/>
      <c r="HQ165" s="160"/>
      <c r="HR165" s="160"/>
      <c r="HS165" s="160"/>
      <c r="HT165" s="160"/>
      <c r="HU165" s="160"/>
      <c r="HV165" s="160"/>
      <c r="HW165" s="160"/>
      <c r="HX165" s="160"/>
      <c r="HY165" s="160"/>
      <c r="HZ165" s="160"/>
      <c r="IA165" s="160"/>
      <c r="IB165" s="160"/>
      <c r="IC165" s="160"/>
      <c r="ID165" s="160"/>
      <c r="IE165" s="160"/>
      <c r="IF165" s="160"/>
      <c r="IG165" s="160"/>
      <c r="IH165" s="160"/>
      <c r="II165" s="160"/>
      <c r="IJ165" s="160"/>
      <c r="IK165" s="160"/>
      <c r="IL165" s="160"/>
      <c r="IM165" s="160"/>
      <c r="IN165" s="160"/>
      <c r="IO165" s="160"/>
      <c r="IP165" s="160"/>
      <c r="IQ165" s="160"/>
      <c r="IR165" s="160"/>
      <c r="IS165" s="160"/>
      <c r="IT165" s="160"/>
      <c r="IU165" s="160"/>
      <c r="IV165" s="160"/>
    </row>
    <row r="166" spans="1:256" s="173" customFormat="1" ht="22.7" customHeight="1" x14ac:dyDescent="0.2">
      <c r="A166" s="156"/>
      <c r="B166" s="156"/>
      <c r="C166" s="157" t="s">
        <v>817</v>
      </c>
      <c r="E166" s="174"/>
      <c r="G166" s="174"/>
      <c r="I166" s="174"/>
      <c r="K166" s="174"/>
      <c r="M166" s="174"/>
      <c r="O166" s="174"/>
      <c r="Q166" s="174"/>
      <c r="S166" s="174"/>
      <c r="U166" s="174"/>
      <c r="W166" s="174"/>
      <c r="Y166" s="174"/>
      <c r="AA166" s="174"/>
      <c r="AC166" s="174"/>
      <c r="AE166" s="174"/>
      <c r="AG166" s="174"/>
      <c r="AI166" s="174"/>
      <c r="AK166" s="174"/>
      <c r="AM166" s="174"/>
      <c r="AO166" s="174"/>
      <c r="AQ166" s="174"/>
      <c r="AS166" s="174"/>
      <c r="AU166" s="174"/>
      <c r="AW166" s="174"/>
      <c r="AY166" s="174"/>
      <c r="BA166" s="174"/>
      <c r="BC166" s="174"/>
      <c r="BE166" s="174"/>
      <c r="BG166" s="174"/>
      <c r="BI166" s="174"/>
      <c r="BK166" s="174"/>
      <c r="BM166" s="174"/>
      <c r="BO166" s="174"/>
      <c r="BQ166" s="174"/>
      <c r="BS166" s="174"/>
      <c r="BU166" s="174"/>
      <c r="BW166" s="174"/>
      <c r="BY166" s="174"/>
      <c r="CA166" s="174"/>
      <c r="CC166" s="174"/>
      <c r="CE166" s="174"/>
      <c r="CG166" s="174"/>
      <c r="CI166" s="174"/>
      <c r="CK166" s="174"/>
      <c r="CM166" s="174"/>
      <c r="CO166" s="174"/>
      <c r="CQ166" s="174"/>
      <c r="CS166" s="174"/>
      <c r="CU166" s="174"/>
      <c r="CW166" s="174"/>
      <c r="CY166" s="174"/>
      <c r="DA166" s="174"/>
      <c r="DC166" s="174"/>
      <c r="DE166" s="174"/>
      <c r="DG166" s="174"/>
      <c r="DI166" s="174"/>
      <c r="DK166" s="174"/>
      <c r="DM166" s="174"/>
      <c r="DO166" s="174"/>
      <c r="DQ166" s="174"/>
      <c r="DS166" s="174"/>
      <c r="DU166" s="174"/>
      <c r="DW166" s="174"/>
      <c r="DY166" s="174"/>
      <c r="EA166" s="174"/>
      <c r="EC166" s="174"/>
      <c r="EE166" s="174"/>
      <c r="EG166" s="174"/>
      <c r="EI166" s="174"/>
      <c r="EK166" s="174"/>
      <c r="EM166" s="174"/>
      <c r="EO166" s="174"/>
      <c r="EQ166" s="174" t="s">
        <v>683</v>
      </c>
      <c r="ES166" s="174"/>
      <c r="EU166" s="174"/>
      <c r="EW166" s="174"/>
      <c r="EY166" s="174"/>
      <c r="FA166" s="174"/>
      <c r="FC166" s="174"/>
      <c r="FE166" s="174"/>
      <c r="FG166" s="174"/>
      <c r="FI166" s="174"/>
      <c r="FK166" s="174"/>
      <c r="FM166" s="174"/>
      <c r="FO166" s="174"/>
      <c r="FQ166" s="174"/>
      <c r="FS166" s="174"/>
      <c r="FU166" s="174"/>
      <c r="FW166" s="174"/>
      <c r="FY166" s="174"/>
      <c r="GA166" s="174"/>
      <c r="GC166" s="174"/>
      <c r="GE166" s="174"/>
      <c r="GG166" s="174"/>
      <c r="GI166" s="174"/>
      <c r="GK166" s="174"/>
      <c r="GM166" s="174"/>
      <c r="GO166" s="174"/>
      <c r="GQ166" s="174"/>
      <c r="GS166" s="174"/>
      <c r="GU166" s="174"/>
      <c r="GW166" s="174"/>
      <c r="GY166" s="174"/>
      <c r="HA166" s="174"/>
      <c r="HC166" s="174"/>
      <c r="HE166" s="174"/>
      <c r="HG166" s="174"/>
      <c r="HI166" s="174"/>
      <c r="HK166" s="160"/>
      <c r="HL166" s="160"/>
      <c r="HM166" s="160"/>
      <c r="HN166" s="160"/>
      <c r="HO166" s="160"/>
      <c r="HP166" s="160"/>
      <c r="HQ166" s="160"/>
      <c r="HR166" s="160"/>
      <c r="HS166" s="160"/>
      <c r="HT166" s="160"/>
      <c r="HU166" s="160"/>
      <c r="HV166" s="160"/>
      <c r="HW166" s="160"/>
      <c r="HX166" s="160"/>
      <c r="HY166" s="160"/>
      <c r="HZ166" s="160"/>
      <c r="IA166" s="160"/>
      <c r="IB166" s="160"/>
      <c r="IC166" s="160"/>
      <c r="ID166" s="160"/>
      <c r="IE166" s="160"/>
      <c r="IF166" s="160"/>
      <c r="IG166" s="160"/>
      <c r="IH166" s="160"/>
      <c r="II166" s="160"/>
      <c r="IJ166" s="160"/>
      <c r="IK166" s="160"/>
      <c r="IL166" s="160"/>
      <c r="IM166" s="160"/>
      <c r="IN166" s="160"/>
      <c r="IO166" s="160"/>
      <c r="IP166" s="160"/>
      <c r="IQ166" s="160"/>
      <c r="IR166" s="160"/>
      <c r="IS166" s="160"/>
      <c r="IT166" s="160"/>
      <c r="IU166" s="160"/>
      <c r="IV166" s="160"/>
    </row>
    <row r="167" spans="1:256" s="174" customFormat="1" ht="28.7" customHeight="1" x14ac:dyDescent="0.2">
      <c r="A167" s="156"/>
      <c r="B167" s="156"/>
      <c r="C167" s="157" t="s">
        <v>818</v>
      </c>
      <c r="D167" s="173"/>
      <c r="F167" s="173"/>
      <c r="H167" s="173"/>
      <c r="J167" s="173"/>
      <c r="L167" s="173"/>
      <c r="N167" s="173"/>
      <c r="P167" s="173"/>
      <c r="R167" s="173"/>
      <c r="T167" s="173"/>
      <c r="V167" s="173"/>
      <c r="X167" s="173"/>
      <c r="Z167" s="173"/>
      <c r="AB167" s="173"/>
      <c r="AD167" s="173"/>
      <c r="AF167" s="173"/>
      <c r="AH167" s="173"/>
      <c r="AJ167" s="173"/>
      <c r="AL167" s="173"/>
      <c r="AN167" s="173"/>
      <c r="AP167" s="173"/>
      <c r="AR167" s="173"/>
      <c r="AT167" s="173"/>
      <c r="AV167" s="173"/>
      <c r="AX167" s="173"/>
      <c r="AZ167" s="173"/>
      <c r="BB167" s="173"/>
      <c r="BD167" s="173"/>
      <c r="BF167" s="173"/>
      <c r="BH167" s="173"/>
      <c r="BJ167" s="173"/>
      <c r="BL167" s="173"/>
      <c r="BN167" s="173"/>
      <c r="BP167" s="173"/>
      <c r="BR167" s="173"/>
      <c r="BT167" s="173"/>
      <c r="BV167" s="173"/>
      <c r="BX167" s="173"/>
      <c r="BZ167" s="173"/>
      <c r="CB167" s="173"/>
      <c r="CD167" s="173"/>
      <c r="CF167" s="173"/>
      <c r="CH167" s="173"/>
      <c r="CJ167" s="173"/>
      <c r="CL167" s="173"/>
      <c r="CN167" s="173"/>
      <c r="CP167" s="173"/>
      <c r="CR167" s="173"/>
      <c r="CT167" s="173"/>
      <c r="CV167" s="173"/>
      <c r="CX167" s="173"/>
      <c r="CZ167" s="173"/>
      <c r="DB167" s="173"/>
      <c r="DD167" s="173"/>
      <c r="DF167" s="173"/>
      <c r="DH167" s="173"/>
      <c r="DJ167" s="173"/>
      <c r="DL167" s="173"/>
      <c r="DN167" s="173"/>
      <c r="DP167" s="173"/>
      <c r="DR167" s="173"/>
      <c r="DT167" s="173"/>
      <c r="DV167" s="173"/>
      <c r="DX167" s="173"/>
      <c r="DZ167" s="173"/>
      <c r="EB167" s="173"/>
      <c r="ED167" s="173"/>
      <c r="EF167" s="173"/>
      <c r="EH167" s="173"/>
      <c r="EJ167" s="173"/>
      <c r="EL167" s="173"/>
      <c r="EN167" s="173"/>
      <c r="EP167" s="173"/>
      <c r="ER167" s="173" t="s">
        <v>683</v>
      </c>
      <c r="ET167" s="173"/>
      <c r="EV167" s="173"/>
      <c r="EX167" s="173"/>
      <c r="EZ167" s="173"/>
      <c r="FB167" s="173"/>
      <c r="FD167" s="173"/>
      <c r="FF167" s="173"/>
      <c r="FH167" s="173"/>
      <c r="FJ167" s="173"/>
      <c r="FL167" s="173"/>
      <c r="FN167" s="173"/>
      <c r="FP167" s="173"/>
      <c r="FR167" s="173"/>
      <c r="FT167" s="173"/>
      <c r="FV167" s="173"/>
      <c r="FX167" s="173"/>
      <c r="FZ167" s="173"/>
      <c r="GB167" s="173"/>
      <c r="GD167" s="173"/>
      <c r="GF167" s="173"/>
      <c r="GH167" s="173"/>
      <c r="GJ167" s="173"/>
      <c r="GL167" s="173"/>
      <c r="GN167" s="173"/>
      <c r="GP167" s="173"/>
      <c r="GR167" s="173"/>
      <c r="GT167" s="173"/>
      <c r="GV167" s="173"/>
      <c r="GX167" s="173"/>
      <c r="GZ167" s="173"/>
      <c r="HB167" s="173"/>
      <c r="HD167" s="173"/>
      <c r="HF167" s="173"/>
      <c r="HH167" s="173"/>
      <c r="HJ167" s="173"/>
      <c r="HK167" s="160"/>
      <c r="HL167" s="160"/>
      <c r="HM167" s="160"/>
      <c r="HN167" s="160"/>
      <c r="HO167" s="160"/>
      <c r="HP167" s="160"/>
      <c r="HQ167" s="160"/>
      <c r="HR167" s="160"/>
      <c r="HS167" s="160"/>
      <c r="HT167" s="160"/>
      <c r="HU167" s="160"/>
      <c r="HV167" s="160"/>
      <c r="HW167" s="160"/>
      <c r="HX167" s="160"/>
      <c r="HY167" s="160"/>
      <c r="HZ167" s="160"/>
      <c r="IA167" s="160"/>
      <c r="IB167" s="160"/>
      <c r="IC167" s="160"/>
      <c r="ID167" s="160"/>
      <c r="IE167" s="160"/>
      <c r="IF167" s="160"/>
      <c r="IG167" s="160"/>
      <c r="IH167" s="160"/>
      <c r="II167" s="160"/>
      <c r="IJ167" s="160"/>
      <c r="IK167" s="160"/>
      <c r="IL167" s="160"/>
      <c r="IM167" s="160"/>
      <c r="IN167" s="160"/>
      <c r="IO167" s="160"/>
      <c r="IP167" s="160"/>
      <c r="IQ167" s="160"/>
      <c r="IR167" s="160"/>
      <c r="IS167" s="160"/>
      <c r="IT167" s="160"/>
      <c r="IU167" s="160"/>
      <c r="IV167" s="160"/>
    </row>
    <row r="168" spans="1:256" s="166" customFormat="1" ht="22.7" customHeight="1" x14ac:dyDescent="0.2">
      <c r="A168" s="165"/>
      <c r="B168" s="416" t="s">
        <v>819</v>
      </c>
      <c r="C168" s="416"/>
      <c r="E168" s="167"/>
      <c r="G168" s="167"/>
      <c r="I168" s="167"/>
      <c r="K168" s="167"/>
      <c r="M168" s="167"/>
      <c r="O168" s="167"/>
      <c r="Q168" s="167"/>
      <c r="S168" s="167"/>
      <c r="U168" s="167"/>
      <c r="W168" s="167"/>
      <c r="Y168" s="167"/>
      <c r="AA168" s="167"/>
      <c r="AC168" s="167"/>
      <c r="AE168" s="167"/>
      <c r="AG168" s="167"/>
      <c r="AI168" s="167"/>
      <c r="AK168" s="167"/>
      <c r="AM168" s="167"/>
      <c r="AO168" s="167"/>
      <c r="AQ168" s="167"/>
      <c r="AS168" s="167"/>
      <c r="AU168" s="167"/>
      <c r="AW168" s="167"/>
      <c r="AY168" s="167"/>
      <c r="BA168" s="167"/>
      <c r="BC168" s="167"/>
      <c r="BE168" s="167"/>
      <c r="BG168" s="167"/>
      <c r="BI168" s="167"/>
      <c r="BK168" s="167"/>
      <c r="BM168" s="167"/>
      <c r="BO168" s="167"/>
      <c r="BQ168" s="167"/>
      <c r="BS168" s="167"/>
      <c r="BU168" s="167"/>
      <c r="BW168" s="167"/>
      <c r="BY168" s="167"/>
      <c r="CA168" s="167"/>
      <c r="CC168" s="167"/>
      <c r="CE168" s="167"/>
      <c r="CG168" s="167"/>
      <c r="CI168" s="167"/>
      <c r="CK168" s="167"/>
      <c r="CM168" s="167"/>
      <c r="CO168" s="167"/>
      <c r="CQ168" s="167"/>
      <c r="CS168" s="167"/>
      <c r="CU168" s="167"/>
      <c r="CW168" s="167"/>
      <c r="CY168" s="167"/>
      <c r="DA168" s="167"/>
      <c r="DC168" s="167"/>
      <c r="DE168" s="167"/>
      <c r="DG168" s="167"/>
      <c r="DI168" s="167"/>
      <c r="DK168" s="167"/>
      <c r="DM168" s="167"/>
      <c r="DO168" s="167"/>
      <c r="DQ168" s="167"/>
      <c r="DS168" s="167"/>
      <c r="DU168" s="167"/>
      <c r="DW168" s="167"/>
      <c r="DY168" s="167"/>
      <c r="EA168" s="167"/>
      <c r="EC168" s="167"/>
      <c r="EE168" s="167"/>
      <c r="EG168" s="167"/>
      <c r="EI168" s="167"/>
      <c r="EK168" s="167"/>
      <c r="EM168" s="167"/>
      <c r="EO168" s="167"/>
      <c r="EQ168" s="167"/>
      <c r="ES168" s="167"/>
      <c r="EU168" s="167"/>
      <c r="EW168" s="167"/>
      <c r="EY168" s="167"/>
      <c r="FA168" s="167"/>
      <c r="FC168" s="167"/>
      <c r="FE168" s="167"/>
      <c r="FG168" s="167"/>
      <c r="FI168" s="167"/>
      <c r="FK168" s="167"/>
      <c r="FM168" s="167"/>
      <c r="FO168" s="167"/>
      <c r="FQ168" s="167"/>
      <c r="FS168" s="167"/>
      <c r="FU168" s="167"/>
      <c r="FW168" s="167"/>
      <c r="FY168" s="167"/>
      <c r="GA168" s="167"/>
      <c r="GC168" s="167"/>
      <c r="GE168" s="167"/>
      <c r="GG168" s="167"/>
      <c r="GI168" s="167"/>
      <c r="GK168" s="167"/>
      <c r="GM168" s="167"/>
      <c r="GO168" s="167"/>
      <c r="GQ168" s="167"/>
      <c r="GS168" s="167"/>
      <c r="GU168" s="167"/>
      <c r="GW168" s="167"/>
      <c r="GY168" s="167"/>
      <c r="HA168" s="167"/>
      <c r="HC168" s="167"/>
      <c r="HE168" s="167"/>
      <c r="HG168" s="167"/>
      <c r="HI168" s="167"/>
      <c r="HK168" s="168"/>
      <c r="HL168" s="168"/>
      <c r="HM168" s="168"/>
      <c r="HN168" s="168"/>
      <c r="HO168" s="168"/>
      <c r="HP168" s="168"/>
      <c r="HQ168" s="168"/>
      <c r="HR168" s="168"/>
      <c r="HS168" s="168"/>
      <c r="HT168" s="168"/>
      <c r="HU168" s="168"/>
      <c r="HV168" s="168"/>
      <c r="HW168" s="168"/>
      <c r="HX168" s="168"/>
      <c r="HY168" s="168"/>
      <c r="HZ168" s="168"/>
      <c r="IA168" s="168"/>
      <c r="IB168" s="168"/>
      <c r="IC168" s="168"/>
      <c r="ID168" s="168"/>
      <c r="IE168" s="168"/>
      <c r="IF168" s="168"/>
      <c r="IG168" s="168"/>
      <c r="IH168" s="168"/>
      <c r="II168" s="168"/>
      <c r="IJ168" s="168"/>
      <c r="IK168" s="168"/>
      <c r="IL168" s="168"/>
      <c r="IM168" s="168"/>
      <c r="IN168" s="168"/>
      <c r="IO168" s="168"/>
      <c r="IP168" s="168"/>
      <c r="IQ168" s="168"/>
      <c r="IR168" s="168"/>
      <c r="IS168" s="168"/>
      <c r="IT168" s="168"/>
      <c r="IU168" s="168"/>
      <c r="IV168" s="168"/>
    </row>
    <row r="169" spans="1:256" s="170" customFormat="1" ht="22.7" customHeight="1" x14ac:dyDescent="0.2">
      <c r="A169" s="169"/>
      <c r="B169" s="169"/>
      <c r="C169" s="157" t="s">
        <v>820</v>
      </c>
      <c r="E169" s="171"/>
      <c r="G169" s="171"/>
      <c r="I169" s="171"/>
      <c r="K169" s="171"/>
      <c r="M169" s="171"/>
      <c r="O169" s="171"/>
      <c r="Q169" s="171"/>
      <c r="S169" s="171"/>
      <c r="U169" s="171"/>
      <c r="W169" s="171"/>
      <c r="Y169" s="171"/>
      <c r="AA169" s="171"/>
      <c r="AC169" s="171"/>
      <c r="AE169" s="171"/>
      <c r="AG169" s="171"/>
      <c r="AI169" s="171"/>
      <c r="AK169" s="171"/>
      <c r="AM169" s="171"/>
      <c r="AO169" s="171"/>
      <c r="AQ169" s="171"/>
      <c r="AS169" s="171"/>
      <c r="AU169" s="171"/>
      <c r="AW169" s="171"/>
      <c r="AY169" s="171"/>
      <c r="BA169" s="171"/>
      <c r="BC169" s="171"/>
      <c r="BE169" s="171"/>
      <c r="BG169" s="171"/>
      <c r="BI169" s="171"/>
      <c r="BK169" s="171"/>
      <c r="BM169" s="171"/>
      <c r="BO169" s="171"/>
      <c r="BQ169" s="171"/>
      <c r="BS169" s="171"/>
      <c r="BU169" s="171"/>
      <c r="BW169" s="171"/>
      <c r="BY169" s="171"/>
      <c r="CA169" s="171"/>
      <c r="CC169" s="171"/>
      <c r="CE169" s="171"/>
      <c r="CG169" s="171"/>
      <c r="CI169" s="171"/>
      <c r="CK169" s="171"/>
      <c r="CM169" s="171"/>
      <c r="CO169" s="171"/>
      <c r="CQ169" s="171"/>
      <c r="CS169" s="171"/>
      <c r="CU169" s="171"/>
      <c r="CW169" s="171"/>
      <c r="CY169" s="171"/>
      <c r="DA169" s="171"/>
      <c r="DC169" s="171"/>
      <c r="DE169" s="171"/>
      <c r="DG169" s="171"/>
      <c r="DI169" s="171"/>
      <c r="DK169" s="171"/>
      <c r="DM169" s="171"/>
      <c r="DO169" s="171"/>
      <c r="DQ169" s="171"/>
      <c r="DS169" s="171"/>
      <c r="DU169" s="171"/>
      <c r="DW169" s="171"/>
      <c r="DY169" s="171"/>
      <c r="EA169" s="171"/>
      <c r="EC169" s="171"/>
      <c r="EE169" s="171"/>
      <c r="EG169" s="171"/>
      <c r="EI169" s="171"/>
      <c r="EK169" s="171"/>
      <c r="EM169" s="171"/>
      <c r="EO169" s="171"/>
      <c r="EQ169" s="171"/>
      <c r="ES169" s="171" t="s">
        <v>683</v>
      </c>
      <c r="EU169" s="171"/>
      <c r="EW169" s="171"/>
      <c r="EY169" s="171"/>
      <c r="FA169" s="171"/>
      <c r="FC169" s="171"/>
      <c r="FE169" s="171"/>
      <c r="FG169" s="171"/>
      <c r="FI169" s="171"/>
      <c r="FK169" s="171"/>
      <c r="FM169" s="171"/>
      <c r="FO169" s="171"/>
      <c r="FQ169" s="171"/>
      <c r="FS169" s="171"/>
      <c r="FU169" s="171"/>
      <c r="FW169" s="171"/>
      <c r="FY169" s="171"/>
      <c r="GA169" s="171"/>
      <c r="GC169" s="171"/>
      <c r="GE169" s="171"/>
      <c r="GG169" s="171"/>
      <c r="GI169" s="171"/>
      <c r="GK169" s="171"/>
      <c r="GM169" s="171"/>
      <c r="GO169" s="171"/>
      <c r="GQ169" s="171"/>
      <c r="GS169" s="171"/>
      <c r="GU169" s="171"/>
      <c r="GW169" s="171"/>
      <c r="GY169" s="171"/>
      <c r="HA169" s="171"/>
      <c r="HC169" s="171"/>
      <c r="HE169" s="171"/>
      <c r="HG169" s="171"/>
      <c r="HI169" s="171"/>
      <c r="HK169" s="172"/>
      <c r="HL169" s="172"/>
      <c r="HM169" s="172"/>
      <c r="HN169" s="172"/>
      <c r="HO169" s="172"/>
      <c r="HP169" s="172"/>
      <c r="HQ169" s="172"/>
      <c r="HR169" s="172"/>
      <c r="HS169" s="172"/>
      <c r="HT169" s="172"/>
      <c r="HU169" s="172"/>
      <c r="HV169" s="172"/>
      <c r="HW169" s="172"/>
      <c r="HX169" s="172"/>
      <c r="HY169" s="172"/>
      <c r="HZ169" s="172"/>
      <c r="IA169" s="172"/>
      <c r="IB169" s="172"/>
      <c r="IC169" s="172"/>
      <c r="ID169" s="172"/>
      <c r="IE169" s="172"/>
      <c r="IF169" s="172"/>
      <c r="IG169" s="172"/>
      <c r="IH169" s="172"/>
      <c r="II169" s="172"/>
      <c r="IJ169" s="172"/>
      <c r="IK169" s="172"/>
      <c r="IL169" s="172"/>
      <c r="IM169" s="172"/>
      <c r="IN169" s="172"/>
      <c r="IO169" s="172"/>
      <c r="IP169" s="172"/>
      <c r="IQ169" s="172"/>
      <c r="IR169" s="172"/>
      <c r="IS169" s="172"/>
      <c r="IT169" s="172"/>
      <c r="IU169" s="172"/>
      <c r="IV169" s="172"/>
    </row>
    <row r="170" spans="1:256" s="166" customFormat="1" ht="22.7" customHeight="1" x14ac:dyDescent="0.2">
      <c r="A170" s="165"/>
      <c r="B170" s="416" t="s">
        <v>821</v>
      </c>
      <c r="C170" s="416"/>
      <c r="E170" s="167"/>
      <c r="G170" s="167"/>
      <c r="I170" s="167"/>
      <c r="K170" s="167"/>
      <c r="M170" s="167"/>
      <c r="O170" s="167"/>
      <c r="Q170" s="167"/>
      <c r="S170" s="167"/>
      <c r="U170" s="167"/>
      <c r="W170" s="167"/>
      <c r="Y170" s="167"/>
      <c r="AA170" s="167"/>
      <c r="AC170" s="167"/>
      <c r="AE170" s="167"/>
      <c r="AG170" s="167"/>
      <c r="AI170" s="167"/>
      <c r="AK170" s="167"/>
      <c r="AM170" s="167"/>
      <c r="AO170" s="167"/>
      <c r="AQ170" s="167"/>
      <c r="AS170" s="167"/>
      <c r="AU170" s="167"/>
      <c r="AW170" s="167"/>
      <c r="AY170" s="167"/>
      <c r="BA170" s="167"/>
      <c r="BC170" s="167"/>
      <c r="BE170" s="167"/>
      <c r="BG170" s="167"/>
      <c r="BI170" s="167"/>
      <c r="BK170" s="167"/>
      <c r="BM170" s="167"/>
      <c r="BO170" s="167"/>
      <c r="BQ170" s="167"/>
      <c r="BS170" s="167"/>
      <c r="BU170" s="167"/>
      <c r="BW170" s="167"/>
      <c r="BY170" s="167"/>
      <c r="CA170" s="167"/>
      <c r="CC170" s="167"/>
      <c r="CE170" s="167"/>
      <c r="CG170" s="167"/>
      <c r="CI170" s="167"/>
      <c r="CK170" s="167"/>
      <c r="CM170" s="167"/>
      <c r="CO170" s="167"/>
      <c r="CQ170" s="167"/>
      <c r="CS170" s="167"/>
      <c r="CU170" s="167"/>
      <c r="CW170" s="167"/>
      <c r="CY170" s="167"/>
      <c r="DA170" s="167"/>
      <c r="DC170" s="167"/>
      <c r="DE170" s="167"/>
      <c r="DG170" s="167"/>
      <c r="DI170" s="167"/>
      <c r="DK170" s="167"/>
      <c r="DM170" s="167"/>
      <c r="DO170" s="167"/>
      <c r="DQ170" s="167"/>
      <c r="DS170" s="167"/>
      <c r="DU170" s="167"/>
      <c r="DW170" s="167"/>
      <c r="DY170" s="167"/>
      <c r="EA170" s="167"/>
      <c r="EC170" s="167"/>
      <c r="EE170" s="167"/>
      <c r="EG170" s="167"/>
      <c r="EI170" s="167"/>
      <c r="EK170" s="167"/>
      <c r="EM170" s="167"/>
      <c r="EO170" s="167"/>
      <c r="EQ170" s="167"/>
      <c r="ES170" s="167"/>
      <c r="EU170" s="167"/>
      <c r="EW170" s="167"/>
      <c r="EY170" s="167"/>
      <c r="FA170" s="167"/>
      <c r="FC170" s="167"/>
      <c r="FE170" s="167"/>
      <c r="FG170" s="167"/>
      <c r="FI170" s="167"/>
      <c r="FK170" s="167"/>
      <c r="FM170" s="167"/>
      <c r="FO170" s="167"/>
      <c r="FQ170" s="167"/>
      <c r="FS170" s="167"/>
      <c r="FU170" s="167"/>
      <c r="FW170" s="167"/>
      <c r="FY170" s="167"/>
      <c r="GA170" s="167"/>
      <c r="GC170" s="167"/>
      <c r="GE170" s="167"/>
      <c r="GG170" s="167"/>
      <c r="GI170" s="167"/>
      <c r="GK170" s="167"/>
      <c r="GM170" s="167"/>
      <c r="GO170" s="167"/>
      <c r="GQ170" s="167"/>
      <c r="GS170" s="167"/>
      <c r="GU170" s="167"/>
      <c r="GW170" s="167"/>
      <c r="GY170" s="167"/>
      <c r="HA170" s="167"/>
      <c r="HC170" s="167"/>
      <c r="HE170" s="167"/>
      <c r="HG170" s="167"/>
      <c r="HI170" s="167"/>
      <c r="HK170" s="168"/>
      <c r="HL170" s="168"/>
      <c r="HM170" s="168"/>
      <c r="HN170" s="168"/>
      <c r="HO170" s="168"/>
      <c r="HP170" s="168"/>
      <c r="HQ170" s="168"/>
      <c r="HR170" s="168"/>
      <c r="HS170" s="168"/>
      <c r="HT170" s="168"/>
      <c r="HU170" s="168"/>
      <c r="HV170" s="168"/>
      <c r="HW170" s="168"/>
      <c r="HX170" s="168"/>
      <c r="HY170" s="168"/>
      <c r="HZ170" s="168"/>
      <c r="IA170" s="168"/>
      <c r="IB170" s="168"/>
      <c r="IC170" s="168"/>
      <c r="ID170" s="168"/>
      <c r="IE170" s="168"/>
      <c r="IF170" s="168"/>
      <c r="IG170" s="168"/>
      <c r="IH170" s="168"/>
      <c r="II170" s="168"/>
      <c r="IJ170" s="168"/>
      <c r="IK170" s="168"/>
      <c r="IL170" s="168"/>
      <c r="IM170" s="168"/>
      <c r="IN170" s="168"/>
      <c r="IO170" s="168"/>
      <c r="IP170" s="168"/>
      <c r="IQ170" s="168"/>
      <c r="IR170" s="168"/>
      <c r="IS170" s="168"/>
      <c r="IT170" s="168"/>
      <c r="IU170" s="168"/>
      <c r="IV170" s="168"/>
    </row>
    <row r="171" spans="1:256" s="171" customFormat="1" ht="22.7" customHeight="1" x14ac:dyDescent="0.2">
      <c r="A171" s="169"/>
      <c r="B171" s="169"/>
      <c r="C171" s="157" t="s">
        <v>822</v>
      </c>
      <c r="D171" s="170"/>
      <c r="F171" s="170"/>
      <c r="H171" s="170"/>
      <c r="J171" s="170"/>
      <c r="L171" s="170"/>
      <c r="N171" s="170"/>
      <c r="P171" s="170"/>
      <c r="R171" s="170"/>
      <c r="T171" s="170"/>
      <c r="V171" s="170"/>
      <c r="X171" s="170"/>
      <c r="Z171" s="170"/>
      <c r="AB171" s="170"/>
      <c r="AD171" s="170"/>
      <c r="AF171" s="170"/>
      <c r="AH171" s="170"/>
      <c r="AJ171" s="170"/>
      <c r="AL171" s="170"/>
      <c r="AN171" s="170"/>
      <c r="AP171" s="170"/>
      <c r="AR171" s="170"/>
      <c r="AT171" s="170"/>
      <c r="AV171" s="170"/>
      <c r="AX171" s="170"/>
      <c r="AZ171" s="170"/>
      <c r="BB171" s="170"/>
      <c r="BD171" s="170"/>
      <c r="BF171" s="170"/>
      <c r="BH171" s="170"/>
      <c r="BJ171" s="170"/>
      <c r="BL171" s="170"/>
      <c r="BN171" s="170"/>
      <c r="BP171" s="170"/>
      <c r="BR171" s="170"/>
      <c r="BT171" s="170"/>
      <c r="BV171" s="170"/>
      <c r="BX171" s="170"/>
      <c r="BZ171" s="170"/>
      <c r="CB171" s="170"/>
      <c r="CD171" s="170"/>
      <c r="CF171" s="170"/>
      <c r="CH171" s="170"/>
      <c r="CJ171" s="170"/>
      <c r="CL171" s="170"/>
      <c r="CN171" s="170"/>
      <c r="CP171" s="170"/>
      <c r="CR171" s="170"/>
      <c r="CT171" s="170"/>
      <c r="CV171" s="170"/>
      <c r="CX171" s="170"/>
      <c r="CZ171" s="170"/>
      <c r="DB171" s="170"/>
      <c r="DD171" s="170"/>
      <c r="DF171" s="170"/>
      <c r="DH171" s="170"/>
      <c r="DJ171" s="170"/>
      <c r="DL171" s="170"/>
      <c r="DN171" s="170"/>
      <c r="DP171" s="170"/>
      <c r="DR171" s="170"/>
      <c r="DT171" s="170"/>
      <c r="DV171" s="170"/>
      <c r="DX171" s="170"/>
      <c r="DZ171" s="170"/>
      <c r="EB171" s="170"/>
      <c r="ED171" s="170"/>
      <c r="EF171" s="170"/>
      <c r="EH171" s="170"/>
      <c r="EJ171" s="170"/>
      <c r="EL171" s="170"/>
      <c r="EN171" s="170"/>
      <c r="EP171" s="170"/>
      <c r="ER171" s="170"/>
      <c r="ET171" s="170" t="s">
        <v>683</v>
      </c>
      <c r="EV171" s="170"/>
      <c r="EX171" s="170"/>
      <c r="EZ171" s="170"/>
      <c r="FB171" s="170"/>
      <c r="FD171" s="170"/>
      <c r="FF171" s="170"/>
      <c r="FH171" s="170"/>
      <c r="FJ171" s="170"/>
      <c r="FL171" s="170"/>
      <c r="FN171" s="170"/>
      <c r="FP171" s="170"/>
      <c r="FR171" s="170"/>
      <c r="FT171" s="170"/>
      <c r="FV171" s="170"/>
      <c r="FX171" s="170"/>
      <c r="FZ171" s="170"/>
      <c r="GB171" s="170"/>
      <c r="GD171" s="170"/>
      <c r="GF171" s="170"/>
      <c r="GH171" s="170"/>
      <c r="GJ171" s="170"/>
      <c r="GL171" s="170"/>
      <c r="GN171" s="170"/>
      <c r="GP171" s="170"/>
      <c r="GR171" s="170"/>
      <c r="GT171" s="170"/>
      <c r="GV171" s="170"/>
      <c r="GX171" s="170"/>
      <c r="GZ171" s="170"/>
      <c r="HB171" s="170"/>
      <c r="HD171" s="170"/>
      <c r="HF171" s="170"/>
      <c r="HH171" s="170"/>
      <c r="HJ171" s="170"/>
      <c r="HK171" s="172"/>
      <c r="HL171" s="172"/>
      <c r="HM171" s="172"/>
      <c r="HN171" s="172"/>
      <c r="HO171" s="172"/>
      <c r="HP171" s="172"/>
      <c r="HQ171" s="172"/>
      <c r="HR171" s="172"/>
      <c r="HS171" s="172"/>
      <c r="HT171" s="172"/>
      <c r="HU171" s="172"/>
      <c r="HV171" s="172"/>
      <c r="HW171" s="172"/>
      <c r="HX171" s="172"/>
      <c r="HY171" s="172"/>
      <c r="HZ171" s="172"/>
      <c r="IA171" s="172"/>
      <c r="IB171" s="172"/>
      <c r="IC171" s="172"/>
      <c r="ID171" s="172"/>
      <c r="IE171" s="172"/>
      <c r="IF171" s="172"/>
      <c r="IG171" s="172"/>
      <c r="IH171" s="172"/>
      <c r="II171" s="172"/>
      <c r="IJ171" s="172"/>
      <c r="IK171" s="172"/>
      <c r="IL171" s="172"/>
      <c r="IM171" s="172"/>
      <c r="IN171" s="172"/>
      <c r="IO171" s="172"/>
      <c r="IP171" s="172"/>
      <c r="IQ171" s="172"/>
      <c r="IR171" s="172"/>
      <c r="IS171" s="172"/>
      <c r="IT171" s="172"/>
      <c r="IU171" s="172"/>
      <c r="IV171" s="172"/>
    </row>
    <row r="172" spans="1:256" s="170" customFormat="1" ht="22.7" customHeight="1" x14ac:dyDescent="0.2">
      <c r="A172" s="169"/>
      <c r="B172" s="169"/>
      <c r="C172" s="157" t="s">
        <v>823</v>
      </c>
      <c r="E172" s="171"/>
      <c r="G172" s="171"/>
      <c r="I172" s="171"/>
      <c r="K172" s="171"/>
      <c r="M172" s="171"/>
      <c r="O172" s="171"/>
      <c r="Q172" s="171"/>
      <c r="S172" s="171"/>
      <c r="U172" s="171"/>
      <c r="W172" s="171"/>
      <c r="Y172" s="171"/>
      <c r="AA172" s="171"/>
      <c r="AC172" s="171"/>
      <c r="AE172" s="171"/>
      <c r="AG172" s="171"/>
      <c r="AI172" s="171"/>
      <c r="AK172" s="171"/>
      <c r="AM172" s="171"/>
      <c r="AO172" s="171"/>
      <c r="AQ172" s="171"/>
      <c r="AS172" s="171"/>
      <c r="AU172" s="171"/>
      <c r="AW172" s="171"/>
      <c r="AY172" s="171"/>
      <c r="BA172" s="171"/>
      <c r="BC172" s="171"/>
      <c r="BE172" s="171"/>
      <c r="BG172" s="171"/>
      <c r="BI172" s="171"/>
      <c r="BK172" s="171"/>
      <c r="BM172" s="171"/>
      <c r="BO172" s="171"/>
      <c r="BQ172" s="171"/>
      <c r="BS172" s="171"/>
      <c r="BU172" s="171"/>
      <c r="BW172" s="171"/>
      <c r="BY172" s="171"/>
      <c r="CA172" s="171"/>
      <c r="CC172" s="171"/>
      <c r="CE172" s="171"/>
      <c r="CG172" s="171"/>
      <c r="CI172" s="171"/>
      <c r="CK172" s="171"/>
      <c r="CM172" s="171"/>
      <c r="CO172" s="171"/>
      <c r="CQ172" s="171"/>
      <c r="CS172" s="171"/>
      <c r="CU172" s="171"/>
      <c r="CW172" s="171"/>
      <c r="CY172" s="171"/>
      <c r="DA172" s="171"/>
      <c r="DC172" s="171"/>
      <c r="DE172" s="171"/>
      <c r="DG172" s="171"/>
      <c r="DI172" s="171"/>
      <c r="DK172" s="171"/>
      <c r="DM172" s="171"/>
      <c r="DO172" s="171"/>
      <c r="DQ172" s="171"/>
      <c r="DS172" s="171"/>
      <c r="DU172" s="171"/>
      <c r="DW172" s="171"/>
      <c r="DY172" s="171"/>
      <c r="EA172" s="171"/>
      <c r="EC172" s="171"/>
      <c r="EE172" s="171"/>
      <c r="EG172" s="171"/>
      <c r="EI172" s="171"/>
      <c r="EK172" s="171"/>
      <c r="EM172" s="171"/>
      <c r="EO172" s="171"/>
      <c r="EQ172" s="171"/>
      <c r="ES172" s="171"/>
      <c r="EU172" s="171" t="s">
        <v>683</v>
      </c>
      <c r="EW172" s="171"/>
      <c r="EY172" s="171"/>
      <c r="FA172" s="171"/>
      <c r="FC172" s="171"/>
      <c r="FE172" s="171"/>
      <c r="FG172" s="171"/>
      <c r="FI172" s="171"/>
      <c r="FK172" s="171"/>
      <c r="FM172" s="171"/>
      <c r="FO172" s="171"/>
      <c r="FQ172" s="171"/>
      <c r="FS172" s="171"/>
      <c r="FU172" s="171"/>
      <c r="FW172" s="171"/>
      <c r="FY172" s="171"/>
      <c r="GA172" s="171"/>
      <c r="GC172" s="171"/>
      <c r="GE172" s="171"/>
      <c r="GG172" s="171"/>
      <c r="GI172" s="171"/>
      <c r="GK172" s="171"/>
      <c r="GM172" s="171"/>
      <c r="GO172" s="171"/>
      <c r="GQ172" s="171"/>
      <c r="GS172" s="171"/>
      <c r="GU172" s="171"/>
      <c r="GW172" s="171"/>
      <c r="GY172" s="171"/>
      <c r="HA172" s="171"/>
      <c r="HC172" s="171"/>
      <c r="HE172" s="171"/>
      <c r="HG172" s="171"/>
      <c r="HI172" s="171"/>
      <c r="HK172" s="172"/>
      <c r="HL172" s="172"/>
      <c r="HM172" s="172"/>
      <c r="HN172" s="172"/>
      <c r="HO172" s="172"/>
      <c r="HP172" s="172"/>
      <c r="HQ172" s="172"/>
      <c r="HR172" s="172"/>
      <c r="HS172" s="172"/>
      <c r="HT172" s="172"/>
      <c r="HU172" s="172"/>
      <c r="HV172" s="172"/>
      <c r="HW172" s="172"/>
      <c r="HX172" s="172"/>
      <c r="HY172" s="172"/>
      <c r="HZ172" s="172"/>
      <c r="IA172" s="172"/>
      <c r="IB172" s="172"/>
      <c r="IC172" s="172"/>
      <c r="ID172" s="172"/>
      <c r="IE172" s="172"/>
      <c r="IF172" s="172"/>
      <c r="IG172" s="172"/>
      <c r="IH172" s="172"/>
      <c r="II172" s="172"/>
      <c r="IJ172" s="172"/>
      <c r="IK172" s="172"/>
      <c r="IL172" s="172"/>
      <c r="IM172" s="172"/>
      <c r="IN172" s="172"/>
      <c r="IO172" s="172"/>
      <c r="IP172" s="172"/>
      <c r="IQ172" s="172"/>
      <c r="IR172" s="172"/>
      <c r="IS172" s="172"/>
      <c r="IT172" s="172"/>
      <c r="IU172" s="172"/>
      <c r="IV172" s="172"/>
    </row>
    <row r="173" spans="1:256" s="171" customFormat="1" ht="22.7" customHeight="1" x14ac:dyDescent="0.2">
      <c r="A173" s="169"/>
      <c r="B173" s="169"/>
      <c r="C173" s="157" t="s">
        <v>824</v>
      </c>
      <c r="D173" s="170"/>
      <c r="F173" s="170"/>
      <c r="H173" s="170"/>
      <c r="J173" s="170"/>
      <c r="L173" s="170"/>
      <c r="N173" s="170"/>
      <c r="P173" s="170"/>
      <c r="R173" s="170"/>
      <c r="T173" s="170"/>
      <c r="V173" s="170"/>
      <c r="X173" s="170"/>
      <c r="Z173" s="170"/>
      <c r="AB173" s="170"/>
      <c r="AD173" s="170"/>
      <c r="AF173" s="170"/>
      <c r="AH173" s="170"/>
      <c r="AJ173" s="170"/>
      <c r="AL173" s="170"/>
      <c r="AN173" s="170"/>
      <c r="AP173" s="170"/>
      <c r="AR173" s="170"/>
      <c r="AT173" s="170"/>
      <c r="AV173" s="170"/>
      <c r="AX173" s="170"/>
      <c r="AZ173" s="170"/>
      <c r="BB173" s="170"/>
      <c r="BD173" s="170"/>
      <c r="BF173" s="170"/>
      <c r="BH173" s="170"/>
      <c r="BJ173" s="170"/>
      <c r="BL173" s="170"/>
      <c r="BN173" s="170"/>
      <c r="BP173" s="170"/>
      <c r="BR173" s="170"/>
      <c r="BT173" s="170"/>
      <c r="BV173" s="170"/>
      <c r="BX173" s="170"/>
      <c r="BZ173" s="170"/>
      <c r="CB173" s="170"/>
      <c r="CD173" s="170"/>
      <c r="CF173" s="170"/>
      <c r="CH173" s="170"/>
      <c r="CJ173" s="170"/>
      <c r="CL173" s="170"/>
      <c r="CN173" s="170"/>
      <c r="CP173" s="170"/>
      <c r="CR173" s="170"/>
      <c r="CT173" s="170"/>
      <c r="CV173" s="170"/>
      <c r="CX173" s="170"/>
      <c r="CZ173" s="170"/>
      <c r="DB173" s="170"/>
      <c r="DD173" s="170"/>
      <c r="DF173" s="170"/>
      <c r="DH173" s="170"/>
      <c r="DJ173" s="170"/>
      <c r="DL173" s="170"/>
      <c r="DN173" s="170"/>
      <c r="DP173" s="170"/>
      <c r="DR173" s="170"/>
      <c r="DT173" s="170"/>
      <c r="DV173" s="170"/>
      <c r="DX173" s="170"/>
      <c r="DZ173" s="170"/>
      <c r="EB173" s="170"/>
      <c r="ED173" s="170"/>
      <c r="EF173" s="170"/>
      <c r="EH173" s="170"/>
      <c r="EJ173" s="170"/>
      <c r="EL173" s="170"/>
      <c r="EN173" s="170"/>
      <c r="EP173" s="170"/>
      <c r="ER173" s="170"/>
      <c r="ET173" s="170"/>
      <c r="EV173" s="170" t="s">
        <v>683</v>
      </c>
      <c r="EX173" s="170"/>
      <c r="EZ173" s="170"/>
      <c r="FB173" s="170"/>
      <c r="FD173" s="170"/>
      <c r="FF173" s="170"/>
      <c r="FH173" s="170"/>
      <c r="FJ173" s="170"/>
      <c r="FL173" s="170"/>
      <c r="FN173" s="170"/>
      <c r="FP173" s="170"/>
      <c r="FR173" s="170"/>
      <c r="FT173" s="170"/>
      <c r="FV173" s="170"/>
      <c r="FX173" s="170"/>
      <c r="FZ173" s="170"/>
      <c r="GB173" s="170"/>
      <c r="GD173" s="170"/>
      <c r="GF173" s="170"/>
      <c r="GH173" s="170"/>
      <c r="GJ173" s="170"/>
      <c r="GL173" s="170"/>
      <c r="GN173" s="170"/>
      <c r="GP173" s="170"/>
      <c r="GR173" s="170"/>
      <c r="GT173" s="170"/>
      <c r="GV173" s="170"/>
      <c r="GX173" s="170"/>
      <c r="GZ173" s="170"/>
      <c r="HB173" s="170"/>
      <c r="HD173" s="170"/>
      <c r="HF173" s="170"/>
      <c r="HH173" s="170"/>
      <c r="HJ173" s="170"/>
      <c r="HK173" s="172"/>
      <c r="HL173" s="172"/>
      <c r="HM173" s="172"/>
      <c r="HN173" s="172"/>
      <c r="HO173" s="172"/>
      <c r="HP173" s="172"/>
      <c r="HQ173" s="172"/>
      <c r="HR173" s="172"/>
      <c r="HS173" s="172"/>
      <c r="HT173" s="172"/>
      <c r="HU173" s="172"/>
      <c r="HV173" s="172"/>
      <c r="HW173" s="172"/>
      <c r="HX173" s="172"/>
      <c r="HY173" s="172"/>
      <c r="HZ173" s="172"/>
      <c r="IA173" s="172"/>
      <c r="IB173" s="172"/>
      <c r="IC173" s="172"/>
      <c r="ID173" s="172"/>
      <c r="IE173" s="172"/>
      <c r="IF173" s="172"/>
      <c r="IG173" s="172"/>
      <c r="IH173" s="172"/>
      <c r="II173" s="172"/>
      <c r="IJ173" s="172"/>
      <c r="IK173" s="172"/>
      <c r="IL173" s="172"/>
      <c r="IM173" s="172"/>
      <c r="IN173" s="172"/>
      <c r="IO173" s="172"/>
      <c r="IP173" s="172"/>
      <c r="IQ173" s="172"/>
      <c r="IR173" s="172"/>
      <c r="IS173" s="172"/>
      <c r="IT173" s="172"/>
      <c r="IU173" s="172"/>
      <c r="IV173" s="172"/>
    </row>
    <row r="174" spans="1:256" s="166" customFormat="1" ht="22.7" customHeight="1" x14ac:dyDescent="0.2">
      <c r="A174" s="165"/>
      <c r="B174" s="416" t="s">
        <v>825</v>
      </c>
      <c r="C174" s="416"/>
      <c r="E174" s="167"/>
      <c r="G174" s="167"/>
      <c r="I174" s="167"/>
      <c r="K174" s="167"/>
      <c r="M174" s="167"/>
      <c r="O174" s="167"/>
      <c r="Q174" s="167"/>
      <c r="S174" s="167"/>
      <c r="U174" s="167"/>
      <c r="W174" s="167"/>
      <c r="Y174" s="167"/>
      <c r="AA174" s="167"/>
      <c r="AC174" s="167"/>
      <c r="AE174" s="167"/>
      <c r="AG174" s="167"/>
      <c r="AI174" s="167"/>
      <c r="AK174" s="167"/>
      <c r="AM174" s="167"/>
      <c r="AO174" s="167"/>
      <c r="AQ174" s="167"/>
      <c r="AS174" s="167"/>
      <c r="AU174" s="167"/>
      <c r="AW174" s="167"/>
      <c r="AY174" s="167"/>
      <c r="BA174" s="167"/>
      <c r="BC174" s="167"/>
      <c r="BE174" s="167"/>
      <c r="BG174" s="167"/>
      <c r="BI174" s="167"/>
      <c r="BK174" s="167"/>
      <c r="BM174" s="167"/>
      <c r="BO174" s="167"/>
      <c r="BQ174" s="167"/>
      <c r="BS174" s="167"/>
      <c r="BU174" s="167"/>
      <c r="BW174" s="167"/>
      <c r="BY174" s="167"/>
      <c r="CA174" s="167"/>
      <c r="CC174" s="167"/>
      <c r="CE174" s="167"/>
      <c r="CG174" s="167"/>
      <c r="CI174" s="167"/>
      <c r="CK174" s="167"/>
      <c r="CM174" s="167"/>
      <c r="CO174" s="167"/>
      <c r="CQ174" s="167"/>
      <c r="CS174" s="167"/>
      <c r="CU174" s="167"/>
      <c r="CW174" s="167"/>
      <c r="CY174" s="167"/>
      <c r="DA174" s="167"/>
      <c r="DC174" s="167"/>
      <c r="DE174" s="167"/>
      <c r="DG174" s="167"/>
      <c r="DI174" s="167"/>
      <c r="DK174" s="167"/>
      <c r="DM174" s="167"/>
      <c r="DO174" s="167"/>
      <c r="DQ174" s="167"/>
      <c r="DS174" s="167"/>
      <c r="DU174" s="167"/>
      <c r="DW174" s="167"/>
      <c r="DY174" s="167"/>
      <c r="EA174" s="167"/>
      <c r="EC174" s="167"/>
      <c r="EE174" s="167"/>
      <c r="EG174" s="167"/>
      <c r="EI174" s="167"/>
      <c r="EK174" s="167"/>
      <c r="EM174" s="167"/>
      <c r="EO174" s="167"/>
      <c r="EQ174" s="167"/>
      <c r="ES174" s="167"/>
      <c r="EU174" s="167"/>
      <c r="EW174" s="167"/>
      <c r="EY174" s="167"/>
      <c r="FA174" s="167"/>
      <c r="FC174" s="167"/>
      <c r="FE174" s="167"/>
      <c r="FG174" s="167"/>
      <c r="FI174" s="167"/>
      <c r="FK174" s="167"/>
      <c r="FM174" s="167"/>
      <c r="FO174" s="167"/>
      <c r="FQ174" s="167"/>
      <c r="FS174" s="167"/>
      <c r="FU174" s="167"/>
      <c r="FW174" s="167"/>
      <c r="FY174" s="167"/>
      <c r="GA174" s="167"/>
      <c r="GC174" s="167"/>
      <c r="GE174" s="167"/>
      <c r="GG174" s="167"/>
      <c r="GI174" s="167"/>
      <c r="GK174" s="167"/>
      <c r="GM174" s="167"/>
      <c r="GO174" s="167"/>
      <c r="GQ174" s="167"/>
      <c r="GS174" s="167"/>
      <c r="GU174" s="167"/>
      <c r="GW174" s="167"/>
      <c r="GY174" s="167"/>
      <c r="HA174" s="167"/>
      <c r="HC174" s="167"/>
      <c r="HE174" s="167"/>
      <c r="HG174" s="167"/>
      <c r="HI174" s="167"/>
      <c r="HK174" s="168"/>
      <c r="HL174" s="168"/>
      <c r="HM174" s="168"/>
      <c r="HN174" s="168"/>
      <c r="HO174" s="168"/>
      <c r="HP174" s="168"/>
      <c r="HQ174" s="168"/>
      <c r="HR174" s="168"/>
      <c r="HS174" s="168"/>
      <c r="HT174" s="168"/>
      <c r="HU174" s="168"/>
      <c r="HV174" s="168"/>
      <c r="HW174" s="168"/>
      <c r="HX174" s="168"/>
      <c r="HY174" s="168"/>
      <c r="HZ174" s="168"/>
      <c r="IA174" s="168"/>
      <c r="IB174" s="168"/>
      <c r="IC174" s="168"/>
      <c r="ID174" s="168"/>
      <c r="IE174" s="168"/>
      <c r="IF174" s="168"/>
      <c r="IG174" s="168"/>
      <c r="IH174" s="168"/>
      <c r="II174" s="168"/>
      <c r="IJ174" s="168"/>
      <c r="IK174" s="168"/>
      <c r="IL174" s="168"/>
      <c r="IM174" s="168"/>
      <c r="IN174" s="168"/>
      <c r="IO174" s="168"/>
      <c r="IP174" s="168"/>
      <c r="IQ174" s="168"/>
      <c r="IR174" s="168"/>
      <c r="IS174" s="168"/>
      <c r="IT174" s="168"/>
      <c r="IU174" s="168"/>
      <c r="IV174" s="168"/>
    </row>
    <row r="175" spans="1:256" s="170" customFormat="1" ht="22.7" customHeight="1" x14ac:dyDescent="0.2">
      <c r="A175" s="169"/>
      <c r="B175" s="169"/>
      <c r="C175" s="157" t="s">
        <v>826</v>
      </c>
      <c r="E175" s="171"/>
      <c r="G175" s="171"/>
      <c r="I175" s="171"/>
      <c r="K175" s="171"/>
      <c r="M175" s="171"/>
      <c r="O175" s="171"/>
      <c r="Q175" s="171"/>
      <c r="S175" s="171"/>
      <c r="U175" s="171"/>
      <c r="W175" s="171"/>
      <c r="Y175" s="171"/>
      <c r="AA175" s="171"/>
      <c r="AC175" s="171"/>
      <c r="AE175" s="171"/>
      <c r="AG175" s="171"/>
      <c r="AI175" s="171"/>
      <c r="AK175" s="171"/>
      <c r="AM175" s="171"/>
      <c r="AO175" s="171"/>
      <c r="AQ175" s="171"/>
      <c r="AS175" s="171"/>
      <c r="AU175" s="171"/>
      <c r="AW175" s="171"/>
      <c r="AY175" s="171"/>
      <c r="BA175" s="171"/>
      <c r="BC175" s="171"/>
      <c r="BE175" s="171"/>
      <c r="BG175" s="171"/>
      <c r="BI175" s="171"/>
      <c r="BK175" s="171"/>
      <c r="BM175" s="171"/>
      <c r="BO175" s="171"/>
      <c r="BQ175" s="171"/>
      <c r="BS175" s="171"/>
      <c r="BU175" s="171"/>
      <c r="BW175" s="171"/>
      <c r="BY175" s="171"/>
      <c r="CA175" s="171"/>
      <c r="CC175" s="171"/>
      <c r="CE175" s="171"/>
      <c r="CG175" s="171"/>
      <c r="CI175" s="171"/>
      <c r="CK175" s="171"/>
      <c r="CM175" s="171"/>
      <c r="CO175" s="171"/>
      <c r="CQ175" s="171"/>
      <c r="CS175" s="171"/>
      <c r="CU175" s="171"/>
      <c r="CW175" s="171"/>
      <c r="CY175" s="171"/>
      <c r="DA175" s="171"/>
      <c r="DC175" s="171"/>
      <c r="DE175" s="171"/>
      <c r="DG175" s="171"/>
      <c r="DI175" s="171"/>
      <c r="DK175" s="171"/>
      <c r="DM175" s="171"/>
      <c r="DO175" s="171"/>
      <c r="DQ175" s="171"/>
      <c r="DS175" s="171"/>
      <c r="DU175" s="171"/>
      <c r="DW175" s="171"/>
      <c r="DY175" s="171"/>
      <c r="EA175" s="171"/>
      <c r="EC175" s="171"/>
      <c r="EE175" s="171"/>
      <c r="EG175" s="171"/>
      <c r="EI175" s="171"/>
      <c r="EK175" s="171"/>
      <c r="EM175" s="171"/>
      <c r="EO175" s="171"/>
      <c r="EQ175" s="171"/>
      <c r="ES175" s="171"/>
      <c r="EU175" s="171"/>
      <c r="EW175" s="171" t="s">
        <v>683</v>
      </c>
      <c r="EY175" s="171"/>
      <c r="FA175" s="171"/>
      <c r="FC175" s="171"/>
      <c r="FE175" s="171"/>
      <c r="FG175" s="171"/>
      <c r="FI175" s="171"/>
      <c r="FK175" s="171"/>
      <c r="FM175" s="171"/>
      <c r="FO175" s="171"/>
      <c r="FQ175" s="171"/>
      <c r="FS175" s="171"/>
      <c r="FU175" s="171"/>
      <c r="FW175" s="171"/>
      <c r="FY175" s="171"/>
      <c r="GA175" s="171"/>
      <c r="GC175" s="171"/>
      <c r="GE175" s="171"/>
      <c r="GG175" s="171"/>
      <c r="GI175" s="171"/>
      <c r="GK175" s="171"/>
      <c r="GM175" s="171"/>
      <c r="GO175" s="171"/>
      <c r="GQ175" s="171"/>
      <c r="GS175" s="171"/>
      <c r="GU175" s="171"/>
      <c r="GW175" s="171"/>
      <c r="GY175" s="171"/>
      <c r="HA175" s="171"/>
      <c r="HC175" s="171"/>
      <c r="HE175" s="171"/>
      <c r="HG175" s="171"/>
      <c r="HI175" s="171"/>
      <c r="HK175" s="172"/>
      <c r="HL175" s="172"/>
      <c r="HM175" s="172"/>
      <c r="HN175" s="172"/>
      <c r="HO175" s="172"/>
      <c r="HP175" s="172"/>
      <c r="HQ175" s="172"/>
      <c r="HR175" s="172"/>
      <c r="HS175" s="172"/>
      <c r="HT175" s="172"/>
      <c r="HU175" s="172"/>
      <c r="HV175" s="172"/>
      <c r="HW175" s="172"/>
      <c r="HX175" s="172"/>
      <c r="HY175" s="172"/>
      <c r="HZ175" s="172"/>
      <c r="IA175" s="172"/>
      <c r="IB175" s="172"/>
      <c r="IC175" s="172"/>
      <c r="ID175" s="172"/>
      <c r="IE175" s="172"/>
      <c r="IF175" s="172"/>
      <c r="IG175" s="172"/>
      <c r="IH175" s="172"/>
      <c r="II175" s="172"/>
      <c r="IJ175" s="172"/>
      <c r="IK175" s="172"/>
      <c r="IL175" s="172"/>
      <c r="IM175" s="172"/>
      <c r="IN175" s="172"/>
      <c r="IO175" s="172"/>
      <c r="IP175" s="172"/>
      <c r="IQ175" s="172"/>
      <c r="IR175" s="172"/>
      <c r="IS175" s="172"/>
      <c r="IT175" s="172"/>
      <c r="IU175" s="172"/>
      <c r="IV175" s="172"/>
    </row>
    <row r="176" spans="1:256" s="171" customFormat="1" ht="22.7" customHeight="1" x14ac:dyDescent="0.2">
      <c r="A176" s="169"/>
      <c r="B176" s="169"/>
      <c r="C176" s="157" t="s">
        <v>827</v>
      </c>
      <c r="D176" s="170"/>
      <c r="F176" s="170"/>
      <c r="H176" s="170"/>
      <c r="J176" s="170"/>
      <c r="L176" s="170"/>
      <c r="N176" s="170"/>
      <c r="P176" s="170"/>
      <c r="R176" s="170"/>
      <c r="T176" s="170"/>
      <c r="V176" s="170"/>
      <c r="X176" s="170"/>
      <c r="Z176" s="170"/>
      <c r="AB176" s="170"/>
      <c r="AD176" s="170"/>
      <c r="AF176" s="170"/>
      <c r="AH176" s="170"/>
      <c r="AJ176" s="170"/>
      <c r="AL176" s="170"/>
      <c r="AN176" s="170"/>
      <c r="AP176" s="170"/>
      <c r="AR176" s="170"/>
      <c r="AT176" s="170"/>
      <c r="AV176" s="170"/>
      <c r="AX176" s="170"/>
      <c r="AZ176" s="170"/>
      <c r="BB176" s="170"/>
      <c r="BD176" s="170"/>
      <c r="BF176" s="170"/>
      <c r="BH176" s="170"/>
      <c r="BJ176" s="170"/>
      <c r="BL176" s="170"/>
      <c r="BN176" s="170"/>
      <c r="BP176" s="170"/>
      <c r="BR176" s="170"/>
      <c r="BT176" s="170"/>
      <c r="BV176" s="170"/>
      <c r="BX176" s="170"/>
      <c r="BZ176" s="170"/>
      <c r="CB176" s="170"/>
      <c r="CD176" s="170"/>
      <c r="CF176" s="170"/>
      <c r="CH176" s="170"/>
      <c r="CJ176" s="170"/>
      <c r="CL176" s="170"/>
      <c r="CN176" s="170"/>
      <c r="CP176" s="170"/>
      <c r="CR176" s="170"/>
      <c r="CT176" s="170"/>
      <c r="CV176" s="170"/>
      <c r="CX176" s="170"/>
      <c r="CZ176" s="170"/>
      <c r="DB176" s="170"/>
      <c r="DD176" s="170"/>
      <c r="DF176" s="170"/>
      <c r="DH176" s="170"/>
      <c r="DJ176" s="170"/>
      <c r="DL176" s="170"/>
      <c r="DN176" s="170"/>
      <c r="DP176" s="170"/>
      <c r="DR176" s="170"/>
      <c r="DT176" s="170"/>
      <c r="DV176" s="170"/>
      <c r="DX176" s="170"/>
      <c r="DZ176" s="170"/>
      <c r="EB176" s="170"/>
      <c r="ED176" s="170"/>
      <c r="EF176" s="170"/>
      <c r="EH176" s="170"/>
      <c r="EJ176" s="170"/>
      <c r="EL176" s="170"/>
      <c r="EN176" s="170"/>
      <c r="EP176" s="170"/>
      <c r="ER176" s="170"/>
      <c r="ET176" s="170"/>
      <c r="EV176" s="170"/>
      <c r="EX176" s="170" t="s">
        <v>683</v>
      </c>
      <c r="EZ176" s="170"/>
      <c r="FB176" s="170"/>
      <c r="FD176" s="170"/>
      <c r="FF176" s="170"/>
      <c r="FH176" s="170"/>
      <c r="FJ176" s="170"/>
      <c r="FL176" s="170"/>
      <c r="FN176" s="170"/>
      <c r="FP176" s="170"/>
      <c r="FR176" s="170"/>
      <c r="FT176" s="170"/>
      <c r="FV176" s="170"/>
      <c r="FX176" s="170"/>
      <c r="FZ176" s="170"/>
      <c r="GB176" s="170"/>
      <c r="GD176" s="170"/>
      <c r="GF176" s="170"/>
      <c r="GH176" s="170"/>
      <c r="GJ176" s="170"/>
      <c r="GL176" s="170"/>
      <c r="GN176" s="170"/>
      <c r="GP176" s="170"/>
      <c r="GR176" s="170"/>
      <c r="GT176" s="170"/>
      <c r="GV176" s="170"/>
      <c r="GX176" s="170"/>
      <c r="GZ176" s="170"/>
      <c r="HB176" s="170"/>
      <c r="HD176" s="170"/>
      <c r="HF176" s="170"/>
      <c r="HH176" s="170"/>
      <c r="HJ176" s="170"/>
      <c r="HK176" s="172"/>
      <c r="HL176" s="172"/>
      <c r="HM176" s="172"/>
      <c r="HN176" s="172"/>
      <c r="HO176" s="172"/>
      <c r="HP176" s="172"/>
      <c r="HQ176" s="172"/>
      <c r="HR176" s="172"/>
      <c r="HS176" s="172"/>
      <c r="HT176" s="172"/>
      <c r="HU176" s="172"/>
      <c r="HV176" s="172"/>
      <c r="HW176" s="172"/>
      <c r="HX176" s="172"/>
      <c r="HY176" s="172"/>
      <c r="HZ176" s="172"/>
      <c r="IA176" s="172"/>
      <c r="IB176" s="172"/>
      <c r="IC176" s="172"/>
      <c r="ID176" s="172"/>
      <c r="IE176" s="172"/>
      <c r="IF176" s="172"/>
      <c r="IG176" s="172"/>
      <c r="IH176" s="172"/>
      <c r="II176" s="172"/>
      <c r="IJ176" s="172"/>
      <c r="IK176" s="172"/>
      <c r="IL176" s="172"/>
      <c r="IM176" s="172"/>
      <c r="IN176" s="172"/>
      <c r="IO176" s="172"/>
      <c r="IP176" s="172"/>
      <c r="IQ176" s="172"/>
      <c r="IR176" s="172"/>
      <c r="IS176" s="172"/>
      <c r="IT176" s="172"/>
      <c r="IU176" s="172"/>
      <c r="IV176" s="172"/>
    </row>
    <row r="177" spans="1:256" s="170" customFormat="1" ht="22.7" customHeight="1" x14ac:dyDescent="0.2">
      <c r="A177" s="169"/>
      <c r="B177" s="169"/>
      <c r="C177" s="157" t="s">
        <v>828</v>
      </c>
      <c r="E177" s="171"/>
      <c r="G177" s="171"/>
      <c r="I177" s="171"/>
      <c r="K177" s="171"/>
      <c r="M177" s="171"/>
      <c r="O177" s="171"/>
      <c r="Q177" s="171"/>
      <c r="S177" s="171"/>
      <c r="U177" s="171"/>
      <c r="W177" s="171"/>
      <c r="Y177" s="171"/>
      <c r="AA177" s="171"/>
      <c r="AC177" s="171"/>
      <c r="AE177" s="171"/>
      <c r="AG177" s="171"/>
      <c r="AI177" s="171"/>
      <c r="AK177" s="171"/>
      <c r="AM177" s="171"/>
      <c r="AO177" s="171"/>
      <c r="AQ177" s="171"/>
      <c r="AS177" s="171"/>
      <c r="AU177" s="171"/>
      <c r="AW177" s="171"/>
      <c r="AY177" s="171"/>
      <c r="BA177" s="171"/>
      <c r="BC177" s="171"/>
      <c r="BE177" s="171"/>
      <c r="BG177" s="171"/>
      <c r="BI177" s="171"/>
      <c r="BK177" s="171"/>
      <c r="BM177" s="171"/>
      <c r="BO177" s="171"/>
      <c r="BQ177" s="171"/>
      <c r="BS177" s="171"/>
      <c r="BU177" s="171"/>
      <c r="BW177" s="171"/>
      <c r="BY177" s="171"/>
      <c r="CA177" s="171"/>
      <c r="CC177" s="171"/>
      <c r="CE177" s="171"/>
      <c r="CG177" s="171"/>
      <c r="CI177" s="171"/>
      <c r="CK177" s="171"/>
      <c r="CM177" s="171"/>
      <c r="CO177" s="171"/>
      <c r="CQ177" s="171"/>
      <c r="CS177" s="171"/>
      <c r="CU177" s="171"/>
      <c r="CW177" s="171"/>
      <c r="CY177" s="171"/>
      <c r="DA177" s="171"/>
      <c r="DC177" s="171"/>
      <c r="DE177" s="171"/>
      <c r="DG177" s="171"/>
      <c r="DI177" s="171"/>
      <c r="DK177" s="171"/>
      <c r="DM177" s="171"/>
      <c r="DO177" s="171"/>
      <c r="DQ177" s="171"/>
      <c r="DS177" s="171"/>
      <c r="DU177" s="171"/>
      <c r="DW177" s="171"/>
      <c r="DY177" s="171"/>
      <c r="EA177" s="171"/>
      <c r="EC177" s="171"/>
      <c r="EE177" s="171"/>
      <c r="EG177" s="171"/>
      <c r="EI177" s="171"/>
      <c r="EK177" s="171"/>
      <c r="EM177" s="171"/>
      <c r="EO177" s="171"/>
      <c r="EQ177" s="171"/>
      <c r="ES177" s="171"/>
      <c r="EU177" s="171"/>
      <c r="EW177" s="171"/>
      <c r="EY177" s="171" t="s">
        <v>683</v>
      </c>
      <c r="FA177" s="171"/>
      <c r="FC177" s="171"/>
      <c r="FE177" s="171"/>
      <c r="FG177" s="171"/>
      <c r="FI177" s="171"/>
      <c r="FK177" s="171"/>
      <c r="FM177" s="171"/>
      <c r="FO177" s="171"/>
      <c r="FQ177" s="171"/>
      <c r="FS177" s="171"/>
      <c r="FU177" s="171"/>
      <c r="FW177" s="171"/>
      <c r="FY177" s="171"/>
      <c r="GA177" s="171"/>
      <c r="GC177" s="171"/>
      <c r="GE177" s="171"/>
      <c r="GG177" s="171"/>
      <c r="GI177" s="171"/>
      <c r="GK177" s="171"/>
      <c r="GM177" s="171"/>
      <c r="GO177" s="171"/>
      <c r="GQ177" s="171"/>
      <c r="GS177" s="171"/>
      <c r="GU177" s="171"/>
      <c r="GW177" s="171"/>
      <c r="GY177" s="171"/>
      <c r="HA177" s="171"/>
      <c r="HC177" s="171"/>
      <c r="HE177" s="171"/>
      <c r="HG177" s="171"/>
      <c r="HI177" s="171"/>
      <c r="HK177" s="172"/>
      <c r="HL177" s="172"/>
      <c r="HM177" s="172"/>
      <c r="HN177" s="172"/>
      <c r="HO177" s="172"/>
      <c r="HP177" s="172"/>
      <c r="HQ177" s="172"/>
      <c r="HR177" s="172"/>
      <c r="HS177" s="172"/>
      <c r="HT177" s="172"/>
      <c r="HU177" s="172"/>
      <c r="HV177" s="172"/>
      <c r="HW177" s="172"/>
      <c r="HX177" s="172"/>
      <c r="HY177" s="172"/>
      <c r="HZ177" s="172"/>
      <c r="IA177" s="172"/>
      <c r="IB177" s="172"/>
      <c r="IC177" s="172"/>
      <c r="ID177" s="172"/>
      <c r="IE177" s="172"/>
      <c r="IF177" s="172"/>
      <c r="IG177" s="172"/>
      <c r="IH177" s="172"/>
      <c r="II177" s="172"/>
      <c r="IJ177" s="172"/>
      <c r="IK177" s="172"/>
      <c r="IL177" s="172"/>
      <c r="IM177" s="172"/>
      <c r="IN177" s="172"/>
      <c r="IO177" s="172"/>
      <c r="IP177" s="172"/>
      <c r="IQ177" s="172"/>
      <c r="IR177" s="172"/>
      <c r="IS177" s="172"/>
      <c r="IT177" s="172"/>
      <c r="IU177" s="172"/>
      <c r="IV177" s="172"/>
    </row>
    <row r="178" spans="1:256" s="171" customFormat="1" ht="22.7" customHeight="1" x14ac:dyDescent="0.2">
      <c r="A178" s="169"/>
      <c r="B178" s="169"/>
      <c r="C178" s="157" t="s">
        <v>829</v>
      </c>
      <c r="D178" s="170"/>
      <c r="F178" s="170"/>
      <c r="H178" s="170"/>
      <c r="J178" s="170"/>
      <c r="L178" s="170"/>
      <c r="N178" s="170"/>
      <c r="P178" s="170"/>
      <c r="R178" s="170"/>
      <c r="T178" s="170"/>
      <c r="V178" s="170"/>
      <c r="X178" s="170"/>
      <c r="Z178" s="170"/>
      <c r="AB178" s="170"/>
      <c r="AD178" s="170"/>
      <c r="AF178" s="170"/>
      <c r="AH178" s="170"/>
      <c r="AJ178" s="170"/>
      <c r="AL178" s="170"/>
      <c r="AN178" s="170"/>
      <c r="AP178" s="170"/>
      <c r="AR178" s="170"/>
      <c r="AT178" s="170"/>
      <c r="AV178" s="170"/>
      <c r="AX178" s="170"/>
      <c r="AZ178" s="170"/>
      <c r="BB178" s="170"/>
      <c r="BD178" s="170"/>
      <c r="BF178" s="170"/>
      <c r="BH178" s="170"/>
      <c r="BJ178" s="170"/>
      <c r="BL178" s="170"/>
      <c r="BN178" s="170"/>
      <c r="BP178" s="170"/>
      <c r="BR178" s="170"/>
      <c r="BT178" s="170"/>
      <c r="BV178" s="170"/>
      <c r="BX178" s="170"/>
      <c r="BZ178" s="170"/>
      <c r="CB178" s="170"/>
      <c r="CD178" s="170"/>
      <c r="CF178" s="170"/>
      <c r="CH178" s="170"/>
      <c r="CJ178" s="170"/>
      <c r="CL178" s="170"/>
      <c r="CN178" s="170"/>
      <c r="CP178" s="170"/>
      <c r="CR178" s="170"/>
      <c r="CT178" s="170"/>
      <c r="CV178" s="170"/>
      <c r="CX178" s="170"/>
      <c r="CZ178" s="170"/>
      <c r="DB178" s="170"/>
      <c r="DD178" s="170"/>
      <c r="DF178" s="170"/>
      <c r="DH178" s="170"/>
      <c r="DJ178" s="170"/>
      <c r="DL178" s="170"/>
      <c r="DN178" s="170"/>
      <c r="DP178" s="170"/>
      <c r="DR178" s="170"/>
      <c r="DT178" s="170"/>
      <c r="DV178" s="170"/>
      <c r="DX178" s="170"/>
      <c r="DZ178" s="170"/>
      <c r="EB178" s="170"/>
      <c r="ED178" s="170"/>
      <c r="EF178" s="170"/>
      <c r="EH178" s="170"/>
      <c r="EJ178" s="170"/>
      <c r="EL178" s="170"/>
      <c r="EN178" s="170"/>
      <c r="EP178" s="170"/>
      <c r="ER178" s="170"/>
      <c r="ET178" s="170"/>
      <c r="EV178" s="170"/>
      <c r="EX178" s="170"/>
      <c r="EZ178" s="170" t="s">
        <v>683</v>
      </c>
      <c r="FB178" s="170"/>
      <c r="FD178" s="170"/>
      <c r="FF178" s="170"/>
      <c r="FH178" s="170"/>
      <c r="FJ178" s="170"/>
      <c r="FL178" s="170"/>
      <c r="FN178" s="170"/>
      <c r="FP178" s="170"/>
      <c r="FR178" s="170"/>
      <c r="FT178" s="170"/>
      <c r="FV178" s="170"/>
      <c r="FX178" s="170"/>
      <c r="FZ178" s="170"/>
      <c r="GB178" s="170"/>
      <c r="GD178" s="170"/>
      <c r="GF178" s="170"/>
      <c r="GH178" s="170"/>
      <c r="GJ178" s="170"/>
      <c r="GL178" s="170"/>
      <c r="GN178" s="170"/>
      <c r="GP178" s="170"/>
      <c r="GR178" s="170"/>
      <c r="GT178" s="170"/>
      <c r="GV178" s="170"/>
      <c r="GX178" s="170"/>
      <c r="GZ178" s="170"/>
      <c r="HB178" s="170"/>
      <c r="HD178" s="170"/>
      <c r="HF178" s="170"/>
      <c r="HH178" s="170"/>
      <c r="HJ178" s="170"/>
      <c r="HK178" s="172"/>
      <c r="HL178" s="172"/>
      <c r="HM178" s="172"/>
      <c r="HN178" s="172"/>
      <c r="HO178" s="172"/>
      <c r="HP178" s="172"/>
      <c r="HQ178" s="172"/>
      <c r="HR178" s="172"/>
      <c r="HS178" s="172"/>
      <c r="HT178" s="172"/>
      <c r="HU178" s="172"/>
      <c r="HV178" s="172"/>
      <c r="HW178" s="172"/>
      <c r="HX178" s="172"/>
      <c r="HY178" s="172"/>
      <c r="HZ178" s="172"/>
      <c r="IA178" s="172"/>
      <c r="IB178" s="172"/>
      <c r="IC178" s="172"/>
      <c r="ID178" s="172"/>
      <c r="IE178" s="172"/>
      <c r="IF178" s="172"/>
      <c r="IG178" s="172"/>
      <c r="IH178" s="172"/>
      <c r="II178" s="172"/>
      <c r="IJ178" s="172"/>
      <c r="IK178" s="172"/>
      <c r="IL178" s="172"/>
      <c r="IM178" s="172"/>
      <c r="IN178" s="172"/>
      <c r="IO178" s="172"/>
      <c r="IP178" s="172"/>
      <c r="IQ178" s="172"/>
      <c r="IR178" s="172"/>
      <c r="IS178" s="172"/>
      <c r="IT178" s="172"/>
      <c r="IU178" s="172"/>
      <c r="IV178" s="172"/>
    </row>
    <row r="179" spans="1:256" s="170" customFormat="1" ht="22.7" customHeight="1" x14ac:dyDescent="0.2">
      <c r="A179" s="169"/>
      <c r="B179" s="169"/>
      <c r="C179" s="157" t="s">
        <v>830</v>
      </c>
      <c r="E179" s="171"/>
      <c r="G179" s="171"/>
      <c r="I179" s="171"/>
      <c r="K179" s="171"/>
      <c r="M179" s="171"/>
      <c r="O179" s="171"/>
      <c r="Q179" s="171"/>
      <c r="S179" s="171"/>
      <c r="U179" s="171"/>
      <c r="W179" s="171"/>
      <c r="Y179" s="171"/>
      <c r="AA179" s="171"/>
      <c r="AC179" s="171"/>
      <c r="AE179" s="171"/>
      <c r="AG179" s="171"/>
      <c r="AI179" s="171"/>
      <c r="AK179" s="171"/>
      <c r="AM179" s="171"/>
      <c r="AO179" s="171"/>
      <c r="AQ179" s="171"/>
      <c r="AS179" s="171"/>
      <c r="AU179" s="171"/>
      <c r="AW179" s="171"/>
      <c r="AY179" s="171"/>
      <c r="BA179" s="171"/>
      <c r="BC179" s="171"/>
      <c r="BE179" s="171"/>
      <c r="BG179" s="171"/>
      <c r="BI179" s="171"/>
      <c r="BK179" s="171"/>
      <c r="BM179" s="171"/>
      <c r="BO179" s="171"/>
      <c r="BQ179" s="171"/>
      <c r="BS179" s="171"/>
      <c r="BU179" s="171"/>
      <c r="BW179" s="171"/>
      <c r="BY179" s="171"/>
      <c r="CA179" s="171"/>
      <c r="CC179" s="171"/>
      <c r="CE179" s="171"/>
      <c r="CG179" s="171"/>
      <c r="CI179" s="171"/>
      <c r="CK179" s="171"/>
      <c r="CM179" s="171"/>
      <c r="CO179" s="171"/>
      <c r="CQ179" s="171"/>
      <c r="CS179" s="171"/>
      <c r="CU179" s="171"/>
      <c r="CW179" s="171"/>
      <c r="CY179" s="171"/>
      <c r="DA179" s="171"/>
      <c r="DC179" s="171"/>
      <c r="DE179" s="171"/>
      <c r="DG179" s="171"/>
      <c r="DI179" s="171"/>
      <c r="DK179" s="171"/>
      <c r="DM179" s="171"/>
      <c r="DO179" s="171"/>
      <c r="DQ179" s="171"/>
      <c r="DS179" s="171"/>
      <c r="DU179" s="171"/>
      <c r="DW179" s="171"/>
      <c r="DY179" s="171"/>
      <c r="EA179" s="171"/>
      <c r="EC179" s="171"/>
      <c r="EE179" s="171"/>
      <c r="EG179" s="171"/>
      <c r="EI179" s="171"/>
      <c r="EK179" s="171"/>
      <c r="EM179" s="171"/>
      <c r="EO179" s="171"/>
      <c r="EQ179" s="171"/>
      <c r="ES179" s="171"/>
      <c r="EU179" s="171"/>
      <c r="EW179" s="171"/>
      <c r="EY179" s="171"/>
      <c r="FA179" s="171" t="s">
        <v>683</v>
      </c>
      <c r="FC179" s="171"/>
      <c r="FE179" s="171"/>
      <c r="FG179" s="171"/>
      <c r="FI179" s="171"/>
      <c r="FK179" s="171"/>
      <c r="FM179" s="171"/>
      <c r="FO179" s="171"/>
      <c r="FQ179" s="171"/>
      <c r="FS179" s="171"/>
      <c r="FU179" s="171"/>
      <c r="FW179" s="171"/>
      <c r="FY179" s="171"/>
      <c r="GA179" s="171"/>
      <c r="GC179" s="171"/>
      <c r="GE179" s="171"/>
      <c r="GG179" s="171"/>
      <c r="GI179" s="171"/>
      <c r="GK179" s="171"/>
      <c r="GM179" s="171"/>
      <c r="GO179" s="171"/>
      <c r="GQ179" s="171"/>
      <c r="GS179" s="171"/>
      <c r="GU179" s="171"/>
      <c r="GW179" s="171"/>
      <c r="GY179" s="171"/>
      <c r="HA179" s="171"/>
      <c r="HC179" s="171"/>
      <c r="HE179" s="171"/>
      <c r="HG179" s="171"/>
      <c r="HI179" s="171"/>
      <c r="HK179" s="172"/>
      <c r="HL179" s="172"/>
      <c r="HM179" s="172"/>
      <c r="HN179" s="172"/>
      <c r="HO179" s="172"/>
      <c r="HP179" s="172"/>
      <c r="HQ179" s="172"/>
      <c r="HR179" s="172"/>
      <c r="HS179" s="172"/>
      <c r="HT179" s="172"/>
      <c r="HU179" s="172"/>
      <c r="HV179" s="172"/>
      <c r="HW179" s="172"/>
      <c r="HX179" s="172"/>
      <c r="HY179" s="172"/>
      <c r="HZ179" s="172"/>
      <c r="IA179" s="172"/>
      <c r="IB179" s="172"/>
      <c r="IC179" s="172"/>
      <c r="ID179" s="172"/>
      <c r="IE179" s="172"/>
      <c r="IF179" s="172"/>
      <c r="IG179" s="172"/>
      <c r="IH179" s="172"/>
      <c r="II179" s="172"/>
      <c r="IJ179" s="172"/>
      <c r="IK179" s="172"/>
      <c r="IL179" s="172"/>
      <c r="IM179" s="172"/>
      <c r="IN179" s="172"/>
      <c r="IO179" s="172"/>
      <c r="IP179" s="172"/>
      <c r="IQ179" s="172"/>
      <c r="IR179" s="172"/>
      <c r="IS179" s="172"/>
      <c r="IT179" s="172"/>
      <c r="IU179" s="172"/>
      <c r="IV179" s="172"/>
    </row>
    <row r="180" spans="1:256" s="171" customFormat="1" ht="22.7" customHeight="1" x14ac:dyDescent="0.2">
      <c r="A180" s="169"/>
      <c r="B180" s="169"/>
      <c r="C180" s="157" t="s">
        <v>831</v>
      </c>
      <c r="D180" s="170"/>
      <c r="F180" s="170"/>
      <c r="H180" s="170"/>
      <c r="J180" s="170"/>
      <c r="L180" s="170"/>
      <c r="N180" s="170"/>
      <c r="P180" s="170"/>
      <c r="R180" s="170"/>
      <c r="T180" s="170"/>
      <c r="V180" s="170"/>
      <c r="X180" s="170"/>
      <c r="Z180" s="170"/>
      <c r="AB180" s="170"/>
      <c r="AD180" s="170"/>
      <c r="AF180" s="170"/>
      <c r="AH180" s="170"/>
      <c r="AJ180" s="170"/>
      <c r="AL180" s="170"/>
      <c r="AN180" s="170"/>
      <c r="AP180" s="170"/>
      <c r="AR180" s="170"/>
      <c r="AT180" s="170"/>
      <c r="AV180" s="170"/>
      <c r="AX180" s="170"/>
      <c r="AZ180" s="170"/>
      <c r="BB180" s="170"/>
      <c r="BD180" s="170"/>
      <c r="BF180" s="170"/>
      <c r="BH180" s="170"/>
      <c r="BJ180" s="170"/>
      <c r="BL180" s="170"/>
      <c r="BN180" s="170"/>
      <c r="BP180" s="170"/>
      <c r="BR180" s="170"/>
      <c r="BT180" s="170"/>
      <c r="BV180" s="170"/>
      <c r="BX180" s="170"/>
      <c r="BZ180" s="170"/>
      <c r="CB180" s="170"/>
      <c r="CD180" s="170"/>
      <c r="CF180" s="170"/>
      <c r="CH180" s="170"/>
      <c r="CJ180" s="170"/>
      <c r="CL180" s="170"/>
      <c r="CN180" s="170"/>
      <c r="CP180" s="170"/>
      <c r="CR180" s="170"/>
      <c r="CT180" s="170"/>
      <c r="CV180" s="170"/>
      <c r="CX180" s="170"/>
      <c r="CZ180" s="170"/>
      <c r="DB180" s="170"/>
      <c r="DD180" s="170"/>
      <c r="DF180" s="170"/>
      <c r="DH180" s="170"/>
      <c r="DJ180" s="170"/>
      <c r="DL180" s="170"/>
      <c r="DN180" s="170"/>
      <c r="DP180" s="170"/>
      <c r="DR180" s="170"/>
      <c r="DT180" s="170"/>
      <c r="DV180" s="170"/>
      <c r="DX180" s="170"/>
      <c r="DZ180" s="170"/>
      <c r="EB180" s="170"/>
      <c r="ED180" s="170"/>
      <c r="EF180" s="170"/>
      <c r="EH180" s="170"/>
      <c r="EJ180" s="170"/>
      <c r="EL180" s="170"/>
      <c r="EN180" s="170"/>
      <c r="EP180" s="170"/>
      <c r="ER180" s="170"/>
      <c r="ET180" s="170"/>
      <c r="EV180" s="170"/>
      <c r="EX180" s="170"/>
      <c r="EZ180" s="170"/>
      <c r="FB180" s="170" t="s">
        <v>683</v>
      </c>
      <c r="FD180" s="170"/>
      <c r="FF180" s="170"/>
      <c r="FH180" s="170"/>
      <c r="FJ180" s="170"/>
      <c r="FL180" s="170"/>
      <c r="FN180" s="170"/>
      <c r="FP180" s="170"/>
      <c r="FR180" s="170"/>
      <c r="FT180" s="170"/>
      <c r="FV180" s="170"/>
      <c r="FX180" s="170"/>
      <c r="FZ180" s="170"/>
      <c r="GB180" s="170"/>
      <c r="GD180" s="170"/>
      <c r="GF180" s="170"/>
      <c r="GH180" s="170"/>
      <c r="GJ180" s="170"/>
      <c r="GL180" s="170"/>
      <c r="GN180" s="170"/>
      <c r="GP180" s="170"/>
      <c r="GR180" s="170"/>
      <c r="GT180" s="170"/>
      <c r="GV180" s="170"/>
      <c r="GX180" s="170"/>
      <c r="GZ180" s="170"/>
      <c r="HB180" s="170"/>
      <c r="HD180" s="170"/>
      <c r="HF180" s="170"/>
      <c r="HH180" s="170"/>
      <c r="HJ180" s="170"/>
      <c r="HK180" s="172"/>
      <c r="HL180" s="172"/>
      <c r="HM180" s="172"/>
      <c r="HN180" s="172"/>
      <c r="HO180" s="172"/>
      <c r="HP180" s="172"/>
      <c r="HQ180" s="172"/>
      <c r="HR180" s="172"/>
      <c r="HS180" s="172"/>
      <c r="HT180" s="172"/>
      <c r="HU180" s="172"/>
      <c r="HV180" s="172"/>
      <c r="HW180" s="172"/>
      <c r="HX180" s="172"/>
      <c r="HY180" s="172"/>
      <c r="HZ180" s="172"/>
      <c r="IA180" s="172"/>
      <c r="IB180" s="172"/>
      <c r="IC180" s="172"/>
      <c r="ID180" s="172"/>
      <c r="IE180" s="172"/>
      <c r="IF180" s="172"/>
      <c r="IG180" s="172"/>
      <c r="IH180" s="172"/>
      <c r="II180" s="172"/>
      <c r="IJ180" s="172"/>
      <c r="IK180" s="172"/>
      <c r="IL180" s="172"/>
      <c r="IM180" s="172"/>
      <c r="IN180" s="172"/>
      <c r="IO180" s="172"/>
      <c r="IP180" s="172"/>
      <c r="IQ180" s="172"/>
      <c r="IR180" s="172"/>
      <c r="IS180" s="172"/>
      <c r="IT180" s="172"/>
      <c r="IU180" s="172"/>
      <c r="IV180" s="172"/>
    </row>
    <row r="181" spans="1:256" s="170" customFormat="1" ht="22.7" customHeight="1" x14ac:dyDescent="0.2">
      <c r="A181" s="169"/>
      <c r="B181" s="169"/>
      <c r="C181" s="157" t="s">
        <v>832</v>
      </c>
      <c r="E181" s="171"/>
      <c r="G181" s="171"/>
      <c r="I181" s="171"/>
      <c r="K181" s="171"/>
      <c r="M181" s="171"/>
      <c r="O181" s="171"/>
      <c r="Q181" s="171"/>
      <c r="S181" s="171"/>
      <c r="U181" s="171"/>
      <c r="W181" s="171"/>
      <c r="Y181" s="171"/>
      <c r="AA181" s="171"/>
      <c r="AC181" s="171"/>
      <c r="AE181" s="171"/>
      <c r="AG181" s="171"/>
      <c r="AI181" s="171"/>
      <c r="AK181" s="171"/>
      <c r="AM181" s="171"/>
      <c r="AO181" s="171"/>
      <c r="AQ181" s="171"/>
      <c r="AS181" s="171"/>
      <c r="AU181" s="171"/>
      <c r="AW181" s="171"/>
      <c r="AY181" s="171"/>
      <c r="BA181" s="171"/>
      <c r="BC181" s="171"/>
      <c r="BE181" s="171"/>
      <c r="BG181" s="171"/>
      <c r="BI181" s="171"/>
      <c r="BK181" s="171"/>
      <c r="BM181" s="171"/>
      <c r="BO181" s="171"/>
      <c r="BQ181" s="171"/>
      <c r="BS181" s="171"/>
      <c r="BU181" s="171"/>
      <c r="BW181" s="171"/>
      <c r="BY181" s="171"/>
      <c r="CA181" s="171"/>
      <c r="CC181" s="171"/>
      <c r="CE181" s="171"/>
      <c r="CG181" s="171"/>
      <c r="CI181" s="171"/>
      <c r="CK181" s="171"/>
      <c r="CM181" s="171"/>
      <c r="CO181" s="171"/>
      <c r="CQ181" s="171"/>
      <c r="CS181" s="171"/>
      <c r="CU181" s="171"/>
      <c r="CW181" s="171"/>
      <c r="CY181" s="171"/>
      <c r="DA181" s="171"/>
      <c r="DC181" s="171"/>
      <c r="DE181" s="171"/>
      <c r="DG181" s="171"/>
      <c r="DI181" s="171"/>
      <c r="DK181" s="171"/>
      <c r="DM181" s="171"/>
      <c r="DO181" s="171"/>
      <c r="DQ181" s="171"/>
      <c r="DS181" s="171"/>
      <c r="DU181" s="171"/>
      <c r="DW181" s="171"/>
      <c r="DY181" s="171"/>
      <c r="EA181" s="171"/>
      <c r="EC181" s="171"/>
      <c r="EE181" s="171"/>
      <c r="EG181" s="171"/>
      <c r="EI181" s="171"/>
      <c r="EK181" s="171"/>
      <c r="EM181" s="171"/>
      <c r="EO181" s="171"/>
      <c r="EQ181" s="171"/>
      <c r="ES181" s="171"/>
      <c r="EU181" s="171"/>
      <c r="EW181" s="171"/>
      <c r="EY181" s="171"/>
      <c r="FA181" s="171"/>
      <c r="FC181" s="171" t="s">
        <v>683</v>
      </c>
      <c r="FE181" s="171"/>
      <c r="FG181" s="171"/>
      <c r="FI181" s="171"/>
      <c r="FK181" s="171"/>
      <c r="FM181" s="171"/>
      <c r="FO181" s="171"/>
      <c r="FQ181" s="171"/>
      <c r="FS181" s="171"/>
      <c r="FU181" s="171"/>
      <c r="FW181" s="171"/>
      <c r="FY181" s="171"/>
      <c r="GA181" s="171"/>
      <c r="GC181" s="171"/>
      <c r="GE181" s="171"/>
      <c r="GG181" s="171"/>
      <c r="GI181" s="171"/>
      <c r="GK181" s="171"/>
      <c r="GM181" s="171"/>
      <c r="GO181" s="171"/>
      <c r="GQ181" s="171"/>
      <c r="GS181" s="171"/>
      <c r="GU181" s="171"/>
      <c r="GW181" s="171"/>
      <c r="GY181" s="171"/>
      <c r="HA181" s="171"/>
      <c r="HC181" s="171"/>
      <c r="HE181" s="171"/>
      <c r="HG181" s="171"/>
      <c r="HI181" s="171"/>
      <c r="HK181" s="172"/>
      <c r="HL181" s="172"/>
      <c r="HM181" s="172"/>
      <c r="HN181" s="172"/>
      <c r="HO181" s="172"/>
      <c r="HP181" s="172"/>
      <c r="HQ181" s="172"/>
      <c r="HR181" s="172"/>
      <c r="HS181" s="172"/>
      <c r="HT181" s="172"/>
      <c r="HU181" s="172"/>
      <c r="HV181" s="172"/>
      <c r="HW181" s="172"/>
      <c r="HX181" s="172"/>
      <c r="HY181" s="172"/>
      <c r="HZ181" s="172"/>
      <c r="IA181" s="172"/>
      <c r="IB181" s="172"/>
      <c r="IC181" s="172"/>
      <c r="ID181" s="172"/>
      <c r="IE181" s="172"/>
      <c r="IF181" s="172"/>
      <c r="IG181" s="172"/>
      <c r="IH181" s="172"/>
      <c r="II181" s="172"/>
      <c r="IJ181" s="172"/>
      <c r="IK181" s="172"/>
      <c r="IL181" s="172"/>
      <c r="IM181" s="172"/>
      <c r="IN181" s="172"/>
      <c r="IO181" s="172"/>
      <c r="IP181" s="172"/>
      <c r="IQ181" s="172"/>
      <c r="IR181" s="172"/>
      <c r="IS181" s="172"/>
      <c r="IT181" s="172"/>
      <c r="IU181" s="172"/>
      <c r="IV181" s="172"/>
    </row>
    <row r="182" spans="1:256" s="171" customFormat="1" ht="22.7" customHeight="1" x14ac:dyDescent="0.2">
      <c r="A182" s="169"/>
      <c r="B182" s="169"/>
      <c r="C182" s="157" t="s">
        <v>833</v>
      </c>
      <c r="D182" s="170"/>
      <c r="F182" s="170"/>
      <c r="H182" s="170"/>
      <c r="J182" s="170"/>
      <c r="L182" s="170"/>
      <c r="N182" s="170"/>
      <c r="P182" s="170"/>
      <c r="R182" s="170"/>
      <c r="T182" s="170"/>
      <c r="V182" s="170"/>
      <c r="X182" s="170"/>
      <c r="Z182" s="170"/>
      <c r="AB182" s="170"/>
      <c r="AD182" s="170"/>
      <c r="AF182" s="170"/>
      <c r="AH182" s="170"/>
      <c r="AJ182" s="170"/>
      <c r="AL182" s="170"/>
      <c r="AN182" s="170"/>
      <c r="AP182" s="170"/>
      <c r="AR182" s="170"/>
      <c r="AT182" s="170"/>
      <c r="AV182" s="170"/>
      <c r="AX182" s="170"/>
      <c r="AZ182" s="170"/>
      <c r="BB182" s="170"/>
      <c r="BD182" s="170"/>
      <c r="BF182" s="170"/>
      <c r="BH182" s="170"/>
      <c r="BJ182" s="170"/>
      <c r="BL182" s="170"/>
      <c r="BN182" s="170"/>
      <c r="BP182" s="170"/>
      <c r="BR182" s="170"/>
      <c r="BT182" s="170"/>
      <c r="BV182" s="170"/>
      <c r="BX182" s="170"/>
      <c r="BZ182" s="170"/>
      <c r="CB182" s="170"/>
      <c r="CD182" s="170"/>
      <c r="CF182" s="170"/>
      <c r="CH182" s="170"/>
      <c r="CJ182" s="170"/>
      <c r="CL182" s="170"/>
      <c r="CN182" s="170"/>
      <c r="CP182" s="170"/>
      <c r="CR182" s="170"/>
      <c r="CT182" s="170"/>
      <c r="CV182" s="170"/>
      <c r="CX182" s="170"/>
      <c r="CZ182" s="170"/>
      <c r="DB182" s="170"/>
      <c r="DD182" s="170"/>
      <c r="DF182" s="170"/>
      <c r="DH182" s="170"/>
      <c r="DJ182" s="170"/>
      <c r="DL182" s="170"/>
      <c r="DN182" s="170"/>
      <c r="DP182" s="170"/>
      <c r="DR182" s="170"/>
      <c r="DT182" s="170"/>
      <c r="DV182" s="170"/>
      <c r="DX182" s="170"/>
      <c r="DZ182" s="170"/>
      <c r="EB182" s="170"/>
      <c r="ED182" s="170"/>
      <c r="EF182" s="170"/>
      <c r="EH182" s="170"/>
      <c r="EJ182" s="170"/>
      <c r="EL182" s="170"/>
      <c r="EN182" s="170"/>
      <c r="EP182" s="170"/>
      <c r="ER182" s="170"/>
      <c r="ET182" s="170"/>
      <c r="EV182" s="170"/>
      <c r="EX182" s="170"/>
      <c r="EZ182" s="170"/>
      <c r="FB182" s="170"/>
      <c r="FD182" s="170" t="s">
        <v>683</v>
      </c>
      <c r="FF182" s="170"/>
      <c r="FH182" s="170"/>
      <c r="FJ182" s="170"/>
      <c r="FL182" s="170"/>
      <c r="FN182" s="170"/>
      <c r="FP182" s="170"/>
      <c r="FR182" s="170"/>
      <c r="FT182" s="170"/>
      <c r="FV182" s="170"/>
      <c r="FX182" s="170"/>
      <c r="FZ182" s="170"/>
      <c r="GB182" s="170"/>
      <c r="GD182" s="170"/>
      <c r="GF182" s="170"/>
      <c r="GH182" s="170"/>
      <c r="GJ182" s="170"/>
      <c r="GL182" s="170"/>
      <c r="GN182" s="170"/>
      <c r="GP182" s="170"/>
      <c r="GR182" s="170"/>
      <c r="GT182" s="170"/>
      <c r="GV182" s="170"/>
      <c r="GX182" s="170"/>
      <c r="GZ182" s="170"/>
      <c r="HB182" s="170"/>
      <c r="HD182" s="170"/>
      <c r="HF182" s="170"/>
      <c r="HH182" s="170"/>
      <c r="HJ182" s="170"/>
      <c r="HK182" s="172"/>
      <c r="HL182" s="172"/>
      <c r="HM182" s="172"/>
      <c r="HN182" s="172"/>
      <c r="HO182" s="172"/>
      <c r="HP182" s="172"/>
      <c r="HQ182" s="172"/>
      <c r="HR182" s="172"/>
      <c r="HS182" s="172"/>
      <c r="HT182" s="172"/>
      <c r="HU182" s="172"/>
      <c r="HV182" s="172"/>
      <c r="HW182" s="172"/>
      <c r="HX182" s="172"/>
      <c r="HY182" s="172"/>
      <c r="HZ182" s="172"/>
      <c r="IA182" s="172"/>
      <c r="IB182" s="172"/>
      <c r="IC182" s="172"/>
      <c r="ID182" s="172"/>
      <c r="IE182" s="172"/>
      <c r="IF182" s="172"/>
      <c r="IG182" s="172"/>
      <c r="IH182" s="172"/>
      <c r="II182" s="172"/>
      <c r="IJ182" s="172"/>
      <c r="IK182" s="172"/>
      <c r="IL182" s="172"/>
      <c r="IM182" s="172"/>
      <c r="IN182" s="172"/>
      <c r="IO182" s="172"/>
      <c r="IP182" s="172"/>
      <c r="IQ182" s="172"/>
      <c r="IR182" s="172"/>
      <c r="IS182" s="172"/>
      <c r="IT182" s="172"/>
      <c r="IU182" s="172"/>
      <c r="IV182" s="172"/>
    </row>
    <row r="183" spans="1:256" s="170" customFormat="1" ht="22.7" customHeight="1" x14ac:dyDescent="0.2">
      <c r="A183" s="169"/>
      <c r="B183" s="169"/>
      <c r="C183" s="157" t="s">
        <v>834</v>
      </c>
      <c r="E183" s="171"/>
      <c r="G183" s="171"/>
      <c r="I183" s="171"/>
      <c r="K183" s="171"/>
      <c r="M183" s="171"/>
      <c r="O183" s="171"/>
      <c r="Q183" s="171"/>
      <c r="S183" s="171"/>
      <c r="U183" s="171"/>
      <c r="W183" s="171"/>
      <c r="Y183" s="171"/>
      <c r="AA183" s="171"/>
      <c r="AC183" s="171"/>
      <c r="AE183" s="171"/>
      <c r="AG183" s="171"/>
      <c r="AI183" s="171"/>
      <c r="AK183" s="171"/>
      <c r="AM183" s="171"/>
      <c r="AO183" s="171"/>
      <c r="AQ183" s="171"/>
      <c r="AS183" s="171"/>
      <c r="AU183" s="171"/>
      <c r="AW183" s="171"/>
      <c r="AY183" s="171"/>
      <c r="BA183" s="171"/>
      <c r="BC183" s="171"/>
      <c r="BE183" s="171"/>
      <c r="BG183" s="171"/>
      <c r="BI183" s="171"/>
      <c r="BK183" s="171"/>
      <c r="BM183" s="171"/>
      <c r="BO183" s="171"/>
      <c r="BQ183" s="171"/>
      <c r="BS183" s="171"/>
      <c r="BU183" s="171"/>
      <c r="BW183" s="171"/>
      <c r="BY183" s="171"/>
      <c r="CA183" s="171"/>
      <c r="CC183" s="171"/>
      <c r="CE183" s="171"/>
      <c r="CG183" s="171"/>
      <c r="CI183" s="171"/>
      <c r="CK183" s="171"/>
      <c r="CM183" s="171"/>
      <c r="CO183" s="171"/>
      <c r="CQ183" s="171"/>
      <c r="CS183" s="171"/>
      <c r="CU183" s="171"/>
      <c r="CW183" s="171"/>
      <c r="CY183" s="171"/>
      <c r="DA183" s="171"/>
      <c r="DC183" s="171"/>
      <c r="DE183" s="171"/>
      <c r="DG183" s="171"/>
      <c r="DI183" s="171"/>
      <c r="DK183" s="171"/>
      <c r="DM183" s="171"/>
      <c r="DO183" s="171"/>
      <c r="DQ183" s="171"/>
      <c r="DS183" s="171"/>
      <c r="DU183" s="171"/>
      <c r="DW183" s="171"/>
      <c r="DY183" s="171"/>
      <c r="EA183" s="171"/>
      <c r="EC183" s="171"/>
      <c r="EE183" s="171"/>
      <c r="EG183" s="171"/>
      <c r="EI183" s="171"/>
      <c r="EK183" s="171"/>
      <c r="EM183" s="171"/>
      <c r="EO183" s="171"/>
      <c r="EQ183" s="171"/>
      <c r="ES183" s="171"/>
      <c r="EU183" s="171"/>
      <c r="EW183" s="171"/>
      <c r="EY183" s="171"/>
      <c r="FA183" s="171"/>
      <c r="FC183" s="171"/>
      <c r="FE183" s="171" t="s">
        <v>683</v>
      </c>
      <c r="FG183" s="171"/>
      <c r="FI183" s="171"/>
      <c r="FK183" s="171"/>
      <c r="FM183" s="171"/>
      <c r="FO183" s="171"/>
      <c r="FQ183" s="171"/>
      <c r="FS183" s="171"/>
      <c r="FU183" s="171"/>
      <c r="FW183" s="171"/>
      <c r="FY183" s="171"/>
      <c r="GA183" s="171"/>
      <c r="GC183" s="171"/>
      <c r="GE183" s="171"/>
      <c r="GG183" s="171"/>
      <c r="GI183" s="171"/>
      <c r="GK183" s="171"/>
      <c r="GM183" s="171"/>
      <c r="GO183" s="171"/>
      <c r="GQ183" s="171"/>
      <c r="GS183" s="171"/>
      <c r="GU183" s="171"/>
      <c r="GW183" s="171"/>
      <c r="GY183" s="171"/>
      <c r="HA183" s="171"/>
      <c r="HC183" s="171"/>
      <c r="HE183" s="171"/>
      <c r="HG183" s="171"/>
      <c r="HI183" s="171"/>
      <c r="HK183" s="172"/>
      <c r="HL183" s="172"/>
      <c r="HM183" s="172"/>
      <c r="HN183" s="172"/>
      <c r="HO183" s="172"/>
      <c r="HP183" s="172"/>
      <c r="HQ183" s="172"/>
      <c r="HR183" s="172"/>
      <c r="HS183" s="172"/>
      <c r="HT183" s="172"/>
      <c r="HU183" s="172"/>
      <c r="HV183" s="172"/>
      <c r="HW183" s="172"/>
      <c r="HX183" s="172"/>
      <c r="HY183" s="172"/>
      <c r="HZ183" s="172"/>
      <c r="IA183" s="172"/>
      <c r="IB183" s="172"/>
      <c r="IC183" s="172"/>
      <c r="ID183" s="172"/>
      <c r="IE183" s="172"/>
      <c r="IF183" s="172"/>
      <c r="IG183" s="172"/>
      <c r="IH183" s="172"/>
      <c r="II183" s="172"/>
      <c r="IJ183" s="172"/>
      <c r="IK183" s="172"/>
      <c r="IL183" s="172"/>
      <c r="IM183" s="172"/>
      <c r="IN183" s="172"/>
      <c r="IO183" s="172"/>
      <c r="IP183" s="172"/>
      <c r="IQ183" s="172"/>
      <c r="IR183" s="172"/>
      <c r="IS183" s="172"/>
      <c r="IT183" s="172"/>
      <c r="IU183" s="172"/>
      <c r="IV183" s="172"/>
    </row>
    <row r="184" spans="1:256" s="171" customFormat="1" ht="22.7" customHeight="1" x14ac:dyDescent="0.2">
      <c r="A184" s="169"/>
      <c r="B184" s="169"/>
      <c r="C184" s="157" t="s">
        <v>835</v>
      </c>
      <c r="D184" s="170"/>
      <c r="F184" s="170"/>
      <c r="H184" s="170"/>
      <c r="J184" s="170"/>
      <c r="L184" s="170"/>
      <c r="N184" s="170"/>
      <c r="P184" s="170"/>
      <c r="R184" s="170"/>
      <c r="T184" s="170"/>
      <c r="V184" s="170"/>
      <c r="X184" s="170"/>
      <c r="Z184" s="170"/>
      <c r="AB184" s="170"/>
      <c r="AD184" s="170"/>
      <c r="AF184" s="170"/>
      <c r="AH184" s="170"/>
      <c r="AJ184" s="170"/>
      <c r="AL184" s="170"/>
      <c r="AN184" s="170"/>
      <c r="AP184" s="170"/>
      <c r="AR184" s="170"/>
      <c r="AT184" s="170"/>
      <c r="AV184" s="170"/>
      <c r="AX184" s="170"/>
      <c r="AZ184" s="170"/>
      <c r="BB184" s="170"/>
      <c r="BD184" s="170"/>
      <c r="BF184" s="170"/>
      <c r="BH184" s="170"/>
      <c r="BJ184" s="170"/>
      <c r="BL184" s="170"/>
      <c r="BN184" s="170"/>
      <c r="BP184" s="170"/>
      <c r="BR184" s="170"/>
      <c r="BT184" s="170"/>
      <c r="BV184" s="170"/>
      <c r="BX184" s="170"/>
      <c r="BZ184" s="170"/>
      <c r="CB184" s="170"/>
      <c r="CD184" s="170"/>
      <c r="CF184" s="170"/>
      <c r="CH184" s="170"/>
      <c r="CJ184" s="170"/>
      <c r="CL184" s="170"/>
      <c r="CN184" s="170"/>
      <c r="CP184" s="170"/>
      <c r="CR184" s="170"/>
      <c r="CT184" s="170"/>
      <c r="CV184" s="170"/>
      <c r="CX184" s="170"/>
      <c r="CZ184" s="170"/>
      <c r="DB184" s="170"/>
      <c r="DD184" s="170"/>
      <c r="DF184" s="170"/>
      <c r="DH184" s="170"/>
      <c r="DJ184" s="170"/>
      <c r="DL184" s="170"/>
      <c r="DN184" s="170"/>
      <c r="DP184" s="170"/>
      <c r="DR184" s="170"/>
      <c r="DT184" s="170"/>
      <c r="DV184" s="170"/>
      <c r="DX184" s="170"/>
      <c r="DZ184" s="170"/>
      <c r="EB184" s="170"/>
      <c r="ED184" s="170"/>
      <c r="EF184" s="170"/>
      <c r="EH184" s="170"/>
      <c r="EJ184" s="170"/>
      <c r="EL184" s="170"/>
      <c r="EN184" s="170"/>
      <c r="EP184" s="170"/>
      <c r="ER184" s="170"/>
      <c r="ET184" s="170"/>
      <c r="EV184" s="170"/>
      <c r="EX184" s="170"/>
      <c r="EZ184" s="170"/>
      <c r="FB184" s="170"/>
      <c r="FD184" s="170"/>
      <c r="FF184" s="170" t="s">
        <v>683</v>
      </c>
      <c r="FH184" s="170"/>
      <c r="FJ184" s="170"/>
      <c r="FL184" s="170"/>
      <c r="FN184" s="170"/>
      <c r="FP184" s="170"/>
      <c r="FR184" s="170"/>
      <c r="FT184" s="170"/>
      <c r="FV184" s="170"/>
      <c r="FX184" s="170"/>
      <c r="FZ184" s="170"/>
      <c r="GB184" s="170"/>
      <c r="GD184" s="170"/>
      <c r="GF184" s="170"/>
      <c r="GH184" s="170"/>
      <c r="GJ184" s="170"/>
      <c r="GL184" s="170"/>
      <c r="GN184" s="170"/>
      <c r="GP184" s="170"/>
      <c r="GR184" s="170"/>
      <c r="GT184" s="170"/>
      <c r="GV184" s="170"/>
      <c r="GX184" s="170"/>
      <c r="GZ184" s="170"/>
      <c r="HB184" s="170"/>
      <c r="HD184" s="170"/>
      <c r="HF184" s="170"/>
      <c r="HH184" s="170"/>
      <c r="HJ184" s="170"/>
      <c r="HK184" s="172"/>
      <c r="HL184" s="172"/>
      <c r="HM184" s="172"/>
      <c r="HN184" s="172"/>
      <c r="HO184" s="172"/>
      <c r="HP184" s="172"/>
      <c r="HQ184" s="172"/>
      <c r="HR184" s="172"/>
      <c r="HS184" s="172"/>
      <c r="HT184" s="172"/>
      <c r="HU184" s="172"/>
      <c r="HV184" s="172"/>
      <c r="HW184" s="172"/>
      <c r="HX184" s="172"/>
      <c r="HY184" s="172"/>
      <c r="HZ184" s="172"/>
      <c r="IA184" s="172"/>
      <c r="IB184" s="172"/>
      <c r="IC184" s="172"/>
      <c r="ID184" s="172"/>
      <c r="IE184" s="172"/>
      <c r="IF184" s="172"/>
      <c r="IG184" s="172"/>
      <c r="IH184" s="172"/>
      <c r="II184" s="172"/>
      <c r="IJ184" s="172"/>
      <c r="IK184" s="172"/>
      <c r="IL184" s="172"/>
      <c r="IM184" s="172"/>
      <c r="IN184" s="172"/>
      <c r="IO184" s="172"/>
      <c r="IP184" s="172"/>
      <c r="IQ184" s="172"/>
      <c r="IR184" s="172"/>
      <c r="IS184" s="172"/>
      <c r="IT184" s="172"/>
      <c r="IU184" s="172"/>
      <c r="IV184" s="172"/>
    </row>
    <row r="185" spans="1:256" s="170" customFormat="1" ht="22.7" customHeight="1" x14ac:dyDescent="0.2">
      <c r="A185" s="169"/>
      <c r="B185" s="169"/>
      <c r="C185" s="157" t="s">
        <v>836</v>
      </c>
      <c r="E185" s="171"/>
      <c r="G185" s="171"/>
      <c r="I185" s="171"/>
      <c r="K185" s="171"/>
      <c r="M185" s="171"/>
      <c r="O185" s="171"/>
      <c r="Q185" s="171"/>
      <c r="S185" s="171"/>
      <c r="U185" s="171"/>
      <c r="W185" s="171"/>
      <c r="Y185" s="171"/>
      <c r="AA185" s="171"/>
      <c r="AC185" s="171"/>
      <c r="AE185" s="171"/>
      <c r="AG185" s="171"/>
      <c r="AI185" s="171"/>
      <c r="AK185" s="171"/>
      <c r="AM185" s="171"/>
      <c r="AO185" s="171"/>
      <c r="AQ185" s="171"/>
      <c r="AS185" s="171"/>
      <c r="AU185" s="171"/>
      <c r="AW185" s="171"/>
      <c r="AY185" s="171"/>
      <c r="BA185" s="171"/>
      <c r="BC185" s="171"/>
      <c r="BE185" s="171"/>
      <c r="BG185" s="171"/>
      <c r="BI185" s="171"/>
      <c r="BK185" s="171"/>
      <c r="BM185" s="171"/>
      <c r="BO185" s="171"/>
      <c r="BQ185" s="171"/>
      <c r="BS185" s="171"/>
      <c r="BU185" s="171"/>
      <c r="BW185" s="171"/>
      <c r="BY185" s="171"/>
      <c r="CA185" s="171"/>
      <c r="CC185" s="171"/>
      <c r="CE185" s="171"/>
      <c r="CG185" s="171"/>
      <c r="CI185" s="171"/>
      <c r="CK185" s="171"/>
      <c r="CM185" s="171"/>
      <c r="CO185" s="171"/>
      <c r="CQ185" s="171"/>
      <c r="CS185" s="171"/>
      <c r="CU185" s="171"/>
      <c r="CW185" s="171"/>
      <c r="CY185" s="171"/>
      <c r="DA185" s="171"/>
      <c r="DC185" s="171"/>
      <c r="DE185" s="171"/>
      <c r="DG185" s="171"/>
      <c r="DI185" s="171"/>
      <c r="DK185" s="171"/>
      <c r="DM185" s="171"/>
      <c r="DO185" s="171"/>
      <c r="DQ185" s="171"/>
      <c r="DS185" s="171"/>
      <c r="DU185" s="171"/>
      <c r="DW185" s="171"/>
      <c r="DY185" s="171"/>
      <c r="EA185" s="171"/>
      <c r="EC185" s="171"/>
      <c r="EE185" s="171"/>
      <c r="EG185" s="171"/>
      <c r="EI185" s="171"/>
      <c r="EK185" s="171"/>
      <c r="EM185" s="171"/>
      <c r="EO185" s="171"/>
      <c r="EQ185" s="171"/>
      <c r="ES185" s="171"/>
      <c r="EU185" s="171"/>
      <c r="EW185" s="171"/>
      <c r="EY185" s="171"/>
      <c r="FA185" s="171"/>
      <c r="FC185" s="171"/>
      <c r="FE185" s="171"/>
      <c r="FG185" s="171" t="s">
        <v>683</v>
      </c>
      <c r="FI185" s="171"/>
      <c r="FK185" s="171"/>
      <c r="FM185" s="171"/>
      <c r="FO185" s="171"/>
      <c r="FQ185" s="171"/>
      <c r="FS185" s="171"/>
      <c r="FU185" s="171"/>
      <c r="FW185" s="171"/>
      <c r="FY185" s="171"/>
      <c r="GA185" s="171"/>
      <c r="GC185" s="171"/>
      <c r="GE185" s="171"/>
      <c r="GG185" s="171"/>
      <c r="GI185" s="171"/>
      <c r="GK185" s="171"/>
      <c r="GM185" s="171"/>
      <c r="GO185" s="171"/>
      <c r="GQ185" s="171"/>
      <c r="GS185" s="171"/>
      <c r="GU185" s="171"/>
      <c r="GW185" s="171"/>
      <c r="GY185" s="171"/>
      <c r="HA185" s="171"/>
      <c r="HC185" s="171"/>
      <c r="HE185" s="171"/>
      <c r="HG185" s="171"/>
      <c r="HI185" s="171"/>
      <c r="HK185" s="172"/>
      <c r="HL185" s="172"/>
      <c r="HM185" s="172"/>
      <c r="HN185" s="172"/>
      <c r="HO185" s="172"/>
      <c r="HP185" s="172"/>
      <c r="HQ185" s="172"/>
      <c r="HR185" s="172"/>
      <c r="HS185" s="172"/>
      <c r="HT185" s="172"/>
      <c r="HU185" s="172"/>
      <c r="HV185" s="172"/>
      <c r="HW185" s="172"/>
      <c r="HX185" s="172"/>
      <c r="HY185" s="172"/>
      <c r="HZ185" s="172"/>
      <c r="IA185" s="172"/>
      <c r="IB185" s="172"/>
      <c r="IC185" s="172"/>
      <c r="ID185" s="172"/>
      <c r="IE185" s="172"/>
      <c r="IF185" s="172"/>
      <c r="IG185" s="172"/>
      <c r="IH185" s="172"/>
      <c r="II185" s="172"/>
      <c r="IJ185" s="172"/>
      <c r="IK185" s="172"/>
      <c r="IL185" s="172"/>
      <c r="IM185" s="172"/>
      <c r="IN185" s="172"/>
      <c r="IO185" s="172"/>
      <c r="IP185" s="172"/>
      <c r="IQ185" s="172"/>
      <c r="IR185" s="172"/>
      <c r="IS185" s="172"/>
      <c r="IT185" s="172"/>
      <c r="IU185" s="172"/>
      <c r="IV185" s="172"/>
    </row>
    <row r="186" spans="1:256" s="171" customFormat="1" ht="22.7" customHeight="1" x14ac:dyDescent="0.2">
      <c r="A186" s="169"/>
      <c r="B186" s="169"/>
      <c r="C186" s="157" t="s">
        <v>782</v>
      </c>
      <c r="D186" s="170"/>
      <c r="F186" s="170"/>
      <c r="H186" s="170"/>
      <c r="J186" s="170"/>
      <c r="L186" s="170"/>
      <c r="N186" s="170"/>
      <c r="P186" s="170"/>
      <c r="R186" s="170"/>
      <c r="T186" s="170"/>
      <c r="V186" s="170"/>
      <c r="X186" s="170"/>
      <c r="Z186" s="170"/>
      <c r="AB186" s="170"/>
      <c r="AD186" s="170"/>
      <c r="AF186" s="170"/>
      <c r="AH186" s="170"/>
      <c r="AJ186" s="170"/>
      <c r="AL186" s="170"/>
      <c r="AN186" s="170"/>
      <c r="AP186" s="170"/>
      <c r="AR186" s="170"/>
      <c r="AT186" s="170"/>
      <c r="AV186" s="170"/>
      <c r="AX186" s="170"/>
      <c r="AZ186" s="170"/>
      <c r="BB186" s="170"/>
      <c r="BD186" s="170"/>
      <c r="BF186" s="170"/>
      <c r="BH186" s="170"/>
      <c r="BJ186" s="170"/>
      <c r="BL186" s="170"/>
      <c r="BN186" s="170"/>
      <c r="BP186" s="170"/>
      <c r="BR186" s="170"/>
      <c r="BT186" s="170"/>
      <c r="BV186" s="170"/>
      <c r="BX186" s="170"/>
      <c r="BZ186" s="170"/>
      <c r="CB186" s="170"/>
      <c r="CD186" s="170"/>
      <c r="CF186" s="170"/>
      <c r="CH186" s="170"/>
      <c r="CJ186" s="170"/>
      <c r="CL186" s="170"/>
      <c r="CN186" s="170"/>
      <c r="CP186" s="170"/>
      <c r="CR186" s="170"/>
      <c r="CT186" s="170"/>
      <c r="CV186" s="170"/>
      <c r="CX186" s="170"/>
      <c r="CZ186" s="170"/>
      <c r="DB186" s="170"/>
      <c r="DD186" s="170"/>
      <c r="DF186" s="170"/>
      <c r="DH186" s="170"/>
      <c r="DJ186" s="170"/>
      <c r="DL186" s="170"/>
      <c r="DN186" s="170"/>
      <c r="DP186" s="170"/>
      <c r="DR186" s="170"/>
      <c r="DT186" s="170"/>
      <c r="DV186" s="170"/>
      <c r="DX186" s="170"/>
      <c r="DZ186" s="170"/>
      <c r="EB186" s="170"/>
      <c r="ED186" s="170"/>
      <c r="EF186" s="170"/>
      <c r="EH186" s="170"/>
      <c r="EJ186" s="170"/>
      <c r="EL186" s="170"/>
      <c r="EN186" s="170"/>
      <c r="EP186" s="170"/>
      <c r="ER186" s="170"/>
      <c r="ET186" s="170"/>
      <c r="EV186" s="170"/>
      <c r="EX186" s="170"/>
      <c r="EZ186" s="170"/>
      <c r="FB186" s="170"/>
      <c r="FD186" s="170"/>
      <c r="FF186" s="170"/>
      <c r="FH186" s="170" t="s">
        <v>683</v>
      </c>
      <c r="FJ186" s="170"/>
      <c r="FL186" s="170"/>
      <c r="FN186" s="170"/>
      <c r="FP186" s="170"/>
      <c r="FR186" s="170"/>
      <c r="FT186" s="170"/>
      <c r="FV186" s="170"/>
      <c r="FX186" s="170"/>
      <c r="FZ186" s="170"/>
      <c r="GB186" s="170"/>
      <c r="GD186" s="170"/>
      <c r="GF186" s="170"/>
      <c r="GH186" s="170"/>
      <c r="GJ186" s="170"/>
      <c r="GL186" s="170"/>
      <c r="GN186" s="170"/>
      <c r="GP186" s="170"/>
      <c r="GR186" s="170"/>
      <c r="GT186" s="170"/>
      <c r="GV186" s="170"/>
      <c r="GX186" s="170"/>
      <c r="GZ186" s="170"/>
      <c r="HB186" s="170"/>
      <c r="HD186" s="170"/>
      <c r="HF186" s="170"/>
      <c r="HH186" s="170"/>
      <c r="HJ186" s="170"/>
      <c r="HK186" s="172"/>
      <c r="HL186" s="172"/>
      <c r="HM186" s="172"/>
      <c r="HN186" s="172"/>
      <c r="HO186" s="172"/>
      <c r="HP186" s="172"/>
      <c r="HQ186" s="172"/>
      <c r="HR186" s="172"/>
      <c r="HS186" s="172"/>
      <c r="HT186" s="172"/>
      <c r="HU186" s="172"/>
      <c r="HV186" s="172"/>
      <c r="HW186" s="172"/>
      <c r="HX186" s="172"/>
      <c r="HY186" s="172"/>
      <c r="HZ186" s="172"/>
      <c r="IA186" s="172"/>
      <c r="IB186" s="172"/>
      <c r="IC186" s="172"/>
      <c r="ID186" s="172"/>
      <c r="IE186" s="172"/>
      <c r="IF186" s="172"/>
      <c r="IG186" s="172"/>
      <c r="IH186" s="172"/>
      <c r="II186" s="172"/>
      <c r="IJ186" s="172"/>
      <c r="IK186" s="172"/>
      <c r="IL186" s="172"/>
      <c r="IM186" s="172"/>
      <c r="IN186" s="172"/>
      <c r="IO186" s="172"/>
      <c r="IP186" s="172"/>
      <c r="IQ186" s="172"/>
      <c r="IR186" s="172"/>
      <c r="IS186" s="172"/>
      <c r="IT186" s="172"/>
      <c r="IU186" s="172"/>
      <c r="IV186" s="172"/>
    </row>
    <row r="187" spans="1:256" s="170" customFormat="1" ht="22.7" customHeight="1" x14ac:dyDescent="0.2">
      <c r="A187" s="169"/>
      <c r="B187" s="169"/>
      <c r="C187" s="157" t="s">
        <v>837</v>
      </c>
      <c r="E187" s="171"/>
      <c r="G187" s="171"/>
      <c r="I187" s="171"/>
      <c r="K187" s="171"/>
      <c r="M187" s="171"/>
      <c r="O187" s="171"/>
      <c r="Q187" s="171"/>
      <c r="S187" s="171"/>
      <c r="U187" s="171"/>
      <c r="W187" s="171"/>
      <c r="Y187" s="171"/>
      <c r="AA187" s="171"/>
      <c r="AC187" s="171"/>
      <c r="AE187" s="171"/>
      <c r="AG187" s="171"/>
      <c r="AI187" s="171"/>
      <c r="AK187" s="171"/>
      <c r="AM187" s="171"/>
      <c r="AO187" s="171"/>
      <c r="AQ187" s="171"/>
      <c r="AS187" s="171"/>
      <c r="AU187" s="171"/>
      <c r="AW187" s="171"/>
      <c r="AY187" s="171"/>
      <c r="BA187" s="171"/>
      <c r="BC187" s="171"/>
      <c r="BE187" s="171"/>
      <c r="BG187" s="171"/>
      <c r="BI187" s="171"/>
      <c r="BK187" s="171"/>
      <c r="BM187" s="171"/>
      <c r="BO187" s="171"/>
      <c r="BQ187" s="171"/>
      <c r="BS187" s="171"/>
      <c r="BU187" s="171"/>
      <c r="BW187" s="171"/>
      <c r="BY187" s="171"/>
      <c r="CA187" s="171"/>
      <c r="CC187" s="171"/>
      <c r="CE187" s="171"/>
      <c r="CG187" s="171"/>
      <c r="CI187" s="171"/>
      <c r="CK187" s="171"/>
      <c r="CM187" s="171"/>
      <c r="CO187" s="171"/>
      <c r="CQ187" s="171"/>
      <c r="CS187" s="171"/>
      <c r="CU187" s="171"/>
      <c r="CW187" s="171"/>
      <c r="CY187" s="171"/>
      <c r="DA187" s="171"/>
      <c r="DC187" s="171"/>
      <c r="DE187" s="171"/>
      <c r="DG187" s="171"/>
      <c r="DI187" s="171"/>
      <c r="DK187" s="171"/>
      <c r="DM187" s="171"/>
      <c r="DO187" s="171"/>
      <c r="DQ187" s="171"/>
      <c r="DS187" s="171"/>
      <c r="DU187" s="171"/>
      <c r="DW187" s="171"/>
      <c r="DY187" s="171"/>
      <c r="EA187" s="171"/>
      <c r="EC187" s="171"/>
      <c r="EE187" s="171"/>
      <c r="EG187" s="171"/>
      <c r="EI187" s="171"/>
      <c r="EK187" s="171"/>
      <c r="EM187" s="171"/>
      <c r="EO187" s="171"/>
      <c r="EQ187" s="171"/>
      <c r="ES187" s="171"/>
      <c r="EU187" s="171"/>
      <c r="EW187" s="171"/>
      <c r="EY187" s="171"/>
      <c r="FA187" s="171"/>
      <c r="FC187" s="171"/>
      <c r="FE187" s="171"/>
      <c r="FG187" s="171"/>
      <c r="FI187" s="171" t="s">
        <v>683</v>
      </c>
      <c r="FK187" s="171"/>
      <c r="FM187" s="171"/>
      <c r="FO187" s="171"/>
      <c r="FQ187" s="171"/>
      <c r="FS187" s="171"/>
      <c r="FU187" s="171"/>
      <c r="FW187" s="171"/>
      <c r="FY187" s="171"/>
      <c r="GA187" s="171"/>
      <c r="GC187" s="171"/>
      <c r="GE187" s="171"/>
      <c r="GG187" s="171"/>
      <c r="GI187" s="171"/>
      <c r="GK187" s="171"/>
      <c r="GM187" s="171"/>
      <c r="GO187" s="171"/>
      <c r="GQ187" s="171"/>
      <c r="GS187" s="171"/>
      <c r="GU187" s="171"/>
      <c r="GW187" s="171"/>
      <c r="GY187" s="171"/>
      <c r="HA187" s="171"/>
      <c r="HC187" s="171"/>
      <c r="HE187" s="171"/>
      <c r="HG187" s="171"/>
      <c r="HI187" s="171"/>
      <c r="HK187" s="172"/>
      <c r="HL187" s="172"/>
      <c r="HM187" s="172"/>
      <c r="HN187" s="172"/>
      <c r="HO187" s="172"/>
      <c r="HP187" s="172"/>
      <c r="HQ187" s="172"/>
      <c r="HR187" s="172"/>
      <c r="HS187" s="172"/>
      <c r="HT187" s="172"/>
      <c r="HU187" s="172"/>
      <c r="HV187" s="172"/>
      <c r="HW187" s="172"/>
      <c r="HX187" s="172"/>
      <c r="HY187" s="172"/>
      <c r="HZ187" s="172"/>
      <c r="IA187" s="172"/>
      <c r="IB187" s="172"/>
      <c r="IC187" s="172"/>
      <c r="ID187" s="172"/>
      <c r="IE187" s="172"/>
      <c r="IF187" s="172"/>
      <c r="IG187" s="172"/>
      <c r="IH187" s="172"/>
      <c r="II187" s="172"/>
      <c r="IJ187" s="172"/>
      <c r="IK187" s="172"/>
      <c r="IL187" s="172"/>
      <c r="IM187" s="172"/>
      <c r="IN187" s="172"/>
      <c r="IO187" s="172"/>
      <c r="IP187" s="172"/>
      <c r="IQ187" s="172"/>
      <c r="IR187" s="172"/>
      <c r="IS187" s="172"/>
      <c r="IT187" s="172"/>
      <c r="IU187" s="172"/>
      <c r="IV187" s="172"/>
    </row>
    <row r="188" spans="1:256" s="171" customFormat="1" ht="22.7" customHeight="1" x14ac:dyDescent="0.2">
      <c r="A188" s="169"/>
      <c r="B188" s="169"/>
      <c r="C188" s="157" t="s">
        <v>838</v>
      </c>
      <c r="D188" s="170"/>
      <c r="F188" s="170"/>
      <c r="H188" s="170"/>
      <c r="J188" s="170"/>
      <c r="L188" s="170"/>
      <c r="N188" s="170"/>
      <c r="P188" s="170"/>
      <c r="R188" s="170"/>
      <c r="T188" s="170"/>
      <c r="V188" s="170"/>
      <c r="X188" s="170"/>
      <c r="Z188" s="170"/>
      <c r="AB188" s="170"/>
      <c r="AD188" s="170"/>
      <c r="AF188" s="170"/>
      <c r="AH188" s="170"/>
      <c r="AJ188" s="170"/>
      <c r="AL188" s="170"/>
      <c r="AN188" s="170"/>
      <c r="AP188" s="170"/>
      <c r="AR188" s="170"/>
      <c r="AT188" s="170"/>
      <c r="AV188" s="170"/>
      <c r="AX188" s="170"/>
      <c r="AZ188" s="170"/>
      <c r="BB188" s="170"/>
      <c r="BD188" s="170"/>
      <c r="BF188" s="170"/>
      <c r="BH188" s="170"/>
      <c r="BJ188" s="170"/>
      <c r="BL188" s="170"/>
      <c r="BN188" s="170"/>
      <c r="BP188" s="170"/>
      <c r="BR188" s="170"/>
      <c r="BT188" s="170"/>
      <c r="BV188" s="170"/>
      <c r="BX188" s="170"/>
      <c r="BZ188" s="170"/>
      <c r="CB188" s="170"/>
      <c r="CD188" s="170"/>
      <c r="CF188" s="170"/>
      <c r="CH188" s="170"/>
      <c r="CJ188" s="170"/>
      <c r="CL188" s="170"/>
      <c r="CN188" s="170"/>
      <c r="CP188" s="170"/>
      <c r="CR188" s="170"/>
      <c r="CT188" s="170"/>
      <c r="CV188" s="170"/>
      <c r="CX188" s="170"/>
      <c r="CZ188" s="170"/>
      <c r="DB188" s="170"/>
      <c r="DD188" s="170"/>
      <c r="DF188" s="170"/>
      <c r="DH188" s="170"/>
      <c r="DJ188" s="170"/>
      <c r="DL188" s="170"/>
      <c r="DN188" s="170"/>
      <c r="DP188" s="170"/>
      <c r="DR188" s="170"/>
      <c r="DT188" s="170"/>
      <c r="DV188" s="170"/>
      <c r="DX188" s="170"/>
      <c r="DZ188" s="170"/>
      <c r="EB188" s="170"/>
      <c r="ED188" s="170"/>
      <c r="EF188" s="170"/>
      <c r="EH188" s="170"/>
      <c r="EJ188" s="170"/>
      <c r="EL188" s="170"/>
      <c r="EN188" s="170"/>
      <c r="EP188" s="170"/>
      <c r="ER188" s="170"/>
      <c r="ET188" s="170"/>
      <c r="EV188" s="170"/>
      <c r="EX188" s="170"/>
      <c r="EZ188" s="170"/>
      <c r="FB188" s="170"/>
      <c r="FD188" s="170"/>
      <c r="FF188" s="170"/>
      <c r="FH188" s="170"/>
      <c r="FJ188" s="170" t="s">
        <v>683</v>
      </c>
      <c r="FL188" s="170"/>
      <c r="FN188" s="170"/>
      <c r="FP188" s="170"/>
      <c r="FR188" s="170"/>
      <c r="FT188" s="170"/>
      <c r="FV188" s="170"/>
      <c r="FX188" s="170"/>
      <c r="FZ188" s="170"/>
      <c r="GB188" s="170"/>
      <c r="GD188" s="170"/>
      <c r="GF188" s="170"/>
      <c r="GH188" s="170"/>
      <c r="GJ188" s="170"/>
      <c r="GL188" s="170"/>
      <c r="GN188" s="170"/>
      <c r="GP188" s="170"/>
      <c r="GR188" s="170"/>
      <c r="GT188" s="170"/>
      <c r="GV188" s="170"/>
      <c r="GX188" s="170"/>
      <c r="GZ188" s="170"/>
      <c r="HB188" s="170"/>
      <c r="HD188" s="170"/>
      <c r="HF188" s="170"/>
      <c r="HH188" s="170"/>
      <c r="HJ188" s="170"/>
      <c r="HK188" s="172"/>
      <c r="HL188" s="172"/>
      <c r="HM188" s="172"/>
      <c r="HN188" s="172"/>
      <c r="HO188" s="172"/>
      <c r="HP188" s="172"/>
      <c r="HQ188" s="172"/>
      <c r="HR188" s="172"/>
      <c r="HS188" s="172"/>
      <c r="HT188" s="172"/>
      <c r="HU188" s="172"/>
      <c r="HV188" s="172"/>
      <c r="HW188" s="172"/>
      <c r="HX188" s="172"/>
      <c r="HY188" s="172"/>
      <c r="HZ188" s="172"/>
      <c r="IA188" s="172"/>
      <c r="IB188" s="172"/>
      <c r="IC188" s="172"/>
      <c r="ID188" s="172"/>
      <c r="IE188" s="172"/>
      <c r="IF188" s="172"/>
      <c r="IG188" s="172"/>
      <c r="IH188" s="172"/>
      <c r="II188" s="172"/>
      <c r="IJ188" s="172"/>
      <c r="IK188" s="172"/>
      <c r="IL188" s="172"/>
      <c r="IM188" s="172"/>
      <c r="IN188" s="172"/>
      <c r="IO188" s="172"/>
      <c r="IP188" s="172"/>
      <c r="IQ188" s="172"/>
      <c r="IR188" s="172"/>
      <c r="IS188" s="172"/>
      <c r="IT188" s="172"/>
      <c r="IU188" s="172"/>
      <c r="IV188" s="172"/>
    </row>
    <row r="189" spans="1:256" s="170" customFormat="1" ht="22.7" customHeight="1" x14ac:dyDescent="0.2">
      <c r="A189" s="169"/>
      <c r="B189" s="169"/>
      <c r="C189" s="157" t="s">
        <v>839</v>
      </c>
      <c r="E189" s="171"/>
      <c r="G189" s="171"/>
      <c r="I189" s="171"/>
      <c r="K189" s="171"/>
      <c r="M189" s="171"/>
      <c r="O189" s="171"/>
      <c r="Q189" s="171"/>
      <c r="S189" s="171"/>
      <c r="U189" s="171"/>
      <c r="W189" s="171"/>
      <c r="Y189" s="171"/>
      <c r="AA189" s="171"/>
      <c r="AC189" s="171"/>
      <c r="AE189" s="171"/>
      <c r="AG189" s="171"/>
      <c r="AI189" s="171"/>
      <c r="AK189" s="171"/>
      <c r="AM189" s="171"/>
      <c r="AO189" s="171"/>
      <c r="AQ189" s="171"/>
      <c r="AS189" s="171"/>
      <c r="AU189" s="171"/>
      <c r="AW189" s="171"/>
      <c r="AY189" s="171"/>
      <c r="BA189" s="171"/>
      <c r="BC189" s="171"/>
      <c r="BE189" s="171"/>
      <c r="BG189" s="171"/>
      <c r="BI189" s="171"/>
      <c r="BK189" s="171"/>
      <c r="BM189" s="171"/>
      <c r="BO189" s="171"/>
      <c r="BQ189" s="171"/>
      <c r="BS189" s="171"/>
      <c r="BU189" s="171"/>
      <c r="BW189" s="171"/>
      <c r="BY189" s="171"/>
      <c r="CA189" s="171"/>
      <c r="CC189" s="171"/>
      <c r="CE189" s="171"/>
      <c r="CG189" s="171"/>
      <c r="CI189" s="171"/>
      <c r="CK189" s="171"/>
      <c r="CM189" s="171"/>
      <c r="CO189" s="171"/>
      <c r="CQ189" s="171"/>
      <c r="CS189" s="171"/>
      <c r="CU189" s="171"/>
      <c r="CW189" s="171"/>
      <c r="CY189" s="171"/>
      <c r="DA189" s="171"/>
      <c r="DC189" s="171"/>
      <c r="DE189" s="171"/>
      <c r="DG189" s="171"/>
      <c r="DI189" s="171"/>
      <c r="DK189" s="171"/>
      <c r="DM189" s="171"/>
      <c r="DO189" s="171"/>
      <c r="DQ189" s="171"/>
      <c r="DS189" s="171"/>
      <c r="DU189" s="171"/>
      <c r="DW189" s="171"/>
      <c r="DY189" s="171"/>
      <c r="EA189" s="171"/>
      <c r="EC189" s="171"/>
      <c r="EE189" s="171"/>
      <c r="EG189" s="171"/>
      <c r="EI189" s="171"/>
      <c r="EK189" s="171"/>
      <c r="EM189" s="171"/>
      <c r="EO189" s="171"/>
      <c r="EQ189" s="171"/>
      <c r="ES189" s="171"/>
      <c r="EU189" s="171"/>
      <c r="EW189" s="171"/>
      <c r="EY189" s="171"/>
      <c r="FA189" s="171"/>
      <c r="FC189" s="171"/>
      <c r="FE189" s="171"/>
      <c r="FG189" s="171"/>
      <c r="FI189" s="171"/>
      <c r="FK189" s="171" t="s">
        <v>683</v>
      </c>
      <c r="FM189" s="171"/>
      <c r="FO189" s="171"/>
      <c r="FQ189" s="171"/>
      <c r="FS189" s="171"/>
      <c r="FU189" s="171"/>
      <c r="FW189" s="171"/>
      <c r="FY189" s="171"/>
      <c r="GA189" s="171"/>
      <c r="GC189" s="171"/>
      <c r="GE189" s="171"/>
      <c r="GG189" s="171"/>
      <c r="GI189" s="171"/>
      <c r="GK189" s="171"/>
      <c r="GM189" s="171"/>
      <c r="GO189" s="171"/>
      <c r="GQ189" s="171"/>
      <c r="GS189" s="171"/>
      <c r="GU189" s="171"/>
      <c r="GW189" s="171"/>
      <c r="GY189" s="171"/>
      <c r="HA189" s="171"/>
      <c r="HC189" s="171"/>
      <c r="HE189" s="171"/>
      <c r="HG189" s="171"/>
      <c r="HI189" s="171"/>
      <c r="HK189" s="172"/>
      <c r="HL189" s="172"/>
      <c r="HM189" s="172"/>
      <c r="HN189" s="172"/>
      <c r="HO189" s="172"/>
      <c r="HP189" s="172"/>
      <c r="HQ189" s="172"/>
      <c r="HR189" s="172"/>
      <c r="HS189" s="172"/>
      <c r="HT189" s="172"/>
      <c r="HU189" s="172"/>
      <c r="HV189" s="172"/>
      <c r="HW189" s="172"/>
      <c r="HX189" s="172"/>
      <c r="HY189" s="172"/>
      <c r="HZ189" s="172"/>
      <c r="IA189" s="172"/>
      <c r="IB189" s="172"/>
      <c r="IC189" s="172"/>
      <c r="ID189" s="172"/>
      <c r="IE189" s="172"/>
      <c r="IF189" s="172"/>
      <c r="IG189" s="172"/>
      <c r="IH189" s="172"/>
      <c r="II189" s="172"/>
      <c r="IJ189" s="172"/>
      <c r="IK189" s="172"/>
      <c r="IL189" s="172"/>
      <c r="IM189" s="172"/>
      <c r="IN189" s="172"/>
      <c r="IO189" s="172"/>
      <c r="IP189" s="172"/>
      <c r="IQ189" s="172"/>
      <c r="IR189" s="172"/>
      <c r="IS189" s="172"/>
      <c r="IT189" s="172"/>
      <c r="IU189" s="172"/>
      <c r="IV189" s="172"/>
    </row>
    <row r="190" spans="1:256" s="166" customFormat="1" ht="22.7" customHeight="1" x14ac:dyDescent="0.2">
      <c r="A190" s="165"/>
      <c r="B190" s="416" t="s">
        <v>840</v>
      </c>
      <c r="C190" s="416"/>
      <c r="E190" s="167"/>
      <c r="G190" s="167"/>
      <c r="I190" s="167"/>
      <c r="K190" s="167"/>
      <c r="M190" s="167"/>
      <c r="O190" s="167"/>
      <c r="Q190" s="167"/>
      <c r="S190" s="167"/>
      <c r="U190" s="167"/>
      <c r="W190" s="167"/>
      <c r="Y190" s="167"/>
      <c r="AA190" s="167"/>
      <c r="AC190" s="167"/>
      <c r="AE190" s="167"/>
      <c r="AG190" s="167"/>
      <c r="AI190" s="167"/>
      <c r="AK190" s="167"/>
      <c r="AM190" s="167"/>
      <c r="AO190" s="167"/>
      <c r="AQ190" s="167"/>
      <c r="AS190" s="167"/>
      <c r="AU190" s="167"/>
      <c r="AW190" s="167"/>
      <c r="AY190" s="167"/>
      <c r="BA190" s="167"/>
      <c r="BC190" s="167"/>
      <c r="BE190" s="167"/>
      <c r="BG190" s="167"/>
      <c r="BI190" s="167"/>
      <c r="BK190" s="167"/>
      <c r="BM190" s="167"/>
      <c r="BO190" s="167"/>
      <c r="BQ190" s="167"/>
      <c r="BS190" s="167"/>
      <c r="BU190" s="167"/>
      <c r="BW190" s="167"/>
      <c r="BY190" s="167"/>
      <c r="CA190" s="167"/>
      <c r="CC190" s="167"/>
      <c r="CE190" s="167"/>
      <c r="CG190" s="167"/>
      <c r="CI190" s="167"/>
      <c r="CK190" s="167"/>
      <c r="CM190" s="167"/>
      <c r="CO190" s="167"/>
      <c r="CQ190" s="167"/>
      <c r="CS190" s="167"/>
      <c r="CU190" s="167"/>
      <c r="CW190" s="167"/>
      <c r="CY190" s="167"/>
      <c r="DA190" s="167"/>
      <c r="DC190" s="167"/>
      <c r="DE190" s="167"/>
      <c r="DG190" s="167"/>
      <c r="DI190" s="167"/>
      <c r="DK190" s="167"/>
      <c r="DM190" s="167"/>
      <c r="DO190" s="167"/>
      <c r="DQ190" s="167"/>
      <c r="DS190" s="167"/>
      <c r="DU190" s="167"/>
      <c r="DW190" s="167"/>
      <c r="DY190" s="167"/>
      <c r="EA190" s="167"/>
      <c r="EC190" s="167"/>
      <c r="EE190" s="167"/>
      <c r="EG190" s="167"/>
      <c r="EI190" s="167"/>
      <c r="EK190" s="167"/>
      <c r="EM190" s="167"/>
      <c r="EO190" s="167"/>
      <c r="EQ190" s="167"/>
      <c r="ES190" s="167"/>
      <c r="EU190" s="167"/>
      <c r="EW190" s="167"/>
      <c r="EY190" s="167"/>
      <c r="FA190" s="167"/>
      <c r="FC190" s="167"/>
      <c r="FE190" s="167"/>
      <c r="FG190" s="167"/>
      <c r="FI190" s="167"/>
      <c r="FK190" s="167"/>
      <c r="FM190" s="167"/>
      <c r="FO190" s="167"/>
      <c r="FQ190" s="167"/>
      <c r="FS190" s="167"/>
      <c r="FU190" s="167"/>
      <c r="FW190" s="167"/>
      <c r="FY190" s="167"/>
      <c r="GA190" s="167"/>
      <c r="GC190" s="167"/>
      <c r="GE190" s="167"/>
      <c r="GG190" s="167"/>
      <c r="GI190" s="167"/>
      <c r="GK190" s="167"/>
      <c r="GM190" s="167"/>
      <c r="GO190" s="167"/>
      <c r="GQ190" s="167"/>
      <c r="GS190" s="167"/>
      <c r="GU190" s="167"/>
      <c r="GW190" s="167"/>
      <c r="GY190" s="167"/>
      <c r="HA190" s="167"/>
      <c r="HC190" s="167"/>
      <c r="HE190" s="167"/>
      <c r="HG190" s="167"/>
      <c r="HI190" s="167"/>
      <c r="HK190" s="168"/>
      <c r="HL190" s="168"/>
      <c r="HM190" s="168"/>
      <c r="HN190" s="168"/>
      <c r="HO190" s="168"/>
      <c r="HP190" s="168"/>
      <c r="HQ190" s="168"/>
      <c r="HR190" s="168"/>
      <c r="HS190" s="168"/>
      <c r="HT190" s="168"/>
      <c r="HU190" s="168"/>
      <c r="HV190" s="168"/>
      <c r="HW190" s="168"/>
      <c r="HX190" s="168"/>
      <c r="HY190" s="168"/>
      <c r="HZ190" s="168"/>
      <c r="IA190" s="168"/>
      <c r="IB190" s="168"/>
      <c r="IC190" s="168"/>
      <c r="ID190" s="168"/>
      <c r="IE190" s="168"/>
      <c r="IF190" s="168"/>
      <c r="IG190" s="168"/>
      <c r="IH190" s="168"/>
      <c r="II190" s="168"/>
      <c r="IJ190" s="168"/>
      <c r="IK190" s="168"/>
      <c r="IL190" s="168"/>
      <c r="IM190" s="168"/>
      <c r="IN190" s="168"/>
      <c r="IO190" s="168"/>
      <c r="IP190" s="168"/>
      <c r="IQ190" s="168"/>
      <c r="IR190" s="168"/>
      <c r="IS190" s="168"/>
      <c r="IT190" s="168"/>
      <c r="IU190" s="168"/>
      <c r="IV190" s="168"/>
    </row>
    <row r="191" spans="1:256" s="171" customFormat="1" ht="22.7" customHeight="1" x14ac:dyDescent="0.2">
      <c r="A191" s="169"/>
      <c r="B191" s="169"/>
      <c r="C191" s="157" t="s">
        <v>841</v>
      </c>
      <c r="D191" s="170"/>
      <c r="F191" s="170"/>
      <c r="H191" s="170"/>
      <c r="J191" s="170"/>
      <c r="L191" s="170"/>
      <c r="N191" s="170"/>
      <c r="P191" s="170"/>
      <c r="R191" s="170"/>
      <c r="T191" s="170"/>
      <c r="V191" s="170"/>
      <c r="X191" s="170"/>
      <c r="Z191" s="170"/>
      <c r="AB191" s="170"/>
      <c r="AD191" s="170"/>
      <c r="AF191" s="170"/>
      <c r="AH191" s="170"/>
      <c r="AJ191" s="170"/>
      <c r="AL191" s="170"/>
      <c r="AN191" s="170"/>
      <c r="AP191" s="170"/>
      <c r="AR191" s="170"/>
      <c r="AT191" s="170"/>
      <c r="AV191" s="170"/>
      <c r="AX191" s="170"/>
      <c r="AZ191" s="170"/>
      <c r="BB191" s="170"/>
      <c r="BD191" s="170"/>
      <c r="BF191" s="170"/>
      <c r="BH191" s="170"/>
      <c r="BJ191" s="170"/>
      <c r="BL191" s="170"/>
      <c r="BN191" s="170"/>
      <c r="BP191" s="170"/>
      <c r="BR191" s="170"/>
      <c r="BT191" s="170"/>
      <c r="BV191" s="170"/>
      <c r="BX191" s="170"/>
      <c r="BZ191" s="170"/>
      <c r="CB191" s="170"/>
      <c r="CD191" s="170"/>
      <c r="CF191" s="170"/>
      <c r="CH191" s="170"/>
      <c r="CJ191" s="170"/>
      <c r="CL191" s="170"/>
      <c r="CN191" s="170"/>
      <c r="CP191" s="170"/>
      <c r="CR191" s="170"/>
      <c r="CT191" s="170"/>
      <c r="CV191" s="170"/>
      <c r="CX191" s="170"/>
      <c r="CZ191" s="170"/>
      <c r="DB191" s="170"/>
      <c r="DD191" s="170"/>
      <c r="DF191" s="170"/>
      <c r="DH191" s="170"/>
      <c r="DJ191" s="170"/>
      <c r="DL191" s="170"/>
      <c r="DN191" s="170"/>
      <c r="DP191" s="170"/>
      <c r="DR191" s="170"/>
      <c r="DT191" s="170"/>
      <c r="DV191" s="170"/>
      <c r="DX191" s="170"/>
      <c r="DZ191" s="170"/>
      <c r="EB191" s="170"/>
      <c r="ED191" s="170"/>
      <c r="EF191" s="170"/>
      <c r="EH191" s="170"/>
      <c r="EJ191" s="170"/>
      <c r="EL191" s="170"/>
      <c r="EN191" s="170"/>
      <c r="EP191" s="170"/>
      <c r="ER191" s="170"/>
      <c r="ET191" s="170"/>
      <c r="EV191" s="170"/>
      <c r="EX191" s="170"/>
      <c r="EZ191" s="170"/>
      <c r="FB191" s="170"/>
      <c r="FD191" s="170"/>
      <c r="FF191" s="170"/>
      <c r="FH191" s="170"/>
      <c r="FJ191" s="170"/>
      <c r="FL191" s="170" t="s">
        <v>683</v>
      </c>
      <c r="FN191" s="170"/>
      <c r="FP191" s="170"/>
      <c r="FR191" s="170"/>
      <c r="FT191" s="170"/>
      <c r="FV191" s="170"/>
      <c r="FX191" s="170"/>
      <c r="FZ191" s="170"/>
      <c r="GB191" s="170"/>
      <c r="GD191" s="170"/>
      <c r="GF191" s="170"/>
      <c r="GH191" s="170"/>
      <c r="GJ191" s="170"/>
      <c r="GL191" s="170"/>
      <c r="GN191" s="170"/>
      <c r="GP191" s="170"/>
      <c r="GR191" s="170"/>
      <c r="GT191" s="170"/>
      <c r="GV191" s="170"/>
      <c r="GX191" s="170"/>
      <c r="GZ191" s="170"/>
      <c r="HB191" s="170"/>
      <c r="HD191" s="170"/>
      <c r="HF191" s="170"/>
      <c r="HH191" s="170"/>
      <c r="HJ191" s="170"/>
      <c r="HK191" s="172"/>
      <c r="HL191" s="172"/>
      <c r="HM191" s="172"/>
      <c r="HN191" s="172"/>
      <c r="HO191" s="172"/>
      <c r="HP191" s="172"/>
      <c r="HQ191" s="172"/>
      <c r="HR191" s="172"/>
      <c r="HS191" s="172"/>
      <c r="HT191" s="172"/>
      <c r="HU191" s="172"/>
      <c r="HV191" s="172"/>
      <c r="HW191" s="172"/>
      <c r="HX191" s="172"/>
      <c r="HY191" s="172"/>
      <c r="HZ191" s="172"/>
      <c r="IA191" s="172"/>
      <c r="IB191" s="172"/>
      <c r="IC191" s="172"/>
      <c r="ID191" s="172"/>
      <c r="IE191" s="172"/>
      <c r="IF191" s="172"/>
      <c r="IG191" s="172"/>
      <c r="IH191" s="172"/>
      <c r="II191" s="172"/>
      <c r="IJ191" s="172"/>
      <c r="IK191" s="172"/>
      <c r="IL191" s="172"/>
      <c r="IM191" s="172"/>
      <c r="IN191" s="172"/>
      <c r="IO191" s="172"/>
      <c r="IP191" s="172"/>
      <c r="IQ191" s="172"/>
      <c r="IR191" s="172"/>
      <c r="IS191" s="172"/>
      <c r="IT191" s="172"/>
      <c r="IU191" s="172"/>
      <c r="IV191" s="172"/>
    </row>
    <row r="192" spans="1:256" s="166" customFormat="1" ht="22.7" customHeight="1" x14ac:dyDescent="0.2">
      <c r="A192" s="165"/>
      <c r="B192" s="416" t="s">
        <v>842</v>
      </c>
      <c r="C192" s="416"/>
      <c r="E192" s="167"/>
      <c r="G192" s="167"/>
      <c r="I192" s="167"/>
      <c r="K192" s="167"/>
      <c r="M192" s="167"/>
      <c r="O192" s="167"/>
      <c r="Q192" s="167"/>
      <c r="S192" s="167"/>
      <c r="U192" s="167"/>
      <c r="W192" s="167"/>
      <c r="Y192" s="167"/>
      <c r="AA192" s="167"/>
      <c r="AC192" s="167"/>
      <c r="AE192" s="167"/>
      <c r="AG192" s="167"/>
      <c r="AI192" s="167"/>
      <c r="AK192" s="167"/>
      <c r="AM192" s="167"/>
      <c r="AO192" s="167"/>
      <c r="AQ192" s="167"/>
      <c r="AS192" s="167"/>
      <c r="AU192" s="167"/>
      <c r="AW192" s="167"/>
      <c r="AY192" s="167"/>
      <c r="BA192" s="167"/>
      <c r="BC192" s="167"/>
      <c r="BE192" s="167"/>
      <c r="BG192" s="167"/>
      <c r="BI192" s="167"/>
      <c r="BK192" s="167"/>
      <c r="BM192" s="167"/>
      <c r="BO192" s="167"/>
      <c r="BQ192" s="167"/>
      <c r="BS192" s="167"/>
      <c r="BU192" s="167"/>
      <c r="BW192" s="167"/>
      <c r="BY192" s="167"/>
      <c r="CA192" s="167"/>
      <c r="CC192" s="167"/>
      <c r="CE192" s="167"/>
      <c r="CG192" s="167"/>
      <c r="CI192" s="167"/>
      <c r="CK192" s="167"/>
      <c r="CM192" s="167"/>
      <c r="CO192" s="167"/>
      <c r="CQ192" s="167"/>
      <c r="CS192" s="167"/>
      <c r="CU192" s="167"/>
      <c r="CW192" s="167"/>
      <c r="CY192" s="167"/>
      <c r="DA192" s="167"/>
      <c r="DC192" s="167"/>
      <c r="DE192" s="167"/>
      <c r="DG192" s="167"/>
      <c r="DI192" s="167"/>
      <c r="DK192" s="167"/>
      <c r="DM192" s="167"/>
      <c r="DO192" s="167"/>
      <c r="DQ192" s="167"/>
      <c r="DS192" s="167"/>
      <c r="DU192" s="167"/>
      <c r="DW192" s="167"/>
      <c r="DY192" s="167"/>
      <c r="EA192" s="167"/>
      <c r="EC192" s="167"/>
      <c r="EE192" s="167"/>
      <c r="EG192" s="167"/>
      <c r="EI192" s="167"/>
      <c r="EK192" s="167"/>
      <c r="EM192" s="167"/>
      <c r="EO192" s="167"/>
      <c r="EQ192" s="167"/>
      <c r="ES192" s="167"/>
      <c r="EU192" s="167"/>
      <c r="EW192" s="167"/>
      <c r="EY192" s="167"/>
      <c r="FA192" s="167"/>
      <c r="FC192" s="167"/>
      <c r="FE192" s="167"/>
      <c r="FG192" s="167"/>
      <c r="FI192" s="167"/>
      <c r="FK192" s="167"/>
      <c r="FM192" s="167"/>
      <c r="FO192" s="167"/>
      <c r="FQ192" s="167"/>
      <c r="FS192" s="167"/>
      <c r="FU192" s="167"/>
      <c r="FW192" s="167"/>
      <c r="FY192" s="167"/>
      <c r="GA192" s="167"/>
      <c r="GC192" s="167"/>
      <c r="GE192" s="167"/>
      <c r="GG192" s="167"/>
      <c r="GI192" s="167"/>
      <c r="GK192" s="167"/>
      <c r="GM192" s="167"/>
      <c r="GO192" s="167"/>
      <c r="GQ192" s="167"/>
      <c r="GS192" s="167"/>
      <c r="GU192" s="167"/>
      <c r="GW192" s="167"/>
      <c r="GY192" s="167"/>
      <c r="HA192" s="167"/>
      <c r="HC192" s="167"/>
      <c r="HE192" s="167"/>
      <c r="HG192" s="167"/>
      <c r="HI192" s="167"/>
      <c r="HK192" s="168"/>
      <c r="HL192" s="168"/>
      <c r="HM192" s="168"/>
      <c r="HN192" s="168"/>
      <c r="HO192" s="168"/>
      <c r="HP192" s="168"/>
      <c r="HQ192" s="168"/>
      <c r="HR192" s="168"/>
      <c r="HS192" s="168"/>
      <c r="HT192" s="168"/>
      <c r="HU192" s="168"/>
      <c r="HV192" s="168"/>
      <c r="HW192" s="168"/>
      <c r="HX192" s="168"/>
      <c r="HY192" s="168"/>
      <c r="HZ192" s="168"/>
      <c r="IA192" s="168"/>
      <c r="IB192" s="168"/>
      <c r="IC192" s="168"/>
      <c r="ID192" s="168"/>
      <c r="IE192" s="168"/>
      <c r="IF192" s="168"/>
      <c r="IG192" s="168"/>
      <c r="IH192" s="168"/>
      <c r="II192" s="168"/>
      <c r="IJ192" s="168"/>
      <c r="IK192" s="168"/>
      <c r="IL192" s="168"/>
      <c r="IM192" s="168"/>
      <c r="IN192" s="168"/>
      <c r="IO192" s="168"/>
      <c r="IP192" s="168"/>
      <c r="IQ192" s="168"/>
      <c r="IR192" s="168"/>
      <c r="IS192" s="168"/>
      <c r="IT192" s="168"/>
      <c r="IU192" s="168"/>
      <c r="IV192" s="168"/>
    </row>
    <row r="193" spans="1:256" s="170" customFormat="1" ht="22.7" customHeight="1" x14ac:dyDescent="0.2">
      <c r="A193" s="169"/>
      <c r="B193" s="169"/>
      <c r="C193" s="157" t="s">
        <v>843</v>
      </c>
      <c r="E193" s="171"/>
      <c r="G193" s="171"/>
      <c r="I193" s="171"/>
      <c r="K193" s="171"/>
      <c r="M193" s="171"/>
      <c r="O193" s="171"/>
      <c r="Q193" s="171"/>
      <c r="S193" s="171"/>
      <c r="U193" s="171"/>
      <c r="W193" s="171"/>
      <c r="Y193" s="171"/>
      <c r="AA193" s="171"/>
      <c r="AC193" s="171"/>
      <c r="AE193" s="171"/>
      <c r="AG193" s="171"/>
      <c r="AI193" s="171"/>
      <c r="AK193" s="171"/>
      <c r="AM193" s="171"/>
      <c r="AO193" s="171"/>
      <c r="AQ193" s="171"/>
      <c r="AS193" s="171"/>
      <c r="AU193" s="171"/>
      <c r="AW193" s="171"/>
      <c r="AY193" s="171"/>
      <c r="BA193" s="171"/>
      <c r="BC193" s="171"/>
      <c r="BE193" s="171"/>
      <c r="BG193" s="171"/>
      <c r="BI193" s="171"/>
      <c r="BK193" s="171"/>
      <c r="BM193" s="171"/>
      <c r="BO193" s="171"/>
      <c r="BQ193" s="171"/>
      <c r="BS193" s="171"/>
      <c r="BU193" s="171"/>
      <c r="BW193" s="171"/>
      <c r="BY193" s="171"/>
      <c r="CA193" s="171"/>
      <c r="CC193" s="171"/>
      <c r="CE193" s="171"/>
      <c r="CG193" s="171"/>
      <c r="CI193" s="171"/>
      <c r="CK193" s="171"/>
      <c r="CM193" s="171"/>
      <c r="CO193" s="171"/>
      <c r="CQ193" s="171"/>
      <c r="CS193" s="171"/>
      <c r="CU193" s="171"/>
      <c r="CW193" s="171"/>
      <c r="CY193" s="171"/>
      <c r="DA193" s="171"/>
      <c r="DC193" s="171"/>
      <c r="DE193" s="171"/>
      <c r="DG193" s="171"/>
      <c r="DI193" s="171"/>
      <c r="DK193" s="171"/>
      <c r="DM193" s="171"/>
      <c r="DO193" s="171"/>
      <c r="DQ193" s="171"/>
      <c r="DS193" s="171"/>
      <c r="DU193" s="171"/>
      <c r="DW193" s="171"/>
      <c r="DY193" s="171"/>
      <c r="EA193" s="171"/>
      <c r="EC193" s="171"/>
      <c r="EE193" s="171"/>
      <c r="EG193" s="171"/>
      <c r="EI193" s="171"/>
      <c r="EK193" s="171"/>
      <c r="EM193" s="171"/>
      <c r="EO193" s="171"/>
      <c r="EQ193" s="171"/>
      <c r="ES193" s="171"/>
      <c r="EU193" s="171"/>
      <c r="EW193" s="171"/>
      <c r="EY193" s="171"/>
      <c r="FA193" s="171"/>
      <c r="FC193" s="171"/>
      <c r="FE193" s="171"/>
      <c r="FG193" s="171"/>
      <c r="FI193" s="171"/>
      <c r="FK193" s="171"/>
      <c r="FM193" s="171" t="s">
        <v>683</v>
      </c>
      <c r="FO193" s="171"/>
      <c r="FQ193" s="171"/>
      <c r="FS193" s="171"/>
      <c r="FU193" s="171"/>
      <c r="FW193" s="171"/>
      <c r="FY193" s="171"/>
      <c r="GA193" s="171"/>
      <c r="GC193" s="171"/>
      <c r="GE193" s="171"/>
      <c r="GG193" s="171"/>
      <c r="GI193" s="171"/>
      <c r="GK193" s="171"/>
      <c r="GM193" s="171"/>
      <c r="GO193" s="171"/>
      <c r="GQ193" s="171"/>
      <c r="GS193" s="171"/>
      <c r="GU193" s="171"/>
      <c r="GW193" s="171"/>
      <c r="GY193" s="171"/>
      <c r="HA193" s="171"/>
      <c r="HC193" s="171"/>
      <c r="HE193" s="171"/>
      <c r="HG193" s="171"/>
      <c r="HI193" s="171"/>
      <c r="HK193" s="172"/>
      <c r="HL193" s="172"/>
      <c r="HM193" s="172"/>
      <c r="HN193" s="172"/>
      <c r="HO193" s="172"/>
      <c r="HP193" s="172"/>
      <c r="HQ193" s="172"/>
      <c r="HR193" s="172"/>
      <c r="HS193" s="172"/>
      <c r="HT193" s="172"/>
      <c r="HU193" s="172"/>
      <c r="HV193" s="172"/>
      <c r="HW193" s="172"/>
      <c r="HX193" s="172"/>
      <c r="HY193" s="172"/>
      <c r="HZ193" s="172"/>
      <c r="IA193" s="172"/>
      <c r="IB193" s="172"/>
      <c r="IC193" s="172"/>
      <c r="ID193" s="172"/>
      <c r="IE193" s="172"/>
      <c r="IF193" s="172"/>
      <c r="IG193" s="172"/>
      <c r="IH193" s="172"/>
      <c r="II193" s="172"/>
      <c r="IJ193" s="172"/>
      <c r="IK193" s="172"/>
      <c r="IL193" s="172"/>
      <c r="IM193" s="172"/>
      <c r="IN193" s="172"/>
      <c r="IO193" s="172"/>
      <c r="IP193" s="172"/>
      <c r="IQ193" s="172"/>
      <c r="IR193" s="172"/>
      <c r="IS193" s="172"/>
      <c r="IT193" s="172"/>
      <c r="IU193" s="172"/>
      <c r="IV193" s="172"/>
    </row>
    <row r="194" spans="1:256" s="171" customFormat="1" ht="22.7" customHeight="1" x14ac:dyDescent="0.2">
      <c r="A194" s="169"/>
      <c r="B194" s="169"/>
      <c r="C194" s="157" t="s">
        <v>844</v>
      </c>
      <c r="D194" s="170"/>
      <c r="F194" s="170"/>
      <c r="H194" s="170"/>
      <c r="J194" s="170"/>
      <c r="L194" s="170"/>
      <c r="N194" s="170"/>
      <c r="P194" s="170"/>
      <c r="R194" s="170"/>
      <c r="T194" s="170"/>
      <c r="V194" s="170"/>
      <c r="X194" s="170"/>
      <c r="Z194" s="170"/>
      <c r="AB194" s="170"/>
      <c r="AD194" s="170"/>
      <c r="AF194" s="170"/>
      <c r="AH194" s="170"/>
      <c r="AJ194" s="170"/>
      <c r="AL194" s="170"/>
      <c r="AN194" s="170"/>
      <c r="AP194" s="170"/>
      <c r="AR194" s="170"/>
      <c r="AT194" s="170"/>
      <c r="AV194" s="170"/>
      <c r="AX194" s="170"/>
      <c r="AZ194" s="170"/>
      <c r="BB194" s="170"/>
      <c r="BD194" s="170"/>
      <c r="BF194" s="170"/>
      <c r="BH194" s="170"/>
      <c r="BJ194" s="170"/>
      <c r="BL194" s="170"/>
      <c r="BN194" s="170"/>
      <c r="BP194" s="170"/>
      <c r="BR194" s="170"/>
      <c r="BT194" s="170"/>
      <c r="BV194" s="170"/>
      <c r="BX194" s="170"/>
      <c r="BZ194" s="170"/>
      <c r="CB194" s="170"/>
      <c r="CD194" s="170"/>
      <c r="CF194" s="170"/>
      <c r="CH194" s="170"/>
      <c r="CJ194" s="170"/>
      <c r="CL194" s="170"/>
      <c r="CN194" s="170"/>
      <c r="CP194" s="170"/>
      <c r="CR194" s="170"/>
      <c r="CT194" s="170"/>
      <c r="CV194" s="170"/>
      <c r="CX194" s="170"/>
      <c r="CZ194" s="170"/>
      <c r="DB194" s="170"/>
      <c r="DD194" s="170"/>
      <c r="DF194" s="170"/>
      <c r="DH194" s="170"/>
      <c r="DJ194" s="170"/>
      <c r="DL194" s="170"/>
      <c r="DN194" s="170"/>
      <c r="DP194" s="170"/>
      <c r="DR194" s="170"/>
      <c r="DT194" s="170"/>
      <c r="DV194" s="170"/>
      <c r="DX194" s="170"/>
      <c r="DZ194" s="170"/>
      <c r="EB194" s="170"/>
      <c r="ED194" s="170"/>
      <c r="EF194" s="170"/>
      <c r="EH194" s="170"/>
      <c r="EJ194" s="170"/>
      <c r="EL194" s="170"/>
      <c r="EN194" s="170"/>
      <c r="EP194" s="170"/>
      <c r="ER194" s="170"/>
      <c r="ET194" s="170"/>
      <c r="EV194" s="170"/>
      <c r="EX194" s="170"/>
      <c r="EZ194" s="170"/>
      <c r="FB194" s="170"/>
      <c r="FD194" s="170"/>
      <c r="FF194" s="170"/>
      <c r="FH194" s="170"/>
      <c r="FJ194" s="170"/>
      <c r="FL194" s="170"/>
      <c r="FN194" s="170" t="s">
        <v>683</v>
      </c>
      <c r="FP194" s="170"/>
      <c r="FR194" s="170"/>
      <c r="FT194" s="170"/>
      <c r="FV194" s="170"/>
      <c r="FX194" s="170"/>
      <c r="FZ194" s="170"/>
      <c r="GB194" s="170"/>
      <c r="GD194" s="170"/>
      <c r="GF194" s="170"/>
      <c r="GH194" s="170"/>
      <c r="GJ194" s="170"/>
      <c r="GL194" s="170"/>
      <c r="GN194" s="170"/>
      <c r="GP194" s="170"/>
      <c r="GR194" s="170"/>
      <c r="GT194" s="170"/>
      <c r="GV194" s="170"/>
      <c r="GX194" s="170"/>
      <c r="GZ194" s="170"/>
      <c r="HB194" s="170"/>
      <c r="HD194" s="170"/>
      <c r="HF194" s="170"/>
      <c r="HH194" s="170"/>
      <c r="HJ194" s="170"/>
      <c r="HK194" s="172"/>
      <c r="HL194" s="172"/>
      <c r="HM194" s="172"/>
      <c r="HN194" s="172"/>
      <c r="HO194" s="172"/>
      <c r="HP194" s="172"/>
      <c r="HQ194" s="172"/>
      <c r="HR194" s="172"/>
      <c r="HS194" s="172"/>
      <c r="HT194" s="172"/>
      <c r="HU194" s="172"/>
      <c r="HV194" s="172"/>
      <c r="HW194" s="172"/>
      <c r="HX194" s="172"/>
      <c r="HY194" s="172"/>
      <c r="HZ194" s="172"/>
      <c r="IA194" s="172"/>
      <c r="IB194" s="172"/>
      <c r="IC194" s="172"/>
      <c r="ID194" s="172"/>
      <c r="IE194" s="172"/>
      <c r="IF194" s="172"/>
      <c r="IG194" s="172"/>
      <c r="IH194" s="172"/>
      <c r="II194" s="172"/>
      <c r="IJ194" s="172"/>
      <c r="IK194" s="172"/>
      <c r="IL194" s="172"/>
      <c r="IM194" s="172"/>
      <c r="IN194" s="172"/>
      <c r="IO194" s="172"/>
      <c r="IP194" s="172"/>
      <c r="IQ194" s="172"/>
      <c r="IR194" s="172"/>
      <c r="IS194" s="172"/>
      <c r="IT194" s="172"/>
      <c r="IU194" s="172"/>
      <c r="IV194" s="172"/>
    </row>
    <row r="195" spans="1:256" s="170" customFormat="1" ht="22.7" customHeight="1" x14ac:dyDescent="0.2">
      <c r="A195" s="169"/>
      <c r="B195" s="169"/>
      <c r="C195" s="157" t="s">
        <v>845</v>
      </c>
      <c r="E195" s="171"/>
      <c r="G195" s="171"/>
      <c r="I195" s="171"/>
      <c r="K195" s="171"/>
      <c r="M195" s="171"/>
      <c r="O195" s="171"/>
      <c r="Q195" s="171"/>
      <c r="S195" s="171"/>
      <c r="U195" s="171"/>
      <c r="W195" s="171"/>
      <c r="Y195" s="171"/>
      <c r="AA195" s="171"/>
      <c r="AC195" s="171"/>
      <c r="AE195" s="171"/>
      <c r="AG195" s="171"/>
      <c r="AI195" s="171"/>
      <c r="AK195" s="171"/>
      <c r="AM195" s="171"/>
      <c r="AO195" s="171"/>
      <c r="AQ195" s="171"/>
      <c r="AS195" s="171"/>
      <c r="AU195" s="171"/>
      <c r="AW195" s="171"/>
      <c r="AY195" s="171"/>
      <c r="BA195" s="171"/>
      <c r="BC195" s="171"/>
      <c r="BE195" s="171"/>
      <c r="BG195" s="171"/>
      <c r="BI195" s="171"/>
      <c r="BK195" s="171"/>
      <c r="BM195" s="171"/>
      <c r="BO195" s="171"/>
      <c r="BQ195" s="171"/>
      <c r="BS195" s="171"/>
      <c r="BU195" s="171"/>
      <c r="BW195" s="171"/>
      <c r="BY195" s="171"/>
      <c r="CA195" s="171"/>
      <c r="CC195" s="171"/>
      <c r="CE195" s="171"/>
      <c r="CG195" s="171"/>
      <c r="CI195" s="171"/>
      <c r="CK195" s="171"/>
      <c r="CM195" s="171"/>
      <c r="CO195" s="171"/>
      <c r="CQ195" s="171"/>
      <c r="CS195" s="171"/>
      <c r="CU195" s="171"/>
      <c r="CW195" s="171"/>
      <c r="CY195" s="171"/>
      <c r="DA195" s="171"/>
      <c r="DC195" s="171"/>
      <c r="DE195" s="171"/>
      <c r="DG195" s="171"/>
      <c r="DI195" s="171"/>
      <c r="DK195" s="171"/>
      <c r="DM195" s="171"/>
      <c r="DO195" s="171"/>
      <c r="DQ195" s="171"/>
      <c r="DS195" s="171"/>
      <c r="DU195" s="171"/>
      <c r="DW195" s="171"/>
      <c r="DY195" s="171"/>
      <c r="EA195" s="171"/>
      <c r="EC195" s="171"/>
      <c r="EE195" s="171"/>
      <c r="EG195" s="171"/>
      <c r="EI195" s="171"/>
      <c r="EK195" s="171"/>
      <c r="EM195" s="171"/>
      <c r="EO195" s="171"/>
      <c r="EQ195" s="171"/>
      <c r="ES195" s="171"/>
      <c r="EU195" s="171"/>
      <c r="EW195" s="171"/>
      <c r="EY195" s="171"/>
      <c r="FA195" s="171"/>
      <c r="FC195" s="171"/>
      <c r="FE195" s="171"/>
      <c r="FG195" s="171"/>
      <c r="FI195" s="171"/>
      <c r="FK195" s="171"/>
      <c r="FM195" s="171"/>
      <c r="FO195" s="171" t="s">
        <v>683</v>
      </c>
      <c r="FQ195" s="171"/>
      <c r="FS195" s="171"/>
      <c r="FU195" s="171"/>
      <c r="FW195" s="171"/>
      <c r="FY195" s="171"/>
      <c r="GA195" s="171"/>
      <c r="GC195" s="171"/>
      <c r="GE195" s="171"/>
      <c r="GG195" s="171"/>
      <c r="GI195" s="171"/>
      <c r="GK195" s="171"/>
      <c r="GM195" s="171"/>
      <c r="GO195" s="171"/>
      <c r="GQ195" s="171"/>
      <c r="GS195" s="171"/>
      <c r="GU195" s="171"/>
      <c r="GW195" s="171"/>
      <c r="GY195" s="171"/>
      <c r="HA195" s="171"/>
      <c r="HC195" s="171"/>
      <c r="HE195" s="171"/>
      <c r="HG195" s="171"/>
      <c r="HI195" s="171"/>
      <c r="HK195" s="172"/>
      <c r="HL195" s="172"/>
      <c r="HM195" s="172"/>
      <c r="HN195" s="172"/>
      <c r="HO195" s="172"/>
      <c r="HP195" s="172"/>
      <c r="HQ195" s="172"/>
      <c r="HR195" s="172"/>
      <c r="HS195" s="172"/>
      <c r="HT195" s="172"/>
      <c r="HU195" s="172"/>
      <c r="HV195" s="172"/>
      <c r="HW195" s="172"/>
      <c r="HX195" s="172"/>
      <c r="HY195" s="172"/>
      <c r="HZ195" s="172"/>
      <c r="IA195" s="172"/>
      <c r="IB195" s="172"/>
      <c r="IC195" s="172"/>
      <c r="ID195" s="172"/>
      <c r="IE195" s="172"/>
      <c r="IF195" s="172"/>
      <c r="IG195" s="172"/>
      <c r="IH195" s="172"/>
      <c r="II195" s="172"/>
      <c r="IJ195" s="172"/>
      <c r="IK195" s="172"/>
      <c r="IL195" s="172"/>
      <c r="IM195" s="172"/>
      <c r="IN195" s="172"/>
      <c r="IO195" s="172"/>
      <c r="IP195" s="172"/>
      <c r="IQ195" s="172"/>
      <c r="IR195" s="172"/>
      <c r="IS195" s="172"/>
      <c r="IT195" s="172"/>
      <c r="IU195" s="172"/>
      <c r="IV195" s="172"/>
    </row>
    <row r="196" spans="1:256" s="171" customFormat="1" ht="34.15" customHeight="1" x14ac:dyDescent="0.2">
      <c r="A196" s="169"/>
      <c r="B196" s="169"/>
      <c r="C196" s="157" t="s">
        <v>846</v>
      </c>
      <c r="D196" s="170"/>
      <c r="F196" s="170"/>
      <c r="H196" s="170"/>
      <c r="J196" s="170"/>
      <c r="L196" s="170"/>
      <c r="N196" s="170"/>
      <c r="P196" s="170"/>
      <c r="R196" s="170"/>
      <c r="T196" s="170"/>
      <c r="V196" s="170"/>
      <c r="X196" s="170"/>
      <c r="Z196" s="170"/>
      <c r="AB196" s="170"/>
      <c r="AD196" s="170"/>
      <c r="AF196" s="170"/>
      <c r="AH196" s="170"/>
      <c r="AJ196" s="170"/>
      <c r="AL196" s="170"/>
      <c r="AN196" s="170"/>
      <c r="AP196" s="170"/>
      <c r="AR196" s="170"/>
      <c r="AT196" s="170"/>
      <c r="AV196" s="170"/>
      <c r="AX196" s="170"/>
      <c r="AZ196" s="170"/>
      <c r="BB196" s="170"/>
      <c r="BD196" s="170"/>
      <c r="BF196" s="170"/>
      <c r="BH196" s="170"/>
      <c r="BJ196" s="170"/>
      <c r="BL196" s="170"/>
      <c r="BN196" s="170"/>
      <c r="BP196" s="170"/>
      <c r="BR196" s="170"/>
      <c r="BT196" s="170"/>
      <c r="BV196" s="170"/>
      <c r="BX196" s="170"/>
      <c r="BZ196" s="170"/>
      <c r="CB196" s="170"/>
      <c r="CD196" s="170"/>
      <c r="CF196" s="170"/>
      <c r="CH196" s="170"/>
      <c r="CJ196" s="170"/>
      <c r="CL196" s="170"/>
      <c r="CN196" s="170"/>
      <c r="CP196" s="170"/>
      <c r="CR196" s="170"/>
      <c r="CT196" s="170"/>
      <c r="CV196" s="170"/>
      <c r="CX196" s="170"/>
      <c r="CZ196" s="170"/>
      <c r="DB196" s="170"/>
      <c r="DD196" s="170"/>
      <c r="DF196" s="170"/>
      <c r="DH196" s="170"/>
      <c r="DJ196" s="170"/>
      <c r="DL196" s="170"/>
      <c r="DN196" s="170"/>
      <c r="DP196" s="170"/>
      <c r="DR196" s="170"/>
      <c r="DT196" s="170"/>
      <c r="DV196" s="170"/>
      <c r="DX196" s="170"/>
      <c r="DZ196" s="170"/>
      <c r="EB196" s="170"/>
      <c r="ED196" s="170"/>
      <c r="EF196" s="170"/>
      <c r="EH196" s="170"/>
      <c r="EJ196" s="170"/>
      <c r="EL196" s="170"/>
      <c r="EN196" s="170"/>
      <c r="EP196" s="170"/>
      <c r="ER196" s="170"/>
      <c r="ET196" s="170"/>
      <c r="EV196" s="170"/>
      <c r="EX196" s="170"/>
      <c r="EZ196" s="170"/>
      <c r="FB196" s="170"/>
      <c r="FD196" s="170"/>
      <c r="FF196" s="170"/>
      <c r="FH196" s="170"/>
      <c r="FJ196" s="170"/>
      <c r="FL196" s="170"/>
      <c r="FN196" s="170"/>
      <c r="FP196" s="170" t="s">
        <v>683</v>
      </c>
      <c r="FR196" s="170"/>
      <c r="FT196" s="170"/>
      <c r="FV196" s="170"/>
      <c r="FX196" s="170"/>
      <c r="FZ196" s="170"/>
      <c r="GB196" s="170"/>
      <c r="GD196" s="170"/>
      <c r="GF196" s="170"/>
      <c r="GH196" s="170"/>
      <c r="GJ196" s="170"/>
      <c r="GL196" s="170"/>
      <c r="GN196" s="170"/>
      <c r="GP196" s="170"/>
      <c r="GR196" s="170"/>
      <c r="GT196" s="170"/>
      <c r="GV196" s="170"/>
      <c r="GX196" s="170"/>
      <c r="GZ196" s="170"/>
      <c r="HB196" s="170"/>
      <c r="HD196" s="170"/>
      <c r="HF196" s="170"/>
      <c r="HH196" s="170"/>
      <c r="HJ196" s="170"/>
      <c r="HK196" s="172"/>
      <c r="HL196" s="172"/>
      <c r="HM196" s="172"/>
      <c r="HN196" s="172"/>
      <c r="HO196" s="172"/>
      <c r="HP196" s="172"/>
      <c r="HQ196" s="172"/>
      <c r="HR196" s="172"/>
      <c r="HS196" s="172"/>
      <c r="HT196" s="172"/>
      <c r="HU196" s="172"/>
      <c r="HV196" s="172"/>
      <c r="HW196" s="172"/>
      <c r="HX196" s="172"/>
      <c r="HY196" s="172"/>
      <c r="HZ196" s="172"/>
      <c r="IA196" s="172"/>
      <c r="IB196" s="172"/>
      <c r="IC196" s="172"/>
      <c r="ID196" s="172"/>
      <c r="IE196" s="172"/>
      <c r="IF196" s="172"/>
      <c r="IG196" s="172"/>
      <c r="IH196" s="172"/>
      <c r="II196" s="172"/>
      <c r="IJ196" s="172"/>
      <c r="IK196" s="172"/>
      <c r="IL196" s="172"/>
      <c r="IM196" s="172"/>
      <c r="IN196" s="172"/>
      <c r="IO196" s="172"/>
      <c r="IP196" s="172"/>
      <c r="IQ196" s="172"/>
      <c r="IR196" s="172"/>
      <c r="IS196" s="172"/>
      <c r="IT196" s="172"/>
      <c r="IU196" s="172"/>
      <c r="IV196" s="172"/>
    </row>
    <row r="197" spans="1:256" s="170" customFormat="1" ht="29.85" customHeight="1" x14ac:dyDescent="0.2">
      <c r="A197" s="169"/>
      <c r="B197" s="169"/>
      <c r="C197" s="157" t="s">
        <v>847</v>
      </c>
      <c r="E197" s="171"/>
      <c r="G197" s="171"/>
      <c r="I197" s="171"/>
      <c r="K197" s="171"/>
      <c r="M197" s="171"/>
      <c r="O197" s="171"/>
      <c r="Q197" s="171"/>
      <c r="S197" s="171"/>
      <c r="U197" s="171"/>
      <c r="W197" s="171"/>
      <c r="Y197" s="171"/>
      <c r="AA197" s="171"/>
      <c r="AC197" s="171"/>
      <c r="AE197" s="171"/>
      <c r="AG197" s="171"/>
      <c r="AI197" s="171"/>
      <c r="AK197" s="171"/>
      <c r="AM197" s="171"/>
      <c r="AO197" s="171"/>
      <c r="AQ197" s="171"/>
      <c r="AS197" s="171"/>
      <c r="AU197" s="171"/>
      <c r="AW197" s="171"/>
      <c r="AY197" s="171"/>
      <c r="BA197" s="171"/>
      <c r="BC197" s="171"/>
      <c r="BE197" s="171"/>
      <c r="BG197" s="171"/>
      <c r="BI197" s="171"/>
      <c r="BK197" s="171"/>
      <c r="BM197" s="171"/>
      <c r="BO197" s="171"/>
      <c r="BQ197" s="171"/>
      <c r="BS197" s="171"/>
      <c r="BU197" s="171"/>
      <c r="BW197" s="171"/>
      <c r="BY197" s="171"/>
      <c r="CA197" s="171"/>
      <c r="CC197" s="171"/>
      <c r="CE197" s="171"/>
      <c r="CG197" s="171"/>
      <c r="CI197" s="171"/>
      <c r="CK197" s="171"/>
      <c r="CM197" s="171"/>
      <c r="CO197" s="171"/>
      <c r="CQ197" s="171"/>
      <c r="CS197" s="171"/>
      <c r="CU197" s="171"/>
      <c r="CW197" s="171"/>
      <c r="CY197" s="171"/>
      <c r="DA197" s="171"/>
      <c r="DC197" s="171"/>
      <c r="DE197" s="171"/>
      <c r="DG197" s="171"/>
      <c r="DI197" s="171"/>
      <c r="DK197" s="171"/>
      <c r="DM197" s="171"/>
      <c r="DO197" s="171"/>
      <c r="DQ197" s="171"/>
      <c r="DS197" s="171"/>
      <c r="DU197" s="171"/>
      <c r="DW197" s="171"/>
      <c r="DY197" s="171"/>
      <c r="EA197" s="171"/>
      <c r="EC197" s="171"/>
      <c r="EE197" s="171"/>
      <c r="EG197" s="171"/>
      <c r="EI197" s="171"/>
      <c r="EK197" s="171"/>
      <c r="EM197" s="171"/>
      <c r="EO197" s="171"/>
      <c r="EQ197" s="171"/>
      <c r="ES197" s="171"/>
      <c r="EU197" s="171"/>
      <c r="EW197" s="171"/>
      <c r="EY197" s="171"/>
      <c r="FA197" s="171"/>
      <c r="FC197" s="171"/>
      <c r="FE197" s="171"/>
      <c r="FG197" s="171"/>
      <c r="FI197" s="171"/>
      <c r="FK197" s="171"/>
      <c r="FM197" s="171"/>
      <c r="FO197" s="171"/>
      <c r="FQ197" s="171" t="s">
        <v>683</v>
      </c>
      <c r="FS197" s="171"/>
      <c r="FU197" s="171"/>
      <c r="FW197" s="171"/>
      <c r="FY197" s="171"/>
      <c r="GA197" s="171"/>
      <c r="GC197" s="171"/>
      <c r="GE197" s="171"/>
      <c r="GG197" s="171"/>
      <c r="GI197" s="171"/>
      <c r="GK197" s="171"/>
      <c r="GM197" s="171"/>
      <c r="GO197" s="171"/>
      <c r="GQ197" s="171"/>
      <c r="GS197" s="171"/>
      <c r="GU197" s="171"/>
      <c r="GW197" s="171"/>
      <c r="GY197" s="171"/>
      <c r="HA197" s="171"/>
      <c r="HC197" s="171"/>
      <c r="HE197" s="171"/>
      <c r="HG197" s="171"/>
      <c r="HI197" s="171"/>
      <c r="HK197" s="172"/>
      <c r="HL197" s="172"/>
      <c r="HM197" s="172"/>
      <c r="HN197" s="172"/>
      <c r="HO197" s="172"/>
      <c r="HP197" s="172"/>
      <c r="HQ197" s="172"/>
      <c r="HR197" s="172"/>
      <c r="HS197" s="172"/>
      <c r="HT197" s="172"/>
      <c r="HU197" s="172"/>
      <c r="HV197" s="172"/>
      <c r="HW197" s="172"/>
      <c r="HX197" s="172"/>
      <c r="HY197" s="172"/>
      <c r="HZ197" s="172"/>
      <c r="IA197" s="172"/>
      <c r="IB197" s="172"/>
      <c r="IC197" s="172"/>
      <c r="ID197" s="172"/>
      <c r="IE197" s="172"/>
      <c r="IF197" s="172"/>
      <c r="IG197" s="172"/>
      <c r="IH197" s="172"/>
      <c r="II197" s="172"/>
      <c r="IJ197" s="172"/>
      <c r="IK197" s="172"/>
      <c r="IL197" s="172"/>
      <c r="IM197" s="172"/>
      <c r="IN197" s="172"/>
      <c r="IO197" s="172"/>
      <c r="IP197" s="172"/>
      <c r="IQ197" s="172"/>
      <c r="IR197" s="172"/>
      <c r="IS197" s="172"/>
      <c r="IT197" s="172"/>
      <c r="IU197" s="172"/>
      <c r="IV197" s="172"/>
    </row>
    <row r="198" spans="1:256" s="171" customFormat="1" ht="34.15" customHeight="1" x14ac:dyDescent="0.2">
      <c r="A198" s="169"/>
      <c r="B198" s="169"/>
      <c r="C198" s="157" t="s">
        <v>848</v>
      </c>
      <c r="D198" s="170"/>
      <c r="F198" s="170"/>
      <c r="H198" s="170"/>
      <c r="J198" s="170"/>
      <c r="L198" s="170"/>
      <c r="N198" s="170"/>
      <c r="P198" s="170"/>
      <c r="R198" s="170"/>
      <c r="T198" s="170"/>
      <c r="V198" s="170"/>
      <c r="X198" s="170"/>
      <c r="Z198" s="170"/>
      <c r="AB198" s="170"/>
      <c r="AD198" s="170"/>
      <c r="AF198" s="170"/>
      <c r="AH198" s="170"/>
      <c r="AJ198" s="170"/>
      <c r="AL198" s="170"/>
      <c r="AN198" s="170"/>
      <c r="AP198" s="170"/>
      <c r="AR198" s="170"/>
      <c r="AT198" s="170"/>
      <c r="AV198" s="170"/>
      <c r="AX198" s="170"/>
      <c r="AZ198" s="170"/>
      <c r="BB198" s="170"/>
      <c r="BD198" s="170"/>
      <c r="BF198" s="170"/>
      <c r="BH198" s="170"/>
      <c r="BJ198" s="170"/>
      <c r="BL198" s="170"/>
      <c r="BN198" s="170"/>
      <c r="BP198" s="170"/>
      <c r="BR198" s="170"/>
      <c r="BT198" s="170"/>
      <c r="BV198" s="170"/>
      <c r="BX198" s="170"/>
      <c r="BZ198" s="170"/>
      <c r="CB198" s="170"/>
      <c r="CD198" s="170"/>
      <c r="CF198" s="170"/>
      <c r="CH198" s="170"/>
      <c r="CJ198" s="170"/>
      <c r="CL198" s="170"/>
      <c r="CN198" s="170"/>
      <c r="CP198" s="170"/>
      <c r="CR198" s="170"/>
      <c r="CT198" s="170"/>
      <c r="CV198" s="170"/>
      <c r="CX198" s="170"/>
      <c r="CZ198" s="170"/>
      <c r="DB198" s="170"/>
      <c r="DD198" s="170"/>
      <c r="DF198" s="170"/>
      <c r="DH198" s="170"/>
      <c r="DJ198" s="170"/>
      <c r="DL198" s="170"/>
      <c r="DN198" s="170"/>
      <c r="DP198" s="170"/>
      <c r="DR198" s="170"/>
      <c r="DT198" s="170"/>
      <c r="DV198" s="170"/>
      <c r="DX198" s="170"/>
      <c r="DZ198" s="170"/>
      <c r="EB198" s="170"/>
      <c r="ED198" s="170"/>
      <c r="EF198" s="170"/>
      <c r="EH198" s="170"/>
      <c r="EJ198" s="170"/>
      <c r="EL198" s="170"/>
      <c r="EN198" s="170"/>
      <c r="EP198" s="170"/>
      <c r="ER198" s="170"/>
      <c r="ET198" s="170"/>
      <c r="EV198" s="170"/>
      <c r="EX198" s="170"/>
      <c r="EZ198" s="170"/>
      <c r="FB198" s="170"/>
      <c r="FD198" s="170"/>
      <c r="FF198" s="170"/>
      <c r="FH198" s="170"/>
      <c r="FJ198" s="170"/>
      <c r="FL198" s="170"/>
      <c r="FN198" s="170"/>
      <c r="FP198" s="170"/>
      <c r="FR198" s="170" t="s">
        <v>683</v>
      </c>
      <c r="FT198" s="170"/>
      <c r="FV198" s="170"/>
      <c r="FX198" s="170"/>
      <c r="FZ198" s="170"/>
      <c r="GB198" s="170"/>
      <c r="GD198" s="170"/>
      <c r="GF198" s="170"/>
      <c r="GH198" s="170"/>
      <c r="GJ198" s="170"/>
      <c r="GL198" s="170"/>
      <c r="GN198" s="170"/>
      <c r="GP198" s="170"/>
      <c r="GR198" s="170"/>
      <c r="GT198" s="170"/>
      <c r="GV198" s="170"/>
      <c r="GX198" s="170"/>
      <c r="GZ198" s="170"/>
      <c r="HB198" s="170"/>
      <c r="HD198" s="170"/>
      <c r="HF198" s="170"/>
      <c r="HH198" s="170"/>
      <c r="HJ198" s="170"/>
      <c r="HK198" s="172"/>
      <c r="HL198" s="172"/>
      <c r="HM198" s="172"/>
      <c r="HN198" s="172"/>
      <c r="HO198" s="172"/>
      <c r="HP198" s="172"/>
      <c r="HQ198" s="172"/>
      <c r="HR198" s="172"/>
      <c r="HS198" s="172"/>
      <c r="HT198" s="172"/>
      <c r="HU198" s="172"/>
      <c r="HV198" s="172"/>
      <c r="HW198" s="172"/>
      <c r="HX198" s="172"/>
      <c r="HY198" s="172"/>
      <c r="HZ198" s="172"/>
      <c r="IA198" s="172"/>
      <c r="IB198" s="172"/>
      <c r="IC198" s="172"/>
      <c r="ID198" s="172"/>
      <c r="IE198" s="172"/>
      <c r="IF198" s="172"/>
      <c r="IG198" s="172"/>
      <c r="IH198" s="172"/>
      <c r="II198" s="172"/>
      <c r="IJ198" s="172"/>
      <c r="IK198" s="172"/>
      <c r="IL198" s="172"/>
      <c r="IM198" s="172"/>
      <c r="IN198" s="172"/>
      <c r="IO198" s="172"/>
      <c r="IP198" s="172"/>
      <c r="IQ198" s="172"/>
      <c r="IR198" s="172"/>
      <c r="IS198" s="172"/>
      <c r="IT198" s="172"/>
      <c r="IU198" s="172"/>
      <c r="IV198" s="172"/>
    </row>
    <row r="199" spans="1:256" s="170" customFormat="1" ht="30.95" customHeight="1" x14ac:dyDescent="0.2">
      <c r="A199" s="169"/>
      <c r="B199" s="169"/>
      <c r="C199" s="157" t="s">
        <v>849</v>
      </c>
      <c r="E199" s="171"/>
      <c r="G199" s="171"/>
      <c r="I199" s="171"/>
      <c r="K199" s="171"/>
      <c r="M199" s="171"/>
      <c r="O199" s="171"/>
      <c r="Q199" s="171"/>
      <c r="S199" s="171"/>
      <c r="U199" s="171"/>
      <c r="W199" s="171"/>
      <c r="Y199" s="171"/>
      <c r="AA199" s="171"/>
      <c r="AC199" s="171"/>
      <c r="AE199" s="171"/>
      <c r="AG199" s="171"/>
      <c r="AI199" s="171"/>
      <c r="AK199" s="171"/>
      <c r="AM199" s="171"/>
      <c r="AO199" s="171"/>
      <c r="AQ199" s="171"/>
      <c r="AS199" s="171"/>
      <c r="AU199" s="171"/>
      <c r="AW199" s="171"/>
      <c r="AY199" s="171"/>
      <c r="BA199" s="171"/>
      <c r="BC199" s="171"/>
      <c r="BE199" s="171"/>
      <c r="BG199" s="171"/>
      <c r="BI199" s="171"/>
      <c r="BK199" s="171"/>
      <c r="BM199" s="171"/>
      <c r="BO199" s="171"/>
      <c r="BQ199" s="171"/>
      <c r="BS199" s="171"/>
      <c r="BU199" s="171"/>
      <c r="BW199" s="171"/>
      <c r="BY199" s="171"/>
      <c r="CA199" s="171"/>
      <c r="CC199" s="171"/>
      <c r="CE199" s="171"/>
      <c r="CG199" s="171"/>
      <c r="CI199" s="171"/>
      <c r="CK199" s="171"/>
      <c r="CM199" s="171"/>
      <c r="CO199" s="171"/>
      <c r="CQ199" s="171"/>
      <c r="CS199" s="171"/>
      <c r="CU199" s="171"/>
      <c r="CW199" s="171"/>
      <c r="CY199" s="171"/>
      <c r="DA199" s="171"/>
      <c r="DC199" s="171"/>
      <c r="DE199" s="171"/>
      <c r="DG199" s="171"/>
      <c r="DI199" s="171"/>
      <c r="DK199" s="171"/>
      <c r="DM199" s="171"/>
      <c r="DO199" s="171"/>
      <c r="DQ199" s="171"/>
      <c r="DS199" s="171"/>
      <c r="DU199" s="171"/>
      <c r="DW199" s="171"/>
      <c r="DY199" s="171"/>
      <c r="EA199" s="171"/>
      <c r="EC199" s="171"/>
      <c r="EE199" s="171"/>
      <c r="EG199" s="171"/>
      <c r="EI199" s="171"/>
      <c r="EK199" s="171"/>
      <c r="EM199" s="171"/>
      <c r="EO199" s="171"/>
      <c r="EQ199" s="171"/>
      <c r="ES199" s="171"/>
      <c r="EU199" s="171"/>
      <c r="EW199" s="171"/>
      <c r="EY199" s="171"/>
      <c r="FA199" s="171"/>
      <c r="FC199" s="171"/>
      <c r="FE199" s="171"/>
      <c r="FG199" s="171"/>
      <c r="FI199" s="171"/>
      <c r="FK199" s="171"/>
      <c r="FM199" s="171"/>
      <c r="FO199" s="171"/>
      <c r="FQ199" s="171"/>
      <c r="FS199" s="171" t="s">
        <v>683</v>
      </c>
      <c r="FU199" s="171"/>
      <c r="FW199" s="171"/>
      <c r="FY199" s="171"/>
      <c r="GA199" s="171"/>
      <c r="GC199" s="171"/>
      <c r="GE199" s="171"/>
      <c r="GG199" s="171"/>
      <c r="GI199" s="171"/>
      <c r="GK199" s="171"/>
      <c r="GM199" s="171"/>
      <c r="GO199" s="171"/>
      <c r="GQ199" s="171"/>
      <c r="GS199" s="171"/>
      <c r="GU199" s="171"/>
      <c r="GW199" s="171"/>
      <c r="GY199" s="171"/>
      <c r="HA199" s="171"/>
      <c r="HC199" s="171"/>
      <c r="HE199" s="171"/>
      <c r="HG199" s="171"/>
      <c r="HI199" s="171"/>
      <c r="HK199" s="172"/>
      <c r="HL199" s="172"/>
      <c r="HM199" s="172"/>
      <c r="HN199" s="172"/>
      <c r="HO199" s="172"/>
      <c r="HP199" s="172"/>
      <c r="HQ199" s="172"/>
      <c r="HR199" s="172"/>
      <c r="HS199" s="172"/>
      <c r="HT199" s="172"/>
      <c r="HU199" s="172"/>
      <c r="HV199" s="172"/>
      <c r="HW199" s="172"/>
      <c r="HX199" s="172"/>
      <c r="HY199" s="172"/>
      <c r="HZ199" s="172"/>
      <c r="IA199" s="172"/>
      <c r="IB199" s="172"/>
      <c r="IC199" s="172"/>
      <c r="ID199" s="172"/>
      <c r="IE199" s="172"/>
      <c r="IF199" s="172"/>
      <c r="IG199" s="172"/>
      <c r="IH199" s="172"/>
      <c r="II199" s="172"/>
      <c r="IJ199" s="172"/>
      <c r="IK199" s="172"/>
      <c r="IL199" s="172"/>
      <c r="IM199" s="172"/>
      <c r="IN199" s="172"/>
      <c r="IO199" s="172"/>
      <c r="IP199" s="172"/>
      <c r="IQ199" s="172"/>
      <c r="IR199" s="172"/>
      <c r="IS199" s="172"/>
      <c r="IT199" s="172"/>
      <c r="IU199" s="172"/>
      <c r="IV199" s="172"/>
    </row>
    <row r="200" spans="1:256" s="166" customFormat="1" ht="22.7" customHeight="1" x14ac:dyDescent="0.2">
      <c r="A200" s="165"/>
      <c r="B200" s="416" t="s">
        <v>850</v>
      </c>
      <c r="C200" s="416"/>
      <c r="E200" s="167"/>
      <c r="G200" s="167"/>
      <c r="I200" s="167"/>
      <c r="K200" s="167"/>
      <c r="M200" s="167"/>
      <c r="O200" s="167"/>
      <c r="Q200" s="167"/>
      <c r="S200" s="167"/>
      <c r="U200" s="167"/>
      <c r="W200" s="167"/>
      <c r="Y200" s="167"/>
      <c r="AA200" s="167"/>
      <c r="AC200" s="167"/>
      <c r="AE200" s="167"/>
      <c r="AG200" s="167"/>
      <c r="AI200" s="167"/>
      <c r="AK200" s="167"/>
      <c r="AM200" s="167"/>
      <c r="AO200" s="167"/>
      <c r="AQ200" s="167"/>
      <c r="AS200" s="167"/>
      <c r="AU200" s="167"/>
      <c r="AW200" s="167"/>
      <c r="AY200" s="167"/>
      <c r="BA200" s="167"/>
      <c r="BC200" s="167"/>
      <c r="BE200" s="167"/>
      <c r="BG200" s="167"/>
      <c r="BI200" s="167"/>
      <c r="BK200" s="167"/>
      <c r="BM200" s="167"/>
      <c r="BO200" s="167"/>
      <c r="BQ200" s="167"/>
      <c r="BS200" s="167"/>
      <c r="BU200" s="167"/>
      <c r="BW200" s="167"/>
      <c r="BY200" s="167"/>
      <c r="CA200" s="167"/>
      <c r="CC200" s="167"/>
      <c r="CE200" s="167"/>
      <c r="CG200" s="167"/>
      <c r="CI200" s="167"/>
      <c r="CK200" s="167"/>
      <c r="CM200" s="167"/>
      <c r="CO200" s="167"/>
      <c r="CQ200" s="167"/>
      <c r="CS200" s="167"/>
      <c r="CU200" s="167"/>
      <c r="CW200" s="167"/>
      <c r="CY200" s="167"/>
      <c r="DA200" s="167"/>
      <c r="DC200" s="167"/>
      <c r="DE200" s="167"/>
      <c r="DG200" s="167"/>
      <c r="DI200" s="167"/>
      <c r="DK200" s="167"/>
      <c r="DM200" s="167"/>
      <c r="DO200" s="167"/>
      <c r="DQ200" s="167"/>
      <c r="DS200" s="167"/>
      <c r="DU200" s="167"/>
      <c r="DW200" s="167"/>
      <c r="DY200" s="167"/>
      <c r="EA200" s="167"/>
      <c r="EC200" s="167"/>
      <c r="EE200" s="167"/>
      <c r="EG200" s="167"/>
      <c r="EI200" s="167"/>
      <c r="EK200" s="167"/>
      <c r="EM200" s="167"/>
      <c r="EO200" s="167"/>
      <c r="EQ200" s="167"/>
      <c r="ES200" s="167"/>
      <c r="EU200" s="167"/>
      <c r="EW200" s="167"/>
      <c r="EY200" s="167"/>
      <c r="FA200" s="167"/>
      <c r="FC200" s="167"/>
      <c r="FE200" s="167"/>
      <c r="FG200" s="167"/>
      <c r="FI200" s="167"/>
      <c r="FK200" s="167"/>
      <c r="FM200" s="167"/>
      <c r="FO200" s="167"/>
      <c r="FQ200" s="167"/>
      <c r="FS200" s="167"/>
      <c r="FU200" s="167"/>
      <c r="FW200" s="167"/>
      <c r="FY200" s="167"/>
      <c r="GA200" s="167"/>
      <c r="GC200" s="167"/>
      <c r="GE200" s="167"/>
      <c r="GG200" s="167"/>
      <c r="GI200" s="167"/>
      <c r="GK200" s="167"/>
      <c r="GM200" s="167"/>
      <c r="GO200" s="167"/>
      <c r="GQ200" s="167"/>
      <c r="GS200" s="167"/>
      <c r="GU200" s="167"/>
      <c r="GW200" s="167"/>
      <c r="GY200" s="167"/>
      <c r="HA200" s="167"/>
      <c r="HC200" s="167"/>
      <c r="HE200" s="167"/>
      <c r="HG200" s="167"/>
      <c r="HI200" s="167"/>
      <c r="HK200" s="168"/>
      <c r="HL200" s="168"/>
      <c r="HM200" s="168"/>
      <c r="HN200" s="168"/>
      <c r="HO200" s="168"/>
      <c r="HP200" s="168"/>
      <c r="HQ200" s="168"/>
      <c r="HR200" s="168"/>
      <c r="HS200" s="168"/>
      <c r="HT200" s="168"/>
      <c r="HU200" s="168"/>
      <c r="HV200" s="168"/>
      <c r="HW200" s="168"/>
      <c r="HX200" s="168"/>
      <c r="HY200" s="168"/>
      <c r="HZ200" s="168"/>
      <c r="IA200" s="168"/>
      <c r="IB200" s="168"/>
      <c r="IC200" s="168"/>
      <c r="ID200" s="168"/>
      <c r="IE200" s="168"/>
      <c r="IF200" s="168"/>
      <c r="IG200" s="168"/>
      <c r="IH200" s="168"/>
      <c r="II200" s="168"/>
      <c r="IJ200" s="168"/>
      <c r="IK200" s="168"/>
      <c r="IL200" s="168"/>
      <c r="IM200" s="168"/>
      <c r="IN200" s="168"/>
      <c r="IO200" s="168"/>
      <c r="IP200" s="168"/>
      <c r="IQ200" s="168"/>
      <c r="IR200" s="168"/>
      <c r="IS200" s="168"/>
      <c r="IT200" s="168"/>
      <c r="IU200" s="168"/>
      <c r="IV200" s="168"/>
    </row>
    <row r="201" spans="1:256" s="171" customFormat="1" ht="22.7" customHeight="1" x14ac:dyDescent="0.2">
      <c r="A201" s="169"/>
      <c r="B201" s="169"/>
      <c r="C201" s="157" t="s">
        <v>851</v>
      </c>
      <c r="D201" s="170"/>
      <c r="F201" s="170"/>
      <c r="H201" s="170"/>
      <c r="J201" s="170"/>
      <c r="L201" s="170"/>
      <c r="N201" s="170"/>
      <c r="P201" s="170"/>
      <c r="R201" s="170"/>
      <c r="T201" s="170"/>
      <c r="V201" s="170"/>
      <c r="X201" s="170"/>
      <c r="Z201" s="170"/>
      <c r="AB201" s="170"/>
      <c r="AD201" s="170"/>
      <c r="AF201" s="170"/>
      <c r="AH201" s="170"/>
      <c r="AJ201" s="170"/>
      <c r="AL201" s="170"/>
      <c r="AN201" s="170"/>
      <c r="AP201" s="170"/>
      <c r="AR201" s="170"/>
      <c r="AT201" s="170"/>
      <c r="AV201" s="170"/>
      <c r="AX201" s="170"/>
      <c r="AZ201" s="170"/>
      <c r="BB201" s="170"/>
      <c r="BD201" s="170"/>
      <c r="BF201" s="170"/>
      <c r="BH201" s="170"/>
      <c r="BJ201" s="170"/>
      <c r="BL201" s="170"/>
      <c r="BN201" s="170"/>
      <c r="BP201" s="170"/>
      <c r="BR201" s="170"/>
      <c r="BT201" s="170"/>
      <c r="BV201" s="170"/>
      <c r="BX201" s="170"/>
      <c r="BZ201" s="170"/>
      <c r="CB201" s="170"/>
      <c r="CD201" s="170"/>
      <c r="CF201" s="170"/>
      <c r="CH201" s="170"/>
      <c r="CJ201" s="170"/>
      <c r="CL201" s="170"/>
      <c r="CN201" s="170"/>
      <c r="CP201" s="170"/>
      <c r="CR201" s="170"/>
      <c r="CT201" s="170"/>
      <c r="CV201" s="170"/>
      <c r="CX201" s="170"/>
      <c r="CZ201" s="170"/>
      <c r="DB201" s="170"/>
      <c r="DD201" s="170"/>
      <c r="DF201" s="170"/>
      <c r="DH201" s="170"/>
      <c r="DJ201" s="170"/>
      <c r="DL201" s="170"/>
      <c r="DN201" s="170"/>
      <c r="DP201" s="170"/>
      <c r="DR201" s="170"/>
      <c r="DT201" s="170"/>
      <c r="DV201" s="170"/>
      <c r="DX201" s="170"/>
      <c r="DZ201" s="170"/>
      <c r="EB201" s="170"/>
      <c r="ED201" s="170"/>
      <c r="EF201" s="170"/>
      <c r="EH201" s="170"/>
      <c r="EJ201" s="170"/>
      <c r="EL201" s="170"/>
      <c r="EN201" s="170"/>
      <c r="EP201" s="170"/>
      <c r="ER201" s="170"/>
      <c r="ET201" s="170"/>
      <c r="EV201" s="170"/>
      <c r="EX201" s="170"/>
      <c r="EZ201" s="170"/>
      <c r="FB201" s="170"/>
      <c r="FD201" s="170"/>
      <c r="FF201" s="170"/>
      <c r="FH201" s="170"/>
      <c r="FJ201" s="170"/>
      <c r="FL201" s="170"/>
      <c r="FN201" s="170"/>
      <c r="FP201" s="170"/>
      <c r="FR201" s="170"/>
      <c r="FT201" s="170" t="s">
        <v>683</v>
      </c>
      <c r="FV201" s="170"/>
      <c r="FX201" s="170"/>
      <c r="FZ201" s="170"/>
      <c r="GB201" s="170"/>
      <c r="GD201" s="170"/>
      <c r="GF201" s="170"/>
      <c r="GH201" s="170"/>
      <c r="GJ201" s="170"/>
      <c r="GL201" s="170"/>
      <c r="GN201" s="170"/>
      <c r="GP201" s="170"/>
      <c r="GR201" s="170"/>
      <c r="GT201" s="170"/>
      <c r="GV201" s="170"/>
      <c r="GX201" s="170"/>
      <c r="GZ201" s="170"/>
      <c r="HB201" s="170"/>
      <c r="HD201" s="170"/>
      <c r="HF201" s="170"/>
      <c r="HH201" s="170"/>
      <c r="HJ201" s="170"/>
      <c r="HK201" s="172"/>
      <c r="HL201" s="172"/>
      <c r="HM201" s="172"/>
      <c r="HN201" s="172"/>
      <c r="HO201" s="172"/>
      <c r="HP201" s="172"/>
      <c r="HQ201" s="172"/>
      <c r="HR201" s="172"/>
      <c r="HS201" s="172"/>
      <c r="HT201" s="172"/>
      <c r="HU201" s="172"/>
      <c r="HV201" s="172"/>
      <c r="HW201" s="172"/>
      <c r="HX201" s="172"/>
      <c r="HY201" s="172"/>
      <c r="HZ201" s="172"/>
      <c r="IA201" s="172"/>
      <c r="IB201" s="172"/>
      <c r="IC201" s="172"/>
      <c r="ID201" s="172"/>
      <c r="IE201" s="172"/>
      <c r="IF201" s="172"/>
      <c r="IG201" s="172"/>
      <c r="IH201" s="172"/>
      <c r="II201" s="172"/>
      <c r="IJ201" s="172"/>
      <c r="IK201" s="172"/>
      <c r="IL201" s="172"/>
      <c r="IM201" s="172"/>
      <c r="IN201" s="172"/>
      <c r="IO201" s="172"/>
      <c r="IP201" s="172"/>
      <c r="IQ201" s="172"/>
      <c r="IR201" s="172"/>
      <c r="IS201" s="172"/>
      <c r="IT201" s="172"/>
      <c r="IU201" s="172"/>
      <c r="IV201" s="172"/>
    </row>
    <row r="202" spans="1:256" s="170" customFormat="1" ht="22.7" customHeight="1" x14ac:dyDescent="0.2">
      <c r="A202" s="169"/>
      <c r="B202" s="169"/>
      <c r="C202" s="157" t="s">
        <v>852</v>
      </c>
      <c r="E202" s="171"/>
      <c r="G202" s="171"/>
      <c r="I202" s="171"/>
      <c r="K202" s="171"/>
      <c r="M202" s="171"/>
      <c r="O202" s="171"/>
      <c r="Q202" s="171"/>
      <c r="S202" s="171"/>
      <c r="U202" s="171"/>
      <c r="W202" s="171"/>
      <c r="Y202" s="171"/>
      <c r="AA202" s="171"/>
      <c r="AC202" s="171"/>
      <c r="AE202" s="171"/>
      <c r="AG202" s="171"/>
      <c r="AI202" s="171"/>
      <c r="AK202" s="171"/>
      <c r="AM202" s="171"/>
      <c r="AO202" s="171"/>
      <c r="AQ202" s="171"/>
      <c r="AS202" s="171"/>
      <c r="AU202" s="171"/>
      <c r="AW202" s="171"/>
      <c r="AY202" s="171"/>
      <c r="BA202" s="171"/>
      <c r="BC202" s="171"/>
      <c r="BE202" s="171"/>
      <c r="BG202" s="171"/>
      <c r="BI202" s="171"/>
      <c r="BK202" s="171"/>
      <c r="BM202" s="171"/>
      <c r="BO202" s="171"/>
      <c r="BQ202" s="171"/>
      <c r="BS202" s="171"/>
      <c r="BU202" s="171"/>
      <c r="BW202" s="171"/>
      <c r="BY202" s="171"/>
      <c r="CA202" s="171"/>
      <c r="CC202" s="171"/>
      <c r="CE202" s="171"/>
      <c r="CG202" s="171"/>
      <c r="CI202" s="171"/>
      <c r="CK202" s="171"/>
      <c r="CM202" s="171"/>
      <c r="CO202" s="171"/>
      <c r="CQ202" s="171"/>
      <c r="CS202" s="171"/>
      <c r="CU202" s="171"/>
      <c r="CW202" s="171"/>
      <c r="CY202" s="171"/>
      <c r="DA202" s="171"/>
      <c r="DC202" s="171"/>
      <c r="DE202" s="171"/>
      <c r="DG202" s="171"/>
      <c r="DI202" s="171"/>
      <c r="DK202" s="171"/>
      <c r="DM202" s="171"/>
      <c r="DO202" s="171"/>
      <c r="DQ202" s="171"/>
      <c r="DS202" s="171"/>
      <c r="DU202" s="171"/>
      <c r="DW202" s="171"/>
      <c r="DY202" s="171"/>
      <c r="EA202" s="171"/>
      <c r="EC202" s="171"/>
      <c r="EE202" s="171"/>
      <c r="EG202" s="171"/>
      <c r="EI202" s="171"/>
      <c r="EK202" s="171"/>
      <c r="EM202" s="171"/>
      <c r="EO202" s="171"/>
      <c r="EQ202" s="171"/>
      <c r="ES202" s="171"/>
      <c r="EU202" s="171"/>
      <c r="EW202" s="171"/>
      <c r="EY202" s="171"/>
      <c r="FA202" s="171"/>
      <c r="FC202" s="171"/>
      <c r="FE202" s="171"/>
      <c r="FG202" s="171"/>
      <c r="FI202" s="171"/>
      <c r="FK202" s="171"/>
      <c r="FM202" s="171"/>
      <c r="FO202" s="171"/>
      <c r="FQ202" s="171"/>
      <c r="FS202" s="171"/>
      <c r="FU202" s="171" t="s">
        <v>683</v>
      </c>
      <c r="FW202" s="171"/>
      <c r="FY202" s="171"/>
      <c r="GA202" s="171"/>
      <c r="GC202" s="171"/>
      <c r="GE202" s="171"/>
      <c r="GG202" s="171"/>
      <c r="GI202" s="171"/>
      <c r="GK202" s="171"/>
      <c r="GM202" s="171"/>
      <c r="GO202" s="171"/>
      <c r="GQ202" s="171"/>
      <c r="GS202" s="171"/>
      <c r="GU202" s="171"/>
      <c r="GW202" s="171"/>
      <c r="GY202" s="171"/>
      <c r="HA202" s="171"/>
      <c r="HC202" s="171"/>
      <c r="HE202" s="171"/>
      <c r="HG202" s="171"/>
      <c r="HI202" s="171"/>
      <c r="HK202" s="172"/>
      <c r="HL202" s="172"/>
      <c r="HM202" s="172"/>
      <c r="HN202" s="172"/>
      <c r="HO202" s="172"/>
      <c r="HP202" s="172"/>
      <c r="HQ202" s="172"/>
      <c r="HR202" s="172"/>
      <c r="HS202" s="172"/>
      <c r="HT202" s="172"/>
      <c r="HU202" s="172"/>
      <c r="HV202" s="172"/>
      <c r="HW202" s="172"/>
      <c r="HX202" s="172"/>
      <c r="HY202" s="172"/>
      <c r="HZ202" s="172"/>
      <c r="IA202" s="172"/>
      <c r="IB202" s="172"/>
      <c r="IC202" s="172"/>
      <c r="ID202" s="172"/>
      <c r="IE202" s="172"/>
      <c r="IF202" s="172"/>
      <c r="IG202" s="172"/>
      <c r="IH202" s="172"/>
      <c r="II202" s="172"/>
      <c r="IJ202" s="172"/>
      <c r="IK202" s="172"/>
      <c r="IL202" s="172"/>
      <c r="IM202" s="172"/>
      <c r="IN202" s="172"/>
      <c r="IO202" s="172"/>
      <c r="IP202" s="172"/>
      <c r="IQ202" s="172"/>
      <c r="IR202" s="172"/>
      <c r="IS202" s="172"/>
      <c r="IT202" s="172"/>
      <c r="IU202" s="172"/>
      <c r="IV202" s="172"/>
    </row>
    <row r="203" spans="1:256" s="171" customFormat="1" ht="22.7" customHeight="1" x14ac:dyDescent="0.2">
      <c r="A203" s="169"/>
      <c r="B203" s="169"/>
      <c r="C203" s="157" t="s">
        <v>853</v>
      </c>
      <c r="D203" s="170"/>
      <c r="F203" s="170"/>
      <c r="H203" s="170"/>
      <c r="J203" s="170"/>
      <c r="L203" s="170"/>
      <c r="N203" s="170"/>
      <c r="P203" s="170"/>
      <c r="R203" s="170"/>
      <c r="T203" s="170"/>
      <c r="V203" s="170"/>
      <c r="X203" s="170"/>
      <c r="Z203" s="170"/>
      <c r="AB203" s="170"/>
      <c r="AD203" s="170"/>
      <c r="AF203" s="170"/>
      <c r="AH203" s="170"/>
      <c r="AJ203" s="170"/>
      <c r="AL203" s="170"/>
      <c r="AN203" s="170"/>
      <c r="AP203" s="170"/>
      <c r="AR203" s="170"/>
      <c r="AT203" s="170"/>
      <c r="AV203" s="170"/>
      <c r="AX203" s="170"/>
      <c r="AZ203" s="170"/>
      <c r="BB203" s="170"/>
      <c r="BD203" s="170"/>
      <c r="BF203" s="170"/>
      <c r="BH203" s="170"/>
      <c r="BJ203" s="170"/>
      <c r="BL203" s="170"/>
      <c r="BN203" s="170"/>
      <c r="BP203" s="170"/>
      <c r="BR203" s="170"/>
      <c r="BT203" s="170"/>
      <c r="BV203" s="170"/>
      <c r="BX203" s="170"/>
      <c r="BZ203" s="170"/>
      <c r="CB203" s="170"/>
      <c r="CD203" s="170"/>
      <c r="CF203" s="170"/>
      <c r="CH203" s="170"/>
      <c r="CJ203" s="170"/>
      <c r="CL203" s="170"/>
      <c r="CN203" s="170"/>
      <c r="CP203" s="170"/>
      <c r="CR203" s="170"/>
      <c r="CT203" s="170"/>
      <c r="CV203" s="170"/>
      <c r="CX203" s="170"/>
      <c r="CZ203" s="170"/>
      <c r="DB203" s="170"/>
      <c r="DD203" s="170"/>
      <c r="DF203" s="170"/>
      <c r="DH203" s="170"/>
      <c r="DJ203" s="170"/>
      <c r="DL203" s="170"/>
      <c r="DN203" s="170"/>
      <c r="DP203" s="170"/>
      <c r="DR203" s="170"/>
      <c r="DT203" s="170"/>
      <c r="DV203" s="170"/>
      <c r="DX203" s="170"/>
      <c r="DZ203" s="170"/>
      <c r="EB203" s="170"/>
      <c r="ED203" s="170"/>
      <c r="EF203" s="170"/>
      <c r="EH203" s="170"/>
      <c r="EJ203" s="170"/>
      <c r="EL203" s="170"/>
      <c r="EN203" s="170"/>
      <c r="EP203" s="170"/>
      <c r="ER203" s="170"/>
      <c r="ET203" s="170"/>
      <c r="EV203" s="170"/>
      <c r="EX203" s="170"/>
      <c r="EZ203" s="170"/>
      <c r="FB203" s="170"/>
      <c r="FD203" s="170"/>
      <c r="FF203" s="170"/>
      <c r="FH203" s="170"/>
      <c r="FJ203" s="170"/>
      <c r="FL203" s="170"/>
      <c r="FN203" s="170"/>
      <c r="FP203" s="170"/>
      <c r="FR203" s="170"/>
      <c r="FT203" s="170"/>
      <c r="FV203" s="170" t="s">
        <v>683</v>
      </c>
      <c r="FX203" s="170"/>
      <c r="FZ203" s="170"/>
      <c r="GB203" s="170"/>
      <c r="GD203" s="170"/>
      <c r="GF203" s="170"/>
      <c r="GH203" s="170"/>
      <c r="GJ203" s="170"/>
      <c r="GL203" s="170"/>
      <c r="GN203" s="170"/>
      <c r="GP203" s="170"/>
      <c r="GR203" s="170"/>
      <c r="GT203" s="170"/>
      <c r="GV203" s="170"/>
      <c r="GX203" s="170"/>
      <c r="GZ203" s="170"/>
      <c r="HB203" s="170"/>
      <c r="HD203" s="170"/>
      <c r="HF203" s="170"/>
      <c r="HH203" s="170"/>
      <c r="HJ203" s="170"/>
      <c r="HK203" s="172"/>
      <c r="HL203" s="172"/>
      <c r="HM203" s="172"/>
      <c r="HN203" s="172"/>
      <c r="HO203" s="172"/>
      <c r="HP203" s="172"/>
      <c r="HQ203" s="172"/>
      <c r="HR203" s="172"/>
      <c r="HS203" s="172"/>
      <c r="HT203" s="172"/>
      <c r="HU203" s="172"/>
      <c r="HV203" s="172"/>
      <c r="HW203" s="172"/>
      <c r="HX203" s="172"/>
      <c r="HY203" s="172"/>
      <c r="HZ203" s="172"/>
      <c r="IA203" s="172"/>
      <c r="IB203" s="172"/>
      <c r="IC203" s="172"/>
      <c r="ID203" s="172"/>
      <c r="IE203" s="172"/>
      <c r="IF203" s="172"/>
      <c r="IG203" s="172"/>
      <c r="IH203" s="172"/>
      <c r="II203" s="172"/>
      <c r="IJ203" s="172"/>
      <c r="IK203" s="172"/>
      <c r="IL203" s="172"/>
      <c r="IM203" s="172"/>
      <c r="IN203" s="172"/>
      <c r="IO203" s="172"/>
      <c r="IP203" s="172"/>
      <c r="IQ203" s="172"/>
      <c r="IR203" s="172"/>
      <c r="IS203" s="172"/>
      <c r="IT203" s="172"/>
      <c r="IU203" s="172"/>
      <c r="IV203" s="172"/>
    </row>
    <row r="204" spans="1:256" s="170" customFormat="1" ht="22.7" customHeight="1" x14ac:dyDescent="0.2">
      <c r="A204" s="169"/>
      <c r="B204" s="169"/>
      <c r="C204" s="157" t="s">
        <v>854</v>
      </c>
      <c r="E204" s="171"/>
      <c r="G204" s="171"/>
      <c r="I204" s="171"/>
      <c r="K204" s="171"/>
      <c r="M204" s="171"/>
      <c r="O204" s="171"/>
      <c r="Q204" s="171"/>
      <c r="S204" s="171"/>
      <c r="U204" s="171"/>
      <c r="W204" s="171"/>
      <c r="Y204" s="171"/>
      <c r="AA204" s="171"/>
      <c r="AC204" s="171"/>
      <c r="AE204" s="171"/>
      <c r="AG204" s="171"/>
      <c r="AI204" s="171"/>
      <c r="AK204" s="171"/>
      <c r="AM204" s="171"/>
      <c r="AO204" s="171"/>
      <c r="AQ204" s="171"/>
      <c r="AS204" s="171"/>
      <c r="AU204" s="171"/>
      <c r="AW204" s="171"/>
      <c r="AY204" s="171"/>
      <c r="BA204" s="171"/>
      <c r="BC204" s="171"/>
      <c r="BE204" s="171"/>
      <c r="BG204" s="171"/>
      <c r="BI204" s="171"/>
      <c r="BK204" s="171"/>
      <c r="BM204" s="171"/>
      <c r="BO204" s="171"/>
      <c r="BQ204" s="171"/>
      <c r="BS204" s="171"/>
      <c r="BU204" s="171"/>
      <c r="BW204" s="171"/>
      <c r="BY204" s="171"/>
      <c r="CA204" s="171"/>
      <c r="CC204" s="171"/>
      <c r="CE204" s="171"/>
      <c r="CG204" s="171"/>
      <c r="CI204" s="171"/>
      <c r="CK204" s="171"/>
      <c r="CM204" s="171"/>
      <c r="CO204" s="171"/>
      <c r="CQ204" s="171"/>
      <c r="CS204" s="171"/>
      <c r="CU204" s="171"/>
      <c r="CW204" s="171"/>
      <c r="CY204" s="171"/>
      <c r="DA204" s="171"/>
      <c r="DC204" s="171"/>
      <c r="DE204" s="171"/>
      <c r="DG204" s="171"/>
      <c r="DI204" s="171"/>
      <c r="DK204" s="171"/>
      <c r="DM204" s="171"/>
      <c r="DO204" s="171"/>
      <c r="DQ204" s="171"/>
      <c r="DS204" s="171"/>
      <c r="DU204" s="171"/>
      <c r="DW204" s="171"/>
      <c r="DY204" s="171"/>
      <c r="EA204" s="171"/>
      <c r="EC204" s="171"/>
      <c r="EE204" s="171"/>
      <c r="EG204" s="171"/>
      <c r="EI204" s="171"/>
      <c r="EK204" s="171"/>
      <c r="EM204" s="171"/>
      <c r="EO204" s="171"/>
      <c r="EQ204" s="171"/>
      <c r="ES204" s="171"/>
      <c r="EU204" s="171"/>
      <c r="EW204" s="171"/>
      <c r="EY204" s="171"/>
      <c r="FA204" s="171"/>
      <c r="FC204" s="171"/>
      <c r="FE204" s="171"/>
      <c r="FG204" s="171"/>
      <c r="FI204" s="171"/>
      <c r="FK204" s="171"/>
      <c r="FM204" s="171"/>
      <c r="FO204" s="171"/>
      <c r="FQ204" s="171"/>
      <c r="FS204" s="171"/>
      <c r="FU204" s="171"/>
      <c r="FW204" s="171" t="s">
        <v>683</v>
      </c>
      <c r="FY204" s="171"/>
      <c r="GA204" s="171"/>
      <c r="GC204" s="171"/>
      <c r="GE204" s="171"/>
      <c r="GG204" s="171"/>
      <c r="GI204" s="171"/>
      <c r="GK204" s="171"/>
      <c r="GM204" s="171"/>
      <c r="GO204" s="171"/>
      <c r="GQ204" s="171"/>
      <c r="GS204" s="171"/>
      <c r="GU204" s="171"/>
      <c r="GW204" s="171"/>
      <c r="GY204" s="171"/>
      <c r="HA204" s="171"/>
      <c r="HC204" s="171"/>
      <c r="HE204" s="171"/>
      <c r="HG204" s="171"/>
      <c r="HI204" s="171"/>
      <c r="HK204" s="172"/>
      <c r="HL204" s="172"/>
      <c r="HM204" s="172"/>
      <c r="HN204" s="172"/>
      <c r="HO204" s="172"/>
      <c r="HP204" s="172"/>
      <c r="HQ204" s="172"/>
      <c r="HR204" s="172"/>
      <c r="HS204" s="172"/>
      <c r="HT204" s="172"/>
      <c r="HU204" s="172"/>
      <c r="HV204" s="172"/>
      <c r="HW204" s="172"/>
      <c r="HX204" s="172"/>
      <c r="HY204" s="172"/>
      <c r="HZ204" s="172"/>
      <c r="IA204" s="172"/>
      <c r="IB204" s="172"/>
      <c r="IC204" s="172"/>
      <c r="ID204" s="172"/>
      <c r="IE204" s="172"/>
      <c r="IF204" s="172"/>
      <c r="IG204" s="172"/>
      <c r="IH204" s="172"/>
      <c r="II204" s="172"/>
      <c r="IJ204" s="172"/>
      <c r="IK204" s="172"/>
      <c r="IL204" s="172"/>
      <c r="IM204" s="172"/>
      <c r="IN204" s="172"/>
      <c r="IO204" s="172"/>
      <c r="IP204" s="172"/>
      <c r="IQ204" s="172"/>
      <c r="IR204" s="172"/>
      <c r="IS204" s="172"/>
      <c r="IT204" s="172"/>
      <c r="IU204" s="172"/>
      <c r="IV204" s="172"/>
    </row>
    <row r="205" spans="1:256" s="171" customFormat="1" ht="29.85" customHeight="1" x14ac:dyDescent="0.2">
      <c r="A205" s="169"/>
      <c r="B205" s="169"/>
      <c r="C205" s="157" t="s">
        <v>855</v>
      </c>
      <c r="D205" s="170"/>
      <c r="F205" s="170"/>
      <c r="H205" s="170"/>
      <c r="J205" s="170"/>
      <c r="L205" s="170"/>
      <c r="N205" s="170"/>
      <c r="P205" s="170"/>
      <c r="R205" s="170"/>
      <c r="T205" s="170"/>
      <c r="V205" s="170"/>
      <c r="X205" s="170"/>
      <c r="Z205" s="170"/>
      <c r="AB205" s="170"/>
      <c r="AD205" s="170"/>
      <c r="AF205" s="170"/>
      <c r="AH205" s="170"/>
      <c r="AJ205" s="170"/>
      <c r="AL205" s="170"/>
      <c r="AN205" s="170"/>
      <c r="AP205" s="170"/>
      <c r="AR205" s="170"/>
      <c r="AT205" s="170"/>
      <c r="AV205" s="170"/>
      <c r="AX205" s="170"/>
      <c r="AZ205" s="170"/>
      <c r="BB205" s="170"/>
      <c r="BD205" s="170"/>
      <c r="BF205" s="170"/>
      <c r="BH205" s="170"/>
      <c r="BJ205" s="170"/>
      <c r="BL205" s="170"/>
      <c r="BN205" s="170"/>
      <c r="BP205" s="170"/>
      <c r="BR205" s="170"/>
      <c r="BT205" s="170"/>
      <c r="BV205" s="170"/>
      <c r="BX205" s="170"/>
      <c r="BZ205" s="170"/>
      <c r="CB205" s="170"/>
      <c r="CD205" s="170"/>
      <c r="CF205" s="170"/>
      <c r="CH205" s="170"/>
      <c r="CJ205" s="170"/>
      <c r="CL205" s="170"/>
      <c r="CN205" s="170"/>
      <c r="CP205" s="170"/>
      <c r="CR205" s="170"/>
      <c r="CT205" s="170"/>
      <c r="CV205" s="170"/>
      <c r="CX205" s="170"/>
      <c r="CZ205" s="170"/>
      <c r="DB205" s="170"/>
      <c r="DD205" s="170"/>
      <c r="DF205" s="170"/>
      <c r="DH205" s="170"/>
      <c r="DJ205" s="170"/>
      <c r="DL205" s="170"/>
      <c r="DN205" s="170"/>
      <c r="DP205" s="170"/>
      <c r="DR205" s="170"/>
      <c r="DT205" s="170"/>
      <c r="DV205" s="170"/>
      <c r="DX205" s="170"/>
      <c r="DZ205" s="170"/>
      <c r="EB205" s="170"/>
      <c r="ED205" s="170"/>
      <c r="EF205" s="170"/>
      <c r="EH205" s="170"/>
      <c r="EJ205" s="170"/>
      <c r="EL205" s="170"/>
      <c r="EN205" s="170"/>
      <c r="EP205" s="170"/>
      <c r="ER205" s="170"/>
      <c r="ET205" s="170"/>
      <c r="EV205" s="170"/>
      <c r="EX205" s="170"/>
      <c r="EZ205" s="170"/>
      <c r="FB205" s="170"/>
      <c r="FD205" s="170"/>
      <c r="FF205" s="170"/>
      <c r="FH205" s="170"/>
      <c r="FJ205" s="170"/>
      <c r="FL205" s="170"/>
      <c r="FN205" s="170"/>
      <c r="FP205" s="170"/>
      <c r="FR205" s="170"/>
      <c r="FT205" s="170"/>
      <c r="FV205" s="170"/>
      <c r="FX205" s="170" t="s">
        <v>683</v>
      </c>
      <c r="FZ205" s="170"/>
      <c r="GB205" s="170"/>
      <c r="GD205" s="170"/>
      <c r="GF205" s="170"/>
      <c r="GH205" s="170"/>
      <c r="GJ205" s="170"/>
      <c r="GL205" s="170"/>
      <c r="GN205" s="170"/>
      <c r="GP205" s="170"/>
      <c r="GR205" s="170"/>
      <c r="GT205" s="170"/>
      <c r="GV205" s="170"/>
      <c r="GX205" s="170"/>
      <c r="GZ205" s="170"/>
      <c r="HB205" s="170"/>
      <c r="HD205" s="170"/>
      <c r="HF205" s="170"/>
      <c r="HH205" s="170"/>
      <c r="HJ205" s="170"/>
      <c r="HK205" s="172"/>
      <c r="HL205" s="172"/>
      <c r="HM205" s="172"/>
      <c r="HN205" s="172"/>
      <c r="HO205" s="172"/>
      <c r="HP205" s="172"/>
      <c r="HQ205" s="172"/>
      <c r="HR205" s="172"/>
      <c r="HS205" s="172"/>
      <c r="HT205" s="172"/>
      <c r="HU205" s="172"/>
      <c r="HV205" s="172"/>
      <c r="HW205" s="172"/>
      <c r="HX205" s="172"/>
      <c r="HY205" s="172"/>
      <c r="HZ205" s="172"/>
      <c r="IA205" s="172"/>
      <c r="IB205" s="172"/>
      <c r="IC205" s="172"/>
      <c r="ID205" s="172"/>
      <c r="IE205" s="172"/>
      <c r="IF205" s="172"/>
      <c r="IG205" s="172"/>
      <c r="IH205" s="172"/>
      <c r="II205" s="172"/>
      <c r="IJ205" s="172"/>
      <c r="IK205" s="172"/>
      <c r="IL205" s="172"/>
      <c r="IM205" s="172"/>
      <c r="IN205" s="172"/>
      <c r="IO205" s="172"/>
      <c r="IP205" s="172"/>
      <c r="IQ205" s="172"/>
      <c r="IR205" s="172"/>
      <c r="IS205" s="172"/>
      <c r="IT205" s="172"/>
      <c r="IU205" s="172"/>
      <c r="IV205" s="172"/>
    </row>
    <row r="206" spans="1:256" s="170" customFormat="1" ht="22.7" customHeight="1" x14ac:dyDescent="0.2">
      <c r="A206" s="169"/>
      <c r="B206" s="169"/>
      <c r="C206" s="157" t="s">
        <v>856</v>
      </c>
      <c r="E206" s="171"/>
      <c r="G206" s="171"/>
      <c r="I206" s="171"/>
      <c r="K206" s="171"/>
      <c r="M206" s="171"/>
      <c r="O206" s="171"/>
      <c r="Q206" s="171"/>
      <c r="S206" s="171"/>
      <c r="U206" s="171"/>
      <c r="W206" s="171"/>
      <c r="Y206" s="171"/>
      <c r="AA206" s="171"/>
      <c r="AC206" s="171"/>
      <c r="AE206" s="171"/>
      <c r="AG206" s="171"/>
      <c r="AI206" s="171"/>
      <c r="AK206" s="171"/>
      <c r="AM206" s="171"/>
      <c r="AO206" s="171"/>
      <c r="AQ206" s="171"/>
      <c r="AS206" s="171"/>
      <c r="AU206" s="171"/>
      <c r="AW206" s="171"/>
      <c r="AY206" s="171"/>
      <c r="BA206" s="171"/>
      <c r="BC206" s="171"/>
      <c r="BE206" s="171"/>
      <c r="BG206" s="171"/>
      <c r="BI206" s="171"/>
      <c r="BK206" s="171"/>
      <c r="BM206" s="171"/>
      <c r="BO206" s="171"/>
      <c r="BQ206" s="171"/>
      <c r="BS206" s="171"/>
      <c r="BU206" s="171"/>
      <c r="BW206" s="171"/>
      <c r="BY206" s="171"/>
      <c r="CA206" s="171"/>
      <c r="CC206" s="171"/>
      <c r="CE206" s="171"/>
      <c r="CG206" s="171"/>
      <c r="CI206" s="171"/>
      <c r="CK206" s="171"/>
      <c r="CM206" s="171"/>
      <c r="CO206" s="171"/>
      <c r="CQ206" s="171"/>
      <c r="CS206" s="171"/>
      <c r="CU206" s="171"/>
      <c r="CW206" s="171"/>
      <c r="CY206" s="171"/>
      <c r="DA206" s="171"/>
      <c r="DC206" s="171"/>
      <c r="DE206" s="171"/>
      <c r="DG206" s="171"/>
      <c r="DI206" s="171"/>
      <c r="DK206" s="171"/>
      <c r="DM206" s="171"/>
      <c r="DO206" s="171"/>
      <c r="DQ206" s="171"/>
      <c r="DS206" s="171"/>
      <c r="DU206" s="171"/>
      <c r="DW206" s="171"/>
      <c r="DY206" s="171"/>
      <c r="EA206" s="171"/>
      <c r="EC206" s="171"/>
      <c r="EE206" s="171"/>
      <c r="EG206" s="171"/>
      <c r="EI206" s="171"/>
      <c r="EK206" s="171"/>
      <c r="EM206" s="171"/>
      <c r="EO206" s="171"/>
      <c r="EQ206" s="171"/>
      <c r="ES206" s="171"/>
      <c r="EU206" s="171"/>
      <c r="EW206" s="171"/>
      <c r="EY206" s="171"/>
      <c r="FA206" s="171"/>
      <c r="FC206" s="171"/>
      <c r="FE206" s="171"/>
      <c r="FG206" s="171"/>
      <c r="FI206" s="171"/>
      <c r="FK206" s="171"/>
      <c r="FM206" s="171"/>
      <c r="FO206" s="171"/>
      <c r="FQ206" s="171"/>
      <c r="FS206" s="171"/>
      <c r="FU206" s="171"/>
      <c r="FW206" s="171"/>
      <c r="FY206" s="171" t="s">
        <v>683</v>
      </c>
      <c r="GA206" s="171"/>
      <c r="GC206" s="171"/>
      <c r="GE206" s="171"/>
      <c r="GG206" s="171"/>
      <c r="GI206" s="171"/>
      <c r="GK206" s="171"/>
      <c r="GM206" s="171"/>
      <c r="GO206" s="171"/>
      <c r="GQ206" s="171"/>
      <c r="GS206" s="171"/>
      <c r="GU206" s="171"/>
      <c r="GW206" s="171"/>
      <c r="GY206" s="171"/>
      <c r="HA206" s="171"/>
      <c r="HC206" s="171"/>
      <c r="HE206" s="171"/>
      <c r="HG206" s="171"/>
      <c r="HI206" s="171"/>
      <c r="HK206" s="172"/>
      <c r="HL206" s="172"/>
      <c r="HM206" s="172"/>
      <c r="HN206" s="172"/>
      <c r="HO206" s="172"/>
      <c r="HP206" s="172"/>
      <c r="HQ206" s="172"/>
      <c r="HR206" s="172"/>
      <c r="HS206" s="172"/>
      <c r="HT206" s="172"/>
      <c r="HU206" s="172"/>
      <c r="HV206" s="172"/>
      <c r="HW206" s="172"/>
      <c r="HX206" s="172"/>
      <c r="HY206" s="172"/>
      <c r="HZ206" s="172"/>
      <c r="IA206" s="172"/>
      <c r="IB206" s="172"/>
      <c r="IC206" s="172"/>
      <c r="ID206" s="172"/>
      <c r="IE206" s="172"/>
      <c r="IF206" s="172"/>
      <c r="IG206" s="172"/>
      <c r="IH206" s="172"/>
      <c r="II206" s="172"/>
      <c r="IJ206" s="172"/>
      <c r="IK206" s="172"/>
      <c r="IL206" s="172"/>
      <c r="IM206" s="172"/>
      <c r="IN206" s="172"/>
      <c r="IO206" s="172"/>
      <c r="IP206" s="172"/>
      <c r="IQ206" s="172"/>
      <c r="IR206" s="172"/>
      <c r="IS206" s="172"/>
      <c r="IT206" s="172"/>
      <c r="IU206" s="172"/>
      <c r="IV206" s="172"/>
    </row>
    <row r="207" spans="1:256" s="171" customFormat="1" ht="22.7" customHeight="1" x14ac:dyDescent="0.2">
      <c r="A207" s="169"/>
      <c r="B207" s="169"/>
      <c r="C207" s="157" t="s">
        <v>857</v>
      </c>
      <c r="D207" s="170"/>
      <c r="F207" s="170"/>
      <c r="H207" s="170"/>
      <c r="J207" s="170"/>
      <c r="L207" s="170"/>
      <c r="N207" s="170"/>
      <c r="P207" s="170"/>
      <c r="R207" s="170"/>
      <c r="T207" s="170"/>
      <c r="V207" s="170"/>
      <c r="X207" s="170"/>
      <c r="Z207" s="170"/>
      <c r="AB207" s="170"/>
      <c r="AD207" s="170"/>
      <c r="AF207" s="170"/>
      <c r="AH207" s="170"/>
      <c r="AJ207" s="170"/>
      <c r="AL207" s="170"/>
      <c r="AN207" s="170"/>
      <c r="AP207" s="170"/>
      <c r="AR207" s="170"/>
      <c r="AT207" s="170"/>
      <c r="AV207" s="170"/>
      <c r="AX207" s="170"/>
      <c r="AZ207" s="170"/>
      <c r="BB207" s="170"/>
      <c r="BD207" s="170"/>
      <c r="BF207" s="170"/>
      <c r="BH207" s="170"/>
      <c r="BJ207" s="170"/>
      <c r="BL207" s="170"/>
      <c r="BN207" s="170"/>
      <c r="BP207" s="170"/>
      <c r="BR207" s="170"/>
      <c r="BT207" s="170"/>
      <c r="BV207" s="170"/>
      <c r="BX207" s="170"/>
      <c r="BZ207" s="170"/>
      <c r="CB207" s="170"/>
      <c r="CD207" s="170"/>
      <c r="CF207" s="170"/>
      <c r="CH207" s="170"/>
      <c r="CJ207" s="170"/>
      <c r="CL207" s="170"/>
      <c r="CN207" s="170"/>
      <c r="CP207" s="170"/>
      <c r="CR207" s="170"/>
      <c r="CT207" s="170"/>
      <c r="CV207" s="170"/>
      <c r="CX207" s="170"/>
      <c r="CZ207" s="170"/>
      <c r="DB207" s="170"/>
      <c r="DD207" s="170"/>
      <c r="DF207" s="170"/>
      <c r="DH207" s="170"/>
      <c r="DJ207" s="170"/>
      <c r="DL207" s="170"/>
      <c r="DN207" s="170"/>
      <c r="DP207" s="170"/>
      <c r="DR207" s="170"/>
      <c r="DT207" s="170"/>
      <c r="DV207" s="170"/>
      <c r="DX207" s="170"/>
      <c r="DZ207" s="170"/>
      <c r="EB207" s="170"/>
      <c r="ED207" s="170"/>
      <c r="EF207" s="170"/>
      <c r="EH207" s="170"/>
      <c r="EJ207" s="170"/>
      <c r="EL207" s="170"/>
      <c r="EN207" s="170"/>
      <c r="EP207" s="170"/>
      <c r="ER207" s="170"/>
      <c r="ET207" s="170"/>
      <c r="EV207" s="170"/>
      <c r="EX207" s="170"/>
      <c r="EZ207" s="170"/>
      <c r="FB207" s="170"/>
      <c r="FD207" s="170"/>
      <c r="FF207" s="170"/>
      <c r="FH207" s="170"/>
      <c r="FJ207" s="170"/>
      <c r="FL207" s="170"/>
      <c r="FN207" s="170"/>
      <c r="FP207" s="170"/>
      <c r="FR207" s="170"/>
      <c r="FT207" s="170"/>
      <c r="FV207" s="170"/>
      <c r="FX207" s="170"/>
      <c r="FZ207" s="170" t="s">
        <v>683</v>
      </c>
      <c r="GB207" s="170"/>
      <c r="GD207" s="170"/>
      <c r="GF207" s="170"/>
      <c r="GH207" s="170"/>
      <c r="GJ207" s="170"/>
      <c r="GL207" s="170"/>
      <c r="GN207" s="170"/>
      <c r="GP207" s="170"/>
      <c r="GR207" s="170"/>
      <c r="GT207" s="170"/>
      <c r="GV207" s="170"/>
      <c r="GX207" s="170"/>
      <c r="GZ207" s="170"/>
      <c r="HB207" s="170"/>
      <c r="HD207" s="170"/>
      <c r="HF207" s="170"/>
      <c r="HH207" s="170"/>
      <c r="HJ207" s="170"/>
      <c r="HK207" s="172"/>
      <c r="HL207" s="172"/>
      <c r="HM207" s="172"/>
      <c r="HN207" s="172"/>
      <c r="HO207" s="172"/>
      <c r="HP207" s="172"/>
      <c r="HQ207" s="172"/>
      <c r="HR207" s="172"/>
      <c r="HS207" s="172"/>
      <c r="HT207" s="172"/>
      <c r="HU207" s="172"/>
      <c r="HV207" s="172"/>
      <c r="HW207" s="172"/>
      <c r="HX207" s="172"/>
      <c r="HY207" s="172"/>
      <c r="HZ207" s="172"/>
      <c r="IA207" s="172"/>
      <c r="IB207" s="172"/>
      <c r="IC207" s="172"/>
      <c r="ID207" s="172"/>
      <c r="IE207" s="172"/>
      <c r="IF207" s="172"/>
      <c r="IG207" s="172"/>
      <c r="IH207" s="172"/>
      <c r="II207" s="172"/>
      <c r="IJ207" s="172"/>
      <c r="IK207" s="172"/>
      <c r="IL207" s="172"/>
      <c r="IM207" s="172"/>
      <c r="IN207" s="172"/>
      <c r="IO207" s="172"/>
      <c r="IP207" s="172"/>
      <c r="IQ207" s="172"/>
      <c r="IR207" s="172"/>
      <c r="IS207" s="172"/>
      <c r="IT207" s="172"/>
      <c r="IU207" s="172"/>
      <c r="IV207" s="172"/>
    </row>
    <row r="208" spans="1:256" s="170" customFormat="1" ht="22.7" customHeight="1" x14ac:dyDescent="0.2">
      <c r="A208" s="169"/>
      <c r="B208" s="169"/>
      <c r="C208" s="157" t="s">
        <v>858</v>
      </c>
      <c r="E208" s="171"/>
      <c r="G208" s="171"/>
      <c r="I208" s="171"/>
      <c r="K208" s="171"/>
      <c r="M208" s="171"/>
      <c r="O208" s="171"/>
      <c r="Q208" s="171"/>
      <c r="S208" s="171"/>
      <c r="U208" s="171"/>
      <c r="W208" s="171"/>
      <c r="Y208" s="171"/>
      <c r="AA208" s="171"/>
      <c r="AC208" s="171"/>
      <c r="AE208" s="171"/>
      <c r="AG208" s="171"/>
      <c r="AI208" s="171"/>
      <c r="AK208" s="171"/>
      <c r="AM208" s="171"/>
      <c r="AO208" s="171"/>
      <c r="AQ208" s="171"/>
      <c r="AS208" s="171"/>
      <c r="AU208" s="171"/>
      <c r="AW208" s="171"/>
      <c r="AY208" s="171"/>
      <c r="BA208" s="171"/>
      <c r="BC208" s="171"/>
      <c r="BE208" s="171"/>
      <c r="BG208" s="171"/>
      <c r="BI208" s="171"/>
      <c r="BK208" s="171"/>
      <c r="BM208" s="171"/>
      <c r="BO208" s="171"/>
      <c r="BQ208" s="171"/>
      <c r="BS208" s="171"/>
      <c r="BU208" s="171"/>
      <c r="BW208" s="171"/>
      <c r="BY208" s="171"/>
      <c r="CA208" s="171"/>
      <c r="CC208" s="171"/>
      <c r="CE208" s="171"/>
      <c r="CG208" s="171"/>
      <c r="CI208" s="171"/>
      <c r="CK208" s="171"/>
      <c r="CM208" s="171"/>
      <c r="CO208" s="171"/>
      <c r="CQ208" s="171"/>
      <c r="CS208" s="171"/>
      <c r="CU208" s="171"/>
      <c r="CW208" s="171"/>
      <c r="CY208" s="171"/>
      <c r="DA208" s="171"/>
      <c r="DC208" s="171"/>
      <c r="DE208" s="171"/>
      <c r="DG208" s="171"/>
      <c r="DI208" s="171"/>
      <c r="DK208" s="171"/>
      <c r="DM208" s="171"/>
      <c r="DO208" s="171"/>
      <c r="DQ208" s="171"/>
      <c r="DS208" s="171"/>
      <c r="DU208" s="171"/>
      <c r="DW208" s="171"/>
      <c r="DY208" s="171"/>
      <c r="EA208" s="171"/>
      <c r="EC208" s="171"/>
      <c r="EE208" s="171"/>
      <c r="EG208" s="171"/>
      <c r="EI208" s="171"/>
      <c r="EK208" s="171"/>
      <c r="EM208" s="171"/>
      <c r="EO208" s="171"/>
      <c r="EQ208" s="171"/>
      <c r="ES208" s="171"/>
      <c r="EU208" s="171"/>
      <c r="EW208" s="171"/>
      <c r="EY208" s="171"/>
      <c r="FA208" s="171"/>
      <c r="FC208" s="171"/>
      <c r="FE208" s="171"/>
      <c r="FG208" s="171"/>
      <c r="FI208" s="171"/>
      <c r="FK208" s="171"/>
      <c r="FM208" s="171"/>
      <c r="FO208" s="171"/>
      <c r="FQ208" s="171"/>
      <c r="FS208" s="171"/>
      <c r="FU208" s="171"/>
      <c r="FW208" s="171"/>
      <c r="FY208" s="171"/>
      <c r="GA208" s="171" t="s">
        <v>683</v>
      </c>
      <c r="GC208" s="171"/>
      <c r="GE208" s="171"/>
      <c r="GG208" s="171"/>
      <c r="GI208" s="171"/>
      <c r="GK208" s="171"/>
      <c r="GM208" s="171"/>
      <c r="GO208" s="171"/>
      <c r="GQ208" s="171"/>
      <c r="GS208" s="171"/>
      <c r="GU208" s="171"/>
      <c r="GW208" s="171"/>
      <c r="GY208" s="171"/>
      <c r="HA208" s="171"/>
      <c r="HC208" s="171"/>
      <c r="HE208" s="171"/>
      <c r="HG208" s="171"/>
      <c r="HI208" s="171"/>
      <c r="HK208" s="172"/>
      <c r="HL208" s="172"/>
      <c r="HM208" s="172"/>
      <c r="HN208" s="172"/>
      <c r="HO208" s="172"/>
      <c r="HP208" s="172"/>
      <c r="HQ208" s="172"/>
      <c r="HR208" s="172"/>
      <c r="HS208" s="172"/>
      <c r="HT208" s="172"/>
      <c r="HU208" s="172"/>
      <c r="HV208" s="172"/>
      <c r="HW208" s="172"/>
      <c r="HX208" s="172"/>
      <c r="HY208" s="172"/>
      <c r="HZ208" s="172"/>
      <c r="IA208" s="172"/>
      <c r="IB208" s="172"/>
      <c r="IC208" s="172"/>
      <c r="ID208" s="172"/>
      <c r="IE208" s="172"/>
      <c r="IF208" s="172"/>
      <c r="IG208" s="172"/>
      <c r="IH208" s="172"/>
      <c r="II208" s="172"/>
      <c r="IJ208" s="172"/>
      <c r="IK208" s="172"/>
      <c r="IL208" s="172"/>
      <c r="IM208" s="172"/>
      <c r="IN208" s="172"/>
      <c r="IO208" s="172"/>
      <c r="IP208" s="172"/>
      <c r="IQ208" s="172"/>
      <c r="IR208" s="172"/>
      <c r="IS208" s="172"/>
      <c r="IT208" s="172"/>
      <c r="IU208" s="172"/>
      <c r="IV208" s="172"/>
    </row>
    <row r="209" spans="1:256" s="162" customFormat="1" ht="22.7" customHeight="1" x14ac:dyDescent="0.2">
      <c r="A209" s="415" t="s">
        <v>859</v>
      </c>
      <c r="B209" s="415"/>
      <c r="C209" s="415"/>
      <c r="E209" s="163"/>
      <c r="G209" s="163"/>
      <c r="I209" s="163"/>
      <c r="K209" s="163"/>
      <c r="M209" s="163"/>
      <c r="O209" s="163"/>
      <c r="Q209" s="163"/>
      <c r="S209" s="163"/>
      <c r="U209" s="163"/>
      <c r="W209" s="163"/>
      <c r="Y209" s="163"/>
      <c r="AA209" s="163"/>
      <c r="AC209" s="163"/>
      <c r="AE209" s="163"/>
      <c r="AG209" s="163"/>
      <c r="AI209" s="163"/>
      <c r="AK209" s="163"/>
      <c r="AM209" s="163"/>
      <c r="AO209" s="163"/>
      <c r="AQ209" s="163"/>
      <c r="AS209" s="163"/>
      <c r="AU209" s="163"/>
      <c r="AW209" s="163"/>
      <c r="AY209" s="163"/>
      <c r="BA209" s="163"/>
      <c r="BC209" s="163"/>
      <c r="BE209" s="163"/>
      <c r="BG209" s="163"/>
      <c r="BI209" s="163"/>
      <c r="BK209" s="163"/>
      <c r="BM209" s="163"/>
      <c r="BO209" s="163"/>
      <c r="BQ209" s="163"/>
      <c r="BS209" s="163"/>
      <c r="BU209" s="163"/>
      <c r="BW209" s="163"/>
      <c r="BY209" s="163"/>
      <c r="CA209" s="163"/>
      <c r="CC209" s="163"/>
      <c r="CE209" s="163"/>
      <c r="CG209" s="163"/>
      <c r="CI209" s="163"/>
      <c r="CK209" s="163"/>
      <c r="CM209" s="163"/>
      <c r="CO209" s="163"/>
      <c r="CQ209" s="163"/>
      <c r="CS209" s="163"/>
      <c r="CU209" s="163"/>
      <c r="CW209" s="163"/>
      <c r="CY209" s="163"/>
      <c r="DA209" s="163"/>
      <c r="DC209" s="163"/>
      <c r="DE209" s="163"/>
      <c r="DG209" s="163"/>
      <c r="DI209" s="163"/>
      <c r="DK209" s="163"/>
      <c r="DM209" s="163"/>
      <c r="DO209" s="163"/>
      <c r="DQ209" s="163"/>
      <c r="DS209" s="163"/>
      <c r="DU209" s="163"/>
      <c r="DW209" s="163"/>
      <c r="DY209" s="163"/>
      <c r="EA209" s="163"/>
      <c r="EC209" s="163"/>
      <c r="EE209" s="163"/>
      <c r="EG209" s="163"/>
      <c r="EI209" s="163"/>
      <c r="EK209" s="163"/>
      <c r="EM209" s="163"/>
      <c r="EO209" s="163"/>
      <c r="EQ209" s="163"/>
      <c r="ES209" s="163"/>
      <c r="EU209" s="163"/>
      <c r="EW209" s="163"/>
      <c r="EY209" s="163"/>
      <c r="FA209" s="163"/>
      <c r="FC209" s="163"/>
      <c r="FE209" s="163"/>
      <c r="FG209" s="163"/>
      <c r="FI209" s="163"/>
      <c r="FK209" s="163"/>
      <c r="FM209" s="163"/>
      <c r="FO209" s="163"/>
      <c r="FQ209" s="163"/>
      <c r="FS209" s="163"/>
      <c r="FU209" s="163"/>
      <c r="FW209" s="163"/>
      <c r="FY209" s="163"/>
      <c r="GA209" s="163"/>
      <c r="GC209" s="163"/>
      <c r="GE209" s="163"/>
      <c r="GG209" s="163"/>
      <c r="GI209" s="163"/>
      <c r="GK209" s="163"/>
      <c r="GM209" s="163"/>
      <c r="GO209" s="163"/>
      <c r="GQ209" s="163"/>
      <c r="GS209" s="163"/>
      <c r="GU209" s="163"/>
      <c r="GW209" s="163"/>
      <c r="GY209" s="163"/>
      <c r="HA209" s="163"/>
      <c r="HC209" s="163"/>
      <c r="HE209" s="163"/>
      <c r="HG209" s="163"/>
      <c r="HI209" s="163"/>
      <c r="HK209" s="164"/>
      <c r="HL209" s="164"/>
      <c r="HM209" s="164"/>
      <c r="HN209" s="164"/>
      <c r="HO209" s="164"/>
      <c r="HP209" s="164"/>
      <c r="HQ209" s="164"/>
      <c r="HR209" s="164"/>
      <c r="HS209" s="164"/>
      <c r="HT209" s="164"/>
      <c r="HU209" s="164"/>
      <c r="HV209" s="164"/>
      <c r="HW209" s="164"/>
      <c r="HX209" s="164"/>
      <c r="HY209" s="164"/>
      <c r="HZ209" s="164"/>
      <c r="IA209" s="164"/>
      <c r="IB209" s="164"/>
      <c r="IC209" s="164"/>
      <c r="ID209" s="164"/>
      <c r="IE209" s="164"/>
      <c r="IF209" s="164"/>
      <c r="IG209" s="164"/>
      <c r="IH209" s="164"/>
      <c r="II209" s="164"/>
      <c r="IJ209" s="164"/>
      <c r="IK209" s="164"/>
      <c r="IL209" s="164"/>
      <c r="IM209" s="164"/>
      <c r="IN209" s="164"/>
      <c r="IO209" s="164"/>
      <c r="IP209" s="164"/>
      <c r="IQ209" s="164"/>
      <c r="IR209" s="164"/>
      <c r="IS209" s="164"/>
      <c r="IT209" s="164"/>
      <c r="IU209" s="164"/>
      <c r="IV209" s="164"/>
    </row>
    <row r="210" spans="1:256" s="171" customFormat="1" ht="22.7" customHeight="1" x14ac:dyDescent="0.2">
      <c r="A210" s="169"/>
      <c r="B210" s="169"/>
      <c r="C210" s="157" t="s">
        <v>860</v>
      </c>
      <c r="D210" s="170"/>
      <c r="F210" s="170"/>
      <c r="H210" s="170"/>
      <c r="J210" s="170"/>
      <c r="L210" s="170"/>
      <c r="N210" s="170"/>
      <c r="P210" s="170"/>
      <c r="R210" s="170"/>
      <c r="T210" s="170"/>
      <c r="V210" s="170"/>
      <c r="X210" s="170"/>
      <c r="Z210" s="170"/>
      <c r="AB210" s="170"/>
      <c r="AD210" s="170"/>
      <c r="AF210" s="170"/>
      <c r="AH210" s="170"/>
      <c r="AJ210" s="170"/>
      <c r="AL210" s="170"/>
      <c r="AN210" s="170"/>
      <c r="AP210" s="170"/>
      <c r="AR210" s="170"/>
      <c r="AT210" s="170"/>
      <c r="AV210" s="170"/>
      <c r="AX210" s="170"/>
      <c r="AZ210" s="170"/>
      <c r="BB210" s="170"/>
      <c r="BD210" s="170"/>
      <c r="BF210" s="170"/>
      <c r="BH210" s="170"/>
      <c r="BJ210" s="170"/>
      <c r="BL210" s="170"/>
      <c r="BN210" s="170"/>
      <c r="BP210" s="170"/>
      <c r="BR210" s="170"/>
      <c r="BT210" s="170"/>
      <c r="BV210" s="170"/>
      <c r="BX210" s="170"/>
      <c r="BZ210" s="170"/>
      <c r="CB210" s="170"/>
      <c r="CD210" s="170"/>
      <c r="CF210" s="170"/>
      <c r="CH210" s="170"/>
      <c r="CJ210" s="170"/>
      <c r="CL210" s="170"/>
      <c r="CN210" s="170"/>
      <c r="CP210" s="170"/>
      <c r="CR210" s="170"/>
      <c r="CT210" s="170"/>
      <c r="CV210" s="170"/>
      <c r="CX210" s="170"/>
      <c r="CZ210" s="170"/>
      <c r="DB210" s="170"/>
      <c r="DD210" s="170"/>
      <c r="DF210" s="170"/>
      <c r="DH210" s="170"/>
      <c r="DJ210" s="170"/>
      <c r="DL210" s="170"/>
      <c r="DN210" s="170"/>
      <c r="DP210" s="170"/>
      <c r="DR210" s="170"/>
      <c r="DT210" s="170"/>
      <c r="DV210" s="170"/>
      <c r="DX210" s="170"/>
      <c r="DZ210" s="170"/>
      <c r="EB210" s="170"/>
      <c r="ED210" s="170"/>
      <c r="EF210" s="170"/>
      <c r="EH210" s="170"/>
      <c r="EJ210" s="170"/>
      <c r="EL210" s="170"/>
      <c r="EN210" s="170"/>
      <c r="EP210" s="170"/>
      <c r="ER210" s="170"/>
      <c r="ET210" s="170"/>
      <c r="EV210" s="170"/>
      <c r="EX210" s="170"/>
      <c r="EZ210" s="170"/>
      <c r="FB210" s="170"/>
      <c r="FD210" s="170"/>
      <c r="FF210" s="170"/>
      <c r="FH210" s="170"/>
      <c r="FJ210" s="170"/>
      <c r="FL210" s="170"/>
      <c r="FN210" s="170"/>
      <c r="FP210" s="170"/>
      <c r="FR210" s="170"/>
      <c r="FT210" s="170"/>
      <c r="FV210" s="170"/>
      <c r="FX210" s="170"/>
      <c r="FZ210" s="170"/>
      <c r="GB210" s="170" t="s">
        <v>683</v>
      </c>
      <c r="GD210" s="170"/>
      <c r="GF210" s="170"/>
      <c r="GH210" s="170"/>
      <c r="GJ210" s="170"/>
      <c r="GL210" s="170"/>
      <c r="GN210" s="170"/>
      <c r="GP210" s="170"/>
      <c r="GR210" s="170"/>
      <c r="GT210" s="170"/>
      <c r="GV210" s="170"/>
      <c r="GX210" s="170"/>
      <c r="GZ210" s="170"/>
      <c r="HB210" s="170"/>
      <c r="HD210" s="170"/>
      <c r="HF210" s="170"/>
      <c r="HH210" s="170"/>
      <c r="HJ210" s="170"/>
      <c r="HK210" s="172"/>
      <c r="HL210" s="172"/>
      <c r="HM210" s="172"/>
      <c r="HN210" s="172"/>
      <c r="HO210" s="172"/>
      <c r="HP210" s="172"/>
      <c r="HQ210" s="172"/>
      <c r="HR210" s="172"/>
      <c r="HS210" s="172"/>
      <c r="HT210" s="172"/>
      <c r="HU210" s="172"/>
      <c r="HV210" s="172"/>
      <c r="HW210" s="172"/>
      <c r="HX210" s="172"/>
      <c r="HY210" s="172"/>
      <c r="HZ210" s="172"/>
      <c r="IA210" s="172"/>
      <c r="IB210" s="172"/>
      <c r="IC210" s="172"/>
      <c r="ID210" s="172"/>
      <c r="IE210" s="172"/>
      <c r="IF210" s="172"/>
      <c r="IG210" s="172"/>
      <c r="IH210" s="172"/>
      <c r="II210" s="172"/>
      <c r="IJ210" s="172"/>
      <c r="IK210" s="172"/>
      <c r="IL210" s="172"/>
      <c r="IM210" s="172"/>
      <c r="IN210" s="172"/>
      <c r="IO210" s="172"/>
      <c r="IP210" s="172"/>
      <c r="IQ210" s="172"/>
      <c r="IR210" s="172"/>
      <c r="IS210" s="172"/>
      <c r="IT210" s="172"/>
      <c r="IU210" s="172"/>
      <c r="IV210" s="172"/>
    </row>
    <row r="211" spans="1:256" s="170" customFormat="1" ht="22.7" customHeight="1" x14ac:dyDescent="0.2">
      <c r="A211" s="169"/>
      <c r="B211" s="169"/>
      <c r="C211" s="157" t="s">
        <v>861</v>
      </c>
      <c r="E211" s="171"/>
      <c r="G211" s="171"/>
      <c r="I211" s="171"/>
      <c r="K211" s="171"/>
      <c r="M211" s="171"/>
      <c r="O211" s="171"/>
      <c r="Q211" s="171"/>
      <c r="S211" s="171"/>
      <c r="U211" s="171"/>
      <c r="W211" s="171"/>
      <c r="Y211" s="171"/>
      <c r="AA211" s="171"/>
      <c r="AC211" s="171"/>
      <c r="AE211" s="171"/>
      <c r="AG211" s="171"/>
      <c r="AI211" s="171"/>
      <c r="AK211" s="171"/>
      <c r="AM211" s="171"/>
      <c r="AO211" s="171"/>
      <c r="AQ211" s="171"/>
      <c r="AS211" s="171"/>
      <c r="AU211" s="171"/>
      <c r="AW211" s="171"/>
      <c r="AY211" s="171"/>
      <c r="BA211" s="171"/>
      <c r="BC211" s="171"/>
      <c r="BE211" s="171"/>
      <c r="BG211" s="171"/>
      <c r="BI211" s="171"/>
      <c r="BK211" s="171"/>
      <c r="BM211" s="171"/>
      <c r="BO211" s="171"/>
      <c r="BQ211" s="171"/>
      <c r="BS211" s="171"/>
      <c r="BU211" s="171"/>
      <c r="BW211" s="171"/>
      <c r="BY211" s="171"/>
      <c r="CA211" s="171"/>
      <c r="CC211" s="171"/>
      <c r="CE211" s="171"/>
      <c r="CG211" s="171"/>
      <c r="CI211" s="171"/>
      <c r="CK211" s="171"/>
      <c r="CM211" s="171"/>
      <c r="CO211" s="171"/>
      <c r="CQ211" s="171"/>
      <c r="CS211" s="171"/>
      <c r="CU211" s="171"/>
      <c r="CW211" s="171"/>
      <c r="CY211" s="171"/>
      <c r="DA211" s="171"/>
      <c r="DC211" s="171"/>
      <c r="DE211" s="171"/>
      <c r="DG211" s="171"/>
      <c r="DI211" s="171"/>
      <c r="DK211" s="171"/>
      <c r="DM211" s="171"/>
      <c r="DO211" s="171"/>
      <c r="DQ211" s="171"/>
      <c r="DS211" s="171"/>
      <c r="DU211" s="171"/>
      <c r="DW211" s="171"/>
      <c r="DY211" s="171"/>
      <c r="EA211" s="171"/>
      <c r="EC211" s="171"/>
      <c r="EE211" s="171"/>
      <c r="EG211" s="171"/>
      <c r="EI211" s="171"/>
      <c r="EK211" s="171"/>
      <c r="EM211" s="171"/>
      <c r="EO211" s="171"/>
      <c r="EQ211" s="171"/>
      <c r="ES211" s="171"/>
      <c r="EU211" s="171"/>
      <c r="EW211" s="171"/>
      <c r="EY211" s="171"/>
      <c r="FA211" s="171"/>
      <c r="FC211" s="171"/>
      <c r="FE211" s="171"/>
      <c r="FG211" s="171"/>
      <c r="FI211" s="171"/>
      <c r="FK211" s="171"/>
      <c r="FM211" s="171"/>
      <c r="FO211" s="171"/>
      <c r="FQ211" s="171"/>
      <c r="FS211" s="171"/>
      <c r="FU211" s="171"/>
      <c r="FW211" s="171"/>
      <c r="FY211" s="171"/>
      <c r="GA211" s="171"/>
      <c r="GC211" s="171" t="s">
        <v>683</v>
      </c>
      <c r="GD211" s="170" t="s">
        <v>683</v>
      </c>
      <c r="GE211" s="171"/>
      <c r="GG211" s="171"/>
      <c r="GI211" s="171"/>
      <c r="GK211" s="171"/>
      <c r="GM211" s="171"/>
      <c r="GO211" s="171"/>
      <c r="GQ211" s="171"/>
      <c r="GS211" s="171"/>
      <c r="GU211" s="171"/>
      <c r="GW211" s="171"/>
      <c r="GY211" s="171"/>
      <c r="HA211" s="171"/>
      <c r="HC211" s="171"/>
      <c r="HE211" s="171"/>
      <c r="HG211" s="171"/>
      <c r="HI211" s="171"/>
      <c r="HK211" s="172"/>
      <c r="HL211" s="172"/>
      <c r="HM211" s="172"/>
      <c r="HN211" s="172"/>
      <c r="HO211" s="172"/>
      <c r="HP211" s="172"/>
      <c r="HQ211" s="172"/>
      <c r="HR211" s="172"/>
      <c r="HS211" s="172"/>
      <c r="HT211" s="172"/>
      <c r="HU211" s="172"/>
      <c r="HV211" s="172"/>
      <c r="HW211" s="172"/>
      <c r="HX211" s="172"/>
      <c r="HY211" s="172"/>
      <c r="HZ211" s="172"/>
      <c r="IA211" s="172"/>
      <c r="IB211" s="172"/>
      <c r="IC211" s="172"/>
      <c r="ID211" s="172"/>
      <c r="IE211" s="172"/>
      <c r="IF211" s="172"/>
      <c r="IG211" s="172"/>
      <c r="IH211" s="172"/>
      <c r="II211" s="172"/>
      <c r="IJ211" s="172"/>
      <c r="IK211" s="172"/>
      <c r="IL211" s="172"/>
      <c r="IM211" s="172"/>
      <c r="IN211" s="172"/>
      <c r="IO211" s="172"/>
      <c r="IP211" s="172"/>
      <c r="IQ211" s="172"/>
      <c r="IR211" s="172"/>
      <c r="IS211" s="172"/>
      <c r="IT211" s="172"/>
      <c r="IU211" s="172"/>
      <c r="IV211" s="172"/>
    </row>
    <row r="212" spans="1:256" s="170" customFormat="1" ht="22.7" customHeight="1" x14ac:dyDescent="0.2">
      <c r="A212" s="169"/>
      <c r="B212" s="169"/>
      <c r="C212" s="157" t="s">
        <v>862</v>
      </c>
      <c r="E212" s="171"/>
      <c r="G212" s="171"/>
      <c r="I212" s="171"/>
      <c r="K212" s="171"/>
      <c r="M212" s="171"/>
      <c r="O212" s="171"/>
      <c r="Q212" s="171"/>
      <c r="S212" s="171"/>
      <c r="U212" s="171"/>
      <c r="W212" s="171"/>
      <c r="Y212" s="171"/>
      <c r="AA212" s="171"/>
      <c r="AC212" s="171"/>
      <c r="AE212" s="171"/>
      <c r="AG212" s="171"/>
      <c r="AI212" s="171"/>
      <c r="AK212" s="171"/>
      <c r="AM212" s="171"/>
      <c r="AO212" s="171"/>
      <c r="AQ212" s="171"/>
      <c r="AS212" s="171"/>
      <c r="AU212" s="171"/>
      <c r="AW212" s="171"/>
      <c r="AY212" s="171"/>
      <c r="BA212" s="171"/>
      <c r="BC212" s="171"/>
      <c r="BE212" s="171"/>
      <c r="BG212" s="171"/>
      <c r="BI212" s="171"/>
      <c r="BK212" s="171"/>
      <c r="BM212" s="171"/>
      <c r="BO212" s="171"/>
      <c r="BQ212" s="171"/>
      <c r="BS212" s="171"/>
      <c r="BU212" s="171"/>
      <c r="BW212" s="171"/>
      <c r="BY212" s="171"/>
      <c r="CA212" s="171"/>
      <c r="CC212" s="171"/>
      <c r="CE212" s="171"/>
      <c r="CG212" s="171"/>
      <c r="CI212" s="171"/>
      <c r="CK212" s="171"/>
      <c r="CM212" s="171"/>
      <c r="CO212" s="171"/>
      <c r="CQ212" s="171"/>
      <c r="CS212" s="171"/>
      <c r="CU212" s="171"/>
      <c r="CW212" s="171"/>
      <c r="CY212" s="171"/>
      <c r="DA212" s="171"/>
      <c r="DC212" s="171"/>
      <c r="DE212" s="171"/>
      <c r="DG212" s="171"/>
      <c r="DI212" s="171"/>
      <c r="DK212" s="171"/>
      <c r="DM212" s="171"/>
      <c r="DO212" s="171"/>
      <c r="DQ212" s="171"/>
      <c r="DS212" s="171"/>
      <c r="DU212" s="171"/>
      <c r="DW212" s="171"/>
      <c r="DY212" s="171"/>
      <c r="EA212" s="171"/>
      <c r="EC212" s="171"/>
      <c r="EE212" s="171"/>
      <c r="EG212" s="171"/>
      <c r="EI212" s="171"/>
      <c r="EK212" s="171"/>
      <c r="EM212" s="171"/>
      <c r="EO212" s="171"/>
      <c r="EQ212" s="171"/>
      <c r="ES212" s="171"/>
      <c r="EU212" s="171"/>
      <c r="EW212" s="171"/>
      <c r="EY212" s="171"/>
      <c r="FA212" s="171"/>
      <c r="FC212" s="171"/>
      <c r="FE212" s="171"/>
      <c r="FG212" s="171"/>
      <c r="FI212" s="171"/>
      <c r="FK212" s="171"/>
      <c r="FM212" s="171"/>
      <c r="FO212" s="171"/>
      <c r="FQ212" s="171"/>
      <c r="FS212" s="171"/>
      <c r="FU212" s="171"/>
      <c r="FW212" s="171"/>
      <c r="FY212" s="171"/>
      <c r="GA212" s="171"/>
      <c r="GC212" s="171"/>
      <c r="GE212" s="171" t="s">
        <v>683</v>
      </c>
      <c r="GG212" s="171"/>
      <c r="GI212" s="171"/>
      <c r="GK212" s="171"/>
      <c r="GM212" s="171"/>
      <c r="GO212" s="171"/>
      <c r="GQ212" s="171"/>
      <c r="GS212" s="171"/>
      <c r="GU212" s="171"/>
      <c r="GW212" s="171"/>
      <c r="GY212" s="171"/>
      <c r="HA212" s="171"/>
      <c r="HC212" s="171"/>
      <c r="HE212" s="171"/>
      <c r="HG212" s="171"/>
      <c r="HI212" s="171"/>
      <c r="HK212" s="172"/>
      <c r="HL212" s="172"/>
      <c r="HM212" s="172"/>
      <c r="HN212" s="172"/>
      <c r="HO212" s="172"/>
      <c r="HP212" s="172"/>
      <c r="HQ212" s="172"/>
      <c r="HR212" s="172"/>
      <c r="HS212" s="172"/>
      <c r="HT212" s="172"/>
      <c r="HU212" s="172"/>
      <c r="HV212" s="172"/>
      <c r="HW212" s="172"/>
      <c r="HX212" s="172"/>
      <c r="HY212" s="172"/>
      <c r="HZ212" s="172"/>
      <c r="IA212" s="172"/>
      <c r="IB212" s="172"/>
      <c r="IC212" s="172"/>
      <c r="ID212" s="172"/>
      <c r="IE212" s="172"/>
      <c r="IF212" s="172"/>
      <c r="IG212" s="172"/>
      <c r="IH212" s="172"/>
      <c r="II212" s="172"/>
      <c r="IJ212" s="172"/>
      <c r="IK212" s="172"/>
      <c r="IL212" s="172"/>
      <c r="IM212" s="172"/>
      <c r="IN212" s="172"/>
      <c r="IO212" s="172"/>
      <c r="IP212" s="172"/>
      <c r="IQ212" s="172"/>
      <c r="IR212" s="172"/>
      <c r="IS212" s="172"/>
      <c r="IT212" s="172"/>
      <c r="IU212" s="172"/>
      <c r="IV212" s="172"/>
    </row>
    <row r="213" spans="1:256" s="171" customFormat="1" ht="22.7" customHeight="1" x14ac:dyDescent="0.2">
      <c r="A213" s="169"/>
      <c r="B213" s="169"/>
      <c r="C213" s="157" t="s">
        <v>863</v>
      </c>
      <c r="D213" s="170"/>
      <c r="F213" s="170"/>
      <c r="H213" s="170"/>
      <c r="J213" s="170"/>
      <c r="L213" s="170"/>
      <c r="N213" s="170"/>
      <c r="P213" s="170"/>
      <c r="R213" s="170"/>
      <c r="T213" s="170"/>
      <c r="V213" s="170"/>
      <c r="X213" s="170"/>
      <c r="Z213" s="170"/>
      <c r="AB213" s="170"/>
      <c r="AD213" s="170"/>
      <c r="AF213" s="170"/>
      <c r="AH213" s="170"/>
      <c r="AJ213" s="170"/>
      <c r="AL213" s="170"/>
      <c r="AN213" s="170"/>
      <c r="AP213" s="170"/>
      <c r="AR213" s="170"/>
      <c r="AT213" s="170"/>
      <c r="AV213" s="170"/>
      <c r="AX213" s="170"/>
      <c r="AZ213" s="170"/>
      <c r="BB213" s="170"/>
      <c r="BD213" s="170"/>
      <c r="BF213" s="170"/>
      <c r="BH213" s="170"/>
      <c r="BJ213" s="170"/>
      <c r="BL213" s="170"/>
      <c r="BN213" s="170"/>
      <c r="BP213" s="170"/>
      <c r="BR213" s="170"/>
      <c r="BT213" s="170"/>
      <c r="BV213" s="170"/>
      <c r="BX213" s="170"/>
      <c r="BZ213" s="170"/>
      <c r="CB213" s="170"/>
      <c r="CD213" s="170"/>
      <c r="CF213" s="170"/>
      <c r="CH213" s="170"/>
      <c r="CJ213" s="170"/>
      <c r="CL213" s="170"/>
      <c r="CN213" s="170"/>
      <c r="CP213" s="170"/>
      <c r="CR213" s="170"/>
      <c r="CT213" s="170"/>
      <c r="CV213" s="170"/>
      <c r="CX213" s="170"/>
      <c r="CZ213" s="170"/>
      <c r="DB213" s="170"/>
      <c r="DD213" s="170"/>
      <c r="DF213" s="170"/>
      <c r="DH213" s="170"/>
      <c r="DJ213" s="170"/>
      <c r="DL213" s="170"/>
      <c r="DN213" s="170"/>
      <c r="DP213" s="170"/>
      <c r="DR213" s="170"/>
      <c r="DT213" s="170"/>
      <c r="DV213" s="170"/>
      <c r="DX213" s="170"/>
      <c r="DZ213" s="170"/>
      <c r="EB213" s="170"/>
      <c r="ED213" s="170"/>
      <c r="EF213" s="170"/>
      <c r="EH213" s="170"/>
      <c r="EJ213" s="170"/>
      <c r="EL213" s="170"/>
      <c r="EN213" s="170"/>
      <c r="EP213" s="170"/>
      <c r="ER213" s="170"/>
      <c r="ET213" s="170"/>
      <c r="EV213" s="170"/>
      <c r="EX213" s="170"/>
      <c r="EZ213" s="170"/>
      <c r="FB213" s="170"/>
      <c r="FD213" s="170"/>
      <c r="FF213" s="170"/>
      <c r="FH213" s="170"/>
      <c r="FJ213" s="170"/>
      <c r="FL213" s="170"/>
      <c r="FN213" s="170"/>
      <c r="FP213" s="170"/>
      <c r="FR213" s="170"/>
      <c r="FT213" s="170"/>
      <c r="FV213" s="170"/>
      <c r="FX213" s="170"/>
      <c r="FZ213" s="170"/>
      <c r="GB213" s="170"/>
      <c r="GD213" s="170"/>
      <c r="GF213" s="170" t="s">
        <v>683</v>
      </c>
      <c r="GH213" s="170"/>
      <c r="GJ213" s="170"/>
      <c r="GL213" s="170"/>
      <c r="GN213" s="170"/>
      <c r="GP213" s="170"/>
      <c r="GR213" s="170"/>
      <c r="GT213" s="170"/>
      <c r="GV213" s="170"/>
      <c r="GX213" s="170"/>
      <c r="GZ213" s="170"/>
      <c r="HB213" s="170"/>
      <c r="HD213" s="170"/>
      <c r="HF213" s="170"/>
      <c r="HH213" s="170"/>
      <c r="HJ213" s="170"/>
      <c r="HK213" s="172"/>
      <c r="HL213" s="172"/>
      <c r="HM213" s="172"/>
      <c r="HN213" s="172"/>
      <c r="HO213" s="172"/>
      <c r="HP213" s="172"/>
      <c r="HQ213" s="172"/>
      <c r="HR213" s="172"/>
      <c r="HS213" s="172"/>
      <c r="HT213" s="172"/>
      <c r="HU213" s="172"/>
      <c r="HV213" s="172"/>
      <c r="HW213" s="172"/>
      <c r="HX213" s="172"/>
      <c r="HY213" s="172"/>
      <c r="HZ213" s="172"/>
      <c r="IA213" s="172"/>
      <c r="IB213" s="172"/>
      <c r="IC213" s="172"/>
      <c r="ID213" s="172"/>
      <c r="IE213" s="172"/>
      <c r="IF213" s="172"/>
      <c r="IG213" s="172"/>
      <c r="IH213" s="172"/>
      <c r="II213" s="172"/>
      <c r="IJ213" s="172"/>
      <c r="IK213" s="172"/>
      <c r="IL213" s="172"/>
      <c r="IM213" s="172"/>
      <c r="IN213" s="172"/>
      <c r="IO213" s="172"/>
      <c r="IP213" s="172"/>
      <c r="IQ213" s="172"/>
      <c r="IR213" s="172"/>
      <c r="IS213" s="172"/>
      <c r="IT213" s="172"/>
      <c r="IU213" s="172"/>
      <c r="IV213" s="172"/>
    </row>
    <row r="214" spans="1:256" s="170" customFormat="1" ht="36.200000000000003" customHeight="1" x14ac:dyDescent="0.2">
      <c r="A214" s="169"/>
      <c r="B214" s="169"/>
      <c r="C214" s="157" t="s">
        <v>864</v>
      </c>
      <c r="E214" s="171"/>
      <c r="G214" s="171"/>
      <c r="I214" s="171"/>
      <c r="K214" s="171"/>
      <c r="M214" s="171"/>
      <c r="O214" s="171"/>
      <c r="Q214" s="171"/>
      <c r="S214" s="171"/>
      <c r="U214" s="171"/>
      <c r="W214" s="171"/>
      <c r="Y214" s="171"/>
      <c r="AA214" s="171"/>
      <c r="AC214" s="171"/>
      <c r="AE214" s="171"/>
      <c r="AG214" s="171"/>
      <c r="AI214" s="171"/>
      <c r="AK214" s="171"/>
      <c r="AM214" s="171"/>
      <c r="AO214" s="171"/>
      <c r="AQ214" s="171"/>
      <c r="AS214" s="171"/>
      <c r="AU214" s="171"/>
      <c r="AW214" s="171"/>
      <c r="AY214" s="171"/>
      <c r="BA214" s="171"/>
      <c r="BC214" s="171"/>
      <c r="BE214" s="171"/>
      <c r="BG214" s="171"/>
      <c r="BI214" s="171"/>
      <c r="BK214" s="171"/>
      <c r="BM214" s="171"/>
      <c r="BO214" s="171"/>
      <c r="BQ214" s="171"/>
      <c r="BS214" s="171"/>
      <c r="BU214" s="171"/>
      <c r="BW214" s="171"/>
      <c r="BY214" s="171"/>
      <c r="CA214" s="171"/>
      <c r="CC214" s="171"/>
      <c r="CE214" s="171"/>
      <c r="CG214" s="171"/>
      <c r="CI214" s="171"/>
      <c r="CK214" s="171"/>
      <c r="CM214" s="171"/>
      <c r="CO214" s="171"/>
      <c r="CQ214" s="171"/>
      <c r="CS214" s="171"/>
      <c r="CU214" s="171"/>
      <c r="CW214" s="171"/>
      <c r="CY214" s="171"/>
      <c r="DA214" s="171"/>
      <c r="DC214" s="171"/>
      <c r="DE214" s="171"/>
      <c r="DG214" s="171"/>
      <c r="DI214" s="171"/>
      <c r="DK214" s="171"/>
      <c r="DM214" s="171"/>
      <c r="DO214" s="171"/>
      <c r="DQ214" s="171"/>
      <c r="DS214" s="171"/>
      <c r="DU214" s="171"/>
      <c r="DW214" s="171"/>
      <c r="DY214" s="171"/>
      <c r="EA214" s="171"/>
      <c r="EC214" s="171"/>
      <c r="EE214" s="171"/>
      <c r="EG214" s="171"/>
      <c r="EI214" s="171"/>
      <c r="EK214" s="171"/>
      <c r="EM214" s="171"/>
      <c r="EO214" s="171"/>
      <c r="EQ214" s="171"/>
      <c r="ES214" s="171"/>
      <c r="EU214" s="171"/>
      <c r="EW214" s="171"/>
      <c r="EY214" s="171"/>
      <c r="FA214" s="171"/>
      <c r="FC214" s="171"/>
      <c r="FE214" s="171"/>
      <c r="FG214" s="171"/>
      <c r="FI214" s="171"/>
      <c r="FK214" s="171"/>
      <c r="FM214" s="171"/>
      <c r="FO214" s="171"/>
      <c r="FQ214" s="171"/>
      <c r="FS214" s="171"/>
      <c r="FU214" s="171"/>
      <c r="FW214" s="171"/>
      <c r="FY214" s="171"/>
      <c r="GA214" s="171"/>
      <c r="GC214" s="171"/>
      <c r="GE214" s="171"/>
      <c r="GG214" s="171" t="s">
        <v>683</v>
      </c>
      <c r="GI214" s="171"/>
      <c r="GK214" s="171"/>
      <c r="GM214" s="171"/>
      <c r="GO214" s="171"/>
      <c r="GQ214" s="171"/>
      <c r="GS214" s="171"/>
      <c r="GU214" s="171"/>
      <c r="GW214" s="171"/>
      <c r="GY214" s="171"/>
      <c r="HA214" s="171"/>
      <c r="HC214" s="171"/>
      <c r="HE214" s="171"/>
      <c r="HG214" s="171"/>
      <c r="HI214" s="171"/>
      <c r="HK214" s="172"/>
      <c r="HL214" s="172"/>
      <c r="HM214" s="172"/>
      <c r="HN214" s="172"/>
      <c r="HO214" s="172"/>
      <c r="HP214" s="172"/>
      <c r="HQ214" s="172"/>
      <c r="HR214" s="172"/>
      <c r="HS214" s="172"/>
      <c r="HT214" s="172"/>
      <c r="HU214" s="172"/>
      <c r="HV214" s="172"/>
      <c r="HW214" s="172"/>
      <c r="HX214" s="172"/>
      <c r="HY214" s="172"/>
      <c r="HZ214" s="172"/>
      <c r="IA214" s="172"/>
      <c r="IB214" s="172"/>
      <c r="IC214" s="172"/>
      <c r="ID214" s="172"/>
      <c r="IE214" s="172"/>
      <c r="IF214" s="172"/>
      <c r="IG214" s="172"/>
      <c r="IH214" s="172"/>
      <c r="II214" s="172"/>
      <c r="IJ214" s="172"/>
      <c r="IK214" s="172"/>
      <c r="IL214" s="172"/>
      <c r="IM214" s="172"/>
      <c r="IN214" s="172"/>
      <c r="IO214" s="172"/>
      <c r="IP214" s="172"/>
      <c r="IQ214" s="172"/>
      <c r="IR214" s="172"/>
      <c r="IS214" s="172"/>
      <c r="IT214" s="172"/>
      <c r="IU214" s="172"/>
      <c r="IV214" s="172"/>
    </row>
    <row r="215" spans="1:256" s="171" customFormat="1" ht="35.1" customHeight="1" x14ac:dyDescent="0.2">
      <c r="A215" s="169"/>
      <c r="B215" s="169"/>
      <c r="C215" s="157" t="s">
        <v>865</v>
      </c>
      <c r="D215" s="170"/>
      <c r="F215" s="170"/>
      <c r="H215" s="170"/>
      <c r="J215" s="170"/>
      <c r="L215" s="170"/>
      <c r="N215" s="170"/>
      <c r="P215" s="170"/>
      <c r="R215" s="170"/>
      <c r="T215" s="170"/>
      <c r="V215" s="170"/>
      <c r="X215" s="170"/>
      <c r="Z215" s="170"/>
      <c r="AB215" s="170"/>
      <c r="AD215" s="170"/>
      <c r="AF215" s="170"/>
      <c r="AH215" s="170"/>
      <c r="AJ215" s="170"/>
      <c r="AL215" s="170"/>
      <c r="AN215" s="170"/>
      <c r="AP215" s="170"/>
      <c r="AR215" s="170"/>
      <c r="AT215" s="170"/>
      <c r="AV215" s="170"/>
      <c r="AX215" s="170"/>
      <c r="AZ215" s="170"/>
      <c r="BB215" s="170"/>
      <c r="BD215" s="170"/>
      <c r="BF215" s="170"/>
      <c r="BH215" s="170"/>
      <c r="BJ215" s="170"/>
      <c r="BL215" s="170"/>
      <c r="BN215" s="170"/>
      <c r="BP215" s="170"/>
      <c r="BR215" s="170"/>
      <c r="BT215" s="170"/>
      <c r="BV215" s="170"/>
      <c r="BX215" s="170"/>
      <c r="BZ215" s="170"/>
      <c r="CB215" s="170"/>
      <c r="CD215" s="170"/>
      <c r="CF215" s="170"/>
      <c r="CH215" s="170"/>
      <c r="CJ215" s="170"/>
      <c r="CL215" s="170"/>
      <c r="CN215" s="170"/>
      <c r="CP215" s="170"/>
      <c r="CR215" s="170"/>
      <c r="CT215" s="170"/>
      <c r="CV215" s="170"/>
      <c r="CX215" s="170"/>
      <c r="CZ215" s="170"/>
      <c r="DB215" s="170"/>
      <c r="DD215" s="170"/>
      <c r="DF215" s="170"/>
      <c r="DH215" s="170"/>
      <c r="DJ215" s="170"/>
      <c r="DL215" s="170"/>
      <c r="DN215" s="170"/>
      <c r="DP215" s="170"/>
      <c r="DR215" s="170"/>
      <c r="DT215" s="170"/>
      <c r="DV215" s="170"/>
      <c r="DX215" s="170"/>
      <c r="DZ215" s="170"/>
      <c r="EB215" s="170"/>
      <c r="ED215" s="170"/>
      <c r="EF215" s="170"/>
      <c r="EH215" s="170"/>
      <c r="EJ215" s="170"/>
      <c r="EL215" s="170"/>
      <c r="EN215" s="170"/>
      <c r="EP215" s="170"/>
      <c r="ER215" s="170"/>
      <c r="ET215" s="170"/>
      <c r="EV215" s="170"/>
      <c r="EX215" s="170"/>
      <c r="EZ215" s="170"/>
      <c r="FB215" s="170"/>
      <c r="FD215" s="170"/>
      <c r="FF215" s="170"/>
      <c r="FH215" s="170"/>
      <c r="FJ215" s="170"/>
      <c r="FL215" s="170"/>
      <c r="FN215" s="170"/>
      <c r="FP215" s="170"/>
      <c r="FR215" s="170"/>
      <c r="FT215" s="170"/>
      <c r="FV215" s="170"/>
      <c r="FX215" s="170"/>
      <c r="FZ215" s="170"/>
      <c r="GB215" s="170"/>
      <c r="GD215" s="170"/>
      <c r="GF215" s="170"/>
      <c r="GH215" s="170" t="s">
        <v>683</v>
      </c>
      <c r="GJ215" s="170"/>
      <c r="GL215" s="170"/>
      <c r="GN215" s="170"/>
      <c r="GP215" s="170"/>
      <c r="GR215" s="170"/>
      <c r="GT215" s="170"/>
      <c r="GV215" s="170"/>
      <c r="GX215" s="170"/>
      <c r="GZ215" s="170"/>
      <c r="HB215" s="170"/>
      <c r="HD215" s="170"/>
      <c r="HF215" s="170"/>
      <c r="HH215" s="170"/>
      <c r="HJ215" s="170"/>
      <c r="HK215" s="172"/>
      <c r="HL215" s="172"/>
      <c r="HM215" s="172"/>
      <c r="HN215" s="172"/>
      <c r="HO215" s="172"/>
      <c r="HP215" s="172"/>
      <c r="HQ215" s="172"/>
      <c r="HR215" s="172"/>
      <c r="HS215" s="172"/>
      <c r="HT215" s="172"/>
      <c r="HU215" s="172"/>
      <c r="HV215" s="172"/>
      <c r="HW215" s="172"/>
      <c r="HX215" s="172"/>
      <c r="HY215" s="172"/>
      <c r="HZ215" s="172"/>
      <c r="IA215" s="172"/>
      <c r="IB215" s="172"/>
      <c r="IC215" s="172"/>
      <c r="ID215" s="172"/>
      <c r="IE215" s="172"/>
      <c r="IF215" s="172"/>
      <c r="IG215" s="172"/>
      <c r="IH215" s="172"/>
      <c r="II215" s="172"/>
      <c r="IJ215" s="172"/>
      <c r="IK215" s="172"/>
      <c r="IL215" s="172"/>
      <c r="IM215" s="172"/>
      <c r="IN215" s="172"/>
      <c r="IO215" s="172"/>
      <c r="IP215" s="172"/>
      <c r="IQ215" s="172"/>
      <c r="IR215" s="172"/>
      <c r="IS215" s="172"/>
      <c r="IT215" s="172"/>
      <c r="IU215" s="172"/>
      <c r="IV215" s="172"/>
    </row>
    <row r="216" spans="1:256" s="170" customFormat="1" ht="31.9" customHeight="1" x14ac:dyDescent="0.2">
      <c r="A216" s="169"/>
      <c r="B216" s="169"/>
      <c r="C216" s="157" t="s">
        <v>866</v>
      </c>
      <c r="E216" s="171"/>
      <c r="G216" s="171"/>
      <c r="I216" s="171"/>
      <c r="K216" s="171"/>
      <c r="M216" s="171"/>
      <c r="O216" s="171"/>
      <c r="Q216" s="171"/>
      <c r="S216" s="171"/>
      <c r="U216" s="171"/>
      <c r="W216" s="171"/>
      <c r="Y216" s="171"/>
      <c r="AA216" s="171"/>
      <c r="AC216" s="171"/>
      <c r="AE216" s="171"/>
      <c r="AG216" s="171"/>
      <c r="AI216" s="171"/>
      <c r="AK216" s="171"/>
      <c r="AM216" s="171"/>
      <c r="AO216" s="171"/>
      <c r="AQ216" s="171"/>
      <c r="AS216" s="171"/>
      <c r="AU216" s="171"/>
      <c r="AW216" s="171"/>
      <c r="AY216" s="171"/>
      <c r="BA216" s="171"/>
      <c r="BC216" s="171"/>
      <c r="BE216" s="171"/>
      <c r="BG216" s="171"/>
      <c r="BI216" s="171"/>
      <c r="BK216" s="171"/>
      <c r="BM216" s="171"/>
      <c r="BO216" s="171"/>
      <c r="BQ216" s="171"/>
      <c r="BS216" s="171"/>
      <c r="BU216" s="171"/>
      <c r="BW216" s="171"/>
      <c r="BY216" s="171"/>
      <c r="CA216" s="171"/>
      <c r="CC216" s="171"/>
      <c r="CE216" s="171"/>
      <c r="CG216" s="171"/>
      <c r="CI216" s="171"/>
      <c r="CK216" s="171"/>
      <c r="CM216" s="171"/>
      <c r="CO216" s="171"/>
      <c r="CQ216" s="171"/>
      <c r="CS216" s="171"/>
      <c r="CU216" s="171"/>
      <c r="CW216" s="171"/>
      <c r="CY216" s="171"/>
      <c r="DA216" s="171"/>
      <c r="DC216" s="171"/>
      <c r="DE216" s="171"/>
      <c r="DG216" s="171"/>
      <c r="DI216" s="171"/>
      <c r="DK216" s="171"/>
      <c r="DM216" s="171"/>
      <c r="DO216" s="171"/>
      <c r="DQ216" s="171"/>
      <c r="DS216" s="171"/>
      <c r="DU216" s="171"/>
      <c r="DW216" s="171"/>
      <c r="DY216" s="171"/>
      <c r="EA216" s="171"/>
      <c r="EC216" s="171"/>
      <c r="EE216" s="171"/>
      <c r="EG216" s="171"/>
      <c r="EI216" s="171"/>
      <c r="EK216" s="171"/>
      <c r="EM216" s="171"/>
      <c r="EO216" s="171"/>
      <c r="EQ216" s="171"/>
      <c r="ES216" s="171"/>
      <c r="EU216" s="171"/>
      <c r="EW216" s="171"/>
      <c r="EY216" s="171"/>
      <c r="FA216" s="171"/>
      <c r="FC216" s="171"/>
      <c r="FE216" s="171"/>
      <c r="FG216" s="171"/>
      <c r="FI216" s="171"/>
      <c r="FK216" s="171"/>
      <c r="FM216" s="171"/>
      <c r="FO216" s="171"/>
      <c r="FQ216" s="171"/>
      <c r="FS216" s="171"/>
      <c r="FU216" s="171"/>
      <c r="FW216" s="171"/>
      <c r="FY216" s="171"/>
      <c r="GA216" s="171"/>
      <c r="GC216" s="171"/>
      <c r="GE216" s="171"/>
      <c r="GG216" s="171"/>
      <c r="GI216" s="171" t="s">
        <v>683</v>
      </c>
      <c r="GK216" s="171"/>
      <c r="GM216" s="171"/>
      <c r="GO216" s="171"/>
      <c r="GQ216" s="171"/>
      <c r="GS216" s="171"/>
      <c r="GU216" s="171"/>
      <c r="GW216" s="171"/>
      <c r="GY216" s="171"/>
      <c r="HA216" s="171"/>
      <c r="HC216" s="171"/>
      <c r="HE216" s="171"/>
      <c r="HG216" s="171"/>
      <c r="HI216" s="171"/>
      <c r="HK216" s="172"/>
      <c r="HL216" s="172"/>
      <c r="HM216" s="172"/>
      <c r="HN216" s="172"/>
      <c r="HO216" s="172"/>
      <c r="HP216" s="172"/>
      <c r="HQ216" s="172"/>
      <c r="HR216" s="172"/>
      <c r="HS216" s="172"/>
      <c r="HT216" s="172"/>
      <c r="HU216" s="172"/>
      <c r="HV216" s="172"/>
      <c r="HW216" s="172"/>
      <c r="HX216" s="172"/>
      <c r="HY216" s="172"/>
      <c r="HZ216" s="172"/>
      <c r="IA216" s="172"/>
      <c r="IB216" s="172"/>
      <c r="IC216" s="172"/>
      <c r="ID216" s="172"/>
      <c r="IE216" s="172"/>
      <c r="IF216" s="172"/>
      <c r="IG216" s="172"/>
      <c r="IH216" s="172"/>
      <c r="II216" s="172"/>
      <c r="IJ216" s="172"/>
      <c r="IK216" s="172"/>
      <c r="IL216" s="172"/>
      <c r="IM216" s="172"/>
      <c r="IN216" s="172"/>
      <c r="IO216" s="172"/>
      <c r="IP216" s="172"/>
      <c r="IQ216" s="172"/>
      <c r="IR216" s="172"/>
      <c r="IS216" s="172"/>
      <c r="IT216" s="172"/>
      <c r="IU216" s="172"/>
      <c r="IV216" s="172"/>
    </row>
    <row r="217" spans="1:256" s="171" customFormat="1" ht="22.7" customHeight="1" x14ac:dyDescent="0.2">
      <c r="A217" s="169"/>
      <c r="B217" s="169"/>
      <c r="C217" s="157" t="s">
        <v>867</v>
      </c>
      <c r="D217" s="170"/>
      <c r="F217" s="170"/>
      <c r="H217" s="170"/>
      <c r="J217" s="170"/>
      <c r="L217" s="170"/>
      <c r="N217" s="170"/>
      <c r="P217" s="170"/>
      <c r="R217" s="170"/>
      <c r="T217" s="170"/>
      <c r="V217" s="170"/>
      <c r="X217" s="170"/>
      <c r="Z217" s="170"/>
      <c r="AB217" s="170"/>
      <c r="AD217" s="170"/>
      <c r="AF217" s="170"/>
      <c r="AH217" s="170"/>
      <c r="AJ217" s="170"/>
      <c r="AL217" s="170"/>
      <c r="AN217" s="170"/>
      <c r="AP217" s="170"/>
      <c r="AR217" s="170"/>
      <c r="AT217" s="170"/>
      <c r="AV217" s="170"/>
      <c r="AX217" s="170"/>
      <c r="AZ217" s="170"/>
      <c r="BB217" s="170"/>
      <c r="BD217" s="170"/>
      <c r="BF217" s="170"/>
      <c r="BH217" s="170"/>
      <c r="BJ217" s="170"/>
      <c r="BL217" s="170"/>
      <c r="BN217" s="170"/>
      <c r="BP217" s="170"/>
      <c r="BR217" s="170"/>
      <c r="BT217" s="170"/>
      <c r="BV217" s="170"/>
      <c r="BX217" s="170"/>
      <c r="BZ217" s="170"/>
      <c r="CB217" s="170"/>
      <c r="CD217" s="170"/>
      <c r="CF217" s="170"/>
      <c r="CH217" s="170"/>
      <c r="CJ217" s="170"/>
      <c r="CL217" s="170"/>
      <c r="CN217" s="170"/>
      <c r="CP217" s="170"/>
      <c r="CR217" s="170"/>
      <c r="CT217" s="170"/>
      <c r="CV217" s="170"/>
      <c r="CX217" s="170"/>
      <c r="CZ217" s="170"/>
      <c r="DB217" s="170"/>
      <c r="DD217" s="170"/>
      <c r="DF217" s="170"/>
      <c r="DH217" s="170"/>
      <c r="DJ217" s="170"/>
      <c r="DL217" s="170"/>
      <c r="DN217" s="170"/>
      <c r="DP217" s="170"/>
      <c r="DR217" s="170"/>
      <c r="DT217" s="170"/>
      <c r="DV217" s="170"/>
      <c r="DX217" s="170"/>
      <c r="DZ217" s="170"/>
      <c r="EB217" s="170"/>
      <c r="ED217" s="170"/>
      <c r="EF217" s="170"/>
      <c r="EH217" s="170"/>
      <c r="EJ217" s="170"/>
      <c r="EL217" s="170"/>
      <c r="EN217" s="170"/>
      <c r="EP217" s="170"/>
      <c r="ER217" s="170"/>
      <c r="ET217" s="170"/>
      <c r="EV217" s="170"/>
      <c r="EX217" s="170"/>
      <c r="EZ217" s="170"/>
      <c r="FB217" s="170"/>
      <c r="FD217" s="170"/>
      <c r="FF217" s="170"/>
      <c r="FH217" s="170"/>
      <c r="FJ217" s="170"/>
      <c r="FL217" s="170"/>
      <c r="FN217" s="170"/>
      <c r="FP217" s="170"/>
      <c r="FR217" s="170"/>
      <c r="FT217" s="170"/>
      <c r="FV217" s="170"/>
      <c r="FX217" s="170"/>
      <c r="FZ217" s="170"/>
      <c r="GB217" s="170"/>
      <c r="GD217" s="170"/>
      <c r="GF217" s="170"/>
      <c r="GH217" s="170"/>
      <c r="GJ217" s="170" t="s">
        <v>683</v>
      </c>
      <c r="GL217" s="170"/>
      <c r="GN217" s="170"/>
      <c r="GP217" s="170"/>
      <c r="GR217" s="170"/>
      <c r="GT217" s="170"/>
      <c r="GV217" s="170"/>
      <c r="GX217" s="170"/>
      <c r="GZ217" s="170"/>
      <c r="HB217" s="170"/>
      <c r="HD217" s="170"/>
      <c r="HF217" s="170"/>
      <c r="HH217" s="170"/>
      <c r="HJ217" s="170"/>
      <c r="HK217" s="172"/>
      <c r="HL217" s="172"/>
      <c r="HM217" s="172"/>
      <c r="HN217" s="172"/>
      <c r="HO217" s="172"/>
      <c r="HP217" s="172"/>
      <c r="HQ217" s="172"/>
      <c r="HR217" s="172"/>
      <c r="HS217" s="172"/>
      <c r="HT217" s="172"/>
      <c r="HU217" s="172"/>
      <c r="HV217" s="172"/>
      <c r="HW217" s="172"/>
      <c r="HX217" s="172"/>
      <c r="HY217" s="172"/>
      <c r="HZ217" s="172"/>
      <c r="IA217" s="172"/>
      <c r="IB217" s="172"/>
      <c r="IC217" s="172"/>
      <c r="ID217" s="172"/>
      <c r="IE217" s="172"/>
      <c r="IF217" s="172"/>
      <c r="IG217" s="172"/>
      <c r="IH217" s="172"/>
      <c r="II217" s="172"/>
      <c r="IJ217" s="172"/>
      <c r="IK217" s="172"/>
      <c r="IL217" s="172"/>
      <c r="IM217" s="172"/>
      <c r="IN217" s="172"/>
      <c r="IO217" s="172"/>
      <c r="IP217" s="172"/>
      <c r="IQ217" s="172"/>
      <c r="IR217" s="172"/>
      <c r="IS217" s="172"/>
      <c r="IT217" s="172"/>
      <c r="IU217" s="172"/>
      <c r="IV217" s="172"/>
    </row>
    <row r="218" spans="1:256" s="170" customFormat="1" ht="22.7" customHeight="1" x14ac:dyDescent="0.2">
      <c r="A218" s="169"/>
      <c r="B218" s="169"/>
      <c r="C218" s="157" t="s">
        <v>868</v>
      </c>
      <c r="E218" s="171"/>
      <c r="G218" s="171"/>
      <c r="I218" s="171"/>
      <c r="K218" s="171"/>
      <c r="M218" s="171"/>
      <c r="O218" s="171"/>
      <c r="Q218" s="171"/>
      <c r="S218" s="171"/>
      <c r="U218" s="171"/>
      <c r="W218" s="171"/>
      <c r="Y218" s="171"/>
      <c r="AA218" s="171"/>
      <c r="AC218" s="171"/>
      <c r="AE218" s="171"/>
      <c r="AG218" s="171"/>
      <c r="AI218" s="171"/>
      <c r="AK218" s="171"/>
      <c r="AM218" s="171"/>
      <c r="AO218" s="171"/>
      <c r="AQ218" s="171"/>
      <c r="AS218" s="171"/>
      <c r="AU218" s="171"/>
      <c r="AW218" s="171"/>
      <c r="AY218" s="171"/>
      <c r="BA218" s="171"/>
      <c r="BC218" s="171"/>
      <c r="BE218" s="171"/>
      <c r="BG218" s="171"/>
      <c r="BI218" s="171"/>
      <c r="BK218" s="171"/>
      <c r="BM218" s="171"/>
      <c r="BO218" s="171"/>
      <c r="BQ218" s="171"/>
      <c r="BS218" s="171"/>
      <c r="BU218" s="171"/>
      <c r="BW218" s="171"/>
      <c r="BY218" s="171"/>
      <c r="CA218" s="171"/>
      <c r="CC218" s="171"/>
      <c r="CE218" s="171"/>
      <c r="CG218" s="171"/>
      <c r="CI218" s="171"/>
      <c r="CK218" s="171"/>
      <c r="CM218" s="171"/>
      <c r="CO218" s="171"/>
      <c r="CQ218" s="171"/>
      <c r="CS218" s="171"/>
      <c r="CU218" s="171"/>
      <c r="CW218" s="171"/>
      <c r="CY218" s="171"/>
      <c r="DA218" s="171"/>
      <c r="DC218" s="171"/>
      <c r="DE218" s="171"/>
      <c r="DG218" s="171"/>
      <c r="DI218" s="171"/>
      <c r="DK218" s="171"/>
      <c r="DM218" s="171"/>
      <c r="DO218" s="171"/>
      <c r="DQ218" s="171"/>
      <c r="DS218" s="171"/>
      <c r="DU218" s="171"/>
      <c r="DW218" s="171"/>
      <c r="DY218" s="171"/>
      <c r="EA218" s="171"/>
      <c r="EC218" s="171"/>
      <c r="EE218" s="171"/>
      <c r="EG218" s="171"/>
      <c r="EI218" s="171"/>
      <c r="EK218" s="171"/>
      <c r="EM218" s="171"/>
      <c r="EO218" s="171"/>
      <c r="EQ218" s="171"/>
      <c r="ES218" s="171"/>
      <c r="EU218" s="171"/>
      <c r="EW218" s="171"/>
      <c r="EY218" s="171"/>
      <c r="FA218" s="171"/>
      <c r="FC218" s="171"/>
      <c r="FE218" s="171"/>
      <c r="FG218" s="171"/>
      <c r="FI218" s="171"/>
      <c r="FK218" s="171"/>
      <c r="FM218" s="171"/>
      <c r="FO218" s="171"/>
      <c r="FQ218" s="171"/>
      <c r="FS218" s="171"/>
      <c r="FU218" s="171"/>
      <c r="FW218" s="171"/>
      <c r="FY218" s="171"/>
      <c r="GA218" s="171"/>
      <c r="GC218" s="171"/>
      <c r="GE218" s="171"/>
      <c r="GG218" s="171"/>
      <c r="GI218" s="171"/>
      <c r="GK218" s="171" t="s">
        <v>683</v>
      </c>
      <c r="GM218" s="171"/>
      <c r="GO218" s="171"/>
      <c r="GQ218" s="171"/>
      <c r="GS218" s="171"/>
      <c r="GU218" s="171"/>
      <c r="GW218" s="171"/>
      <c r="GY218" s="171"/>
      <c r="HA218" s="171"/>
      <c r="HC218" s="171"/>
      <c r="HE218" s="171"/>
      <c r="HG218" s="171"/>
      <c r="HI218" s="171"/>
      <c r="HK218" s="172"/>
      <c r="HL218" s="172"/>
      <c r="HM218" s="172"/>
      <c r="HN218" s="172"/>
      <c r="HO218" s="172"/>
      <c r="HP218" s="172"/>
      <c r="HQ218" s="172"/>
      <c r="HR218" s="172"/>
      <c r="HS218" s="172"/>
      <c r="HT218" s="172"/>
      <c r="HU218" s="172"/>
      <c r="HV218" s="172"/>
      <c r="HW218" s="172"/>
      <c r="HX218" s="172"/>
      <c r="HY218" s="172"/>
      <c r="HZ218" s="172"/>
      <c r="IA218" s="172"/>
      <c r="IB218" s="172"/>
      <c r="IC218" s="172"/>
      <c r="ID218" s="172"/>
      <c r="IE218" s="172"/>
      <c r="IF218" s="172"/>
      <c r="IG218" s="172"/>
      <c r="IH218" s="172"/>
      <c r="II218" s="172"/>
      <c r="IJ218" s="172"/>
      <c r="IK218" s="172"/>
      <c r="IL218" s="172"/>
      <c r="IM218" s="172"/>
      <c r="IN218" s="172"/>
      <c r="IO218" s="172"/>
      <c r="IP218" s="172"/>
      <c r="IQ218" s="172"/>
      <c r="IR218" s="172"/>
      <c r="IS218" s="172"/>
      <c r="IT218" s="172"/>
      <c r="IU218" s="172"/>
      <c r="IV218" s="172"/>
    </row>
    <row r="219" spans="1:256" s="171" customFormat="1" ht="29.85" customHeight="1" x14ac:dyDescent="0.2">
      <c r="A219" s="169"/>
      <c r="B219" s="169"/>
      <c r="C219" s="157" t="s">
        <v>869</v>
      </c>
      <c r="D219" s="170"/>
      <c r="F219" s="170"/>
      <c r="H219" s="170"/>
      <c r="J219" s="170"/>
      <c r="L219" s="170"/>
      <c r="N219" s="170"/>
      <c r="P219" s="170"/>
      <c r="R219" s="170"/>
      <c r="T219" s="170"/>
      <c r="V219" s="170"/>
      <c r="X219" s="170"/>
      <c r="Z219" s="170"/>
      <c r="AB219" s="170"/>
      <c r="AD219" s="170"/>
      <c r="AF219" s="170"/>
      <c r="AH219" s="170"/>
      <c r="AJ219" s="170"/>
      <c r="AL219" s="170"/>
      <c r="AN219" s="170"/>
      <c r="AP219" s="170"/>
      <c r="AR219" s="170"/>
      <c r="AT219" s="170"/>
      <c r="AV219" s="170"/>
      <c r="AX219" s="170"/>
      <c r="AZ219" s="170"/>
      <c r="BB219" s="170"/>
      <c r="BD219" s="170"/>
      <c r="BF219" s="170"/>
      <c r="BH219" s="170"/>
      <c r="BJ219" s="170"/>
      <c r="BL219" s="170"/>
      <c r="BN219" s="170"/>
      <c r="BP219" s="170"/>
      <c r="BR219" s="170"/>
      <c r="BT219" s="170"/>
      <c r="BV219" s="170"/>
      <c r="BX219" s="170"/>
      <c r="BZ219" s="170"/>
      <c r="CB219" s="170"/>
      <c r="CD219" s="170"/>
      <c r="CF219" s="170"/>
      <c r="CH219" s="170"/>
      <c r="CJ219" s="170"/>
      <c r="CL219" s="170"/>
      <c r="CN219" s="170"/>
      <c r="CP219" s="170"/>
      <c r="CR219" s="170"/>
      <c r="CT219" s="170"/>
      <c r="CV219" s="170"/>
      <c r="CX219" s="170"/>
      <c r="CZ219" s="170"/>
      <c r="DB219" s="170"/>
      <c r="DD219" s="170"/>
      <c r="DF219" s="170"/>
      <c r="DH219" s="170"/>
      <c r="DJ219" s="170"/>
      <c r="DL219" s="170"/>
      <c r="DN219" s="170"/>
      <c r="DP219" s="170"/>
      <c r="DR219" s="170"/>
      <c r="DT219" s="170"/>
      <c r="DV219" s="170"/>
      <c r="DX219" s="170"/>
      <c r="DZ219" s="170"/>
      <c r="EB219" s="170"/>
      <c r="ED219" s="170"/>
      <c r="EF219" s="170"/>
      <c r="EH219" s="170"/>
      <c r="EJ219" s="170"/>
      <c r="EL219" s="170"/>
      <c r="EN219" s="170"/>
      <c r="EP219" s="170"/>
      <c r="ER219" s="170"/>
      <c r="ET219" s="170"/>
      <c r="EV219" s="170"/>
      <c r="EX219" s="170"/>
      <c r="EZ219" s="170"/>
      <c r="FB219" s="170"/>
      <c r="FD219" s="170"/>
      <c r="FF219" s="170"/>
      <c r="FH219" s="170"/>
      <c r="FJ219" s="170"/>
      <c r="FL219" s="170"/>
      <c r="FN219" s="170"/>
      <c r="FP219" s="170"/>
      <c r="FR219" s="170"/>
      <c r="FT219" s="170"/>
      <c r="FV219" s="170"/>
      <c r="FX219" s="170"/>
      <c r="FZ219" s="170"/>
      <c r="GB219" s="170"/>
      <c r="GD219" s="170"/>
      <c r="GF219" s="170"/>
      <c r="GH219" s="170"/>
      <c r="GJ219" s="170"/>
      <c r="GL219" s="170" t="s">
        <v>683</v>
      </c>
      <c r="GN219" s="170"/>
      <c r="GP219" s="170"/>
      <c r="GR219" s="170"/>
      <c r="GT219" s="170"/>
      <c r="GV219" s="170"/>
      <c r="GX219" s="170"/>
      <c r="GZ219" s="170"/>
      <c r="HB219" s="170"/>
      <c r="HD219" s="170"/>
      <c r="HF219" s="170"/>
      <c r="HH219" s="170"/>
      <c r="HJ219" s="170"/>
      <c r="HK219" s="172"/>
      <c r="HL219" s="172"/>
      <c r="HM219" s="172"/>
      <c r="HN219" s="172"/>
      <c r="HO219" s="172"/>
      <c r="HP219" s="172"/>
      <c r="HQ219" s="172"/>
      <c r="HR219" s="172"/>
      <c r="HS219" s="172"/>
      <c r="HT219" s="172"/>
      <c r="HU219" s="172"/>
      <c r="HV219" s="172"/>
      <c r="HW219" s="172"/>
      <c r="HX219" s="172"/>
      <c r="HY219" s="172"/>
      <c r="HZ219" s="172"/>
      <c r="IA219" s="172"/>
      <c r="IB219" s="172"/>
      <c r="IC219" s="172"/>
      <c r="ID219" s="172"/>
      <c r="IE219" s="172"/>
      <c r="IF219" s="172"/>
      <c r="IG219" s="172"/>
      <c r="IH219" s="172"/>
      <c r="II219" s="172"/>
      <c r="IJ219" s="172"/>
      <c r="IK219" s="172"/>
      <c r="IL219" s="172"/>
      <c r="IM219" s="172"/>
      <c r="IN219" s="172"/>
      <c r="IO219" s="172"/>
      <c r="IP219" s="172"/>
      <c r="IQ219" s="172"/>
      <c r="IR219" s="172"/>
      <c r="IS219" s="172"/>
      <c r="IT219" s="172"/>
      <c r="IU219" s="172"/>
      <c r="IV219" s="172"/>
    </row>
    <row r="220" spans="1:256" s="170" customFormat="1" ht="22.7" customHeight="1" x14ac:dyDescent="0.2">
      <c r="A220" s="169"/>
      <c r="B220" s="169"/>
      <c r="C220" s="157" t="s">
        <v>870</v>
      </c>
      <c r="E220" s="171"/>
      <c r="G220" s="171"/>
      <c r="I220" s="171"/>
      <c r="K220" s="171"/>
      <c r="M220" s="171"/>
      <c r="O220" s="171"/>
      <c r="Q220" s="171"/>
      <c r="S220" s="171"/>
      <c r="U220" s="171"/>
      <c r="W220" s="171"/>
      <c r="Y220" s="171"/>
      <c r="AA220" s="171"/>
      <c r="AC220" s="171"/>
      <c r="AE220" s="171"/>
      <c r="AG220" s="171"/>
      <c r="AI220" s="171"/>
      <c r="AK220" s="171"/>
      <c r="AM220" s="171"/>
      <c r="AO220" s="171"/>
      <c r="AQ220" s="171"/>
      <c r="AS220" s="171"/>
      <c r="AU220" s="171"/>
      <c r="AW220" s="171"/>
      <c r="AY220" s="171"/>
      <c r="BA220" s="171"/>
      <c r="BC220" s="171"/>
      <c r="BE220" s="171"/>
      <c r="BG220" s="171"/>
      <c r="BI220" s="171"/>
      <c r="BK220" s="171"/>
      <c r="BM220" s="171"/>
      <c r="BO220" s="171"/>
      <c r="BQ220" s="171"/>
      <c r="BS220" s="171"/>
      <c r="BU220" s="171"/>
      <c r="BW220" s="171"/>
      <c r="BY220" s="171"/>
      <c r="CA220" s="171"/>
      <c r="CC220" s="171"/>
      <c r="CE220" s="171"/>
      <c r="CG220" s="171"/>
      <c r="CI220" s="171"/>
      <c r="CK220" s="171"/>
      <c r="CM220" s="171"/>
      <c r="CO220" s="171"/>
      <c r="CQ220" s="171"/>
      <c r="CS220" s="171"/>
      <c r="CU220" s="171"/>
      <c r="CW220" s="171"/>
      <c r="CY220" s="171"/>
      <c r="DA220" s="171"/>
      <c r="DC220" s="171"/>
      <c r="DE220" s="171"/>
      <c r="DG220" s="171"/>
      <c r="DI220" s="171"/>
      <c r="DK220" s="171"/>
      <c r="DM220" s="171"/>
      <c r="DO220" s="171"/>
      <c r="DQ220" s="171"/>
      <c r="DS220" s="171"/>
      <c r="DU220" s="171"/>
      <c r="DW220" s="171"/>
      <c r="DY220" s="171"/>
      <c r="EA220" s="171"/>
      <c r="EC220" s="171"/>
      <c r="EE220" s="171"/>
      <c r="EG220" s="171"/>
      <c r="EI220" s="171"/>
      <c r="EK220" s="171"/>
      <c r="EM220" s="171"/>
      <c r="EO220" s="171"/>
      <c r="EQ220" s="171"/>
      <c r="ES220" s="171"/>
      <c r="EU220" s="171"/>
      <c r="EW220" s="171"/>
      <c r="EY220" s="171"/>
      <c r="FA220" s="171"/>
      <c r="FC220" s="171"/>
      <c r="FE220" s="171"/>
      <c r="FG220" s="171"/>
      <c r="FI220" s="171"/>
      <c r="FK220" s="171"/>
      <c r="FM220" s="171"/>
      <c r="FO220" s="171"/>
      <c r="FQ220" s="171"/>
      <c r="FS220" s="171"/>
      <c r="FU220" s="171"/>
      <c r="FW220" s="171"/>
      <c r="FY220" s="171"/>
      <c r="GA220" s="171"/>
      <c r="GC220" s="171"/>
      <c r="GE220" s="171"/>
      <c r="GG220" s="171"/>
      <c r="GI220" s="171"/>
      <c r="GK220" s="171"/>
      <c r="GM220" s="171" t="s">
        <v>683</v>
      </c>
      <c r="GO220" s="171"/>
      <c r="GQ220" s="171"/>
      <c r="GS220" s="171"/>
      <c r="GU220" s="171"/>
      <c r="GW220" s="171"/>
      <c r="GY220" s="171"/>
      <c r="HA220" s="171"/>
      <c r="HC220" s="171"/>
      <c r="HE220" s="171"/>
      <c r="HG220" s="171"/>
      <c r="HI220" s="171"/>
      <c r="HK220" s="172"/>
      <c r="HL220" s="172"/>
      <c r="HM220" s="172"/>
      <c r="HN220" s="172"/>
      <c r="HO220" s="172"/>
      <c r="HP220" s="172"/>
      <c r="HQ220" s="172"/>
      <c r="HR220" s="172"/>
      <c r="HS220" s="172"/>
      <c r="HT220" s="172"/>
      <c r="HU220" s="172"/>
      <c r="HV220" s="172"/>
      <c r="HW220" s="172"/>
      <c r="HX220" s="172"/>
      <c r="HY220" s="172"/>
      <c r="HZ220" s="172"/>
      <c r="IA220" s="172"/>
      <c r="IB220" s="172"/>
      <c r="IC220" s="172"/>
      <c r="ID220" s="172"/>
      <c r="IE220" s="172"/>
      <c r="IF220" s="172"/>
      <c r="IG220" s="172"/>
      <c r="IH220" s="172"/>
      <c r="II220" s="172"/>
      <c r="IJ220" s="172"/>
      <c r="IK220" s="172"/>
      <c r="IL220" s="172"/>
      <c r="IM220" s="172"/>
      <c r="IN220" s="172"/>
      <c r="IO220" s="172"/>
      <c r="IP220" s="172"/>
      <c r="IQ220" s="172"/>
      <c r="IR220" s="172"/>
      <c r="IS220" s="172"/>
      <c r="IT220" s="172"/>
      <c r="IU220" s="172"/>
      <c r="IV220" s="172"/>
    </row>
    <row r="221" spans="1:256" s="171" customFormat="1" ht="22.7" customHeight="1" x14ac:dyDescent="0.2">
      <c r="A221" s="169"/>
      <c r="B221" s="169"/>
      <c r="C221" s="157" t="s">
        <v>871</v>
      </c>
      <c r="D221" s="170"/>
      <c r="F221" s="170"/>
      <c r="H221" s="170"/>
      <c r="J221" s="170"/>
      <c r="L221" s="170"/>
      <c r="N221" s="170"/>
      <c r="P221" s="170"/>
      <c r="R221" s="170"/>
      <c r="T221" s="170"/>
      <c r="V221" s="170"/>
      <c r="X221" s="170"/>
      <c r="Z221" s="170"/>
      <c r="AB221" s="170"/>
      <c r="AD221" s="170"/>
      <c r="AF221" s="170"/>
      <c r="AH221" s="170"/>
      <c r="AJ221" s="170"/>
      <c r="AL221" s="170"/>
      <c r="AN221" s="170"/>
      <c r="AP221" s="170"/>
      <c r="AR221" s="170"/>
      <c r="AT221" s="170"/>
      <c r="AV221" s="170"/>
      <c r="AX221" s="170"/>
      <c r="AZ221" s="170"/>
      <c r="BB221" s="170"/>
      <c r="BD221" s="170"/>
      <c r="BF221" s="170"/>
      <c r="BH221" s="170"/>
      <c r="BJ221" s="170"/>
      <c r="BL221" s="170"/>
      <c r="BN221" s="170"/>
      <c r="BP221" s="170"/>
      <c r="BR221" s="170"/>
      <c r="BT221" s="170"/>
      <c r="BV221" s="170"/>
      <c r="BX221" s="170"/>
      <c r="BZ221" s="170"/>
      <c r="CB221" s="170"/>
      <c r="CD221" s="170"/>
      <c r="CF221" s="170"/>
      <c r="CH221" s="170"/>
      <c r="CJ221" s="170"/>
      <c r="CL221" s="170"/>
      <c r="CN221" s="170"/>
      <c r="CP221" s="170"/>
      <c r="CR221" s="170"/>
      <c r="CT221" s="170"/>
      <c r="CV221" s="170"/>
      <c r="CX221" s="170"/>
      <c r="CZ221" s="170"/>
      <c r="DB221" s="170"/>
      <c r="DD221" s="170"/>
      <c r="DF221" s="170"/>
      <c r="DH221" s="170"/>
      <c r="DJ221" s="170"/>
      <c r="DL221" s="170"/>
      <c r="DN221" s="170"/>
      <c r="DP221" s="170"/>
      <c r="DR221" s="170"/>
      <c r="DT221" s="170"/>
      <c r="DV221" s="170"/>
      <c r="DX221" s="170"/>
      <c r="DZ221" s="170"/>
      <c r="EB221" s="170"/>
      <c r="ED221" s="170"/>
      <c r="EF221" s="170"/>
      <c r="EH221" s="170"/>
      <c r="EJ221" s="170"/>
      <c r="EL221" s="170"/>
      <c r="EN221" s="170"/>
      <c r="EP221" s="170"/>
      <c r="ER221" s="170"/>
      <c r="ET221" s="170"/>
      <c r="EV221" s="170"/>
      <c r="EX221" s="170"/>
      <c r="EZ221" s="170"/>
      <c r="FB221" s="170"/>
      <c r="FD221" s="170"/>
      <c r="FF221" s="170"/>
      <c r="FH221" s="170"/>
      <c r="FJ221" s="170"/>
      <c r="FL221" s="170"/>
      <c r="FN221" s="170"/>
      <c r="FP221" s="170"/>
      <c r="FR221" s="170"/>
      <c r="FT221" s="170"/>
      <c r="FV221" s="170"/>
      <c r="FX221" s="170"/>
      <c r="FZ221" s="170"/>
      <c r="GB221" s="170"/>
      <c r="GD221" s="170"/>
      <c r="GF221" s="170"/>
      <c r="GH221" s="170"/>
      <c r="GJ221" s="170"/>
      <c r="GL221" s="170"/>
      <c r="GN221" s="170" t="s">
        <v>683</v>
      </c>
      <c r="GP221" s="170"/>
      <c r="GR221" s="170"/>
      <c r="GT221" s="170"/>
      <c r="GV221" s="170"/>
      <c r="GX221" s="170"/>
      <c r="GZ221" s="170"/>
      <c r="HB221" s="170"/>
      <c r="HD221" s="170"/>
      <c r="HF221" s="170"/>
      <c r="HH221" s="170"/>
      <c r="HJ221" s="170"/>
      <c r="HK221" s="172"/>
      <c r="HL221" s="172"/>
      <c r="HM221" s="172"/>
      <c r="HN221" s="172"/>
      <c r="HO221" s="172"/>
      <c r="HP221" s="172"/>
      <c r="HQ221" s="172"/>
      <c r="HR221" s="172"/>
      <c r="HS221" s="172"/>
      <c r="HT221" s="172"/>
      <c r="HU221" s="172"/>
      <c r="HV221" s="172"/>
      <c r="HW221" s="172"/>
      <c r="HX221" s="172"/>
      <c r="HY221" s="172"/>
      <c r="HZ221" s="172"/>
      <c r="IA221" s="172"/>
      <c r="IB221" s="172"/>
      <c r="IC221" s="172"/>
      <c r="ID221" s="172"/>
      <c r="IE221" s="172"/>
      <c r="IF221" s="172"/>
      <c r="IG221" s="172"/>
      <c r="IH221" s="172"/>
      <c r="II221" s="172"/>
      <c r="IJ221" s="172"/>
      <c r="IK221" s="172"/>
      <c r="IL221" s="172"/>
      <c r="IM221" s="172"/>
      <c r="IN221" s="172"/>
      <c r="IO221" s="172"/>
      <c r="IP221" s="172"/>
      <c r="IQ221" s="172"/>
      <c r="IR221" s="172"/>
      <c r="IS221" s="172"/>
      <c r="IT221" s="172"/>
      <c r="IU221" s="172"/>
      <c r="IV221" s="172"/>
    </row>
    <row r="222" spans="1:256" s="170" customFormat="1" ht="22.7" customHeight="1" x14ac:dyDescent="0.2">
      <c r="A222" s="169"/>
      <c r="B222" s="169"/>
      <c r="C222" s="157" t="s">
        <v>872</v>
      </c>
      <c r="E222" s="171"/>
      <c r="G222" s="171"/>
      <c r="I222" s="171"/>
      <c r="K222" s="171"/>
      <c r="M222" s="171"/>
      <c r="O222" s="171"/>
      <c r="Q222" s="171"/>
      <c r="S222" s="171"/>
      <c r="U222" s="171"/>
      <c r="W222" s="171"/>
      <c r="Y222" s="171"/>
      <c r="AA222" s="171"/>
      <c r="AC222" s="171"/>
      <c r="AE222" s="171"/>
      <c r="AG222" s="171"/>
      <c r="AI222" s="171"/>
      <c r="AK222" s="171"/>
      <c r="AM222" s="171"/>
      <c r="AO222" s="171"/>
      <c r="AQ222" s="171"/>
      <c r="AS222" s="171"/>
      <c r="AU222" s="171"/>
      <c r="AW222" s="171"/>
      <c r="AY222" s="171"/>
      <c r="BA222" s="171"/>
      <c r="BC222" s="171"/>
      <c r="BE222" s="171"/>
      <c r="BG222" s="171"/>
      <c r="BI222" s="171"/>
      <c r="BK222" s="171"/>
      <c r="BM222" s="171"/>
      <c r="BO222" s="171"/>
      <c r="BQ222" s="171"/>
      <c r="BS222" s="171"/>
      <c r="BU222" s="171"/>
      <c r="BW222" s="171"/>
      <c r="BY222" s="171"/>
      <c r="CA222" s="171"/>
      <c r="CC222" s="171"/>
      <c r="CE222" s="171"/>
      <c r="CG222" s="171"/>
      <c r="CI222" s="171"/>
      <c r="CK222" s="171"/>
      <c r="CM222" s="171"/>
      <c r="CO222" s="171"/>
      <c r="CQ222" s="171"/>
      <c r="CS222" s="171"/>
      <c r="CU222" s="171"/>
      <c r="CW222" s="171"/>
      <c r="CY222" s="171"/>
      <c r="DA222" s="171"/>
      <c r="DC222" s="171"/>
      <c r="DE222" s="171"/>
      <c r="DG222" s="171"/>
      <c r="DI222" s="171"/>
      <c r="DK222" s="171"/>
      <c r="DM222" s="171"/>
      <c r="DO222" s="171"/>
      <c r="DQ222" s="171"/>
      <c r="DS222" s="171"/>
      <c r="DU222" s="171"/>
      <c r="DW222" s="171"/>
      <c r="DY222" s="171"/>
      <c r="EA222" s="171"/>
      <c r="EC222" s="171"/>
      <c r="EE222" s="171"/>
      <c r="EG222" s="171"/>
      <c r="EI222" s="171"/>
      <c r="EK222" s="171"/>
      <c r="EM222" s="171"/>
      <c r="EO222" s="171"/>
      <c r="EQ222" s="171"/>
      <c r="ES222" s="171"/>
      <c r="EU222" s="171"/>
      <c r="EW222" s="171"/>
      <c r="EY222" s="171"/>
      <c r="FA222" s="171"/>
      <c r="FC222" s="171"/>
      <c r="FE222" s="171"/>
      <c r="FG222" s="171"/>
      <c r="FI222" s="171"/>
      <c r="FK222" s="171"/>
      <c r="FM222" s="171"/>
      <c r="FO222" s="171"/>
      <c r="FQ222" s="171"/>
      <c r="FS222" s="171"/>
      <c r="FU222" s="171"/>
      <c r="FW222" s="171"/>
      <c r="FY222" s="171"/>
      <c r="GA222" s="171"/>
      <c r="GC222" s="171"/>
      <c r="GE222" s="171"/>
      <c r="GG222" s="171"/>
      <c r="GI222" s="171"/>
      <c r="GK222" s="171"/>
      <c r="GM222" s="171"/>
      <c r="GO222" s="171" t="s">
        <v>683</v>
      </c>
      <c r="GQ222" s="171"/>
      <c r="GS222" s="171"/>
      <c r="GU222" s="171"/>
      <c r="GW222" s="171"/>
      <c r="GY222" s="171"/>
      <c r="HA222" s="171"/>
      <c r="HC222" s="171"/>
      <c r="HE222" s="171"/>
      <c r="HG222" s="171"/>
      <c r="HI222" s="171"/>
      <c r="HK222" s="172"/>
      <c r="HL222" s="172"/>
      <c r="HM222" s="172"/>
      <c r="HN222" s="172"/>
      <c r="HO222" s="172"/>
      <c r="HP222" s="172"/>
      <c r="HQ222" s="172"/>
      <c r="HR222" s="172"/>
      <c r="HS222" s="172"/>
      <c r="HT222" s="172"/>
      <c r="HU222" s="172"/>
      <c r="HV222" s="172"/>
      <c r="HW222" s="172"/>
      <c r="HX222" s="172"/>
      <c r="HY222" s="172"/>
      <c r="HZ222" s="172"/>
      <c r="IA222" s="172"/>
      <c r="IB222" s="172"/>
      <c r="IC222" s="172"/>
      <c r="ID222" s="172"/>
      <c r="IE222" s="172"/>
      <c r="IF222" s="172"/>
      <c r="IG222" s="172"/>
      <c r="IH222" s="172"/>
      <c r="II222" s="172"/>
      <c r="IJ222" s="172"/>
      <c r="IK222" s="172"/>
      <c r="IL222" s="172"/>
      <c r="IM222" s="172"/>
      <c r="IN222" s="172"/>
      <c r="IO222" s="172"/>
      <c r="IP222" s="172"/>
      <c r="IQ222" s="172"/>
      <c r="IR222" s="172"/>
      <c r="IS222" s="172"/>
      <c r="IT222" s="172"/>
      <c r="IU222" s="172"/>
      <c r="IV222" s="172"/>
    </row>
    <row r="223" spans="1:256" s="171" customFormat="1" ht="22.7" customHeight="1" x14ac:dyDescent="0.2">
      <c r="A223" s="169"/>
      <c r="B223" s="169"/>
      <c r="C223" s="157" t="s">
        <v>873</v>
      </c>
      <c r="D223" s="170"/>
      <c r="F223" s="170"/>
      <c r="H223" s="170"/>
      <c r="J223" s="170"/>
      <c r="L223" s="170"/>
      <c r="N223" s="170"/>
      <c r="P223" s="170"/>
      <c r="R223" s="170"/>
      <c r="T223" s="170"/>
      <c r="V223" s="170"/>
      <c r="X223" s="170"/>
      <c r="Z223" s="170"/>
      <c r="AB223" s="170"/>
      <c r="AD223" s="170"/>
      <c r="AF223" s="170"/>
      <c r="AH223" s="170"/>
      <c r="AJ223" s="170"/>
      <c r="AL223" s="170"/>
      <c r="AN223" s="170"/>
      <c r="AP223" s="170"/>
      <c r="AR223" s="170"/>
      <c r="AT223" s="170"/>
      <c r="AV223" s="170"/>
      <c r="AX223" s="170"/>
      <c r="AZ223" s="170"/>
      <c r="BB223" s="170"/>
      <c r="BD223" s="170"/>
      <c r="BF223" s="170"/>
      <c r="BH223" s="170"/>
      <c r="BJ223" s="170"/>
      <c r="BL223" s="170"/>
      <c r="BN223" s="170"/>
      <c r="BP223" s="170"/>
      <c r="BR223" s="170"/>
      <c r="BT223" s="170"/>
      <c r="BV223" s="170"/>
      <c r="BX223" s="170"/>
      <c r="BZ223" s="170"/>
      <c r="CB223" s="170"/>
      <c r="CD223" s="170"/>
      <c r="CF223" s="170"/>
      <c r="CH223" s="170"/>
      <c r="CJ223" s="170"/>
      <c r="CL223" s="170"/>
      <c r="CN223" s="170"/>
      <c r="CP223" s="170"/>
      <c r="CR223" s="170"/>
      <c r="CT223" s="170"/>
      <c r="CV223" s="170"/>
      <c r="CX223" s="170"/>
      <c r="CZ223" s="170"/>
      <c r="DB223" s="170"/>
      <c r="DD223" s="170"/>
      <c r="DF223" s="170"/>
      <c r="DH223" s="170"/>
      <c r="DJ223" s="170"/>
      <c r="DL223" s="170"/>
      <c r="DN223" s="170"/>
      <c r="DP223" s="170"/>
      <c r="DR223" s="170"/>
      <c r="DT223" s="170"/>
      <c r="DV223" s="170"/>
      <c r="DX223" s="170"/>
      <c r="DZ223" s="170"/>
      <c r="EB223" s="170"/>
      <c r="ED223" s="170"/>
      <c r="EF223" s="170"/>
      <c r="EH223" s="170"/>
      <c r="EJ223" s="170"/>
      <c r="EL223" s="170"/>
      <c r="EN223" s="170"/>
      <c r="EP223" s="170"/>
      <c r="ER223" s="170"/>
      <c r="ET223" s="170"/>
      <c r="EV223" s="170"/>
      <c r="EX223" s="170"/>
      <c r="EZ223" s="170"/>
      <c r="FB223" s="170"/>
      <c r="FD223" s="170"/>
      <c r="FF223" s="170"/>
      <c r="FH223" s="170"/>
      <c r="FJ223" s="170"/>
      <c r="FL223" s="170"/>
      <c r="FN223" s="170"/>
      <c r="FP223" s="170"/>
      <c r="FR223" s="170"/>
      <c r="FT223" s="170"/>
      <c r="FV223" s="170"/>
      <c r="FX223" s="170"/>
      <c r="FZ223" s="170"/>
      <c r="GB223" s="170"/>
      <c r="GD223" s="170"/>
      <c r="GF223" s="170"/>
      <c r="GH223" s="170"/>
      <c r="GJ223" s="170"/>
      <c r="GL223" s="170"/>
      <c r="GN223" s="170"/>
      <c r="GP223" s="170" t="s">
        <v>683</v>
      </c>
      <c r="GR223" s="170"/>
      <c r="GT223" s="170"/>
      <c r="GV223" s="170"/>
      <c r="GX223" s="170"/>
      <c r="GZ223" s="170"/>
      <c r="HB223" s="170"/>
      <c r="HD223" s="170"/>
      <c r="HF223" s="170"/>
      <c r="HH223" s="170"/>
      <c r="HJ223" s="170"/>
      <c r="HK223" s="172"/>
      <c r="HL223" s="172"/>
      <c r="HM223" s="172"/>
      <c r="HN223" s="172"/>
      <c r="HO223" s="172"/>
      <c r="HP223" s="172"/>
      <c r="HQ223" s="172"/>
      <c r="HR223" s="172"/>
      <c r="HS223" s="172"/>
      <c r="HT223" s="172"/>
      <c r="HU223" s="172"/>
      <c r="HV223" s="172"/>
      <c r="HW223" s="172"/>
      <c r="HX223" s="172"/>
      <c r="HY223" s="172"/>
      <c r="HZ223" s="172"/>
      <c r="IA223" s="172"/>
      <c r="IB223" s="172"/>
      <c r="IC223" s="172"/>
      <c r="ID223" s="172"/>
      <c r="IE223" s="172"/>
      <c r="IF223" s="172"/>
      <c r="IG223" s="172"/>
      <c r="IH223" s="172"/>
      <c r="II223" s="172"/>
      <c r="IJ223" s="172"/>
      <c r="IK223" s="172"/>
      <c r="IL223" s="172"/>
      <c r="IM223" s="172"/>
      <c r="IN223" s="172"/>
      <c r="IO223" s="172"/>
      <c r="IP223" s="172"/>
      <c r="IQ223" s="172"/>
      <c r="IR223" s="172"/>
      <c r="IS223" s="172"/>
      <c r="IT223" s="172"/>
      <c r="IU223" s="172"/>
      <c r="IV223" s="172"/>
    </row>
    <row r="224" spans="1:256" s="170" customFormat="1" ht="22.7" customHeight="1" x14ac:dyDescent="0.2">
      <c r="A224" s="169"/>
      <c r="B224" s="169"/>
      <c r="C224" s="157" t="s">
        <v>874</v>
      </c>
      <c r="E224" s="171"/>
      <c r="G224" s="171"/>
      <c r="I224" s="171"/>
      <c r="K224" s="171"/>
      <c r="M224" s="171"/>
      <c r="O224" s="171"/>
      <c r="Q224" s="171"/>
      <c r="S224" s="171"/>
      <c r="U224" s="171"/>
      <c r="W224" s="171"/>
      <c r="Y224" s="171"/>
      <c r="AA224" s="171"/>
      <c r="AC224" s="171"/>
      <c r="AE224" s="171"/>
      <c r="AG224" s="171"/>
      <c r="AI224" s="171"/>
      <c r="AK224" s="171"/>
      <c r="AM224" s="171"/>
      <c r="AO224" s="171"/>
      <c r="AQ224" s="171"/>
      <c r="AS224" s="171"/>
      <c r="AU224" s="171"/>
      <c r="AW224" s="171"/>
      <c r="AY224" s="171"/>
      <c r="BA224" s="171"/>
      <c r="BC224" s="171"/>
      <c r="BE224" s="171"/>
      <c r="BG224" s="171"/>
      <c r="BI224" s="171"/>
      <c r="BK224" s="171"/>
      <c r="BM224" s="171"/>
      <c r="BO224" s="171"/>
      <c r="BQ224" s="171"/>
      <c r="BS224" s="171"/>
      <c r="BU224" s="171"/>
      <c r="BW224" s="171"/>
      <c r="BY224" s="171"/>
      <c r="CA224" s="171"/>
      <c r="CC224" s="171"/>
      <c r="CE224" s="171"/>
      <c r="CG224" s="171"/>
      <c r="CI224" s="171"/>
      <c r="CK224" s="171"/>
      <c r="CM224" s="171"/>
      <c r="CO224" s="171"/>
      <c r="CQ224" s="171"/>
      <c r="CS224" s="171"/>
      <c r="CU224" s="171"/>
      <c r="CW224" s="171"/>
      <c r="CY224" s="171"/>
      <c r="DA224" s="171"/>
      <c r="DC224" s="171"/>
      <c r="DE224" s="171"/>
      <c r="DG224" s="171"/>
      <c r="DI224" s="171"/>
      <c r="DK224" s="171"/>
      <c r="DM224" s="171"/>
      <c r="DO224" s="171"/>
      <c r="DQ224" s="171"/>
      <c r="DS224" s="171"/>
      <c r="DU224" s="171"/>
      <c r="DW224" s="171"/>
      <c r="DY224" s="171"/>
      <c r="EA224" s="171"/>
      <c r="EC224" s="171"/>
      <c r="EE224" s="171"/>
      <c r="EG224" s="171"/>
      <c r="EI224" s="171"/>
      <c r="EK224" s="171"/>
      <c r="EM224" s="171"/>
      <c r="EO224" s="171"/>
      <c r="EQ224" s="171"/>
      <c r="ES224" s="171"/>
      <c r="EU224" s="171"/>
      <c r="EW224" s="171"/>
      <c r="EY224" s="171"/>
      <c r="FA224" s="171"/>
      <c r="FC224" s="171"/>
      <c r="FE224" s="171"/>
      <c r="FG224" s="171"/>
      <c r="FI224" s="171"/>
      <c r="FK224" s="171"/>
      <c r="FM224" s="171"/>
      <c r="FO224" s="171"/>
      <c r="FQ224" s="171"/>
      <c r="FS224" s="171"/>
      <c r="FU224" s="171"/>
      <c r="FW224" s="171"/>
      <c r="FY224" s="171"/>
      <c r="GA224" s="171"/>
      <c r="GC224" s="171"/>
      <c r="GE224" s="171"/>
      <c r="GG224" s="171"/>
      <c r="GI224" s="171"/>
      <c r="GK224" s="171"/>
      <c r="GM224" s="171"/>
      <c r="GO224" s="171"/>
      <c r="GQ224" s="171" t="s">
        <v>683</v>
      </c>
      <c r="GS224" s="171"/>
      <c r="GU224" s="171"/>
      <c r="GW224" s="171"/>
      <c r="GY224" s="171"/>
      <c r="HA224" s="171"/>
      <c r="HC224" s="171"/>
      <c r="HE224" s="171"/>
      <c r="HG224" s="171"/>
      <c r="HI224" s="171"/>
      <c r="HK224" s="172"/>
      <c r="HL224" s="172"/>
      <c r="HM224" s="172"/>
      <c r="HN224" s="172"/>
      <c r="HO224" s="172"/>
      <c r="HP224" s="172"/>
      <c r="HQ224" s="172"/>
      <c r="HR224" s="172"/>
      <c r="HS224" s="172"/>
      <c r="HT224" s="172"/>
      <c r="HU224" s="172"/>
      <c r="HV224" s="172"/>
      <c r="HW224" s="172"/>
      <c r="HX224" s="172"/>
      <c r="HY224" s="172"/>
      <c r="HZ224" s="172"/>
      <c r="IA224" s="172"/>
      <c r="IB224" s="172"/>
      <c r="IC224" s="172"/>
      <c r="ID224" s="172"/>
      <c r="IE224" s="172"/>
      <c r="IF224" s="172"/>
      <c r="IG224" s="172"/>
      <c r="IH224" s="172"/>
      <c r="II224" s="172"/>
      <c r="IJ224" s="172"/>
      <c r="IK224" s="172"/>
      <c r="IL224" s="172"/>
      <c r="IM224" s="172"/>
      <c r="IN224" s="172"/>
      <c r="IO224" s="172"/>
      <c r="IP224" s="172"/>
      <c r="IQ224" s="172"/>
      <c r="IR224" s="172"/>
      <c r="IS224" s="172"/>
      <c r="IT224" s="172"/>
      <c r="IU224" s="172"/>
      <c r="IV224" s="172"/>
    </row>
    <row r="225" spans="1:256" s="171" customFormat="1" ht="22.7" customHeight="1" x14ac:dyDescent="0.2">
      <c r="A225" s="169"/>
      <c r="B225" s="169"/>
      <c r="C225" s="157" t="s">
        <v>875</v>
      </c>
      <c r="D225" s="170"/>
      <c r="F225" s="170"/>
      <c r="H225" s="170"/>
      <c r="J225" s="170"/>
      <c r="L225" s="170"/>
      <c r="N225" s="170"/>
      <c r="P225" s="170"/>
      <c r="R225" s="170"/>
      <c r="T225" s="170"/>
      <c r="V225" s="170"/>
      <c r="X225" s="170"/>
      <c r="Z225" s="170"/>
      <c r="AB225" s="170"/>
      <c r="AD225" s="170"/>
      <c r="AF225" s="170"/>
      <c r="AH225" s="170"/>
      <c r="AJ225" s="170"/>
      <c r="AL225" s="170"/>
      <c r="AN225" s="170"/>
      <c r="AP225" s="170"/>
      <c r="AR225" s="170"/>
      <c r="AT225" s="170"/>
      <c r="AV225" s="170"/>
      <c r="AX225" s="170"/>
      <c r="AZ225" s="170"/>
      <c r="BB225" s="170"/>
      <c r="BD225" s="170"/>
      <c r="BF225" s="170"/>
      <c r="BH225" s="170"/>
      <c r="BJ225" s="170"/>
      <c r="BL225" s="170"/>
      <c r="BN225" s="170"/>
      <c r="BP225" s="170"/>
      <c r="BR225" s="170"/>
      <c r="BT225" s="170"/>
      <c r="BV225" s="170"/>
      <c r="BX225" s="170"/>
      <c r="BZ225" s="170"/>
      <c r="CB225" s="170"/>
      <c r="CD225" s="170"/>
      <c r="CF225" s="170"/>
      <c r="CH225" s="170"/>
      <c r="CJ225" s="170"/>
      <c r="CL225" s="170"/>
      <c r="CN225" s="170"/>
      <c r="CP225" s="170"/>
      <c r="CR225" s="170"/>
      <c r="CT225" s="170"/>
      <c r="CV225" s="170"/>
      <c r="CX225" s="170"/>
      <c r="CZ225" s="170"/>
      <c r="DB225" s="170"/>
      <c r="DD225" s="170"/>
      <c r="DF225" s="170"/>
      <c r="DH225" s="170"/>
      <c r="DJ225" s="170"/>
      <c r="DL225" s="170"/>
      <c r="DN225" s="170"/>
      <c r="DP225" s="170"/>
      <c r="DR225" s="170"/>
      <c r="DT225" s="170"/>
      <c r="DV225" s="170"/>
      <c r="DX225" s="170"/>
      <c r="DZ225" s="170"/>
      <c r="EB225" s="170"/>
      <c r="ED225" s="170"/>
      <c r="EF225" s="170"/>
      <c r="EH225" s="170"/>
      <c r="EJ225" s="170"/>
      <c r="EL225" s="170"/>
      <c r="EN225" s="170"/>
      <c r="EP225" s="170"/>
      <c r="ER225" s="170"/>
      <c r="ET225" s="170"/>
      <c r="EV225" s="170"/>
      <c r="EX225" s="170"/>
      <c r="EZ225" s="170"/>
      <c r="FB225" s="170"/>
      <c r="FD225" s="170"/>
      <c r="FF225" s="170"/>
      <c r="FH225" s="170"/>
      <c r="FJ225" s="170"/>
      <c r="FL225" s="170"/>
      <c r="FN225" s="170"/>
      <c r="FP225" s="170"/>
      <c r="FR225" s="170"/>
      <c r="FT225" s="170"/>
      <c r="FV225" s="170"/>
      <c r="FX225" s="170"/>
      <c r="FZ225" s="170"/>
      <c r="GB225" s="170"/>
      <c r="GD225" s="170"/>
      <c r="GF225" s="170"/>
      <c r="GH225" s="170"/>
      <c r="GJ225" s="170"/>
      <c r="GL225" s="170"/>
      <c r="GN225" s="170"/>
      <c r="GP225" s="170"/>
      <c r="GR225" s="170" t="s">
        <v>683</v>
      </c>
      <c r="GT225" s="170"/>
      <c r="GV225" s="170"/>
      <c r="GX225" s="170"/>
      <c r="GZ225" s="170"/>
      <c r="HB225" s="170"/>
      <c r="HD225" s="170"/>
      <c r="HF225" s="170"/>
      <c r="HH225" s="170"/>
      <c r="HJ225" s="170"/>
      <c r="HK225" s="172"/>
      <c r="HL225" s="172"/>
      <c r="HM225" s="172"/>
      <c r="HN225" s="172"/>
      <c r="HO225" s="172"/>
      <c r="HP225" s="172"/>
      <c r="HQ225" s="172"/>
      <c r="HR225" s="172"/>
      <c r="HS225" s="172"/>
      <c r="HT225" s="172"/>
      <c r="HU225" s="172"/>
      <c r="HV225" s="172"/>
      <c r="HW225" s="172"/>
      <c r="HX225" s="172"/>
      <c r="HY225" s="172"/>
      <c r="HZ225" s="172"/>
      <c r="IA225" s="172"/>
      <c r="IB225" s="172"/>
      <c r="IC225" s="172"/>
      <c r="ID225" s="172"/>
      <c r="IE225" s="172"/>
      <c r="IF225" s="172"/>
      <c r="IG225" s="172"/>
      <c r="IH225" s="172"/>
      <c r="II225" s="172"/>
      <c r="IJ225" s="172"/>
      <c r="IK225" s="172"/>
      <c r="IL225" s="172"/>
      <c r="IM225" s="172"/>
      <c r="IN225" s="172"/>
      <c r="IO225" s="172"/>
      <c r="IP225" s="172"/>
      <c r="IQ225" s="172"/>
      <c r="IR225" s="172"/>
      <c r="IS225" s="172"/>
      <c r="IT225" s="172"/>
      <c r="IU225" s="172"/>
      <c r="IV225" s="172"/>
    </row>
    <row r="226" spans="1:256" s="170" customFormat="1" ht="22.7" customHeight="1" x14ac:dyDescent="0.2">
      <c r="A226" s="169"/>
      <c r="B226" s="169"/>
      <c r="C226" s="157" t="s">
        <v>776</v>
      </c>
      <c r="E226" s="171"/>
      <c r="G226" s="171"/>
      <c r="I226" s="171"/>
      <c r="K226" s="171"/>
      <c r="M226" s="171"/>
      <c r="O226" s="171"/>
      <c r="Q226" s="171"/>
      <c r="S226" s="171"/>
      <c r="U226" s="171"/>
      <c r="W226" s="171"/>
      <c r="Y226" s="171"/>
      <c r="AA226" s="171"/>
      <c r="AC226" s="171"/>
      <c r="AE226" s="171"/>
      <c r="AG226" s="171"/>
      <c r="AI226" s="171"/>
      <c r="AK226" s="171"/>
      <c r="AM226" s="171"/>
      <c r="AO226" s="171"/>
      <c r="AQ226" s="171"/>
      <c r="AS226" s="171"/>
      <c r="AU226" s="171"/>
      <c r="AW226" s="171"/>
      <c r="AY226" s="171"/>
      <c r="BA226" s="171"/>
      <c r="BC226" s="171"/>
      <c r="BE226" s="171"/>
      <c r="BG226" s="171"/>
      <c r="BI226" s="171"/>
      <c r="BK226" s="171"/>
      <c r="BM226" s="171"/>
      <c r="BO226" s="171"/>
      <c r="BQ226" s="171"/>
      <c r="BS226" s="171"/>
      <c r="BU226" s="171"/>
      <c r="BW226" s="171"/>
      <c r="BY226" s="171"/>
      <c r="CA226" s="171"/>
      <c r="CC226" s="171"/>
      <c r="CE226" s="171"/>
      <c r="CG226" s="171"/>
      <c r="CI226" s="171"/>
      <c r="CK226" s="171"/>
      <c r="CM226" s="171"/>
      <c r="CO226" s="171"/>
      <c r="CQ226" s="171"/>
      <c r="CS226" s="171"/>
      <c r="CU226" s="171"/>
      <c r="CW226" s="171"/>
      <c r="CY226" s="171"/>
      <c r="DA226" s="171"/>
      <c r="DC226" s="171"/>
      <c r="DE226" s="171"/>
      <c r="DG226" s="171"/>
      <c r="DI226" s="171"/>
      <c r="DK226" s="171"/>
      <c r="DM226" s="171"/>
      <c r="DO226" s="171"/>
      <c r="DQ226" s="171"/>
      <c r="DS226" s="171"/>
      <c r="DU226" s="171"/>
      <c r="DW226" s="171"/>
      <c r="DY226" s="171"/>
      <c r="EA226" s="171"/>
      <c r="EC226" s="171"/>
      <c r="EE226" s="171"/>
      <c r="EG226" s="171"/>
      <c r="EI226" s="171"/>
      <c r="EK226" s="171"/>
      <c r="EM226" s="171"/>
      <c r="EO226" s="171"/>
      <c r="EQ226" s="171"/>
      <c r="ES226" s="171"/>
      <c r="EU226" s="171"/>
      <c r="EW226" s="171"/>
      <c r="EY226" s="171"/>
      <c r="FA226" s="171"/>
      <c r="FC226" s="171"/>
      <c r="FE226" s="171"/>
      <c r="FG226" s="171"/>
      <c r="FI226" s="171"/>
      <c r="FK226" s="171"/>
      <c r="FM226" s="171"/>
      <c r="FO226" s="171"/>
      <c r="FQ226" s="171"/>
      <c r="FS226" s="171"/>
      <c r="FU226" s="171"/>
      <c r="FW226" s="171"/>
      <c r="FY226" s="171"/>
      <c r="GA226" s="171"/>
      <c r="GC226" s="171"/>
      <c r="GE226" s="171"/>
      <c r="GG226" s="171"/>
      <c r="GI226" s="171"/>
      <c r="GK226" s="171"/>
      <c r="GM226" s="171"/>
      <c r="GO226" s="171"/>
      <c r="GQ226" s="171"/>
      <c r="GS226" s="171" t="s">
        <v>683</v>
      </c>
      <c r="GU226" s="171"/>
      <c r="GW226" s="171"/>
      <c r="GY226" s="171"/>
      <c r="HA226" s="171"/>
      <c r="HC226" s="171"/>
      <c r="HE226" s="171"/>
      <c r="HG226" s="171"/>
      <c r="HI226" s="171"/>
      <c r="HK226" s="172"/>
      <c r="HL226" s="172"/>
      <c r="HM226" s="172"/>
      <c r="HN226" s="172"/>
      <c r="HO226" s="172"/>
      <c r="HP226" s="172"/>
      <c r="HQ226" s="172"/>
      <c r="HR226" s="172"/>
      <c r="HS226" s="172"/>
      <c r="HT226" s="172"/>
      <c r="HU226" s="172"/>
      <c r="HV226" s="172"/>
      <c r="HW226" s="172"/>
      <c r="HX226" s="172"/>
      <c r="HY226" s="172"/>
      <c r="HZ226" s="172"/>
      <c r="IA226" s="172"/>
      <c r="IB226" s="172"/>
      <c r="IC226" s="172"/>
      <c r="ID226" s="172"/>
      <c r="IE226" s="172"/>
      <c r="IF226" s="172"/>
      <c r="IG226" s="172"/>
      <c r="IH226" s="172"/>
      <c r="II226" s="172"/>
      <c r="IJ226" s="172"/>
      <c r="IK226" s="172"/>
      <c r="IL226" s="172"/>
      <c r="IM226" s="172"/>
      <c r="IN226" s="172"/>
      <c r="IO226" s="172"/>
      <c r="IP226" s="172"/>
      <c r="IQ226" s="172"/>
      <c r="IR226" s="172"/>
      <c r="IS226" s="172"/>
      <c r="IT226" s="172"/>
      <c r="IU226" s="172"/>
      <c r="IV226" s="172"/>
    </row>
    <row r="227" spans="1:256" s="171" customFormat="1" ht="22.7" customHeight="1" x14ac:dyDescent="0.2">
      <c r="A227" s="169"/>
      <c r="B227" s="169"/>
      <c r="C227" s="157" t="s">
        <v>876</v>
      </c>
      <c r="D227" s="170"/>
      <c r="F227" s="170"/>
      <c r="H227" s="170"/>
      <c r="J227" s="170"/>
      <c r="L227" s="170"/>
      <c r="N227" s="170"/>
      <c r="P227" s="170"/>
      <c r="R227" s="170"/>
      <c r="T227" s="170"/>
      <c r="V227" s="170"/>
      <c r="X227" s="170"/>
      <c r="Z227" s="170"/>
      <c r="AB227" s="170"/>
      <c r="AD227" s="170"/>
      <c r="AF227" s="170"/>
      <c r="AH227" s="170"/>
      <c r="AJ227" s="170"/>
      <c r="AL227" s="170"/>
      <c r="AN227" s="170"/>
      <c r="AP227" s="170"/>
      <c r="AR227" s="170"/>
      <c r="AT227" s="170"/>
      <c r="AV227" s="170"/>
      <c r="AX227" s="170"/>
      <c r="AZ227" s="170"/>
      <c r="BB227" s="170"/>
      <c r="BD227" s="170"/>
      <c r="BF227" s="170"/>
      <c r="BH227" s="170"/>
      <c r="BJ227" s="170"/>
      <c r="BL227" s="170"/>
      <c r="BN227" s="170"/>
      <c r="BP227" s="170"/>
      <c r="BR227" s="170"/>
      <c r="BT227" s="170"/>
      <c r="BV227" s="170"/>
      <c r="BX227" s="170"/>
      <c r="BZ227" s="170"/>
      <c r="CB227" s="170"/>
      <c r="CD227" s="170"/>
      <c r="CF227" s="170"/>
      <c r="CH227" s="170"/>
      <c r="CJ227" s="170"/>
      <c r="CL227" s="170"/>
      <c r="CN227" s="170"/>
      <c r="CP227" s="170"/>
      <c r="CR227" s="170"/>
      <c r="CT227" s="170"/>
      <c r="CV227" s="170"/>
      <c r="CX227" s="170"/>
      <c r="CZ227" s="170"/>
      <c r="DB227" s="170"/>
      <c r="DD227" s="170"/>
      <c r="DF227" s="170"/>
      <c r="DH227" s="170"/>
      <c r="DJ227" s="170"/>
      <c r="DL227" s="170"/>
      <c r="DN227" s="170"/>
      <c r="DP227" s="170"/>
      <c r="DR227" s="170"/>
      <c r="DT227" s="170"/>
      <c r="DV227" s="170"/>
      <c r="DX227" s="170"/>
      <c r="DZ227" s="170"/>
      <c r="EB227" s="170"/>
      <c r="ED227" s="170"/>
      <c r="EF227" s="170"/>
      <c r="EH227" s="170"/>
      <c r="EJ227" s="170"/>
      <c r="EL227" s="170"/>
      <c r="EN227" s="170"/>
      <c r="EP227" s="170"/>
      <c r="ER227" s="170"/>
      <c r="ET227" s="170"/>
      <c r="EV227" s="170"/>
      <c r="EX227" s="170"/>
      <c r="EZ227" s="170"/>
      <c r="FB227" s="170"/>
      <c r="FD227" s="170"/>
      <c r="FF227" s="170"/>
      <c r="FH227" s="170"/>
      <c r="FJ227" s="170"/>
      <c r="FL227" s="170"/>
      <c r="FN227" s="170"/>
      <c r="FP227" s="170"/>
      <c r="FR227" s="170"/>
      <c r="FT227" s="170"/>
      <c r="FV227" s="170"/>
      <c r="FX227" s="170"/>
      <c r="FZ227" s="170"/>
      <c r="GB227" s="170"/>
      <c r="GD227" s="170"/>
      <c r="GF227" s="170"/>
      <c r="GH227" s="170"/>
      <c r="GJ227" s="170"/>
      <c r="GL227" s="170"/>
      <c r="GN227" s="170"/>
      <c r="GP227" s="170"/>
      <c r="GR227" s="170"/>
      <c r="GT227" s="170" t="s">
        <v>683</v>
      </c>
      <c r="GV227" s="170"/>
      <c r="GX227" s="170"/>
      <c r="GZ227" s="170"/>
      <c r="HB227" s="170"/>
      <c r="HD227" s="170"/>
      <c r="HF227" s="170"/>
      <c r="HH227" s="170"/>
      <c r="HJ227" s="170"/>
      <c r="HK227" s="172"/>
      <c r="HL227" s="172"/>
      <c r="HM227" s="172"/>
      <c r="HN227" s="172"/>
      <c r="HO227" s="172"/>
      <c r="HP227" s="172"/>
      <c r="HQ227" s="172"/>
      <c r="HR227" s="172"/>
      <c r="HS227" s="172"/>
      <c r="HT227" s="172"/>
      <c r="HU227" s="172"/>
      <c r="HV227" s="172"/>
      <c r="HW227" s="172"/>
      <c r="HX227" s="172"/>
      <c r="HY227" s="172"/>
      <c r="HZ227" s="172"/>
      <c r="IA227" s="172"/>
      <c r="IB227" s="172"/>
      <c r="IC227" s="172"/>
      <c r="ID227" s="172"/>
      <c r="IE227" s="172"/>
      <c r="IF227" s="172"/>
      <c r="IG227" s="172"/>
      <c r="IH227" s="172"/>
      <c r="II227" s="172"/>
      <c r="IJ227" s="172"/>
      <c r="IK227" s="172"/>
      <c r="IL227" s="172"/>
      <c r="IM227" s="172"/>
      <c r="IN227" s="172"/>
      <c r="IO227" s="172"/>
      <c r="IP227" s="172"/>
      <c r="IQ227" s="172"/>
      <c r="IR227" s="172"/>
      <c r="IS227" s="172"/>
      <c r="IT227" s="172"/>
      <c r="IU227" s="172"/>
      <c r="IV227" s="172"/>
    </row>
    <row r="228" spans="1:256" s="170" customFormat="1" ht="31.9" customHeight="1" x14ac:dyDescent="0.2">
      <c r="A228" s="169"/>
      <c r="B228" s="169"/>
      <c r="C228" s="157" t="s">
        <v>877</v>
      </c>
      <c r="E228" s="171"/>
      <c r="G228" s="171"/>
      <c r="I228" s="171"/>
      <c r="K228" s="171"/>
      <c r="M228" s="171"/>
      <c r="O228" s="171"/>
      <c r="Q228" s="171"/>
      <c r="S228" s="171"/>
      <c r="U228" s="171"/>
      <c r="W228" s="171"/>
      <c r="Y228" s="171"/>
      <c r="AA228" s="171"/>
      <c r="AC228" s="171"/>
      <c r="AE228" s="171"/>
      <c r="AG228" s="171"/>
      <c r="AI228" s="171"/>
      <c r="AK228" s="171"/>
      <c r="AM228" s="171"/>
      <c r="AO228" s="171"/>
      <c r="AQ228" s="171"/>
      <c r="AS228" s="171"/>
      <c r="AU228" s="171"/>
      <c r="AW228" s="171"/>
      <c r="AY228" s="171"/>
      <c r="BA228" s="171"/>
      <c r="BC228" s="171"/>
      <c r="BE228" s="171"/>
      <c r="BG228" s="171"/>
      <c r="BI228" s="171"/>
      <c r="BK228" s="171"/>
      <c r="BM228" s="171"/>
      <c r="BO228" s="171"/>
      <c r="BQ228" s="171"/>
      <c r="BS228" s="171"/>
      <c r="BU228" s="171"/>
      <c r="BW228" s="171"/>
      <c r="BY228" s="171"/>
      <c r="CA228" s="171"/>
      <c r="CC228" s="171"/>
      <c r="CE228" s="171"/>
      <c r="CG228" s="171"/>
      <c r="CI228" s="171"/>
      <c r="CK228" s="171"/>
      <c r="CM228" s="171"/>
      <c r="CO228" s="171"/>
      <c r="CQ228" s="171"/>
      <c r="CS228" s="171"/>
      <c r="CU228" s="171"/>
      <c r="CW228" s="171"/>
      <c r="CY228" s="171"/>
      <c r="DA228" s="171"/>
      <c r="DC228" s="171"/>
      <c r="DE228" s="171"/>
      <c r="DG228" s="171"/>
      <c r="DI228" s="171"/>
      <c r="DK228" s="171"/>
      <c r="DM228" s="171"/>
      <c r="DO228" s="171"/>
      <c r="DQ228" s="171"/>
      <c r="DS228" s="171"/>
      <c r="DU228" s="171"/>
      <c r="DW228" s="171"/>
      <c r="DY228" s="171"/>
      <c r="EA228" s="171"/>
      <c r="EC228" s="171"/>
      <c r="EE228" s="171"/>
      <c r="EG228" s="171"/>
      <c r="EI228" s="171"/>
      <c r="EK228" s="171"/>
      <c r="EM228" s="171"/>
      <c r="EO228" s="171"/>
      <c r="EQ228" s="171"/>
      <c r="ES228" s="171"/>
      <c r="EU228" s="171"/>
      <c r="EW228" s="171"/>
      <c r="EY228" s="171"/>
      <c r="FA228" s="171"/>
      <c r="FC228" s="171"/>
      <c r="FE228" s="171"/>
      <c r="FG228" s="171"/>
      <c r="FI228" s="171"/>
      <c r="FK228" s="171"/>
      <c r="FM228" s="171"/>
      <c r="FO228" s="171"/>
      <c r="FQ228" s="171"/>
      <c r="FS228" s="171"/>
      <c r="FU228" s="171"/>
      <c r="FW228" s="171"/>
      <c r="FY228" s="171"/>
      <c r="GA228" s="171"/>
      <c r="GC228" s="171"/>
      <c r="GE228" s="171"/>
      <c r="GG228" s="171"/>
      <c r="GI228" s="171"/>
      <c r="GK228" s="171"/>
      <c r="GM228" s="171"/>
      <c r="GO228" s="171"/>
      <c r="GQ228" s="171"/>
      <c r="GS228" s="171"/>
      <c r="GU228" s="171" t="s">
        <v>683</v>
      </c>
      <c r="GW228" s="171"/>
      <c r="GY228" s="171"/>
      <c r="HA228" s="171"/>
      <c r="HC228" s="171"/>
      <c r="HE228" s="171"/>
      <c r="HG228" s="171"/>
      <c r="HI228" s="171"/>
      <c r="HK228" s="172"/>
      <c r="HL228" s="172"/>
      <c r="HM228" s="172"/>
      <c r="HN228" s="172"/>
      <c r="HO228" s="172"/>
      <c r="HP228" s="172"/>
      <c r="HQ228" s="172"/>
      <c r="HR228" s="172"/>
      <c r="HS228" s="172"/>
      <c r="HT228" s="172"/>
      <c r="HU228" s="172"/>
      <c r="HV228" s="172"/>
      <c r="HW228" s="172"/>
      <c r="HX228" s="172"/>
      <c r="HY228" s="172"/>
      <c r="HZ228" s="172"/>
      <c r="IA228" s="172"/>
      <c r="IB228" s="172"/>
      <c r="IC228" s="172"/>
      <c r="ID228" s="172"/>
      <c r="IE228" s="172"/>
      <c r="IF228" s="172"/>
      <c r="IG228" s="172"/>
      <c r="IH228" s="172"/>
      <c r="II228" s="172"/>
      <c r="IJ228" s="172"/>
      <c r="IK228" s="172"/>
      <c r="IL228" s="172"/>
      <c r="IM228" s="172"/>
      <c r="IN228" s="172"/>
      <c r="IO228" s="172"/>
      <c r="IP228" s="172"/>
      <c r="IQ228" s="172"/>
      <c r="IR228" s="172"/>
      <c r="IS228" s="172"/>
      <c r="IT228" s="172"/>
      <c r="IU228" s="172"/>
      <c r="IV228" s="172"/>
    </row>
    <row r="229" spans="1:256" s="171" customFormat="1" ht="22.7" customHeight="1" x14ac:dyDescent="0.2">
      <c r="A229" s="169"/>
      <c r="B229" s="169"/>
      <c r="C229" s="157" t="s">
        <v>878</v>
      </c>
      <c r="D229" s="170"/>
      <c r="F229" s="170"/>
      <c r="H229" s="170"/>
      <c r="J229" s="170"/>
      <c r="L229" s="170"/>
      <c r="N229" s="170"/>
      <c r="P229" s="170"/>
      <c r="R229" s="170"/>
      <c r="T229" s="170"/>
      <c r="V229" s="170"/>
      <c r="X229" s="170"/>
      <c r="Z229" s="170"/>
      <c r="AB229" s="170"/>
      <c r="AD229" s="170"/>
      <c r="AF229" s="170"/>
      <c r="AH229" s="170"/>
      <c r="AJ229" s="170"/>
      <c r="AL229" s="170"/>
      <c r="AN229" s="170"/>
      <c r="AP229" s="170"/>
      <c r="AR229" s="170"/>
      <c r="AT229" s="170"/>
      <c r="AV229" s="170"/>
      <c r="AX229" s="170"/>
      <c r="AZ229" s="170"/>
      <c r="BB229" s="170"/>
      <c r="BD229" s="170"/>
      <c r="BF229" s="170"/>
      <c r="BH229" s="170"/>
      <c r="BJ229" s="170"/>
      <c r="BL229" s="170"/>
      <c r="BN229" s="170"/>
      <c r="BP229" s="170"/>
      <c r="BR229" s="170"/>
      <c r="BT229" s="170"/>
      <c r="BV229" s="170"/>
      <c r="BX229" s="170"/>
      <c r="BZ229" s="170"/>
      <c r="CB229" s="170"/>
      <c r="CD229" s="170"/>
      <c r="CF229" s="170"/>
      <c r="CH229" s="170"/>
      <c r="CJ229" s="170"/>
      <c r="CL229" s="170"/>
      <c r="CN229" s="170"/>
      <c r="CP229" s="170"/>
      <c r="CR229" s="170"/>
      <c r="CT229" s="170"/>
      <c r="CV229" s="170"/>
      <c r="CX229" s="170"/>
      <c r="CZ229" s="170"/>
      <c r="DB229" s="170"/>
      <c r="DD229" s="170"/>
      <c r="DF229" s="170"/>
      <c r="DH229" s="170"/>
      <c r="DJ229" s="170"/>
      <c r="DL229" s="170"/>
      <c r="DN229" s="170"/>
      <c r="DP229" s="170"/>
      <c r="DR229" s="170"/>
      <c r="DT229" s="170"/>
      <c r="DV229" s="170"/>
      <c r="DX229" s="170"/>
      <c r="DZ229" s="170"/>
      <c r="EB229" s="170"/>
      <c r="ED229" s="170"/>
      <c r="EF229" s="170"/>
      <c r="EH229" s="170"/>
      <c r="EJ229" s="170"/>
      <c r="EL229" s="170"/>
      <c r="EN229" s="170"/>
      <c r="EP229" s="170"/>
      <c r="ER229" s="170"/>
      <c r="ET229" s="170"/>
      <c r="EV229" s="170"/>
      <c r="EX229" s="170"/>
      <c r="EZ229" s="170"/>
      <c r="FB229" s="170"/>
      <c r="FD229" s="170"/>
      <c r="FF229" s="170"/>
      <c r="FH229" s="170"/>
      <c r="FJ229" s="170"/>
      <c r="FL229" s="170"/>
      <c r="FN229" s="170"/>
      <c r="FP229" s="170"/>
      <c r="FR229" s="170"/>
      <c r="FT229" s="170"/>
      <c r="FV229" s="170"/>
      <c r="FX229" s="170"/>
      <c r="FZ229" s="170"/>
      <c r="GB229" s="170"/>
      <c r="GD229" s="170"/>
      <c r="GF229" s="170"/>
      <c r="GH229" s="170"/>
      <c r="GJ229" s="170"/>
      <c r="GL229" s="170"/>
      <c r="GN229" s="170"/>
      <c r="GP229" s="170"/>
      <c r="GR229" s="170"/>
      <c r="GT229" s="170"/>
      <c r="GV229" s="170" t="s">
        <v>683</v>
      </c>
      <c r="GX229" s="170"/>
      <c r="GZ229" s="170"/>
      <c r="HB229" s="170"/>
      <c r="HD229" s="170"/>
      <c r="HF229" s="170"/>
      <c r="HH229" s="170"/>
      <c r="HJ229" s="170"/>
      <c r="HK229" s="172"/>
      <c r="HL229" s="172"/>
      <c r="HM229" s="172"/>
      <c r="HN229" s="172"/>
      <c r="HO229" s="172"/>
      <c r="HP229" s="172"/>
      <c r="HQ229" s="172"/>
      <c r="HR229" s="172"/>
      <c r="HS229" s="172"/>
      <c r="HT229" s="172"/>
      <c r="HU229" s="172"/>
      <c r="HV229" s="172"/>
      <c r="HW229" s="172"/>
      <c r="HX229" s="172"/>
      <c r="HY229" s="172"/>
      <c r="HZ229" s="172"/>
      <c r="IA229" s="172"/>
      <c r="IB229" s="172"/>
      <c r="IC229" s="172"/>
      <c r="ID229" s="172"/>
      <c r="IE229" s="172"/>
      <c r="IF229" s="172"/>
      <c r="IG229" s="172"/>
      <c r="IH229" s="172"/>
      <c r="II229" s="172"/>
      <c r="IJ229" s="172"/>
      <c r="IK229" s="172"/>
      <c r="IL229" s="172"/>
      <c r="IM229" s="172"/>
      <c r="IN229" s="172"/>
      <c r="IO229" s="172"/>
      <c r="IP229" s="172"/>
      <c r="IQ229" s="172"/>
      <c r="IR229" s="172"/>
      <c r="IS229" s="172"/>
      <c r="IT229" s="172"/>
      <c r="IU229" s="172"/>
      <c r="IV229" s="172"/>
    </row>
    <row r="230" spans="1:256" s="170" customFormat="1" ht="22.7" customHeight="1" x14ac:dyDescent="0.2">
      <c r="A230" s="169"/>
      <c r="B230" s="169"/>
      <c r="C230" s="157" t="s">
        <v>879</v>
      </c>
      <c r="E230" s="171"/>
      <c r="G230" s="171"/>
      <c r="I230" s="171"/>
      <c r="K230" s="171"/>
      <c r="M230" s="171"/>
      <c r="O230" s="171"/>
      <c r="Q230" s="171"/>
      <c r="S230" s="171"/>
      <c r="U230" s="171"/>
      <c r="W230" s="171"/>
      <c r="Y230" s="171"/>
      <c r="AA230" s="171"/>
      <c r="AC230" s="171"/>
      <c r="AE230" s="171"/>
      <c r="AG230" s="171"/>
      <c r="AI230" s="171"/>
      <c r="AK230" s="171"/>
      <c r="AM230" s="171"/>
      <c r="AO230" s="171"/>
      <c r="AQ230" s="171"/>
      <c r="AS230" s="171"/>
      <c r="AU230" s="171"/>
      <c r="AW230" s="171"/>
      <c r="AY230" s="171"/>
      <c r="BA230" s="171"/>
      <c r="BC230" s="171"/>
      <c r="BE230" s="171"/>
      <c r="BG230" s="171"/>
      <c r="BI230" s="171"/>
      <c r="BK230" s="171"/>
      <c r="BM230" s="171"/>
      <c r="BO230" s="171"/>
      <c r="BQ230" s="171"/>
      <c r="BS230" s="171"/>
      <c r="BU230" s="171"/>
      <c r="BW230" s="171"/>
      <c r="BY230" s="171"/>
      <c r="CA230" s="171"/>
      <c r="CC230" s="171"/>
      <c r="CE230" s="171"/>
      <c r="CG230" s="171"/>
      <c r="CI230" s="171"/>
      <c r="CK230" s="171"/>
      <c r="CM230" s="171"/>
      <c r="CO230" s="171"/>
      <c r="CQ230" s="171"/>
      <c r="CS230" s="171"/>
      <c r="CU230" s="171"/>
      <c r="CW230" s="171"/>
      <c r="CY230" s="171"/>
      <c r="DA230" s="171"/>
      <c r="DC230" s="171"/>
      <c r="DE230" s="171"/>
      <c r="DG230" s="171"/>
      <c r="DI230" s="171"/>
      <c r="DK230" s="171"/>
      <c r="DM230" s="171"/>
      <c r="DO230" s="171"/>
      <c r="DQ230" s="171"/>
      <c r="DS230" s="171"/>
      <c r="DU230" s="171"/>
      <c r="DW230" s="171"/>
      <c r="DY230" s="171"/>
      <c r="EA230" s="171"/>
      <c r="EC230" s="171"/>
      <c r="EE230" s="171"/>
      <c r="EG230" s="171"/>
      <c r="EI230" s="171"/>
      <c r="EK230" s="171"/>
      <c r="EM230" s="171"/>
      <c r="EO230" s="171"/>
      <c r="EQ230" s="171"/>
      <c r="ES230" s="171"/>
      <c r="EU230" s="171"/>
      <c r="EW230" s="171"/>
      <c r="EY230" s="171"/>
      <c r="FA230" s="171"/>
      <c r="FC230" s="171"/>
      <c r="FE230" s="171"/>
      <c r="FG230" s="171"/>
      <c r="FI230" s="171"/>
      <c r="FK230" s="171"/>
      <c r="FM230" s="171"/>
      <c r="FO230" s="171"/>
      <c r="FQ230" s="171"/>
      <c r="FS230" s="171"/>
      <c r="FU230" s="171"/>
      <c r="FW230" s="171"/>
      <c r="FY230" s="171"/>
      <c r="GA230" s="171"/>
      <c r="GC230" s="171"/>
      <c r="GE230" s="171"/>
      <c r="GG230" s="171"/>
      <c r="GI230" s="171"/>
      <c r="GK230" s="171"/>
      <c r="GM230" s="171"/>
      <c r="GO230" s="171"/>
      <c r="GQ230" s="171"/>
      <c r="GS230" s="171"/>
      <c r="GU230" s="171"/>
      <c r="GW230" s="171" t="s">
        <v>683</v>
      </c>
      <c r="GY230" s="171"/>
      <c r="HA230" s="171"/>
      <c r="HC230" s="171"/>
      <c r="HE230" s="171"/>
      <c r="HG230" s="171"/>
      <c r="HI230" s="171"/>
      <c r="HK230" s="172"/>
      <c r="HL230" s="172"/>
      <c r="HM230" s="172"/>
      <c r="HN230" s="172"/>
      <c r="HO230" s="172"/>
      <c r="HP230" s="172"/>
      <c r="HQ230" s="172"/>
      <c r="HR230" s="172"/>
      <c r="HS230" s="172"/>
      <c r="HT230" s="172"/>
      <c r="HU230" s="172"/>
      <c r="HV230" s="172"/>
      <c r="HW230" s="172"/>
      <c r="HX230" s="172"/>
      <c r="HY230" s="172"/>
      <c r="HZ230" s="172"/>
      <c r="IA230" s="172"/>
      <c r="IB230" s="172"/>
      <c r="IC230" s="172"/>
      <c r="ID230" s="172"/>
      <c r="IE230" s="172"/>
      <c r="IF230" s="172"/>
      <c r="IG230" s="172"/>
      <c r="IH230" s="172"/>
      <c r="II230" s="172"/>
      <c r="IJ230" s="172"/>
      <c r="IK230" s="172"/>
      <c r="IL230" s="172"/>
      <c r="IM230" s="172"/>
      <c r="IN230" s="172"/>
      <c r="IO230" s="172"/>
      <c r="IP230" s="172"/>
      <c r="IQ230" s="172"/>
      <c r="IR230" s="172"/>
      <c r="IS230" s="172"/>
      <c r="IT230" s="172"/>
      <c r="IU230" s="172"/>
      <c r="IV230" s="172"/>
    </row>
    <row r="231" spans="1:256" s="171" customFormat="1" ht="22.7" customHeight="1" x14ac:dyDescent="0.2">
      <c r="A231" s="169"/>
      <c r="B231" s="169"/>
      <c r="C231" s="157" t="s">
        <v>880</v>
      </c>
      <c r="D231" s="170"/>
      <c r="F231" s="170"/>
      <c r="H231" s="170"/>
      <c r="J231" s="170"/>
      <c r="L231" s="170"/>
      <c r="N231" s="170"/>
      <c r="P231" s="170"/>
      <c r="R231" s="170"/>
      <c r="T231" s="170"/>
      <c r="V231" s="170"/>
      <c r="X231" s="170"/>
      <c r="Z231" s="170"/>
      <c r="AB231" s="170"/>
      <c r="AD231" s="170"/>
      <c r="AF231" s="170"/>
      <c r="AH231" s="170"/>
      <c r="AJ231" s="170"/>
      <c r="AL231" s="170"/>
      <c r="AN231" s="170"/>
      <c r="AP231" s="170"/>
      <c r="AR231" s="170"/>
      <c r="AT231" s="170"/>
      <c r="AV231" s="170"/>
      <c r="AX231" s="170"/>
      <c r="AZ231" s="170"/>
      <c r="BB231" s="170"/>
      <c r="BD231" s="170"/>
      <c r="BF231" s="170"/>
      <c r="BH231" s="170"/>
      <c r="BJ231" s="170"/>
      <c r="BL231" s="170"/>
      <c r="BN231" s="170"/>
      <c r="BP231" s="170"/>
      <c r="BR231" s="170"/>
      <c r="BT231" s="170"/>
      <c r="BV231" s="170"/>
      <c r="BX231" s="170"/>
      <c r="BZ231" s="170"/>
      <c r="CB231" s="170"/>
      <c r="CD231" s="170"/>
      <c r="CF231" s="170"/>
      <c r="CH231" s="170"/>
      <c r="CJ231" s="170"/>
      <c r="CL231" s="170"/>
      <c r="CN231" s="170"/>
      <c r="CP231" s="170"/>
      <c r="CR231" s="170"/>
      <c r="CT231" s="170"/>
      <c r="CV231" s="170"/>
      <c r="CX231" s="170"/>
      <c r="CZ231" s="170"/>
      <c r="DB231" s="170"/>
      <c r="DD231" s="170"/>
      <c r="DF231" s="170"/>
      <c r="DH231" s="170"/>
      <c r="DJ231" s="170"/>
      <c r="DL231" s="170"/>
      <c r="DN231" s="170"/>
      <c r="DP231" s="170"/>
      <c r="DR231" s="170"/>
      <c r="DT231" s="170"/>
      <c r="DV231" s="170"/>
      <c r="DX231" s="170"/>
      <c r="DZ231" s="170"/>
      <c r="EB231" s="170"/>
      <c r="ED231" s="170"/>
      <c r="EF231" s="170"/>
      <c r="EH231" s="170"/>
      <c r="EJ231" s="170"/>
      <c r="EL231" s="170"/>
      <c r="EN231" s="170"/>
      <c r="EP231" s="170"/>
      <c r="ER231" s="170"/>
      <c r="ET231" s="170"/>
      <c r="EV231" s="170"/>
      <c r="EX231" s="170"/>
      <c r="EZ231" s="170"/>
      <c r="FB231" s="170"/>
      <c r="FD231" s="170"/>
      <c r="FF231" s="170"/>
      <c r="FH231" s="170"/>
      <c r="FJ231" s="170"/>
      <c r="FL231" s="170"/>
      <c r="FN231" s="170"/>
      <c r="FP231" s="170"/>
      <c r="FR231" s="170"/>
      <c r="FT231" s="170"/>
      <c r="FV231" s="170"/>
      <c r="FX231" s="170"/>
      <c r="FZ231" s="170"/>
      <c r="GB231" s="170"/>
      <c r="GD231" s="170"/>
      <c r="GF231" s="170"/>
      <c r="GH231" s="170"/>
      <c r="GJ231" s="170"/>
      <c r="GL231" s="170"/>
      <c r="GN231" s="170"/>
      <c r="GP231" s="170"/>
      <c r="GR231" s="170"/>
      <c r="GT231" s="170"/>
      <c r="GV231" s="170"/>
      <c r="GX231" s="170" t="s">
        <v>683</v>
      </c>
      <c r="GZ231" s="170"/>
      <c r="HB231" s="170"/>
      <c r="HD231" s="170"/>
      <c r="HF231" s="170"/>
      <c r="HH231" s="170"/>
      <c r="HJ231" s="170"/>
      <c r="HK231" s="172"/>
      <c r="HL231" s="172"/>
      <c r="HM231" s="172"/>
      <c r="HN231" s="172"/>
      <c r="HO231" s="172"/>
      <c r="HP231" s="172"/>
      <c r="HQ231" s="172"/>
      <c r="HR231" s="172"/>
      <c r="HS231" s="172"/>
      <c r="HT231" s="172"/>
      <c r="HU231" s="172"/>
      <c r="HV231" s="172"/>
      <c r="HW231" s="172"/>
      <c r="HX231" s="172"/>
      <c r="HY231" s="172"/>
      <c r="HZ231" s="172"/>
      <c r="IA231" s="172"/>
      <c r="IB231" s="172"/>
      <c r="IC231" s="172"/>
      <c r="ID231" s="172"/>
      <c r="IE231" s="172"/>
      <c r="IF231" s="172"/>
      <c r="IG231" s="172"/>
      <c r="IH231" s="172"/>
      <c r="II231" s="172"/>
      <c r="IJ231" s="172"/>
      <c r="IK231" s="172"/>
      <c r="IL231" s="172"/>
      <c r="IM231" s="172"/>
      <c r="IN231" s="172"/>
      <c r="IO231" s="172"/>
      <c r="IP231" s="172"/>
      <c r="IQ231" s="172"/>
      <c r="IR231" s="172"/>
      <c r="IS231" s="172"/>
      <c r="IT231" s="172"/>
      <c r="IU231" s="172"/>
      <c r="IV231" s="172"/>
    </row>
    <row r="232" spans="1:256" s="170" customFormat="1" ht="22.7" customHeight="1" x14ac:dyDescent="0.2">
      <c r="A232" s="169"/>
      <c r="B232" s="169"/>
      <c r="C232" s="157" t="s">
        <v>881</v>
      </c>
      <c r="E232" s="171"/>
      <c r="G232" s="171"/>
      <c r="I232" s="171"/>
      <c r="K232" s="171"/>
      <c r="M232" s="171"/>
      <c r="O232" s="171"/>
      <c r="Q232" s="171"/>
      <c r="S232" s="171"/>
      <c r="U232" s="171"/>
      <c r="W232" s="171"/>
      <c r="Y232" s="171"/>
      <c r="AA232" s="171"/>
      <c r="AC232" s="171"/>
      <c r="AE232" s="171"/>
      <c r="AG232" s="171"/>
      <c r="AI232" s="171"/>
      <c r="AK232" s="171"/>
      <c r="AM232" s="171"/>
      <c r="AO232" s="171"/>
      <c r="AQ232" s="171"/>
      <c r="AS232" s="171"/>
      <c r="AU232" s="171"/>
      <c r="AW232" s="171"/>
      <c r="AY232" s="171"/>
      <c r="BA232" s="171"/>
      <c r="BC232" s="171"/>
      <c r="BE232" s="171"/>
      <c r="BG232" s="171"/>
      <c r="BI232" s="171"/>
      <c r="BK232" s="171"/>
      <c r="BM232" s="171"/>
      <c r="BO232" s="171"/>
      <c r="BQ232" s="171"/>
      <c r="BS232" s="171"/>
      <c r="BU232" s="171"/>
      <c r="BW232" s="171"/>
      <c r="BY232" s="171"/>
      <c r="CA232" s="171"/>
      <c r="CC232" s="171"/>
      <c r="CE232" s="171"/>
      <c r="CG232" s="171"/>
      <c r="CI232" s="171"/>
      <c r="CK232" s="171"/>
      <c r="CM232" s="171"/>
      <c r="CO232" s="171"/>
      <c r="CQ232" s="171"/>
      <c r="CS232" s="171"/>
      <c r="CU232" s="171"/>
      <c r="CW232" s="171"/>
      <c r="CY232" s="171"/>
      <c r="DA232" s="171"/>
      <c r="DC232" s="171"/>
      <c r="DE232" s="171"/>
      <c r="DG232" s="171"/>
      <c r="DI232" s="171"/>
      <c r="DK232" s="171"/>
      <c r="DM232" s="171"/>
      <c r="DO232" s="171"/>
      <c r="DQ232" s="171"/>
      <c r="DS232" s="171"/>
      <c r="DU232" s="171"/>
      <c r="DW232" s="171"/>
      <c r="DY232" s="171"/>
      <c r="EA232" s="171"/>
      <c r="EC232" s="171"/>
      <c r="EE232" s="171"/>
      <c r="EG232" s="171"/>
      <c r="EI232" s="171"/>
      <c r="EK232" s="171"/>
      <c r="EM232" s="171"/>
      <c r="EO232" s="171"/>
      <c r="EQ232" s="171"/>
      <c r="ES232" s="171"/>
      <c r="EU232" s="171"/>
      <c r="EW232" s="171"/>
      <c r="EY232" s="171"/>
      <c r="FA232" s="171"/>
      <c r="FC232" s="171"/>
      <c r="FE232" s="171"/>
      <c r="FG232" s="171"/>
      <c r="FI232" s="171"/>
      <c r="FK232" s="171"/>
      <c r="FM232" s="171"/>
      <c r="FO232" s="171"/>
      <c r="FQ232" s="171"/>
      <c r="FS232" s="171"/>
      <c r="FU232" s="171"/>
      <c r="FW232" s="171"/>
      <c r="FY232" s="171"/>
      <c r="GA232" s="171"/>
      <c r="GC232" s="171"/>
      <c r="GE232" s="171"/>
      <c r="GG232" s="171"/>
      <c r="GI232" s="171"/>
      <c r="GK232" s="171"/>
      <c r="GM232" s="171"/>
      <c r="GO232" s="171"/>
      <c r="GQ232" s="171"/>
      <c r="GS232" s="171"/>
      <c r="GU232" s="171"/>
      <c r="GW232" s="171"/>
      <c r="GY232" s="171" t="s">
        <v>683</v>
      </c>
      <c r="HA232" s="171"/>
      <c r="HC232" s="171"/>
      <c r="HE232" s="171"/>
      <c r="HG232" s="171"/>
      <c r="HI232" s="171"/>
      <c r="HK232" s="172"/>
      <c r="HL232" s="172"/>
      <c r="HM232" s="172"/>
      <c r="HN232" s="172"/>
      <c r="HO232" s="172"/>
      <c r="HP232" s="172"/>
      <c r="HQ232" s="172"/>
      <c r="HR232" s="172"/>
      <c r="HS232" s="172"/>
      <c r="HT232" s="172"/>
      <c r="HU232" s="172"/>
      <c r="HV232" s="172"/>
      <c r="HW232" s="172"/>
      <c r="HX232" s="172"/>
      <c r="HY232" s="172"/>
      <c r="HZ232" s="172"/>
      <c r="IA232" s="172"/>
      <c r="IB232" s="172"/>
      <c r="IC232" s="172"/>
      <c r="ID232" s="172"/>
      <c r="IE232" s="172"/>
      <c r="IF232" s="172"/>
      <c r="IG232" s="172"/>
      <c r="IH232" s="172"/>
      <c r="II232" s="172"/>
      <c r="IJ232" s="172"/>
      <c r="IK232" s="172"/>
      <c r="IL232" s="172"/>
      <c r="IM232" s="172"/>
      <c r="IN232" s="172"/>
      <c r="IO232" s="172"/>
      <c r="IP232" s="172"/>
      <c r="IQ232" s="172"/>
      <c r="IR232" s="172"/>
      <c r="IS232" s="172"/>
      <c r="IT232" s="172"/>
      <c r="IU232" s="172"/>
      <c r="IV232" s="172"/>
    </row>
    <row r="233" spans="1:256" s="171" customFormat="1" ht="22.7" customHeight="1" x14ac:dyDescent="0.2">
      <c r="A233" s="169"/>
      <c r="B233" s="169"/>
      <c r="C233" s="157" t="s">
        <v>882</v>
      </c>
      <c r="D233" s="170"/>
      <c r="F233" s="170"/>
      <c r="H233" s="170"/>
      <c r="J233" s="170"/>
      <c r="L233" s="170"/>
      <c r="N233" s="170"/>
      <c r="P233" s="170"/>
      <c r="R233" s="170"/>
      <c r="T233" s="170"/>
      <c r="V233" s="170"/>
      <c r="X233" s="170"/>
      <c r="Z233" s="170"/>
      <c r="AB233" s="170"/>
      <c r="AD233" s="170"/>
      <c r="AF233" s="170"/>
      <c r="AH233" s="170"/>
      <c r="AJ233" s="170"/>
      <c r="AL233" s="170"/>
      <c r="AN233" s="170"/>
      <c r="AP233" s="170"/>
      <c r="AR233" s="170"/>
      <c r="AT233" s="170"/>
      <c r="AV233" s="170"/>
      <c r="AX233" s="170"/>
      <c r="AZ233" s="170"/>
      <c r="BB233" s="170"/>
      <c r="BD233" s="170"/>
      <c r="BF233" s="170"/>
      <c r="BH233" s="170"/>
      <c r="BJ233" s="170"/>
      <c r="BL233" s="170"/>
      <c r="BN233" s="170"/>
      <c r="BP233" s="170"/>
      <c r="BR233" s="170"/>
      <c r="BT233" s="170"/>
      <c r="BV233" s="170"/>
      <c r="BX233" s="170"/>
      <c r="BZ233" s="170"/>
      <c r="CB233" s="170"/>
      <c r="CD233" s="170"/>
      <c r="CF233" s="170"/>
      <c r="CH233" s="170"/>
      <c r="CJ233" s="170"/>
      <c r="CL233" s="170"/>
      <c r="CN233" s="170"/>
      <c r="CP233" s="170"/>
      <c r="CR233" s="170"/>
      <c r="CT233" s="170"/>
      <c r="CV233" s="170"/>
      <c r="CX233" s="170"/>
      <c r="CZ233" s="170"/>
      <c r="DB233" s="170"/>
      <c r="DD233" s="170"/>
      <c r="DF233" s="170"/>
      <c r="DH233" s="170"/>
      <c r="DJ233" s="170"/>
      <c r="DL233" s="170"/>
      <c r="DN233" s="170"/>
      <c r="DP233" s="170"/>
      <c r="DR233" s="170"/>
      <c r="DT233" s="170"/>
      <c r="DV233" s="170"/>
      <c r="DX233" s="170"/>
      <c r="DZ233" s="170"/>
      <c r="EB233" s="170"/>
      <c r="ED233" s="170"/>
      <c r="EF233" s="170"/>
      <c r="EH233" s="170"/>
      <c r="EJ233" s="170"/>
      <c r="EL233" s="170"/>
      <c r="EN233" s="170"/>
      <c r="EP233" s="170"/>
      <c r="ER233" s="170"/>
      <c r="ET233" s="170"/>
      <c r="EV233" s="170"/>
      <c r="EX233" s="170"/>
      <c r="EZ233" s="170"/>
      <c r="FB233" s="170"/>
      <c r="FD233" s="170"/>
      <c r="FF233" s="170"/>
      <c r="FH233" s="170"/>
      <c r="FJ233" s="170"/>
      <c r="FL233" s="170"/>
      <c r="FN233" s="170"/>
      <c r="FP233" s="170"/>
      <c r="FR233" s="170"/>
      <c r="FT233" s="170"/>
      <c r="FV233" s="170"/>
      <c r="FX233" s="170"/>
      <c r="FZ233" s="170"/>
      <c r="GB233" s="170"/>
      <c r="GD233" s="170"/>
      <c r="GF233" s="170"/>
      <c r="GH233" s="170"/>
      <c r="GJ233" s="170"/>
      <c r="GL233" s="170"/>
      <c r="GN233" s="170"/>
      <c r="GP233" s="170"/>
      <c r="GR233" s="170"/>
      <c r="GT233" s="170"/>
      <c r="GV233" s="170"/>
      <c r="GX233" s="170"/>
      <c r="GZ233" s="170" t="s">
        <v>683</v>
      </c>
      <c r="HB233" s="170"/>
      <c r="HD233" s="170"/>
      <c r="HF233" s="170"/>
      <c r="HH233" s="170"/>
      <c r="HJ233" s="170"/>
      <c r="HK233" s="172"/>
      <c r="HL233" s="172"/>
      <c r="HM233" s="172"/>
      <c r="HN233" s="172"/>
      <c r="HO233" s="172"/>
      <c r="HP233" s="172"/>
      <c r="HQ233" s="172"/>
      <c r="HR233" s="172"/>
      <c r="HS233" s="172"/>
      <c r="HT233" s="172"/>
      <c r="HU233" s="172"/>
      <c r="HV233" s="172"/>
      <c r="HW233" s="172"/>
      <c r="HX233" s="172"/>
      <c r="HY233" s="172"/>
      <c r="HZ233" s="172"/>
      <c r="IA233" s="172"/>
      <c r="IB233" s="172"/>
      <c r="IC233" s="172"/>
      <c r="ID233" s="172"/>
      <c r="IE233" s="172"/>
      <c r="IF233" s="172"/>
      <c r="IG233" s="172"/>
      <c r="IH233" s="172"/>
      <c r="II233" s="172"/>
      <c r="IJ233" s="172"/>
      <c r="IK233" s="172"/>
      <c r="IL233" s="172"/>
      <c r="IM233" s="172"/>
      <c r="IN233" s="172"/>
      <c r="IO233" s="172"/>
      <c r="IP233" s="172"/>
      <c r="IQ233" s="172"/>
      <c r="IR233" s="172"/>
      <c r="IS233" s="172"/>
      <c r="IT233" s="172"/>
      <c r="IU233" s="172"/>
      <c r="IV233" s="172"/>
    </row>
    <row r="234" spans="1:256" s="170" customFormat="1" ht="31.9" customHeight="1" x14ac:dyDescent="0.2">
      <c r="A234" s="169"/>
      <c r="B234" s="169"/>
      <c r="C234" s="157" t="s">
        <v>883</v>
      </c>
      <c r="E234" s="171"/>
      <c r="G234" s="171"/>
      <c r="I234" s="171"/>
      <c r="K234" s="171"/>
      <c r="M234" s="171"/>
      <c r="O234" s="171"/>
      <c r="Q234" s="171"/>
      <c r="S234" s="171"/>
      <c r="U234" s="171"/>
      <c r="W234" s="171"/>
      <c r="Y234" s="171"/>
      <c r="AA234" s="171"/>
      <c r="AC234" s="171"/>
      <c r="AE234" s="171"/>
      <c r="AG234" s="171"/>
      <c r="AI234" s="171"/>
      <c r="AK234" s="171"/>
      <c r="AM234" s="171"/>
      <c r="AO234" s="171"/>
      <c r="AQ234" s="171"/>
      <c r="AS234" s="171"/>
      <c r="AU234" s="171"/>
      <c r="AW234" s="171"/>
      <c r="AY234" s="171"/>
      <c r="BA234" s="171"/>
      <c r="BC234" s="171"/>
      <c r="BE234" s="171"/>
      <c r="BG234" s="171"/>
      <c r="BI234" s="171"/>
      <c r="BK234" s="171"/>
      <c r="BM234" s="171"/>
      <c r="BO234" s="171"/>
      <c r="BQ234" s="171"/>
      <c r="BS234" s="171"/>
      <c r="BU234" s="171"/>
      <c r="BW234" s="171"/>
      <c r="BY234" s="171"/>
      <c r="CA234" s="171"/>
      <c r="CC234" s="171"/>
      <c r="CE234" s="171"/>
      <c r="CG234" s="171"/>
      <c r="CI234" s="171"/>
      <c r="CK234" s="171"/>
      <c r="CM234" s="171"/>
      <c r="CO234" s="171"/>
      <c r="CQ234" s="171"/>
      <c r="CS234" s="171"/>
      <c r="CU234" s="171"/>
      <c r="CW234" s="171"/>
      <c r="CY234" s="171"/>
      <c r="DA234" s="171"/>
      <c r="DC234" s="171"/>
      <c r="DE234" s="171"/>
      <c r="DG234" s="171"/>
      <c r="DI234" s="171"/>
      <c r="DK234" s="171"/>
      <c r="DM234" s="171"/>
      <c r="DO234" s="171"/>
      <c r="DQ234" s="171"/>
      <c r="DS234" s="171"/>
      <c r="DU234" s="171"/>
      <c r="DW234" s="171"/>
      <c r="DY234" s="171"/>
      <c r="EA234" s="171"/>
      <c r="EC234" s="171"/>
      <c r="EE234" s="171"/>
      <c r="EG234" s="171"/>
      <c r="EI234" s="171"/>
      <c r="EK234" s="171"/>
      <c r="EM234" s="171"/>
      <c r="EO234" s="171"/>
      <c r="EQ234" s="171"/>
      <c r="ES234" s="171"/>
      <c r="EU234" s="171"/>
      <c r="EW234" s="171"/>
      <c r="EY234" s="171"/>
      <c r="FA234" s="171"/>
      <c r="FC234" s="171"/>
      <c r="FE234" s="171"/>
      <c r="FG234" s="171"/>
      <c r="FI234" s="171"/>
      <c r="FK234" s="171"/>
      <c r="FM234" s="171"/>
      <c r="FO234" s="171"/>
      <c r="FQ234" s="171"/>
      <c r="FS234" s="171"/>
      <c r="FU234" s="171"/>
      <c r="FW234" s="171"/>
      <c r="FY234" s="171"/>
      <c r="GA234" s="171"/>
      <c r="GC234" s="171"/>
      <c r="GE234" s="171"/>
      <c r="GG234" s="171"/>
      <c r="GI234" s="171"/>
      <c r="GK234" s="171"/>
      <c r="GM234" s="171"/>
      <c r="GO234" s="171"/>
      <c r="GQ234" s="171"/>
      <c r="GS234" s="171"/>
      <c r="GU234" s="171"/>
      <c r="GW234" s="171"/>
      <c r="GY234" s="171"/>
      <c r="HA234" s="171" t="s">
        <v>683</v>
      </c>
      <c r="HC234" s="171"/>
      <c r="HE234" s="171"/>
      <c r="HG234" s="171"/>
      <c r="HI234" s="171"/>
      <c r="HK234" s="172"/>
      <c r="HL234" s="172"/>
      <c r="HM234" s="172"/>
      <c r="HN234" s="172"/>
      <c r="HO234" s="172"/>
      <c r="HP234" s="172"/>
      <c r="HQ234" s="172"/>
      <c r="HR234" s="172"/>
      <c r="HS234" s="172"/>
      <c r="HT234" s="172"/>
      <c r="HU234" s="172"/>
      <c r="HV234" s="172"/>
      <c r="HW234" s="172"/>
      <c r="HX234" s="172"/>
      <c r="HY234" s="172"/>
      <c r="HZ234" s="172"/>
      <c r="IA234" s="172"/>
      <c r="IB234" s="172"/>
      <c r="IC234" s="172"/>
      <c r="ID234" s="172"/>
      <c r="IE234" s="172"/>
      <c r="IF234" s="172"/>
      <c r="IG234" s="172"/>
      <c r="IH234" s="172"/>
      <c r="II234" s="172"/>
      <c r="IJ234" s="172"/>
      <c r="IK234" s="172"/>
      <c r="IL234" s="172"/>
      <c r="IM234" s="172"/>
      <c r="IN234" s="172"/>
      <c r="IO234" s="172"/>
      <c r="IP234" s="172"/>
      <c r="IQ234" s="172"/>
      <c r="IR234" s="172"/>
      <c r="IS234" s="172"/>
      <c r="IT234" s="172"/>
      <c r="IU234" s="172"/>
      <c r="IV234" s="172"/>
    </row>
    <row r="235" spans="1:256" s="171" customFormat="1" ht="22.7" customHeight="1" x14ac:dyDescent="0.2">
      <c r="A235" s="169"/>
      <c r="B235" s="169"/>
      <c r="C235" s="157" t="s">
        <v>884</v>
      </c>
      <c r="D235" s="170"/>
      <c r="F235" s="170"/>
      <c r="H235" s="170"/>
      <c r="J235" s="170"/>
      <c r="L235" s="170"/>
      <c r="N235" s="170"/>
      <c r="P235" s="170"/>
      <c r="R235" s="170"/>
      <c r="T235" s="170"/>
      <c r="V235" s="170"/>
      <c r="X235" s="170"/>
      <c r="Z235" s="170"/>
      <c r="AB235" s="170"/>
      <c r="AD235" s="170"/>
      <c r="AF235" s="170"/>
      <c r="AH235" s="170"/>
      <c r="AJ235" s="170"/>
      <c r="AL235" s="170"/>
      <c r="AN235" s="170"/>
      <c r="AP235" s="170"/>
      <c r="AR235" s="170"/>
      <c r="AT235" s="170"/>
      <c r="AV235" s="170"/>
      <c r="AX235" s="170"/>
      <c r="AZ235" s="170"/>
      <c r="BB235" s="170"/>
      <c r="BD235" s="170"/>
      <c r="BF235" s="170"/>
      <c r="BH235" s="170"/>
      <c r="BJ235" s="170"/>
      <c r="BL235" s="170"/>
      <c r="BN235" s="170"/>
      <c r="BP235" s="170"/>
      <c r="BR235" s="170"/>
      <c r="BT235" s="170"/>
      <c r="BV235" s="170"/>
      <c r="BX235" s="170"/>
      <c r="BZ235" s="170"/>
      <c r="CB235" s="170"/>
      <c r="CD235" s="170"/>
      <c r="CF235" s="170"/>
      <c r="CH235" s="170"/>
      <c r="CJ235" s="170"/>
      <c r="CL235" s="170"/>
      <c r="CN235" s="170"/>
      <c r="CP235" s="170"/>
      <c r="CR235" s="170"/>
      <c r="CT235" s="170"/>
      <c r="CV235" s="170"/>
      <c r="CX235" s="170"/>
      <c r="CZ235" s="170"/>
      <c r="DB235" s="170"/>
      <c r="DD235" s="170"/>
      <c r="DF235" s="170"/>
      <c r="DH235" s="170"/>
      <c r="DJ235" s="170"/>
      <c r="DL235" s="170"/>
      <c r="DN235" s="170"/>
      <c r="DP235" s="170"/>
      <c r="DR235" s="170"/>
      <c r="DT235" s="170"/>
      <c r="DV235" s="170"/>
      <c r="DX235" s="170"/>
      <c r="DZ235" s="170"/>
      <c r="EB235" s="170"/>
      <c r="ED235" s="170"/>
      <c r="EF235" s="170"/>
      <c r="EH235" s="170"/>
      <c r="EJ235" s="170"/>
      <c r="EL235" s="170"/>
      <c r="EN235" s="170"/>
      <c r="EP235" s="170"/>
      <c r="ER235" s="170"/>
      <c r="ET235" s="170"/>
      <c r="EV235" s="170"/>
      <c r="EX235" s="170"/>
      <c r="EZ235" s="170"/>
      <c r="FB235" s="170"/>
      <c r="FD235" s="170"/>
      <c r="FF235" s="170"/>
      <c r="FH235" s="170"/>
      <c r="FJ235" s="170"/>
      <c r="FL235" s="170"/>
      <c r="FN235" s="170"/>
      <c r="FP235" s="170"/>
      <c r="FR235" s="170"/>
      <c r="FT235" s="170"/>
      <c r="FV235" s="170"/>
      <c r="FX235" s="170"/>
      <c r="FZ235" s="170"/>
      <c r="GB235" s="170"/>
      <c r="GD235" s="170"/>
      <c r="GF235" s="170"/>
      <c r="GH235" s="170"/>
      <c r="GJ235" s="170"/>
      <c r="GL235" s="170"/>
      <c r="GN235" s="170"/>
      <c r="GP235" s="170"/>
      <c r="GR235" s="170"/>
      <c r="GT235" s="170"/>
      <c r="GV235" s="170"/>
      <c r="GX235" s="170"/>
      <c r="GZ235" s="170"/>
      <c r="HB235" s="170" t="s">
        <v>683</v>
      </c>
      <c r="HD235" s="170"/>
      <c r="HF235" s="170"/>
      <c r="HH235" s="170"/>
      <c r="HJ235" s="170"/>
      <c r="HK235" s="172"/>
      <c r="HL235" s="172"/>
      <c r="HM235" s="172"/>
      <c r="HN235" s="172"/>
      <c r="HO235" s="172"/>
      <c r="HP235" s="172"/>
      <c r="HQ235" s="172"/>
      <c r="HR235" s="172"/>
      <c r="HS235" s="172"/>
      <c r="HT235" s="172"/>
      <c r="HU235" s="172"/>
      <c r="HV235" s="172"/>
      <c r="HW235" s="172"/>
      <c r="HX235" s="172"/>
      <c r="HY235" s="172"/>
      <c r="HZ235" s="172"/>
      <c r="IA235" s="172"/>
      <c r="IB235" s="172"/>
      <c r="IC235" s="172"/>
      <c r="ID235" s="172"/>
      <c r="IE235" s="172"/>
      <c r="IF235" s="172"/>
      <c r="IG235" s="172"/>
      <c r="IH235" s="172"/>
      <c r="II235" s="172"/>
      <c r="IJ235" s="172"/>
      <c r="IK235" s="172"/>
      <c r="IL235" s="172"/>
      <c r="IM235" s="172"/>
      <c r="IN235" s="172"/>
      <c r="IO235" s="172"/>
      <c r="IP235" s="172"/>
      <c r="IQ235" s="172"/>
      <c r="IR235" s="172"/>
      <c r="IS235" s="172"/>
      <c r="IT235" s="172"/>
      <c r="IU235" s="172"/>
      <c r="IV235" s="172"/>
    </row>
    <row r="236" spans="1:256" s="170" customFormat="1" ht="34.15" customHeight="1" x14ac:dyDescent="0.2">
      <c r="A236" s="169"/>
      <c r="B236" s="169"/>
      <c r="C236" s="157" t="s">
        <v>885</v>
      </c>
      <c r="E236" s="171"/>
      <c r="G236" s="171"/>
      <c r="I236" s="171"/>
      <c r="K236" s="171"/>
      <c r="M236" s="171"/>
      <c r="O236" s="171"/>
      <c r="Q236" s="171"/>
      <c r="S236" s="171"/>
      <c r="U236" s="171"/>
      <c r="W236" s="171"/>
      <c r="Y236" s="171"/>
      <c r="AA236" s="171"/>
      <c r="AC236" s="171"/>
      <c r="AE236" s="171"/>
      <c r="AG236" s="171"/>
      <c r="AI236" s="171"/>
      <c r="AK236" s="171"/>
      <c r="AM236" s="171"/>
      <c r="AO236" s="171"/>
      <c r="AQ236" s="171"/>
      <c r="AS236" s="171"/>
      <c r="AU236" s="171"/>
      <c r="AW236" s="171"/>
      <c r="AY236" s="171"/>
      <c r="BA236" s="171"/>
      <c r="BC236" s="171"/>
      <c r="BE236" s="171"/>
      <c r="BG236" s="171"/>
      <c r="BI236" s="171"/>
      <c r="BK236" s="171"/>
      <c r="BM236" s="171"/>
      <c r="BO236" s="171"/>
      <c r="BQ236" s="171"/>
      <c r="BS236" s="171"/>
      <c r="BU236" s="171"/>
      <c r="BW236" s="171"/>
      <c r="BY236" s="171"/>
      <c r="CA236" s="171"/>
      <c r="CC236" s="171"/>
      <c r="CE236" s="171"/>
      <c r="CG236" s="171"/>
      <c r="CI236" s="171"/>
      <c r="CK236" s="171"/>
      <c r="CM236" s="171"/>
      <c r="CO236" s="171"/>
      <c r="CQ236" s="171"/>
      <c r="CS236" s="171"/>
      <c r="CU236" s="171"/>
      <c r="CW236" s="171"/>
      <c r="CY236" s="171"/>
      <c r="DA236" s="171"/>
      <c r="DC236" s="171"/>
      <c r="DE236" s="171"/>
      <c r="DG236" s="171"/>
      <c r="DI236" s="171"/>
      <c r="DK236" s="171"/>
      <c r="DM236" s="171"/>
      <c r="DO236" s="171"/>
      <c r="DQ236" s="171"/>
      <c r="DS236" s="171"/>
      <c r="DU236" s="171"/>
      <c r="DW236" s="171"/>
      <c r="DY236" s="171"/>
      <c r="EA236" s="171"/>
      <c r="EC236" s="171"/>
      <c r="EE236" s="171"/>
      <c r="EG236" s="171"/>
      <c r="EI236" s="171"/>
      <c r="EK236" s="171"/>
      <c r="EM236" s="171"/>
      <c r="EO236" s="171"/>
      <c r="EQ236" s="171"/>
      <c r="ES236" s="171"/>
      <c r="EU236" s="171"/>
      <c r="EW236" s="171"/>
      <c r="EY236" s="171"/>
      <c r="FA236" s="171"/>
      <c r="FC236" s="171"/>
      <c r="FE236" s="171"/>
      <c r="FG236" s="171"/>
      <c r="FI236" s="171"/>
      <c r="FK236" s="171"/>
      <c r="FM236" s="171"/>
      <c r="FO236" s="171"/>
      <c r="FQ236" s="171"/>
      <c r="FS236" s="171"/>
      <c r="FU236" s="171"/>
      <c r="FW236" s="171"/>
      <c r="FY236" s="171"/>
      <c r="GA236" s="171"/>
      <c r="GC236" s="171"/>
      <c r="GE236" s="171"/>
      <c r="GG236" s="171"/>
      <c r="GI236" s="171"/>
      <c r="GK236" s="171"/>
      <c r="GM236" s="171"/>
      <c r="GO236" s="171"/>
      <c r="GQ236" s="171"/>
      <c r="GS236" s="171"/>
      <c r="GU236" s="171"/>
      <c r="GW236" s="171"/>
      <c r="GY236" s="171"/>
      <c r="HA236" s="171"/>
      <c r="HC236" s="171" t="s">
        <v>683</v>
      </c>
      <c r="HE236" s="171"/>
      <c r="HG236" s="171"/>
      <c r="HI236" s="171"/>
      <c r="HK236" s="172"/>
      <c r="HL236" s="172"/>
      <c r="HM236" s="172"/>
      <c r="HN236" s="172"/>
      <c r="HO236" s="172"/>
      <c r="HP236" s="172"/>
      <c r="HQ236" s="172"/>
      <c r="HR236" s="172"/>
      <c r="HS236" s="172"/>
      <c r="HT236" s="172"/>
      <c r="HU236" s="172"/>
      <c r="HV236" s="172"/>
      <c r="HW236" s="172"/>
      <c r="HX236" s="172"/>
      <c r="HY236" s="172"/>
      <c r="HZ236" s="172"/>
      <c r="IA236" s="172"/>
      <c r="IB236" s="172"/>
      <c r="IC236" s="172"/>
      <c r="ID236" s="172"/>
      <c r="IE236" s="172"/>
      <c r="IF236" s="172"/>
      <c r="IG236" s="172"/>
      <c r="IH236" s="172"/>
      <c r="II236" s="172"/>
      <c r="IJ236" s="172"/>
      <c r="IK236" s="172"/>
      <c r="IL236" s="172"/>
      <c r="IM236" s="172"/>
      <c r="IN236" s="172"/>
      <c r="IO236" s="172"/>
      <c r="IP236" s="172"/>
      <c r="IQ236" s="172"/>
      <c r="IR236" s="172"/>
      <c r="IS236" s="172"/>
      <c r="IT236" s="172"/>
      <c r="IU236" s="172"/>
      <c r="IV236" s="172"/>
    </row>
    <row r="237" spans="1:256" s="171" customFormat="1" ht="22.7" customHeight="1" x14ac:dyDescent="0.2">
      <c r="A237" s="169"/>
      <c r="B237" s="169"/>
      <c r="C237" s="157" t="s">
        <v>886</v>
      </c>
      <c r="D237" s="170"/>
      <c r="F237" s="170"/>
      <c r="H237" s="170"/>
      <c r="J237" s="170"/>
      <c r="L237" s="170"/>
      <c r="N237" s="170"/>
      <c r="P237" s="170"/>
      <c r="R237" s="170"/>
      <c r="T237" s="170"/>
      <c r="V237" s="170"/>
      <c r="X237" s="170"/>
      <c r="Z237" s="170"/>
      <c r="AB237" s="170"/>
      <c r="AD237" s="170"/>
      <c r="AF237" s="170"/>
      <c r="AH237" s="170"/>
      <c r="AJ237" s="170"/>
      <c r="AL237" s="170"/>
      <c r="AN237" s="170"/>
      <c r="AP237" s="170"/>
      <c r="AR237" s="170"/>
      <c r="AT237" s="170"/>
      <c r="AV237" s="170"/>
      <c r="AX237" s="170"/>
      <c r="AZ237" s="170"/>
      <c r="BB237" s="170"/>
      <c r="BD237" s="170"/>
      <c r="BF237" s="170"/>
      <c r="BH237" s="170"/>
      <c r="BJ237" s="170"/>
      <c r="BL237" s="170"/>
      <c r="BN237" s="170"/>
      <c r="BP237" s="170"/>
      <c r="BR237" s="170"/>
      <c r="BT237" s="170"/>
      <c r="BV237" s="170"/>
      <c r="BX237" s="170"/>
      <c r="BZ237" s="170"/>
      <c r="CB237" s="170"/>
      <c r="CD237" s="170"/>
      <c r="CF237" s="170"/>
      <c r="CH237" s="170"/>
      <c r="CJ237" s="170"/>
      <c r="CL237" s="170"/>
      <c r="CN237" s="170"/>
      <c r="CP237" s="170"/>
      <c r="CR237" s="170"/>
      <c r="CT237" s="170"/>
      <c r="CV237" s="170"/>
      <c r="CX237" s="170"/>
      <c r="CZ237" s="170"/>
      <c r="DB237" s="170"/>
      <c r="DD237" s="170"/>
      <c r="DF237" s="170"/>
      <c r="DH237" s="170"/>
      <c r="DJ237" s="170"/>
      <c r="DL237" s="170"/>
      <c r="DN237" s="170"/>
      <c r="DP237" s="170"/>
      <c r="DR237" s="170"/>
      <c r="DT237" s="170"/>
      <c r="DV237" s="170"/>
      <c r="DX237" s="170"/>
      <c r="DZ237" s="170"/>
      <c r="EB237" s="170"/>
      <c r="ED237" s="170"/>
      <c r="EF237" s="170"/>
      <c r="EH237" s="170"/>
      <c r="EJ237" s="170"/>
      <c r="EL237" s="170"/>
      <c r="EN237" s="170"/>
      <c r="EP237" s="170"/>
      <c r="ER237" s="170"/>
      <c r="ET237" s="170"/>
      <c r="EV237" s="170"/>
      <c r="EX237" s="170"/>
      <c r="EZ237" s="170"/>
      <c r="FB237" s="170"/>
      <c r="FD237" s="170"/>
      <c r="FF237" s="170"/>
      <c r="FH237" s="170"/>
      <c r="FJ237" s="170"/>
      <c r="FL237" s="170"/>
      <c r="FN237" s="170"/>
      <c r="FP237" s="170"/>
      <c r="FR237" s="170"/>
      <c r="FT237" s="170"/>
      <c r="FV237" s="170"/>
      <c r="FX237" s="170"/>
      <c r="FZ237" s="170"/>
      <c r="GB237" s="170"/>
      <c r="GD237" s="170"/>
      <c r="GF237" s="170"/>
      <c r="GH237" s="170"/>
      <c r="GJ237" s="170"/>
      <c r="GL237" s="170"/>
      <c r="GN237" s="170"/>
      <c r="GP237" s="170"/>
      <c r="GR237" s="170"/>
      <c r="GT237" s="170"/>
      <c r="GV237" s="170"/>
      <c r="GX237" s="170"/>
      <c r="GZ237" s="170"/>
      <c r="HB237" s="170"/>
      <c r="HD237" s="170" t="s">
        <v>683</v>
      </c>
      <c r="HF237" s="170"/>
      <c r="HH237" s="170"/>
      <c r="HJ237" s="170"/>
      <c r="HK237" s="172"/>
      <c r="HL237" s="172"/>
      <c r="HM237" s="172"/>
      <c r="HN237" s="172"/>
      <c r="HO237" s="172"/>
      <c r="HP237" s="172"/>
      <c r="HQ237" s="172"/>
      <c r="HR237" s="172"/>
      <c r="HS237" s="172"/>
      <c r="HT237" s="172"/>
      <c r="HU237" s="172"/>
      <c r="HV237" s="172"/>
      <c r="HW237" s="172"/>
      <c r="HX237" s="172"/>
      <c r="HY237" s="172"/>
      <c r="HZ237" s="172"/>
      <c r="IA237" s="172"/>
      <c r="IB237" s="172"/>
      <c r="IC237" s="172"/>
      <c r="ID237" s="172"/>
      <c r="IE237" s="172"/>
      <c r="IF237" s="172"/>
      <c r="IG237" s="172"/>
      <c r="IH237" s="172"/>
      <c r="II237" s="172"/>
      <c r="IJ237" s="172"/>
      <c r="IK237" s="172"/>
      <c r="IL237" s="172"/>
      <c r="IM237" s="172"/>
      <c r="IN237" s="172"/>
      <c r="IO237" s="172"/>
      <c r="IP237" s="172"/>
      <c r="IQ237" s="172"/>
      <c r="IR237" s="172"/>
      <c r="IS237" s="172"/>
      <c r="IT237" s="172"/>
      <c r="IU237" s="172"/>
      <c r="IV237" s="172"/>
    </row>
    <row r="238" spans="1:256" s="170" customFormat="1" ht="22.7" customHeight="1" x14ac:dyDescent="0.2">
      <c r="A238" s="169"/>
      <c r="B238" s="169"/>
      <c r="C238" s="157" t="s">
        <v>887</v>
      </c>
      <c r="E238" s="171"/>
      <c r="G238" s="171"/>
      <c r="I238" s="171"/>
      <c r="K238" s="171"/>
      <c r="M238" s="171"/>
      <c r="O238" s="171"/>
      <c r="Q238" s="171"/>
      <c r="S238" s="171"/>
      <c r="U238" s="171"/>
      <c r="W238" s="171"/>
      <c r="Y238" s="171"/>
      <c r="AA238" s="171"/>
      <c r="AC238" s="171"/>
      <c r="AE238" s="171"/>
      <c r="AG238" s="171"/>
      <c r="AI238" s="171"/>
      <c r="AK238" s="171"/>
      <c r="AM238" s="171"/>
      <c r="AO238" s="171"/>
      <c r="AQ238" s="171"/>
      <c r="AS238" s="171"/>
      <c r="AU238" s="171"/>
      <c r="AW238" s="171"/>
      <c r="AY238" s="171"/>
      <c r="BA238" s="171"/>
      <c r="BC238" s="171"/>
      <c r="BE238" s="171"/>
      <c r="BG238" s="171"/>
      <c r="BI238" s="171"/>
      <c r="BK238" s="171"/>
      <c r="BM238" s="171"/>
      <c r="BO238" s="171"/>
      <c r="BQ238" s="171"/>
      <c r="BS238" s="171"/>
      <c r="BU238" s="171"/>
      <c r="BW238" s="171"/>
      <c r="BY238" s="171"/>
      <c r="CA238" s="171"/>
      <c r="CC238" s="171"/>
      <c r="CE238" s="171"/>
      <c r="CG238" s="171"/>
      <c r="CI238" s="171"/>
      <c r="CK238" s="171"/>
      <c r="CM238" s="171"/>
      <c r="CO238" s="171"/>
      <c r="CQ238" s="171"/>
      <c r="CS238" s="171"/>
      <c r="CU238" s="171"/>
      <c r="CW238" s="171"/>
      <c r="CY238" s="171"/>
      <c r="DA238" s="171"/>
      <c r="DC238" s="171"/>
      <c r="DE238" s="171"/>
      <c r="DG238" s="171"/>
      <c r="DI238" s="171"/>
      <c r="DK238" s="171"/>
      <c r="DM238" s="171"/>
      <c r="DO238" s="171"/>
      <c r="DQ238" s="171"/>
      <c r="DS238" s="171"/>
      <c r="DU238" s="171"/>
      <c r="DW238" s="171"/>
      <c r="DY238" s="171"/>
      <c r="EA238" s="171"/>
      <c r="EC238" s="171"/>
      <c r="EE238" s="171"/>
      <c r="EG238" s="171"/>
      <c r="EI238" s="171"/>
      <c r="EK238" s="171"/>
      <c r="EM238" s="171"/>
      <c r="EO238" s="171"/>
      <c r="EQ238" s="171"/>
      <c r="ES238" s="171"/>
      <c r="EU238" s="171"/>
      <c r="EW238" s="171"/>
      <c r="EY238" s="171"/>
      <c r="FA238" s="171"/>
      <c r="FC238" s="171"/>
      <c r="FE238" s="171"/>
      <c r="FG238" s="171"/>
      <c r="FI238" s="171"/>
      <c r="FK238" s="171"/>
      <c r="FM238" s="171"/>
      <c r="FO238" s="171"/>
      <c r="FQ238" s="171"/>
      <c r="FS238" s="171"/>
      <c r="FU238" s="171"/>
      <c r="FW238" s="171"/>
      <c r="FY238" s="171"/>
      <c r="GA238" s="171"/>
      <c r="GC238" s="171"/>
      <c r="GE238" s="171"/>
      <c r="GG238" s="171"/>
      <c r="GI238" s="171"/>
      <c r="GK238" s="171"/>
      <c r="GM238" s="171"/>
      <c r="GO238" s="171"/>
      <c r="GQ238" s="171"/>
      <c r="GS238" s="171"/>
      <c r="GU238" s="171"/>
      <c r="GW238" s="171"/>
      <c r="GY238" s="171"/>
      <c r="HA238" s="171"/>
      <c r="HC238" s="171"/>
      <c r="HE238" s="171" t="s">
        <v>683</v>
      </c>
      <c r="HG238" s="171"/>
      <c r="HI238" s="171"/>
      <c r="HK238" s="172"/>
      <c r="HL238" s="172"/>
      <c r="HM238" s="172"/>
      <c r="HN238" s="172"/>
      <c r="HO238" s="172"/>
      <c r="HP238" s="172"/>
      <c r="HQ238" s="172"/>
      <c r="HR238" s="172"/>
      <c r="HS238" s="172"/>
      <c r="HT238" s="172"/>
      <c r="HU238" s="172"/>
      <c r="HV238" s="172"/>
      <c r="HW238" s="172"/>
      <c r="HX238" s="172"/>
      <c r="HY238" s="172"/>
      <c r="HZ238" s="172"/>
      <c r="IA238" s="172"/>
      <c r="IB238" s="172"/>
      <c r="IC238" s="172"/>
      <c r="ID238" s="172"/>
      <c r="IE238" s="172"/>
      <c r="IF238" s="172"/>
      <c r="IG238" s="172"/>
      <c r="IH238" s="172"/>
      <c r="II238" s="172"/>
      <c r="IJ238" s="172"/>
      <c r="IK238" s="172"/>
      <c r="IL238" s="172"/>
      <c r="IM238" s="172"/>
      <c r="IN238" s="172"/>
      <c r="IO238" s="172"/>
      <c r="IP238" s="172"/>
      <c r="IQ238" s="172"/>
      <c r="IR238" s="172"/>
      <c r="IS238" s="172"/>
      <c r="IT238" s="172"/>
      <c r="IU238" s="172"/>
      <c r="IV238" s="172"/>
    </row>
    <row r="239" spans="1:256" s="170" customFormat="1" ht="22.7" customHeight="1" x14ac:dyDescent="0.2">
      <c r="A239" s="169"/>
      <c r="B239" s="169"/>
      <c r="C239" s="157"/>
      <c r="E239" s="171"/>
      <c r="G239" s="171"/>
      <c r="I239" s="171"/>
      <c r="K239" s="171"/>
      <c r="M239" s="171"/>
      <c r="O239" s="171"/>
      <c r="Q239" s="171"/>
      <c r="S239" s="171"/>
      <c r="U239" s="171"/>
      <c r="W239" s="171"/>
      <c r="Y239" s="171"/>
      <c r="AA239" s="171"/>
      <c r="AC239" s="171"/>
      <c r="AE239" s="171"/>
      <c r="AG239" s="171"/>
      <c r="AI239" s="171"/>
      <c r="AK239" s="171"/>
      <c r="AM239" s="171"/>
      <c r="AO239" s="171"/>
      <c r="AQ239" s="171"/>
      <c r="AS239" s="171"/>
      <c r="AU239" s="171"/>
      <c r="AW239" s="171"/>
      <c r="AY239" s="171"/>
      <c r="BA239" s="171"/>
      <c r="BC239" s="171"/>
      <c r="BE239" s="171"/>
      <c r="BG239" s="171"/>
      <c r="BI239" s="171"/>
      <c r="BK239" s="171"/>
      <c r="BM239" s="171"/>
      <c r="BO239" s="171"/>
      <c r="BQ239" s="171"/>
      <c r="BS239" s="171"/>
      <c r="BU239" s="171"/>
      <c r="BW239" s="171"/>
      <c r="BY239" s="171"/>
      <c r="CA239" s="171"/>
      <c r="CC239" s="171"/>
      <c r="CE239" s="171"/>
      <c r="CG239" s="171"/>
      <c r="CI239" s="171"/>
      <c r="CK239" s="171"/>
      <c r="CM239" s="171"/>
      <c r="CO239" s="171"/>
      <c r="CQ239" s="171"/>
      <c r="CS239" s="171"/>
      <c r="CU239" s="171"/>
      <c r="CW239" s="171"/>
      <c r="CY239" s="171"/>
      <c r="DA239" s="171"/>
      <c r="DC239" s="171"/>
      <c r="DE239" s="171"/>
      <c r="DG239" s="171"/>
      <c r="DI239" s="171"/>
      <c r="DK239" s="171"/>
      <c r="DM239" s="171"/>
      <c r="DO239" s="171"/>
      <c r="DQ239" s="171"/>
      <c r="DS239" s="171"/>
      <c r="DU239" s="171"/>
      <c r="DW239" s="171"/>
      <c r="DY239" s="171"/>
      <c r="EA239" s="171"/>
      <c r="EC239" s="171"/>
      <c r="EE239" s="171"/>
      <c r="EG239" s="171"/>
      <c r="EI239" s="171"/>
      <c r="EK239" s="171"/>
      <c r="EM239" s="171"/>
      <c r="EO239" s="171"/>
      <c r="EQ239" s="171"/>
      <c r="ES239" s="171"/>
      <c r="EU239" s="171"/>
      <c r="EW239" s="171"/>
      <c r="EY239" s="171"/>
      <c r="FA239" s="171"/>
      <c r="FC239" s="171"/>
      <c r="FE239" s="171"/>
      <c r="FG239" s="171"/>
      <c r="FI239" s="171"/>
      <c r="FK239" s="171"/>
      <c r="FM239" s="171"/>
      <c r="FO239" s="171"/>
      <c r="FQ239" s="171"/>
      <c r="FS239" s="171"/>
      <c r="FU239" s="171"/>
      <c r="FW239" s="171"/>
      <c r="FY239" s="171"/>
      <c r="GA239" s="171"/>
      <c r="GC239" s="171"/>
      <c r="GE239" s="171"/>
      <c r="GG239" s="171"/>
      <c r="GI239" s="171"/>
      <c r="GK239" s="171"/>
      <c r="GM239" s="171"/>
      <c r="GO239" s="171"/>
      <c r="GQ239" s="171"/>
      <c r="GS239" s="171"/>
      <c r="GU239" s="171"/>
      <c r="GW239" s="171"/>
      <c r="GY239" s="171"/>
      <c r="HA239" s="171"/>
      <c r="HC239" s="171"/>
      <c r="HE239" s="171"/>
      <c r="HG239" s="171"/>
      <c r="HI239" s="171"/>
      <c r="HK239" s="172"/>
      <c r="HL239" s="172"/>
      <c r="HM239" s="172"/>
      <c r="HN239" s="172"/>
      <c r="HO239" s="172"/>
      <c r="HP239" s="172"/>
      <c r="HQ239" s="172"/>
      <c r="HR239" s="172"/>
      <c r="HS239" s="172"/>
      <c r="HT239" s="172"/>
      <c r="HU239" s="172"/>
      <c r="HV239" s="172"/>
      <c r="HW239" s="172"/>
      <c r="HX239" s="172"/>
      <c r="HY239" s="172"/>
      <c r="HZ239" s="172"/>
      <c r="IA239" s="172"/>
      <c r="IB239" s="172"/>
      <c r="IC239" s="172"/>
      <c r="ID239" s="172"/>
      <c r="IE239" s="172"/>
      <c r="IF239" s="172"/>
      <c r="IG239" s="172"/>
      <c r="IH239" s="172"/>
      <c r="II239" s="172"/>
      <c r="IJ239" s="172"/>
      <c r="IK239" s="172"/>
      <c r="IL239" s="172"/>
      <c r="IM239" s="172"/>
      <c r="IN239" s="172"/>
      <c r="IO239" s="172"/>
      <c r="IP239" s="172"/>
      <c r="IQ239" s="172"/>
      <c r="IR239" s="172"/>
      <c r="IS239" s="172"/>
      <c r="IT239" s="172"/>
      <c r="IU239" s="172"/>
      <c r="IV239" s="172"/>
    </row>
    <row r="240" spans="1:256" s="162" customFormat="1" ht="22.7" customHeight="1" x14ac:dyDescent="0.2">
      <c r="A240" s="415" t="s">
        <v>716</v>
      </c>
      <c r="B240" s="415"/>
      <c r="C240" s="415"/>
      <c r="E240" s="163"/>
      <c r="G240" s="163"/>
      <c r="I240" s="163"/>
      <c r="K240" s="163"/>
      <c r="M240" s="163"/>
      <c r="O240" s="163"/>
      <c r="Q240" s="163"/>
      <c r="S240" s="163"/>
      <c r="U240" s="163"/>
      <c r="W240" s="163"/>
      <c r="Y240" s="163"/>
      <c r="AA240" s="163"/>
      <c r="AC240" s="163"/>
      <c r="AE240" s="163"/>
      <c r="AG240" s="163"/>
      <c r="AI240" s="163"/>
      <c r="AK240" s="163"/>
      <c r="AM240" s="163"/>
      <c r="AO240" s="163"/>
      <c r="AQ240" s="163"/>
      <c r="AS240" s="163"/>
      <c r="AU240" s="163"/>
      <c r="AW240" s="163"/>
      <c r="AY240" s="163"/>
      <c r="BA240" s="163"/>
      <c r="BC240" s="163"/>
      <c r="BE240" s="163"/>
      <c r="BG240" s="163"/>
      <c r="BI240" s="163"/>
      <c r="BK240" s="163"/>
      <c r="BM240" s="163"/>
      <c r="BO240" s="163"/>
      <c r="BQ240" s="163"/>
      <c r="BS240" s="163"/>
      <c r="BU240" s="163"/>
      <c r="BW240" s="163"/>
      <c r="BY240" s="163"/>
      <c r="CA240" s="163"/>
      <c r="CC240" s="163"/>
      <c r="CE240" s="163"/>
      <c r="CG240" s="163"/>
      <c r="CI240" s="163"/>
      <c r="CK240" s="163"/>
      <c r="CM240" s="163"/>
      <c r="CO240" s="163"/>
      <c r="CQ240" s="163"/>
      <c r="CS240" s="163"/>
      <c r="CU240" s="163"/>
      <c r="CW240" s="163"/>
      <c r="CY240" s="163"/>
      <c r="DA240" s="163"/>
      <c r="DC240" s="163"/>
      <c r="DE240" s="163"/>
      <c r="DG240" s="163"/>
      <c r="DI240" s="163"/>
      <c r="DK240" s="163"/>
      <c r="DM240" s="163"/>
      <c r="DO240" s="163"/>
      <c r="DQ240" s="163"/>
      <c r="DS240" s="163"/>
      <c r="DU240" s="163"/>
      <c r="DW240" s="163"/>
      <c r="DY240" s="163"/>
      <c r="EA240" s="163"/>
      <c r="EC240" s="163"/>
      <c r="EE240" s="163"/>
      <c r="EG240" s="163"/>
      <c r="EI240" s="163"/>
      <c r="EK240" s="163"/>
      <c r="EM240" s="163"/>
      <c r="EO240" s="163"/>
      <c r="EQ240" s="163"/>
      <c r="ES240" s="163"/>
      <c r="EU240" s="163"/>
      <c r="EW240" s="163"/>
      <c r="EY240" s="163"/>
      <c r="FA240" s="163"/>
      <c r="FC240" s="163"/>
      <c r="FE240" s="163"/>
      <c r="FG240" s="163"/>
      <c r="FI240" s="163"/>
      <c r="FK240" s="163"/>
      <c r="FM240" s="163"/>
      <c r="FO240" s="163"/>
      <c r="FQ240" s="163"/>
      <c r="FS240" s="163"/>
      <c r="FU240" s="163"/>
      <c r="FW240" s="163"/>
      <c r="FY240" s="163"/>
      <c r="GA240" s="163"/>
      <c r="GC240" s="163"/>
      <c r="GE240" s="163"/>
      <c r="GG240" s="163"/>
      <c r="GI240" s="163"/>
      <c r="GK240" s="163"/>
      <c r="GM240" s="163"/>
      <c r="GO240" s="163"/>
      <c r="GQ240" s="163"/>
      <c r="GS240" s="163"/>
      <c r="GU240" s="163"/>
      <c r="GW240" s="163"/>
      <c r="GY240" s="163"/>
      <c r="HA240" s="163"/>
      <c r="HC240" s="163"/>
      <c r="HE240" s="163"/>
      <c r="HG240" s="163"/>
      <c r="HI240" s="163"/>
      <c r="HK240" s="164"/>
      <c r="HL240" s="164"/>
      <c r="HM240" s="164"/>
      <c r="HN240" s="164"/>
      <c r="HO240" s="164"/>
      <c r="HP240" s="164"/>
      <c r="HQ240" s="164"/>
      <c r="HR240" s="164"/>
      <c r="HS240" s="164"/>
      <c r="HT240" s="164"/>
      <c r="HU240" s="164"/>
      <c r="HV240" s="164"/>
      <c r="HW240" s="164"/>
      <c r="HX240" s="164"/>
      <c r="HY240" s="164"/>
      <c r="HZ240" s="164"/>
      <c r="IA240" s="164"/>
      <c r="IB240" s="164"/>
      <c r="IC240" s="164"/>
      <c r="ID240" s="164"/>
      <c r="IE240" s="164"/>
      <c r="IF240" s="164"/>
      <c r="IG240" s="164"/>
      <c r="IH240" s="164"/>
      <c r="II240" s="164"/>
      <c r="IJ240" s="164"/>
      <c r="IK240" s="164"/>
      <c r="IL240" s="164"/>
      <c r="IM240" s="164"/>
      <c r="IN240" s="164"/>
      <c r="IO240" s="164"/>
      <c r="IP240" s="164"/>
      <c r="IQ240" s="164"/>
      <c r="IR240" s="164"/>
      <c r="IS240" s="164"/>
      <c r="IT240" s="164"/>
      <c r="IU240" s="164"/>
      <c r="IV240" s="164"/>
    </row>
    <row r="241" spans="1:256" s="171" customFormat="1" ht="22.7" customHeight="1" x14ac:dyDescent="0.2">
      <c r="A241" s="169"/>
      <c r="B241" s="169"/>
      <c r="C241" s="157" t="s">
        <v>717</v>
      </c>
      <c r="D241" s="170"/>
      <c r="F241" s="170"/>
      <c r="H241" s="170"/>
      <c r="J241" s="170"/>
      <c r="L241" s="170"/>
      <c r="N241" s="170"/>
      <c r="P241" s="170"/>
      <c r="R241" s="170"/>
      <c r="T241" s="170"/>
      <c r="V241" s="170"/>
      <c r="X241" s="170"/>
      <c r="Z241" s="170"/>
      <c r="AB241" s="170"/>
      <c r="AD241" s="170"/>
      <c r="AF241" s="170"/>
      <c r="AH241" s="170"/>
      <c r="AJ241" s="170"/>
      <c r="AL241" s="170"/>
      <c r="AN241" s="170"/>
      <c r="AP241" s="170"/>
      <c r="AR241" s="170"/>
      <c r="AT241" s="170"/>
      <c r="AV241" s="170"/>
      <c r="AX241" s="170"/>
      <c r="AZ241" s="170"/>
      <c r="BB241" s="170"/>
      <c r="BD241" s="170"/>
      <c r="BF241" s="170"/>
      <c r="BH241" s="170"/>
      <c r="BJ241" s="170"/>
      <c r="BL241" s="170"/>
      <c r="BN241" s="170"/>
      <c r="BP241" s="170"/>
      <c r="BR241" s="170"/>
      <c r="BT241" s="170"/>
      <c r="BV241" s="170"/>
      <c r="BX241" s="170"/>
      <c r="BZ241" s="170"/>
      <c r="CB241" s="170"/>
      <c r="CD241" s="170"/>
      <c r="CF241" s="170"/>
      <c r="CH241" s="170"/>
      <c r="CJ241" s="170"/>
      <c r="CL241" s="170" t="s">
        <v>683</v>
      </c>
      <c r="CN241" s="170"/>
      <c r="CP241" s="170"/>
      <c r="CR241" s="170"/>
      <c r="CT241" s="170"/>
      <c r="CV241" s="170"/>
      <c r="CX241" s="170"/>
      <c r="CZ241" s="170"/>
      <c r="DB241" s="170"/>
      <c r="DD241" s="170"/>
      <c r="DF241" s="170"/>
      <c r="DH241" s="170"/>
      <c r="DJ241" s="170"/>
      <c r="DL241" s="170"/>
      <c r="DN241" s="170"/>
      <c r="DP241" s="170"/>
      <c r="DR241" s="170"/>
      <c r="DT241" s="170"/>
      <c r="DV241" s="170"/>
      <c r="DX241" s="170"/>
      <c r="DZ241" s="170"/>
      <c r="EB241" s="170"/>
      <c r="ED241" s="170"/>
      <c r="EF241" s="170"/>
      <c r="EH241" s="170"/>
      <c r="EJ241" s="170"/>
      <c r="EL241" s="170"/>
      <c r="EN241" s="170"/>
      <c r="EP241" s="170"/>
      <c r="ER241" s="170"/>
      <c r="ET241" s="170"/>
      <c r="EV241" s="170"/>
      <c r="EX241" s="170"/>
      <c r="EZ241" s="170"/>
      <c r="FB241" s="170"/>
      <c r="FD241" s="170"/>
      <c r="FF241" s="170"/>
      <c r="FH241" s="170"/>
      <c r="FJ241" s="170"/>
      <c r="FL241" s="170"/>
      <c r="FN241" s="170"/>
      <c r="FP241" s="170"/>
      <c r="FR241" s="170"/>
      <c r="FT241" s="170"/>
      <c r="FV241" s="170"/>
      <c r="FX241" s="170"/>
      <c r="FZ241" s="170"/>
      <c r="GB241" s="170"/>
      <c r="GD241" s="170"/>
      <c r="GF241" s="170"/>
      <c r="GH241" s="170"/>
      <c r="GJ241" s="170"/>
      <c r="GL241" s="170"/>
      <c r="GN241" s="170"/>
      <c r="GP241" s="170"/>
      <c r="GR241" s="170"/>
      <c r="GT241" s="170"/>
      <c r="GV241" s="170"/>
      <c r="GX241" s="170"/>
      <c r="GZ241" s="170"/>
      <c r="HB241" s="170"/>
      <c r="HD241" s="170"/>
      <c r="HF241" s="170"/>
      <c r="HH241" s="170"/>
      <c r="HJ241" s="170"/>
      <c r="HK241" s="172"/>
      <c r="HL241" s="172"/>
      <c r="HM241" s="172"/>
      <c r="HN241" s="172"/>
      <c r="HO241" s="172"/>
      <c r="HP241" s="172"/>
      <c r="HQ241" s="172"/>
      <c r="HR241" s="172"/>
      <c r="HS241" s="172"/>
      <c r="HT241" s="172"/>
      <c r="HU241" s="172"/>
      <c r="HV241" s="172"/>
      <c r="HW241" s="172"/>
      <c r="HX241" s="172"/>
      <c r="HY241" s="172"/>
      <c r="HZ241" s="172"/>
      <c r="IA241" s="172"/>
      <c r="IB241" s="172"/>
      <c r="IC241" s="172"/>
      <c r="ID241" s="172"/>
      <c r="IE241" s="172"/>
      <c r="IF241" s="172"/>
      <c r="IG241" s="172"/>
      <c r="IH241" s="172"/>
      <c r="II241" s="172"/>
      <c r="IJ241" s="172"/>
      <c r="IK241" s="172"/>
      <c r="IL241" s="172"/>
      <c r="IM241" s="172"/>
      <c r="IN241" s="172"/>
      <c r="IO241" s="172"/>
      <c r="IP241" s="172"/>
      <c r="IQ241" s="172"/>
      <c r="IR241" s="172"/>
      <c r="IS241" s="172"/>
      <c r="IT241" s="172"/>
      <c r="IU241" s="172"/>
      <c r="IV241" s="172"/>
    </row>
    <row r="242" spans="1:256" s="171" customFormat="1" ht="22.7" customHeight="1" x14ac:dyDescent="0.2">
      <c r="A242" s="169"/>
      <c r="B242" s="169"/>
      <c r="C242" s="157" t="s">
        <v>888</v>
      </c>
      <c r="D242" s="170"/>
      <c r="F242" s="170"/>
      <c r="H242" s="170"/>
      <c r="J242" s="170"/>
      <c r="L242" s="170"/>
      <c r="N242" s="170"/>
      <c r="P242" s="170" t="s">
        <v>683</v>
      </c>
      <c r="R242" s="170"/>
      <c r="T242" s="170"/>
      <c r="V242" s="170"/>
      <c r="X242" s="170"/>
      <c r="Z242" s="170"/>
      <c r="AB242" s="170"/>
      <c r="AD242" s="170"/>
      <c r="AF242" s="170"/>
      <c r="AH242" s="170"/>
      <c r="AJ242" s="170"/>
      <c r="AL242" s="170"/>
      <c r="AN242" s="170"/>
      <c r="AP242" s="170"/>
      <c r="AR242" s="170"/>
      <c r="AT242" s="170"/>
      <c r="AV242" s="170"/>
      <c r="AX242" s="170"/>
      <c r="AZ242" s="170"/>
      <c r="BB242" s="170"/>
      <c r="BD242" s="170"/>
      <c r="BF242" s="170"/>
      <c r="BH242" s="170"/>
      <c r="BJ242" s="170"/>
      <c r="BL242" s="170"/>
      <c r="BN242" s="170"/>
      <c r="BP242" s="170"/>
      <c r="BR242" s="170"/>
      <c r="BT242" s="170"/>
      <c r="BV242" s="170"/>
      <c r="BX242" s="170"/>
      <c r="BZ242" s="170"/>
      <c r="CB242" s="170"/>
      <c r="CD242" s="170"/>
      <c r="CF242" s="170"/>
      <c r="CH242" s="170"/>
      <c r="CJ242" s="170"/>
      <c r="CL242" s="170"/>
      <c r="CN242" s="170"/>
      <c r="CP242" s="170"/>
      <c r="CR242" s="170"/>
      <c r="CT242" s="170"/>
      <c r="CV242" s="170"/>
      <c r="CX242" s="170"/>
      <c r="CZ242" s="170"/>
      <c r="DB242" s="170"/>
      <c r="DD242" s="170"/>
      <c r="DF242" s="170"/>
      <c r="DH242" s="170"/>
      <c r="DJ242" s="170"/>
      <c r="DL242" s="170"/>
      <c r="DN242" s="170"/>
      <c r="DP242" s="170"/>
      <c r="DR242" s="170"/>
      <c r="DT242" s="170"/>
      <c r="DV242" s="170"/>
      <c r="DX242" s="170"/>
      <c r="DZ242" s="170"/>
      <c r="EB242" s="170"/>
      <c r="ED242" s="170"/>
      <c r="EF242" s="170"/>
      <c r="EH242" s="170"/>
      <c r="EJ242" s="170"/>
      <c r="EL242" s="170"/>
      <c r="EN242" s="170"/>
      <c r="EP242" s="170"/>
      <c r="ER242" s="170"/>
      <c r="ET242" s="170"/>
      <c r="EV242" s="170"/>
      <c r="EX242" s="170"/>
      <c r="EZ242" s="170"/>
      <c r="FB242" s="170"/>
      <c r="FD242" s="170"/>
      <c r="FF242" s="170"/>
      <c r="FH242" s="170"/>
      <c r="FJ242" s="170"/>
      <c r="FL242" s="170"/>
      <c r="FN242" s="170"/>
      <c r="FP242" s="170"/>
      <c r="FR242" s="170"/>
      <c r="FT242" s="170"/>
      <c r="FV242" s="170"/>
      <c r="FX242" s="170"/>
      <c r="FZ242" s="170"/>
      <c r="GB242" s="170"/>
      <c r="GD242" s="170"/>
      <c r="GF242" s="170"/>
      <c r="GH242" s="170"/>
      <c r="GJ242" s="170"/>
      <c r="GL242" s="170"/>
      <c r="GN242" s="170"/>
      <c r="GP242" s="170"/>
      <c r="GR242" s="170"/>
      <c r="GT242" s="170"/>
      <c r="GV242" s="170"/>
      <c r="GX242" s="170"/>
      <c r="GZ242" s="170"/>
      <c r="HB242" s="170"/>
      <c r="HD242" s="170"/>
      <c r="HF242" s="170"/>
      <c r="HH242" s="170"/>
      <c r="HJ242" s="170"/>
      <c r="HK242" s="172"/>
      <c r="HL242" s="172"/>
      <c r="HM242" s="172"/>
      <c r="HN242" s="172"/>
      <c r="HO242" s="172"/>
      <c r="HP242" s="172"/>
      <c r="HQ242" s="172"/>
      <c r="HR242" s="172"/>
      <c r="HS242" s="172"/>
      <c r="HT242" s="172"/>
      <c r="HU242" s="172"/>
      <c r="HV242" s="172"/>
      <c r="HW242" s="172"/>
      <c r="HX242" s="172"/>
      <c r="HY242" s="172"/>
      <c r="HZ242" s="172"/>
      <c r="IA242" s="172"/>
      <c r="IB242" s="172"/>
      <c r="IC242" s="172"/>
      <c r="ID242" s="172"/>
      <c r="IE242" s="172"/>
      <c r="IF242" s="172"/>
      <c r="IG242" s="172"/>
      <c r="IH242" s="172"/>
      <c r="II242" s="172"/>
      <c r="IJ242" s="172"/>
      <c r="IK242" s="172"/>
      <c r="IL242" s="172"/>
      <c r="IM242" s="172"/>
      <c r="IN242" s="172"/>
      <c r="IO242" s="172"/>
      <c r="IP242" s="172"/>
      <c r="IQ242" s="172"/>
      <c r="IR242" s="172"/>
      <c r="IS242" s="172"/>
      <c r="IT242" s="172"/>
      <c r="IU242" s="172"/>
      <c r="IV242" s="172"/>
    </row>
    <row r="243" spans="1:256" s="171" customFormat="1" ht="22.7" customHeight="1" x14ac:dyDescent="0.2">
      <c r="A243" s="169"/>
      <c r="B243" s="169"/>
      <c r="C243" s="157" t="s">
        <v>889</v>
      </c>
      <c r="D243" s="170"/>
      <c r="F243" s="170"/>
      <c r="G243" s="171" t="s">
        <v>683</v>
      </c>
      <c r="H243" s="170"/>
      <c r="J243" s="170"/>
      <c r="L243" s="170"/>
      <c r="N243" s="170" t="s">
        <v>683</v>
      </c>
      <c r="P243" s="170" t="s">
        <v>683</v>
      </c>
      <c r="R243" s="170"/>
      <c r="T243" s="170"/>
      <c r="V243" s="170"/>
      <c r="X243" s="170"/>
      <c r="Z243" s="170"/>
      <c r="AB243" s="170"/>
      <c r="AD243" s="170"/>
      <c r="AF243" s="170"/>
      <c r="AH243" s="170"/>
      <c r="AJ243" s="170"/>
      <c r="AL243" s="170"/>
      <c r="AN243" s="170"/>
      <c r="AP243" s="170"/>
      <c r="AR243" s="170"/>
      <c r="AT243" s="170"/>
      <c r="AV243" s="170"/>
      <c r="AX243" s="170"/>
      <c r="AZ243" s="170"/>
      <c r="BB243" s="170"/>
      <c r="BD243" s="170"/>
      <c r="BF243" s="170"/>
      <c r="BH243" s="170"/>
      <c r="BJ243" s="170"/>
      <c r="BL243" s="170"/>
      <c r="BN243" s="170"/>
      <c r="BP243" s="170"/>
      <c r="BR243" s="170"/>
      <c r="BT243" s="170"/>
      <c r="BV243" s="170"/>
      <c r="BX243" s="170"/>
      <c r="BZ243" s="170"/>
      <c r="CB243" s="170"/>
      <c r="CD243" s="170"/>
      <c r="CF243" s="170"/>
      <c r="CH243" s="170"/>
      <c r="CJ243" s="170"/>
      <c r="CL243" s="170"/>
      <c r="CN243" s="170"/>
      <c r="CP243" s="170"/>
      <c r="CR243" s="170"/>
      <c r="CT243" s="170"/>
      <c r="CV243" s="170"/>
      <c r="CX243" s="170"/>
      <c r="CZ243" s="170"/>
      <c r="DB243" s="170"/>
      <c r="DD243" s="170"/>
      <c r="DF243" s="170"/>
      <c r="DH243" s="170"/>
      <c r="DJ243" s="170"/>
      <c r="DL243" s="170"/>
      <c r="DN243" s="170"/>
      <c r="DP243" s="170"/>
      <c r="DR243" s="170"/>
      <c r="DT243" s="170"/>
      <c r="DV243" s="170"/>
      <c r="DX243" s="170"/>
      <c r="DZ243" s="170"/>
      <c r="EB243" s="170"/>
      <c r="ED243" s="170"/>
      <c r="EF243" s="170"/>
      <c r="EH243" s="170"/>
      <c r="EJ243" s="170"/>
      <c r="EL243" s="170"/>
      <c r="EN243" s="170"/>
      <c r="EP243" s="170"/>
      <c r="ER243" s="170"/>
      <c r="ET243" s="170"/>
      <c r="EV243" s="170"/>
      <c r="EX243" s="170"/>
      <c r="EZ243" s="170"/>
      <c r="FB243" s="170"/>
      <c r="FD243" s="170"/>
      <c r="FF243" s="170"/>
      <c r="FH243" s="170"/>
      <c r="FJ243" s="170"/>
      <c r="FL243" s="170"/>
      <c r="FN243" s="170"/>
      <c r="FP243" s="170"/>
      <c r="FR243" s="170"/>
      <c r="FT243" s="170"/>
      <c r="FV243" s="170"/>
      <c r="FX243" s="170"/>
      <c r="FZ243" s="170"/>
      <c r="GB243" s="170"/>
      <c r="GD243" s="170"/>
      <c r="GF243" s="170"/>
      <c r="GH243" s="170"/>
      <c r="GJ243" s="170"/>
      <c r="GL243" s="170"/>
      <c r="GN243" s="170"/>
      <c r="GP243" s="170"/>
      <c r="GR243" s="170"/>
      <c r="GT243" s="170"/>
      <c r="GV243" s="170"/>
      <c r="GX243" s="170"/>
      <c r="GZ243" s="170"/>
      <c r="HB243" s="170"/>
      <c r="HD243" s="170"/>
      <c r="HF243" s="170"/>
      <c r="HH243" s="170"/>
      <c r="HJ243" s="170"/>
      <c r="HK243" s="172"/>
      <c r="HL243" s="172"/>
      <c r="HM243" s="172"/>
      <c r="HN243" s="172"/>
      <c r="HO243" s="172"/>
      <c r="HP243" s="172"/>
      <c r="HQ243" s="172"/>
      <c r="HR243" s="172"/>
      <c r="HS243" s="172"/>
      <c r="HT243" s="172"/>
      <c r="HU243" s="172"/>
      <c r="HV243" s="172"/>
      <c r="HW243" s="172"/>
      <c r="HX243" s="172"/>
      <c r="HY243" s="172"/>
      <c r="HZ243" s="172"/>
      <c r="IA243" s="172"/>
      <c r="IB243" s="172"/>
      <c r="IC243" s="172"/>
      <c r="ID243" s="172"/>
      <c r="IE243" s="172"/>
      <c r="IF243" s="172"/>
      <c r="IG243" s="172"/>
      <c r="IH243" s="172"/>
      <c r="II243" s="172"/>
      <c r="IJ243" s="172"/>
      <c r="IK243" s="172"/>
      <c r="IL243" s="172"/>
      <c r="IM243" s="172"/>
      <c r="IN243" s="172"/>
      <c r="IO243" s="172"/>
      <c r="IP243" s="172"/>
      <c r="IQ243" s="172"/>
      <c r="IR243" s="172"/>
      <c r="IS243" s="172"/>
      <c r="IT243" s="172"/>
      <c r="IU243" s="172"/>
      <c r="IV243" s="172"/>
    </row>
    <row r="244" spans="1:256" s="171" customFormat="1" ht="22.7" customHeight="1" x14ac:dyDescent="0.2">
      <c r="A244" s="169"/>
      <c r="B244" s="169"/>
      <c r="C244" s="157" t="s">
        <v>890</v>
      </c>
      <c r="D244" s="170"/>
      <c r="F244" s="170"/>
      <c r="H244" s="170"/>
      <c r="J244" s="170"/>
      <c r="L244" s="170"/>
      <c r="N244" s="170"/>
      <c r="P244" s="170"/>
      <c r="R244" s="170"/>
      <c r="T244" s="170"/>
      <c r="V244" s="170"/>
      <c r="X244" s="170"/>
      <c r="Z244" s="170"/>
      <c r="AB244" s="170"/>
      <c r="AD244" s="170"/>
      <c r="AF244" s="170"/>
      <c r="AH244" s="170"/>
      <c r="AJ244" s="170"/>
      <c r="AL244" s="170"/>
      <c r="AN244" s="170"/>
      <c r="AP244" s="170"/>
      <c r="AR244" s="170"/>
      <c r="AT244" s="170"/>
      <c r="AV244" s="170"/>
      <c r="AX244" s="170"/>
      <c r="AZ244" s="170"/>
      <c r="BB244" s="170"/>
      <c r="BD244" s="170"/>
      <c r="BF244" s="170"/>
      <c r="BH244" s="170"/>
      <c r="BJ244" s="170"/>
      <c r="BL244" s="170"/>
      <c r="BN244" s="170"/>
      <c r="BP244" s="170"/>
      <c r="BR244" s="170"/>
      <c r="BT244" s="170"/>
      <c r="BV244" s="170"/>
      <c r="BX244" s="170"/>
      <c r="BZ244" s="170"/>
      <c r="CB244" s="170"/>
      <c r="CD244" s="170"/>
      <c r="CF244" s="170"/>
      <c r="CH244" s="170"/>
      <c r="CJ244" s="170"/>
      <c r="CL244" s="170"/>
      <c r="CN244" s="170"/>
      <c r="CP244" s="170"/>
      <c r="CR244" s="170"/>
      <c r="CT244" s="170"/>
      <c r="CV244" s="170"/>
      <c r="CX244" s="170"/>
      <c r="CZ244" s="170"/>
      <c r="DB244" s="170"/>
      <c r="DD244" s="170"/>
      <c r="DF244" s="170"/>
      <c r="DH244" s="170"/>
      <c r="DJ244" s="170"/>
      <c r="DL244" s="170"/>
      <c r="DN244" s="170"/>
      <c r="DP244" s="170"/>
      <c r="DR244" s="170"/>
      <c r="DT244" s="170"/>
      <c r="DV244" s="170"/>
      <c r="DX244" s="170"/>
      <c r="DZ244" s="170"/>
      <c r="EB244" s="170"/>
      <c r="ED244" s="170"/>
      <c r="EF244" s="170"/>
      <c r="EH244" s="170"/>
      <c r="EJ244" s="170"/>
      <c r="EL244" s="170"/>
      <c r="EN244" s="170"/>
      <c r="EP244" s="170"/>
      <c r="ER244" s="170"/>
      <c r="ET244" s="170"/>
      <c r="EV244" s="170"/>
      <c r="EX244" s="170"/>
      <c r="EZ244" s="170"/>
      <c r="FB244" s="170"/>
      <c r="FD244" s="170"/>
      <c r="FF244" s="170"/>
      <c r="FH244" s="170"/>
      <c r="FJ244" s="170"/>
      <c r="FL244" s="170"/>
      <c r="FN244" s="170"/>
      <c r="FP244" s="170"/>
      <c r="FR244" s="170"/>
      <c r="FT244" s="170"/>
      <c r="FV244" s="170"/>
      <c r="FX244" s="170"/>
      <c r="FZ244" s="170"/>
      <c r="GB244" s="170"/>
      <c r="GD244" s="170"/>
      <c r="GF244" s="170"/>
      <c r="GH244" s="170"/>
      <c r="GJ244" s="170"/>
      <c r="GL244" s="170"/>
      <c r="GN244" s="170"/>
      <c r="GP244" s="170"/>
      <c r="GR244" s="170"/>
      <c r="GT244" s="170"/>
      <c r="GV244" s="170"/>
      <c r="GX244" s="170"/>
      <c r="GZ244" s="170"/>
      <c r="HB244" s="170"/>
      <c r="HD244" s="170" t="s">
        <v>683</v>
      </c>
      <c r="HF244" s="170"/>
      <c r="HH244" s="170"/>
      <c r="HJ244" s="170"/>
      <c r="HK244" s="172"/>
      <c r="HL244" s="172"/>
      <c r="HM244" s="172"/>
      <c r="HN244" s="172"/>
      <c r="HO244" s="172"/>
      <c r="HP244" s="172"/>
      <c r="HQ244" s="172"/>
      <c r="HR244" s="172"/>
      <c r="HS244" s="172"/>
      <c r="HT244" s="172"/>
      <c r="HU244" s="172"/>
      <c r="HV244" s="172"/>
      <c r="HW244" s="172"/>
      <c r="HX244" s="172"/>
      <c r="HY244" s="172"/>
      <c r="HZ244" s="172"/>
      <c r="IA244" s="172"/>
      <c r="IB244" s="172"/>
      <c r="IC244" s="172"/>
      <c r="ID244" s="172"/>
      <c r="IE244" s="172"/>
      <c r="IF244" s="172"/>
      <c r="IG244" s="172"/>
      <c r="IH244" s="172"/>
      <c r="II244" s="172"/>
      <c r="IJ244" s="172"/>
      <c r="IK244" s="172"/>
      <c r="IL244" s="172"/>
      <c r="IM244" s="172"/>
      <c r="IN244" s="172"/>
      <c r="IO244" s="172"/>
      <c r="IP244" s="172"/>
      <c r="IQ244" s="172"/>
      <c r="IR244" s="172"/>
      <c r="IS244" s="172"/>
      <c r="IT244" s="172"/>
      <c r="IU244" s="172"/>
      <c r="IV244" s="172"/>
    </row>
    <row r="245" spans="1:256" s="170" customFormat="1" ht="22.7" customHeight="1" x14ac:dyDescent="0.2">
      <c r="A245" s="169"/>
      <c r="B245" s="169"/>
      <c r="C245" s="157" t="s">
        <v>765</v>
      </c>
      <c r="E245" s="171"/>
      <c r="G245" s="171"/>
      <c r="I245" s="171"/>
      <c r="K245" s="171"/>
      <c r="M245" s="171"/>
      <c r="O245" s="171"/>
      <c r="Q245" s="171"/>
      <c r="S245" s="171"/>
      <c r="U245" s="171"/>
      <c r="W245" s="171"/>
      <c r="Y245" s="171"/>
      <c r="AA245" s="171"/>
      <c r="AC245" s="171"/>
      <c r="AE245" s="171"/>
      <c r="AG245" s="171"/>
      <c r="AI245" s="171"/>
      <c r="AK245" s="171"/>
      <c r="AM245" s="171"/>
      <c r="AO245" s="171"/>
      <c r="AQ245" s="171"/>
      <c r="AS245" s="171"/>
      <c r="AU245" s="171"/>
      <c r="AW245" s="171"/>
      <c r="AY245" s="171"/>
      <c r="BA245" s="171"/>
      <c r="BC245" s="171"/>
      <c r="BE245" s="171"/>
      <c r="BG245" s="171"/>
      <c r="BI245" s="171"/>
      <c r="BK245" s="171"/>
      <c r="BM245" s="171"/>
      <c r="BO245" s="171"/>
      <c r="BQ245" s="171"/>
      <c r="BS245" s="171"/>
      <c r="BU245" s="171"/>
      <c r="BW245" s="171"/>
      <c r="BY245" s="171"/>
      <c r="CA245" s="171"/>
      <c r="CC245" s="171"/>
      <c r="CE245" s="171"/>
      <c r="CG245" s="171"/>
      <c r="CI245" s="171"/>
      <c r="CK245" s="171"/>
      <c r="CM245" s="171"/>
      <c r="CO245" s="171"/>
      <c r="CQ245" s="171"/>
      <c r="CS245" s="171"/>
      <c r="CU245" s="171"/>
      <c r="CW245" s="171"/>
      <c r="CY245" s="171"/>
      <c r="DA245" s="171"/>
      <c r="DC245" s="171"/>
      <c r="DE245" s="171"/>
      <c r="DG245" s="171"/>
      <c r="DI245" s="171"/>
      <c r="DK245" s="171"/>
      <c r="DM245" s="171"/>
      <c r="DO245" s="171"/>
      <c r="DQ245" s="171"/>
      <c r="DS245" s="171"/>
      <c r="DU245" s="171"/>
      <c r="DW245" s="171"/>
      <c r="DY245" s="171"/>
      <c r="EA245" s="171"/>
      <c r="EC245" s="171"/>
      <c r="EE245" s="171"/>
      <c r="EG245" s="171"/>
      <c r="EI245" s="171"/>
      <c r="EK245" s="171"/>
      <c r="EM245" s="171"/>
      <c r="EO245" s="171"/>
      <c r="EQ245" s="171"/>
      <c r="ES245" s="171"/>
      <c r="EU245" s="171"/>
      <c r="EW245" s="171"/>
      <c r="EY245" s="171"/>
      <c r="FA245" s="171"/>
      <c r="FC245" s="171"/>
      <c r="FE245" s="171"/>
      <c r="FG245" s="171"/>
      <c r="FI245" s="171"/>
      <c r="FK245" s="171"/>
      <c r="FM245" s="171"/>
      <c r="FO245" s="171"/>
      <c r="FQ245" s="171"/>
      <c r="FS245" s="171"/>
      <c r="FU245" s="171"/>
      <c r="FW245" s="171"/>
      <c r="FY245" s="171"/>
      <c r="GA245" s="171"/>
      <c r="GC245" s="171"/>
      <c r="GE245" s="171"/>
      <c r="GG245" s="171"/>
      <c r="GI245" s="171"/>
      <c r="GK245" s="171"/>
      <c r="GM245" s="171"/>
      <c r="GO245" s="171"/>
      <c r="GQ245" s="171"/>
      <c r="GS245" s="171"/>
      <c r="GU245" s="171"/>
      <c r="GW245" s="171"/>
      <c r="GY245" s="171"/>
      <c r="HA245" s="171"/>
      <c r="HC245" s="171"/>
      <c r="HE245" s="171" t="s">
        <v>683</v>
      </c>
      <c r="HG245" s="171"/>
      <c r="HI245" s="171"/>
      <c r="HK245" s="172"/>
      <c r="HL245" s="172"/>
      <c r="HM245" s="172"/>
      <c r="HN245" s="172"/>
      <c r="HO245" s="172"/>
      <c r="HP245" s="172"/>
      <c r="HQ245" s="172"/>
      <c r="HR245" s="172"/>
      <c r="HS245" s="172"/>
      <c r="HT245" s="172"/>
      <c r="HU245" s="172"/>
      <c r="HV245" s="172"/>
      <c r="HW245" s="172"/>
      <c r="HX245" s="172"/>
      <c r="HY245" s="172"/>
      <c r="HZ245" s="172"/>
      <c r="IA245" s="172"/>
      <c r="IB245" s="172"/>
      <c r="IC245" s="172"/>
      <c r="ID245" s="172"/>
      <c r="IE245" s="172"/>
      <c r="IF245" s="172"/>
      <c r="IG245" s="172"/>
      <c r="IH245" s="172"/>
      <c r="II245" s="172"/>
      <c r="IJ245" s="172"/>
      <c r="IK245" s="172"/>
      <c r="IL245" s="172"/>
      <c r="IM245" s="172"/>
      <c r="IN245" s="172"/>
      <c r="IO245" s="172"/>
      <c r="IP245" s="172"/>
      <c r="IQ245" s="172"/>
      <c r="IR245" s="172"/>
      <c r="IS245" s="172"/>
      <c r="IT245" s="172"/>
      <c r="IU245" s="172"/>
      <c r="IV245" s="172"/>
    </row>
    <row r="246" spans="1:256" s="171" customFormat="1" ht="22.7" customHeight="1" x14ac:dyDescent="0.2">
      <c r="A246" s="169"/>
      <c r="B246" s="169"/>
      <c r="C246" s="157" t="s">
        <v>891</v>
      </c>
      <c r="D246" s="170"/>
      <c r="F246" s="170"/>
      <c r="H246" s="170"/>
      <c r="J246" s="170"/>
      <c r="L246" s="170"/>
      <c r="N246" s="170"/>
      <c r="P246" s="170"/>
      <c r="R246" s="170"/>
      <c r="T246" s="170"/>
      <c r="V246" s="170"/>
      <c r="X246" s="170"/>
      <c r="Z246" s="170"/>
      <c r="AB246" s="170"/>
      <c r="AD246" s="170"/>
      <c r="AF246" s="170"/>
      <c r="AH246" s="170"/>
      <c r="AJ246" s="170"/>
      <c r="AL246" s="170"/>
      <c r="AN246" s="170"/>
      <c r="AP246" s="170"/>
      <c r="AR246" s="170"/>
      <c r="AT246" s="170"/>
      <c r="AV246" s="170"/>
      <c r="AX246" s="170"/>
      <c r="AZ246" s="170"/>
      <c r="BB246" s="170"/>
      <c r="BD246" s="170"/>
      <c r="BF246" s="170"/>
      <c r="BH246" s="170"/>
      <c r="BJ246" s="170"/>
      <c r="BL246" s="170"/>
      <c r="BN246" s="170"/>
      <c r="BP246" s="170"/>
      <c r="BR246" s="170"/>
      <c r="BT246" s="170"/>
      <c r="BV246" s="170"/>
      <c r="BX246" s="170"/>
      <c r="BZ246" s="170"/>
      <c r="CB246" s="170"/>
      <c r="CD246" s="170"/>
      <c r="CF246" s="170"/>
      <c r="CH246" s="170"/>
      <c r="CJ246" s="170"/>
      <c r="CL246" s="170"/>
      <c r="CN246" s="170"/>
      <c r="CP246" s="170"/>
      <c r="CR246" s="170"/>
      <c r="CT246" s="170"/>
      <c r="CV246" s="170"/>
      <c r="CX246" s="170"/>
      <c r="CZ246" s="170"/>
      <c r="DB246" s="170"/>
      <c r="DD246" s="170"/>
      <c r="DF246" s="170"/>
      <c r="DH246" s="170"/>
      <c r="DJ246" s="170"/>
      <c r="DL246" s="170"/>
      <c r="DN246" s="170"/>
      <c r="DP246" s="170"/>
      <c r="DR246" s="170"/>
      <c r="DT246" s="170"/>
      <c r="DV246" s="170"/>
      <c r="DX246" s="170"/>
      <c r="DZ246" s="170"/>
      <c r="EB246" s="170"/>
      <c r="ED246" s="170"/>
      <c r="EF246" s="170"/>
      <c r="EH246" s="170"/>
      <c r="EJ246" s="170"/>
      <c r="EL246" s="170"/>
      <c r="EN246" s="170"/>
      <c r="EP246" s="170"/>
      <c r="ER246" s="170"/>
      <c r="ET246" s="170"/>
      <c r="EV246" s="170"/>
      <c r="EX246" s="170"/>
      <c r="EZ246" s="170"/>
      <c r="FB246" s="170"/>
      <c r="FD246" s="170"/>
      <c r="FF246" s="170"/>
      <c r="FH246" s="170"/>
      <c r="FJ246" s="170"/>
      <c r="FL246" s="170"/>
      <c r="FN246" s="170"/>
      <c r="FP246" s="170"/>
      <c r="FR246" s="170"/>
      <c r="FT246" s="170"/>
      <c r="FV246" s="170"/>
      <c r="FX246" s="170"/>
      <c r="FZ246" s="170"/>
      <c r="GB246" s="170"/>
      <c r="GD246" s="170"/>
      <c r="GF246" s="170"/>
      <c r="GH246" s="170"/>
      <c r="GJ246" s="170"/>
      <c r="GL246" s="170"/>
      <c r="GN246" s="170"/>
      <c r="GP246" s="170"/>
      <c r="GR246" s="170"/>
      <c r="GT246" s="170"/>
      <c r="GV246" s="170"/>
      <c r="GX246" s="170"/>
      <c r="GZ246" s="170"/>
      <c r="HB246" s="170"/>
      <c r="HD246" s="170"/>
      <c r="HF246" s="170" t="s">
        <v>683</v>
      </c>
      <c r="HH246" s="170"/>
      <c r="HJ246" s="170"/>
      <c r="HK246" s="172"/>
      <c r="HL246" s="172"/>
      <c r="HM246" s="172"/>
      <c r="HN246" s="172"/>
      <c r="HO246" s="172"/>
      <c r="HP246" s="172"/>
      <c r="HQ246" s="172"/>
      <c r="HR246" s="172"/>
      <c r="HS246" s="172"/>
      <c r="HT246" s="172"/>
      <c r="HU246" s="172"/>
      <c r="HV246" s="172"/>
      <c r="HW246" s="172"/>
      <c r="HX246" s="172"/>
      <c r="HY246" s="172"/>
      <c r="HZ246" s="172"/>
      <c r="IA246" s="172"/>
      <c r="IB246" s="172"/>
      <c r="IC246" s="172"/>
      <c r="ID246" s="172"/>
      <c r="IE246" s="172"/>
      <c r="IF246" s="172"/>
      <c r="IG246" s="172"/>
      <c r="IH246" s="172"/>
      <c r="II246" s="172"/>
      <c r="IJ246" s="172"/>
      <c r="IK246" s="172"/>
      <c r="IL246" s="172"/>
      <c r="IM246" s="172"/>
      <c r="IN246" s="172"/>
      <c r="IO246" s="172"/>
      <c r="IP246" s="172"/>
      <c r="IQ246" s="172"/>
      <c r="IR246" s="172"/>
      <c r="IS246" s="172"/>
      <c r="IT246" s="172"/>
      <c r="IU246" s="172"/>
      <c r="IV246" s="172"/>
    </row>
    <row r="247" spans="1:256" s="171" customFormat="1" ht="22.7" customHeight="1" x14ac:dyDescent="0.2">
      <c r="A247" s="169"/>
      <c r="B247" s="169"/>
      <c r="C247" s="157" t="s">
        <v>764</v>
      </c>
      <c r="D247" s="170"/>
      <c r="F247" s="170"/>
      <c r="H247" s="170"/>
      <c r="J247" s="170"/>
      <c r="L247" s="170"/>
      <c r="N247" s="170" t="s">
        <v>683</v>
      </c>
      <c r="O247" s="171" t="s">
        <v>683</v>
      </c>
      <c r="P247" s="170" t="s">
        <v>683</v>
      </c>
      <c r="R247" s="170"/>
      <c r="T247" s="170"/>
      <c r="V247" s="170"/>
      <c r="X247" s="170"/>
      <c r="Z247" s="170"/>
      <c r="AB247" s="170"/>
      <c r="AD247" s="170"/>
      <c r="AF247" s="170"/>
      <c r="AH247" s="170"/>
      <c r="AJ247" s="170"/>
      <c r="AL247" s="170"/>
      <c r="AN247" s="170"/>
      <c r="AP247" s="170"/>
      <c r="AR247" s="170"/>
      <c r="AT247" s="170"/>
      <c r="AV247" s="170"/>
      <c r="AX247" s="170"/>
      <c r="AZ247" s="170"/>
      <c r="BB247" s="170"/>
      <c r="BD247" s="170"/>
      <c r="BF247" s="170"/>
      <c r="BH247" s="170"/>
      <c r="BJ247" s="170"/>
      <c r="BL247" s="170"/>
      <c r="BN247" s="170"/>
      <c r="BP247" s="170"/>
      <c r="BR247" s="170"/>
      <c r="BT247" s="170"/>
      <c r="BV247" s="170"/>
      <c r="BX247" s="170"/>
      <c r="BZ247" s="170"/>
      <c r="CB247" s="170"/>
      <c r="CD247" s="170"/>
      <c r="CF247" s="170"/>
      <c r="CH247" s="170"/>
      <c r="CJ247" s="170"/>
      <c r="CL247" s="170"/>
      <c r="CN247" s="170"/>
      <c r="CP247" s="170"/>
      <c r="CR247" s="170"/>
      <c r="CT247" s="170"/>
      <c r="CV247" s="170"/>
      <c r="CX247" s="170"/>
      <c r="CZ247" s="170"/>
      <c r="DB247" s="170"/>
      <c r="DD247" s="170"/>
      <c r="DF247" s="170"/>
      <c r="DH247" s="170"/>
      <c r="DJ247" s="170"/>
      <c r="DL247" s="170"/>
      <c r="DN247" s="170"/>
      <c r="DP247" s="170"/>
      <c r="DR247" s="170"/>
      <c r="DT247" s="170"/>
      <c r="DV247" s="170"/>
      <c r="DX247" s="170"/>
      <c r="DZ247" s="170"/>
      <c r="EB247" s="170"/>
      <c r="ED247" s="170"/>
      <c r="EF247" s="170"/>
      <c r="EH247" s="170"/>
      <c r="EJ247" s="170"/>
      <c r="EL247" s="170"/>
      <c r="EN247" s="170"/>
      <c r="EP247" s="170"/>
      <c r="ER247" s="170"/>
      <c r="ET247" s="170"/>
      <c r="EV247" s="170"/>
      <c r="EX247" s="170"/>
      <c r="EZ247" s="170"/>
      <c r="FB247" s="170"/>
      <c r="FD247" s="170"/>
      <c r="FF247" s="170"/>
      <c r="FH247" s="170"/>
      <c r="FJ247" s="170"/>
      <c r="FL247" s="170"/>
      <c r="FN247" s="170"/>
      <c r="FP247" s="170"/>
      <c r="FR247" s="170"/>
      <c r="FT247" s="170"/>
      <c r="FV247" s="170"/>
      <c r="FX247" s="170"/>
      <c r="FZ247" s="170"/>
      <c r="GB247" s="170"/>
      <c r="GD247" s="170"/>
      <c r="GF247" s="170"/>
      <c r="GH247" s="170"/>
      <c r="GJ247" s="170"/>
      <c r="GL247" s="170"/>
      <c r="GN247" s="170"/>
      <c r="GP247" s="170"/>
      <c r="GR247" s="170"/>
      <c r="GT247" s="170"/>
      <c r="GV247" s="170"/>
      <c r="GX247" s="170"/>
      <c r="GZ247" s="170"/>
      <c r="HB247" s="170"/>
      <c r="HD247" s="170"/>
      <c r="HF247" s="170"/>
      <c r="HH247" s="170"/>
      <c r="HJ247" s="170"/>
      <c r="HK247" s="172"/>
      <c r="HL247" s="172"/>
      <c r="HM247" s="172"/>
      <c r="HN247" s="172"/>
      <c r="HO247" s="172"/>
      <c r="HP247" s="172"/>
      <c r="HQ247" s="172"/>
      <c r="HR247" s="172"/>
      <c r="HS247" s="172"/>
      <c r="HT247" s="172"/>
      <c r="HU247" s="172"/>
      <c r="HV247" s="172"/>
      <c r="HW247" s="172"/>
      <c r="HX247" s="172"/>
      <c r="HY247" s="172"/>
      <c r="HZ247" s="172"/>
      <c r="IA247" s="172"/>
      <c r="IB247" s="172"/>
      <c r="IC247" s="172"/>
      <c r="ID247" s="172"/>
      <c r="IE247" s="172"/>
      <c r="IF247" s="172"/>
      <c r="IG247" s="172"/>
      <c r="IH247" s="172"/>
      <c r="II247" s="172"/>
      <c r="IJ247" s="172"/>
      <c r="IK247" s="172"/>
      <c r="IL247" s="172"/>
      <c r="IM247" s="172"/>
      <c r="IN247" s="172"/>
      <c r="IO247" s="172"/>
      <c r="IP247" s="172"/>
      <c r="IQ247" s="172"/>
      <c r="IR247" s="172"/>
      <c r="IS247" s="172"/>
      <c r="IT247" s="172"/>
      <c r="IU247" s="172"/>
      <c r="IV247" s="172"/>
    </row>
    <row r="248" spans="1:256" s="171" customFormat="1" ht="22.7" customHeight="1" x14ac:dyDescent="0.2">
      <c r="A248" s="169"/>
      <c r="B248" s="169"/>
      <c r="C248" s="157" t="s">
        <v>770</v>
      </c>
      <c r="D248" s="170"/>
      <c r="F248" s="170"/>
      <c r="H248" s="170"/>
      <c r="J248" s="170"/>
      <c r="L248" s="170"/>
      <c r="N248" s="170"/>
      <c r="P248" s="170"/>
      <c r="R248" s="170"/>
      <c r="T248" s="170"/>
      <c r="V248" s="170"/>
      <c r="X248" s="170"/>
      <c r="Z248" s="170"/>
      <c r="AB248" s="170"/>
      <c r="AD248" s="170"/>
      <c r="AF248" s="170"/>
      <c r="AH248" s="170"/>
      <c r="AJ248" s="170"/>
      <c r="AL248" s="170"/>
      <c r="AN248" s="170"/>
      <c r="AP248" s="170"/>
      <c r="AR248" s="170"/>
      <c r="AT248" s="170"/>
      <c r="AV248" s="170"/>
      <c r="AX248" s="170"/>
      <c r="AZ248" s="170"/>
      <c r="BB248" s="170"/>
      <c r="BD248" s="170"/>
      <c r="BF248" s="170"/>
      <c r="BH248" s="170"/>
      <c r="BJ248" s="170"/>
      <c r="BL248" s="170"/>
      <c r="BN248" s="170"/>
      <c r="BP248" s="170"/>
      <c r="BR248" s="170"/>
      <c r="BT248" s="170"/>
      <c r="BV248" s="170"/>
      <c r="BX248" s="170"/>
      <c r="BZ248" s="170"/>
      <c r="CB248" s="170"/>
      <c r="CD248" s="170"/>
      <c r="CF248" s="170"/>
      <c r="CH248" s="170"/>
      <c r="CJ248" s="170"/>
      <c r="CL248" s="170"/>
      <c r="CN248" s="170"/>
      <c r="CP248" s="170"/>
      <c r="CR248" s="170"/>
      <c r="CT248" s="170"/>
      <c r="CV248" s="170"/>
      <c r="CX248" s="170" t="s">
        <v>683</v>
      </c>
      <c r="CZ248" s="170"/>
      <c r="DB248" s="170"/>
      <c r="DD248" s="170"/>
      <c r="DF248" s="170"/>
      <c r="DH248" s="170"/>
      <c r="DJ248" s="170"/>
      <c r="DL248" s="170"/>
      <c r="DN248" s="170"/>
      <c r="DP248" s="170"/>
      <c r="DR248" s="170"/>
      <c r="DT248" s="170"/>
      <c r="DV248" s="170"/>
      <c r="DX248" s="170"/>
      <c r="DZ248" s="170"/>
      <c r="EB248" s="170"/>
      <c r="ED248" s="170"/>
      <c r="EF248" s="170"/>
      <c r="EH248" s="170"/>
      <c r="EJ248" s="170"/>
      <c r="EL248" s="170"/>
      <c r="EN248" s="170"/>
      <c r="EP248" s="170"/>
      <c r="ER248" s="170"/>
      <c r="ET248" s="170"/>
      <c r="EV248" s="170"/>
      <c r="EX248" s="170"/>
      <c r="EZ248" s="170"/>
      <c r="FB248" s="170"/>
      <c r="FD248" s="170"/>
      <c r="FF248" s="170"/>
      <c r="FH248" s="170"/>
      <c r="FJ248" s="170"/>
      <c r="FL248" s="170"/>
      <c r="FN248" s="170"/>
      <c r="FP248" s="170"/>
      <c r="FR248" s="170"/>
      <c r="FT248" s="170"/>
      <c r="FV248" s="170"/>
      <c r="FX248" s="170"/>
      <c r="FZ248" s="170"/>
      <c r="GB248" s="170"/>
      <c r="GD248" s="170"/>
      <c r="GF248" s="170"/>
      <c r="GH248" s="170"/>
      <c r="GJ248" s="170"/>
      <c r="GL248" s="170"/>
      <c r="GN248" s="170"/>
      <c r="GP248" s="170"/>
      <c r="GR248" s="170"/>
      <c r="GT248" s="170"/>
      <c r="GV248" s="170"/>
      <c r="GX248" s="170"/>
      <c r="GZ248" s="170"/>
      <c r="HB248" s="170"/>
      <c r="HD248" s="170"/>
      <c r="HF248" s="170"/>
      <c r="HH248" s="170"/>
      <c r="HJ248" s="170"/>
      <c r="HK248" s="172"/>
      <c r="HL248" s="172"/>
      <c r="HM248" s="172"/>
      <c r="HN248" s="172"/>
      <c r="HO248" s="172"/>
      <c r="HP248" s="172"/>
      <c r="HQ248" s="172"/>
      <c r="HR248" s="172"/>
      <c r="HS248" s="172"/>
      <c r="HT248" s="172"/>
      <c r="HU248" s="172"/>
      <c r="HV248" s="172"/>
      <c r="HW248" s="172"/>
      <c r="HX248" s="172"/>
      <c r="HY248" s="172"/>
      <c r="HZ248" s="172"/>
      <c r="IA248" s="172"/>
      <c r="IB248" s="172"/>
      <c r="IC248" s="172"/>
      <c r="ID248" s="172"/>
      <c r="IE248" s="172"/>
      <c r="IF248" s="172"/>
      <c r="IG248" s="172"/>
      <c r="IH248" s="172"/>
      <c r="II248" s="172"/>
      <c r="IJ248" s="172"/>
      <c r="IK248" s="172"/>
      <c r="IL248" s="172"/>
      <c r="IM248" s="172"/>
      <c r="IN248" s="172"/>
      <c r="IO248" s="172"/>
      <c r="IP248" s="172"/>
      <c r="IQ248" s="172"/>
      <c r="IR248" s="172"/>
      <c r="IS248" s="172"/>
      <c r="IT248" s="172"/>
      <c r="IU248" s="172"/>
      <c r="IV248" s="172"/>
    </row>
    <row r="249" spans="1:256" s="170" customFormat="1" ht="22.7" customHeight="1" x14ac:dyDescent="0.2">
      <c r="A249" s="169"/>
      <c r="B249" s="169"/>
      <c r="C249" s="157" t="s">
        <v>771</v>
      </c>
      <c r="E249" s="171"/>
      <c r="G249" s="171"/>
      <c r="I249" s="171"/>
      <c r="K249" s="171"/>
      <c r="M249" s="171"/>
      <c r="O249" s="171"/>
      <c r="Q249" s="171"/>
      <c r="S249" s="171"/>
      <c r="U249" s="171"/>
      <c r="W249" s="171"/>
      <c r="Y249" s="171"/>
      <c r="AA249" s="171"/>
      <c r="AC249" s="171"/>
      <c r="AE249" s="171"/>
      <c r="AG249" s="171"/>
      <c r="AI249" s="171"/>
      <c r="AK249" s="171"/>
      <c r="AM249" s="171"/>
      <c r="AO249" s="171"/>
      <c r="AQ249" s="171"/>
      <c r="AS249" s="171"/>
      <c r="AU249" s="171"/>
      <c r="AW249" s="171"/>
      <c r="AY249" s="171"/>
      <c r="BA249" s="171"/>
      <c r="BC249" s="171"/>
      <c r="BE249" s="171"/>
      <c r="BG249" s="171"/>
      <c r="BI249" s="171"/>
      <c r="BK249" s="171"/>
      <c r="BM249" s="171"/>
      <c r="BO249" s="171"/>
      <c r="BQ249" s="171"/>
      <c r="BS249" s="171"/>
      <c r="BU249" s="171"/>
      <c r="BW249" s="171"/>
      <c r="BY249" s="171"/>
      <c r="CA249" s="171"/>
      <c r="CC249" s="171"/>
      <c r="CE249" s="171"/>
      <c r="CG249" s="171"/>
      <c r="CI249" s="171"/>
      <c r="CK249" s="171"/>
      <c r="CM249" s="171"/>
      <c r="CO249" s="171"/>
      <c r="CQ249" s="171"/>
      <c r="CS249" s="171"/>
      <c r="CU249" s="171"/>
      <c r="CW249" s="171"/>
      <c r="CY249" s="171" t="s">
        <v>683</v>
      </c>
      <c r="DA249" s="171"/>
      <c r="DC249" s="171"/>
      <c r="DE249" s="171"/>
      <c r="DG249" s="171"/>
      <c r="DI249" s="171"/>
      <c r="DK249" s="171"/>
      <c r="DM249" s="171"/>
      <c r="DO249" s="171"/>
      <c r="DQ249" s="171"/>
      <c r="DS249" s="171"/>
      <c r="DU249" s="171"/>
      <c r="DW249" s="171"/>
      <c r="DY249" s="171"/>
      <c r="EA249" s="171"/>
      <c r="EC249" s="171"/>
      <c r="EE249" s="171"/>
      <c r="EG249" s="171"/>
      <c r="EI249" s="171"/>
      <c r="EK249" s="171"/>
      <c r="EM249" s="171"/>
      <c r="EO249" s="171"/>
      <c r="EQ249" s="171"/>
      <c r="ES249" s="171"/>
      <c r="EU249" s="171"/>
      <c r="EW249" s="171"/>
      <c r="EY249" s="171"/>
      <c r="FA249" s="171"/>
      <c r="FC249" s="171"/>
      <c r="FE249" s="171"/>
      <c r="FG249" s="171"/>
      <c r="FI249" s="171"/>
      <c r="FK249" s="171"/>
      <c r="FM249" s="171"/>
      <c r="FO249" s="171"/>
      <c r="FQ249" s="171"/>
      <c r="FS249" s="171"/>
      <c r="FU249" s="171"/>
      <c r="FW249" s="171"/>
      <c r="FY249" s="171"/>
      <c r="GA249" s="171"/>
      <c r="GC249" s="171"/>
      <c r="GE249" s="171"/>
      <c r="GG249" s="171"/>
      <c r="GI249" s="171"/>
      <c r="GK249" s="171"/>
      <c r="GM249" s="171"/>
      <c r="GO249" s="171"/>
      <c r="GQ249" s="171"/>
      <c r="GS249" s="171"/>
      <c r="GU249" s="171"/>
      <c r="GW249" s="171"/>
      <c r="GY249" s="171"/>
      <c r="HA249" s="171"/>
      <c r="HC249" s="171"/>
      <c r="HE249" s="171"/>
      <c r="HG249" s="171"/>
      <c r="HI249" s="171"/>
      <c r="HK249" s="172"/>
      <c r="HL249" s="172"/>
      <c r="HM249" s="172"/>
      <c r="HN249" s="172"/>
      <c r="HO249" s="172"/>
      <c r="HP249" s="172"/>
      <c r="HQ249" s="172"/>
      <c r="HR249" s="172"/>
      <c r="HS249" s="172"/>
      <c r="HT249" s="172"/>
      <c r="HU249" s="172"/>
      <c r="HV249" s="172"/>
      <c r="HW249" s="172"/>
      <c r="HX249" s="172"/>
      <c r="HY249" s="172"/>
      <c r="HZ249" s="172"/>
      <c r="IA249" s="172"/>
      <c r="IB249" s="172"/>
      <c r="IC249" s="172"/>
      <c r="ID249" s="172"/>
      <c r="IE249" s="172"/>
      <c r="IF249" s="172"/>
      <c r="IG249" s="172"/>
      <c r="IH249" s="172"/>
      <c r="II249" s="172"/>
      <c r="IJ249" s="172"/>
      <c r="IK249" s="172"/>
      <c r="IL249" s="172"/>
      <c r="IM249" s="172"/>
      <c r="IN249" s="172"/>
      <c r="IO249" s="172"/>
      <c r="IP249" s="172"/>
      <c r="IQ249" s="172"/>
      <c r="IR249" s="172"/>
      <c r="IS249" s="172"/>
      <c r="IT249" s="172"/>
      <c r="IU249" s="172"/>
      <c r="IV249" s="172"/>
    </row>
    <row r="250" spans="1:256" s="170" customFormat="1" ht="22.7" customHeight="1" x14ac:dyDescent="0.2">
      <c r="A250" s="169"/>
      <c r="B250" s="169"/>
      <c r="C250" s="157" t="s">
        <v>769</v>
      </c>
      <c r="E250" s="171"/>
      <c r="G250" s="171"/>
      <c r="I250" s="171"/>
      <c r="K250" s="171"/>
      <c r="M250" s="171"/>
      <c r="O250" s="171"/>
      <c r="Q250" s="171"/>
      <c r="S250" s="171"/>
      <c r="U250" s="171"/>
      <c r="W250" s="171"/>
      <c r="Y250" s="171"/>
      <c r="AA250" s="171"/>
      <c r="AC250" s="171"/>
      <c r="AE250" s="171"/>
      <c r="AG250" s="171"/>
      <c r="AI250" s="171"/>
      <c r="AK250" s="171"/>
      <c r="AM250" s="171"/>
      <c r="AO250" s="171"/>
      <c r="AQ250" s="171"/>
      <c r="AS250" s="171"/>
      <c r="AU250" s="171"/>
      <c r="AW250" s="171"/>
      <c r="AY250" s="171"/>
      <c r="BA250" s="171"/>
      <c r="BC250" s="171"/>
      <c r="BE250" s="171"/>
      <c r="BG250" s="171"/>
      <c r="BI250" s="171"/>
      <c r="BK250" s="171"/>
      <c r="BM250" s="171"/>
      <c r="BO250" s="171"/>
      <c r="BQ250" s="171"/>
      <c r="BS250" s="171"/>
      <c r="BU250" s="171"/>
      <c r="BW250" s="171"/>
      <c r="BY250" s="171"/>
      <c r="CA250" s="171"/>
      <c r="CC250" s="171"/>
      <c r="CE250" s="171"/>
      <c r="CG250" s="171"/>
      <c r="CI250" s="171"/>
      <c r="CK250" s="171"/>
      <c r="CM250" s="171"/>
      <c r="CO250" s="171"/>
      <c r="CQ250" s="171"/>
      <c r="CS250" s="171"/>
      <c r="CU250" s="171"/>
      <c r="CW250" s="171" t="s">
        <v>683</v>
      </c>
      <c r="CY250" s="171"/>
      <c r="DA250" s="171"/>
      <c r="DC250" s="171"/>
      <c r="DE250" s="171"/>
      <c r="DG250" s="171"/>
      <c r="DI250" s="171"/>
      <c r="DK250" s="171"/>
      <c r="DM250" s="171"/>
      <c r="DO250" s="171"/>
      <c r="DQ250" s="171"/>
      <c r="DS250" s="171"/>
      <c r="DU250" s="171"/>
      <c r="DW250" s="171"/>
      <c r="DY250" s="171"/>
      <c r="EA250" s="171"/>
      <c r="EC250" s="171"/>
      <c r="EE250" s="171"/>
      <c r="EG250" s="171"/>
      <c r="EI250" s="171"/>
      <c r="EK250" s="171"/>
      <c r="EM250" s="171"/>
      <c r="EO250" s="171"/>
      <c r="EQ250" s="171"/>
      <c r="ES250" s="171"/>
      <c r="EU250" s="171"/>
      <c r="EW250" s="171"/>
      <c r="EY250" s="171"/>
      <c r="FA250" s="171"/>
      <c r="FC250" s="171"/>
      <c r="FE250" s="171"/>
      <c r="FG250" s="171"/>
      <c r="FI250" s="171"/>
      <c r="FK250" s="171"/>
      <c r="FM250" s="171"/>
      <c r="FO250" s="171"/>
      <c r="FQ250" s="171"/>
      <c r="FS250" s="171"/>
      <c r="FU250" s="171"/>
      <c r="FW250" s="171"/>
      <c r="FY250" s="171"/>
      <c r="GA250" s="171"/>
      <c r="GC250" s="171"/>
      <c r="GE250" s="171"/>
      <c r="GG250" s="171"/>
      <c r="GI250" s="171"/>
      <c r="GK250" s="171"/>
      <c r="GM250" s="171"/>
      <c r="GO250" s="171"/>
      <c r="GQ250" s="171"/>
      <c r="GS250" s="171"/>
      <c r="GU250" s="171"/>
      <c r="GW250" s="171"/>
      <c r="GY250" s="171"/>
      <c r="HA250" s="171"/>
      <c r="HC250" s="171"/>
      <c r="HE250" s="171"/>
      <c r="HG250" s="171"/>
      <c r="HI250" s="171"/>
      <c r="HK250" s="172"/>
      <c r="HL250" s="172"/>
      <c r="HM250" s="172"/>
      <c r="HN250" s="172"/>
      <c r="HO250" s="172"/>
      <c r="HP250" s="172"/>
      <c r="HQ250" s="172"/>
      <c r="HR250" s="172"/>
      <c r="HS250" s="172"/>
      <c r="HT250" s="172"/>
      <c r="HU250" s="172"/>
      <c r="HV250" s="172"/>
      <c r="HW250" s="172"/>
      <c r="HX250" s="172"/>
      <c r="HY250" s="172"/>
      <c r="HZ250" s="172"/>
      <c r="IA250" s="172"/>
      <c r="IB250" s="172"/>
      <c r="IC250" s="172"/>
      <c r="ID250" s="172"/>
      <c r="IE250" s="172"/>
      <c r="IF250" s="172"/>
      <c r="IG250" s="172"/>
      <c r="IH250" s="172"/>
      <c r="II250" s="172"/>
      <c r="IJ250" s="172"/>
      <c r="IK250" s="172"/>
      <c r="IL250" s="172"/>
      <c r="IM250" s="172"/>
      <c r="IN250" s="172"/>
      <c r="IO250" s="172"/>
      <c r="IP250" s="172"/>
      <c r="IQ250" s="172"/>
      <c r="IR250" s="172"/>
      <c r="IS250" s="172"/>
      <c r="IT250" s="172"/>
      <c r="IU250" s="172"/>
      <c r="IV250" s="172"/>
    </row>
    <row r="251" spans="1:256" s="170" customFormat="1" ht="29.85" customHeight="1" x14ac:dyDescent="0.2">
      <c r="A251" s="169"/>
      <c r="B251" s="169"/>
      <c r="C251" s="157" t="s">
        <v>773</v>
      </c>
      <c r="E251" s="171"/>
      <c r="G251" s="171"/>
      <c r="I251" s="171"/>
      <c r="K251" s="171"/>
      <c r="M251" s="171"/>
      <c r="O251" s="171"/>
      <c r="Q251" s="171"/>
      <c r="S251" s="171"/>
      <c r="U251" s="171"/>
      <c r="W251" s="171"/>
      <c r="Y251" s="171"/>
      <c r="AA251" s="171"/>
      <c r="AC251" s="171"/>
      <c r="AE251" s="171"/>
      <c r="AG251" s="171"/>
      <c r="AI251" s="171"/>
      <c r="AK251" s="171"/>
      <c r="AM251" s="171"/>
      <c r="AO251" s="171"/>
      <c r="AQ251" s="171"/>
      <c r="AS251" s="171"/>
      <c r="AU251" s="171"/>
      <c r="AW251" s="171"/>
      <c r="AY251" s="171"/>
      <c r="BA251" s="171"/>
      <c r="BC251" s="171"/>
      <c r="BE251" s="171"/>
      <c r="BG251" s="171"/>
      <c r="BI251" s="171"/>
      <c r="BK251" s="171"/>
      <c r="BM251" s="171"/>
      <c r="BO251" s="171"/>
      <c r="BQ251" s="171"/>
      <c r="BS251" s="171"/>
      <c r="BU251" s="171"/>
      <c r="BW251" s="171"/>
      <c r="BY251" s="171"/>
      <c r="CA251" s="171"/>
      <c r="CC251" s="171"/>
      <c r="CE251" s="171"/>
      <c r="CG251" s="171"/>
      <c r="CI251" s="171"/>
      <c r="CK251" s="171"/>
      <c r="CM251" s="171"/>
      <c r="CO251" s="171"/>
      <c r="CQ251" s="171"/>
      <c r="CS251" s="171"/>
      <c r="CU251" s="171"/>
      <c r="CW251" s="171"/>
      <c r="CY251" s="171"/>
      <c r="DA251" s="171" t="s">
        <v>683</v>
      </c>
      <c r="DC251" s="171"/>
      <c r="DE251" s="171"/>
      <c r="DG251" s="171"/>
      <c r="DI251" s="171"/>
      <c r="DK251" s="171"/>
      <c r="DM251" s="171"/>
      <c r="DO251" s="171"/>
      <c r="DQ251" s="171"/>
      <c r="DS251" s="171"/>
      <c r="DU251" s="171"/>
      <c r="DW251" s="171"/>
      <c r="DY251" s="171"/>
      <c r="EA251" s="171"/>
      <c r="EC251" s="171"/>
      <c r="EE251" s="171"/>
      <c r="EG251" s="171"/>
      <c r="EI251" s="171"/>
      <c r="EK251" s="171"/>
      <c r="EM251" s="171"/>
      <c r="EO251" s="171"/>
      <c r="EQ251" s="171"/>
      <c r="ES251" s="171"/>
      <c r="EU251" s="171"/>
      <c r="EW251" s="171"/>
      <c r="EY251" s="171"/>
      <c r="FA251" s="171"/>
      <c r="FC251" s="171"/>
      <c r="FE251" s="171"/>
      <c r="FG251" s="171"/>
      <c r="FI251" s="171"/>
      <c r="FK251" s="171"/>
      <c r="FM251" s="171"/>
      <c r="FO251" s="171"/>
      <c r="FQ251" s="171"/>
      <c r="FS251" s="171"/>
      <c r="FU251" s="171"/>
      <c r="FW251" s="171"/>
      <c r="FY251" s="171"/>
      <c r="GA251" s="171"/>
      <c r="GC251" s="171"/>
      <c r="GE251" s="171"/>
      <c r="GG251" s="171"/>
      <c r="GI251" s="171"/>
      <c r="GK251" s="171"/>
      <c r="GM251" s="171"/>
      <c r="GO251" s="171"/>
      <c r="GQ251" s="171"/>
      <c r="GS251" s="171"/>
      <c r="GU251" s="171"/>
      <c r="GW251" s="171"/>
      <c r="GY251" s="171"/>
      <c r="HA251" s="171"/>
      <c r="HC251" s="171"/>
      <c r="HE251" s="171"/>
      <c r="HG251" s="171"/>
      <c r="HI251" s="171"/>
      <c r="HK251" s="172"/>
      <c r="HL251" s="172"/>
      <c r="HM251" s="172"/>
      <c r="HN251" s="172"/>
      <c r="HO251" s="172"/>
      <c r="HP251" s="172"/>
      <c r="HQ251" s="172"/>
      <c r="HR251" s="172"/>
      <c r="HS251" s="172"/>
      <c r="HT251" s="172"/>
      <c r="HU251" s="172"/>
      <c r="HV251" s="172"/>
      <c r="HW251" s="172"/>
      <c r="HX251" s="172"/>
      <c r="HY251" s="172"/>
      <c r="HZ251" s="172"/>
      <c r="IA251" s="172"/>
      <c r="IB251" s="172"/>
      <c r="IC251" s="172"/>
      <c r="ID251" s="172"/>
      <c r="IE251" s="172"/>
      <c r="IF251" s="172"/>
      <c r="IG251" s="172"/>
      <c r="IH251" s="172"/>
      <c r="II251" s="172"/>
      <c r="IJ251" s="172"/>
      <c r="IK251" s="172"/>
      <c r="IL251" s="172"/>
      <c r="IM251" s="172"/>
      <c r="IN251" s="172"/>
      <c r="IO251" s="172"/>
      <c r="IP251" s="172"/>
      <c r="IQ251" s="172"/>
      <c r="IR251" s="172"/>
      <c r="IS251" s="172"/>
      <c r="IT251" s="172"/>
      <c r="IU251" s="172"/>
      <c r="IV251" s="172"/>
    </row>
    <row r="252" spans="1:256" s="171" customFormat="1" ht="22.7" customHeight="1" x14ac:dyDescent="0.2">
      <c r="A252" s="169"/>
      <c r="B252" s="169"/>
      <c r="C252" s="157" t="s">
        <v>774</v>
      </c>
      <c r="D252" s="170"/>
      <c r="F252" s="170"/>
      <c r="H252" s="170"/>
      <c r="J252" s="170"/>
      <c r="L252" s="170"/>
      <c r="N252" s="170"/>
      <c r="P252" s="170"/>
      <c r="R252" s="170"/>
      <c r="T252" s="170"/>
      <c r="V252" s="170"/>
      <c r="X252" s="170"/>
      <c r="Z252" s="170"/>
      <c r="AB252" s="170"/>
      <c r="AD252" s="170"/>
      <c r="AF252" s="170"/>
      <c r="AH252" s="170"/>
      <c r="AJ252" s="170"/>
      <c r="AL252" s="170"/>
      <c r="AN252" s="170"/>
      <c r="AP252" s="170"/>
      <c r="AR252" s="170"/>
      <c r="AT252" s="170"/>
      <c r="AV252" s="170"/>
      <c r="AX252" s="170"/>
      <c r="AZ252" s="170"/>
      <c r="BB252" s="170"/>
      <c r="BD252" s="170"/>
      <c r="BF252" s="170"/>
      <c r="BH252" s="170"/>
      <c r="BJ252" s="170"/>
      <c r="BL252" s="170"/>
      <c r="BN252" s="170"/>
      <c r="BP252" s="170"/>
      <c r="BR252" s="170"/>
      <c r="BT252" s="170"/>
      <c r="BV252" s="170"/>
      <c r="BX252" s="170"/>
      <c r="BZ252" s="170"/>
      <c r="CB252" s="170"/>
      <c r="CD252" s="170"/>
      <c r="CF252" s="170"/>
      <c r="CH252" s="170"/>
      <c r="CJ252" s="170"/>
      <c r="CL252" s="170"/>
      <c r="CN252" s="170"/>
      <c r="CP252" s="170"/>
      <c r="CR252" s="170"/>
      <c r="CT252" s="170"/>
      <c r="CV252" s="170"/>
      <c r="CX252" s="170"/>
      <c r="CZ252" s="170"/>
      <c r="DB252" s="170" t="s">
        <v>683</v>
      </c>
      <c r="DD252" s="170"/>
      <c r="DF252" s="170"/>
      <c r="DH252" s="170"/>
      <c r="DJ252" s="170"/>
      <c r="DL252" s="170"/>
      <c r="DN252" s="170"/>
      <c r="DP252" s="170"/>
      <c r="DR252" s="170"/>
      <c r="DT252" s="170"/>
      <c r="DV252" s="170"/>
      <c r="DX252" s="170"/>
      <c r="DZ252" s="170"/>
      <c r="EB252" s="170"/>
      <c r="ED252" s="170"/>
      <c r="EF252" s="170"/>
      <c r="EH252" s="170"/>
      <c r="EJ252" s="170"/>
      <c r="EL252" s="170"/>
      <c r="EN252" s="170"/>
      <c r="EP252" s="170"/>
      <c r="ER252" s="170"/>
      <c r="ET252" s="170"/>
      <c r="EV252" s="170"/>
      <c r="EX252" s="170"/>
      <c r="EZ252" s="170"/>
      <c r="FB252" s="170"/>
      <c r="FD252" s="170"/>
      <c r="FF252" s="170"/>
      <c r="FH252" s="170"/>
      <c r="FJ252" s="170"/>
      <c r="FL252" s="170"/>
      <c r="FN252" s="170"/>
      <c r="FP252" s="170"/>
      <c r="FR252" s="170"/>
      <c r="FT252" s="170"/>
      <c r="FV252" s="170"/>
      <c r="FX252" s="170"/>
      <c r="FZ252" s="170"/>
      <c r="GB252" s="170"/>
      <c r="GD252" s="170"/>
      <c r="GF252" s="170"/>
      <c r="GH252" s="170"/>
      <c r="GJ252" s="170"/>
      <c r="GL252" s="170"/>
      <c r="GN252" s="170"/>
      <c r="GP252" s="170"/>
      <c r="GR252" s="170"/>
      <c r="GT252" s="170"/>
      <c r="GV252" s="170"/>
      <c r="GX252" s="170"/>
      <c r="GZ252" s="170"/>
      <c r="HB252" s="170"/>
      <c r="HD252" s="170"/>
      <c r="HF252" s="170"/>
      <c r="HH252" s="170"/>
      <c r="HJ252" s="170"/>
      <c r="HK252" s="172"/>
      <c r="HL252" s="172"/>
      <c r="HM252" s="172"/>
      <c r="HN252" s="172"/>
      <c r="HO252" s="172"/>
      <c r="HP252" s="172"/>
      <c r="HQ252" s="172"/>
      <c r="HR252" s="172"/>
      <c r="HS252" s="172"/>
      <c r="HT252" s="172"/>
      <c r="HU252" s="172"/>
      <c r="HV252" s="172"/>
      <c r="HW252" s="172"/>
      <c r="HX252" s="172"/>
      <c r="HY252" s="172"/>
      <c r="HZ252" s="172"/>
      <c r="IA252" s="172"/>
      <c r="IB252" s="172"/>
      <c r="IC252" s="172"/>
      <c r="ID252" s="172"/>
      <c r="IE252" s="172"/>
      <c r="IF252" s="172"/>
      <c r="IG252" s="172"/>
      <c r="IH252" s="172"/>
      <c r="II252" s="172"/>
      <c r="IJ252" s="172"/>
      <c r="IK252" s="172"/>
      <c r="IL252" s="172"/>
      <c r="IM252" s="172"/>
      <c r="IN252" s="172"/>
      <c r="IO252" s="172"/>
      <c r="IP252" s="172"/>
      <c r="IQ252" s="172"/>
      <c r="IR252" s="172"/>
      <c r="IS252" s="172"/>
      <c r="IT252" s="172"/>
      <c r="IU252" s="172"/>
      <c r="IV252" s="172"/>
    </row>
    <row r="253" spans="1:256" s="170" customFormat="1" ht="22.7" customHeight="1" x14ac:dyDescent="0.2">
      <c r="A253" s="169"/>
      <c r="B253" s="169"/>
      <c r="C253" s="157" t="s">
        <v>775</v>
      </c>
      <c r="E253" s="171"/>
      <c r="G253" s="171"/>
      <c r="I253" s="171"/>
      <c r="K253" s="171"/>
      <c r="M253" s="171"/>
      <c r="O253" s="171"/>
      <c r="Q253" s="171"/>
      <c r="S253" s="171"/>
      <c r="U253" s="171"/>
      <c r="W253" s="171"/>
      <c r="Y253" s="171"/>
      <c r="AA253" s="171"/>
      <c r="AC253" s="171"/>
      <c r="AE253" s="171"/>
      <c r="AG253" s="171"/>
      <c r="AI253" s="171"/>
      <c r="AK253" s="171"/>
      <c r="AM253" s="171"/>
      <c r="AO253" s="171"/>
      <c r="AQ253" s="171"/>
      <c r="AS253" s="171"/>
      <c r="AU253" s="171"/>
      <c r="AW253" s="171"/>
      <c r="AY253" s="171"/>
      <c r="BA253" s="171"/>
      <c r="BC253" s="171"/>
      <c r="BE253" s="171"/>
      <c r="BG253" s="171"/>
      <c r="BI253" s="171"/>
      <c r="BK253" s="171"/>
      <c r="BM253" s="171"/>
      <c r="BO253" s="171"/>
      <c r="BQ253" s="171"/>
      <c r="BS253" s="171"/>
      <c r="BU253" s="171"/>
      <c r="BW253" s="171"/>
      <c r="BY253" s="171"/>
      <c r="CA253" s="171"/>
      <c r="CC253" s="171"/>
      <c r="CE253" s="171"/>
      <c r="CG253" s="171"/>
      <c r="CI253" s="171"/>
      <c r="CK253" s="171"/>
      <c r="CM253" s="171"/>
      <c r="CO253" s="171"/>
      <c r="CQ253" s="171"/>
      <c r="CS253" s="171"/>
      <c r="CU253" s="171"/>
      <c r="CW253" s="171"/>
      <c r="CY253" s="171"/>
      <c r="DA253" s="171"/>
      <c r="DC253" s="171" t="s">
        <v>683</v>
      </c>
      <c r="DE253" s="171"/>
      <c r="DG253" s="171"/>
      <c r="DI253" s="171"/>
      <c r="DK253" s="171"/>
      <c r="DM253" s="171"/>
      <c r="DO253" s="171"/>
      <c r="DQ253" s="171"/>
      <c r="DS253" s="171"/>
      <c r="DU253" s="171"/>
      <c r="DW253" s="171"/>
      <c r="DY253" s="171"/>
      <c r="EA253" s="171"/>
      <c r="EC253" s="171"/>
      <c r="EE253" s="171"/>
      <c r="EG253" s="171"/>
      <c r="EI253" s="171"/>
      <c r="EK253" s="171"/>
      <c r="EM253" s="171"/>
      <c r="EO253" s="171"/>
      <c r="EQ253" s="171"/>
      <c r="ES253" s="171"/>
      <c r="EU253" s="171"/>
      <c r="EW253" s="171"/>
      <c r="EY253" s="171"/>
      <c r="FA253" s="171"/>
      <c r="FC253" s="171"/>
      <c r="FE253" s="171"/>
      <c r="FG253" s="171"/>
      <c r="FI253" s="171"/>
      <c r="FK253" s="171"/>
      <c r="FM253" s="171"/>
      <c r="FO253" s="171"/>
      <c r="FQ253" s="171"/>
      <c r="FS253" s="171"/>
      <c r="FU253" s="171"/>
      <c r="FW253" s="171"/>
      <c r="FY253" s="171"/>
      <c r="GA253" s="171"/>
      <c r="GC253" s="171"/>
      <c r="GE253" s="171"/>
      <c r="GG253" s="171"/>
      <c r="GI253" s="171"/>
      <c r="GK253" s="171"/>
      <c r="GM253" s="171"/>
      <c r="GO253" s="171"/>
      <c r="GQ253" s="171"/>
      <c r="GS253" s="171"/>
      <c r="GU253" s="171"/>
      <c r="GW253" s="171"/>
      <c r="GY253" s="171"/>
      <c r="HA253" s="171"/>
      <c r="HC253" s="171"/>
      <c r="HE253" s="171"/>
      <c r="HG253" s="171"/>
      <c r="HI253" s="171"/>
      <c r="HK253" s="172"/>
      <c r="HL253" s="172"/>
      <c r="HM253" s="172"/>
      <c r="HN253" s="172"/>
      <c r="HO253" s="172"/>
      <c r="HP253" s="172"/>
      <c r="HQ253" s="172"/>
      <c r="HR253" s="172"/>
      <c r="HS253" s="172"/>
      <c r="HT253" s="172"/>
      <c r="HU253" s="172"/>
      <c r="HV253" s="172"/>
      <c r="HW253" s="172"/>
      <c r="HX253" s="172"/>
      <c r="HY253" s="172"/>
      <c r="HZ253" s="172"/>
      <c r="IA253" s="172"/>
      <c r="IB253" s="172"/>
      <c r="IC253" s="172"/>
      <c r="ID253" s="172"/>
      <c r="IE253" s="172"/>
      <c r="IF253" s="172"/>
      <c r="IG253" s="172"/>
      <c r="IH253" s="172"/>
      <c r="II253" s="172"/>
      <c r="IJ253" s="172"/>
      <c r="IK253" s="172"/>
      <c r="IL253" s="172"/>
      <c r="IM253" s="172"/>
      <c r="IN253" s="172"/>
      <c r="IO253" s="172"/>
      <c r="IP253" s="172"/>
      <c r="IQ253" s="172"/>
      <c r="IR253" s="172"/>
      <c r="IS253" s="172"/>
      <c r="IT253" s="172"/>
      <c r="IU253" s="172"/>
      <c r="IV253" s="172"/>
    </row>
    <row r="254" spans="1:256" s="171" customFormat="1" ht="22.7" customHeight="1" x14ac:dyDescent="0.2">
      <c r="A254" s="169"/>
      <c r="B254" s="169"/>
      <c r="C254" s="157" t="s">
        <v>776</v>
      </c>
      <c r="D254" s="170"/>
      <c r="F254" s="170"/>
      <c r="H254" s="170"/>
      <c r="J254" s="170"/>
      <c r="L254" s="170"/>
      <c r="N254" s="170"/>
      <c r="P254" s="170"/>
      <c r="R254" s="170"/>
      <c r="T254" s="170"/>
      <c r="V254" s="170"/>
      <c r="X254" s="170"/>
      <c r="Z254" s="170"/>
      <c r="AB254" s="170"/>
      <c r="AD254" s="170"/>
      <c r="AF254" s="170"/>
      <c r="AH254" s="170"/>
      <c r="AJ254" s="170"/>
      <c r="AL254" s="170"/>
      <c r="AN254" s="170"/>
      <c r="AP254" s="170"/>
      <c r="AR254" s="170"/>
      <c r="AT254" s="170"/>
      <c r="AV254" s="170"/>
      <c r="AX254" s="170"/>
      <c r="AZ254" s="170"/>
      <c r="BB254" s="170"/>
      <c r="BD254" s="170"/>
      <c r="BF254" s="170"/>
      <c r="BH254" s="170"/>
      <c r="BJ254" s="170"/>
      <c r="BL254" s="170"/>
      <c r="BN254" s="170"/>
      <c r="BP254" s="170"/>
      <c r="BR254" s="170"/>
      <c r="BT254" s="170"/>
      <c r="BV254" s="170"/>
      <c r="BX254" s="170"/>
      <c r="BZ254" s="170"/>
      <c r="CB254" s="170"/>
      <c r="CD254" s="170"/>
      <c r="CF254" s="170"/>
      <c r="CH254" s="170"/>
      <c r="CJ254" s="170"/>
      <c r="CL254" s="170"/>
      <c r="CN254" s="170"/>
      <c r="CP254" s="170"/>
      <c r="CR254" s="170"/>
      <c r="CT254" s="170"/>
      <c r="CV254" s="170"/>
      <c r="CX254" s="170"/>
      <c r="CZ254" s="170"/>
      <c r="DB254" s="170"/>
      <c r="DD254" s="170" t="s">
        <v>683</v>
      </c>
      <c r="DF254" s="170"/>
      <c r="DH254" s="170"/>
      <c r="DJ254" s="170"/>
      <c r="DL254" s="170"/>
      <c r="DN254" s="170"/>
      <c r="DP254" s="170"/>
      <c r="DR254" s="170"/>
      <c r="DT254" s="170"/>
      <c r="DV254" s="170"/>
      <c r="DX254" s="170"/>
      <c r="DZ254" s="170"/>
      <c r="EB254" s="170"/>
      <c r="ED254" s="170"/>
      <c r="EF254" s="170"/>
      <c r="EH254" s="170"/>
      <c r="EJ254" s="170"/>
      <c r="EL254" s="170"/>
      <c r="EN254" s="170"/>
      <c r="EP254" s="170"/>
      <c r="ER254" s="170"/>
      <c r="ET254" s="170"/>
      <c r="EV254" s="170"/>
      <c r="EX254" s="170"/>
      <c r="EZ254" s="170"/>
      <c r="FB254" s="170"/>
      <c r="FD254" s="170"/>
      <c r="FF254" s="170"/>
      <c r="FH254" s="170"/>
      <c r="FJ254" s="170"/>
      <c r="FL254" s="170"/>
      <c r="FN254" s="170"/>
      <c r="FP254" s="170"/>
      <c r="FR254" s="170"/>
      <c r="FT254" s="170"/>
      <c r="FV254" s="170"/>
      <c r="FX254" s="170"/>
      <c r="FZ254" s="170"/>
      <c r="GB254" s="170"/>
      <c r="GD254" s="170"/>
      <c r="GF254" s="170"/>
      <c r="GH254" s="170"/>
      <c r="GJ254" s="170"/>
      <c r="GL254" s="170"/>
      <c r="GN254" s="170"/>
      <c r="GP254" s="170"/>
      <c r="GR254" s="170"/>
      <c r="GT254" s="170"/>
      <c r="GV254" s="170"/>
      <c r="GX254" s="170"/>
      <c r="GZ254" s="170"/>
      <c r="HB254" s="170"/>
      <c r="HD254" s="170"/>
      <c r="HF254" s="170"/>
      <c r="HH254" s="170"/>
      <c r="HJ254" s="170"/>
      <c r="HK254" s="172"/>
      <c r="HL254" s="172"/>
      <c r="HM254" s="172"/>
      <c r="HN254" s="172"/>
      <c r="HO254" s="172"/>
      <c r="HP254" s="172"/>
      <c r="HQ254" s="172"/>
      <c r="HR254" s="172"/>
      <c r="HS254" s="172"/>
      <c r="HT254" s="172"/>
      <c r="HU254" s="172"/>
      <c r="HV254" s="172"/>
      <c r="HW254" s="172"/>
      <c r="HX254" s="172"/>
      <c r="HY254" s="172"/>
      <c r="HZ254" s="172"/>
      <c r="IA254" s="172"/>
      <c r="IB254" s="172"/>
      <c r="IC254" s="172"/>
      <c r="ID254" s="172"/>
      <c r="IE254" s="172"/>
      <c r="IF254" s="172"/>
      <c r="IG254" s="172"/>
      <c r="IH254" s="172"/>
      <c r="II254" s="172"/>
      <c r="IJ254" s="172"/>
      <c r="IK254" s="172"/>
      <c r="IL254" s="172"/>
      <c r="IM254" s="172"/>
      <c r="IN254" s="172"/>
      <c r="IO254" s="172"/>
      <c r="IP254" s="172"/>
      <c r="IQ254" s="172"/>
      <c r="IR254" s="172"/>
      <c r="IS254" s="172"/>
      <c r="IT254" s="172"/>
      <c r="IU254" s="172"/>
      <c r="IV254" s="172"/>
    </row>
    <row r="255" spans="1:256" s="170" customFormat="1" ht="22.7" customHeight="1" x14ac:dyDescent="0.2">
      <c r="A255" s="169"/>
      <c r="B255" s="169"/>
      <c r="C255" s="157" t="s">
        <v>779</v>
      </c>
      <c r="E255" s="171"/>
      <c r="G255" s="171"/>
      <c r="I255" s="171"/>
      <c r="K255" s="171"/>
      <c r="M255" s="171"/>
      <c r="O255" s="171"/>
      <c r="Q255" s="171"/>
      <c r="S255" s="171"/>
      <c r="U255" s="171"/>
      <c r="W255" s="171"/>
      <c r="Y255" s="171"/>
      <c r="AA255" s="171"/>
      <c r="AC255" s="171"/>
      <c r="AE255" s="171"/>
      <c r="AG255" s="171"/>
      <c r="AI255" s="171"/>
      <c r="AK255" s="171"/>
      <c r="AM255" s="171"/>
      <c r="AO255" s="171"/>
      <c r="AQ255" s="171"/>
      <c r="AS255" s="171"/>
      <c r="AU255" s="171"/>
      <c r="AW255" s="171"/>
      <c r="AY255" s="171"/>
      <c r="AZ255" s="170" t="s">
        <v>683</v>
      </c>
      <c r="BA255" s="171"/>
      <c r="BC255" s="171"/>
      <c r="BE255" s="171"/>
      <c r="BG255" s="171"/>
      <c r="BI255" s="171"/>
      <c r="BK255" s="171"/>
      <c r="BM255" s="171"/>
      <c r="BO255" s="171"/>
      <c r="BQ255" s="171"/>
      <c r="BS255" s="171"/>
      <c r="BU255" s="171"/>
      <c r="BW255" s="171"/>
      <c r="BY255" s="171"/>
      <c r="CA255" s="171"/>
      <c r="CC255" s="171"/>
      <c r="CE255" s="171"/>
      <c r="CG255" s="171"/>
      <c r="CI255" s="171"/>
      <c r="CK255" s="171"/>
      <c r="CM255" s="171"/>
      <c r="CO255" s="171"/>
      <c r="CQ255" s="171"/>
      <c r="CS255" s="171"/>
      <c r="CU255" s="171"/>
      <c r="CW255" s="171"/>
      <c r="CY255" s="171"/>
      <c r="DA255" s="171"/>
      <c r="DC255" s="171"/>
      <c r="DE255" s="171"/>
      <c r="DG255" s="171" t="s">
        <v>683</v>
      </c>
      <c r="DI255" s="171"/>
      <c r="DK255" s="171"/>
      <c r="DM255" s="171"/>
      <c r="DO255" s="171"/>
      <c r="DQ255" s="171"/>
      <c r="DS255" s="171"/>
      <c r="DU255" s="171"/>
      <c r="DW255" s="171"/>
      <c r="DY255" s="171"/>
      <c r="EA255" s="171"/>
      <c r="EC255" s="171"/>
      <c r="EE255" s="171"/>
      <c r="EG255" s="171"/>
      <c r="EI255" s="171"/>
      <c r="EK255" s="171"/>
      <c r="EM255" s="171"/>
      <c r="EO255" s="171"/>
      <c r="EQ255" s="171"/>
      <c r="ES255" s="171"/>
      <c r="EU255" s="171"/>
      <c r="EW255" s="171"/>
      <c r="EY255" s="171"/>
      <c r="FA255" s="171"/>
      <c r="FC255" s="171"/>
      <c r="FE255" s="171"/>
      <c r="FG255" s="171"/>
      <c r="FI255" s="171"/>
      <c r="FK255" s="171"/>
      <c r="FM255" s="171"/>
      <c r="FO255" s="171"/>
      <c r="FQ255" s="171"/>
      <c r="FS255" s="171"/>
      <c r="FU255" s="171"/>
      <c r="FW255" s="171"/>
      <c r="FY255" s="171"/>
      <c r="GA255" s="171"/>
      <c r="GC255" s="171"/>
      <c r="GE255" s="171"/>
      <c r="GG255" s="171"/>
      <c r="GI255" s="171"/>
      <c r="GK255" s="171"/>
      <c r="GM255" s="171"/>
      <c r="GO255" s="171"/>
      <c r="GQ255" s="171"/>
      <c r="GS255" s="171"/>
      <c r="GU255" s="171"/>
      <c r="GW255" s="171"/>
      <c r="GY255" s="171"/>
      <c r="HA255" s="171"/>
      <c r="HC255" s="171"/>
      <c r="HE255" s="171"/>
      <c r="HG255" s="171"/>
      <c r="HI255" s="171"/>
      <c r="HK255" s="172"/>
      <c r="HL255" s="172"/>
      <c r="HM255" s="172"/>
      <c r="HN255" s="172"/>
      <c r="HO255" s="172"/>
      <c r="HP255" s="172"/>
      <c r="HQ255" s="172"/>
      <c r="HR255" s="172"/>
      <c r="HS255" s="172"/>
      <c r="HT255" s="172"/>
      <c r="HU255" s="172"/>
      <c r="HV255" s="172"/>
      <c r="HW255" s="172"/>
      <c r="HX255" s="172"/>
      <c r="HY255" s="172"/>
      <c r="HZ255" s="172"/>
      <c r="IA255" s="172"/>
      <c r="IB255" s="172"/>
      <c r="IC255" s="172"/>
      <c r="ID255" s="172"/>
      <c r="IE255" s="172"/>
      <c r="IF255" s="172"/>
      <c r="IG255" s="172"/>
      <c r="IH255" s="172"/>
      <c r="II255" s="172"/>
      <c r="IJ255" s="172"/>
      <c r="IK255" s="172"/>
      <c r="IL255" s="172"/>
      <c r="IM255" s="172"/>
      <c r="IN255" s="172"/>
      <c r="IO255" s="172"/>
      <c r="IP255" s="172"/>
      <c r="IQ255" s="172"/>
      <c r="IR255" s="172"/>
      <c r="IS255" s="172"/>
      <c r="IT255" s="172"/>
      <c r="IU255" s="172"/>
      <c r="IV255" s="172"/>
    </row>
    <row r="256" spans="1:256" s="171" customFormat="1" ht="22.7" customHeight="1" x14ac:dyDescent="0.2">
      <c r="A256" s="169"/>
      <c r="B256" s="169"/>
      <c r="C256" s="157" t="s">
        <v>780</v>
      </c>
      <c r="D256" s="170"/>
      <c r="F256" s="170"/>
      <c r="H256" s="170"/>
      <c r="J256" s="170"/>
      <c r="L256" s="170"/>
      <c r="N256" s="170"/>
      <c r="P256" s="170"/>
      <c r="R256" s="170"/>
      <c r="T256" s="170"/>
      <c r="V256" s="170"/>
      <c r="X256" s="170"/>
      <c r="Z256" s="170"/>
      <c r="AB256" s="170"/>
      <c r="AD256" s="170"/>
      <c r="AF256" s="170"/>
      <c r="AH256" s="170"/>
      <c r="AJ256" s="170"/>
      <c r="AL256" s="170"/>
      <c r="AN256" s="170"/>
      <c r="AP256" s="170"/>
      <c r="AR256" s="170"/>
      <c r="AT256" s="170"/>
      <c r="AV256" s="170"/>
      <c r="AX256" s="170"/>
      <c r="AZ256" s="170"/>
      <c r="BB256" s="170"/>
      <c r="BD256" s="170"/>
      <c r="BF256" s="170"/>
      <c r="BH256" s="170"/>
      <c r="BJ256" s="170"/>
      <c r="BL256" s="170"/>
      <c r="BN256" s="170"/>
      <c r="BP256" s="170"/>
      <c r="BR256" s="170"/>
      <c r="BT256" s="170"/>
      <c r="BV256" s="170"/>
      <c r="BX256" s="170"/>
      <c r="BZ256" s="170"/>
      <c r="CB256" s="170"/>
      <c r="CD256" s="170"/>
      <c r="CF256" s="170"/>
      <c r="CH256" s="170"/>
      <c r="CJ256" s="170"/>
      <c r="CL256" s="170"/>
      <c r="CN256" s="170"/>
      <c r="CP256" s="170"/>
      <c r="CR256" s="170"/>
      <c r="CT256" s="170"/>
      <c r="CV256" s="170"/>
      <c r="CX256" s="170"/>
      <c r="CZ256" s="170"/>
      <c r="DB256" s="170"/>
      <c r="DD256" s="170"/>
      <c r="DF256" s="170"/>
      <c r="DH256" s="170" t="s">
        <v>683</v>
      </c>
      <c r="DJ256" s="170"/>
      <c r="DL256" s="170"/>
      <c r="DN256" s="170"/>
      <c r="DP256" s="170"/>
      <c r="DR256" s="170"/>
      <c r="DT256" s="170"/>
      <c r="DV256" s="170"/>
      <c r="DX256" s="170"/>
      <c r="DZ256" s="170"/>
      <c r="EB256" s="170"/>
      <c r="ED256" s="170"/>
      <c r="EF256" s="170"/>
      <c r="EH256" s="170"/>
      <c r="EJ256" s="170"/>
      <c r="EL256" s="170"/>
      <c r="EN256" s="170"/>
      <c r="EP256" s="170"/>
      <c r="ER256" s="170"/>
      <c r="ET256" s="170"/>
      <c r="EV256" s="170"/>
      <c r="EX256" s="170"/>
      <c r="EZ256" s="170"/>
      <c r="FB256" s="170"/>
      <c r="FD256" s="170"/>
      <c r="FF256" s="170"/>
      <c r="FH256" s="170"/>
      <c r="FJ256" s="170"/>
      <c r="FL256" s="170"/>
      <c r="FN256" s="170"/>
      <c r="FP256" s="170"/>
      <c r="FR256" s="170"/>
      <c r="FT256" s="170"/>
      <c r="FV256" s="170"/>
      <c r="FX256" s="170"/>
      <c r="FZ256" s="170"/>
      <c r="GB256" s="170"/>
      <c r="GD256" s="170"/>
      <c r="GF256" s="170"/>
      <c r="GH256" s="170"/>
      <c r="GJ256" s="170"/>
      <c r="GL256" s="170"/>
      <c r="GN256" s="170"/>
      <c r="GP256" s="170"/>
      <c r="GR256" s="170"/>
      <c r="GT256" s="170"/>
      <c r="GV256" s="170"/>
      <c r="GX256" s="170"/>
      <c r="GZ256" s="170"/>
      <c r="HB256" s="170"/>
      <c r="HD256" s="170"/>
      <c r="HF256" s="170"/>
      <c r="HH256" s="170"/>
      <c r="HJ256" s="170"/>
      <c r="HK256" s="172"/>
      <c r="HL256" s="172"/>
      <c r="HM256" s="172"/>
      <c r="HN256" s="172"/>
      <c r="HO256" s="172"/>
      <c r="HP256" s="172"/>
      <c r="HQ256" s="172"/>
      <c r="HR256" s="172"/>
      <c r="HS256" s="172"/>
      <c r="HT256" s="172"/>
      <c r="HU256" s="172"/>
      <c r="HV256" s="172"/>
      <c r="HW256" s="172"/>
      <c r="HX256" s="172"/>
      <c r="HY256" s="172"/>
      <c r="HZ256" s="172"/>
      <c r="IA256" s="172"/>
      <c r="IB256" s="172"/>
      <c r="IC256" s="172"/>
      <c r="ID256" s="172"/>
      <c r="IE256" s="172"/>
      <c r="IF256" s="172"/>
      <c r="IG256" s="172"/>
      <c r="IH256" s="172"/>
      <c r="II256" s="172"/>
      <c r="IJ256" s="172"/>
      <c r="IK256" s="172"/>
      <c r="IL256" s="172"/>
      <c r="IM256" s="172"/>
      <c r="IN256" s="172"/>
      <c r="IO256" s="172"/>
      <c r="IP256" s="172"/>
      <c r="IQ256" s="172"/>
      <c r="IR256" s="172"/>
      <c r="IS256" s="172"/>
      <c r="IT256" s="172"/>
      <c r="IU256" s="172"/>
      <c r="IV256" s="172"/>
    </row>
    <row r="257" spans="1:256" s="171" customFormat="1" ht="22.7" customHeight="1" x14ac:dyDescent="0.2">
      <c r="A257" s="169"/>
      <c r="B257" s="169"/>
      <c r="C257" s="157" t="s">
        <v>782</v>
      </c>
      <c r="D257" s="170"/>
      <c r="F257" s="170"/>
      <c r="H257" s="170"/>
      <c r="J257" s="170"/>
      <c r="L257" s="170"/>
      <c r="N257" s="170"/>
      <c r="P257" s="170"/>
      <c r="R257" s="170"/>
      <c r="T257" s="170"/>
      <c r="V257" s="170"/>
      <c r="X257" s="170"/>
      <c r="Z257" s="170"/>
      <c r="AB257" s="170"/>
      <c r="AD257" s="170"/>
      <c r="AF257" s="170"/>
      <c r="AH257" s="170"/>
      <c r="AJ257" s="170"/>
      <c r="AL257" s="170"/>
      <c r="AN257" s="170"/>
      <c r="AP257" s="170"/>
      <c r="AR257" s="170"/>
      <c r="AT257" s="170"/>
      <c r="AV257" s="170"/>
      <c r="AX257" s="170"/>
      <c r="AZ257" s="170"/>
      <c r="BB257" s="170"/>
      <c r="BD257" s="170"/>
      <c r="BF257" s="170"/>
      <c r="BH257" s="170"/>
      <c r="BJ257" s="170"/>
      <c r="BL257" s="170"/>
      <c r="BN257" s="170"/>
      <c r="BP257" s="170"/>
      <c r="BR257" s="170"/>
      <c r="BT257" s="170"/>
      <c r="BV257" s="170"/>
      <c r="BX257" s="170"/>
      <c r="BZ257" s="170"/>
      <c r="CB257" s="170"/>
      <c r="CD257" s="170"/>
      <c r="CF257" s="170"/>
      <c r="CH257" s="170"/>
      <c r="CJ257" s="170"/>
      <c r="CL257" s="170"/>
      <c r="CN257" s="170"/>
      <c r="CP257" s="170"/>
      <c r="CR257" s="170"/>
      <c r="CT257" s="170"/>
      <c r="CV257" s="170"/>
      <c r="CX257" s="170"/>
      <c r="CZ257" s="170"/>
      <c r="DB257" s="170"/>
      <c r="DD257" s="170"/>
      <c r="DF257" s="170"/>
      <c r="DH257" s="170"/>
      <c r="DJ257" s="170" t="s">
        <v>683</v>
      </c>
      <c r="DL257" s="170"/>
      <c r="DN257" s="170"/>
      <c r="DP257" s="170"/>
      <c r="DR257" s="170"/>
      <c r="DT257" s="170"/>
      <c r="DV257" s="170"/>
      <c r="DX257" s="170"/>
      <c r="DZ257" s="170"/>
      <c r="EB257" s="170"/>
      <c r="ED257" s="170"/>
      <c r="EF257" s="170"/>
      <c r="EH257" s="170"/>
      <c r="EJ257" s="170"/>
      <c r="EL257" s="170"/>
      <c r="EN257" s="170"/>
      <c r="EP257" s="170"/>
      <c r="ER257" s="170"/>
      <c r="ET257" s="170"/>
      <c r="EV257" s="170"/>
      <c r="EX257" s="170"/>
      <c r="EZ257" s="170"/>
      <c r="FB257" s="170"/>
      <c r="FD257" s="170"/>
      <c r="FF257" s="170"/>
      <c r="FH257" s="170"/>
      <c r="FJ257" s="170"/>
      <c r="FL257" s="170"/>
      <c r="FN257" s="170"/>
      <c r="FP257" s="170"/>
      <c r="FR257" s="170"/>
      <c r="FT257" s="170"/>
      <c r="FV257" s="170"/>
      <c r="FX257" s="170"/>
      <c r="FZ257" s="170"/>
      <c r="GB257" s="170"/>
      <c r="GD257" s="170"/>
      <c r="GF257" s="170"/>
      <c r="GH257" s="170"/>
      <c r="GJ257" s="170"/>
      <c r="GL257" s="170"/>
      <c r="GN257" s="170"/>
      <c r="GP257" s="170"/>
      <c r="GR257" s="170"/>
      <c r="GT257" s="170"/>
      <c r="GV257" s="170"/>
      <c r="GX257" s="170"/>
      <c r="GZ257" s="170"/>
      <c r="HB257" s="170"/>
      <c r="HD257" s="170"/>
      <c r="HF257" s="170"/>
      <c r="HH257" s="170"/>
      <c r="HJ257" s="170"/>
      <c r="HK257" s="172"/>
      <c r="HL257" s="172"/>
      <c r="HM257" s="172"/>
      <c r="HN257" s="172"/>
      <c r="HO257" s="172"/>
      <c r="HP257" s="172"/>
      <c r="HQ257" s="172"/>
      <c r="HR257" s="172"/>
      <c r="HS257" s="172"/>
      <c r="HT257" s="172"/>
      <c r="HU257" s="172"/>
      <c r="HV257" s="172"/>
      <c r="HW257" s="172"/>
      <c r="HX257" s="172"/>
      <c r="HY257" s="172"/>
      <c r="HZ257" s="172"/>
      <c r="IA257" s="172"/>
      <c r="IB257" s="172"/>
      <c r="IC257" s="172"/>
      <c r="ID257" s="172"/>
      <c r="IE257" s="172"/>
      <c r="IF257" s="172"/>
      <c r="IG257" s="172"/>
      <c r="IH257" s="172"/>
      <c r="II257" s="172"/>
      <c r="IJ257" s="172"/>
      <c r="IK257" s="172"/>
      <c r="IL257" s="172"/>
      <c r="IM257" s="172"/>
      <c r="IN257" s="172"/>
      <c r="IO257" s="172"/>
      <c r="IP257" s="172"/>
      <c r="IQ257" s="172"/>
      <c r="IR257" s="172"/>
      <c r="IS257" s="172"/>
      <c r="IT257" s="172"/>
      <c r="IU257" s="172"/>
      <c r="IV257" s="172"/>
    </row>
    <row r="258" spans="1:256" s="170" customFormat="1" ht="22.7" customHeight="1" x14ac:dyDescent="0.2">
      <c r="A258" s="169"/>
      <c r="B258" s="169"/>
      <c r="C258" s="157" t="s">
        <v>892</v>
      </c>
      <c r="E258" s="171"/>
      <c r="G258" s="171"/>
      <c r="I258" s="171"/>
      <c r="K258" s="171"/>
      <c r="M258" s="171"/>
      <c r="O258" s="171"/>
      <c r="Q258" s="171"/>
      <c r="S258" s="171"/>
      <c r="U258" s="171"/>
      <c r="W258" s="171"/>
      <c r="Y258" s="171"/>
      <c r="AA258" s="171"/>
      <c r="AC258" s="171"/>
      <c r="AE258" s="171"/>
      <c r="AG258" s="171"/>
      <c r="AI258" s="171"/>
      <c r="AK258" s="171"/>
      <c r="AM258" s="171"/>
      <c r="AO258" s="171"/>
      <c r="AQ258" s="171"/>
      <c r="AS258" s="171"/>
      <c r="AU258" s="171"/>
      <c r="AW258" s="171"/>
      <c r="AY258" s="171"/>
      <c r="BA258" s="171"/>
      <c r="BC258" s="171"/>
      <c r="BE258" s="171"/>
      <c r="BG258" s="171"/>
      <c r="BI258" s="171"/>
      <c r="BK258" s="171"/>
      <c r="BM258" s="171"/>
      <c r="BO258" s="171"/>
      <c r="BQ258" s="171"/>
      <c r="BS258" s="171"/>
      <c r="BU258" s="171"/>
      <c r="BW258" s="171"/>
      <c r="BY258" s="171"/>
      <c r="CA258" s="171"/>
      <c r="CC258" s="171"/>
      <c r="CE258" s="171"/>
      <c r="CG258" s="171"/>
      <c r="CI258" s="171"/>
      <c r="CK258" s="171"/>
      <c r="CM258" s="171"/>
      <c r="CO258" s="171"/>
      <c r="CQ258" s="171"/>
      <c r="CS258" s="171"/>
      <c r="CU258" s="171"/>
      <c r="CW258" s="171"/>
      <c r="CY258" s="171"/>
      <c r="DA258" s="171"/>
      <c r="DC258" s="171"/>
      <c r="DE258" s="171"/>
      <c r="DG258" s="171"/>
      <c r="DI258" s="171"/>
      <c r="DK258" s="171"/>
      <c r="DM258" s="171"/>
      <c r="DO258" s="171"/>
      <c r="DQ258" s="171"/>
      <c r="DS258" s="171"/>
      <c r="DU258" s="171"/>
      <c r="DW258" s="171"/>
      <c r="DY258" s="171"/>
      <c r="EA258" s="171"/>
      <c r="EC258" s="171"/>
      <c r="EE258" s="171"/>
      <c r="EG258" s="171"/>
      <c r="EI258" s="171"/>
      <c r="EK258" s="171"/>
      <c r="EM258" s="171"/>
      <c r="EO258" s="171"/>
      <c r="EQ258" s="171"/>
      <c r="ES258" s="171"/>
      <c r="EU258" s="171"/>
      <c r="EW258" s="171"/>
      <c r="EY258" s="171"/>
      <c r="FA258" s="171"/>
      <c r="FC258" s="171"/>
      <c r="FE258" s="171"/>
      <c r="FG258" s="171"/>
      <c r="FI258" s="171"/>
      <c r="FK258" s="171"/>
      <c r="FM258" s="171"/>
      <c r="FO258" s="171"/>
      <c r="FQ258" s="171"/>
      <c r="FS258" s="171"/>
      <c r="FU258" s="171"/>
      <c r="FW258" s="171"/>
      <c r="FY258" s="171"/>
      <c r="GA258" s="171"/>
      <c r="GC258" s="171"/>
      <c r="GE258" s="171"/>
      <c r="GG258" s="171"/>
      <c r="GI258" s="171"/>
      <c r="GK258" s="171"/>
      <c r="GM258" s="171"/>
      <c r="GO258" s="171"/>
      <c r="GQ258" s="171"/>
      <c r="GS258" s="171"/>
      <c r="GU258" s="171"/>
      <c r="GW258" s="171"/>
      <c r="GY258" s="171"/>
      <c r="HA258" s="171"/>
      <c r="HC258" s="171"/>
      <c r="HE258" s="171"/>
      <c r="HG258" s="171" t="s">
        <v>683</v>
      </c>
      <c r="HI258" s="171"/>
      <c r="HK258" s="172"/>
      <c r="HL258" s="172"/>
      <c r="HM258" s="172"/>
      <c r="HN258" s="172"/>
      <c r="HO258" s="172"/>
      <c r="HP258" s="172"/>
      <c r="HQ258" s="172"/>
      <c r="HR258" s="172"/>
      <c r="HS258" s="172"/>
      <c r="HT258" s="172"/>
      <c r="HU258" s="172"/>
      <c r="HV258" s="172"/>
      <c r="HW258" s="172"/>
      <c r="HX258" s="172"/>
      <c r="HY258" s="172"/>
      <c r="HZ258" s="172"/>
      <c r="IA258" s="172"/>
      <c r="IB258" s="172"/>
      <c r="IC258" s="172"/>
      <c r="ID258" s="172"/>
      <c r="IE258" s="172"/>
      <c r="IF258" s="172"/>
      <c r="IG258" s="172"/>
      <c r="IH258" s="172"/>
      <c r="II258" s="172"/>
      <c r="IJ258" s="172"/>
      <c r="IK258" s="172"/>
      <c r="IL258" s="172"/>
      <c r="IM258" s="172"/>
      <c r="IN258" s="172"/>
      <c r="IO258" s="172"/>
      <c r="IP258" s="172"/>
      <c r="IQ258" s="172"/>
      <c r="IR258" s="172"/>
      <c r="IS258" s="172"/>
      <c r="IT258" s="172"/>
      <c r="IU258" s="172"/>
      <c r="IV258" s="172"/>
    </row>
    <row r="259" spans="1:256" s="170" customFormat="1" ht="22.7" customHeight="1" x14ac:dyDescent="0.2">
      <c r="A259" s="169"/>
      <c r="B259" s="169"/>
      <c r="C259" s="157" t="s">
        <v>783</v>
      </c>
      <c r="E259" s="171"/>
      <c r="G259" s="171"/>
      <c r="I259" s="171"/>
      <c r="K259" s="171"/>
      <c r="M259" s="171"/>
      <c r="O259" s="171"/>
      <c r="Q259" s="171"/>
      <c r="S259" s="171"/>
      <c r="U259" s="171"/>
      <c r="W259" s="171"/>
      <c r="Y259" s="171"/>
      <c r="AA259" s="171"/>
      <c r="AC259" s="171"/>
      <c r="AE259" s="171"/>
      <c r="AG259" s="171"/>
      <c r="AI259" s="171"/>
      <c r="AK259" s="171"/>
      <c r="AM259" s="171"/>
      <c r="AO259" s="171"/>
      <c r="AQ259" s="171"/>
      <c r="AS259" s="171"/>
      <c r="AU259" s="171"/>
      <c r="AW259" s="171"/>
      <c r="AY259" s="171"/>
      <c r="BA259" s="171"/>
      <c r="BC259" s="171"/>
      <c r="BE259" s="171"/>
      <c r="BG259" s="171"/>
      <c r="BI259" s="171"/>
      <c r="BK259" s="171"/>
      <c r="BM259" s="171"/>
      <c r="BO259" s="171"/>
      <c r="BQ259" s="171"/>
      <c r="BS259" s="171"/>
      <c r="BU259" s="171"/>
      <c r="BW259" s="171"/>
      <c r="BY259" s="171"/>
      <c r="CA259" s="171"/>
      <c r="CC259" s="171"/>
      <c r="CE259" s="171"/>
      <c r="CG259" s="171"/>
      <c r="CI259" s="171"/>
      <c r="CK259" s="171"/>
      <c r="CM259" s="171"/>
      <c r="CO259" s="171"/>
      <c r="CQ259" s="171"/>
      <c r="CS259" s="171"/>
      <c r="CU259" s="171"/>
      <c r="CW259" s="171"/>
      <c r="CY259" s="171"/>
      <c r="DA259" s="171"/>
      <c r="DC259" s="171"/>
      <c r="DE259" s="171"/>
      <c r="DG259" s="171"/>
      <c r="DI259" s="171"/>
      <c r="DK259" s="171" t="s">
        <v>683</v>
      </c>
      <c r="DM259" s="171"/>
      <c r="DO259" s="171"/>
      <c r="DQ259" s="171"/>
      <c r="DS259" s="171"/>
      <c r="DU259" s="171"/>
      <c r="DW259" s="171"/>
      <c r="DY259" s="171"/>
      <c r="EA259" s="171"/>
      <c r="EC259" s="171"/>
      <c r="EE259" s="171"/>
      <c r="EG259" s="171"/>
      <c r="EI259" s="171"/>
      <c r="EK259" s="171"/>
      <c r="EM259" s="171"/>
      <c r="EO259" s="171"/>
      <c r="EQ259" s="171"/>
      <c r="ES259" s="171"/>
      <c r="EU259" s="171"/>
      <c r="EW259" s="171"/>
      <c r="EY259" s="171"/>
      <c r="FA259" s="171"/>
      <c r="FC259" s="171"/>
      <c r="FE259" s="171"/>
      <c r="FG259" s="171"/>
      <c r="FI259" s="171"/>
      <c r="FK259" s="171"/>
      <c r="FM259" s="171"/>
      <c r="FO259" s="171"/>
      <c r="FQ259" s="171"/>
      <c r="FS259" s="171"/>
      <c r="FU259" s="171"/>
      <c r="FW259" s="171"/>
      <c r="FY259" s="171"/>
      <c r="GA259" s="171"/>
      <c r="GC259" s="171"/>
      <c r="GE259" s="171"/>
      <c r="GG259" s="171"/>
      <c r="GI259" s="171"/>
      <c r="GK259" s="171"/>
      <c r="GM259" s="171"/>
      <c r="GO259" s="171"/>
      <c r="GQ259" s="171"/>
      <c r="GS259" s="171"/>
      <c r="GU259" s="171"/>
      <c r="GW259" s="171"/>
      <c r="GY259" s="171"/>
      <c r="HA259" s="171"/>
      <c r="HC259" s="171"/>
      <c r="HE259" s="171"/>
      <c r="HG259" s="171"/>
      <c r="HI259" s="171"/>
      <c r="HK259" s="172"/>
      <c r="HL259" s="172"/>
      <c r="HM259" s="172"/>
      <c r="HN259" s="172"/>
      <c r="HO259" s="172"/>
      <c r="HP259" s="172"/>
      <c r="HQ259" s="172"/>
      <c r="HR259" s="172"/>
      <c r="HS259" s="172"/>
      <c r="HT259" s="172"/>
      <c r="HU259" s="172"/>
      <c r="HV259" s="172"/>
      <c r="HW259" s="172"/>
      <c r="HX259" s="172"/>
      <c r="HY259" s="172"/>
      <c r="HZ259" s="172"/>
      <c r="IA259" s="172"/>
      <c r="IB259" s="172"/>
      <c r="IC259" s="172"/>
      <c r="ID259" s="172"/>
      <c r="IE259" s="172"/>
      <c r="IF259" s="172"/>
      <c r="IG259" s="172"/>
      <c r="IH259" s="172"/>
      <c r="II259" s="172"/>
      <c r="IJ259" s="172"/>
      <c r="IK259" s="172"/>
      <c r="IL259" s="172"/>
      <c r="IM259" s="172"/>
      <c r="IN259" s="172"/>
      <c r="IO259" s="172"/>
      <c r="IP259" s="172"/>
      <c r="IQ259" s="172"/>
      <c r="IR259" s="172"/>
      <c r="IS259" s="172"/>
      <c r="IT259" s="172"/>
      <c r="IU259" s="172"/>
      <c r="IV259" s="172"/>
    </row>
    <row r="260" spans="1:256" s="171" customFormat="1" ht="22.7" customHeight="1" x14ac:dyDescent="0.2">
      <c r="A260" s="169"/>
      <c r="B260" s="169"/>
      <c r="C260" s="157" t="s">
        <v>893</v>
      </c>
      <c r="D260" s="170"/>
      <c r="F260" s="170"/>
      <c r="H260" s="170"/>
      <c r="J260" s="170"/>
      <c r="L260" s="170"/>
      <c r="N260" s="170"/>
      <c r="P260" s="170"/>
      <c r="R260" s="170"/>
      <c r="T260" s="170"/>
      <c r="V260" s="170"/>
      <c r="X260" s="170"/>
      <c r="Z260" s="170"/>
      <c r="AB260" s="170"/>
      <c r="AD260" s="170"/>
      <c r="AF260" s="170"/>
      <c r="AH260" s="170"/>
      <c r="AJ260" s="170"/>
      <c r="AL260" s="170"/>
      <c r="AN260" s="170"/>
      <c r="AP260" s="170"/>
      <c r="AR260" s="170"/>
      <c r="AT260" s="170"/>
      <c r="AV260" s="170"/>
      <c r="AX260" s="170"/>
      <c r="AZ260" s="170"/>
      <c r="BB260" s="170"/>
      <c r="BD260" s="170"/>
      <c r="BF260" s="170"/>
      <c r="BH260" s="170"/>
      <c r="BJ260" s="170"/>
      <c r="BL260" s="170"/>
      <c r="BN260" s="170"/>
      <c r="BP260" s="170"/>
      <c r="BR260" s="170"/>
      <c r="BT260" s="170"/>
      <c r="BV260" s="170"/>
      <c r="BX260" s="170"/>
      <c r="BZ260" s="170"/>
      <c r="CB260" s="170"/>
      <c r="CD260" s="170"/>
      <c r="CF260" s="170"/>
      <c r="CH260" s="170"/>
      <c r="CJ260" s="170"/>
      <c r="CL260" s="170"/>
      <c r="CN260" s="170"/>
      <c r="CP260" s="170"/>
      <c r="CR260" s="170"/>
      <c r="CT260" s="170"/>
      <c r="CV260" s="170"/>
      <c r="CX260" s="170"/>
      <c r="CZ260" s="170"/>
      <c r="DB260" s="170"/>
      <c r="DD260" s="170"/>
      <c r="DF260" s="170"/>
      <c r="DH260" s="170"/>
      <c r="DJ260" s="170"/>
      <c r="DL260" s="170"/>
      <c r="DN260" s="170"/>
      <c r="DP260" s="170"/>
      <c r="DR260" s="170"/>
      <c r="DT260" s="170"/>
      <c r="DV260" s="170"/>
      <c r="DX260" s="170"/>
      <c r="DZ260" s="170"/>
      <c r="EB260" s="170"/>
      <c r="ED260" s="170"/>
      <c r="EF260" s="170"/>
      <c r="EH260" s="170"/>
      <c r="EJ260" s="170"/>
      <c r="EL260" s="170"/>
      <c r="EN260" s="170"/>
      <c r="EP260" s="170"/>
      <c r="ER260" s="170"/>
      <c r="ET260" s="170"/>
      <c r="EV260" s="170"/>
      <c r="EX260" s="170"/>
      <c r="EZ260" s="170"/>
      <c r="FB260" s="170"/>
      <c r="FD260" s="170"/>
      <c r="FF260" s="170"/>
      <c r="FH260" s="170"/>
      <c r="FJ260" s="170"/>
      <c r="FL260" s="170"/>
      <c r="FN260" s="170"/>
      <c r="FP260" s="170"/>
      <c r="FR260" s="170"/>
      <c r="FT260" s="170"/>
      <c r="FV260" s="170"/>
      <c r="FX260" s="170"/>
      <c r="FZ260" s="170"/>
      <c r="GB260" s="170"/>
      <c r="GD260" s="170"/>
      <c r="GF260" s="170"/>
      <c r="GH260" s="170"/>
      <c r="GJ260" s="170"/>
      <c r="GL260" s="170"/>
      <c r="GN260" s="170"/>
      <c r="GP260" s="170"/>
      <c r="GR260" s="170"/>
      <c r="GT260" s="170"/>
      <c r="GV260" s="170"/>
      <c r="GX260" s="170"/>
      <c r="GZ260" s="170"/>
      <c r="HB260" s="170"/>
      <c r="HD260" s="170"/>
      <c r="HF260" s="170"/>
      <c r="HH260" s="170" t="s">
        <v>683</v>
      </c>
      <c r="HJ260" s="170"/>
      <c r="HK260" s="172"/>
      <c r="HL260" s="172"/>
      <c r="HM260" s="172"/>
      <c r="HN260" s="172"/>
      <c r="HO260" s="172"/>
      <c r="HP260" s="172"/>
      <c r="HQ260" s="172"/>
      <c r="HR260" s="172"/>
      <c r="HS260" s="172"/>
      <c r="HT260" s="172"/>
      <c r="HU260" s="172"/>
      <c r="HV260" s="172"/>
      <c r="HW260" s="172"/>
      <c r="HX260" s="172"/>
      <c r="HY260" s="172"/>
      <c r="HZ260" s="172"/>
      <c r="IA260" s="172"/>
      <c r="IB260" s="172"/>
      <c r="IC260" s="172"/>
      <c r="ID260" s="172"/>
      <c r="IE260" s="172"/>
      <c r="IF260" s="172"/>
      <c r="IG260" s="172"/>
      <c r="IH260" s="172"/>
      <c r="II260" s="172"/>
      <c r="IJ260" s="172"/>
      <c r="IK260" s="172"/>
      <c r="IL260" s="172"/>
      <c r="IM260" s="172"/>
      <c r="IN260" s="172"/>
      <c r="IO260" s="172"/>
      <c r="IP260" s="172"/>
      <c r="IQ260" s="172"/>
      <c r="IR260" s="172"/>
      <c r="IS260" s="172"/>
      <c r="IT260" s="172"/>
      <c r="IU260" s="172"/>
      <c r="IV260" s="172"/>
    </row>
    <row r="261" spans="1:256" s="170" customFormat="1" ht="22.7" customHeight="1" x14ac:dyDescent="0.2">
      <c r="A261" s="169"/>
      <c r="B261" s="169"/>
      <c r="C261" s="157" t="s">
        <v>785</v>
      </c>
      <c r="E261" s="171"/>
      <c r="G261" s="171"/>
      <c r="I261" s="171"/>
      <c r="K261" s="171"/>
      <c r="M261" s="171"/>
      <c r="O261" s="171"/>
      <c r="Q261" s="171"/>
      <c r="S261" s="171"/>
      <c r="U261" s="171"/>
      <c r="W261" s="171"/>
      <c r="Y261" s="171"/>
      <c r="AA261" s="171"/>
      <c r="AC261" s="171"/>
      <c r="AE261" s="171"/>
      <c r="AG261" s="171"/>
      <c r="AI261" s="171"/>
      <c r="AK261" s="171"/>
      <c r="AM261" s="171"/>
      <c r="AO261" s="171"/>
      <c r="AQ261" s="171"/>
      <c r="AS261" s="171"/>
      <c r="AU261" s="171"/>
      <c r="AW261" s="171"/>
      <c r="AY261" s="171"/>
      <c r="BA261" s="171"/>
      <c r="BC261" s="171"/>
      <c r="BE261" s="171"/>
      <c r="BG261" s="171"/>
      <c r="BI261" s="171"/>
      <c r="BK261" s="171"/>
      <c r="BM261" s="171"/>
      <c r="BO261" s="171"/>
      <c r="BQ261" s="171"/>
      <c r="BS261" s="171"/>
      <c r="BU261" s="171"/>
      <c r="BW261" s="171"/>
      <c r="BY261" s="171"/>
      <c r="CA261" s="171"/>
      <c r="CC261" s="171"/>
      <c r="CE261" s="171"/>
      <c r="CG261" s="171"/>
      <c r="CI261" s="171"/>
      <c r="CK261" s="171"/>
      <c r="CM261" s="171"/>
      <c r="CO261" s="171"/>
      <c r="CQ261" s="171"/>
      <c r="CS261" s="171"/>
      <c r="CU261" s="171"/>
      <c r="CW261" s="171"/>
      <c r="CY261" s="171"/>
      <c r="DA261" s="171"/>
      <c r="DC261" s="171"/>
      <c r="DE261" s="171"/>
      <c r="DG261" s="171"/>
      <c r="DI261" s="171"/>
      <c r="DK261" s="171"/>
      <c r="DM261" s="171" t="s">
        <v>683</v>
      </c>
      <c r="DO261" s="171"/>
      <c r="DQ261" s="171"/>
      <c r="DS261" s="171"/>
      <c r="DU261" s="171"/>
      <c r="DW261" s="171"/>
      <c r="DY261" s="171"/>
      <c r="EA261" s="171"/>
      <c r="EC261" s="171"/>
      <c r="EE261" s="171"/>
      <c r="EG261" s="171"/>
      <c r="EI261" s="171"/>
      <c r="EK261" s="171"/>
      <c r="EM261" s="171"/>
      <c r="EO261" s="171"/>
      <c r="EQ261" s="171"/>
      <c r="ES261" s="171"/>
      <c r="EU261" s="171"/>
      <c r="EW261" s="171"/>
      <c r="EY261" s="171"/>
      <c r="FA261" s="171"/>
      <c r="FC261" s="171"/>
      <c r="FE261" s="171"/>
      <c r="FG261" s="171"/>
      <c r="FI261" s="171"/>
      <c r="FK261" s="171"/>
      <c r="FM261" s="171"/>
      <c r="FO261" s="171"/>
      <c r="FQ261" s="171"/>
      <c r="FS261" s="171"/>
      <c r="FU261" s="171"/>
      <c r="FW261" s="171"/>
      <c r="FY261" s="171"/>
      <c r="GA261" s="171"/>
      <c r="GC261" s="171"/>
      <c r="GE261" s="171"/>
      <c r="GG261" s="171"/>
      <c r="GI261" s="171"/>
      <c r="GK261" s="171"/>
      <c r="GM261" s="171"/>
      <c r="GO261" s="171"/>
      <c r="GQ261" s="171"/>
      <c r="GS261" s="171"/>
      <c r="GU261" s="171"/>
      <c r="GW261" s="171"/>
      <c r="GY261" s="171"/>
      <c r="HA261" s="171"/>
      <c r="HC261" s="171"/>
      <c r="HE261" s="171"/>
      <c r="HG261" s="171"/>
      <c r="HI261" s="171"/>
      <c r="HK261" s="172"/>
      <c r="HL261" s="172"/>
      <c r="HM261" s="172"/>
      <c r="HN261" s="172"/>
      <c r="HO261" s="172"/>
      <c r="HP261" s="172"/>
      <c r="HQ261" s="172"/>
      <c r="HR261" s="172"/>
      <c r="HS261" s="172"/>
      <c r="HT261" s="172"/>
      <c r="HU261" s="172"/>
      <c r="HV261" s="172"/>
      <c r="HW261" s="172"/>
      <c r="HX261" s="172"/>
      <c r="HY261" s="172"/>
      <c r="HZ261" s="172"/>
      <c r="IA261" s="172"/>
      <c r="IB261" s="172"/>
      <c r="IC261" s="172"/>
      <c r="ID261" s="172"/>
      <c r="IE261" s="172"/>
      <c r="IF261" s="172"/>
      <c r="IG261" s="172"/>
      <c r="IH261" s="172"/>
      <c r="II261" s="172"/>
      <c r="IJ261" s="172"/>
      <c r="IK261" s="172"/>
      <c r="IL261" s="172"/>
      <c r="IM261" s="172"/>
      <c r="IN261" s="172"/>
      <c r="IO261" s="172"/>
      <c r="IP261" s="172"/>
      <c r="IQ261" s="172"/>
      <c r="IR261" s="172"/>
      <c r="IS261" s="172"/>
      <c r="IT261" s="172"/>
      <c r="IU261" s="172"/>
      <c r="IV261" s="172"/>
    </row>
    <row r="262" spans="1:256" s="170" customFormat="1" ht="22.7" customHeight="1" x14ac:dyDescent="0.2">
      <c r="A262" s="169"/>
      <c r="B262" s="169"/>
      <c r="C262" s="157" t="s">
        <v>894</v>
      </c>
      <c r="E262" s="171"/>
      <c r="G262" s="171"/>
      <c r="I262" s="171"/>
      <c r="K262" s="171"/>
      <c r="M262" s="171"/>
      <c r="O262" s="171"/>
      <c r="Q262" s="171"/>
      <c r="S262" s="171"/>
      <c r="U262" s="171"/>
      <c r="W262" s="171"/>
      <c r="Y262" s="171"/>
      <c r="AA262" s="171"/>
      <c r="AC262" s="171"/>
      <c r="AE262" s="171"/>
      <c r="AG262" s="171"/>
      <c r="AI262" s="171"/>
      <c r="AK262" s="171"/>
      <c r="AM262" s="171"/>
      <c r="AO262" s="171"/>
      <c r="AQ262" s="171"/>
      <c r="AS262" s="171"/>
      <c r="AU262" s="171"/>
      <c r="AW262" s="171"/>
      <c r="AY262" s="171"/>
      <c r="BA262" s="171"/>
      <c r="BC262" s="171"/>
      <c r="BE262" s="171"/>
      <c r="BG262" s="171"/>
      <c r="BI262" s="171"/>
      <c r="BK262" s="171"/>
      <c r="BM262" s="171"/>
      <c r="BO262" s="171"/>
      <c r="BQ262" s="171"/>
      <c r="BS262" s="171"/>
      <c r="BU262" s="171"/>
      <c r="BW262" s="171"/>
      <c r="BY262" s="171"/>
      <c r="CA262" s="171"/>
      <c r="CC262" s="171"/>
      <c r="CE262" s="171"/>
      <c r="CG262" s="171"/>
      <c r="CI262" s="171"/>
      <c r="CK262" s="171"/>
      <c r="CM262" s="171"/>
      <c r="CO262" s="171"/>
      <c r="CQ262" s="171"/>
      <c r="CS262" s="171"/>
      <c r="CU262" s="171"/>
      <c r="CW262" s="171"/>
      <c r="CY262" s="171"/>
      <c r="DA262" s="171"/>
      <c r="DC262" s="171"/>
      <c r="DE262" s="171"/>
      <c r="DG262" s="171"/>
      <c r="DI262" s="171"/>
      <c r="DK262" s="171"/>
      <c r="DM262" s="171"/>
      <c r="DO262" s="171"/>
      <c r="DQ262" s="171"/>
      <c r="DS262" s="171"/>
      <c r="DU262" s="171"/>
      <c r="DW262" s="171"/>
      <c r="DY262" s="171"/>
      <c r="EA262" s="171"/>
      <c r="EC262" s="171"/>
      <c r="EE262" s="171"/>
      <c r="EG262" s="171"/>
      <c r="EI262" s="171"/>
      <c r="EK262" s="171"/>
      <c r="EM262" s="171"/>
      <c r="EO262" s="171"/>
      <c r="EQ262" s="171"/>
      <c r="ES262" s="171"/>
      <c r="EU262" s="171"/>
      <c r="EW262" s="171"/>
      <c r="EY262" s="171"/>
      <c r="FA262" s="171"/>
      <c r="FC262" s="171"/>
      <c r="FE262" s="171"/>
      <c r="FG262" s="171"/>
      <c r="FI262" s="171"/>
      <c r="FK262" s="171"/>
      <c r="FM262" s="171"/>
      <c r="FO262" s="171"/>
      <c r="FQ262" s="171"/>
      <c r="FS262" s="171"/>
      <c r="FU262" s="171"/>
      <c r="FW262" s="171"/>
      <c r="FY262" s="171"/>
      <c r="GA262" s="171"/>
      <c r="GC262" s="171"/>
      <c r="GE262" s="171"/>
      <c r="GG262" s="171"/>
      <c r="GI262" s="171"/>
      <c r="GK262" s="171"/>
      <c r="GM262" s="171"/>
      <c r="GO262" s="171"/>
      <c r="GQ262" s="171"/>
      <c r="GS262" s="171"/>
      <c r="GU262" s="171"/>
      <c r="GW262" s="171"/>
      <c r="GY262" s="171"/>
      <c r="HA262" s="171"/>
      <c r="HC262" s="171"/>
      <c r="HE262" s="171"/>
      <c r="HG262" s="171"/>
      <c r="HI262" s="171" t="s">
        <v>683</v>
      </c>
      <c r="HK262" s="172"/>
      <c r="HL262" s="172"/>
      <c r="HM262" s="172"/>
      <c r="HN262" s="172"/>
      <c r="HO262" s="172"/>
      <c r="HP262" s="172"/>
      <c r="HQ262" s="172"/>
      <c r="HR262" s="172"/>
      <c r="HS262" s="172"/>
      <c r="HT262" s="172"/>
      <c r="HU262" s="172"/>
      <c r="HV262" s="172"/>
      <c r="HW262" s="172"/>
      <c r="HX262" s="172"/>
      <c r="HY262" s="172"/>
      <c r="HZ262" s="172"/>
      <c r="IA262" s="172"/>
      <c r="IB262" s="172"/>
      <c r="IC262" s="172"/>
      <c r="ID262" s="172"/>
      <c r="IE262" s="172"/>
      <c r="IF262" s="172"/>
      <c r="IG262" s="172"/>
      <c r="IH262" s="172"/>
      <c r="II262" s="172"/>
      <c r="IJ262" s="172"/>
      <c r="IK262" s="172"/>
      <c r="IL262" s="172"/>
      <c r="IM262" s="172"/>
      <c r="IN262" s="172"/>
      <c r="IO262" s="172"/>
      <c r="IP262" s="172"/>
      <c r="IQ262" s="172"/>
      <c r="IR262" s="172"/>
      <c r="IS262" s="172"/>
      <c r="IT262" s="172"/>
      <c r="IU262" s="172"/>
      <c r="IV262" s="172"/>
    </row>
    <row r="263" spans="1:256" s="171" customFormat="1" ht="22.7" customHeight="1" x14ac:dyDescent="0.2">
      <c r="A263" s="169"/>
      <c r="B263" s="169"/>
      <c r="C263" s="157" t="s">
        <v>786</v>
      </c>
      <c r="D263" s="170"/>
      <c r="F263" s="170"/>
      <c r="H263" s="170"/>
      <c r="J263" s="170"/>
      <c r="L263" s="170"/>
      <c r="N263" s="170"/>
      <c r="P263" s="170"/>
      <c r="R263" s="170"/>
      <c r="T263" s="170"/>
      <c r="V263" s="170"/>
      <c r="X263" s="170"/>
      <c r="Z263" s="170"/>
      <c r="AB263" s="170"/>
      <c r="AD263" s="170"/>
      <c r="AF263" s="170"/>
      <c r="AH263" s="170"/>
      <c r="AJ263" s="170"/>
      <c r="AL263" s="170"/>
      <c r="AN263" s="170"/>
      <c r="AP263" s="170"/>
      <c r="AR263" s="170"/>
      <c r="AT263" s="170"/>
      <c r="AV263" s="170"/>
      <c r="AX263" s="170"/>
      <c r="AZ263" s="170"/>
      <c r="BB263" s="170"/>
      <c r="BD263" s="170"/>
      <c r="BF263" s="170"/>
      <c r="BH263" s="170"/>
      <c r="BJ263" s="170"/>
      <c r="BL263" s="170"/>
      <c r="BN263" s="170"/>
      <c r="BP263" s="170"/>
      <c r="BR263" s="170"/>
      <c r="BT263" s="170"/>
      <c r="BV263" s="170"/>
      <c r="BX263" s="170"/>
      <c r="BZ263" s="170"/>
      <c r="CB263" s="170"/>
      <c r="CD263" s="170"/>
      <c r="CF263" s="170"/>
      <c r="CH263" s="170"/>
      <c r="CJ263" s="170"/>
      <c r="CL263" s="170"/>
      <c r="CN263" s="170"/>
      <c r="CP263" s="170"/>
      <c r="CR263" s="170"/>
      <c r="CT263" s="170"/>
      <c r="CV263" s="170"/>
      <c r="CX263" s="170"/>
      <c r="CZ263" s="170"/>
      <c r="DB263" s="170"/>
      <c r="DD263" s="170"/>
      <c r="DF263" s="170"/>
      <c r="DH263" s="170"/>
      <c r="DJ263" s="170"/>
      <c r="DL263" s="170"/>
      <c r="DN263" s="170" t="s">
        <v>683</v>
      </c>
      <c r="DP263" s="170"/>
      <c r="DR263" s="170"/>
      <c r="DT263" s="170"/>
      <c r="DV263" s="170"/>
      <c r="DX263" s="170"/>
      <c r="DZ263" s="170"/>
      <c r="EB263" s="170"/>
      <c r="ED263" s="170"/>
      <c r="EF263" s="170"/>
      <c r="EH263" s="170"/>
      <c r="EJ263" s="170"/>
      <c r="EL263" s="170"/>
      <c r="EN263" s="170"/>
      <c r="EP263" s="170"/>
      <c r="ER263" s="170"/>
      <c r="ET263" s="170"/>
      <c r="EV263" s="170"/>
      <c r="EX263" s="170"/>
      <c r="EZ263" s="170"/>
      <c r="FB263" s="170"/>
      <c r="FD263" s="170"/>
      <c r="FF263" s="170"/>
      <c r="FH263" s="170"/>
      <c r="FJ263" s="170"/>
      <c r="FL263" s="170"/>
      <c r="FN263" s="170"/>
      <c r="FP263" s="170"/>
      <c r="FR263" s="170"/>
      <c r="FT263" s="170"/>
      <c r="FV263" s="170"/>
      <c r="FX263" s="170"/>
      <c r="FZ263" s="170"/>
      <c r="GB263" s="170"/>
      <c r="GD263" s="170"/>
      <c r="GF263" s="170"/>
      <c r="GH263" s="170"/>
      <c r="GJ263" s="170"/>
      <c r="GL263" s="170"/>
      <c r="GN263" s="170"/>
      <c r="GP263" s="170"/>
      <c r="GR263" s="170"/>
      <c r="GT263" s="170"/>
      <c r="GV263" s="170"/>
      <c r="GX263" s="170"/>
      <c r="GZ263" s="170"/>
      <c r="HB263" s="170"/>
      <c r="HD263" s="170"/>
      <c r="HF263" s="170"/>
      <c r="HH263" s="170"/>
      <c r="HJ263" s="170"/>
      <c r="HK263" s="172"/>
      <c r="HL263" s="172"/>
      <c r="HM263" s="172"/>
      <c r="HN263" s="172"/>
      <c r="HO263" s="172"/>
      <c r="HP263" s="172"/>
      <c r="HQ263" s="172"/>
      <c r="HR263" s="172"/>
      <c r="HS263" s="172"/>
      <c r="HT263" s="172"/>
      <c r="HU263" s="172"/>
      <c r="HV263" s="172"/>
      <c r="HW263" s="172"/>
      <c r="HX263" s="172"/>
      <c r="HY263" s="172"/>
      <c r="HZ263" s="172"/>
      <c r="IA263" s="172"/>
      <c r="IB263" s="172"/>
      <c r="IC263" s="172"/>
      <c r="ID263" s="172"/>
      <c r="IE263" s="172"/>
      <c r="IF263" s="172"/>
      <c r="IG263" s="172"/>
      <c r="IH263" s="172"/>
      <c r="II263" s="172"/>
      <c r="IJ263" s="172"/>
      <c r="IK263" s="172"/>
      <c r="IL263" s="172"/>
      <c r="IM263" s="172"/>
      <c r="IN263" s="172"/>
      <c r="IO263" s="172"/>
      <c r="IP263" s="172"/>
      <c r="IQ263" s="172"/>
      <c r="IR263" s="172"/>
      <c r="IS263" s="172"/>
      <c r="IT263" s="172"/>
      <c r="IU263" s="172"/>
      <c r="IV263" s="172"/>
    </row>
    <row r="264" spans="1:256" s="170" customFormat="1" ht="22.7" customHeight="1" x14ac:dyDescent="0.2">
      <c r="A264" s="169"/>
      <c r="B264" s="169"/>
      <c r="C264" s="157" t="s">
        <v>895</v>
      </c>
      <c r="E264" s="171"/>
      <c r="G264" s="171"/>
      <c r="I264" s="171"/>
      <c r="K264" s="171"/>
      <c r="M264" s="171"/>
      <c r="O264" s="171"/>
      <c r="Q264" s="171"/>
      <c r="S264" s="171"/>
      <c r="U264" s="171"/>
      <c r="W264" s="171"/>
      <c r="Y264" s="171"/>
      <c r="AA264" s="171"/>
      <c r="AC264" s="171"/>
      <c r="AE264" s="171"/>
      <c r="AG264" s="171"/>
      <c r="AI264" s="171"/>
      <c r="AK264" s="171"/>
      <c r="AM264" s="171"/>
      <c r="AO264" s="171"/>
      <c r="AQ264" s="171"/>
      <c r="AS264" s="171"/>
      <c r="AU264" s="171"/>
      <c r="AW264" s="171"/>
      <c r="AY264" s="171"/>
      <c r="BA264" s="171"/>
      <c r="BC264" s="171"/>
      <c r="BE264" s="171"/>
      <c r="BG264" s="171"/>
      <c r="BI264" s="171"/>
      <c r="BK264" s="171"/>
      <c r="BM264" s="171"/>
      <c r="BO264" s="171"/>
      <c r="BQ264" s="171"/>
      <c r="BS264" s="171"/>
      <c r="BU264" s="171"/>
      <c r="BW264" s="171"/>
      <c r="BY264" s="171"/>
      <c r="CA264" s="171"/>
      <c r="CC264" s="171"/>
      <c r="CE264" s="171"/>
      <c r="CG264" s="171"/>
      <c r="CI264" s="171"/>
      <c r="CK264" s="171"/>
      <c r="CM264" s="171"/>
      <c r="CO264" s="171"/>
      <c r="CQ264" s="171"/>
      <c r="CS264" s="171"/>
      <c r="CU264" s="171"/>
      <c r="CW264" s="171"/>
      <c r="CY264" s="171"/>
      <c r="DA264" s="171"/>
      <c r="DC264" s="171"/>
      <c r="DE264" s="171"/>
      <c r="DG264" s="171"/>
      <c r="DI264" s="171"/>
      <c r="DK264" s="171"/>
      <c r="DM264" s="171"/>
      <c r="DO264" s="171"/>
      <c r="DQ264" s="171"/>
      <c r="DS264" s="171"/>
      <c r="DU264" s="171"/>
      <c r="DW264" s="171"/>
      <c r="DY264" s="171"/>
      <c r="EA264" s="171"/>
      <c r="EC264" s="171"/>
      <c r="EE264" s="171"/>
      <c r="EG264" s="171"/>
      <c r="EI264" s="171"/>
      <c r="EK264" s="171"/>
      <c r="EM264" s="171"/>
      <c r="EO264" s="171"/>
      <c r="EQ264" s="171"/>
      <c r="ES264" s="171"/>
      <c r="EU264" s="171"/>
      <c r="EW264" s="171"/>
      <c r="EY264" s="171"/>
      <c r="FA264" s="171"/>
      <c r="FC264" s="171"/>
      <c r="FE264" s="171"/>
      <c r="FG264" s="171"/>
      <c r="FI264" s="171"/>
      <c r="FK264" s="171"/>
      <c r="FM264" s="171"/>
      <c r="FO264" s="171"/>
      <c r="FQ264" s="171"/>
      <c r="FS264" s="171"/>
      <c r="FU264" s="171"/>
      <c r="FW264" s="171"/>
      <c r="FY264" s="171"/>
      <c r="GA264" s="171"/>
      <c r="GC264" s="171"/>
      <c r="GE264" s="171"/>
      <c r="GG264" s="171"/>
      <c r="GI264" s="171"/>
      <c r="GK264" s="171"/>
      <c r="GM264" s="171"/>
      <c r="GO264" s="171"/>
      <c r="GQ264" s="171"/>
      <c r="GS264" s="171"/>
      <c r="GU264" s="171"/>
      <c r="GW264" s="171"/>
      <c r="GY264" s="171"/>
      <c r="HA264" s="171"/>
      <c r="HC264" s="171"/>
      <c r="HE264" s="171"/>
      <c r="HG264" s="171"/>
      <c r="HI264" s="171"/>
      <c r="HJ264" s="170" t="s">
        <v>683</v>
      </c>
      <c r="HK264" s="172"/>
      <c r="HL264" s="172"/>
      <c r="HM264" s="172"/>
      <c r="HN264" s="172"/>
      <c r="HO264" s="172"/>
      <c r="HP264" s="172"/>
      <c r="HQ264" s="172"/>
      <c r="HR264" s="172"/>
      <c r="HS264" s="172"/>
      <c r="HT264" s="172"/>
      <c r="HU264" s="172"/>
      <c r="HV264" s="172"/>
      <c r="HW264" s="172"/>
      <c r="HX264" s="172"/>
      <c r="HY264" s="172"/>
      <c r="HZ264" s="172"/>
      <c r="IA264" s="172"/>
      <c r="IB264" s="172"/>
      <c r="IC264" s="172"/>
      <c r="ID264" s="172"/>
      <c r="IE264" s="172"/>
      <c r="IF264" s="172"/>
      <c r="IG264" s="172"/>
      <c r="IH264" s="172"/>
      <c r="II264" s="172"/>
      <c r="IJ264" s="172"/>
      <c r="IK264" s="172"/>
      <c r="IL264" s="172"/>
      <c r="IM264" s="172"/>
      <c r="IN264" s="172"/>
      <c r="IO264" s="172"/>
      <c r="IP264" s="172"/>
      <c r="IQ264" s="172"/>
      <c r="IR264" s="172"/>
      <c r="IS264" s="172"/>
      <c r="IT264" s="172"/>
      <c r="IU264" s="172"/>
      <c r="IV264" s="172"/>
    </row>
  </sheetData>
  <sheetProtection sheet="1"/>
  <mergeCells count="26">
    <mergeCell ref="A28:C28"/>
    <mergeCell ref="A1:C1"/>
    <mergeCell ref="A2:C2"/>
    <mergeCell ref="A3:C3"/>
    <mergeCell ref="A12:C12"/>
    <mergeCell ref="A22:C22"/>
    <mergeCell ref="B158:C158"/>
    <mergeCell ref="A38:C38"/>
    <mergeCell ref="A45:C45"/>
    <mergeCell ref="A56:C56"/>
    <mergeCell ref="A57:C57"/>
    <mergeCell ref="A71:C71"/>
    <mergeCell ref="A75:C75"/>
    <mergeCell ref="A82:C82"/>
    <mergeCell ref="A103:C103"/>
    <mergeCell ref="A109:C109"/>
    <mergeCell ref="A135:C135"/>
    <mergeCell ref="A151:C151"/>
    <mergeCell ref="A209:C209"/>
    <mergeCell ref="A240:C240"/>
    <mergeCell ref="B168:C168"/>
    <mergeCell ref="B170:C170"/>
    <mergeCell ref="B174:C174"/>
    <mergeCell ref="B190:C190"/>
    <mergeCell ref="B192:C192"/>
    <mergeCell ref="B200:C200"/>
  </mergeCells>
  <pageMargins left="0.15763888888888888" right="0.15763888888888888" top="0.15763888888888888" bottom="0.31527777777777777" header="0.51180555555555551" footer="0.15763888888888888"/>
  <pageSetup paperSize="9" scale="54" firstPageNumber="0" pageOrder="overThenDown" orientation="landscape" horizontalDpi="300" verticalDpi="300"/>
  <headerFooter alignWithMargins="0">
    <oddFooter>&amp;R&amp;12Pagina &amp;P / &amp;N</oddFooter>
  </headerFooter>
  <rowBreaks count="1" manualBreakCount="1">
    <brk id="55"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D72EF03C57DAB48A3D1B8496067CC7A" ma:contentTypeVersion="3" ma:contentTypeDescription="Crie um novo documento." ma:contentTypeScope="" ma:versionID="003dd16cc52e440eb1bee76f452340a0">
  <xsd:schema xmlns:xsd="http://www.w3.org/2001/XMLSchema" xmlns:xs="http://www.w3.org/2001/XMLSchema" xmlns:p="http://schemas.microsoft.com/office/2006/metadata/properties" xmlns:ns2="e8715f11-35e3-4b0a-a776-770c8c866dd1" targetNamespace="http://schemas.microsoft.com/office/2006/metadata/properties" ma:root="true" ma:fieldsID="b27bea9f98b33e6ae04b968ab20f4a37" ns2:_="">
    <xsd:import namespace="e8715f11-35e3-4b0a-a776-770c8c866dd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715f11-35e3-4b0a-a776-770c8c866d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9EDFE7-D284-4BB3-83FB-DAF5CB6290B3}">
  <ds:schemaRef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elements/1.1/"/>
    <ds:schemaRef ds:uri="http://purl.org/dc/terms/"/>
    <ds:schemaRef ds:uri="http://schemas.microsoft.com/office/infopath/2007/PartnerControls"/>
    <ds:schemaRef ds:uri="e8715f11-35e3-4b0a-a776-770c8c866dd1"/>
  </ds:schemaRefs>
</ds:datastoreItem>
</file>

<file path=customXml/itemProps2.xml><?xml version="1.0" encoding="utf-8"?>
<ds:datastoreItem xmlns:ds="http://schemas.openxmlformats.org/officeDocument/2006/customXml" ds:itemID="{9E989D41-510F-4DF0-8D00-54B5014E5C9E}">
  <ds:schemaRefs>
    <ds:schemaRef ds:uri="http://schemas.microsoft.com/sharepoint/v3/contenttype/forms"/>
  </ds:schemaRefs>
</ds:datastoreItem>
</file>

<file path=customXml/itemProps3.xml><?xml version="1.0" encoding="utf-8"?>
<ds:datastoreItem xmlns:ds="http://schemas.openxmlformats.org/officeDocument/2006/customXml" ds:itemID="{89BED4D7-4594-4B7C-9024-CA67F61773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715f11-35e3-4b0a-a776-770c8c866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36</vt:i4>
      </vt:variant>
      <vt:variant>
        <vt:lpstr>Intervalos Nomeados</vt:lpstr>
      </vt:variant>
      <vt:variant>
        <vt:i4>24</vt:i4>
      </vt:variant>
    </vt:vector>
  </HeadingPairs>
  <TitlesOfParts>
    <vt:vector size="60" baseType="lpstr">
      <vt:lpstr>INICIO</vt:lpstr>
      <vt:lpstr>SESSAO_2</vt:lpstr>
      <vt:lpstr>Definir_Contexto</vt:lpstr>
      <vt:lpstr>Restrições</vt:lpstr>
      <vt:lpstr>Escopo</vt:lpstr>
      <vt:lpstr>CRITÉRIOS</vt:lpstr>
      <vt:lpstr>SESSAO_3</vt:lpstr>
      <vt:lpstr>ATIVOS</vt:lpstr>
      <vt:lpstr>LISTA AMEACAS</vt:lpstr>
      <vt:lpstr>CONTROLES EXIST</vt:lpstr>
      <vt:lpstr>SESSAO_4</vt:lpstr>
      <vt:lpstr>VULNERABILIDADES</vt:lpstr>
      <vt:lpstr>CONSEQUENCIAS</vt:lpstr>
      <vt:lpstr>SESSAO_5</vt:lpstr>
      <vt:lpstr>CONS_AV_QUALIT_ATIVO</vt:lpstr>
      <vt:lpstr>CONS_AV_QUALIT_SEVER</vt:lpstr>
      <vt:lpstr>SESSAO_6</vt:lpstr>
      <vt:lpstr>CONS_AV_QUALIT_PROBAB</vt:lpstr>
      <vt:lpstr>ESTIMATIVA</vt:lpstr>
      <vt:lpstr>RESULT_ESTIMAT_QUALIT</vt:lpstr>
      <vt:lpstr>SESSAO_7</vt:lpstr>
      <vt:lpstr>CALCULO_RISCO</vt:lpstr>
      <vt:lpstr>AVALIAR_RISCO</vt:lpstr>
      <vt:lpstr>SESSAO_8</vt:lpstr>
      <vt:lpstr>TRATAMENTO</vt:lpstr>
      <vt:lpstr>CONTROLES_PLANO</vt:lpstr>
      <vt:lpstr>RISCOS_RESIDUAIS</vt:lpstr>
      <vt:lpstr>ACEITAÇÃO_RISCO</vt:lpstr>
      <vt:lpstr>SESSAO_9</vt:lpstr>
      <vt:lpstr>COMUNICAÇÃO_RISCOS</vt:lpstr>
      <vt:lpstr>SESSAO_10</vt:lpstr>
      <vt:lpstr>MONITORAMENTO_RISCOS</vt:lpstr>
      <vt:lpstr>MONITORAMENTO_MELHORIA_PROCESSO</vt:lpstr>
      <vt:lpstr>GRÁFICOS_EXEMPLOS</vt:lpstr>
      <vt:lpstr>AMEACAS</vt:lpstr>
      <vt:lpstr>EXEMPLOS de Vulner e Controles</vt:lpstr>
      <vt:lpstr>__xlnm._FilterDatabase_1</vt:lpstr>
      <vt:lpstr>__xlnm._FilterDatabase_2</vt:lpstr>
      <vt:lpstr>__xlnm._FilterDatabase_3</vt:lpstr>
      <vt:lpstr>AMEACAS</vt:lpstr>
      <vt:lpstr>CONSEQ_1</vt:lpstr>
      <vt:lpstr>CONSEQ_10</vt:lpstr>
      <vt:lpstr>CONSEQ_2</vt:lpstr>
      <vt:lpstr>CONSEQ_3</vt:lpstr>
      <vt:lpstr>CONSEQ_4</vt:lpstr>
      <vt:lpstr>CONSEQ_6</vt:lpstr>
      <vt:lpstr>CONSEQ_7</vt:lpstr>
      <vt:lpstr>CONSEQ_8</vt:lpstr>
      <vt:lpstr>CONSEQ_9</vt:lpstr>
      <vt:lpstr>prio</vt:lpstr>
      <vt:lpstr>prioridade</vt:lpstr>
      <vt:lpstr>probabilidade</vt:lpstr>
      <vt:lpstr>rele_ativo</vt:lpstr>
      <vt:lpstr>residual</vt:lpstr>
      <vt:lpstr>residual_1</vt:lpstr>
      <vt:lpstr>Rest_Escopo</vt:lpstr>
      <vt:lpstr>Rest_Escopo1</vt:lpstr>
      <vt:lpstr>Rest_organ</vt:lpstr>
      <vt:lpstr>Rest_Organ1</vt:lpstr>
      <vt:lpstr>severidade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Ismael;ivan.silva35@fatec.sp.gov.br</dc:creator>
  <cp:keywords/>
  <dc:description/>
  <cp:lastModifiedBy>GUSTAVO PEREIRA DE FARIA</cp:lastModifiedBy>
  <cp:revision/>
  <dcterms:created xsi:type="dcterms:W3CDTF">2012-06-04T23:24:56Z</dcterms:created>
  <dcterms:modified xsi:type="dcterms:W3CDTF">2026-05-15T00:40:56Z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0x0101009D72EF03C57DAB48A3D1B8496067CC7A</vt:lpwstr>
  </property>
</Properties>
</file>