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unos\Documents\Automação Noite\"/>
    </mc:Choice>
  </mc:AlternateContent>
  <bookViews>
    <workbookView xWindow="0" yWindow="0" windowWidth="21600" windowHeight="10320" activeTab="4"/>
  </bookViews>
  <sheets>
    <sheet name="Exercício 1" sheetId="1" r:id="rId1"/>
    <sheet name="Planilha1" sheetId="6" r:id="rId2"/>
    <sheet name="Exercício 2" sheetId="4" r:id="rId3"/>
    <sheet name="Exercício 3" sheetId="3" r:id="rId4"/>
    <sheet name="Exercício 4" sheetId="2" r:id="rId5"/>
  </sheets>
  <definedNames>
    <definedName name="_xlnm._FilterDatabase" localSheetId="0" hidden="1">'Exercício 1'!$B$3:$B$26</definedName>
    <definedName name="_xlchart.v1.0" hidden="1">'Exercício 1'!$B$4:$B$26</definedName>
    <definedName name="_xlchart.v1.1" hidden="1">'Exercício 1'!$F$3</definedName>
    <definedName name="_xlchart.v1.10" hidden="1">'Exercício 1'!$F$3</definedName>
    <definedName name="_xlchart.v1.11" hidden="1">'Exercício 1'!$F$4:$F$26</definedName>
    <definedName name="_xlchart.v1.12" hidden="1">'Exercício 1'!$B$4:$B$26</definedName>
    <definedName name="_xlchart.v1.13" hidden="1">'Exercício 1'!$F$3</definedName>
    <definedName name="_xlchart.v1.14" hidden="1">'Exercício 1'!$F$4:$F$26</definedName>
    <definedName name="_xlchart.v1.15" hidden="1">'Exercício 1'!$B$4:$B$26</definedName>
    <definedName name="_xlchart.v1.16" hidden="1">'Exercício 1'!$F$3</definedName>
    <definedName name="_xlchart.v1.17" hidden="1">'Exercício 1'!$F$4:$F$26</definedName>
    <definedName name="_xlchart.v1.18" hidden="1">'Exercício 1'!$B$4:$B$26</definedName>
    <definedName name="_xlchart.v1.19" hidden="1">'Exercício 1'!$F$3</definedName>
    <definedName name="_xlchart.v1.2" hidden="1">'Exercício 1'!$F$4:$F$26</definedName>
    <definedName name="_xlchart.v1.20" hidden="1">'Exercício 1'!$F$4:$F$26</definedName>
    <definedName name="_xlchart.v1.21" hidden="1">'Exercício 1'!$B$4:$B$26</definedName>
    <definedName name="_xlchart.v1.22" hidden="1">'Exercício 1'!$F$3</definedName>
    <definedName name="_xlchart.v1.23" hidden="1">'Exercício 1'!$F$4:$F$26</definedName>
    <definedName name="_xlchart.v1.3" hidden="1">'Exercício 1'!$B$4:$B$26</definedName>
    <definedName name="_xlchart.v1.4" hidden="1">'Exercício 1'!$F$3</definedName>
    <definedName name="_xlchart.v1.5" hidden="1">'Exercício 1'!$F$4:$F$26</definedName>
    <definedName name="_xlchart.v1.6" hidden="1">'Exercício 1'!$B$4:$B$26</definedName>
    <definedName name="_xlchart.v1.7" hidden="1">'Exercício 1'!$F$3</definedName>
    <definedName name="_xlchart.v1.8" hidden="1">'Exercício 1'!$F$4:$F$26</definedName>
    <definedName name="_xlchart.v1.9" hidden="1">'Exercício 1'!$B$4:$B$26</definedName>
    <definedName name="_xlnm.Extract" localSheetId="0">'Exercício 1'!#REF!</definedName>
    <definedName name="base">'Exercício 1'!$A$3:$F$26</definedName>
  </definedName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H4" i="4" l="1"/>
  <c r="H5" i="4"/>
  <c r="H6" i="4"/>
  <c r="H7" i="4"/>
  <c r="H8" i="4"/>
  <c r="H3" i="4"/>
  <c r="F4" i="4"/>
  <c r="F5" i="4"/>
  <c r="F6" i="4"/>
  <c r="F7" i="4"/>
  <c r="F8" i="4"/>
  <c r="F3" i="4"/>
  <c r="G4" i="4"/>
  <c r="G5" i="4"/>
  <c r="G6" i="4"/>
  <c r="G7" i="4"/>
  <c r="G8" i="4"/>
  <c r="G3" i="4"/>
</calcChain>
</file>

<file path=xl/sharedStrings.xml><?xml version="1.0" encoding="utf-8"?>
<sst xmlns="http://schemas.openxmlformats.org/spreadsheetml/2006/main" count="157" uniqueCount="93">
  <si>
    <t>Relatório de vendas</t>
  </si>
  <si>
    <t>Código</t>
  </si>
  <si>
    <t>Vendedor</t>
  </si>
  <si>
    <t>Depto.</t>
  </si>
  <si>
    <t>Data de Vende</t>
  </si>
  <si>
    <t>Produto</t>
  </si>
  <si>
    <t>Valor</t>
  </si>
  <si>
    <t>André Luiz</t>
  </si>
  <si>
    <t>Informática</t>
  </si>
  <si>
    <t>Hard disk 200Gb</t>
  </si>
  <si>
    <t>Hard disk 450Gb</t>
  </si>
  <si>
    <t>Pentium Dual core</t>
  </si>
  <si>
    <t>Notebook</t>
  </si>
  <si>
    <t>Antônio Carlos</t>
  </si>
  <si>
    <t>Óptica</t>
  </si>
  <si>
    <t>Óculos de sol</t>
  </si>
  <si>
    <t>Carlos Brandão</t>
  </si>
  <si>
    <t>Lente de contato</t>
  </si>
  <si>
    <t>João Carlos</t>
  </si>
  <si>
    <t>Pack  10 DVD</t>
  </si>
  <si>
    <t>José Augusto</t>
  </si>
  <si>
    <t>Placa de som</t>
  </si>
  <si>
    <t>Maira Izabel</t>
  </si>
  <si>
    <t>Óculos de Grau</t>
  </si>
  <si>
    <t>Maria Izabel</t>
  </si>
  <si>
    <t>Solange Brandão</t>
  </si>
  <si>
    <t>1 - Aplique uma formatação condicional que deixe com um preenchimento em branco a linha inteira de todas as vendas cujo valor seja maior que 1000</t>
  </si>
  <si>
    <t>2 - Classifique em ordem crescente a coluna código</t>
  </si>
  <si>
    <t>3 - Congele os painéis</t>
  </si>
  <si>
    <t>4 - Coloque um auto filtro apenas na coluna vendedor</t>
  </si>
  <si>
    <t>Tabela de comissão</t>
  </si>
  <si>
    <t xml:space="preserve">Nome </t>
  </si>
  <si>
    <t>Meta</t>
  </si>
  <si>
    <t>Total vendido</t>
  </si>
  <si>
    <t>A vista</t>
  </si>
  <si>
    <t>Comissão</t>
  </si>
  <si>
    <t>% vendido em relação a meta</t>
  </si>
  <si>
    <t>Leandro</t>
  </si>
  <si>
    <t>Menos de 50% da meta</t>
  </si>
  <si>
    <t>João</t>
  </si>
  <si>
    <t>De 50% até 75% da meta</t>
  </si>
  <si>
    <t>Maria</t>
  </si>
  <si>
    <t xml:space="preserve">Até 100% da meta </t>
  </si>
  <si>
    <t>Juca</t>
  </si>
  <si>
    <t xml:space="preserve">Acima da meta </t>
  </si>
  <si>
    <t>Escola Água Viva</t>
  </si>
  <si>
    <t>Critérios para Classificação dos nadadores</t>
  </si>
  <si>
    <t>Nome</t>
  </si>
  <si>
    <t>Idade</t>
  </si>
  <si>
    <t>Classificação</t>
  </si>
  <si>
    <t>Mensagem</t>
  </si>
  <si>
    <t>Menor que 8 ou Maior que 60 anos</t>
  </si>
  <si>
    <t>Não pode ser nadador</t>
  </si>
  <si>
    <t>Ivo</t>
  </si>
  <si>
    <t xml:space="preserve">De 8 até 10 anos </t>
  </si>
  <si>
    <t>Infantil</t>
  </si>
  <si>
    <t>Pedro</t>
  </si>
  <si>
    <t>De 11 ate 17 anos</t>
  </si>
  <si>
    <t>Juvenil</t>
  </si>
  <si>
    <t>Lucia</t>
  </si>
  <si>
    <t>De 18 até 49 anos</t>
  </si>
  <si>
    <t>Adulto</t>
  </si>
  <si>
    <t>Cremilda</t>
  </si>
  <si>
    <t xml:space="preserve">De 50 até 60 anos </t>
  </si>
  <si>
    <t>Terceira Idade</t>
  </si>
  <si>
    <t>Badanha</t>
  </si>
  <si>
    <t>Mãe do Badanha</t>
  </si>
  <si>
    <t>Faça com que linha dos alunos que não podem ser nadadores fiquem na cor vermelha</t>
  </si>
  <si>
    <t>Tabela de Notas</t>
  </si>
  <si>
    <t>Aluno</t>
  </si>
  <si>
    <t>Nota 1</t>
  </si>
  <si>
    <t>Nota 2</t>
  </si>
  <si>
    <t>Nota 3</t>
  </si>
  <si>
    <t>Faltas</t>
  </si>
  <si>
    <t>Frequência</t>
  </si>
  <si>
    <t>Média</t>
  </si>
  <si>
    <t>Situação</t>
  </si>
  <si>
    <t>Dias Letivos</t>
  </si>
  <si>
    <t>Zé</t>
  </si>
  <si>
    <t>Toin</t>
  </si>
  <si>
    <t>Xiquinha</t>
  </si>
  <si>
    <t>Rafa</t>
  </si>
  <si>
    <t>Biro-biro</t>
  </si>
  <si>
    <t>Para a aprovação do aluno é necessário que ele tenha aprovado por média e por frequência</t>
  </si>
  <si>
    <t>Aprovado</t>
  </si>
  <si>
    <t>Maior ou igual a 6</t>
  </si>
  <si>
    <t>Maior ou igual a 80%</t>
  </si>
  <si>
    <t>Com até 50% das suas vendas a vista</t>
  </si>
  <si>
    <t>% de comissão com mais de 50% das suas vendas a vista</t>
  </si>
  <si>
    <t>5 - Crie um gráfico que compare os valores vendidos entre os vendedores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</si>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</sst>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3F3F76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5" borderId="5" applyNumberFormat="0" applyAlignment="0" applyProtection="0"/>
    <xf numFmtId="0" fontId="6" fillId="6" borderId="6" applyNumberFormat="0" applyAlignment="0" applyProtection="0"/>
  </cellStyleXfs>
  <cellXfs count="49">
    <xf numFmtId="0" fontId="0" fillId="0" borderId="0" xfId="0"/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44" fontId="0" fillId="3" borderId="1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/>
    <xf numFmtId="0" fontId="0" fillId="0" borderId="1" xfId="0" applyBorder="1"/>
    <xf numFmtId="0" fontId="0" fillId="0" borderId="1" xfId="0" applyFill="1" applyBorder="1"/>
    <xf numFmtId="44" fontId="0" fillId="0" borderId="1" xfId="1" applyFont="1" applyBorder="1"/>
    <xf numFmtId="9" fontId="0" fillId="0" borderId="1" xfId="0" applyNumberFormat="1" applyBorder="1"/>
    <xf numFmtId="10" fontId="0" fillId="0" borderId="1" xfId="0" applyNumberFormat="1" applyBorder="1"/>
    <xf numFmtId="0" fontId="7" fillId="0" borderId="0" xfId="0" applyFont="1"/>
    <xf numFmtId="0" fontId="9" fillId="0" borderId="0" xfId="0" applyFont="1"/>
    <xf numFmtId="0" fontId="8" fillId="5" borderId="5" xfId="3" applyFont="1"/>
    <xf numFmtId="0" fontId="8" fillId="5" borderId="5" xfId="3" applyFont="1" applyAlignment="1">
      <alignment horizontal="center"/>
    </xf>
    <xf numFmtId="165" fontId="8" fillId="5" borderId="5" xfId="3" applyNumberFormat="1" applyFont="1"/>
    <xf numFmtId="0" fontId="8" fillId="5" borderId="5" xfId="3" applyNumberFormat="1" applyFont="1" applyAlignment="1">
      <alignment horizontal="center"/>
    </xf>
    <xf numFmtId="0" fontId="8" fillId="5" borderId="5" xfId="3" applyNumberFormat="1" applyFont="1"/>
    <xf numFmtId="0" fontId="10" fillId="0" borderId="0" xfId="0" applyFont="1"/>
    <xf numFmtId="0" fontId="9" fillId="0" borderId="0" xfId="4" applyFont="1" applyFill="1" applyBorder="1"/>
    <xf numFmtId="0" fontId="11" fillId="0" borderId="0" xfId="4" applyFont="1" applyFill="1" applyBorder="1"/>
    <xf numFmtId="9" fontId="0" fillId="0" borderId="0" xfId="2" applyFont="1"/>
    <xf numFmtId="44" fontId="0" fillId="0" borderId="1" xfId="2" applyNumberFormat="1" applyFont="1" applyBorder="1"/>
    <xf numFmtId="44" fontId="0" fillId="0" borderId="0" xfId="0" applyNumberFormat="1"/>
    <xf numFmtId="9" fontId="8" fillId="5" borderId="5" xfId="2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5" borderId="9" xfId="3" applyFont="1" applyBorder="1" applyAlignment="1">
      <alignment horizontal="center"/>
    </xf>
    <xf numFmtId="0" fontId="8" fillId="5" borderId="10" xfId="3" applyFont="1" applyBorder="1" applyAlignment="1">
      <alignment horizontal="center"/>
    </xf>
    <xf numFmtId="0" fontId="8" fillId="5" borderId="11" xfId="3" applyFont="1" applyBorder="1" applyAlignment="1">
      <alignment horizontal="center"/>
    </xf>
    <xf numFmtId="165" fontId="8" fillId="5" borderId="9" xfId="3" applyNumberFormat="1" applyFont="1" applyBorder="1" applyAlignment="1">
      <alignment horizontal="center"/>
    </xf>
    <xf numFmtId="165" fontId="8" fillId="5" borderId="11" xfId="3" applyNumberFormat="1" applyFont="1" applyBorder="1" applyAlignment="1">
      <alignment horizontal="center"/>
    </xf>
    <xf numFmtId="0" fontId="8" fillId="5" borderId="9" xfId="2" applyNumberFormat="1" applyFont="1" applyFill="1" applyBorder="1" applyAlignment="1">
      <alignment horizontal="center"/>
    </xf>
    <xf numFmtId="0" fontId="8" fillId="5" borderId="1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5">
    <cellStyle name="Célula de Verificação" xfId="4" builtinId="23"/>
    <cellStyle name="Entrada" xfId="3" builtinId="20"/>
    <cellStyle name="Moeda" xfId="1" builtinId="4"/>
    <cellStyle name="Normal" xfId="0" builtinId="0"/>
    <cellStyle name="Porcentagem" xfId="2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Light16">
    <tableStyle name="Estilo de Segmentação de Dados 1" pivot="0" table="0" count="4"/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de revisão.xlsx]Planilha1!Tabela dinâmica1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Planilha1!$A$4:$A$12</c:f>
              <c:strCache>
                <c:ptCount val="8"/>
                <c:pt idx="0">
                  <c:v>André Luiz</c:v>
                </c:pt>
                <c:pt idx="1">
                  <c:v>Antônio Carlos</c:v>
                </c:pt>
                <c:pt idx="2">
                  <c:v>Carlos Brandão</c:v>
                </c:pt>
                <c:pt idx="3">
                  <c:v>João Carlos</c:v>
                </c:pt>
                <c:pt idx="4">
                  <c:v>José Augusto</c:v>
                </c:pt>
                <c:pt idx="5">
                  <c:v>Maira Izabel</c:v>
                </c:pt>
                <c:pt idx="6">
                  <c:v>Maria Izabel</c:v>
                </c:pt>
                <c:pt idx="7">
                  <c:v>Solange Brandão</c:v>
                </c:pt>
              </c:strCache>
            </c:strRef>
          </c:cat>
          <c:val>
            <c:numRef>
              <c:f>Planilha1!$B$4:$B$12</c:f>
              <c:numCache>
                <c:formatCode>_("R$"* #,##0.00_);_("R$"* \(#,##0.00\);_("R$"* "-"??_);_(@_)</c:formatCode>
                <c:ptCount val="8"/>
                <c:pt idx="0">
                  <c:v>4285</c:v>
                </c:pt>
                <c:pt idx="1">
                  <c:v>485</c:v>
                </c:pt>
                <c:pt idx="2">
                  <c:v>270</c:v>
                </c:pt>
                <c:pt idx="3">
                  <c:v>2344.9</c:v>
                </c:pt>
                <c:pt idx="4">
                  <c:v>1009.9</c:v>
                </c:pt>
                <c:pt idx="5">
                  <c:v>308.5</c:v>
                </c:pt>
                <c:pt idx="6">
                  <c:v>235</c:v>
                </c:pt>
                <c:pt idx="7">
                  <c:v>1509.9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D8A-BB4D-22BAA582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901208"/>
        <c:axId val="367902520"/>
        <c:axId val="0"/>
      </c:bar3DChart>
      <c:catAx>
        <c:axId val="3679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902520"/>
        <c:crosses val="autoZero"/>
        <c:auto val="1"/>
        <c:lblAlgn val="ctr"/>
        <c:lblOffset val="100"/>
        <c:noMultiLvlLbl val="0"/>
      </c:catAx>
      <c:valAx>
        <c:axId val="3679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9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</xdr:row>
      <xdr:rowOff>38100</xdr:rowOff>
    </xdr:from>
    <xdr:to>
      <xdr:col>15</xdr:col>
      <xdr:colOff>257175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s" refreshedDate="43895.907298032405" createdVersion="6" refreshedVersion="6" minRefreshableVersion="3" recordCount="23">
  <cacheSource type="worksheet">
    <worksheetSource ref="A3:F26" sheet="Exercício 1"/>
  </cacheSource>
  <cacheFields count="6">
    <cacheField name="Código" numFmtId="164">
      <sharedItems containsSemiMixedTypes="0" containsString="0" containsNumber="1" containsInteger="1" minValue="1" maxValue="23"/>
    </cacheField>
    <cacheField name="Vendedor" numFmtId="0">
      <sharedItems count="8">
        <s v="José Augusto"/>
        <s v="Antônio Carlos"/>
        <s v="João Carlos"/>
        <s v="Solange Brandão"/>
        <s v="Carlos Brandão"/>
        <s v="Maira Izabel"/>
        <s v="Maria Izabel"/>
        <s v="André Luiz"/>
      </sharedItems>
    </cacheField>
    <cacheField name="Depto." numFmtId="0">
      <sharedItems/>
    </cacheField>
    <cacheField name="Data de Vende" numFmtId="14">
      <sharedItems containsSemiMixedTypes="0" containsNonDate="0" containsDate="1" containsString="0" minDate="2007-07-03T00:00:00" maxDate="2010-09-06T00:00:00"/>
    </cacheField>
    <cacheField name="Produto" numFmtId="0">
      <sharedItems/>
    </cacheField>
    <cacheField name="Valor" numFmtId="44">
      <sharedItems containsSemiMixedTypes="0" containsString="0" containsNumber="1" minValue="9.9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x v="0"/>
    <s v="Informática"/>
    <d v="2007-10-17T00:00:00"/>
    <s v="Pack  10 DVD"/>
    <n v="9.9"/>
  </r>
  <r>
    <n v="2"/>
    <x v="1"/>
    <s v="Óptica"/>
    <d v="2007-10-17T00:00:00"/>
    <s v="Óculos de sol"/>
    <n v="120"/>
  </r>
  <r>
    <n v="3"/>
    <x v="2"/>
    <s v="Informática"/>
    <d v="2007-07-03T00:00:00"/>
    <s v="Pack  10 DVD"/>
    <n v="9.9"/>
  </r>
  <r>
    <n v="4"/>
    <x v="3"/>
    <s v="Informática"/>
    <d v="2007-10-09T00:00:00"/>
    <s v="Pack  10 DVD"/>
    <n v="9.9"/>
  </r>
  <r>
    <n v="5"/>
    <x v="1"/>
    <s v="Óptica"/>
    <d v="2007-07-15T00:00:00"/>
    <s v="Óculos de sol"/>
    <n v="115"/>
  </r>
  <r>
    <n v="6"/>
    <x v="1"/>
    <s v="Óptica"/>
    <d v="2007-09-15T00:00:00"/>
    <s v="Óculos de sol"/>
    <n v="120"/>
  </r>
  <r>
    <n v="7"/>
    <x v="1"/>
    <s v="Óptica"/>
    <d v="2010-09-05T00:00:00"/>
    <s v="Óculos de sol"/>
    <n v="130"/>
  </r>
  <r>
    <n v="8"/>
    <x v="4"/>
    <s v="Óptica"/>
    <d v="2007-08-05T00:00:00"/>
    <s v="Lente de contato"/>
    <n v="120"/>
  </r>
  <r>
    <n v="9"/>
    <x v="4"/>
    <s v="Óptica"/>
    <d v="2007-09-05T00:00:00"/>
    <s v="Óculos de sol"/>
    <n v="150"/>
  </r>
  <r>
    <n v="10"/>
    <x v="5"/>
    <s v="Óptica"/>
    <d v="2007-08-15T00:00:00"/>
    <s v="Lente de contato"/>
    <n v="90"/>
  </r>
  <r>
    <n v="11"/>
    <x v="5"/>
    <s v="Óptica"/>
    <d v="2007-10-12T00:00:00"/>
    <s v="Óculos de Grau"/>
    <n v="98.5"/>
  </r>
  <r>
    <n v="12"/>
    <x v="5"/>
    <s v="Óptica"/>
    <d v="2007-08-12T00:00:00"/>
    <s v="Lente de contato"/>
    <n v="120"/>
  </r>
  <r>
    <n v="13"/>
    <x v="6"/>
    <s v="Óptica"/>
    <d v="2007-07-15T00:00:00"/>
    <s v="Óculos de Grau"/>
    <n v="85"/>
  </r>
  <r>
    <n v="14"/>
    <x v="6"/>
    <s v="Óptica"/>
    <d v="2007-10-17T00:00:00"/>
    <s v="Lente de contato"/>
    <n v="150"/>
  </r>
  <r>
    <n v="15"/>
    <x v="7"/>
    <s v="Informática"/>
    <d v="2007-08-17T00:00:00"/>
    <s v="Hard disk 200Gb"/>
    <n v="335"/>
  </r>
  <r>
    <n v="16"/>
    <x v="2"/>
    <s v="Informática"/>
    <d v="2007-10-17T00:00:00"/>
    <s v="Hard disk 200Gb"/>
    <n v="335"/>
  </r>
  <r>
    <n v="17"/>
    <x v="7"/>
    <s v="Informática"/>
    <d v="2007-08-17T00:00:00"/>
    <s v="Hard disk 450Gb"/>
    <n v="450"/>
  </r>
  <r>
    <n v="18"/>
    <x v="0"/>
    <s v="Informática"/>
    <d v="2007-07-08T00:00:00"/>
    <s v="Placa de som"/>
    <n v="467"/>
  </r>
  <r>
    <n v="19"/>
    <x v="0"/>
    <s v="Informática"/>
    <d v="2007-08-10T00:00:00"/>
    <s v="Placa de som"/>
    <n v="533"/>
  </r>
  <r>
    <n v="20"/>
    <x v="7"/>
    <s v="Informática"/>
    <d v="2007-07-08T00:00:00"/>
    <s v="Pentium Dual core"/>
    <n v="1500"/>
  </r>
  <r>
    <n v="21"/>
    <x v="3"/>
    <s v="Informática"/>
    <d v="2007-08-15T00:00:00"/>
    <s v="Pentium Dual core"/>
    <n v="1500"/>
  </r>
  <r>
    <n v="22"/>
    <x v="7"/>
    <s v="Informática"/>
    <d v="2007-08-07T00:00:00"/>
    <s v="Notebook"/>
    <n v="2000"/>
  </r>
  <r>
    <n v="23"/>
    <x v="2"/>
    <s v="Informática"/>
    <d v="2007-10-12T00:00:00"/>
    <s v="Notebook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2" firstHeaderRow="1" firstDataRow="1" firstDataCol="1"/>
  <pivotFields count="6">
    <pivotField numFmtId="164" showAll="0"/>
    <pivotField axis="axisRow" showAll="0">
      <items count="9">
        <item x="7"/>
        <item x="1"/>
        <item x="4"/>
        <item x="2"/>
        <item x="0"/>
        <item x="5"/>
        <item x="6"/>
        <item x="3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 numFmtId="44"/>
  </dataFields>
  <formats count="3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38"/>
  <sheetViews>
    <sheetView topLeftCell="A3" zoomScale="93" zoomScaleNormal="9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C9" sqref="C9"/>
    </sheetView>
  </sheetViews>
  <sheetFormatPr defaultColWidth="8.7109375" defaultRowHeight="15" x14ac:dyDescent="0.25"/>
  <cols>
    <col min="1" max="1" width="11.42578125" customWidth="1"/>
    <col min="2" max="2" width="15.7109375" bestFit="1" customWidth="1"/>
    <col min="3" max="3" width="11.140625" bestFit="1" customWidth="1"/>
    <col min="4" max="4" width="18.140625" bestFit="1" customWidth="1"/>
    <col min="5" max="5" width="17.42578125" bestFit="1" customWidth="1"/>
    <col min="6" max="6" width="15.28515625" customWidth="1"/>
    <col min="7" max="7" width="3.7109375" customWidth="1"/>
    <col min="8" max="8" width="9" style="1" bestFit="1" customWidth="1"/>
    <col min="9" max="9" width="12.42578125" style="1" bestFit="1" customWidth="1"/>
    <col min="10" max="10" width="11.140625" style="1" bestFit="1" customWidth="1"/>
    <col min="11" max="11" width="18.140625" style="1" bestFit="1" customWidth="1"/>
    <col min="12" max="12" width="17.42578125" style="1" bestFit="1" customWidth="1"/>
    <col min="13" max="13" width="12.140625" style="1" bestFit="1" customWidth="1"/>
  </cols>
  <sheetData>
    <row r="1" spans="1:13" ht="21" x14ac:dyDescent="0.35">
      <c r="A1" s="31" t="s">
        <v>0</v>
      </c>
      <c r="B1" s="32"/>
      <c r="C1" s="32"/>
      <c r="D1" s="32"/>
      <c r="E1" s="32"/>
      <c r="F1" s="33"/>
      <c r="H1"/>
      <c r="I1"/>
      <c r="J1"/>
      <c r="K1"/>
      <c r="L1"/>
      <c r="M1"/>
    </row>
    <row r="2" spans="1:13" x14ac:dyDescent="0.25">
      <c r="A2" s="34"/>
      <c r="B2" s="35"/>
      <c r="C2" s="35"/>
      <c r="D2" s="35"/>
      <c r="E2" s="35"/>
      <c r="F2" s="36"/>
      <c r="H2"/>
      <c r="I2"/>
      <c r="J2"/>
      <c r="K2"/>
      <c r="L2"/>
      <c r="M2"/>
    </row>
    <row r="3" spans="1:13" ht="18.75" x14ac:dyDescent="0.3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H3"/>
      <c r="I3"/>
      <c r="J3"/>
      <c r="K3"/>
      <c r="L3"/>
      <c r="M3"/>
    </row>
    <row r="4" spans="1:13" x14ac:dyDescent="0.25">
      <c r="A4" s="8">
        <v>1</v>
      </c>
      <c r="B4" s="2" t="s">
        <v>20</v>
      </c>
      <c r="C4" s="2" t="s">
        <v>8</v>
      </c>
      <c r="D4" s="3">
        <v>39372</v>
      </c>
      <c r="E4" s="2" t="s">
        <v>19</v>
      </c>
      <c r="F4" s="4">
        <v>9.9</v>
      </c>
      <c r="H4"/>
      <c r="I4"/>
      <c r="J4"/>
      <c r="K4"/>
      <c r="L4"/>
      <c r="M4"/>
    </row>
    <row r="5" spans="1:13" x14ac:dyDescent="0.25">
      <c r="A5" s="8">
        <v>2</v>
      </c>
      <c r="B5" s="2" t="s">
        <v>13</v>
      </c>
      <c r="C5" s="2" t="s">
        <v>14</v>
      </c>
      <c r="D5" s="3">
        <v>39372</v>
      </c>
      <c r="E5" s="2" t="s">
        <v>15</v>
      </c>
      <c r="F5" s="4">
        <v>120</v>
      </c>
      <c r="H5"/>
      <c r="I5"/>
      <c r="J5"/>
      <c r="K5"/>
      <c r="L5"/>
      <c r="M5"/>
    </row>
    <row r="6" spans="1:13" x14ac:dyDescent="0.25">
      <c r="A6" s="8">
        <v>3</v>
      </c>
      <c r="B6" s="2" t="s">
        <v>18</v>
      </c>
      <c r="C6" s="2" t="s">
        <v>8</v>
      </c>
      <c r="D6" s="3">
        <v>39266</v>
      </c>
      <c r="E6" s="2" t="s">
        <v>19</v>
      </c>
      <c r="F6" s="4">
        <v>9.9</v>
      </c>
      <c r="H6"/>
      <c r="I6"/>
      <c r="J6"/>
      <c r="K6"/>
      <c r="L6"/>
      <c r="M6"/>
    </row>
    <row r="7" spans="1:13" x14ac:dyDescent="0.25">
      <c r="A7" s="8">
        <v>4</v>
      </c>
      <c r="B7" s="2" t="s">
        <v>25</v>
      </c>
      <c r="C7" s="2" t="s">
        <v>8</v>
      </c>
      <c r="D7" s="3">
        <v>39364</v>
      </c>
      <c r="E7" s="2" t="s">
        <v>19</v>
      </c>
      <c r="F7" s="4">
        <v>9.9</v>
      </c>
      <c r="H7"/>
      <c r="I7"/>
      <c r="J7"/>
      <c r="M7"/>
    </row>
    <row r="8" spans="1:13" x14ac:dyDescent="0.25">
      <c r="A8" s="8">
        <v>5</v>
      </c>
      <c r="B8" s="2" t="s">
        <v>13</v>
      </c>
      <c r="C8" s="2" t="s">
        <v>14</v>
      </c>
      <c r="D8" s="3">
        <v>39278</v>
      </c>
      <c r="E8" s="2" t="s">
        <v>15</v>
      </c>
      <c r="F8" s="4">
        <v>115</v>
      </c>
      <c r="H8"/>
      <c r="I8"/>
      <c r="J8"/>
      <c r="K8"/>
      <c r="L8"/>
      <c r="M8"/>
    </row>
    <row r="9" spans="1:13" x14ac:dyDescent="0.25">
      <c r="A9" s="8">
        <v>6</v>
      </c>
      <c r="B9" s="2" t="s">
        <v>13</v>
      </c>
      <c r="C9" s="2" t="s">
        <v>14</v>
      </c>
      <c r="D9" s="3">
        <v>39340</v>
      </c>
      <c r="E9" s="2" t="s">
        <v>15</v>
      </c>
      <c r="F9" s="4">
        <v>120</v>
      </c>
      <c r="H9"/>
      <c r="I9"/>
      <c r="J9"/>
      <c r="K9"/>
      <c r="L9"/>
      <c r="M9"/>
    </row>
    <row r="10" spans="1:13" x14ac:dyDescent="0.25">
      <c r="A10" s="8">
        <v>7</v>
      </c>
      <c r="B10" s="2" t="s">
        <v>13</v>
      </c>
      <c r="C10" s="2" t="s">
        <v>14</v>
      </c>
      <c r="D10" s="3">
        <v>40426</v>
      </c>
      <c r="E10" s="2" t="s">
        <v>15</v>
      </c>
      <c r="F10" s="4">
        <v>130</v>
      </c>
      <c r="H10"/>
      <c r="I10"/>
      <c r="J10"/>
      <c r="K10"/>
      <c r="L10"/>
      <c r="M10"/>
    </row>
    <row r="11" spans="1:13" x14ac:dyDescent="0.25">
      <c r="A11" s="8">
        <v>8</v>
      </c>
      <c r="B11" s="2" t="s">
        <v>16</v>
      </c>
      <c r="C11" s="2" t="s">
        <v>14</v>
      </c>
      <c r="D11" s="3">
        <v>39299</v>
      </c>
      <c r="E11" s="2" t="s">
        <v>17</v>
      </c>
      <c r="F11" s="4">
        <v>120</v>
      </c>
      <c r="H11"/>
      <c r="I11"/>
      <c r="J11"/>
      <c r="K11"/>
      <c r="L11"/>
      <c r="M11"/>
    </row>
    <row r="12" spans="1:13" x14ac:dyDescent="0.25">
      <c r="A12" s="8">
        <v>9</v>
      </c>
      <c r="B12" s="2" t="s">
        <v>16</v>
      </c>
      <c r="C12" s="2" t="s">
        <v>14</v>
      </c>
      <c r="D12" s="3">
        <v>39330</v>
      </c>
      <c r="E12" s="2" t="s">
        <v>15</v>
      </c>
      <c r="F12" s="4">
        <v>150</v>
      </c>
      <c r="H12"/>
      <c r="I12"/>
      <c r="J12"/>
      <c r="K12"/>
      <c r="L12"/>
      <c r="M12"/>
    </row>
    <row r="13" spans="1:13" x14ac:dyDescent="0.25">
      <c r="A13" s="8">
        <v>10</v>
      </c>
      <c r="B13" s="2" t="s">
        <v>22</v>
      </c>
      <c r="C13" s="2" t="s">
        <v>14</v>
      </c>
      <c r="D13" s="3">
        <v>39309</v>
      </c>
      <c r="E13" s="2" t="s">
        <v>17</v>
      </c>
      <c r="F13" s="4">
        <v>90</v>
      </c>
    </row>
    <row r="14" spans="1:13" x14ac:dyDescent="0.25">
      <c r="A14" s="8">
        <v>11</v>
      </c>
      <c r="B14" s="2" t="s">
        <v>22</v>
      </c>
      <c r="C14" s="2" t="s">
        <v>14</v>
      </c>
      <c r="D14" s="3">
        <v>39367</v>
      </c>
      <c r="E14" s="2" t="s">
        <v>23</v>
      </c>
      <c r="F14" s="4">
        <v>98.5</v>
      </c>
    </row>
    <row r="15" spans="1:13" x14ac:dyDescent="0.25">
      <c r="A15" s="8">
        <v>12</v>
      </c>
      <c r="B15" s="2" t="s">
        <v>22</v>
      </c>
      <c r="C15" s="2" t="s">
        <v>14</v>
      </c>
      <c r="D15" s="3">
        <v>39306</v>
      </c>
      <c r="E15" s="2" t="s">
        <v>17</v>
      </c>
      <c r="F15" s="4">
        <v>120</v>
      </c>
    </row>
    <row r="16" spans="1:13" x14ac:dyDescent="0.25">
      <c r="A16" s="8">
        <v>13</v>
      </c>
      <c r="B16" s="2" t="s">
        <v>24</v>
      </c>
      <c r="C16" s="2" t="s">
        <v>14</v>
      </c>
      <c r="D16" s="3">
        <v>39278</v>
      </c>
      <c r="E16" s="2" t="s">
        <v>23</v>
      </c>
      <c r="F16" s="4">
        <v>85</v>
      </c>
    </row>
    <row r="17" spans="1:6" x14ac:dyDescent="0.25">
      <c r="A17" s="8">
        <v>14</v>
      </c>
      <c r="B17" s="2" t="s">
        <v>24</v>
      </c>
      <c r="C17" s="2" t="s">
        <v>14</v>
      </c>
      <c r="D17" s="3">
        <v>39372</v>
      </c>
      <c r="E17" s="2" t="s">
        <v>17</v>
      </c>
      <c r="F17" s="4">
        <v>150</v>
      </c>
    </row>
    <row r="18" spans="1:6" x14ac:dyDescent="0.25">
      <c r="A18" s="8">
        <v>15</v>
      </c>
      <c r="B18" s="2" t="s">
        <v>7</v>
      </c>
      <c r="C18" s="2" t="s">
        <v>8</v>
      </c>
      <c r="D18" s="3">
        <v>39311</v>
      </c>
      <c r="E18" s="2" t="s">
        <v>9</v>
      </c>
      <c r="F18" s="4">
        <v>335</v>
      </c>
    </row>
    <row r="19" spans="1:6" x14ac:dyDescent="0.25">
      <c r="A19" s="8">
        <v>16</v>
      </c>
      <c r="B19" s="2" t="s">
        <v>18</v>
      </c>
      <c r="C19" s="2" t="s">
        <v>8</v>
      </c>
      <c r="D19" s="3">
        <v>39372</v>
      </c>
      <c r="E19" s="2" t="s">
        <v>9</v>
      </c>
      <c r="F19" s="4">
        <v>335</v>
      </c>
    </row>
    <row r="20" spans="1:6" x14ac:dyDescent="0.25">
      <c r="A20" s="8">
        <v>17</v>
      </c>
      <c r="B20" s="2" t="s">
        <v>7</v>
      </c>
      <c r="C20" s="2" t="s">
        <v>8</v>
      </c>
      <c r="D20" s="3">
        <v>39311</v>
      </c>
      <c r="E20" s="2" t="s">
        <v>10</v>
      </c>
      <c r="F20" s="4">
        <v>450</v>
      </c>
    </row>
    <row r="21" spans="1:6" x14ac:dyDescent="0.25">
      <c r="A21" s="8">
        <v>18</v>
      </c>
      <c r="B21" s="2" t="s">
        <v>20</v>
      </c>
      <c r="C21" s="2" t="s">
        <v>8</v>
      </c>
      <c r="D21" s="3">
        <v>39271</v>
      </c>
      <c r="E21" s="2" t="s">
        <v>21</v>
      </c>
      <c r="F21" s="4">
        <v>467</v>
      </c>
    </row>
    <row r="22" spans="1:6" x14ac:dyDescent="0.25">
      <c r="A22" s="8">
        <v>19</v>
      </c>
      <c r="B22" s="2" t="s">
        <v>20</v>
      </c>
      <c r="C22" s="2" t="s">
        <v>8</v>
      </c>
      <c r="D22" s="3">
        <v>39304</v>
      </c>
      <c r="E22" s="2" t="s">
        <v>21</v>
      </c>
      <c r="F22" s="4">
        <v>533</v>
      </c>
    </row>
    <row r="23" spans="1:6" x14ac:dyDescent="0.25">
      <c r="A23" s="8">
        <v>20</v>
      </c>
      <c r="B23" s="2" t="s">
        <v>7</v>
      </c>
      <c r="C23" s="2" t="s">
        <v>8</v>
      </c>
      <c r="D23" s="3">
        <v>39271</v>
      </c>
      <c r="E23" s="2" t="s">
        <v>11</v>
      </c>
      <c r="F23" s="4">
        <v>1500</v>
      </c>
    </row>
    <row r="24" spans="1:6" x14ac:dyDescent="0.25">
      <c r="A24" s="8">
        <v>21</v>
      </c>
      <c r="B24" s="2" t="s">
        <v>25</v>
      </c>
      <c r="C24" s="2" t="s">
        <v>8</v>
      </c>
      <c r="D24" s="3">
        <v>39309</v>
      </c>
      <c r="E24" s="2" t="s">
        <v>11</v>
      </c>
      <c r="F24" s="4">
        <v>1500</v>
      </c>
    </row>
    <row r="25" spans="1:6" x14ac:dyDescent="0.25">
      <c r="A25" s="8">
        <v>22</v>
      </c>
      <c r="B25" s="2" t="s">
        <v>7</v>
      </c>
      <c r="C25" s="2" t="s">
        <v>8</v>
      </c>
      <c r="D25" s="3">
        <v>39301</v>
      </c>
      <c r="E25" s="2" t="s">
        <v>12</v>
      </c>
      <c r="F25" s="4">
        <v>2000</v>
      </c>
    </row>
    <row r="26" spans="1:6" x14ac:dyDescent="0.25">
      <c r="A26" s="8">
        <v>23</v>
      </c>
      <c r="B26" s="2" t="s">
        <v>18</v>
      </c>
      <c r="C26" s="2" t="s">
        <v>8</v>
      </c>
      <c r="D26" s="3">
        <v>39367</v>
      </c>
      <c r="E26" s="2" t="s">
        <v>12</v>
      </c>
      <c r="F26" s="4">
        <v>2000</v>
      </c>
    </row>
    <row r="28" spans="1:6" x14ac:dyDescent="0.25">
      <c r="A28" s="11"/>
      <c r="B28" s="1"/>
      <c r="C28" s="1"/>
      <c r="D28" s="1"/>
      <c r="E28" s="1"/>
      <c r="F28" s="9"/>
    </row>
    <row r="29" spans="1:6" x14ac:dyDescent="0.25">
      <c r="A29" s="11" t="s">
        <v>26</v>
      </c>
      <c r="B29" s="1"/>
      <c r="C29" s="1"/>
      <c r="D29" s="1"/>
      <c r="E29" s="1"/>
      <c r="F29" s="10"/>
    </row>
    <row r="30" spans="1:6" s="1" customFormat="1" x14ac:dyDescent="0.25">
      <c r="A30" s="11"/>
      <c r="F30" s="10"/>
    </row>
    <row r="31" spans="1:6" s="1" customFormat="1" x14ac:dyDescent="0.25">
      <c r="A31" s="11" t="s">
        <v>27</v>
      </c>
      <c r="F31" s="10"/>
    </row>
    <row r="32" spans="1:6" s="1" customFormat="1" x14ac:dyDescent="0.25">
      <c r="A32" s="11"/>
      <c r="F32" s="10"/>
    </row>
    <row r="33" spans="1:6" s="1" customFormat="1" x14ac:dyDescent="0.25">
      <c r="A33" s="11" t="s">
        <v>28</v>
      </c>
      <c r="F33" s="10"/>
    </row>
    <row r="34" spans="1:6" s="1" customFormat="1" x14ac:dyDescent="0.25">
      <c r="A34" s="11"/>
      <c r="F34" s="10"/>
    </row>
    <row r="35" spans="1:6" s="1" customFormat="1" x14ac:dyDescent="0.25">
      <c r="A35" s="11" t="s">
        <v>29</v>
      </c>
      <c r="F35" s="10"/>
    </row>
    <row r="36" spans="1:6" s="1" customFormat="1" x14ac:dyDescent="0.25">
      <c r="A36" s="11"/>
      <c r="F36" s="10"/>
    </row>
    <row r="37" spans="1:6" s="1" customFormat="1" x14ac:dyDescent="0.25">
      <c r="A37" s="11" t="s">
        <v>89</v>
      </c>
      <c r="F37" s="10"/>
    </row>
    <row r="38" spans="1:6" x14ac:dyDescent="0.25">
      <c r="A38" s="11"/>
      <c r="B38" s="1"/>
      <c r="C38" s="1"/>
      <c r="D38" s="1"/>
      <c r="E38" s="1"/>
      <c r="F38" s="10"/>
    </row>
  </sheetData>
  <autoFilter ref="B3:B26"/>
  <sortState ref="A4:F26">
    <sortCondition ref="A4"/>
  </sortState>
  <mergeCells count="2">
    <mergeCell ref="A1:F1"/>
    <mergeCell ref="A2:F2"/>
  </mergeCells>
  <conditionalFormatting sqref="A4:F26">
    <cfRule type="expression" dxfId="5" priority="1">
      <formula>$F4&gt;=1000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E22" sqref="E22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7" t="s">
        <v>90</v>
      </c>
      <c r="B3" s="29" t="s">
        <v>92</v>
      </c>
    </row>
    <row r="4" spans="1:2" x14ac:dyDescent="0.25">
      <c r="A4" s="48" t="s">
        <v>7</v>
      </c>
      <c r="B4" s="29">
        <v>4285</v>
      </c>
    </row>
    <row r="5" spans="1:2" x14ac:dyDescent="0.25">
      <c r="A5" s="48" t="s">
        <v>13</v>
      </c>
      <c r="B5" s="29">
        <v>485</v>
      </c>
    </row>
    <row r="6" spans="1:2" x14ac:dyDescent="0.25">
      <c r="A6" s="48" t="s">
        <v>16</v>
      </c>
      <c r="B6" s="29">
        <v>270</v>
      </c>
    </row>
    <row r="7" spans="1:2" x14ac:dyDescent="0.25">
      <c r="A7" s="48" t="s">
        <v>18</v>
      </c>
      <c r="B7" s="29">
        <v>2344.9</v>
      </c>
    </row>
    <row r="8" spans="1:2" x14ac:dyDescent="0.25">
      <c r="A8" s="48" t="s">
        <v>20</v>
      </c>
      <c r="B8" s="29">
        <v>1009.9</v>
      </c>
    </row>
    <row r="9" spans="1:2" x14ac:dyDescent="0.25">
      <c r="A9" s="48" t="s">
        <v>22</v>
      </c>
      <c r="B9" s="29">
        <v>308.5</v>
      </c>
    </row>
    <row r="10" spans="1:2" x14ac:dyDescent="0.25">
      <c r="A10" s="48" t="s">
        <v>24</v>
      </c>
      <c r="B10" s="29">
        <v>235</v>
      </c>
    </row>
    <row r="11" spans="1:2" x14ac:dyDescent="0.25">
      <c r="A11" s="48" t="s">
        <v>25</v>
      </c>
      <c r="B11" s="29">
        <v>1509.9</v>
      </c>
    </row>
    <row r="12" spans="1:2" x14ac:dyDescent="0.25">
      <c r="A12" s="48" t="s">
        <v>91</v>
      </c>
      <c r="B12" s="29">
        <v>10448.199999999999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70" zoomScaleNormal="70" workbookViewId="0">
      <selection activeCell="H3" sqref="H3"/>
    </sheetView>
  </sheetViews>
  <sheetFormatPr defaultRowHeight="15" x14ac:dyDescent="0.25"/>
  <cols>
    <col min="1" max="1" width="12.85546875" customWidth="1"/>
    <col min="2" max="2" width="23.28515625" bestFit="1" customWidth="1"/>
    <col min="3" max="3" width="27.140625" bestFit="1" customWidth="1"/>
    <col min="4" max="4" width="9.28515625" bestFit="1" customWidth="1"/>
    <col min="5" max="5" width="8.28515625" bestFit="1" customWidth="1"/>
    <col min="6" max="6" width="17.85546875" bestFit="1" customWidth="1"/>
    <col min="7" max="7" width="12.140625" bestFit="1" customWidth="1"/>
    <col min="8" max="8" width="45.28515625" customWidth="1"/>
    <col min="9" max="9" width="1" customWidth="1"/>
  </cols>
  <sheetData>
    <row r="1" spans="1:12" ht="21" x14ac:dyDescent="0.35">
      <c r="A1" s="37" t="s">
        <v>68</v>
      </c>
      <c r="B1" s="38"/>
      <c r="C1" s="38"/>
      <c r="D1" s="38"/>
      <c r="E1" s="38"/>
      <c r="F1" s="38"/>
      <c r="G1" s="38"/>
      <c r="H1" s="39"/>
      <c r="I1" s="18"/>
      <c r="J1" s="18"/>
      <c r="K1" s="18"/>
    </row>
    <row r="2" spans="1:12" ht="21" x14ac:dyDescent="0.35">
      <c r="A2" s="19" t="s">
        <v>69</v>
      </c>
      <c r="B2" s="20" t="s">
        <v>70</v>
      </c>
      <c r="C2" s="20" t="s">
        <v>71</v>
      </c>
      <c r="D2" s="20" t="s">
        <v>72</v>
      </c>
      <c r="E2" s="20" t="s">
        <v>73</v>
      </c>
      <c r="F2" s="20" t="s">
        <v>74</v>
      </c>
      <c r="G2" s="19" t="s">
        <v>75</v>
      </c>
      <c r="H2" s="19" t="s">
        <v>76</v>
      </c>
      <c r="I2" s="18"/>
      <c r="J2" s="40" t="s">
        <v>77</v>
      </c>
      <c r="K2" s="41"/>
    </row>
    <row r="3" spans="1:12" ht="21" x14ac:dyDescent="0.35">
      <c r="A3" s="19" t="s">
        <v>78</v>
      </c>
      <c r="B3" s="21">
        <v>9</v>
      </c>
      <c r="C3" s="21">
        <v>5</v>
      </c>
      <c r="D3" s="21">
        <v>7</v>
      </c>
      <c r="E3" s="22">
        <v>1</v>
      </c>
      <c r="F3" s="30">
        <f>($J$3-E3)/$J$3</f>
        <v>0.8571428571428571</v>
      </c>
      <c r="G3" s="21">
        <f>AVERAGE(B3,C3,D3)</f>
        <v>7</v>
      </c>
      <c r="H3" s="23" t="str">
        <f>IF(AND(F3&gt;=80%,G3&gt;=6),"Aprovado","Reprovado")</f>
        <v>Aprovado</v>
      </c>
      <c r="I3" s="18"/>
      <c r="J3" s="42">
        <v>7</v>
      </c>
      <c r="K3" s="43"/>
      <c r="L3" s="27"/>
    </row>
    <row r="4" spans="1:12" ht="21" x14ac:dyDescent="0.35">
      <c r="A4" s="19" t="s">
        <v>79</v>
      </c>
      <c r="B4" s="21">
        <v>8.5</v>
      </c>
      <c r="C4" s="21">
        <v>7.5</v>
      </c>
      <c r="D4" s="21">
        <v>8</v>
      </c>
      <c r="E4" s="22">
        <v>0</v>
      </c>
      <c r="F4" s="30">
        <f t="shared" ref="F4:F8" si="0">($J$3-E4)/$J$3</f>
        <v>1</v>
      </c>
      <c r="G4" s="21">
        <f t="shared" ref="G4:G8" si="1">AVERAGE(B4,C4,D4)</f>
        <v>8</v>
      </c>
      <c r="H4" s="23" t="str">
        <f t="shared" ref="H4:H8" si="2">IF(AND(F4&gt;=80%,G4&gt;=6),"Aprovado","Reprovado")</f>
        <v>Aprovado</v>
      </c>
      <c r="I4" s="18"/>
      <c r="J4" s="18"/>
      <c r="K4" s="18"/>
    </row>
    <row r="5" spans="1:12" ht="21" x14ac:dyDescent="0.35">
      <c r="A5" s="19" t="s">
        <v>41</v>
      </c>
      <c r="B5" s="21">
        <v>9.1</v>
      </c>
      <c r="C5" s="21">
        <v>5</v>
      </c>
      <c r="D5" s="21">
        <v>5</v>
      </c>
      <c r="E5" s="22">
        <v>2</v>
      </c>
      <c r="F5" s="30">
        <f t="shared" si="0"/>
        <v>0.7142857142857143</v>
      </c>
      <c r="G5" s="21">
        <f t="shared" si="1"/>
        <v>6.3666666666666671</v>
      </c>
      <c r="H5" s="23" t="str">
        <f t="shared" si="2"/>
        <v>Reprovado</v>
      </c>
      <c r="I5" s="18"/>
      <c r="J5" s="18"/>
      <c r="K5" s="18"/>
    </row>
    <row r="6" spans="1:12" ht="21" x14ac:dyDescent="0.35">
      <c r="A6" s="19" t="s">
        <v>80</v>
      </c>
      <c r="B6" s="21">
        <v>6</v>
      </c>
      <c r="C6" s="21">
        <v>5</v>
      </c>
      <c r="D6" s="21">
        <v>7</v>
      </c>
      <c r="E6" s="22">
        <v>3</v>
      </c>
      <c r="F6" s="30">
        <f t="shared" si="0"/>
        <v>0.5714285714285714</v>
      </c>
      <c r="G6" s="21">
        <f t="shared" si="1"/>
        <v>6</v>
      </c>
      <c r="H6" s="23" t="str">
        <f t="shared" si="2"/>
        <v>Reprovado</v>
      </c>
      <c r="I6" s="18"/>
      <c r="J6" s="18"/>
      <c r="K6" s="18"/>
    </row>
    <row r="7" spans="1:12" ht="21" x14ac:dyDescent="0.35">
      <c r="A7" s="19" t="s">
        <v>81</v>
      </c>
      <c r="B7" s="21">
        <v>7.6</v>
      </c>
      <c r="C7" s="21">
        <v>3</v>
      </c>
      <c r="D7" s="21">
        <v>3</v>
      </c>
      <c r="E7" s="22">
        <v>0</v>
      </c>
      <c r="F7" s="30">
        <f t="shared" si="0"/>
        <v>1</v>
      </c>
      <c r="G7" s="21">
        <f t="shared" si="1"/>
        <v>4.5333333333333332</v>
      </c>
      <c r="H7" s="23" t="str">
        <f t="shared" si="2"/>
        <v>Reprovado</v>
      </c>
      <c r="I7" s="18"/>
      <c r="J7" s="24"/>
      <c r="K7" s="18"/>
    </row>
    <row r="8" spans="1:12" ht="21" x14ac:dyDescent="0.35">
      <c r="A8" s="19" t="s">
        <v>82</v>
      </c>
      <c r="B8" s="21">
        <v>4.5</v>
      </c>
      <c r="C8" s="21">
        <v>6</v>
      </c>
      <c r="D8" s="21">
        <v>6</v>
      </c>
      <c r="E8" s="22">
        <v>1</v>
      </c>
      <c r="F8" s="30">
        <f t="shared" si="0"/>
        <v>0.8571428571428571</v>
      </c>
      <c r="G8" s="21">
        <f t="shared" si="1"/>
        <v>5.5</v>
      </c>
      <c r="H8" s="23" t="str">
        <f t="shared" si="2"/>
        <v>Reprovado</v>
      </c>
      <c r="I8" s="18"/>
      <c r="J8" s="18"/>
      <c r="K8" s="18"/>
    </row>
    <row r="9" spans="1:12" x14ac:dyDescent="0.25">
      <c r="A9" s="25"/>
      <c r="B9" s="25"/>
      <c r="C9" s="18"/>
      <c r="D9" s="18"/>
      <c r="E9" s="18"/>
      <c r="F9" s="18"/>
      <c r="G9" s="18"/>
      <c r="H9" s="18"/>
      <c r="I9" s="18"/>
      <c r="J9" s="18"/>
      <c r="K9" s="18"/>
    </row>
    <row r="10" spans="1:12" ht="18.75" x14ac:dyDescent="0.3">
      <c r="A10" s="26" t="s">
        <v>83</v>
      </c>
      <c r="B10" s="25"/>
      <c r="C10" s="18"/>
      <c r="D10" s="18"/>
      <c r="E10" s="18"/>
      <c r="F10" s="18"/>
      <c r="G10" s="18"/>
      <c r="H10" s="18"/>
      <c r="I10" s="18"/>
      <c r="J10" s="18"/>
      <c r="K10" s="18"/>
    </row>
    <row r="11" spans="1:12" x14ac:dyDescent="0.25">
      <c r="A11" s="25"/>
      <c r="B11" s="25"/>
      <c r="C11" s="18"/>
      <c r="D11" s="18"/>
      <c r="E11" s="18"/>
      <c r="F11" s="18"/>
      <c r="G11" s="18"/>
      <c r="H11" s="18"/>
      <c r="I11" s="18"/>
      <c r="J11" s="18"/>
      <c r="K11" s="18"/>
    </row>
    <row r="12" spans="1:12" ht="21" x14ac:dyDescent="0.35">
      <c r="A12" s="19"/>
      <c r="B12" s="19" t="s">
        <v>75</v>
      </c>
      <c r="C12" s="19" t="s">
        <v>74</v>
      </c>
      <c r="D12" s="18"/>
      <c r="E12" s="18"/>
      <c r="F12" s="18"/>
      <c r="G12" s="18"/>
      <c r="H12" s="18"/>
      <c r="I12" s="18"/>
      <c r="J12" s="18"/>
      <c r="K12" s="18"/>
    </row>
    <row r="13" spans="1:12" ht="21" x14ac:dyDescent="0.35">
      <c r="A13" s="19" t="s">
        <v>84</v>
      </c>
      <c r="B13" s="19" t="s">
        <v>85</v>
      </c>
      <c r="C13" s="19" t="s">
        <v>86</v>
      </c>
      <c r="D13" s="18"/>
      <c r="E13" s="18"/>
      <c r="F13" s="18"/>
      <c r="G13" s="18"/>
      <c r="H13" s="18"/>
      <c r="I13" s="18"/>
      <c r="J13" s="18"/>
      <c r="K13" s="18"/>
    </row>
  </sheetData>
  <mergeCells count="3">
    <mergeCell ref="A1:H1"/>
    <mergeCell ref="J2:K2"/>
    <mergeCell ref="J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C15" sqref="C15"/>
    </sheetView>
  </sheetViews>
  <sheetFormatPr defaultRowHeight="15" x14ac:dyDescent="0.25"/>
  <cols>
    <col min="1" max="1" width="15.7109375" customWidth="1"/>
    <col min="2" max="2" width="5.5703125" bestFit="1" customWidth="1"/>
    <col min="3" max="3" width="19.28515625" bestFit="1" customWidth="1"/>
    <col min="5" max="5" width="30" bestFit="1" customWidth="1"/>
    <col min="6" max="6" width="19.28515625" bestFit="1" customWidth="1"/>
  </cols>
  <sheetData>
    <row r="1" spans="1:6" x14ac:dyDescent="0.25">
      <c r="A1" s="44" t="s">
        <v>45</v>
      </c>
      <c r="B1" s="44"/>
      <c r="C1" s="44"/>
      <c r="D1" s="1"/>
      <c r="E1" s="44" t="s">
        <v>46</v>
      </c>
      <c r="F1" s="44"/>
    </row>
    <row r="2" spans="1:6" x14ac:dyDescent="0.25">
      <c r="A2" s="12" t="s">
        <v>47</v>
      </c>
      <c r="B2" s="12" t="s">
        <v>48</v>
      </c>
      <c r="C2" s="12" t="s">
        <v>49</v>
      </c>
      <c r="D2" s="1"/>
      <c r="E2" s="12" t="s">
        <v>48</v>
      </c>
      <c r="F2" s="12" t="s">
        <v>50</v>
      </c>
    </row>
    <row r="3" spans="1:6" x14ac:dyDescent="0.25">
      <c r="A3" s="12" t="s">
        <v>37</v>
      </c>
      <c r="B3" s="12">
        <v>22</v>
      </c>
      <c r="C3" s="12" t="str">
        <f>IF(OR(B3&lt;8,B3&gt;60),$F$3,IF(B3&lt;=10,$F$4,IF(B3&lt;=17,$F$5,IF(B3&lt;=49,$F$6,$F$7))))</f>
        <v>Adulto</v>
      </c>
      <c r="D3" s="1"/>
      <c r="E3" s="12" t="s">
        <v>51</v>
      </c>
      <c r="F3" s="12" t="s">
        <v>52</v>
      </c>
    </row>
    <row r="4" spans="1:6" x14ac:dyDescent="0.25">
      <c r="A4" s="12" t="s">
        <v>53</v>
      </c>
      <c r="B4" s="12">
        <v>49</v>
      </c>
      <c r="C4" s="12" t="str">
        <f t="shared" ref="C4:C9" si="0">IF(OR(B4&lt;8,B4&gt;60),"Não pode",IF(B4&lt;=10,"Infantil",IF(B4&lt;=17,"Juvenil",IF(B4&lt;=49,"Adulto","Terceira Idade"))))</f>
        <v>Adulto</v>
      </c>
      <c r="D4" s="1"/>
      <c r="E4" s="12" t="s">
        <v>54</v>
      </c>
      <c r="F4" s="12" t="s">
        <v>55</v>
      </c>
    </row>
    <row r="5" spans="1:6" x14ac:dyDescent="0.25">
      <c r="A5" s="12" t="s">
        <v>56</v>
      </c>
      <c r="B5" s="12">
        <v>7</v>
      </c>
      <c r="C5" s="12" t="str">
        <f t="shared" si="0"/>
        <v>Não pode</v>
      </c>
      <c r="D5" s="1"/>
      <c r="E5" s="12" t="s">
        <v>57</v>
      </c>
      <c r="F5" s="12" t="s">
        <v>58</v>
      </c>
    </row>
    <row r="6" spans="1:6" x14ac:dyDescent="0.25">
      <c r="A6" s="12" t="s">
        <v>59</v>
      </c>
      <c r="B6" s="12">
        <v>50</v>
      </c>
      <c r="C6" s="12" t="str">
        <f t="shared" si="0"/>
        <v>Terceira Idade</v>
      </c>
      <c r="D6" s="1"/>
      <c r="E6" s="12" t="s">
        <v>60</v>
      </c>
      <c r="F6" s="12" t="s">
        <v>61</v>
      </c>
    </row>
    <row r="7" spans="1:6" x14ac:dyDescent="0.25">
      <c r="A7" s="12" t="s">
        <v>62</v>
      </c>
      <c r="B7" s="12">
        <v>61</v>
      </c>
      <c r="C7" s="12" t="str">
        <f t="shared" si="0"/>
        <v>Não pode</v>
      </c>
      <c r="D7" s="1"/>
      <c r="E7" s="12" t="s">
        <v>63</v>
      </c>
      <c r="F7" s="12" t="s">
        <v>64</v>
      </c>
    </row>
    <row r="8" spans="1:6" x14ac:dyDescent="0.25">
      <c r="A8" s="12" t="s">
        <v>65</v>
      </c>
      <c r="B8" s="12">
        <v>15</v>
      </c>
      <c r="C8" s="12" t="str">
        <f t="shared" si="0"/>
        <v>Juvenil</v>
      </c>
      <c r="D8" s="1"/>
      <c r="E8" s="1"/>
      <c r="F8" s="1"/>
    </row>
    <row r="9" spans="1:6" x14ac:dyDescent="0.25">
      <c r="A9" s="12" t="s">
        <v>66</v>
      </c>
      <c r="B9" s="12">
        <v>59</v>
      </c>
      <c r="C9" s="12" t="str">
        <f t="shared" si="0"/>
        <v>Terceira Idade</v>
      </c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ht="18.75" x14ac:dyDescent="0.3">
      <c r="A12" s="17" t="s">
        <v>67</v>
      </c>
      <c r="B12" s="1"/>
      <c r="C12" s="1"/>
      <c r="D12" s="1"/>
      <c r="E12" s="1"/>
      <c r="F12" s="1"/>
    </row>
  </sheetData>
  <mergeCells count="2">
    <mergeCell ref="A1:C1"/>
    <mergeCell ref="E1:F1"/>
  </mergeCells>
  <conditionalFormatting sqref="A3:C9">
    <cfRule type="expression" dxfId="1" priority="1">
      <formula>$C3="Não pode"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E3" sqref="E3"/>
    </sheetView>
  </sheetViews>
  <sheetFormatPr defaultRowHeight="15" x14ac:dyDescent="0.25"/>
  <cols>
    <col min="1" max="1" width="7.7109375" bestFit="1" customWidth="1"/>
    <col min="2" max="3" width="13.7109375" bestFit="1" customWidth="1"/>
    <col min="4" max="4" width="7.42578125" customWidth="1"/>
    <col min="5" max="5" width="12.7109375" bestFit="1" customWidth="1"/>
    <col min="6" max="6" width="1.28515625" customWidth="1"/>
    <col min="7" max="7" width="25.42578125" bestFit="1" customWidth="1"/>
    <col min="8" max="8" width="52.28515625" bestFit="1" customWidth="1"/>
    <col min="9" max="9" width="34.28515625" bestFit="1" customWidth="1"/>
  </cols>
  <sheetData>
    <row r="1" spans="1:9" x14ac:dyDescent="0.25">
      <c r="A1" s="44" t="s">
        <v>30</v>
      </c>
      <c r="B1" s="44"/>
      <c r="C1" s="44"/>
      <c r="D1" s="44"/>
      <c r="E1" s="44"/>
      <c r="F1" s="1"/>
      <c r="G1" s="45" t="s">
        <v>30</v>
      </c>
      <c r="H1" s="46"/>
      <c r="I1" s="46"/>
    </row>
    <row r="2" spans="1:9" x14ac:dyDescent="0.25">
      <c r="A2" s="12" t="s">
        <v>31</v>
      </c>
      <c r="B2" s="12" t="s">
        <v>32</v>
      </c>
      <c r="C2" s="12" t="s">
        <v>33</v>
      </c>
      <c r="D2" s="12" t="s">
        <v>34</v>
      </c>
      <c r="E2" s="12" t="s">
        <v>35</v>
      </c>
      <c r="F2" s="1"/>
      <c r="G2" s="12" t="s">
        <v>36</v>
      </c>
      <c r="H2" s="12" t="s">
        <v>88</v>
      </c>
      <c r="I2" s="13" t="s">
        <v>87</v>
      </c>
    </row>
    <row r="3" spans="1:9" x14ac:dyDescent="0.25">
      <c r="A3" s="12" t="s">
        <v>37</v>
      </c>
      <c r="B3" s="14">
        <v>10000</v>
      </c>
      <c r="C3" s="14">
        <v>4000</v>
      </c>
      <c r="D3" s="15">
        <v>0.5</v>
      </c>
      <c r="E3" s="28"/>
      <c r="F3" s="1"/>
      <c r="G3" s="12" t="s">
        <v>38</v>
      </c>
      <c r="H3" s="15">
        <v>0.01</v>
      </c>
      <c r="I3" s="16">
        <v>5.0000000000000001E-3</v>
      </c>
    </row>
    <row r="4" spans="1:9" x14ac:dyDescent="0.25">
      <c r="A4" s="12" t="s">
        <v>39</v>
      </c>
      <c r="B4" s="14">
        <v>20000</v>
      </c>
      <c r="C4" s="14">
        <v>25000</v>
      </c>
      <c r="D4" s="15">
        <v>0.5</v>
      </c>
      <c r="E4" s="28"/>
      <c r="F4" s="1"/>
      <c r="G4" s="12" t="s">
        <v>40</v>
      </c>
      <c r="H4" s="16">
        <v>2.5000000000000001E-2</v>
      </c>
      <c r="I4" s="15">
        <v>0.01</v>
      </c>
    </row>
    <row r="5" spans="1:9" x14ac:dyDescent="0.25">
      <c r="A5" s="12" t="s">
        <v>41</v>
      </c>
      <c r="B5" s="14">
        <v>5000</v>
      </c>
      <c r="C5" s="14">
        <v>2500</v>
      </c>
      <c r="D5" s="15">
        <v>0.5</v>
      </c>
      <c r="E5" s="28"/>
      <c r="F5" s="1"/>
      <c r="G5" s="12" t="s">
        <v>42</v>
      </c>
      <c r="H5" s="16">
        <v>3.5000000000000003E-2</v>
      </c>
      <c r="I5" s="15">
        <v>0.02</v>
      </c>
    </row>
    <row r="6" spans="1:9" x14ac:dyDescent="0.25">
      <c r="A6" s="12" t="s">
        <v>43</v>
      </c>
      <c r="B6" s="14">
        <v>50000</v>
      </c>
      <c r="C6" s="14">
        <v>40000</v>
      </c>
      <c r="D6" s="15">
        <v>0.6</v>
      </c>
      <c r="E6" s="28"/>
      <c r="F6" s="1"/>
      <c r="G6" s="12" t="s">
        <v>44</v>
      </c>
      <c r="H6" s="15">
        <v>0.05</v>
      </c>
      <c r="I6" s="16">
        <v>2.5000000000000001E-2</v>
      </c>
    </row>
    <row r="8" spans="1:9" x14ac:dyDescent="0.25">
      <c r="C8" s="27"/>
    </row>
    <row r="9" spans="1:9" x14ac:dyDescent="0.25">
      <c r="E9" s="29"/>
    </row>
    <row r="10" spans="1:9" x14ac:dyDescent="0.25">
      <c r="E10" s="29"/>
    </row>
    <row r="11" spans="1:9" x14ac:dyDescent="0.25">
      <c r="E11" s="29"/>
    </row>
    <row r="12" spans="1:9" x14ac:dyDescent="0.25">
      <c r="E12" s="29"/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Exercício 1</vt:lpstr>
      <vt:lpstr>Planilha1</vt:lpstr>
      <vt:lpstr>Exercício 2</vt:lpstr>
      <vt:lpstr>Exercício 3</vt:lpstr>
      <vt:lpstr>Exercício 4</vt:lpstr>
      <vt:lpstr>base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Alunos</cp:lastModifiedBy>
  <dcterms:created xsi:type="dcterms:W3CDTF">2011-01-27T15:31:28Z</dcterms:created>
  <dcterms:modified xsi:type="dcterms:W3CDTF">2020-03-06T01:28:40Z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96839d8b-0878-49bd-b4c5-400bc2c81310</vt:lpwstr>
  </property>
</Properties>
</file>