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Z:\Google Drive\Disciplinas\Matemática II\cálculo, abordagem computacional\planilhas\"/>
    </mc:Choice>
  </mc:AlternateContent>
  <xr:revisionPtr revIDLastSave="0" documentId="13_ncr:40009_{378E8199-3F12-46D2-B1C4-82AE6A7E765E}" xr6:coauthVersionLast="47" xr6:coauthVersionMax="47" xr10:uidLastSave="{00000000-0000-0000-0000-000000000000}"/>
  <bookViews>
    <workbookView xWindow="-120" yWindow="-120" windowWidth="27960" windowHeight="14220"/>
  </bookViews>
  <sheets>
    <sheet name="Plan1" sheetId="1" r:id="rId1"/>
    <sheet name="Plan2" sheetId="2" r:id="rId2"/>
    <sheet name="Plan3" sheetId="3" r:id="rId3"/>
  </sheets>
  <definedNames>
    <definedName name="Alimento_Presas">Plan1!$D$7</definedName>
    <definedName name="Área">Plan1!$D$5</definedName>
    <definedName name="Pop_Predadores">Plan1!$D$6</definedName>
    <definedName name="Pop_Presas_Inicial">Plan1!$D$3</definedName>
    <definedName name="Tabela_1">Plan1!$F$4:$G$8</definedName>
    <definedName name="Tx_Cresc_Presas">Plan1!$D$4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H13" i="1"/>
  <c r="A14" i="1"/>
  <c r="H14" i="1" s="1"/>
  <c r="A15" i="1"/>
  <c r="H15" i="1" s="1"/>
  <c r="A16" i="1"/>
  <c r="H16" i="1" s="1"/>
  <c r="A17" i="1"/>
  <c r="H17" i="1" s="1"/>
  <c r="A18" i="1"/>
  <c r="H18" i="1" s="1"/>
  <c r="A19" i="1"/>
  <c r="H19" i="1" s="1"/>
  <c r="A20" i="1"/>
  <c r="H20" i="1" s="1"/>
  <c r="A21" i="1"/>
  <c r="H21" i="1" s="1"/>
  <c r="A22" i="1"/>
  <c r="H22" i="1" s="1"/>
  <c r="A23" i="1"/>
  <c r="H23" i="1" s="1"/>
  <c r="A24" i="1"/>
  <c r="H24" i="1" s="1"/>
  <c r="A25" i="1"/>
  <c r="H25" i="1" s="1"/>
  <c r="A26" i="1"/>
  <c r="H26" i="1" s="1"/>
  <c r="A27" i="1"/>
  <c r="H27" i="1" s="1"/>
  <c r="A28" i="1"/>
  <c r="H28" i="1" s="1"/>
  <c r="A29" i="1"/>
  <c r="H29" i="1" s="1"/>
  <c r="A30" i="1"/>
  <c r="H30" i="1" s="1"/>
  <c r="A31" i="1"/>
  <c r="H31" i="1" s="1"/>
  <c r="A32" i="1"/>
  <c r="H32" i="1" s="1"/>
  <c r="A33" i="1"/>
  <c r="H33" i="1" s="1"/>
  <c r="A34" i="1"/>
  <c r="H34" i="1" s="1"/>
  <c r="A35" i="1"/>
  <c r="H35" i="1" s="1"/>
  <c r="A36" i="1"/>
  <c r="H36" i="1" s="1"/>
  <c r="A37" i="1"/>
  <c r="H37" i="1" s="1"/>
  <c r="A38" i="1"/>
  <c r="H38" i="1" s="1"/>
  <c r="A39" i="1"/>
  <c r="H39" i="1" s="1"/>
  <c r="A40" i="1"/>
  <c r="H40" i="1" s="1"/>
  <c r="A41" i="1"/>
  <c r="H41" i="1" s="1"/>
  <c r="A42" i="1"/>
  <c r="H42" i="1" s="1"/>
  <c r="A43" i="1"/>
  <c r="H43" i="1" s="1"/>
  <c r="A44" i="1"/>
  <c r="H44" i="1" s="1"/>
  <c r="A45" i="1"/>
  <c r="H45" i="1" s="1"/>
  <c r="A46" i="1"/>
  <c r="H46" i="1" s="1"/>
  <c r="A47" i="1"/>
  <c r="H47" i="1" s="1"/>
  <c r="A48" i="1"/>
  <c r="H48" i="1" s="1"/>
  <c r="A49" i="1"/>
  <c r="H49" i="1" s="1"/>
  <c r="A50" i="1"/>
  <c r="H50" i="1" s="1"/>
  <c r="A51" i="1"/>
  <c r="H51" i="1" s="1"/>
  <c r="A52" i="1"/>
  <c r="H52" i="1" s="1"/>
  <c r="A53" i="1"/>
  <c r="H53" i="1" s="1"/>
  <c r="A54" i="1"/>
  <c r="H54" i="1" s="1"/>
  <c r="A55" i="1"/>
  <c r="H55" i="1" s="1"/>
  <c r="A56" i="1"/>
  <c r="H56" i="1" s="1"/>
  <c r="A57" i="1"/>
  <c r="H57" i="1" s="1"/>
  <c r="A58" i="1"/>
  <c r="H58" i="1" s="1"/>
  <c r="A59" i="1"/>
  <c r="H59" i="1" s="1"/>
  <c r="A60" i="1"/>
  <c r="H60" i="1" s="1"/>
  <c r="A61" i="1"/>
  <c r="H61" i="1" s="1"/>
  <c r="A62" i="1"/>
  <c r="H62" i="1" s="1"/>
  <c r="A63" i="1"/>
  <c r="H63" i="1" s="1"/>
  <c r="B13" i="1"/>
  <c r="F13" i="1"/>
  <c r="G13" i="1"/>
  <c r="I13" i="1"/>
  <c r="C13" i="1" l="1"/>
  <c r="D13" i="1" s="1"/>
  <c r="E13" i="1" s="1"/>
  <c r="B14" i="1" s="1"/>
  <c r="J14" i="1"/>
  <c r="J15" i="1" l="1"/>
  <c r="C14" i="1"/>
  <c r="D14" i="1" s="1"/>
  <c r="F14" i="1"/>
  <c r="G14" i="1" s="1"/>
  <c r="I14" i="1" s="1"/>
  <c r="E14" i="1"/>
  <c r="B15" i="1"/>
  <c r="F15" i="1" l="1"/>
  <c r="G15" i="1" s="1"/>
  <c r="I15" i="1" s="1"/>
  <c r="J16" i="1"/>
  <c r="C15" i="1"/>
  <c r="D15" i="1" s="1"/>
  <c r="E15" i="1" s="1"/>
  <c r="B16" i="1" s="1"/>
  <c r="F16" i="1" l="1"/>
  <c r="G16" i="1" s="1"/>
  <c r="I16" i="1" s="1"/>
  <c r="J17" i="1"/>
  <c r="C16" i="1"/>
  <c r="D16" i="1" s="1"/>
  <c r="E16" i="1" s="1"/>
  <c r="B17" i="1" s="1"/>
  <c r="F17" i="1" l="1"/>
  <c r="G17" i="1" s="1"/>
  <c r="I17" i="1" s="1"/>
  <c r="J18" i="1"/>
  <c r="C17" i="1"/>
  <c r="D17" i="1" s="1"/>
  <c r="E17" i="1" s="1"/>
  <c r="B18" i="1" s="1"/>
  <c r="F18" i="1" l="1"/>
  <c r="G18" i="1" s="1"/>
  <c r="I18" i="1" s="1"/>
  <c r="J19" i="1"/>
  <c r="C18" i="1"/>
  <c r="D18" i="1" s="1"/>
  <c r="E18" i="1" s="1"/>
  <c r="B19" i="1" s="1"/>
  <c r="F19" i="1" l="1"/>
  <c r="G19" i="1" s="1"/>
  <c r="I19" i="1" s="1"/>
  <c r="J20" i="1"/>
  <c r="C19" i="1"/>
  <c r="D19" i="1" s="1"/>
  <c r="E19" i="1" s="1"/>
  <c r="B20" i="1" s="1"/>
  <c r="F20" i="1" l="1"/>
  <c r="G20" i="1" s="1"/>
  <c r="I20" i="1" s="1"/>
  <c r="J21" i="1"/>
  <c r="C20" i="1"/>
  <c r="D20" i="1" s="1"/>
  <c r="E20" i="1" s="1"/>
  <c r="B21" i="1" s="1"/>
  <c r="F21" i="1" l="1"/>
  <c r="G21" i="1" s="1"/>
  <c r="I21" i="1" s="1"/>
  <c r="J22" i="1"/>
  <c r="C21" i="1"/>
  <c r="D21" i="1" s="1"/>
  <c r="E21" i="1" s="1"/>
  <c r="B22" i="1" s="1"/>
  <c r="F22" i="1" l="1"/>
  <c r="G22" i="1" s="1"/>
  <c r="I22" i="1" s="1"/>
  <c r="J23" i="1"/>
  <c r="C22" i="1"/>
  <c r="D22" i="1" s="1"/>
  <c r="E22" i="1" s="1"/>
  <c r="B23" i="1" s="1"/>
  <c r="F23" i="1" l="1"/>
  <c r="G23" i="1" s="1"/>
  <c r="I23" i="1" s="1"/>
  <c r="J24" i="1"/>
  <c r="C23" i="1"/>
  <c r="D23" i="1" s="1"/>
  <c r="E23" i="1" s="1"/>
  <c r="B24" i="1" s="1"/>
  <c r="F24" i="1" l="1"/>
  <c r="G24" i="1" s="1"/>
  <c r="I24" i="1" s="1"/>
  <c r="J25" i="1"/>
  <c r="C24" i="1"/>
  <c r="D24" i="1" s="1"/>
  <c r="E24" i="1" s="1"/>
  <c r="B25" i="1" s="1"/>
  <c r="F25" i="1" l="1"/>
  <c r="G25" i="1" s="1"/>
  <c r="I25" i="1" s="1"/>
  <c r="J26" i="1"/>
  <c r="C25" i="1"/>
  <c r="D25" i="1" s="1"/>
  <c r="E25" i="1" s="1"/>
  <c r="B26" i="1" s="1"/>
  <c r="F26" i="1" l="1"/>
  <c r="G26" i="1" s="1"/>
  <c r="I26" i="1" s="1"/>
  <c r="J27" i="1"/>
  <c r="C26" i="1"/>
  <c r="D26" i="1" s="1"/>
  <c r="E26" i="1" s="1"/>
  <c r="B27" i="1" s="1"/>
  <c r="F27" i="1" l="1"/>
  <c r="G27" i="1" s="1"/>
  <c r="I27" i="1" s="1"/>
  <c r="J28" i="1"/>
  <c r="C27" i="1"/>
  <c r="D27" i="1" s="1"/>
  <c r="E27" i="1" s="1"/>
  <c r="B28" i="1" s="1"/>
  <c r="F28" i="1" l="1"/>
  <c r="G28" i="1" s="1"/>
  <c r="I28" i="1" s="1"/>
  <c r="J29" i="1"/>
  <c r="C28" i="1"/>
  <c r="D28" i="1" s="1"/>
  <c r="E28" i="1" s="1"/>
  <c r="B29" i="1" s="1"/>
  <c r="F29" i="1" l="1"/>
  <c r="G29" i="1" s="1"/>
  <c r="I29" i="1" s="1"/>
  <c r="J30" i="1"/>
  <c r="C29" i="1"/>
  <c r="D29" i="1" s="1"/>
  <c r="E29" i="1" s="1"/>
  <c r="B30" i="1" s="1"/>
  <c r="F30" i="1" l="1"/>
  <c r="G30" i="1" s="1"/>
  <c r="I30" i="1" s="1"/>
  <c r="J31" i="1"/>
  <c r="C30" i="1"/>
  <c r="D30" i="1" s="1"/>
  <c r="E30" i="1" s="1"/>
  <c r="B31" i="1" s="1"/>
  <c r="F31" i="1" l="1"/>
  <c r="G31" i="1" s="1"/>
  <c r="I31" i="1" s="1"/>
  <c r="J32" i="1"/>
  <c r="C31" i="1"/>
  <c r="D31" i="1" s="1"/>
  <c r="E31" i="1" s="1"/>
  <c r="B32" i="1" s="1"/>
  <c r="F32" i="1" l="1"/>
  <c r="G32" i="1" s="1"/>
  <c r="I32" i="1" s="1"/>
  <c r="J33" i="1"/>
  <c r="C32" i="1"/>
  <c r="D32" i="1" s="1"/>
  <c r="E32" i="1" s="1"/>
  <c r="B33" i="1" s="1"/>
  <c r="F33" i="1" l="1"/>
  <c r="G33" i="1" s="1"/>
  <c r="I33" i="1" s="1"/>
  <c r="J34" i="1"/>
  <c r="C33" i="1"/>
  <c r="D33" i="1" s="1"/>
  <c r="E33" i="1" s="1"/>
  <c r="B34" i="1" s="1"/>
  <c r="F34" i="1" l="1"/>
  <c r="G34" i="1" s="1"/>
  <c r="I34" i="1" s="1"/>
  <c r="J35" i="1"/>
  <c r="C34" i="1"/>
  <c r="D34" i="1" s="1"/>
  <c r="E34" i="1" s="1"/>
  <c r="B35" i="1" s="1"/>
  <c r="F35" i="1" l="1"/>
  <c r="G35" i="1" s="1"/>
  <c r="I35" i="1" s="1"/>
  <c r="J36" i="1"/>
  <c r="C35" i="1"/>
  <c r="D35" i="1" s="1"/>
  <c r="E35" i="1" s="1"/>
  <c r="B36" i="1" s="1"/>
  <c r="F36" i="1" l="1"/>
  <c r="G36" i="1" s="1"/>
  <c r="I36" i="1" s="1"/>
  <c r="J37" i="1"/>
  <c r="C36" i="1"/>
  <c r="D36" i="1" s="1"/>
  <c r="E36" i="1" s="1"/>
  <c r="B37" i="1" s="1"/>
  <c r="F37" i="1" l="1"/>
  <c r="G37" i="1" s="1"/>
  <c r="I37" i="1" s="1"/>
  <c r="J38" i="1"/>
  <c r="C37" i="1"/>
  <c r="D37" i="1" s="1"/>
  <c r="E37" i="1" s="1"/>
  <c r="B38" i="1" s="1"/>
  <c r="F38" i="1" l="1"/>
  <c r="G38" i="1" s="1"/>
  <c r="I38" i="1" s="1"/>
  <c r="J39" i="1"/>
  <c r="C38" i="1"/>
  <c r="D38" i="1" s="1"/>
  <c r="E38" i="1" s="1"/>
  <c r="B39" i="1" s="1"/>
  <c r="F39" i="1" l="1"/>
  <c r="G39" i="1" s="1"/>
  <c r="I39" i="1" s="1"/>
  <c r="J40" i="1"/>
  <c r="C39" i="1"/>
  <c r="D39" i="1" s="1"/>
  <c r="E39" i="1" s="1"/>
  <c r="B40" i="1" s="1"/>
  <c r="F40" i="1" l="1"/>
  <c r="G40" i="1" s="1"/>
  <c r="I40" i="1" s="1"/>
  <c r="J41" i="1"/>
  <c r="C40" i="1"/>
  <c r="D40" i="1" s="1"/>
  <c r="E40" i="1" s="1"/>
  <c r="B41" i="1" s="1"/>
  <c r="F41" i="1" l="1"/>
  <c r="G41" i="1" s="1"/>
  <c r="I41" i="1" s="1"/>
  <c r="J42" i="1"/>
  <c r="C41" i="1"/>
  <c r="D41" i="1" s="1"/>
  <c r="E41" i="1" s="1"/>
  <c r="B42" i="1" s="1"/>
  <c r="F42" i="1" l="1"/>
  <c r="G42" i="1" s="1"/>
  <c r="I42" i="1" s="1"/>
  <c r="J43" i="1"/>
  <c r="C42" i="1"/>
  <c r="D42" i="1" s="1"/>
  <c r="E42" i="1" s="1"/>
  <c r="B43" i="1" s="1"/>
  <c r="F43" i="1" l="1"/>
  <c r="G43" i="1" s="1"/>
  <c r="I43" i="1" s="1"/>
  <c r="J44" i="1"/>
  <c r="C43" i="1"/>
  <c r="D43" i="1" s="1"/>
  <c r="E43" i="1" s="1"/>
  <c r="B44" i="1" s="1"/>
  <c r="F44" i="1" l="1"/>
  <c r="G44" i="1" s="1"/>
  <c r="I44" i="1" s="1"/>
  <c r="J45" i="1"/>
  <c r="C44" i="1"/>
  <c r="D44" i="1" s="1"/>
  <c r="E44" i="1" s="1"/>
  <c r="B45" i="1" s="1"/>
  <c r="F45" i="1" l="1"/>
  <c r="G45" i="1" s="1"/>
  <c r="I45" i="1" s="1"/>
  <c r="J46" i="1"/>
  <c r="C45" i="1"/>
  <c r="D45" i="1" s="1"/>
  <c r="E45" i="1" s="1"/>
  <c r="B46" i="1" s="1"/>
  <c r="F46" i="1" l="1"/>
  <c r="G46" i="1" s="1"/>
  <c r="I46" i="1" s="1"/>
  <c r="J47" i="1"/>
  <c r="C46" i="1"/>
  <c r="D46" i="1" s="1"/>
  <c r="E46" i="1" s="1"/>
  <c r="B47" i="1" s="1"/>
  <c r="F47" i="1" l="1"/>
  <c r="G47" i="1" s="1"/>
  <c r="I47" i="1" s="1"/>
  <c r="J48" i="1"/>
  <c r="C47" i="1"/>
  <c r="D47" i="1" s="1"/>
  <c r="E47" i="1" s="1"/>
  <c r="B48" i="1" s="1"/>
  <c r="F48" i="1" l="1"/>
  <c r="G48" i="1" s="1"/>
  <c r="I48" i="1" s="1"/>
  <c r="J49" i="1"/>
  <c r="C48" i="1"/>
  <c r="D48" i="1" s="1"/>
  <c r="E48" i="1" s="1"/>
  <c r="B49" i="1" s="1"/>
  <c r="F49" i="1" l="1"/>
  <c r="G49" i="1" s="1"/>
  <c r="I49" i="1" s="1"/>
  <c r="J50" i="1"/>
  <c r="C49" i="1"/>
  <c r="D49" i="1" s="1"/>
  <c r="E49" i="1" s="1"/>
  <c r="B50" i="1" s="1"/>
  <c r="F50" i="1" l="1"/>
  <c r="G50" i="1" s="1"/>
  <c r="I50" i="1" s="1"/>
  <c r="J51" i="1"/>
  <c r="C50" i="1"/>
  <c r="D50" i="1" s="1"/>
  <c r="E50" i="1" s="1"/>
  <c r="B51" i="1" s="1"/>
  <c r="F51" i="1" l="1"/>
  <c r="G51" i="1" s="1"/>
  <c r="I51" i="1" s="1"/>
  <c r="J52" i="1"/>
  <c r="C51" i="1"/>
  <c r="D51" i="1" s="1"/>
  <c r="E51" i="1" s="1"/>
  <c r="B52" i="1" s="1"/>
  <c r="F52" i="1" l="1"/>
  <c r="G52" i="1" s="1"/>
  <c r="I52" i="1" s="1"/>
  <c r="J53" i="1"/>
  <c r="C52" i="1"/>
  <c r="D52" i="1" s="1"/>
  <c r="E52" i="1" s="1"/>
  <c r="B53" i="1" s="1"/>
  <c r="F53" i="1" l="1"/>
  <c r="G53" i="1" s="1"/>
  <c r="I53" i="1" s="1"/>
  <c r="J54" i="1"/>
  <c r="C53" i="1"/>
  <c r="D53" i="1" s="1"/>
  <c r="E53" i="1" s="1"/>
  <c r="B54" i="1" s="1"/>
  <c r="F54" i="1" l="1"/>
  <c r="G54" i="1" s="1"/>
  <c r="I54" i="1" s="1"/>
  <c r="J55" i="1"/>
  <c r="C54" i="1"/>
  <c r="D54" i="1" s="1"/>
  <c r="E54" i="1" s="1"/>
  <c r="B55" i="1" s="1"/>
  <c r="F55" i="1" l="1"/>
  <c r="G55" i="1" s="1"/>
  <c r="I55" i="1" s="1"/>
  <c r="J56" i="1"/>
  <c r="C55" i="1"/>
  <c r="D55" i="1" s="1"/>
  <c r="E55" i="1" s="1"/>
  <c r="B56" i="1" s="1"/>
  <c r="F56" i="1" l="1"/>
  <c r="G56" i="1" s="1"/>
  <c r="I56" i="1" s="1"/>
  <c r="J57" i="1"/>
  <c r="C56" i="1"/>
  <c r="D56" i="1" s="1"/>
  <c r="E56" i="1" s="1"/>
  <c r="B57" i="1" s="1"/>
  <c r="F57" i="1" l="1"/>
  <c r="G57" i="1" s="1"/>
  <c r="I57" i="1" s="1"/>
  <c r="J58" i="1"/>
  <c r="C57" i="1"/>
  <c r="D57" i="1" s="1"/>
  <c r="E57" i="1" s="1"/>
  <c r="B58" i="1" s="1"/>
  <c r="F58" i="1" l="1"/>
  <c r="G58" i="1" s="1"/>
  <c r="I58" i="1" s="1"/>
  <c r="J59" i="1"/>
  <c r="C58" i="1"/>
  <c r="D58" i="1" s="1"/>
  <c r="E58" i="1" s="1"/>
  <c r="B59" i="1" s="1"/>
  <c r="F59" i="1" l="1"/>
  <c r="G59" i="1" s="1"/>
  <c r="I59" i="1" s="1"/>
  <c r="J60" i="1"/>
  <c r="C59" i="1"/>
  <c r="D59" i="1" s="1"/>
  <c r="E59" i="1" s="1"/>
  <c r="B60" i="1" s="1"/>
  <c r="F60" i="1" l="1"/>
  <c r="G60" i="1" s="1"/>
  <c r="I60" i="1" s="1"/>
  <c r="J61" i="1"/>
  <c r="C60" i="1"/>
  <c r="D60" i="1" s="1"/>
  <c r="E60" i="1" s="1"/>
  <c r="B61" i="1" s="1"/>
  <c r="F61" i="1" l="1"/>
  <c r="G61" i="1" s="1"/>
  <c r="I61" i="1" s="1"/>
  <c r="J62" i="1"/>
  <c r="C61" i="1"/>
  <c r="D61" i="1" s="1"/>
  <c r="E61" i="1" s="1"/>
  <c r="B62" i="1" s="1"/>
  <c r="F62" i="1" l="1"/>
  <c r="G62" i="1" s="1"/>
  <c r="I62" i="1" s="1"/>
  <c r="J63" i="1"/>
  <c r="C62" i="1"/>
  <c r="D62" i="1" s="1"/>
  <c r="E62" i="1" s="1"/>
  <c r="B63" i="1" s="1"/>
  <c r="F63" i="1" l="1"/>
  <c r="G63" i="1" s="1"/>
  <c r="I63" i="1" s="1"/>
  <c r="C63" i="1"/>
  <c r="D63" i="1" s="1"/>
  <c r="E63" i="1" s="1"/>
</calcChain>
</file>

<file path=xl/sharedStrings.xml><?xml version="1.0" encoding="utf-8"?>
<sst xmlns="http://schemas.openxmlformats.org/spreadsheetml/2006/main" count="33" uniqueCount="30">
  <si>
    <t>Modeling the Ecology of a Natural Reserve</t>
  </si>
  <si>
    <t>h=</t>
  </si>
  <si>
    <t>/ano</t>
  </si>
  <si>
    <t>alces</t>
  </si>
  <si>
    <t>pumas</t>
  </si>
  <si>
    <t>Tabela 1</t>
  </si>
  <si>
    <t>t</t>
  </si>
  <si>
    <t>Pop.Presas</t>
  </si>
  <si>
    <t>Nasc.</t>
  </si>
  <si>
    <t>Mortes</t>
  </si>
  <si>
    <t>Densid.</t>
  </si>
  <si>
    <t>hectares</t>
  </si>
  <si>
    <t>tons</t>
  </si>
  <si>
    <t>Alim/Presa</t>
  </si>
  <si>
    <t>alces/hectare</t>
  </si>
  <si>
    <t>mortes/puma/ano</t>
  </si>
  <si>
    <t xml:space="preserve"> </t>
  </si>
  <si>
    <t>Tabela 2</t>
  </si>
  <si>
    <t>alim/alce</t>
  </si>
  <si>
    <t>Fator da Taxa de Crescimento</t>
  </si>
  <si>
    <t>Pop.Predadores</t>
  </si>
  <si>
    <t>Ano da elimin.dos pred.:</t>
  </si>
  <si>
    <t>Pop.de Predadores Inicial:</t>
  </si>
  <si>
    <t>Area disponível:</t>
  </si>
  <si>
    <t>Taxa de Cresc.das Presas:</t>
  </si>
  <si>
    <t>Pop.Presas Inicial:</t>
  </si>
  <si>
    <t>Alimento Presas</t>
  </si>
  <si>
    <t>Geração de Alimento</t>
  </si>
  <si>
    <t>Consumo de Alimento</t>
  </si>
  <si>
    <t>Alimento das presas inicial: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</si>
</sst>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.000"/>
    <numFmt numFmtId="182" formatCode="#,##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right"/>
    </xf>
    <xf numFmtId="178" fontId="0" fillId="0" borderId="0" xfId="0" applyNumberFormat="1"/>
    <xf numFmtId="18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78" fontId="0" fillId="0" borderId="4" xfId="0" applyNumberFormat="1" applyBorder="1"/>
    <xf numFmtId="178" fontId="0" fillId="0" borderId="5" xfId="0" applyNumberFormat="1" applyBorder="1"/>
    <xf numFmtId="0" fontId="0" fillId="0" borderId="6" xfId="0" applyBorder="1"/>
    <xf numFmtId="0" fontId="0" fillId="0" borderId="5" xfId="0" applyBorder="1"/>
    <xf numFmtId="2" fontId="0" fillId="0" borderId="0" xfId="0" applyNumberFormat="1"/>
    <xf numFmtId="178" fontId="0" fillId="0" borderId="7" xfId="0" applyNumberFormat="1" applyFill="1" applyBorder="1"/>
    <xf numFmtId="0" fontId="0" fillId="0" borderId="8" xfId="0" applyFill="1" applyBorder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3" fontId="0" fillId="0" borderId="3" xfId="0" applyNumberFormat="1" applyBorder="1"/>
    <xf numFmtId="3" fontId="2" fillId="0" borderId="3" xfId="0" applyNumberFormat="1" applyFont="1" applyBorder="1"/>
    <xf numFmtId="0" fontId="0" fillId="0" borderId="8" xfId="0" applyBorder="1"/>
    <xf numFmtId="0" fontId="1" fillId="0" borderId="9" xfId="0" applyFont="1" applyBorder="1"/>
    <xf numFmtId="0" fontId="0" fillId="0" borderId="9" xfId="0" applyBorder="1"/>
    <xf numFmtId="0" fontId="2" fillId="0" borderId="9" xfId="0" applyFont="1" applyBorder="1"/>
    <xf numFmtId="0" fontId="2" fillId="0" borderId="8" xfId="0" applyFont="1" applyBorder="1"/>
    <xf numFmtId="0" fontId="0" fillId="0" borderId="0" xfId="0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Plan1!$G$3</c:f>
              <c:strCache>
                <c:ptCount val="1"/>
                <c:pt idx="0">
                  <c:v>mortes/puma/ano</c:v>
                </c:pt>
              </c:strCache>
            </c:strRef>
          </c:tx>
          <c:xVal>
            <c:numRef>
              <c:f>Plan1!$F$4:$F$9</c:f>
              <c:numCache>
                <c:formatCode>0.000</c:formatCode>
                <c:ptCount val="6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0.02</c:v>
                </c:pt>
                <c:pt idx="4">
                  <c:v>0.1</c:v>
                </c:pt>
                <c:pt idx="5">
                  <c:v>1</c:v>
                </c:pt>
              </c:numCache>
            </c:numRef>
          </c:xVal>
          <c:yVal>
            <c:numRef>
              <c:f>Plan1!$G$4:$G$9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A-4B75-9AED-E09CB4BC8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34864"/>
        <c:axId val="1"/>
      </c:scatterChart>
      <c:valAx>
        <c:axId val="43193486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934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Plan1!$B$12</c:f>
              <c:strCache>
                <c:ptCount val="1"/>
                <c:pt idx="0">
                  <c:v>Pop.Presas</c:v>
                </c:pt>
              </c:strCache>
            </c:strRef>
          </c:tx>
          <c:marker>
            <c:symbol val="none"/>
          </c:marker>
          <c:xVal>
            <c:numRef>
              <c:f>Plan1!$A$13:$A$63</c:f>
              <c:numCache>
                <c:formatCode>#,##0</c:formatCode>
                <c:ptCount val="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</c:numCache>
            </c:numRef>
          </c:xVal>
          <c:yVal>
            <c:numRef>
              <c:f>Plan1!$B$13:$B$63</c:f>
              <c:numCache>
                <c:formatCode>#,##0</c:formatCode>
                <c:ptCount val="5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6000</c:v>
                </c:pt>
                <c:pt idx="12">
                  <c:v>7200</c:v>
                </c:pt>
                <c:pt idx="13">
                  <c:v>8640</c:v>
                </c:pt>
                <c:pt idx="14">
                  <c:v>10368</c:v>
                </c:pt>
                <c:pt idx="15">
                  <c:v>12441.6</c:v>
                </c:pt>
                <c:pt idx="16">
                  <c:v>14929.92</c:v>
                </c:pt>
                <c:pt idx="17">
                  <c:v>17915.904000000002</c:v>
                </c:pt>
                <c:pt idx="18">
                  <c:v>21499.084800000004</c:v>
                </c:pt>
                <c:pt idx="19">
                  <c:v>25798.901760000004</c:v>
                </c:pt>
                <c:pt idx="20">
                  <c:v>30958.682112000006</c:v>
                </c:pt>
                <c:pt idx="21">
                  <c:v>37150.418534400007</c:v>
                </c:pt>
                <c:pt idx="22">
                  <c:v>44580.50224128001</c:v>
                </c:pt>
                <c:pt idx="23">
                  <c:v>53496.602689536012</c:v>
                </c:pt>
                <c:pt idx="24">
                  <c:v>62797.28215162881</c:v>
                </c:pt>
                <c:pt idx="25">
                  <c:v>70237.825721303045</c:v>
                </c:pt>
                <c:pt idx="26">
                  <c:v>76190.260577042442</c:v>
                </c:pt>
                <c:pt idx="27">
                  <c:v>80952.208461633956</c:v>
                </c:pt>
                <c:pt idx="28">
                  <c:v>84761.766769307156</c:v>
                </c:pt>
                <c:pt idx="29">
                  <c:v>87809.413415445713</c:v>
                </c:pt>
                <c:pt idx="30">
                  <c:v>90247.530732356565</c:v>
                </c:pt>
                <c:pt idx="31">
                  <c:v>92198.024585885243</c:v>
                </c:pt>
                <c:pt idx="32">
                  <c:v>93758.419668708186</c:v>
                </c:pt>
                <c:pt idx="33">
                  <c:v>95006.73573496654</c:v>
                </c:pt>
                <c:pt idx="34">
                  <c:v>96005.388587973226</c:v>
                </c:pt>
                <c:pt idx="35">
                  <c:v>96804.310870378584</c:v>
                </c:pt>
                <c:pt idx="36">
                  <c:v>97443.448696302861</c:v>
                </c:pt>
                <c:pt idx="37">
                  <c:v>97954.758957042286</c:v>
                </c:pt>
                <c:pt idx="38">
                  <c:v>98363.807165633829</c:v>
                </c:pt>
                <c:pt idx="39">
                  <c:v>98691.04573250706</c:v>
                </c:pt>
                <c:pt idx="40">
                  <c:v>98952.836586005636</c:v>
                </c:pt>
                <c:pt idx="41">
                  <c:v>99162.269268804506</c:v>
                </c:pt>
                <c:pt idx="42">
                  <c:v>99329.815415043602</c:v>
                </c:pt>
                <c:pt idx="43">
                  <c:v>99463.852332034876</c:v>
                </c:pt>
                <c:pt idx="44">
                  <c:v>99571.081865627901</c:v>
                </c:pt>
                <c:pt idx="45">
                  <c:v>99656.865492502315</c:v>
                </c:pt>
                <c:pt idx="46">
                  <c:v>99725.492394001849</c:v>
                </c:pt>
                <c:pt idx="47">
                  <c:v>99780.393915201479</c:v>
                </c:pt>
                <c:pt idx="48">
                  <c:v>99824.31513216118</c:v>
                </c:pt>
                <c:pt idx="49">
                  <c:v>99859.452105728938</c:v>
                </c:pt>
                <c:pt idx="50">
                  <c:v>99887.561684583139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ED-4177-8933-6E9BD8855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37488"/>
        <c:axId val="1"/>
      </c:scatterChart>
      <c:valAx>
        <c:axId val="43193748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431937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Plan1!$J$3</c:f>
              <c:strCache>
                <c:ptCount val="1"/>
                <c:pt idx="0">
                  <c:v>Fator da Taxa de Crescimento</c:v>
                </c:pt>
              </c:strCache>
            </c:strRef>
          </c:tx>
          <c:xVal>
            <c:numRef>
              <c:f>Plan1!$I$4:$I$7</c:f>
              <c:numCache>
                <c:formatCode>0.000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20</c:v>
                </c:pt>
              </c:numCache>
            </c:numRef>
          </c:xVal>
          <c:yVal>
            <c:numRef>
              <c:f>Plan1!$J$4:$J$7</c:f>
              <c:numCache>
                <c:formatCode>General</c:formatCode>
                <c:ptCount val="4"/>
                <c:pt idx="0">
                  <c:v>-0.6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4-4F4F-8ABF-DBA06886B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36504"/>
        <c:axId val="1"/>
      </c:scatterChart>
      <c:valAx>
        <c:axId val="43193650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936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123825</xdr:rowOff>
    </xdr:from>
    <xdr:to>
      <xdr:col>23</xdr:col>
      <xdr:colOff>276225</xdr:colOff>
      <xdr:row>17</xdr:row>
      <xdr:rowOff>9525</xdr:rowOff>
    </xdr:to>
    <xdr:graphicFrame macro="">
      <xdr:nvGraphicFramePr>
        <xdr:cNvPr id="1086" name="Gráfico 2">
          <a:extLst>
            <a:ext uri="{FF2B5EF4-FFF2-40B4-BE49-F238E27FC236}">
              <a16:creationId xmlns:a16="http://schemas.microsoft.com/office/drawing/2014/main" id="{8DC88020-9661-45E8-80F3-58A8021DE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57150</xdr:colOff>
      <xdr:row>2</xdr:row>
      <xdr:rowOff>123825</xdr:rowOff>
    </xdr:from>
    <xdr:to>
      <xdr:col>32</xdr:col>
      <xdr:colOff>342900</xdr:colOff>
      <xdr:row>25</xdr:row>
      <xdr:rowOff>47625</xdr:rowOff>
    </xdr:to>
    <xdr:graphicFrame macro="">
      <xdr:nvGraphicFramePr>
        <xdr:cNvPr id="1087" name="Gráfico 1">
          <a:extLst>
            <a:ext uri="{FF2B5EF4-FFF2-40B4-BE49-F238E27FC236}">
              <a16:creationId xmlns:a16="http://schemas.microsoft.com/office/drawing/2014/main" id="{102A6D60-5A82-4170-8BFB-7DD0941D4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17</xdr:row>
      <xdr:rowOff>114300</xdr:rowOff>
    </xdr:from>
    <xdr:to>
      <xdr:col>23</xdr:col>
      <xdr:colOff>295275</xdr:colOff>
      <xdr:row>32</xdr:row>
      <xdr:rowOff>0</xdr:rowOff>
    </xdr:to>
    <xdr:graphicFrame macro="">
      <xdr:nvGraphicFramePr>
        <xdr:cNvPr id="1088" name="Gráfico 3">
          <a:extLst>
            <a:ext uri="{FF2B5EF4-FFF2-40B4-BE49-F238E27FC236}">
              <a16:creationId xmlns:a16="http://schemas.microsoft.com/office/drawing/2014/main" id="{B9383A22-73FB-41D5-9482-4CDB02C69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P116"/>
  <sheetViews>
    <sheetView tabSelected="1" workbookViewId="0">
      <selection activeCell="C7" sqref="C7"/>
    </sheetView>
  </sheetViews>
  <sheetFormatPr defaultRowHeight="15" x14ac:dyDescent="0.25"/>
  <cols>
    <col min="1" max="1" width="7.28515625" customWidth="1"/>
    <col min="2" max="2" width="10.42578125" customWidth="1"/>
  </cols>
  <sheetData>
    <row r="1" spans="1:16" x14ac:dyDescent="0.25">
      <c r="A1" s="2" t="s">
        <v>0</v>
      </c>
    </row>
    <row r="2" spans="1:16" x14ac:dyDescent="0.25">
      <c r="A2" s="2"/>
      <c r="B2" s="3" t="s">
        <v>1</v>
      </c>
      <c r="C2" s="4">
        <v>1</v>
      </c>
      <c r="F2" s="8" t="s">
        <v>5</v>
      </c>
      <c r="G2" s="9"/>
      <c r="I2" s="8" t="s">
        <v>17</v>
      </c>
      <c r="J2" s="9"/>
    </row>
    <row r="3" spans="1:16" x14ac:dyDescent="0.25">
      <c r="C3" s="3" t="s">
        <v>25</v>
      </c>
      <c r="D3" s="1">
        <v>5000</v>
      </c>
      <c r="E3" t="s">
        <v>3</v>
      </c>
      <c r="F3" s="14" t="s">
        <v>14</v>
      </c>
      <c r="G3" s="13" t="s">
        <v>15</v>
      </c>
      <c r="H3" t="s">
        <v>16</v>
      </c>
      <c r="I3" s="14" t="s">
        <v>18</v>
      </c>
      <c r="J3" s="13" t="s">
        <v>19</v>
      </c>
      <c r="K3" t="s">
        <v>16</v>
      </c>
    </row>
    <row r="4" spans="1:16" x14ac:dyDescent="0.25">
      <c r="C4" s="3" t="s">
        <v>24</v>
      </c>
      <c r="D4" s="5">
        <v>0.2</v>
      </c>
      <c r="E4" t="s">
        <v>2</v>
      </c>
      <c r="F4" s="11">
        <v>0</v>
      </c>
      <c r="G4" s="10">
        <v>0</v>
      </c>
      <c r="I4" s="11">
        <v>0</v>
      </c>
      <c r="J4" s="10">
        <v>-0.6</v>
      </c>
    </row>
    <row r="5" spans="1:16" x14ac:dyDescent="0.25">
      <c r="C5" s="3" t="s">
        <v>23</v>
      </c>
      <c r="D5" s="1">
        <v>1000000</v>
      </c>
      <c r="E5" t="s">
        <v>11</v>
      </c>
      <c r="F5" s="11">
        <v>5.0000000000000001E-3</v>
      </c>
      <c r="G5" s="10">
        <v>2</v>
      </c>
      <c r="I5" s="11">
        <v>1</v>
      </c>
      <c r="J5" s="10">
        <v>0</v>
      </c>
    </row>
    <row r="6" spans="1:16" x14ac:dyDescent="0.25">
      <c r="C6" s="3" t="s">
        <v>22</v>
      </c>
      <c r="D6" s="1">
        <v>500</v>
      </c>
      <c r="E6" t="s">
        <v>4</v>
      </c>
      <c r="F6" s="11">
        <v>0.01</v>
      </c>
      <c r="G6" s="10">
        <v>4</v>
      </c>
      <c r="I6" s="11">
        <v>2</v>
      </c>
      <c r="J6" s="10">
        <v>0.2</v>
      </c>
    </row>
    <row r="7" spans="1:16" x14ac:dyDescent="0.25">
      <c r="C7" s="3" t="s">
        <v>29</v>
      </c>
      <c r="D7" s="1">
        <v>100000</v>
      </c>
      <c r="E7" t="s">
        <v>12</v>
      </c>
      <c r="F7" s="11">
        <v>0.02</v>
      </c>
      <c r="G7" s="10">
        <v>6</v>
      </c>
      <c r="I7" s="12">
        <v>20</v>
      </c>
      <c r="J7" s="13">
        <v>0.2</v>
      </c>
    </row>
    <row r="8" spans="1:16" x14ac:dyDescent="0.25">
      <c r="C8" s="3" t="s">
        <v>21</v>
      </c>
      <c r="D8" s="1">
        <v>1910</v>
      </c>
      <c r="F8" s="12">
        <v>0.1</v>
      </c>
      <c r="G8" s="13">
        <v>8</v>
      </c>
      <c r="I8" s="16">
        <v>100</v>
      </c>
      <c r="J8" s="17">
        <v>0.2</v>
      </c>
    </row>
    <row r="9" spans="1:16" x14ac:dyDescent="0.25">
      <c r="F9" s="16">
        <v>1</v>
      </c>
      <c r="G9" s="17">
        <v>15</v>
      </c>
    </row>
    <row r="12" spans="1:16" x14ac:dyDescent="0.25">
      <c r="A12" s="23" t="s">
        <v>6</v>
      </c>
      <c r="B12" s="24" t="s">
        <v>7</v>
      </c>
      <c r="C12" s="25" t="s">
        <v>13</v>
      </c>
      <c r="D12" s="25" t="s">
        <v>17</v>
      </c>
      <c r="E12" s="26" t="s">
        <v>8</v>
      </c>
      <c r="F12" s="25" t="s">
        <v>10</v>
      </c>
      <c r="G12" s="25" t="s">
        <v>5</v>
      </c>
      <c r="H12" s="25" t="s">
        <v>20</v>
      </c>
      <c r="I12" s="27" t="s">
        <v>9</v>
      </c>
      <c r="J12" s="24" t="s">
        <v>26</v>
      </c>
      <c r="K12" s="29" t="s">
        <v>27</v>
      </c>
      <c r="L12" s="29" t="s">
        <v>28</v>
      </c>
      <c r="M12" s="28"/>
      <c r="N12" s="28"/>
      <c r="O12" s="28"/>
      <c r="P12" s="28"/>
    </row>
    <row r="13" spans="1:16" x14ac:dyDescent="0.25">
      <c r="A13" s="21">
        <v>1900</v>
      </c>
      <c r="B13" s="18">
        <f>Pop_Presas_Inicial</f>
        <v>5000</v>
      </c>
      <c r="C13" s="15">
        <f>J13/B13</f>
        <v>20</v>
      </c>
      <c r="D13" s="6">
        <f ca="1">TREND(OFFSET($J$4:$J$5,MATCH(C13,$I$4:$I$8,1)-1,0),OFFSET($I$4:$I$5,MATCH(C13,$I$4:$I$8,1)-1,0),C13)</f>
        <v>0.2</v>
      </c>
      <c r="E13" s="20">
        <f ca="1">B13*D13</f>
        <v>1000</v>
      </c>
      <c r="F13" s="7">
        <f t="shared" ref="F13:F44" si="0">B13/Área</f>
        <v>5.0000000000000001E-3</v>
      </c>
      <c r="G13" s="15">
        <f ca="1">TREND(OFFSET($G$4:$G$5,MATCH(F13,$F$4:$F$9,1)-1,0),OFFSET($F$4:$F$5,MATCH(F13,$F$4:$F$9,1)-1,0),F13)</f>
        <v>2</v>
      </c>
      <c r="H13">
        <f t="shared" ref="H13:H44" si="1">IF(A13&lt;$D$8,Pop_Predadores,0)</f>
        <v>500</v>
      </c>
      <c r="I13" s="22">
        <f ca="1">G13*H13</f>
        <v>1000</v>
      </c>
      <c r="J13" s="18">
        <f>Alimento_Presas</f>
        <v>100000</v>
      </c>
      <c r="K13" s="19"/>
      <c r="L13" s="19"/>
    </row>
    <row r="14" spans="1:16" x14ac:dyDescent="0.25">
      <c r="A14" s="21">
        <f t="shared" ref="A14:A19" si="2">A13+$C$2</f>
        <v>1901</v>
      </c>
      <c r="B14" s="18">
        <f t="shared" ref="B14:B45" ca="1" si="3">B13+(E13-I13)*$C$2</f>
        <v>5000</v>
      </c>
      <c r="C14" s="15">
        <f t="shared" ref="C14:C63" ca="1" si="4">J14/B14</f>
        <v>20</v>
      </c>
      <c r="D14" s="6">
        <f t="shared" ref="D14:D63" ca="1" si="5">TREND(OFFSET($J$4:$J$5,MATCH(C14,$I$4:$I$8,1)-1,0),OFFSET($I$4:$I$5,MATCH(C14,$I$4:$I$8,1)-1,0),C14)</f>
        <v>0.2</v>
      </c>
      <c r="E14" s="20">
        <f ca="1">B14*D14</f>
        <v>1000</v>
      </c>
      <c r="F14" s="7">
        <f t="shared" ca="1" si="0"/>
        <v>5.0000000000000001E-3</v>
      </c>
      <c r="G14" s="15">
        <f t="shared" ref="G14:G63" ca="1" si="6">TREND(OFFSET($G$4:$G$5,MATCH(F14,$F$4:$F$9,1)-1,0),OFFSET($F$4:$F$5,MATCH(F14,$F$4:$F$9,1)-1,0),F14)</f>
        <v>2</v>
      </c>
      <c r="H14">
        <f t="shared" si="1"/>
        <v>500</v>
      </c>
      <c r="I14" s="22">
        <f t="shared" ref="I14:I63" ca="1" si="7">G14*H14</f>
        <v>1000</v>
      </c>
      <c r="J14" s="18">
        <f>J13+(K13-L13)*$C$2</f>
        <v>100000</v>
      </c>
    </row>
    <row r="15" spans="1:16" x14ac:dyDescent="0.25">
      <c r="A15" s="21">
        <f t="shared" si="2"/>
        <v>1902</v>
      </c>
      <c r="B15" s="18">
        <f t="shared" ca="1" si="3"/>
        <v>5000</v>
      </c>
      <c r="C15" s="15">
        <f t="shared" ca="1" si="4"/>
        <v>20</v>
      </c>
      <c r="D15" s="6">
        <f t="shared" ca="1" si="5"/>
        <v>0.2</v>
      </c>
      <c r="E15" s="20">
        <f ca="1">B15*D15</f>
        <v>1000</v>
      </c>
      <c r="F15" s="7">
        <f t="shared" ca="1" si="0"/>
        <v>5.0000000000000001E-3</v>
      </c>
      <c r="G15" s="15">
        <f t="shared" ca="1" si="6"/>
        <v>2</v>
      </c>
      <c r="H15">
        <f t="shared" si="1"/>
        <v>500</v>
      </c>
      <c r="I15" s="22">
        <f t="shared" ca="1" si="7"/>
        <v>1000</v>
      </c>
      <c r="J15" s="18">
        <f t="shared" ref="J15:J63" si="8">J14+(K14-L14)*$C$2</f>
        <v>100000</v>
      </c>
    </row>
    <row r="16" spans="1:16" x14ac:dyDescent="0.25">
      <c r="A16" s="21">
        <f t="shared" si="2"/>
        <v>1903</v>
      </c>
      <c r="B16" s="18">
        <f t="shared" ca="1" si="3"/>
        <v>5000</v>
      </c>
      <c r="C16" s="15">
        <f t="shared" ca="1" si="4"/>
        <v>20</v>
      </c>
      <c r="D16" s="6">
        <f t="shared" ca="1" si="5"/>
        <v>0.2</v>
      </c>
      <c r="E16" s="20">
        <f t="shared" ref="E16:E63" ca="1" si="9">B16*D16</f>
        <v>1000</v>
      </c>
      <c r="F16" s="7">
        <f t="shared" ca="1" si="0"/>
        <v>5.0000000000000001E-3</v>
      </c>
      <c r="G16" s="15">
        <f t="shared" ca="1" si="6"/>
        <v>2</v>
      </c>
      <c r="H16">
        <f t="shared" si="1"/>
        <v>500</v>
      </c>
      <c r="I16" s="22">
        <f t="shared" ca="1" si="7"/>
        <v>1000</v>
      </c>
      <c r="J16" s="18">
        <f t="shared" si="8"/>
        <v>100000</v>
      </c>
    </row>
    <row r="17" spans="1:10" x14ac:dyDescent="0.25">
      <c r="A17" s="21">
        <f t="shared" si="2"/>
        <v>1904</v>
      </c>
      <c r="B17" s="18">
        <f t="shared" ca="1" si="3"/>
        <v>5000</v>
      </c>
      <c r="C17" s="15">
        <f t="shared" ca="1" si="4"/>
        <v>20</v>
      </c>
      <c r="D17" s="6">
        <f t="shared" ca="1" si="5"/>
        <v>0.2</v>
      </c>
      <c r="E17" s="20">
        <f t="shared" ca="1" si="9"/>
        <v>1000</v>
      </c>
      <c r="F17" s="7">
        <f t="shared" ca="1" si="0"/>
        <v>5.0000000000000001E-3</v>
      </c>
      <c r="G17" s="15">
        <f t="shared" ca="1" si="6"/>
        <v>2</v>
      </c>
      <c r="H17">
        <f t="shared" si="1"/>
        <v>500</v>
      </c>
      <c r="I17" s="22">
        <f t="shared" ca="1" si="7"/>
        <v>1000</v>
      </c>
      <c r="J17" s="18">
        <f t="shared" si="8"/>
        <v>100000</v>
      </c>
    </row>
    <row r="18" spans="1:10" x14ac:dyDescent="0.25">
      <c r="A18" s="21">
        <f t="shared" si="2"/>
        <v>1905</v>
      </c>
      <c r="B18" s="18">
        <f t="shared" ca="1" si="3"/>
        <v>5000</v>
      </c>
      <c r="C18" s="15">
        <f t="shared" ca="1" si="4"/>
        <v>20</v>
      </c>
      <c r="D18" s="6">
        <f t="shared" ca="1" si="5"/>
        <v>0.2</v>
      </c>
      <c r="E18" s="20">
        <f t="shared" ca="1" si="9"/>
        <v>1000</v>
      </c>
      <c r="F18" s="7">
        <f t="shared" ca="1" si="0"/>
        <v>5.0000000000000001E-3</v>
      </c>
      <c r="G18" s="15">
        <f t="shared" ca="1" si="6"/>
        <v>2</v>
      </c>
      <c r="H18">
        <f t="shared" si="1"/>
        <v>500</v>
      </c>
      <c r="I18" s="22">
        <f t="shared" ca="1" si="7"/>
        <v>1000</v>
      </c>
      <c r="J18" s="18">
        <f t="shared" si="8"/>
        <v>100000</v>
      </c>
    </row>
    <row r="19" spans="1:10" x14ac:dyDescent="0.25">
      <c r="A19" s="21">
        <f t="shared" si="2"/>
        <v>1906</v>
      </c>
      <c r="B19" s="18">
        <f t="shared" ca="1" si="3"/>
        <v>5000</v>
      </c>
      <c r="C19" s="15">
        <f t="shared" ca="1" si="4"/>
        <v>20</v>
      </c>
      <c r="D19" s="6">
        <f t="shared" ca="1" si="5"/>
        <v>0.2</v>
      </c>
      <c r="E19" s="20">
        <f t="shared" ca="1" si="9"/>
        <v>1000</v>
      </c>
      <c r="F19" s="7">
        <f t="shared" ca="1" si="0"/>
        <v>5.0000000000000001E-3</v>
      </c>
      <c r="G19" s="15">
        <f t="shared" ca="1" si="6"/>
        <v>2</v>
      </c>
      <c r="H19">
        <f t="shared" si="1"/>
        <v>500</v>
      </c>
      <c r="I19" s="22">
        <f t="shared" ca="1" si="7"/>
        <v>1000</v>
      </c>
      <c r="J19" s="18">
        <f t="shared" si="8"/>
        <v>100000</v>
      </c>
    </row>
    <row r="20" spans="1:10" x14ac:dyDescent="0.25">
      <c r="A20" s="21">
        <f t="shared" ref="A20:A63" si="10">A19+$C$2</f>
        <v>1907</v>
      </c>
      <c r="B20" s="18">
        <f t="shared" ca="1" si="3"/>
        <v>5000</v>
      </c>
      <c r="C20" s="15">
        <f t="shared" ca="1" si="4"/>
        <v>20</v>
      </c>
      <c r="D20" s="6">
        <f t="shared" ca="1" si="5"/>
        <v>0.2</v>
      </c>
      <c r="E20" s="20">
        <f t="shared" ca="1" si="9"/>
        <v>1000</v>
      </c>
      <c r="F20" s="7">
        <f t="shared" ca="1" si="0"/>
        <v>5.0000000000000001E-3</v>
      </c>
      <c r="G20" s="15">
        <f t="shared" ca="1" si="6"/>
        <v>2</v>
      </c>
      <c r="H20">
        <f t="shared" si="1"/>
        <v>500</v>
      </c>
      <c r="I20" s="22">
        <f t="shared" ca="1" si="7"/>
        <v>1000</v>
      </c>
      <c r="J20" s="18">
        <f t="shared" si="8"/>
        <v>100000</v>
      </c>
    </row>
    <row r="21" spans="1:10" x14ac:dyDescent="0.25">
      <c r="A21" s="21">
        <f t="shared" si="10"/>
        <v>1908</v>
      </c>
      <c r="B21" s="18">
        <f t="shared" ca="1" si="3"/>
        <v>5000</v>
      </c>
      <c r="C21" s="15">
        <f t="shared" ca="1" si="4"/>
        <v>20</v>
      </c>
      <c r="D21" s="6">
        <f t="shared" ca="1" si="5"/>
        <v>0.2</v>
      </c>
      <c r="E21" s="20">
        <f t="shared" ca="1" si="9"/>
        <v>1000</v>
      </c>
      <c r="F21" s="7">
        <f t="shared" ca="1" si="0"/>
        <v>5.0000000000000001E-3</v>
      </c>
      <c r="G21" s="15">
        <f t="shared" ca="1" si="6"/>
        <v>2</v>
      </c>
      <c r="H21">
        <f t="shared" si="1"/>
        <v>500</v>
      </c>
      <c r="I21" s="22">
        <f t="shared" ca="1" si="7"/>
        <v>1000</v>
      </c>
      <c r="J21" s="18">
        <f t="shared" si="8"/>
        <v>100000</v>
      </c>
    </row>
    <row r="22" spans="1:10" x14ac:dyDescent="0.25">
      <c r="A22" s="21">
        <f t="shared" si="10"/>
        <v>1909</v>
      </c>
      <c r="B22" s="18">
        <f t="shared" ca="1" si="3"/>
        <v>5000</v>
      </c>
      <c r="C22" s="15">
        <f t="shared" ca="1" si="4"/>
        <v>20</v>
      </c>
      <c r="D22" s="6">
        <f t="shared" ca="1" si="5"/>
        <v>0.2</v>
      </c>
      <c r="E22" s="20">
        <f t="shared" ca="1" si="9"/>
        <v>1000</v>
      </c>
      <c r="F22" s="7">
        <f t="shared" ca="1" si="0"/>
        <v>5.0000000000000001E-3</v>
      </c>
      <c r="G22" s="15">
        <f t="shared" ca="1" si="6"/>
        <v>2</v>
      </c>
      <c r="H22">
        <f t="shared" si="1"/>
        <v>500</v>
      </c>
      <c r="I22" s="22">
        <f t="shared" ca="1" si="7"/>
        <v>1000</v>
      </c>
      <c r="J22" s="18">
        <f t="shared" si="8"/>
        <v>100000</v>
      </c>
    </row>
    <row r="23" spans="1:10" x14ac:dyDescent="0.25">
      <c r="A23" s="21">
        <f t="shared" si="10"/>
        <v>1910</v>
      </c>
      <c r="B23" s="18">
        <f t="shared" ca="1" si="3"/>
        <v>5000</v>
      </c>
      <c r="C23" s="15">
        <f t="shared" ca="1" si="4"/>
        <v>20</v>
      </c>
      <c r="D23" s="6">
        <f t="shared" ca="1" si="5"/>
        <v>0.2</v>
      </c>
      <c r="E23" s="20">
        <f t="shared" ca="1" si="9"/>
        <v>1000</v>
      </c>
      <c r="F23" s="7">
        <f t="shared" ca="1" si="0"/>
        <v>5.0000000000000001E-3</v>
      </c>
      <c r="G23" s="15">
        <f t="shared" ca="1" si="6"/>
        <v>2</v>
      </c>
      <c r="H23">
        <f t="shared" si="1"/>
        <v>0</v>
      </c>
      <c r="I23" s="22">
        <f t="shared" ca="1" si="7"/>
        <v>0</v>
      </c>
      <c r="J23" s="18">
        <f t="shared" si="8"/>
        <v>100000</v>
      </c>
    </row>
    <row r="24" spans="1:10" x14ac:dyDescent="0.25">
      <c r="A24" s="21">
        <f t="shared" si="10"/>
        <v>1911</v>
      </c>
      <c r="B24" s="18">
        <f t="shared" ca="1" si="3"/>
        <v>6000</v>
      </c>
      <c r="C24" s="15">
        <f t="shared" ca="1" si="4"/>
        <v>16.666666666666668</v>
      </c>
      <c r="D24" s="6">
        <f t="shared" ca="1" si="5"/>
        <v>0.2</v>
      </c>
      <c r="E24" s="20">
        <f t="shared" ca="1" si="9"/>
        <v>1200</v>
      </c>
      <c r="F24" s="7">
        <f t="shared" ca="1" si="0"/>
        <v>6.0000000000000001E-3</v>
      </c>
      <c r="G24" s="15">
        <f t="shared" ca="1" si="6"/>
        <v>2.4</v>
      </c>
      <c r="H24">
        <f t="shared" si="1"/>
        <v>0</v>
      </c>
      <c r="I24" s="22">
        <f t="shared" ca="1" si="7"/>
        <v>0</v>
      </c>
      <c r="J24" s="18">
        <f t="shared" si="8"/>
        <v>100000</v>
      </c>
    </row>
    <row r="25" spans="1:10" x14ac:dyDescent="0.25">
      <c r="A25" s="21">
        <f t="shared" si="10"/>
        <v>1912</v>
      </c>
      <c r="B25" s="18">
        <f t="shared" ca="1" si="3"/>
        <v>7200</v>
      </c>
      <c r="C25" s="15">
        <f t="shared" ca="1" si="4"/>
        <v>13.888888888888889</v>
      </c>
      <c r="D25" s="6">
        <f t="shared" ca="1" si="5"/>
        <v>0.2</v>
      </c>
      <c r="E25" s="20">
        <f t="shared" ca="1" si="9"/>
        <v>1440</v>
      </c>
      <c r="F25" s="7">
        <f t="shared" ca="1" si="0"/>
        <v>7.1999999999999998E-3</v>
      </c>
      <c r="G25" s="15">
        <f t="shared" ca="1" si="6"/>
        <v>2.88</v>
      </c>
      <c r="H25">
        <f t="shared" si="1"/>
        <v>0</v>
      </c>
      <c r="I25" s="22">
        <f t="shared" ca="1" si="7"/>
        <v>0</v>
      </c>
      <c r="J25" s="18">
        <f t="shared" si="8"/>
        <v>100000</v>
      </c>
    </row>
    <row r="26" spans="1:10" x14ac:dyDescent="0.25">
      <c r="A26" s="21">
        <f t="shared" si="10"/>
        <v>1913</v>
      </c>
      <c r="B26" s="18">
        <f t="shared" ca="1" si="3"/>
        <v>8640</v>
      </c>
      <c r="C26" s="15">
        <f t="shared" ca="1" si="4"/>
        <v>11.574074074074074</v>
      </c>
      <c r="D26" s="6">
        <f t="shared" ca="1" si="5"/>
        <v>0.2</v>
      </c>
      <c r="E26" s="20">
        <f t="shared" ca="1" si="9"/>
        <v>1728</v>
      </c>
      <c r="F26" s="7">
        <f t="shared" ca="1" si="0"/>
        <v>8.6400000000000001E-3</v>
      </c>
      <c r="G26" s="15">
        <f t="shared" ca="1" si="6"/>
        <v>3.456</v>
      </c>
      <c r="H26">
        <f t="shared" si="1"/>
        <v>0</v>
      </c>
      <c r="I26" s="22">
        <f t="shared" ca="1" si="7"/>
        <v>0</v>
      </c>
      <c r="J26" s="18">
        <f t="shared" si="8"/>
        <v>100000</v>
      </c>
    </row>
    <row r="27" spans="1:10" x14ac:dyDescent="0.25">
      <c r="A27" s="21">
        <f t="shared" si="10"/>
        <v>1914</v>
      </c>
      <c r="B27" s="18">
        <f t="shared" ca="1" si="3"/>
        <v>10368</v>
      </c>
      <c r="C27" s="15">
        <f t="shared" ca="1" si="4"/>
        <v>9.6450617283950617</v>
      </c>
      <c r="D27" s="6">
        <f t="shared" ca="1" si="5"/>
        <v>0.2</v>
      </c>
      <c r="E27" s="20">
        <f t="shared" ca="1" si="9"/>
        <v>2073.6</v>
      </c>
      <c r="F27" s="7">
        <f t="shared" ca="1" si="0"/>
        <v>1.0368E-2</v>
      </c>
      <c r="G27" s="15">
        <f t="shared" ca="1" si="6"/>
        <v>4.0735999999999999</v>
      </c>
      <c r="H27">
        <f t="shared" si="1"/>
        <v>0</v>
      </c>
      <c r="I27" s="22">
        <f t="shared" ca="1" si="7"/>
        <v>0</v>
      </c>
      <c r="J27" s="18">
        <f t="shared" si="8"/>
        <v>100000</v>
      </c>
    </row>
    <row r="28" spans="1:10" x14ac:dyDescent="0.25">
      <c r="A28" s="21">
        <f t="shared" si="10"/>
        <v>1915</v>
      </c>
      <c r="B28" s="18">
        <f t="shared" ca="1" si="3"/>
        <v>12441.6</v>
      </c>
      <c r="C28" s="15">
        <f t="shared" ca="1" si="4"/>
        <v>8.0375514403292172</v>
      </c>
      <c r="D28" s="6">
        <f t="shared" ca="1" si="5"/>
        <v>0.2</v>
      </c>
      <c r="E28" s="20">
        <f t="shared" ca="1" si="9"/>
        <v>2488.3200000000002</v>
      </c>
      <c r="F28" s="7">
        <f t="shared" ca="1" si="0"/>
        <v>1.2441600000000001E-2</v>
      </c>
      <c r="G28" s="15">
        <f t="shared" ca="1" si="6"/>
        <v>4.4883199999999999</v>
      </c>
      <c r="H28">
        <f t="shared" si="1"/>
        <v>0</v>
      </c>
      <c r="I28" s="22">
        <f t="shared" ca="1" si="7"/>
        <v>0</v>
      </c>
      <c r="J28" s="18">
        <f t="shared" si="8"/>
        <v>100000</v>
      </c>
    </row>
    <row r="29" spans="1:10" x14ac:dyDescent="0.25">
      <c r="A29" s="21">
        <f t="shared" si="10"/>
        <v>1916</v>
      </c>
      <c r="B29" s="18">
        <f t="shared" ca="1" si="3"/>
        <v>14929.92</v>
      </c>
      <c r="C29" s="15">
        <f t="shared" ca="1" si="4"/>
        <v>6.6979595336076816</v>
      </c>
      <c r="D29" s="6">
        <f t="shared" ca="1" si="5"/>
        <v>0.2</v>
      </c>
      <c r="E29" s="20">
        <f t="shared" ca="1" si="9"/>
        <v>2985.9840000000004</v>
      </c>
      <c r="F29" s="7">
        <f t="shared" ca="1" si="0"/>
        <v>1.4929919999999999E-2</v>
      </c>
      <c r="G29" s="15">
        <f t="shared" ca="1" si="6"/>
        <v>4.9859840000000002</v>
      </c>
      <c r="H29">
        <f t="shared" si="1"/>
        <v>0</v>
      </c>
      <c r="I29" s="22">
        <f t="shared" ca="1" si="7"/>
        <v>0</v>
      </c>
      <c r="J29" s="18">
        <f t="shared" si="8"/>
        <v>100000</v>
      </c>
    </row>
    <row r="30" spans="1:10" x14ac:dyDescent="0.25">
      <c r="A30" s="21">
        <f t="shared" si="10"/>
        <v>1917</v>
      </c>
      <c r="B30" s="18">
        <f t="shared" ca="1" si="3"/>
        <v>17915.904000000002</v>
      </c>
      <c r="C30" s="15">
        <f t="shared" ca="1" si="4"/>
        <v>5.5816329446730677</v>
      </c>
      <c r="D30" s="6">
        <f t="shared" ca="1" si="5"/>
        <v>0.2</v>
      </c>
      <c r="E30" s="20">
        <f t="shared" ca="1" si="9"/>
        <v>3583.1808000000005</v>
      </c>
      <c r="F30" s="7">
        <f t="shared" ca="1" si="0"/>
        <v>1.7915904000000003E-2</v>
      </c>
      <c r="G30" s="15">
        <f t="shared" ca="1" si="6"/>
        <v>5.5831808000000009</v>
      </c>
      <c r="H30">
        <f t="shared" si="1"/>
        <v>0</v>
      </c>
      <c r="I30" s="22">
        <f t="shared" ca="1" si="7"/>
        <v>0</v>
      </c>
      <c r="J30" s="18">
        <f t="shared" si="8"/>
        <v>100000</v>
      </c>
    </row>
    <row r="31" spans="1:10" x14ac:dyDescent="0.25">
      <c r="A31" s="21">
        <f t="shared" si="10"/>
        <v>1918</v>
      </c>
      <c r="B31" s="18">
        <f t="shared" ca="1" si="3"/>
        <v>21499.084800000004</v>
      </c>
      <c r="C31" s="15">
        <f t="shared" ca="1" si="4"/>
        <v>4.6513607872275555</v>
      </c>
      <c r="D31" s="6">
        <f t="shared" ca="1" si="5"/>
        <v>0.2</v>
      </c>
      <c r="E31" s="20">
        <f t="shared" ca="1" si="9"/>
        <v>4299.816960000001</v>
      </c>
      <c r="F31" s="7">
        <f t="shared" ca="1" si="0"/>
        <v>2.1499084800000005E-2</v>
      </c>
      <c r="G31" s="15">
        <f t="shared" ca="1" si="6"/>
        <v>6.0374771200000001</v>
      </c>
      <c r="H31">
        <f t="shared" si="1"/>
        <v>0</v>
      </c>
      <c r="I31" s="22">
        <f t="shared" ca="1" si="7"/>
        <v>0</v>
      </c>
      <c r="J31" s="18">
        <f t="shared" si="8"/>
        <v>100000</v>
      </c>
    </row>
    <row r="32" spans="1:10" x14ac:dyDescent="0.25">
      <c r="A32" s="21">
        <f t="shared" si="10"/>
        <v>1919</v>
      </c>
      <c r="B32" s="18">
        <f t="shared" ca="1" si="3"/>
        <v>25798.901760000004</v>
      </c>
      <c r="C32" s="15">
        <f t="shared" ca="1" si="4"/>
        <v>3.8761339893562967</v>
      </c>
      <c r="D32" s="6">
        <f t="shared" ca="1" si="5"/>
        <v>0.2</v>
      </c>
      <c r="E32" s="20">
        <f t="shared" ca="1" si="9"/>
        <v>5159.7803520000016</v>
      </c>
      <c r="F32" s="7">
        <f t="shared" ca="1" si="0"/>
        <v>2.5798901760000003E-2</v>
      </c>
      <c r="G32" s="15">
        <f t="shared" ca="1" si="6"/>
        <v>6.1449725439999998</v>
      </c>
      <c r="H32">
        <f t="shared" si="1"/>
        <v>0</v>
      </c>
      <c r="I32" s="22">
        <f t="shared" ca="1" si="7"/>
        <v>0</v>
      </c>
      <c r="J32" s="18">
        <f t="shared" si="8"/>
        <v>100000</v>
      </c>
    </row>
    <row r="33" spans="1:10" x14ac:dyDescent="0.25">
      <c r="A33" s="21">
        <f t="shared" si="10"/>
        <v>1920</v>
      </c>
      <c r="B33" s="18">
        <f t="shared" ca="1" si="3"/>
        <v>30958.682112000006</v>
      </c>
      <c r="C33" s="15">
        <f t="shared" ca="1" si="4"/>
        <v>3.2301116577969138</v>
      </c>
      <c r="D33" s="6">
        <f t="shared" ca="1" si="5"/>
        <v>0.2</v>
      </c>
      <c r="E33" s="20">
        <f t="shared" ca="1" si="9"/>
        <v>6191.7364224000012</v>
      </c>
      <c r="F33" s="7">
        <f t="shared" ca="1" si="0"/>
        <v>3.0958682112000004E-2</v>
      </c>
      <c r="G33" s="15">
        <f t="shared" ca="1" si="6"/>
        <v>6.2739670527999998</v>
      </c>
      <c r="H33">
        <f t="shared" si="1"/>
        <v>0</v>
      </c>
      <c r="I33" s="22">
        <f t="shared" ca="1" si="7"/>
        <v>0</v>
      </c>
      <c r="J33" s="18">
        <f t="shared" si="8"/>
        <v>100000</v>
      </c>
    </row>
    <row r="34" spans="1:10" x14ac:dyDescent="0.25">
      <c r="A34" s="21">
        <f t="shared" si="10"/>
        <v>1921</v>
      </c>
      <c r="B34" s="18">
        <f t="shared" ca="1" si="3"/>
        <v>37150.418534400007</v>
      </c>
      <c r="C34" s="15">
        <f t="shared" ca="1" si="4"/>
        <v>2.6917597148307615</v>
      </c>
      <c r="D34" s="6">
        <f t="shared" ca="1" si="5"/>
        <v>0.2</v>
      </c>
      <c r="E34" s="20">
        <f t="shared" ca="1" si="9"/>
        <v>7430.083706880002</v>
      </c>
      <c r="F34" s="7">
        <f t="shared" ca="1" si="0"/>
        <v>3.7150418534400008E-2</v>
      </c>
      <c r="G34" s="15">
        <f t="shared" ca="1" si="6"/>
        <v>6.4287604633599997</v>
      </c>
      <c r="H34">
        <f t="shared" si="1"/>
        <v>0</v>
      </c>
      <c r="I34" s="22">
        <f t="shared" ca="1" si="7"/>
        <v>0</v>
      </c>
      <c r="J34" s="18">
        <f t="shared" si="8"/>
        <v>100000</v>
      </c>
    </row>
    <row r="35" spans="1:10" x14ac:dyDescent="0.25">
      <c r="A35" s="21">
        <f t="shared" si="10"/>
        <v>1922</v>
      </c>
      <c r="B35" s="18">
        <f t="shared" ca="1" si="3"/>
        <v>44580.50224128001</v>
      </c>
      <c r="C35" s="15">
        <f t="shared" ca="1" si="4"/>
        <v>2.243133095692301</v>
      </c>
      <c r="D35" s="6">
        <f t="shared" ca="1" si="5"/>
        <v>0.2</v>
      </c>
      <c r="E35" s="20">
        <f t="shared" ca="1" si="9"/>
        <v>8916.100448256002</v>
      </c>
      <c r="F35" s="7">
        <f t="shared" ca="1" si="0"/>
        <v>4.4580502241280011E-2</v>
      </c>
      <c r="G35" s="15">
        <f t="shared" ca="1" si="6"/>
        <v>6.6145125560320004</v>
      </c>
      <c r="H35">
        <f t="shared" si="1"/>
        <v>0</v>
      </c>
      <c r="I35" s="22">
        <f t="shared" ca="1" si="7"/>
        <v>0</v>
      </c>
      <c r="J35" s="18">
        <f t="shared" si="8"/>
        <v>100000</v>
      </c>
    </row>
    <row r="36" spans="1:10" x14ac:dyDescent="0.25">
      <c r="A36" s="21">
        <f t="shared" si="10"/>
        <v>1923</v>
      </c>
      <c r="B36" s="18">
        <f t="shared" ca="1" si="3"/>
        <v>53496.602689536012</v>
      </c>
      <c r="C36" s="15">
        <f t="shared" ca="1" si="4"/>
        <v>1.8692775797435843</v>
      </c>
      <c r="D36" s="6">
        <f t="shared" ca="1" si="5"/>
        <v>0.17385551594871687</v>
      </c>
      <c r="E36" s="20">
        <f t="shared" ca="1" si="9"/>
        <v>9300.6794620927976</v>
      </c>
      <c r="F36" s="7">
        <f t="shared" ca="1" si="0"/>
        <v>5.3496602689536009E-2</v>
      </c>
      <c r="G36" s="15">
        <f t="shared" ca="1" si="6"/>
        <v>6.8374150672383998</v>
      </c>
      <c r="H36">
        <f t="shared" si="1"/>
        <v>0</v>
      </c>
      <c r="I36" s="22">
        <f t="shared" ca="1" si="7"/>
        <v>0</v>
      </c>
      <c r="J36" s="18">
        <f t="shared" si="8"/>
        <v>100000</v>
      </c>
    </row>
    <row r="37" spans="1:10" x14ac:dyDescent="0.25">
      <c r="A37" s="21">
        <f t="shared" si="10"/>
        <v>1924</v>
      </c>
      <c r="B37" s="18">
        <f t="shared" ca="1" si="3"/>
        <v>62797.28215162881</v>
      </c>
      <c r="C37" s="15">
        <f t="shared" ca="1" si="4"/>
        <v>1.5924256046391052</v>
      </c>
      <c r="D37" s="6">
        <f t="shared" ca="1" si="5"/>
        <v>0.11848512092782107</v>
      </c>
      <c r="E37" s="20">
        <f t="shared" ca="1" si="9"/>
        <v>7440.5435696742388</v>
      </c>
      <c r="F37" s="7">
        <f t="shared" ca="1" si="0"/>
        <v>6.2797282151628803E-2</v>
      </c>
      <c r="G37" s="15">
        <f t="shared" ca="1" si="6"/>
        <v>7.0699320537907191</v>
      </c>
      <c r="H37">
        <f t="shared" si="1"/>
        <v>0</v>
      </c>
      <c r="I37" s="22">
        <f t="shared" ca="1" si="7"/>
        <v>0</v>
      </c>
      <c r="J37" s="18">
        <f t="shared" si="8"/>
        <v>100000</v>
      </c>
    </row>
    <row r="38" spans="1:10" x14ac:dyDescent="0.25">
      <c r="A38" s="21">
        <f t="shared" si="10"/>
        <v>1925</v>
      </c>
      <c r="B38" s="18">
        <f t="shared" ca="1" si="3"/>
        <v>70237.825721303045</v>
      </c>
      <c r="C38" s="15">
        <f t="shared" ca="1" si="4"/>
        <v>1.4237342766957282</v>
      </c>
      <c r="D38" s="6">
        <f t="shared" ca="1" si="5"/>
        <v>8.4746855339145638E-2</v>
      </c>
      <c r="E38" s="20">
        <f t="shared" ca="1" si="9"/>
        <v>5952.4348557393914</v>
      </c>
      <c r="F38" s="7">
        <f t="shared" ca="1" si="0"/>
        <v>7.0237825721303049E-2</v>
      </c>
      <c r="G38" s="15">
        <f t="shared" ca="1" si="6"/>
        <v>7.2559456430325753</v>
      </c>
      <c r="H38">
        <f t="shared" si="1"/>
        <v>0</v>
      </c>
      <c r="I38" s="22">
        <f t="shared" ca="1" si="7"/>
        <v>0</v>
      </c>
      <c r="J38" s="18">
        <f t="shared" si="8"/>
        <v>100000</v>
      </c>
    </row>
    <row r="39" spans="1:10" x14ac:dyDescent="0.25">
      <c r="A39" s="21">
        <f t="shared" si="10"/>
        <v>1926</v>
      </c>
      <c r="B39" s="18">
        <f t="shared" ca="1" si="3"/>
        <v>76190.260577042442</v>
      </c>
      <c r="C39" s="15">
        <f t="shared" ca="1" si="4"/>
        <v>1.3125037142888034</v>
      </c>
      <c r="D39" s="6">
        <f t="shared" ca="1" si="5"/>
        <v>6.2500742857760666E-2</v>
      </c>
      <c r="E39" s="20">
        <f t="shared" ca="1" si="9"/>
        <v>4761.9478845915091</v>
      </c>
      <c r="F39" s="7">
        <f t="shared" ca="1" si="0"/>
        <v>7.6190260577042437E-2</v>
      </c>
      <c r="G39" s="15">
        <f t="shared" ca="1" si="6"/>
        <v>7.4047565144260599</v>
      </c>
      <c r="H39">
        <f t="shared" si="1"/>
        <v>0</v>
      </c>
      <c r="I39" s="22">
        <f t="shared" ca="1" si="7"/>
        <v>0</v>
      </c>
      <c r="J39" s="18">
        <f t="shared" si="8"/>
        <v>100000</v>
      </c>
    </row>
    <row r="40" spans="1:10" x14ac:dyDescent="0.25">
      <c r="A40" s="21">
        <f t="shared" si="10"/>
        <v>1927</v>
      </c>
      <c r="B40" s="18">
        <f t="shared" ca="1" si="3"/>
        <v>80952.208461633956</v>
      </c>
      <c r="C40" s="15">
        <f t="shared" ca="1" si="4"/>
        <v>1.2352967497779068</v>
      </c>
      <c r="D40" s="6">
        <f t="shared" ca="1" si="5"/>
        <v>4.7059349955581337E-2</v>
      </c>
      <c r="E40" s="20">
        <f t="shared" ca="1" si="9"/>
        <v>3809.558307673205</v>
      </c>
      <c r="F40" s="7">
        <f t="shared" ca="1" si="0"/>
        <v>8.0952208461633951E-2</v>
      </c>
      <c r="G40" s="15">
        <f t="shared" ca="1" si="6"/>
        <v>7.5238052115408482</v>
      </c>
      <c r="H40">
        <f t="shared" si="1"/>
        <v>0</v>
      </c>
      <c r="I40" s="22">
        <f t="shared" ca="1" si="7"/>
        <v>0</v>
      </c>
      <c r="J40" s="18">
        <f t="shared" si="8"/>
        <v>100000</v>
      </c>
    </row>
    <row r="41" spans="1:10" x14ac:dyDescent="0.25">
      <c r="A41" s="21">
        <f t="shared" si="10"/>
        <v>1928</v>
      </c>
      <c r="B41" s="18">
        <f t="shared" ca="1" si="3"/>
        <v>84761.766769307156</v>
      </c>
      <c r="C41" s="15">
        <f t="shared" ca="1" si="4"/>
        <v>1.1797772015791761</v>
      </c>
      <c r="D41" s="6">
        <f t="shared" ca="1" si="5"/>
        <v>3.5955440315835169E-2</v>
      </c>
      <c r="E41" s="20">
        <f t="shared" ca="1" si="9"/>
        <v>3047.6466461385644</v>
      </c>
      <c r="F41" s="7">
        <f t="shared" ca="1" si="0"/>
        <v>8.4761766769307162E-2</v>
      </c>
      <c r="G41" s="15">
        <f t="shared" ca="1" si="6"/>
        <v>7.6190441692326782</v>
      </c>
      <c r="H41">
        <f t="shared" si="1"/>
        <v>0</v>
      </c>
      <c r="I41" s="22">
        <f t="shared" ca="1" si="7"/>
        <v>0</v>
      </c>
      <c r="J41" s="18">
        <f t="shared" si="8"/>
        <v>100000</v>
      </c>
    </row>
    <row r="42" spans="1:10" x14ac:dyDescent="0.25">
      <c r="A42" s="21">
        <f t="shared" si="10"/>
        <v>1929</v>
      </c>
      <c r="B42" s="18">
        <f t="shared" ca="1" si="3"/>
        <v>87809.413415445713</v>
      </c>
      <c r="C42" s="15">
        <f t="shared" ca="1" si="4"/>
        <v>1.1388300651420815</v>
      </c>
      <c r="D42" s="6">
        <f t="shared" ca="1" si="5"/>
        <v>2.7766013028416248E-2</v>
      </c>
      <c r="E42" s="20">
        <f t="shared" ca="1" si="9"/>
        <v>2438.1173169108542</v>
      </c>
      <c r="F42" s="7">
        <f t="shared" ca="1" si="0"/>
        <v>8.7809413415445708E-2</v>
      </c>
      <c r="G42" s="15">
        <f t="shared" ca="1" si="6"/>
        <v>7.6952353353861422</v>
      </c>
      <c r="H42">
        <f t="shared" si="1"/>
        <v>0</v>
      </c>
      <c r="I42" s="22">
        <f t="shared" ca="1" si="7"/>
        <v>0</v>
      </c>
      <c r="J42" s="18">
        <f t="shared" si="8"/>
        <v>100000</v>
      </c>
    </row>
    <row r="43" spans="1:10" x14ac:dyDescent="0.25">
      <c r="A43" s="21">
        <f t="shared" si="10"/>
        <v>1930</v>
      </c>
      <c r="B43" s="18">
        <f t="shared" ca="1" si="3"/>
        <v>90247.530732356565</v>
      </c>
      <c r="C43" s="15">
        <f t="shared" ca="1" si="4"/>
        <v>1.1080635579555738</v>
      </c>
      <c r="D43" s="6">
        <f t="shared" ca="1" si="5"/>
        <v>2.1612711591114719E-2</v>
      </c>
      <c r="E43" s="20">
        <f t="shared" ca="1" si="9"/>
        <v>1950.4938535286847</v>
      </c>
      <c r="F43" s="7">
        <f t="shared" ca="1" si="0"/>
        <v>9.0247530732356571E-2</v>
      </c>
      <c r="G43" s="15">
        <f t="shared" ca="1" si="6"/>
        <v>7.7561882683089136</v>
      </c>
      <c r="H43">
        <f t="shared" si="1"/>
        <v>0</v>
      </c>
      <c r="I43" s="22">
        <f t="shared" ca="1" si="7"/>
        <v>0</v>
      </c>
      <c r="J43" s="18">
        <f t="shared" si="8"/>
        <v>100000</v>
      </c>
    </row>
    <row r="44" spans="1:10" x14ac:dyDescent="0.25">
      <c r="A44" s="21">
        <f t="shared" si="10"/>
        <v>1931</v>
      </c>
      <c r="B44" s="18">
        <f t="shared" ca="1" si="3"/>
        <v>92198.024585885243</v>
      </c>
      <c r="C44" s="15">
        <f t="shared" ca="1" si="4"/>
        <v>1.0846219368490588</v>
      </c>
      <c r="D44" s="6">
        <f t="shared" ca="1" si="5"/>
        <v>1.6924387369811722E-2</v>
      </c>
      <c r="E44" s="20">
        <f t="shared" ca="1" si="9"/>
        <v>1560.3950828229467</v>
      </c>
      <c r="F44" s="7">
        <f t="shared" ca="1" si="0"/>
        <v>9.2198024585885247E-2</v>
      </c>
      <c r="G44" s="15">
        <f t="shared" ca="1" si="6"/>
        <v>7.8049506146471304</v>
      </c>
      <c r="H44">
        <f t="shared" si="1"/>
        <v>0</v>
      </c>
      <c r="I44" s="22">
        <f t="shared" ca="1" si="7"/>
        <v>0</v>
      </c>
      <c r="J44" s="18">
        <f t="shared" si="8"/>
        <v>100000</v>
      </c>
    </row>
    <row r="45" spans="1:10" x14ac:dyDescent="0.25">
      <c r="A45" s="21">
        <f t="shared" si="10"/>
        <v>1932</v>
      </c>
      <c r="B45" s="18">
        <f t="shared" ca="1" si="3"/>
        <v>93758.419668708186</v>
      </c>
      <c r="C45" s="15">
        <f t="shared" ca="1" si="4"/>
        <v>1.0665708781498899</v>
      </c>
      <c r="D45" s="6">
        <f t="shared" ca="1" si="5"/>
        <v>1.3314175629977942E-2</v>
      </c>
      <c r="E45" s="20">
        <f t="shared" ca="1" si="9"/>
        <v>1248.3160662583591</v>
      </c>
      <c r="F45" s="7">
        <f t="shared" ref="F45:F63" ca="1" si="11">B45/Área</f>
        <v>9.3758419668708182E-2</v>
      </c>
      <c r="G45" s="15">
        <f t="shared" ca="1" si="6"/>
        <v>7.8439604917177039</v>
      </c>
      <c r="H45">
        <f t="shared" ref="H45:H63" si="12">IF(A45&lt;$D$8,Pop_Predadores,0)</f>
        <v>0</v>
      </c>
      <c r="I45" s="22">
        <f t="shared" ca="1" si="7"/>
        <v>0</v>
      </c>
      <c r="J45" s="18">
        <f t="shared" si="8"/>
        <v>100000</v>
      </c>
    </row>
    <row r="46" spans="1:10" x14ac:dyDescent="0.25">
      <c r="A46" s="21">
        <f t="shared" si="10"/>
        <v>1933</v>
      </c>
      <c r="B46" s="18">
        <f t="shared" ref="B46:B63" ca="1" si="13">B45+(E45-I45)*$C$2</f>
        <v>95006.73573496654</v>
      </c>
      <c r="C46" s="15">
        <f t="shared" ca="1" si="4"/>
        <v>1.0525569500562866</v>
      </c>
      <c r="D46" s="6">
        <f t="shared" ca="1" si="5"/>
        <v>1.0511390011257254E-2</v>
      </c>
      <c r="E46" s="20">
        <f t="shared" ca="1" si="9"/>
        <v>998.65285300668495</v>
      </c>
      <c r="F46" s="7">
        <f t="shared" ca="1" si="11"/>
        <v>9.5006735734966541E-2</v>
      </c>
      <c r="G46" s="15">
        <f t="shared" ca="1" si="6"/>
        <v>7.875168393374163</v>
      </c>
      <c r="H46">
        <f t="shared" si="12"/>
        <v>0</v>
      </c>
      <c r="I46" s="22">
        <f t="shared" ca="1" si="7"/>
        <v>0</v>
      </c>
      <c r="J46" s="18">
        <f t="shared" si="8"/>
        <v>100000</v>
      </c>
    </row>
    <row r="47" spans="1:10" x14ac:dyDescent="0.25">
      <c r="A47" s="21">
        <f t="shared" si="10"/>
        <v>1934</v>
      </c>
      <c r="B47" s="18">
        <f t="shared" ca="1" si="13"/>
        <v>96005.388587973226</v>
      </c>
      <c r="C47" s="15">
        <f t="shared" ca="1" si="4"/>
        <v>1.0416082000268805</v>
      </c>
      <c r="D47" s="6">
        <f t="shared" ca="1" si="5"/>
        <v>8.321640005376052E-3</v>
      </c>
      <c r="E47" s="20">
        <f t="shared" ca="1" si="9"/>
        <v>798.92228240535144</v>
      </c>
      <c r="F47" s="7">
        <f t="shared" ca="1" si="11"/>
        <v>9.6005388587973223E-2</v>
      </c>
      <c r="G47" s="15">
        <f t="shared" ca="1" si="6"/>
        <v>7.9001347146993304</v>
      </c>
      <c r="H47">
        <f t="shared" si="12"/>
        <v>0</v>
      </c>
      <c r="I47" s="22">
        <f t="shared" ca="1" si="7"/>
        <v>0</v>
      </c>
      <c r="J47" s="18">
        <f t="shared" si="8"/>
        <v>100000</v>
      </c>
    </row>
    <row r="48" spans="1:10" x14ac:dyDescent="0.25">
      <c r="A48" s="21">
        <f t="shared" si="10"/>
        <v>1935</v>
      </c>
      <c r="B48" s="18">
        <f t="shared" ca="1" si="13"/>
        <v>96804.310870378584</v>
      </c>
      <c r="C48" s="15">
        <f t="shared" ca="1" si="4"/>
        <v>1.0330118473122591</v>
      </c>
      <c r="D48" s="6">
        <f t="shared" ca="1" si="5"/>
        <v>6.6023694624517681E-3</v>
      </c>
      <c r="E48" s="20">
        <f t="shared" ca="1" si="9"/>
        <v>639.13782592427526</v>
      </c>
      <c r="F48" s="7">
        <f t="shared" ca="1" si="11"/>
        <v>9.6804310870378579E-2</v>
      </c>
      <c r="G48" s="15">
        <f t="shared" ca="1" si="6"/>
        <v>7.9201077717594632</v>
      </c>
      <c r="H48">
        <f t="shared" si="12"/>
        <v>0</v>
      </c>
      <c r="I48" s="22">
        <f t="shared" ca="1" si="7"/>
        <v>0</v>
      </c>
      <c r="J48" s="18">
        <f t="shared" si="8"/>
        <v>100000</v>
      </c>
    </row>
    <row r="49" spans="1:10" x14ac:dyDescent="0.25">
      <c r="A49" s="21">
        <f t="shared" si="10"/>
        <v>1936</v>
      </c>
      <c r="B49" s="18">
        <f t="shared" ca="1" si="13"/>
        <v>97443.448696302861</v>
      </c>
      <c r="C49" s="15">
        <f t="shared" ca="1" si="4"/>
        <v>1.0262362563917973</v>
      </c>
      <c r="D49" s="6">
        <f t="shared" ca="1" si="5"/>
        <v>5.2472512783593994E-3</v>
      </c>
      <c r="E49" s="20">
        <f t="shared" ca="1" si="9"/>
        <v>511.31026073942377</v>
      </c>
      <c r="F49" s="7">
        <f t="shared" ca="1" si="11"/>
        <v>9.7443448696302865E-2</v>
      </c>
      <c r="G49" s="15">
        <f t="shared" ca="1" si="6"/>
        <v>7.9360862174075706</v>
      </c>
      <c r="H49">
        <f t="shared" si="12"/>
        <v>0</v>
      </c>
      <c r="I49" s="22">
        <f t="shared" ca="1" si="7"/>
        <v>0</v>
      </c>
      <c r="J49" s="18">
        <f t="shared" si="8"/>
        <v>100000</v>
      </c>
    </row>
    <row r="50" spans="1:10" x14ac:dyDescent="0.25">
      <c r="A50" s="21">
        <f t="shared" si="10"/>
        <v>1937</v>
      </c>
      <c r="B50" s="18">
        <f t="shared" ca="1" si="13"/>
        <v>97954.758957042286</v>
      </c>
      <c r="C50" s="15">
        <f t="shared" ca="1" si="4"/>
        <v>1.0208794454167831</v>
      </c>
      <c r="D50" s="6">
        <f t="shared" ca="1" si="5"/>
        <v>4.1758890833565598E-3</v>
      </c>
      <c r="E50" s="20">
        <f t="shared" ca="1" si="9"/>
        <v>409.04820859153608</v>
      </c>
      <c r="F50" s="7">
        <f t="shared" ca="1" si="11"/>
        <v>9.7954758957042282E-2</v>
      </c>
      <c r="G50" s="15">
        <f t="shared" ca="1" si="6"/>
        <v>7.9488689739260563</v>
      </c>
      <c r="H50">
        <f t="shared" si="12"/>
        <v>0</v>
      </c>
      <c r="I50" s="22">
        <f t="shared" ca="1" si="7"/>
        <v>0</v>
      </c>
      <c r="J50" s="18">
        <f t="shared" si="8"/>
        <v>100000</v>
      </c>
    </row>
    <row r="51" spans="1:10" x14ac:dyDescent="0.25">
      <c r="A51" s="21">
        <f t="shared" si="10"/>
        <v>1938</v>
      </c>
      <c r="B51" s="18">
        <f t="shared" ca="1" si="13"/>
        <v>98363.807165633829</v>
      </c>
      <c r="C51" s="15">
        <f t="shared" ca="1" si="4"/>
        <v>1.0166340942010408</v>
      </c>
      <c r="D51" s="6">
        <f t="shared" ca="1" si="5"/>
        <v>3.3268188402081067E-3</v>
      </c>
      <c r="E51" s="20">
        <f t="shared" ca="1" si="9"/>
        <v>327.2385668732278</v>
      </c>
      <c r="F51" s="7">
        <f t="shared" ca="1" si="11"/>
        <v>9.8363807165633824E-2</v>
      </c>
      <c r="G51" s="15">
        <f t="shared" ca="1" si="6"/>
        <v>7.9590951791408449</v>
      </c>
      <c r="H51">
        <f t="shared" si="12"/>
        <v>0</v>
      </c>
      <c r="I51" s="22">
        <f t="shared" ca="1" si="7"/>
        <v>0</v>
      </c>
      <c r="J51" s="18">
        <f t="shared" si="8"/>
        <v>100000</v>
      </c>
    </row>
    <row r="52" spans="1:10" x14ac:dyDescent="0.25">
      <c r="A52" s="21">
        <f t="shared" si="10"/>
        <v>1939</v>
      </c>
      <c r="B52" s="18">
        <f t="shared" ca="1" si="13"/>
        <v>98691.04573250706</v>
      </c>
      <c r="C52" s="15">
        <f t="shared" ca="1" si="4"/>
        <v>1.0132631512593426</v>
      </c>
      <c r="D52" s="6">
        <f t="shared" ca="1" si="5"/>
        <v>2.6526302518684597E-3</v>
      </c>
      <c r="E52" s="20">
        <f t="shared" ca="1" si="9"/>
        <v>261.7908534985819</v>
      </c>
      <c r="F52" s="7">
        <f t="shared" ca="1" si="11"/>
        <v>9.869104573250706E-2</v>
      </c>
      <c r="G52" s="15">
        <f t="shared" ca="1" si="6"/>
        <v>7.9672761433126755</v>
      </c>
      <c r="H52">
        <f t="shared" si="12"/>
        <v>0</v>
      </c>
      <c r="I52" s="22">
        <f t="shared" ca="1" si="7"/>
        <v>0</v>
      </c>
      <c r="J52" s="18">
        <f t="shared" si="8"/>
        <v>100000</v>
      </c>
    </row>
    <row r="53" spans="1:10" x14ac:dyDescent="0.25">
      <c r="A53" s="21">
        <f t="shared" si="10"/>
        <v>1940</v>
      </c>
      <c r="B53" s="18">
        <f t="shared" ca="1" si="13"/>
        <v>98952.836586005636</v>
      </c>
      <c r="C53" s="15">
        <f t="shared" ca="1" si="4"/>
        <v>1.0105824496813107</v>
      </c>
      <c r="D53" s="6">
        <f t="shared" ca="1" si="5"/>
        <v>2.1164899362620948E-3</v>
      </c>
      <c r="E53" s="20">
        <f t="shared" ca="1" si="9"/>
        <v>209.43268279886854</v>
      </c>
      <c r="F53" s="7">
        <f t="shared" ca="1" si="11"/>
        <v>9.8952836586005635E-2</v>
      </c>
      <c r="G53" s="15">
        <f t="shared" ca="1" si="6"/>
        <v>7.9738209146501404</v>
      </c>
      <c r="H53">
        <f t="shared" si="12"/>
        <v>0</v>
      </c>
      <c r="I53" s="22">
        <f t="shared" ca="1" si="7"/>
        <v>0</v>
      </c>
      <c r="J53" s="18">
        <f t="shared" si="8"/>
        <v>100000</v>
      </c>
    </row>
    <row r="54" spans="1:10" x14ac:dyDescent="0.25">
      <c r="A54" s="21">
        <f t="shared" si="10"/>
        <v>1941</v>
      </c>
      <c r="B54" s="18">
        <f t="shared" ca="1" si="13"/>
        <v>99162.269268804506</v>
      </c>
      <c r="C54" s="15">
        <f t="shared" ca="1" si="4"/>
        <v>1.0084480794698698</v>
      </c>
      <c r="D54" s="6">
        <f t="shared" ca="1" si="5"/>
        <v>1.6896158939739003E-3</v>
      </c>
      <c r="E54" s="20">
        <f t="shared" ca="1" si="9"/>
        <v>167.54614623909174</v>
      </c>
      <c r="F54" s="7">
        <f t="shared" ca="1" si="11"/>
        <v>9.9162269268804504E-2</v>
      </c>
      <c r="G54" s="15">
        <f t="shared" ca="1" si="6"/>
        <v>7.979056731720112</v>
      </c>
      <c r="H54">
        <f t="shared" si="12"/>
        <v>0</v>
      </c>
      <c r="I54" s="22">
        <f t="shared" ca="1" si="7"/>
        <v>0</v>
      </c>
      <c r="J54" s="18">
        <f t="shared" si="8"/>
        <v>100000</v>
      </c>
    </row>
    <row r="55" spans="1:10" x14ac:dyDescent="0.25">
      <c r="A55" s="21">
        <f t="shared" si="10"/>
        <v>1942</v>
      </c>
      <c r="B55" s="18">
        <f t="shared" ca="1" si="13"/>
        <v>99329.815415043602</v>
      </c>
      <c r="C55" s="15">
        <f t="shared" ca="1" si="4"/>
        <v>1.0067470636299491</v>
      </c>
      <c r="D55" s="6">
        <f t="shared" ca="1" si="5"/>
        <v>1.3494127259897626E-3</v>
      </c>
      <c r="E55" s="20">
        <f t="shared" ca="1" si="9"/>
        <v>134.03691699127393</v>
      </c>
      <c r="F55" s="7">
        <f t="shared" ca="1" si="11"/>
        <v>9.9329815415043599E-2</v>
      </c>
      <c r="G55" s="15">
        <f t="shared" ca="1" si="6"/>
        <v>7.9832453853760894</v>
      </c>
      <c r="H55">
        <f t="shared" si="12"/>
        <v>0</v>
      </c>
      <c r="I55" s="22">
        <f t="shared" ca="1" si="7"/>
        <v>0</v>
      </c>
      <c r="J55" s="18">
        <f t="shared" si="8"/>
        <v>100000</v>
      </c>
    </row>
    <row r="56" spans="1:10" x14ac:dyDescent="0.25">
      <c r="A56" s="21">
        <f t="shared" si="10"/>
        <v>1943</v>
      </c>
      <c r="B56" s="18">
        <f t="shared" ca="1" si="13"/>
        <v>99463.852332034876</v>
      </c>
      <c r="C56" s="15">
        <f t="shared" ca="1" si="4"/>
        <v>1.0053903770605559</v>
      </c>
      <c r="D56" s="6">
        <f t="shared" ca="1" si="5"/>
        <v>1.0780754121111347E-3</v>
      </c>
      <c r="E56" s="20">
        <f t="shared" ca="1" si="9"/>
        <v>107.22953359301954</v>
      </c>
      <c r="F56" s="7">
        <f t="shared" ca="1" si="11"/>
        <v>9.9463852332034877E-2</v>
      </c>
      <c r="G56" s="15">
        <f t="shared" ca="1" si="6"/>
        <v>7.9865963083008715</v>
      </c>
      <c r="H56">
        <f t="shared" si="12"/>
        <v>0</v>
      </c>
      <c r="I56" s="22">
        <f t="shared" ca="1" si="7"/>
        <v>0</v>
      </c>
      <c r="J56" s="18">
        <f t="shared" si="8"/>
        <v>100000</v>
      </c>
    </row>
    <row r="57" spans="1:10" x14ac:dyDescent="0.25">
      <c r="A57" s="21">
        <f t="shared" si="10"/>
        <v>1944</v>
      </c>
      <c r="B57" s="18">
        <f t="shared" ca="1" si="13"/>
        <v>99571.081865627901</v>
      </c>
      <c r="C57" s="15">
        <f t="shared" ca="1" si="4"/>
        <v>1.0043076576686285</v>
      </c>
      <c r="D57" s="6">
        <f t="shared" ca="1" si="5"/>
        <v>8.6153153372564573E-4</v>
      </c>
      <c r="E57" s="20">
        <f t="shared" ca="1" si="9"/>
        <v>85.783626874416228</v>
      </c>
      <c r="F57" s="7">
        <f t="shared" ca="1" si="11"/>
        <v>9.9571081865627895E-2</v>
      </c>
      <c r="G57" s="15">
        <f t="shared" ca="1" si="6"/>
        <v>7.9892770466406962</v>
      </c>
      <c r="H57">
        <f t="shared" si="12"/>
        <v>0</v>
      </c>
      <c r="I57" s="22">
        <f t="shared" ca="1" si="7"/>
        <v>0</v>
      </c>
      <c r="J57" s="18">
        <f t="shared" si="8"/>
        <v>100000</v>
      </c>
    </row>
    <row r="58" spans="1:10" x14ac:dyDescent="0.25">
      <c r="A58" s="21">
        <f t="shared" si="10"/>
        <v>1945</v>
      </c>
      <c r="B58" s="18">
        <f t="shared" ca="1" si="13"/>
        <v>99656.865492502315</v>
      </c>
      <c r="C58" s="15">
        <f t="shared" ca="1" si="4"/>
        <v>1.0034431597442075</v>
      </c>
      <c r="D58" s="6">
        <f t="shared" ca="1" si="5"/>
        <v>6.8863194884144496E-4</v>
      </c>
      <c r="E58" s="20">
        <f t="shared" ca="1" si="9"/>
        <v>68.626901499531613</v>
      </c>
      <c r="F58" s="7">
        <f t="shared" ca="1" si="11"/>
        <v>9.9656865492502314E-2</v>
      </c>
      <c r="G58" s="15">
        <f t="shared" ca="1" si="6"/>
        <v>7.9914216373125573</v>
      </c>
      <c r="H58">
        <f t="shared" si="12"/>
        <v>0</v>
      </c>
      <c r="I58" s="22">
        <f t="shared" ca="1" si="7"/>
        <v>0</v>
      </c>
      <c r="J58" s="18">
        <f t="shared" si="8"/>
        <v>100000</v>
      </c>
    </row>
    <row r="59" spans="1:10" x14ac:dyDescent="0.25">
      <c r="A59" s="21">
        <f t="shared" si="10"/>
        <v>1946</v>
      </c>
      <c r="B59" s="18">
        <f t="shared" ca="1" si="13"/>
        <v>99725.492394001849</v>
      </c>
      <c r="C59" s="15">
        <f t="shared" ca="1" si="4"/>
        <v>1.0027526322448588</v>
      </c>
      <c r="D59" s="6">
        <f t="shared" ca="1" si="5"/>
        <v>5.5052644897168879E-4</v>
      </c>
      <c r="E59" s="20">
        <f t="shared" ca="1" si="9"/>
        <v>54.901521199622998</v>
      </c>
      <c r="F59" s="7">
        <f t="shared" ca="1" si="11"/>
        <v>9.9725492394001844E-2</v>
      </c>
      <c r="G59" s="15">
        <f t="shared" ca="1" si="6"/>
        <v>7.9931373098500451</v>
      </c>
      <c r="H59">
        <f t="shared" si="12"/>
        <v>0</v>
      </c>
      <c r="I59" s="22">
        <f t="shared" ca="1" si="7"/>
        <v>0</v>
      </c>
      <c r="J59" s="18">
        <f t="shared" si="8"/>
        <v>100000</v>
      </c>
    </row>
    <row r="60" spans="1:10" x14ac:dyDescent="0.25">
      <c r="A60" s="21">
        <f t="shared" si="10"/>
        <v>1947</v>
      </c>
      <c r="B60" s="18">
        <f t="shared" ca="1" si="13"/>
        <v>99780.393915201479</v>
      </c>
      <c r="C60" s="15">
        <f t="shared" ca="1" si="4"/>
        <v>1.0022008941454486</v>
      </c>
      <c r="D60" s="6">
        <f t="shared" ca="1" si="5"/>
        <v>4.4017882908964356E-4</v>
      </c>
      <c r="E60" s="20">
        <f t="shared" ca="1" si="9"/>
        <v>43.921216959696785</v>
      </c>
      <c r="F60" s="7">
        <f t="shared" ca="1" si="11"/>
        <v>9.9780393915201479E-2</v>
      </c>
      <c r="G60" s="15">
        <f t="shared" ca="1" si="6"/>
        <v>7.9945098478800363</v>
      </c>
      <c r="H60">
        <f t="shared" si="12"/>
        <v>0</v>
      </c>
      <c r="I60" s="22">
        <f t="shared" ca="1" si="7"/>
        <v>0</v>
      </c>
      <c r="J60" s="18">
        <f t="shared" si="8"/>
        <v>100000</v>
      </c>
    </row>
    <row r="61" spans="1:10" x14ac:dyDescent="0.25">
      <c r="A61" s="21">
        <f t="shared" si="10"/>
        <v>1948</v>
      </c>
      <c r="B61" s="18">
        <f t="shared" ca="1" si="13"/>
        <v>99824.31513216118</v>
      </c>
      <c r="C61" s="15">
        <f t="shared" ca="1" si="4"/>
        <v>1.0017599406277542</v>
      </c>
      <c r="D61" s="6">
        <f t="shared" ca="1" si="5"/>
        <v>3.5198812555078951E-4</v>
      </c>
      <c r="E61" s="20">
        <f t="shared" ca="1" si="9"/>
        <v>35.136973567760727</v>
      </c>
      <c r="F61" s="7">
        <f t="shared" ca="1" si="11"/>
        <v>9.9824315132161182E-2</v>
      </c>
      <c r="G61" s="15">
        <f t="shared" ca="1" si="6"/>
        <v>7.9956078783040283</v>
      </c>
      <c r="H61">
        <f t="shared" si="12"/>
        <v>0</v>
      </c>
      <c r="I61" s="22">
        <f t="shared" ca="1" si="7"/>
        <v>0</v>
      </c>
      <c r="J61" s="18">
        <f t="shared" si="8"/>
        <v>100000</v>
      </c>
    </row>
    <row r="62" spans="1:10" x14ac:dyDescent="0.25">
      <c r="A62" s="21">
        <f t="shared" si="10"/>
        <v>1949</v>
      </c>
      <c r="B62" s="18">
        <f t="shared" ca="1" si="13"/>
        <v>99859.452105728938</v>
      </c>
      <c r="C62" s="15">
        <f t="shared" ca="1" si="4"/>
        <v>1.001407457094019</v>
      </c>
      <c r="D62" s="6">
        <f t="shared" ca="1" si="5"/>
        <v>2.8149141880373652E-4</v>
      </c>
      <c r="E62" s="20">
        <f t="shared" ca="1" si="9"/>
        <v>28.109578854205413</v>
      </c>
      <c r="F62" s="7">
        <f t="shared" ca="1" si="11"/>
        <v>9.9859452105728941E-2</v>
      </c>
      <c r="G62" s="15">
        <f t="shared" ca="1" si="6"/>
        <v>7.9964863026432234</v>
      </c>
      <c r="H62">
        <f t="shared" si="12"/>
        <v>0</v>
      </c>
      <c r="I62" s="22">
        <f t="shared" ca="1" si="7"/>
        <v>0</v>
      </c>
      <c r="J62" s="18">
        <f t="shared" si="8"/>
        <v>100000</v>
      </c>
    </row>
    <row r="63" spans="1:10" x14ac:dyDescent="0.25">
      <c r="A63" s="21">
        <f t="shared" si="10"/>
        <v>1950</v>
      </c>
      <c r="B63" s="18">
        <f t="shared" ca="1" si="13"/>
        <v>99887.561684583139</v>
      </c>
      <c r="C63" s="15">
        <f t="shared" ca="1" si="4"/>
        <v>1.0011256488147333</v>
      </c>
      <c r="D63" s="6">
        <f t="shared" ca="1" si="5"/>
        <v>2.2512976294661313E-4</v>
      </c>
      <c r="E63" s="20">
        <f t="shared" ca="1" si="9"/>
        <v>22.487663083365398</v>
      </c>
      <c r="F63" s="7">
        <f t="shared" ca="1" si="11"/>
        <v>9.988756168458314E-2</v>
      </c>
      <c r="G63" s="15">
        <f t="shared" ca="1" si="6"/>
        <v>7.9971890421145773</v>
      </c>
      <c r="H63">
        <f t="shared" si="12"/>
        <v>0</v>
      </c>
      <c r="I63" s="22">
        <f t="shared" ca="1" si="7"/>
        <v>0</v>
      </c>
      <c r="J63" s="18">
        <f t="shared" si="8"/>
        <v>100000</v>
      </c>
    </row>
    <row r="64" spans="1:10" x14ac:dyDescent="0.25">
      <c r="A64" s="1"/>
      <c r="B64" s="1"/>
      <c r="C64" s="1"/>
      <c r="D64" s="7"/>
    </row>
    <row r="65" spans="1:4" x14ac:dyDescent="0.25">
      <c r="A65" s="1"/>
      <c r="B65" s="1"/>
      <c r="C65" s="1"/>
      <c r="D65" s="7"/>
    </row>
    <row r="66" spans="1:4" x14ac:dyDescent="0.25">
      <c r="A66" s="1"/>
      <c r="B66" s="1"/>
      <c r="C66" s="1"/>
      <c r="D66" s="7"/>
    </row>
    <row r="67" spans="1:4" x14ac:dyDescent="0.25">
      <c r="A67" s="1"/>
      <c r="B67" s="1"/>
      <c r="C67" s="1"/>
      <c r="D67" s="7"/>
    </row>
    <row r="68" spans="1:4" x14ac:dyDescent="0.25">
      <c r="A68" s="1"/>
      <c r="B68" s="1"/>
      <c r="C68" s="1"/>
      <c r="D68" s="7"/>
    </row>
    <row r="69" spans="1:4" x14ac:dyDescent="0.25">
      <c r="A69" s="1"/>
      <c r="B69" s="1"/>
      <c r="C69" s="1"/>
      <c r="D69" s="7"/>
    </row>
    <row r="70" spans="1:4" x14ac:dyDescent="0.25">
      <c r="A70" s="1"/>
      <c r="B70" s="1"/>
      <c r="C70" s="1"/>
      <c r="D70" s="7"/>
    </row>
    <row r="71" spans="1:4" x14ac:dyDescent="0.25">
      <c r="A71" s="1"/>
      <c r="B71" s="1"/>
      <c r="C71" s="1"/>
      <c r="D71" s="7"/>
    </row>
    <row r="72" spans="1:4" x14ac:dyDescent="0.25">
      <c r="A72" s="1"/>
      <c r="B72" s="1"/>
      <c r="C72" s="1"/>
      <c r="D72" s="7"/>
    </row>
    <row r="73" spans="1:4" x14ac:dyDescent="0.25">
      <c r="A73" s="1"/>
      <c r="B73" s="1"/>
      <c r="C73" s="1"/>
      <c r="D73" s="7"/>
    </row>
    <row r="74" spans="1:4" x14ac:dyDescent="0.25">
      <c r="A74" s="1"/>
      <c r="B74" s="1"/>
      <c r="C74" s="1"/>
      <c r="D74" s="7"/>
    </row>
    <row r="75" spans="1:4" x14ac:dyDescent="0.25">
      <c r="A75" s="1"/>
      <c r="B75" s="1"/>
      <c r="C75" s="1"/>
      <c r="D75" s="7"/>
    </row>
    <row r="76" spans="1:4" x14ac:dyDescent="0.25">
      <c r="A76" s="1"/>
      <c r="B76" s="1"/>
      <c r="C76" s="1"/>
      <c r="D76" s="7"/>
    </row>
    <row r="77" spans="1:4" x14ac:dyDescent="0.25">
      <c r="A77" s="1"/>
      <c r="B77" s="1"/>
      <c r="C77" s="1"/>
      <c r="D77" s="7"/>
    </row>
    <row r="78" spans="1:4" x14ac:dyDescent="0.25">
      <c r="A78" s="1"/>
      <c r="B78" s="1"/>
      <c r="C78" s="1"/>
      <c r="D78" s="7"/>
    </row>
    <row r="79" spans="1:4" x14ac:dyDescent="0.25">
      <c r="A79" s="1"/>
      <c r="B79" s="1"/>
      <c r="C79" s="1"/>
      <c r="D79" s="7"/>
    </row>
    <row r="80" spans="1:4" x14ac:dyDescent="0.25">
      <c r="A80" s="1"/>
      <c r="B80" s="1"/>
      <c r="C80" s="1"/>
      <c r="D80" s="7"/>
    </row>
    <row r="81" spans="1:4" x14ac:dyDescent="0.25">
      <c r="A81" s="1"/>
      <c r="B81" s="1"/>
      <c r="C81" s="1"/>
      <c r="D81" s="7"/>
    </row>
    <row r="82" spans="1:4" x14ac:dyDescent="0.25">
      <c r="A82" s="1"/>
      <c r="B82" s="1"/>
      <c r="C82" s="1"/>
      <c r="D82" s="7"/>
    </row>
    <row r="83" spans="1:4" x14ac:dyDescent="0.25">
      <c r="A83" s="1"/>
      <c r="B83" s="1"/>
      <c r="C83" s="1"/>
      <c r="D83" s="7"/>
    </row>
    <row r="84" spans="1:4" x14ac:dyDescent="0.25">
      <c r="A84" s="1"/>
      <c r="B84" s="1"/>
      <c r="C84" s="1"/>
      <c r="D84" s="7"/>
    </row>
    <row r="85" spans="1:4" x14ac:dyDescent="0.25">
      <c r="A85" s="1"/>
      <c r="B85" s="1"/>
      <c r="C85" s="1"/>
      <c r="D85" s="7"/>
    </row>
    <row r="86" spans="1:4" x14ac:dyDescent="0.25">
      <c r="A86" s="1"/>
      <c r="B86" s="1"/>
      <c r="C86" s="1"/>
      <c r="D86" s="7"/>
    </row>
    <row r="87" spans="1:4" x14ac:dyDescent="0.25">
      <c r="A87" s="1"/>
      <c r="B87" s="1"/>
      <c r="C87" s="1"/>
      <c r="D87" s="7"/>
    </row>
    <row r="88" spans="1:4" x14ac:dyDescent="0.25">
      <c r="A88" s="1"/>
      <c r="B88" s="1"/>
      <c r="C88" s="1"/>
      <c r="D88" s="7"/>
    </row>
    <row r="89" spans="1:4" x14ac:dyDescent="0.25">
      <c r="A89" s="1"/>
      <c r="B89" s="1"/>
      <c r="C89" s="1"/>
      <c r="D89" s="7"/>
    </row>
    <row r="90" spans="1:4" x14ac:dyDescent="0.25">
      <c r="A90" s="1"/>
      <c r="B90" s="1"/>
      <c r="C90" s="1"/>
      <c r="D90" s="7"/>
    </row>
    <row r="91" spans="1:4" x14ac:dyDescent="0.25">
      <c r="A91" s="1"/>
      <c r="B91" s="1"/>
      <c r="C91" s="1"/>
      <c r="D91" s="7"/>
    </row>
    <row r="92" spans="1:4" x14ac:dyDescent="0.25">
      <c r="A92" s="1"/>
      <c r="B92" s="1"/>
      <c r="C92" s="1"/>
      <c r="D92" s="7"/>
    </row>
    <row r="93" spans="1:4" x14ac:dyDescent="0.25">
      <c r="A93" s="1"/>
      <c r="B93" s="1"/>
      <c r="C93" s="1"/>
      <c r="D93" s="7"/>
    </row>
    <row r="94" spans="1:4" x14ac:dyDescent="0.25">
      <c r="A94" s="1"/>
      <c r="B94" s="1"/>
      <c r="C94" s="1"/>
      <c r="D94" s="7"/>
    </row>
    <row r="95" spans="1:4" x14ac:dyDescent="0.25">
      <c r="A95" s="1"/>
      <c r="B95" s="1"/>
      <c r="C95" s="1"/>
      <c r="D95" s="7"/>
    </row>
    <row r="96" spans="1:4" x14ac:dyDescent="0.25">
      <c r="A96" s="1"/>
      <c r="B96" s="1"/>
      <c r="C96" s="1"/>
      <c r="D96" s="7"/>
    </row>
    <row r="97" spans="1:4" x14ac:dyDescent="0.25">
      <c r="A97" s="1"/>
      <c r="B97" s="1"/>
      <c r="C97" s="1"/>
      <c r="D97" s="7"/>
    </row>
    <row r="98" spans="1:4" x14ac:dyDescent="0.25">
      <c r="A98" s="1"/>
      <c r="B98" s="1"/>
      <c r="C98" s="1"/>
      <c r="D98" s="7"/>
    </row>
    <row r="99" spans="1:4" x14ac:dyDescent="0.25">
      <c r="A99" s="1"/>
      <c r="B99" s="1"/>
      <c r="C99" s="1"/>
      <c r="D99" s="7"/>
    </row>
    <row r="100" spans="1:4" x14ac:dyDescent="0.25">
      <c r="A100" s="1"/>
      <c r="B100" s="1"/>
      <c r="C100" s="1"/>
      <c r="D100" s="7"/>
    </row>
    <row r="101" spans="1:4" x14ac:dyDescent="0.25">
      <c r="A101" s="1"/>
      <c r="B101" s="1"/>
      <c r="C101" s="1"/>
      <c r="D101" s="7"/>
    </row>
    <row r="102" spans="1:4" x14ac:dyDescent="0.25">
      <c r="A102" s="1"/>
      <c r="B102" s="1"/>
      <c r="C102" s="1"/>
      <c r="D102" s="7"/>
    </row>
    <row r="103" spans="1:4" x14ac:dyDescent="0.25">
      <c r="A103" s="1"/>
      <c r="B103" s="1"/>
      <c r="C103" s="1"/>
      <c r="D103" s="7"/>
    </row>
    <row r="104" spans="1:4" x14ac:dyDescent="0.25">
      <c r="A104" s="1"/>
      <c r="B104" s="1"/>
      <c r="C104" s="1"/>
      <c r="D104" s="7"/>
    </row>
    <row r="105" spans="1:4" x14ac:dyDescent="0.25">
      <c r="A105" s="1"/>
      <c r="B105" s="1"/>
      <c r="C105" s="1"/>
      <c r="D105" s="7"/>
    </row>
    <row r="106" spans="1:4" x14ac:dyDescent="0.25">
      <c r="A106" s="1"/>
      <c r="B106" s="1"/>
      <c r="C106" s="1"/>
      <c r="D106" s="7"/>
    </row>
    <row r="107" spans="1:4" x14ac:dyDescent="0.25">
      <c r="A107" s="1"/>
      <c r="B107" s="1"/>
      <c r="C107" s="1"/>
      <c r="D107" s="7"/>
    </row>
    <row r="108" spans="1:4" x14ac:dyDescent="0.25">
      <c r="A108" s="1"/>
      <c r="B108" s="1"/>
      <c r="C108" s="1"/>
      <c r="D108" s="7"/>
    </row>
    <row r="109" spans="1:4" x14ac:dyDescent="0.25">
      <c r="A109" s="1"/>
      <c r="B109" s="1"/>
      <c r="C109" s="1"/>
      <c r="D109" s="7"/>
    </row>
    <row r="110" spans="1:4" x14ac:dyDescent="0.25">
      <c r="A110" s="1"/>
      <c r="B110" s="1"/>
      <c r="C110" s="1"/>
      <c r="D110" s="7"/>
    </row>
    <row r="111" spans="1:4" x14ac:dyDescent="0.25">
      <c r="A111" s="1"/>
      <c r="B111" s="1"/>
      <c r="C111" s="1"/>
      <c r="D111" s="7"/>
    </row>
    <row r="112" spans="1:4" x14ac:dyDescent="0.25">
      <c r="A112" s="1"/>
      <c r="B112" s="1"/>
      <c r="C112" s="1"/>
      <c r="D112" s="7"/>
    </row>
    <row r="113" spans="1:4" x14ac:dyDescent="0.25">
      <c r="A113" s="1"/>
      <c r="B113" s="1"/>
      <c r="C113" s="1"/>
      <c r="D113" s="7"/>
    </row>
    <row r="114" spans="1:4" x14ac:dyDescent="0.25">
      <c r="A114" s="1"/>
      <c r="B114" s="1"/>
      <c r="C114" s="1"/>
      <c r="D114" s="7"/>
    </row>
    <row r="115" spans="1:4" x14ac:dyDescent="0.25">
      <c r="A115" s="1"/>
      <c r="B115" s="1"/>
      <c r="C115" s="1"/>
      <c r="D115" s="7"/>
    </row>
    <row r="116" spans="1:4" x14ac:dyDescent="0.25">
      <c r="A116" s="1"/>
      <c r="B116" s="1"/>
      <c r="C116" s="1"/>
      <c r="D116" s="7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6</vt:i4>
      </vt:variant>
    </vt:vector>
  </HeadingPairs>
  <TitlesOfParts>
    <vt:vector size="9" baseType="lpstr">
      <vt:lpstr>Plan1</vt:lpstr>
      <vt:lpstr>Plan2</vt:lpstr>
      <vt:lpstr>Plan3</vt:lpstr>
      <vt:lpstr>Alimento_Presas</vt:lpstr>
      <vt:lpstr>Área</vt:lpstr>
      <vt:lpstr>Pop_Predadores</vt:lpstr>
      <vt:lpstr>Pop_Presas_Inicial</vt:lpstr>
      <vt:lpstr>Tabela_1</vt:lpstr>
      <vt:lpstr>Tx_Cresc_Presas</vt:lpstr>
    </vt:vector>
  </TitlesOfParts>
  <Company>ESPM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Gustavo Mirapalheta</cp:lastModifiedBy>
  <dcterms:created xsi:type="dcterms:W3CDTF">2010-08-19T23:34:37Z</dcterms:created>
  <dcterms:modified xsi:type="dcterms:W3CDTF">2021-12-02T15:50:55Z</dcterms:modified>
</cp:coreProperties>
</file>