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DEC61525-BB58-4019-BE14-86EE32F82F6C}" xr6:coauthVersionLast="47" xr6:coauthVersionMax="47" xr10:uidLastSave="{00000000-0000-0000-0000-000000000000}"/>
  <bookViews>
    <workbookView xWindow="0" yWindow="0" windowWidth="27720" windowHeight="13980" activeTab="5" xr2:uid="{2BA3DD3B-E7E6-407F-A4A5-D102A39F94AC}"/>
  </bookViews>
  <sheets>
    <sheet name="Exercício 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6" l="1"/>
  <c r="K24" i="6"/>
  <c r="K25" i="6"/>
  <c r="I25" i="6"/>
  <c r="H25" i="6"/>
  <c r="G25" i="6"/>
  <c r="F25" i="6"/>
  <c r="E25" i="6"/>
  <c r="D25" i="6"/>
  <c r="C25" i="6"/>
  <c r="B25" i="6"/>
  <c r="I24" i="6"/>
  <c r="H24" i="6"/>
  <c r="G24" i="6"/>
  <c r="F24" i="6"/>
  <c r="E24" i="6"/>
  <c r="D24" i="6"/>
  <c r="C24" i="6"/>
  <c r="B24" i="6"/>
  <c r="I23" i="6"/>
  <c r="H23" i="6"/>
  <c r="G23" i="6"/>
  <c r="F23" i="6"/>
  <c r="E23" i="6"/>
  <c r="D23" i="6"/>
  <c r="C23" i="6"/>
  <c r="B23" i="6"/>
  <c r="I26" i="6"/>
  <c r="H26" i="6"/>
  <c r="G26" i="6"/>
  <c r="F26" i="6"/>
  <c r="E26" i="6"/>
  <c r="D26" i="6"/>
  <c r="C26" i="6"/>
  <c r="B26" i="6"/>
  <c r="K26" i="6"/>
  <c r="I27" i="6"/>
  <c r="H27" i="6"/>
  <c r="G27" i="6"/>
  <c r="F27" i="6"/>
  <c r="E27" i="6"/>
  <c r="D27" i="6"/>
  <c r="C27" i="6"/>
  <c r="B27" i="6"/>
  <c r="M20" i="6"/>
  <c r="M19" i="6"/>
  <c r="M18" i="6"/>
  <c r="M17" i="6"/>
  <c r="I16" i="6"/>
  <c r="H16" i="6"/>
  <c r="G16" i="6"/>
  <c r="F16" i="6"/>
  <c r="E16" i="6"/>
  <c r="D16" i="6"/>
  <c r="C16" i="6"/>
  <c r="B16" i="6"/>
  <c r="I17" i="6"/>
  <c r="H17" i="6"/>
  <c r="G17" i="6"/>
  <c r="F17" i="6"/>
  <c r="E17" i="6"/>
  <c r="D17" i="6"/>
  <c r="C17" i="6"/>
  <c r="B17" i="6"/>
  <c r="I18" i="6"/>
  <c r="H18" i="6"/>
  <c r="G18" i="6"/>
  <c r="F18" i="6"/>
  <c r="E18" i="6"/>
  <c r="D18" i="6"/>
  <c r="C18" i="6"/>
  <c r="B18" i="6"/>
  <c r="I20" i="6"/>
  <c r="H20" i="6"/>
  <c r="G20" i="6"/>
  <c r="F20" i="6"/>
  <c r="E20" i="6"/>
  <c r="D20" i="6"/>
  <c r="C20" i="6"/>
  <c r="B20" i="6"/>
  <c r="I19" i="6"/>
  <c r="H19" i="6"/>
  <c r="G19" i="6"/>
  <c r="F19" i="6"/>
  <c r="E19" i="6"/>
  <c r="D19" i="6"/>
  <c r="C19" i="6"/>
  <c r="B19" i="6"/>
  <c r="M13" i="6"/>
  <c r="M12" i="6"/>
  <c r="M11" i="6"/>
  <c r="M10" i="6"/>
  <c r="I13" i="6"/>
  <c r="H13" i="6"/>
  <c r="G13" i="6"/>
  <c r="F13" i="6"/>
  <c r="E13" i="6"/>
  <c r="D13" i="6"/>
  <c r="C13" i="6"/>
  <c r="B13" i="6"/>
  <c r="I12" i="6"/>
  <c r="H12" i="6"/>
  <c r="G12" i="6"/>
  <c r="F12" i="6"/>
  <c r="E12" i="6"/>
  <c r="D12" i="6"/>
  <c r="C12" i="6"/>
  <c r="B12" i="6"/>
  <c r="I9" i="6"/>
  <c r="H9" i="6"/>
  <c r="G9" i="6"/>
  <c r="F9" i="6"/>
  <c r="E9" i="6"/>
  <c r="D9" i="6"/>
  <c r="C9" i="6"/>
  <c r="B9" i="6"/>
  <c r="I10" i="6"/>
  <c r="H10" i="6"/>
  <c r="G10" i="6"/>
  <c r="F10" i="6"/>
  <c r="E10" i="6"/>
  <c r="D10" i="6"/>
  <c r="C10" i="6"/>
  <c r="B10" i="6"/>
  <c r="I11" i="6"/>
  <c r="H11" i="6"/>
  <c r="G11" i="6"/>
  <c r="F11" i="6"/>
  <c r="E11" i="6"/>
  <c r="D11" i="6"/>
  <c r="C11" i="6"/>
  <c r="B11" i="6"/>
  <c r="M6" i="6"/>
  <c r="M5" i="6"/>
  <c r="M4" i="6"/>
  <c r="M3" i="6"/>
  <c r="F9" i="5"/>
  <c r="E9" i="5"/>
  <c r="D9" i="5"/>
  <c r="C9" i="5"/>
  <c r="B9" i="5"/>
  <c r="F7" i="5"/>
  <c r="E7" i="5"/>
  <c r="D7" i="5"/>
  <c r="C7" i="5"/>
  <c r="B7" i="5"/>
  <c r="F8" i="5"/>
  <c r="E8" i="5"/>
  <c r="D8" i="5"/>
  <c r="C8" i="5"/>
  <c r="B8" i="5"/>
  <c r="J4" i="5"/>
  <c r="J3" i="5"/>
  <c r="G25" i="4"/>
  <c r="F25" i="4"/>
  <c r="E25" i="4"/>
  <c r="D25" i="4"/>
  <c r="C25" i="4"/>
  <c r="G26" i="4"/>
  <c r="F26" i="4"/>
  <c r="E26" i="4"/>
  <c r="D26" i="4"/>
  <c r="C26" i="4"/>
  <c r="G27" i="4"/>
  <c r="E27" i="4"/>
  <c r="D27" i="4"/>
  <c r="C27" i="4"/>
  <c r="F27" i="4"/>
  <c r="G22" i="4"/>
  <c r="F22" i="4"/>
  <c r="E22" i="4"/>
  <c r="D22" i="4"/>
  <c r="C22" i="4"/>
  <c r="G20" i="4"/>
  <c r="F20" i="4"/>
  <c r="E20" i="4"/>
  <c r="D20" i="4"/>
  <c r="C20" i="4"/>
  <c r="G21" i="4"/>
  <c r="F21" i="4"/>
  <c r="E21" i="4"/>
  <c r="D21" i="4"/>
  <c r="C21" i="4"/>
  <c r="K17" i="4"/>
  <c r="K16" i="4"/>
  <c r="G15" i="4"/>
  <c r="F15" i="4"/>
  <c r="E15" i="4"/>
  <c r="D15" i="4"/>
  <c r="C15" i="4"/>
  <c r="G16" i="4"/>
  <c r="F16" i="4"/>
  <c r="E16" i="4"/>
  <c r="D16" i="4"/>
  <c r="C16" i="4"/>
  <c r="G17" i="4"/>
  <c r="F17" i="4"/>
  <c r="E17" i="4"/>
  <c r="D17" i="4"/>
  <c r="C17" i="4"/>
  <c r="K12" i="4"/>
  <c r="K11" i="4"/>
  <c r="F5" i="4" a="1"/>
  <c r="F5" i="4"/>
  <c r="G5" i="4"/>
  <c r="H5" i="4"/>
  <c r="F6" i="4"/>
  <c r="G6" i="4"/>
  <c r="H6" i="4"/>
  <c r="F7" i="4"/>
  <c r="G7" i="4"/>
  <c r="H7" i="4"/>
  <c r="G17" i="3"/>
  <c r="F17" i="3"/>
  <c r="E17" i="3"/>
  <c r="D17" i="3"/>
  <c r="C17" i="3"/>
  <c r="B17" i="3"/>
  <c r="G18" i="3"/>
  <c r="F18" i="3"/>
  <c r="E18" i="3"/>
  <c r="D18" i="3"/>
  <c r="B18" i="3"/>
  <c r="C18" i="3"/>
  <c r="G19" i="3"/>
  <c r="E19" i="3"/>
  <c r="D19" i="3"/>
  <c r="B19" i="3"/>
  <c r="C19" i="3"/>
  <c r="K14" i="3"/>
  <c r="K13" i="3"/>
  <c r="G14" i="3"/>
  <c r="E14" i="3"/>
  <c r="D14" i="3"/>
  <c r="C14" i="3"/>
  <c r="B14" i="3"/>
  <c r="G12" i="3"/>
  <c r="E12" i="3"/>
  <c r="D12" i="3"/>
  <c r="C12" i="3"/>
  <c r="B12" i="3"/>
  <c r="G13" i="3"/>
  <c r="E13" i="3"/>
  <c r="D13" i="3"/>
  <c r="C13" i="3"/>
  <c r="B13" i="3"/>
  <c r="I9" i="3"/>
  <c r="I8" i="3"/>
  <c r="I16" i="2"/>
  <c r="G17" i="2"/>
  <c r="F17" i="2"/>
  <c r="E17" i="2"/>
  <c r="D17" i="2"/>
  <c r="C17" i="2"/>
  <c r="B17" i="2"/>
  <c r="G16" i="2"/>
  <c r="F16" i="2"/>
  <c r="E16" i="2"/>
  <c r="D16" i="2"/>
  <c r="C16" i="2"/>
  <c r="B16" i="2"/>
  <c r="G14" i="2"/>
  <c r="F14" i="2"/>
  <c r="E14" i="2"/>
  <c r="D14" i="2"/>
  <c r="B14" i="2"/>
  <c r="C14" i="2"/>
  <c r="I14" i="2"/>
  <c r="G15" i="2"/>
  <c r="F15" i="2"/>
  <c r="E15" i="2"/>
  <c r="D15" i="2"/>
  <c r="C15" i="2"/>
  <c r="B15" i="2"/>
  <c r="L11" i="2"/>
  <c r="L10" i="2"/>
  <c r="L9" i="2"/>
  <c r="G11" i="2"/>
  <c r="F11" i="2"/>
  <c r="E11" i="2"/>
  <c r="D11" i="2"/>
  <c r="C11" i="2"/>
  <c r="B11" i="2"/>
  <c r="G8" i="2"/>
  <c r="F8" i="2"/>
  <c r="E8" i="2"/>
  <c r="D8" i="2"/>
  <c r="C8" i="2"/>
  <c r="B8" i="2"/>
  <c r="G9" i="2"/>
  <c r="F9" i="2"/>
  <c r="E9" i="2"/>
  <c r="D9" i="2"/>
  <c r="C9" i="2"/>
  <c r="B9" i="2"/>
  <c r="G10" i="2"/>
  <c r="F10" i="2"/>
  <c r="E10" i="2"/>
  <c r="D10" i="2"/>
  <c r="C10" i="2"/>
  <c r="B10" i="2"/>
  <c r="L5" i="2"/>
  <c r="L4" i="2"/>
  <c r="L3" i="2"/>
  <c r="L10" i="1"/>
  <c r="L9" i="1"/>
  <c r="G10" i="1"/>
  <c r="F10" i="1"/>
  <c r="E10" i="1"/>
  <c r="D10" i="1"/>
  <c r="C10" i="1"/>
  <c r="B10" i="1"/>
  <c r="G8" i="1"/>
  <c r="F8" i="1"/>
  <c r="E8" i="1"/>
  <c r="D8" i="1"/>
  <c r="C8" i="1"/>
  <c r="B8" i="1"/>
  <c r="G9" i="1"/>
  <c r="G15" i="1" s="1"/>
  <c r="F9" i="1"/>
  <c r="F15" i="1" s="1"/>
  <c r="E9" i="1"/>
  <c r="E15" i="1" s="1"/>
  <c r="D9" i="1"/>
  <c r="D15" i="1" s="1"/>
  <c r="B9" i="1"/>
  <c r="B15" i="1" s="1"/>
  <c r="C9" i="1"/>
  <c r="C15" i="1" s="1"/>
  <c r="L5" i="1"/>
  <c r="L3" i="1"/>
  <c r="C17" i="1" l="1"/>
  <c r="C16" i="1"/>
  <c r="C14" i="1"/>
  <c r="B17" i="1"/>
  <c r="B16" i="1"/>
  <c r="B14" i="1"/>
  <c r="D17" i="1"/>
  <c r="D16" i="1"/>
  <c r="D14" i="1"/>
  <c r="E17" i="1"/>
  <c r="E16" i="1"/>
  <c r="E14" i="1"/>
  <c r="F17" i="1"/>
  <c r="F16" i="1"/>
  <c r="F14" i="1"/>
  <c r="G17" i="1"/>
  <c r="G16" i="1"/>
  <c r="G14" i="1"/>
</calcChain>
</file>

<file path=xl/sharedStrings.xml><?xml version="1.0" encoding="utf-8"?>
<sst xmlns="http://schemas.openxmlformats.org/spreadsheetml/2006/main" count="180" uniqueCount="64">
  <si>
    <t>P1</t>
  </si>
  <si>
    <t>P2</t>
  </si>
  <si>
    <t>S1</t>
  </si>
  <si>
    <t>S2</t>
  </si>
  <si>
    <t>S3</t>
  </si>
  <si>
    <t>L</t>
  </si>
  <si>
    <t>1200/30</t>
  </si>
  <si>
    <t>30/1</t>
  </si>
  <si>
    <t>300/20</t>
  </si>
  <si>
    <t>40/1</t>
  </si>
  <si>
    <t>A</t>
  </si>
  <si>
    <t>B</t>
  </si>
  <si>
    <t>Tinta</t>
  </si>
  <si>
    <t>Lucro</t>
  </si>
  <si>
    <t>Horas</t>
  </si>
  <si>
    <t>Madeira</t>
  </si>
  <si>
    <t>200/1</t>
  </si>
  <si>
    <t>1566/9</t>
  </si>
  <si>
    <t>2880/12</t>
  </si>
  <si>
    <t>Variáveis</t>
  </si>
  <si>
    <t>26/0,333</t>
  </si>
  <si>
    <t>174/0,667</t>
  </si>
  <si>
    <t>792/8</t>
  </si>
  <si>
    <t>Solução:</t>
  </si>
  <si>
    <t>P1 = 15</t>
  </si>
  <si>
    <t>P2 = 30</t>
  </si>
  <si>
    <t>L = 69000</t>
  </si>
  <si>
    <t>Dem.P1</t>
  </si>
  <si>
    <t>Dem.P2</t>
  </si>
  <si>
    <t>Solução</t>
  </si>
  <si>
    <t>A=78</t>
  </si>
  <si>
    <t>B=122</t>
  </si>
  <si>
    <t>L=66100</t>
  </si>
  <si>
    <t>Telesp.</t>
  </si>
  <si>
    <t>Música</t>
  </si>
  <si>
    <t>Propag.</t>
  </si>
  <si>
    <t>&gt;=</t>
  </si>
  <si>
    <t>&lt;=</t>
  </si>
  <si>
    <t>T</t>
  </si>
  <si>
    <t>A = 3</t>
  </si>
  <si>
    <t>B = 2</t>
  </si>
  <si>
    <t>T = 110</t>
  </si>
  <si>
    <t>Minimizar:</t>
  </si>
  <si>
    <t>3.C + 2,5.O = Min.</t>
  </si>
  <si>
    <t>4.C + 3.O &gt;= 32</t>
  </si>
  <si>
    <t>6.C + 6.O &gt;= 36</t>
  </si>
  <si>
    <t>Total</t>
  </si>
  <si>
    <t>y1</t>
  </si>
  <si>
    <t>y2</t>
  </si>
  <si>
    <t>s1</t>
  </si>
  <si>
    <t>s2</t>
  </si>
  <si>
    <t>Solução S1(dual) = Carne = 8</t>
  </si>
  <si>
    <t xml:space="preserve">               S2(dual) = Ovo = 0</t>
  </si>
  <si>
    <t xml:space="preserve">               Objetivo = 24</t>
  </si>
  <si>
    <t>Gerador</t>
  </si>
  <si>
    <t>Motor</t>
  </si>
  <si>
    <t>Solução: Gerador = 130</t>
  </si>
  <si>
    <t xml:space="preserve">                Lucro = 32500</t>
  </si>
  <si>
    <t xml:space="preserve">                Consequência: Motor = 0</t>
  </si>
  <si>
    <t>R</t>
  </si>
  <si>
    <t>Z</t>
  </si>
  <si>
    <t>R = 240</t>
  </si>
  <si>
    <t>Z = 420</t>
  </si>
  <si>
    <t>L = 33600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</si>
</sst>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quotePrefix="1" applyNumberFormat="1"/>
    <xf numFmtId="0" fontId="1" fillId="0" borderId="0" xfId="0" applyFont="1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9993-194F-480F-B5C4-595F61AE8FD1}">
  <dimension ref="A1:L21"/>
  <sheetViews>
    <sheetView zoomScale="200" zoomScaleNormal="200" workbookViewId="0"/>
  </sheetViews>
  <sheetFormatPr defaultRowHeight="15" x14ac:dyDescent="0.25"/>
  <sheetData>
    <row r="1" spans="1:12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2" x14ac:dyDescent="0.25">
      <c r="A2" t="s">
        <v>13</v>
      </c>
      <c r="B2">
        <v>-1000</v>
      </c>
      <c r="C2">
        <v>-1800</v>
      </c>
      <c r="D2">
        <v>0</v>
      </c>
      <c r="E2">
        <v>0</v>
      </c>
      <c r="F2">
        <v>0</v>
      </c>
      <c r="G2">
        <v>0</v>
      </c>
    </row>
    <row r="3" spans="1:12" x14ac:dyDescent="0.25">
      <c r="A3" t="s">
        <v>14</v>
      </c>
      <c r="B3">
        <v>20</v>
      </c>
      <c r="C3">
        <v>30</v>
      </c>
      <c r="D3">
        <v>1</v>
      </c>
      <c r="E3">
        <v>0</v>
      </c>
      <c r="F3">
        <v>0</v>
      </c>
      <c r="G3">
        <v>1200</v>
      </c>
      <c r="K3" t="s">
        <v>6</v>
      </c>
      <c r="L3">
        <f>1200/30</f>
        <v>40</v>
      </c>
    </row>
    <row r="4" spans="1:12" x14ac:dyDescent="0.25">
      <c r="A4" t="s">
        <v>27</v>
      </c>
      <c r="B4">
        <v>1</v>
      </c>
      <c r="C4">
        <v>0</v>
      </c>
      <c r="D4">
        <v>0</v>
      </c>
      <c r="E4">
        <v>1</v>
      </c>
      <c r="F4">
        <v>0</v>
      </c>
      <c r="G4">
        <v>40</v>
      </c>
    </row>
    <row r="5" spans="1:12" x14ac:dyDescent="0.25">
      <c r="A5" t="s">
        <v>28</v>
      </c>
      <c r="B5">
        <v>0</v>
      </c>
      <c r="C5" s="2">
        <v>1</v>
      </c>
      <c r="D5">
        <v>0</v>
      </c>
      <c r="E5">
        <v>0</v>
      </c>
      <c r="F5">
        <v>1</v>
      </c>
      <c r="G5">
        <v>30</v>
      </c>
      <c r="K5" s="1" t="s">
        <v>7</v>
      </c>
      <c r="L5">
        <f>30/1</f>
        <v>30</v>
      </c>
    </row>
    <row r="7" spans="1:12" x14ac:dyDescent="0.25">
      <c r="A7" t="s">
        <v>19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</row>
    <row r="8" spans="1:12" x14ac:dyDescent="0.25">
      <c r="A8" t="s">
        <v>13</v>
      </c>
      <c r="B8">
        <f t="shared" ref="B8:G8" si="0">B$11*$I8+B2</f>
        <v>-1000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1800</v>
      </c>
      <c r="G8">
        <f t="shared" si="0"/>
        <v>54000</v>
      </c>
      <c r="I8">
        <v>1800</v>
      </c>
    </row>
    <row r="9" spans="1:12" x14ac:dyDescent="0.25">
      <c r="A9" t="s">
        <v>14</v>
      </c>
      <c r="B9" s="2">
        <f t="shared" ref="B9:G9" si="1">B$11*$I9+B3</f>
        <v>20</v>
      </c>
      <c r="C9">
        <f>C$11*$I9+C3</f>
        <v>0</v>
      </c>
      <c r="D9">
        <f t="shared" ref="D9:G9" si="2">D$11*$I9+D3</f>
        <v>1</v>
      </c>
      <c r="E9">
        <f t="shared" si="2"/>
        <v>0</v>
      </c>
      <c r="F9">
        <f t="shared" si="2"/>
        <v>-30</v>
      </c>
      <c r="G9">
        <f t="shared" si="2"/>
        <v>300</v>
      </c>
      <c r="I9">
        <v>-30</v>
      </c>
      <c r="K9" s="3" t="s">
        <v>8</v>
      </c>
      <c r="L9">
        <f>300/20</f>
        <v>15</v>
      </c>
    </row>
    <row r="10" spans="1:12" x14ac:dyDescent="0.25">
      <c r="A10" t="s">
        <v>27</v>
      </c>
      <c r="B10">
        <f t="shared" ref="B10:G10" si="3">B$11*$I10+B4</f>
        <v>1</v>
      </c>
      <c r="C10">
        <f t="shared" si="3"/>
        <v>0</v>
      </c>
      <c r="D10">
        <f t="shared" si="3"/>
        <v>0</v>
      </c>
      <c r="E10">
        <f t="shared" si="3"/>
        <v>1</v>
      </c>
      <c r="F10">
        <f t="shared" si="3"/>
        <v>0</v>
      </c>
      <c r="G10">
        <f t="shared" si="3"/>
        <v>40</v>
      </c>
      <c r="I10">
        <v>0</v>
      </c>
      <c r="K10" s="3" t="s">
        <v>9</v>
      </c>
      <c r="L10">
        <f>40/1</f>
        <v>40</v>
      </c>
    </row>
    <row r="11" spans="1:12" x14ac:dyDescent="0.25">
      <c r="A11" t="s">
        <v>28</v>
      </c>
      <c r="B11">
        <v>0</v>
      </c>
      <c r="C11" s="2">
        <v>1</v>
      </c>
      <c r="D11">
        <v>0</v>
      </c>
      <c r="E11">
        <v>0</v>
      </c>
      <c r="F11">
        <v>1</v>
      </c>
      <c r="G11">
        <v>30</v>
      </c>
    </row>
    <row r="13" spans="1:12" x14ac:dyDescent="0.25">
      <c r="A13" t="s">
        <v>19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</row>
    <row r="14" spans="1:12" x14ac:dyDescent="0.25">
      <c r="A14" t="s">
        <v>13</v>
      </c>
      <c r="B14">
        <f>B$15*$I14+B8</f>
        <v>0</v>
      </c>
      <c r="C14">
        <f t="shared" ref="C14:G17" si="4">C$15*$I14+C8</f>
        <v>0</v>
      </c>
      <c r="D14">
        <f t="shared" si="4"/>
        <v>50</v>
      </c>
      <c r="E14">
        <f t="shared" si="4"/>
        <v>0</v>
      </c>
      <c r="F14">
        <f t="shared" si="4"/>
        <v>300</v>
      </c>
      <c r="G14">
        <f t="shared" si="4"/>
        <v>69000</v>
      </c>
      <c r="I14">
        <v>1000</v>
      </c>
    </row>
    <row r="15" spans="1:12" x14ac:dyDescent="0.25">
      <c r="A15" t="s">
        <v>14</v>
      </c>
      <c r="B15">
        <f>B9/$B$9</f>
        <v>1</v>
      </c>
      <c r="C15">
        <f t="shared" ref="C15:G15" si="5">C9/$B$9</f>
        <v>0</v>
      </c>
      <c r="D15">
        <f t="shared" si="5"/>
        <v>0.05</v>
      </c>
      <c r="E15">
        <f t="shared" si="5"/>
        <v>0</v>
      </c>
      <c r="F15">
        <f t="shared" si="5"/>
        <v>-1.5</v>
      </c>
      <c r="G15">
        <f t="shared" si="5"/>
        <v>15</v>
      </c>
    </row>
    <row r="16" spans="1:12" x14ac:dyDescent="0.25">
      <c r="A16" t="s">
        <v>27</v>
      </c>
      <c r="B16">
        <f>B$15*$I16+B10</f>
        <v>0</v>
      </c>
      <c r="C16">
        <f t="shared" si="4"/>
        <v>0</v>
      </c>
      <c r="D16">
        <f t="shared" si="4"/>
        <v>-0.05</v>
      </c>
      <c r="E16">
        <f t="shared" si="4"/>
        <v>1</v>
      </c>
      <c r="F16">
        <f t="shared" si="4"/>
        <v>1.5</v>
      </c>
      <c r="G16">
        <f t="shared" si="4"/>
        <v>25</v>
      </c>
      <c r="I16">
        <v>-1</v>
      </c>
    </row>
    <row r="17" spans="1:9" x14ac:dyDescent="0.25">
      <c r="A17" t="s">
        <v>28</v>
      </c>
      <c r="B17">
        <f>B$15*$I17+B11</f>
        <v>0</v>
      </c>
      <c r="C17">
        <f t="shared" si="4"/>
        <v>1</v>
      </c>
      <c r="D17">
        <f t="shared" si="4"/>
        <v>0</v>
      </c>
      <c r="E17">
        <f t="shared" si="4"/>
        <v>0</v>
      </c>
      <c r="F17">
        <f t="shared" si="4"/>
        <v>1</v>
      </c>
      <c r="G17">
        <f t="shared" si="4"/>
        <v>30</v>
      </c>
      <c r="I17">
        <v>0</v>
      </c>
    </row>
    <row r="19" spans="1:9" x14ac:dyDescent="0.25">
      <c r="C19" t="s">
        <v>23</v>
      </c>
      <c r="D19" t="s">
        <v>24</v>
      </c>
    </row>
    <row r="20" spans="1:9" x14ac:dyDescent="0.25">
      <c r="D20" t="s">
        <v>25</v>
      </c>
    </row>
    <row r="21" spans="1:9" x14ac:dyDescent="0.25">
      <c r="D21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5DA8-3E11-43CB-88FE-8FF959C56064}">
  <dimension ref="A1:L21"/>
  <sheetViews>
    <sheetView zoomScale="180" zoomScaleNormal="180" workbookViewId="0">
      <selection activeCell="C1" sqref="C1"/>
    </sheetView>
  </sheetViews>
  <sheetFormatPr defaultRowHeight="15" x14ac:dyDescent="0.25"/>
  <sheetData>
    <row r="1" spans="1:12" x14ac:dyDescent="0.25">
      <c r="A1" t="s">
        <v>19</v>
      </c>
      <c r="B1" t="s">
        <v>10</v>
      </c>
      <c r="C1" t="s">
        <v>11</v>
      </c>
      <c r="D1" t="s">
        <v>2</v>
      </c>
      <c r="E1" t="s">
        <v>3</v>
      </c>
      <c r="F1" t="s">
        <v>4</v>
      </c>
      <c r="G1" t="s">
        <v>5</v>
      </c>
    </row>
    <row r="2" spans="1:12" x14ac:dyDescent="0.25">
      <c r="A2" t="s">
        <v>13</v>
      </c>
      <c r="B2">
        <v>-350</v>
      </c>
      <c r="C2">
        <v>-300</v>
      </c>
      <c r="D2">
        <v>0</v>
      </c>
      <c r="E2">
        <v>0</v>
      </c>
      <c r="F2">
        <v>0</v>
      </c>
      <c r="G2">
        <v>0</v>
      </c>
    </row>
    <row r="3" spans="1:12" x14ac:dyDescent="0.25">
      <c r="A3" t="s">
        <v>12</v>
      </c>
      <c r="B3">
        <v>1</v>
      </c>
      <c r="C3">
        <v>1</v>
      </c>
      <c r="D3">
        <v>1</v>
      </c>
      <c r="E3">
        <v>0</v>
      </c>
      <c r="F3">
        <v>0</v>
      </c>
      <c r="G3">
        <v>200</v>
      </c>
      <c r="K3" s="3" t="s">
        <v>16</v>
      </c>
      <c r="L3">
        <f>G3/B3</f>
        <v>200</v>
      </c>
    </row>
    <row r="4" spans="1:12" x14ac:dyDescent="0.25">
      <c r="A4" t="s">
        <v>14</v>
      </c>
      <c r="B4" s="2">
        <v>9</v>
      </c>
      <c r="C4">
        <v>6</v>
      </c>
      <c r="D4">
        <v>0</v>
      </c>
      <c r="E4">
        <v>1</v>
      </c>
      <c r="F4">
        <v>0</v>
      </c>
      <c r="G4">
        <v>1566</v>
      </c>
      <c r="K4" s="3" t="s">
        <v>17</v>
      </c>
      <c r="L4">
        <f>G4/B4</f>
        <v>174</v>
      </c>
    </row>
    <row r="5" spans="1:12" x14ac:dyDescent="0.25">
      <c r="A5" t="s">
        <v>15</v>
      </c>
      <c r="B5">
        <v>12</v>
      </c>
      <c r="C5">
        <v>16</v>
      </c>
      <c r="D5">
        <v>0</v>
      </c>
      <c r="E5">
        <v>0</v>
      </c>
      <c r="F5">
        <v>1</v>
      </c>
      <c r="G5">
        <v>2880</v>
      </c>
      <c r="K5" s="3" t="s">
        <v>18</v>
      </c>
      <c r="L5">
        <f>G5/B5</f>
        <v>240</v>
      </c>
    </row>
    <row r="7" spans="1:12" x14ac:dyDescent="0.25">
      <c r="A7" t="s">
        <v>19</v>
      </c>
      <c r="B7" t="s">
        <v>10</v>
      </c>
      <c r="C7" t="s">
        <v>11</v>
      </c>
      <c r="D7" t="s">
        <v>2</v>
      </c>
      <c r="E7" t="s">
        <v>3</v>
      </c>
      <c r="F7" t="s">
        <v>4</v>
      </c>
      <c r="G7" t="s">
        <v>5</v>
      </c>
    </row>
    <row r="8" spans="1:12" x14ac:dyDescent="0.25">
      <c r="A8" t="s">
        <v>13</v>
      </c>
      <c r="B8">
        <f>B$10*$I8+B2</f>
        <v>0</v>
      </c>
      <c r="C8" s="4">
        <f t="shared" ref="C8:G11" si="0">C$10*$I8+C2</f>
        <v>-66.666666666666686</v>
      </c>
      <c r="D8">
        <f t="shared" si="0"/>
        <v>0</v>
      </c>
      <c r="E8" s="4">
        <f t="shared" si="0"/>
        <v>38.888888888888886</v>
      </c>
      <c r="F8">
        <f t="shared" si="0"/>
        <v>0</v>
      </c>
      <c r="G8">
        <f t="shared" si="0"/>
        <v>60900</v>
      </c>
      <c r="I8">
        <v>350</v>
      </c>
    </row>
    <row r="9" spans="1:12" x14ac:dyDescent="0.25">
      <c r="A9" t="s">
        <v>12</v>
      </c>
      <c r="B9">
        <f>B$10*$I9+B3</f>
        <v>0</v>
      </c>
      <c r="C9" s="7">
        <f t="shared" si="0"/>
        <v>0.33333333333333337</v>
      </c>
      <c r="D9">
        <f t="shared" si="0"/>
        <v>1</v>
      </c>
      <c r="E9" s="4">
        <f t="shared" si="0"/>
        <v>-0.1111111111111111</v>
      </c>
      <c r="F9">
        <f t="shared" si="0"/>
        <v>0</v>
      </c>
      <c r="G9">
        <f t="shared" si="0"/>
        <v>26</v>
      </c>
      <c r="I9">
        <v>-1</v>
      </c>
      <c r="K9" s="3" t="s">
        <v>20</v>
      </c>
      <c r="L9">
        <f>G9/C9</f>
        <v>77.999999999999986</v>
      </c>
    </row>
    <row r="10" spans="1:12" x14ac:dyDescent="0.25">
      <c r="A10" t="s">
        <v>14</v>
      </c>
      <c r="B10" s="6">
        <f>B4/$B$4</f>
        <v>1</v>
      </c>
      <c r="C10" s="4">
        <f t="shared" ref="C10:G10" si="1">C4/$B$4</f>
        <v>0.66666666666666663</v>
      </c>
      <c r="D10" s="6">
        <f t="shared" si="1"/>
        <v>0</v>
      </c>
      <c r="E10" s="4">
        <f t="shared" si="1"/>
        <v>0.1111111111111111</v>
      </c>
      <c r="F10" s="6">
        <f t="shared" si="1"/>
        <v>0</v>
      </c>
      <c r="G10" s="6">
        <f t="shared" si="1"/>
        <v>174</v>
      </c>
      <c r="K10" s="3" t="s">
        <v>21</v>
      </c>
      <c r="L10">
        <f t="shared" ref="L10:L11" si="2">G10/C10</f>
        <v>261</v>
      </c>
    </row>
    <row r="11" spans="1:12" x14ac:dyDescent="0.25">
      <c r="A11" t="s">
        <v>15</v>
      </c>
      <c r="B11">
        <f>B$10*$I11+B5</f>
        <v>0</v>
      </c>
      <c r="C11" s="6">
        <f t="shared" si="0"/>
        <v>8</v>
      </c>
      <c r="D11">
        <f t="shared" si="0"/>
        <v>0</v>
      </c>
      <c r="E11" s="4">
        <f t="shared" si="0"/>
        <v>-1.3333333333333333</v>
      </c>
      <c r="F11">
        <f t="shared" si="0"/>
        <v>1</v>
      </c>
      <c r="G11">
        <f t="shared" si="0"/>
        <v>792</v>
      </c>
      <c r="I11">
        <v>-12</v>
      </c>
      <c r="K11" s="3" t="s">
        <v>22</v>
      </c>
      <c r="L11">
        <f t="shared" si="2"/>
        <v>99</v>
      </c>
    </row>
    <row r="13" spans="1:12" x14ac:dyDescent="0.25">
      <c r="A13" t="s">
        <v>19</v>
      </c>
      <c r="B13" t="s">
        <v>10</v>
      </c>
      <c r="C13" t="s">
        <v>11</v>
      </c>
      <c r="D13" t="s">
        <v>2</v>
      </c>
      <c r="E13" t="s">
        <v>3</v>
      </c>
      <c r="F13" t="s">
        <v>4</v>
      </c>
      <c r="G13" t="s">
        <v>5</v>
      </c>
    </row>
    <row r="14" spans="1:12" x14ac:dyDescent="0.25">
      <c r="A14" t="s">
        <v>13</v>
      </c>
      <c r="B14">
        <f t="shared" ref="B14:G14" si="3">B$15*$I14+B8</f>
        <v>0</v>
      </c>
      <c r="C14">
        <f>C$15*$I14+C8</f>
        <v>0</v>
      </c>
      <c r="D14">
        <f t="shared" ref="D14:G14" si="4">D$15*$I14+D8</f>
        <v>199.99999999999997</v>
      </c>
      <c r="E14" s="4">
        <f t="shared" si="4"/>
        <v>16.666666666666668</v>
      </c>
      <c r="F14">
        <f t="shared" si="4"/>
        <v>0</v>
      </c>
      <c r="G14">
        <f t="shared" si="4"/>
        <v>66100</v>
      </c>
      <c r="I14" s="4">
        <f>66+2/3</f>
        <v>66.666666666666671</v>
      </c>
    </row>
    <row r="15" spans="1:12" x14ac:dyDescent="0.25">
      <c r="A15" t="s">
        <v>12</v>
      </c>
      <c r="B15">
        <f>B9/$C$9</f>
        <v>0</v>
      </c>
      <c r="C15">
        <f t="shared" ref="C15:G15" si="5">C9/$C$9</f>
        <v>1</v>
      </c>
      <c r="D15">
        <f t="shared" si="5"/>
        <v>2.9999999999999996</v>
      </c>
      <c r="E15" s="4">
        <f t="shared" si="5"/>
        <v>-0.33333333333333326</v>
      </c>
      <c r="F15">
        <f t="shared" si="5"/>
        <v>0</v>
      </c>
      <c r="G15">
        <f t="shared" si="5"/>
        <v>77.999999999999986</v>
      </c>
    </row>
    <row r="16" spans="1:12" x14ac:dyDescent="0.25">
      <c r="A16" t="s">
        <v>14</v>
      </c>
      <c r="B16">
        <f t="shared" ref="B16:G16" si="6">B$15*$I16+B10</f>
        <v>1</v>
      </c>
      <c r="C16" s="6">
        <f t="shared" si="6"/>
        <v>0</v>
      </c>
      <c r="D16">
        <f t="shared" si="6"/>
        <v>-1.9999999999999996</v>
      </c>
      <c r="E16" s="4">
        <f t="shared" si="6"/>
        <v>0.33333333333333326</v>
      </c>
      <c r="F16">
        <f t="shared" si="6"/>
        <v>0</v>
      </c>
      <c r="G16">
        <f t="shared" si="6"/>
        <v>122.00000000000001</v>
      </c>
      <c r="I16" s="4">
        <f>-2/3</f>
        <v>-0.66666666666666663</v>
      </c>
    </row>
    <row r="17" spans="1:9" x14ac:dyDescent="0.25">
      <c r="A17" t="s">
        <v>15</v>
      </c>
      <c r="B17">
        <f t="shared" ref="B17:G17" si="7">B$15*$I17+B11</f>
        <v>0</v>
      </c>
      <c r="C17">
        <f t="shared" si="7"/>
        <v>0</v>
      </c>
      <c r="D17">
        <f t="shared" si="7"/>
        <v>-23.999999999999996</v>
      </c>
      <c r="E17" s="4">
        <f t="shared" si="7"/>
        <v>1.3333333333333328</v>
      </c>
      <c r="F17">
        <f t="shared" si="7"/>
        <v>1</v>
      </c>
      <c r="G17">
        <f t="shared" si="7"/>
        <v>168.00000000000011</v>
      </c>
      <c r="I17">
        <v>-8</v>
      </c>
    </row>
    <row r="19" spans="1:9" x14ac:dyDescent="0.25">
      <c r="C19" t="s">
        <v>29</v>
      </c>
      <c r="D19" t="s">
        <v>30</v>
      </c>
    </row>
    <row r="20" spans="1:9" x14ac:dyDescent="0.25">
      <c r="D20" t="s">
        <v>31</v>
      </c>
    </row>
    <row r="21" spans="1:9" x14ac:dyDescent="0.25">
      <c r="D2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C78E-0881-458F-8E35-5D13198325B6}">
  <dimension ref="A1:K23"/>
  <sheetViews>
    <sheetView topLeftCell="A12" zoomScale="230" zoomScaleNormal="230" workbookViewId="0">
      <selection activeCell="C16" sqref="C16"/>
    </sheetView>
  </sheetViews>
  <sheetFormatPr defaultRowHeight="15" x14ac:dyDescent="0.25"/>
  <sheetData>
    <row r="1" spans="1:11" x14ac:dyDescent="0.25">
      <c r="A1" t="s">
        <v>19</v>
      </c>
      <c r="B1" t="s">
        <v>10</v>
      </c>
      <c r="C1" t="s">
        <v>11</v>
      </c>
      <c r="D1" t="s">
        <v>2</v>
      </c>
      <c r="E1" t="s">
        <v>3</v>
      </c>
      <c r="G1" t="s">
        <v>38</v>
      </c>
    </row>
    <row r="2" spans="1:11" x14ac:dyDescent="0.25">
      <c r="A2" t="s">
        <v>33</v>
      </c>
      <c r="B2">
        <v>30000</v>
      </c>
      <c r="C2">
        <v>10000</v>
      </c>
      <c r="D2">
        <v>0</v>
      </c>
      <c r="E2">
        <v>0</v>
      </c>
      <c r="G2">
        <v>0</v>
      </c>
    </row>
    <row r="3" spans="1:11" x14ac:dyDescent="0.25">
      <c r="A3" t="s">
        <v>34</v>
      </c>
      <c r="B3">
        <v>20</v>
      </c>
      <c r="C3">
        <v>10</v>
      </c>
      <c r="D3">
        <v>1</v>
      </c>
      <c r="F3" s="8" t="s">
        <v>37</v>
      </c>
      <c r="G3">
        <v>80</v>
      </c>
    </row>
    <row r="4" spans="1:11" x14ac:dyDescent="0.25">
      <c r="A4" t="s">
        <v>35</v>
      </c>
      <c r="B4">
        <v>1</v>
      </c>
      <c r="C4">
        <v>1</v>
      </c>
      <c r="E4">
        <v>1</v>
      </c>
      <c r="F4" s="8" t="s">
        <v>36</v>
      </c>
      <c r="G4">
        <v>5</v>
      </c>
    </row>
    <row r="6" spans="1:11" x14ac:dyDescent="0.25">
      <c r="A6" t="s">
        <v>19</v>
      </c>
      <c r="B6" t="s">
        <v>10</v>
      </c>
      <c r="C6" t="s">
        <v>11</v>
      </c>
      <c r="D6" t="s">
        <v>2</v>
      </c>
      <c r="E6" t="s">
        <v>3</v>
      </c>
      <c r="G6" t="s">
        <v>38</v>
      </c>
    </row>
    <row r="7" spans="1:11" x14ac:dyDescent="0.25">
      <c r="A7" t="s">
        <v>33</v>
      </c>
      <c r="B7">
        <v>-30</v>
      </c>
      <c r="C7">
        <v>-10</v>
      </c>
      <c r="D7">
        <v>0</v>
      </c>
      <c r="E7">
        <v>0</v>
      </c>
      <c r="G7">
        <v>0</v>
      </c>
    </row>
    <row r="8" spans="1:11" x14ac:dyDescent="0.25">
      <c r="A8" t="s">
        <v>34</v>
      </c>
      <c r="B8" s="2">
        <v>20</v>
      </c>
      <c r="C8">
        <v>10</v>
      </c>
      <c r="D8">
        <v>1</v>
      </c>
      <c r="F8" s="8" t="s">
        <v>37</v>
      </c>
      <c r="G8">
        <v>80</v>
      </c>
      <c r="I8">
        <f>G8/B8</f>
        <v>4</v>
      </c>
    </row>
    <row r="9" spans="1:11" x14ac:dyDescent="0.25">
      <c r="A9" t="s">
        <v>35</v>
      </c>
      <c r="B9">
        <v>-1</v>
      </c>
      <c r="C9">
        <v>-1</v>
      </c>
      <c r="E9">
        <v>-1</v>
      </c>
      <c r="F9" s="8" t="s">
        <v>37</v>
      </c>
      <c r="G9">
        <v>-5</v>
      </c>
      <c r="I9">
        <f>G9/B9</f>
        <v>5</v>
      </c>
    </row>
    <row r="11" spans="1:11" x14ac:dyDescent="0.25">
      <c r="A11" t="s">
        <v>19</v>
      </c>
      <c r="B11" t="s">
        <v>10</v>
      </c>
      <c r="C11" t="s">
        <v>11</v>
      </c>
      <c r="D11" t="s">
        <v>2</v>
      </c>
      <c r="E11" t="s">
        <v>3</v>
      </c>
      <c r="G11" t="s">
        <v>38</v>
      </c>
    </row>
    <row r="12" spans="1:11" x14ac:dyDescent="0.25">
      <c r="A12" t="s">
        <v>33</v>
      </c>
      <c r="B12">
        <f>B$13*$I12+B7</f>
        <v>0</v>
      </c>
      <c r="C12">
        <f t="shared" ref="C12:E14" si="0">C$13*$I12+C7</f>
        <v>5</v>
      </c>
      <c r="D12">
        <f t="shared" si="0"/>
        <v>1.5</v>
      </c>
      <c r="E12">
        <f t="shared" si="0"/>
        <v>0</v>
      </c>
      <c r="G12">
        <f>G$13*$I12+G7</f>
        <v>120</v>
      </c>
      <c r="I12">
        <v>30</v>
      </c>
    </row>
    <row r="13" spans="1:11" x14ac:dyDescent="0.25">
      <c r="A13" t="s">
        <v>34</v>
      </c>
      <c r="B13" s="2">
        <f>B8/$B$8</f>
        <v>1</v>
      </c>
      <c r="C13" s="9">
        <f t="shared" ref="C13:E13" si="1">C8/$B$8</f>
        <v>0.5</v>
      </c>
      <c r="D13" s="9">
        <f t="shared" si="1"/>
        <v>0.05</v>
      </c>
      <c r="E13" s="9">
        <f t="shared" si="1"/>
        <v>0</v>
      </c>
      <c r="G13" s="9">
        <f>G8/$B$8</f>
        <v>4</v>
      </c>
      <c r="K13">
        <f>G13/C13</f>
        <v>8</v>
      </c>
    </row>
    <row r="14" spans="1:11" x14ac:dyDescent="0.25">
      <c r="A14" t="s">
        <v>35</v>
      </c>
      <c r="B14">
        <f>B$13*$I14+B9</f>
        <v>0</v>
      </c>
      <c r="C14" s="2">
        <f t="shared" si="0"/>
        <v>-0.5</v>
      </c>
      <c r="D14">
        <f t="shared" si="0"/>
        <v>0.05</v>
      </c>
      <c r="E14">
        <f t="shared" si="0"/>
        <v>-1</v>
      </c>
      <c r="G14">
        <f>G$13*$I14+G9</f>
        <v>-1</v>
      </c>
      <c r="I14">
        <v>1</v>
      </c>
      <c r="K14">
        <f>G14/C14</f>
        <v>2</v>
      </c>
    </row>
    <row r="16" spans="1:11" x14ac:dyDescent="0.25">
      <c r="A16" t="s">
        <v>19</v>
      </c>
      <c r="B16" t="s">
        <v>10</v>
      </c>
      <c r="C16" t="s">
        <v>11</v>
      </c>
      <c r="D16" t="s">
        <v>2</v>
      </c>
      <c r="E16" t="s">
        <v>3</v>
      </c>
      <c r="G16" t="s">
        <v>38</v>
      </c>
    </row>
    <row r="17" spans="1:9" x14ac:dyDescent="0.25">
      <c r="A17" t="s">
        <v>33</v>
      </c>
      <c r="B17" s="9">
        <f t="shared" ref="B17:G17" si="2">B$19*$I17+B12</f>
        <v>0</v>
      </c>
      <c r="C17" s="9">
        <f t="shared" si="2"/>
        <v>0</v>
      </c>
      <c r="D17" s="9">
        <f t="shared" si="2"/>
        <v>2</v>
      </c>
      <c r="E17" s="9">
        <f t="shared" si="2"/>
        <v>-10</v>
      </c>
      <c r="F17" s="9">
        <f t="shared" si="2"/>
        <v>0</v>
      </c>
      <c r="G17" s="9">
        <f t="shared" si="2"/>
        <v>110</v>
      </c>
      <c r="I17">
        <v>-5</v>
      </c>
    </row>
    <row r="18" spans="1:9" x14ac:dyDescent="0.25">
      <c r="A18" t="s">
        <v>34</v>
      </c>
      <c r="B18" s="9">
        <f t="shared" ref="B18:G18" si="3">B$19*$I18+B13</f>
        <v>1</v>
      </c>
      <c r="C18" s="9">
        <f>C$19*$I18+C13</f>
        <v>0</v>
      </c>
      <c r="D18" s="9">
        <f t="shared" ref="D18:G18" si="4">D$19*$I18+D13</f>
        <v>0.1</v>
      </c>
      <c r="E18" s="9">
        <f t="shared" si="4"/>
        <v>-1</v>
      </c>
      <c r="F18" s="9">
        <f t="shared" si="4"/>
        <v>0</v>
      </c>
      <c r="G18" s="9">
        <f t="shared" si="4"/>
        <v>3</v>
      </c>
      <c r="I18">
        <v>-0.5</v>
      </c>
    </row>
    <row r="19" spans="1:9" x14ac:dyDescent="0.25">
      <c r="A19" t="s">
        <v>35</v>
      </c>
      <c r="B19" s="9">
        <f t="shared" ref="B19:G19" si="5">B14/$C$14</f>
        <v>0</v>
      </c>
      <c r="C19" s="2">
        <f>C14/$C$14</f>
        <v>1</v>
      </c>
      <c r="D19" s="9">
        <f t="shared" ref="D19:G19" si="6">D14/$C$14</f>
        <v>-0.1</v>
      </c>
      <c r="E19" s="9">
        <f t="shared" si="6"/>
        <v>2</v>
      </c>
      <c r="F19" s="2"/>
      <c r="G19" s="9">
        <f t="shared" si="6"/>
        <v>2</v>
      </c>
    </row>
    <row r="21" spans="1:9" x14ac:dyDescent="0.25">
      <c r="C21" t="s">
        <v>29</v>
      </c>
      <c r="D21" t="s">
        <v>39</v>
      </c>
    </row>
    <row r="22" spans="1:9" x14ac:dyDescent="0.25">
      <c r="D22" t="s">
        <v>40</v>
      </c>
    </row>
    <row r="23" spans="1:9" x14ac:dyDescent="0.25">
      <c r="D23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045A-CB4B-466F-A5A4-07E9239FF322}">
  <dimension ref="A1:K31"/>
  <sheetViews>
    <sheetView topLeftCell="A21" zoomScale="240" zoomScaleNormal="240" workbookViewId="0">
      <selection activeCell="A32" sqref="A32"/>
    </sheetView>
  </sheetViews>
  <sheetFormatPr defaultRowHeight="15" x14ac:dyDescent="0.25"/>
  <sheetData>
    <row r="1" spans="1:11" x14ac:dyDescent="0.25">
      <c r="A1" t="s">
        <v>42</v>
      </c>
      <c r="C1" t="s">
        <v>44</v>
      </c>
      <c r="F1">
        <v>4</v>
      </c>
      <c r="G1">
        <v>3</v>
      </c>
      <c r="H1">
        <v>32</v>
      </c>
    </row>
    <row r="2" spans="1:11" x14ac:dyDescent="0.25">
      <c r="C2" t="s">
        <v>45</v>
      </c>
      <c r="F2">
        <v>6</v>
      </c>
      <c r="G2">
        <v>6</v>
      </c>
      <c r="H2">
        <v>36</v>
      </c>
    </row>
    <row r="3" spans="1:11" x14ac:dyDescent="0.25">
      <c r="C3" t="s">
        <v>43</v>
      </c>
      <c r="F3">
        <v>3</v>
      </c>
      <c r="G3">
        <v>2.5</v>
      </c>
      <c r="H3">
        <v>0</v>
      </c>
    </row>
    <row r="5" spans="1:11" x14ac:dyDescent="0.25">
      <c r="F5">
        <f t="array" ref="F5:H7">TRANSPOSE(F1:H3)</f>
        <v>4</v>
      </c>
      <c r="G5">
        <v>6</v>
      </c>
      <c r="H5">
        <v>3</v>
      </c>
    </row>
    <row r="6" spans="1:11" x14ac:dyDescent="0.25">
      <c r="F6" s="3">
        <v>3</v>
      </c>
      <c r="G6">
        <v>6</v>
      </c>
      <c r="H6">
        <v>2.5</v>
      </c>
    </row>
    <row r="7" spans="1:11" x14ac:dyDescent="0.25">
      <c r="F7">
        <v>32</v>
      </c>
      <c r="G7">
        <v>36</v>
      </c>
      <c r="H7">
        <v>0</v>
      </c>
    </row>
    <row r="9" spans="1:11" x14ac:dyDescent="0.25">
      <c r="B9" s="9"/>
      <c r="C9" t="s">
        <v>47</v>
      </c>
      <c r="D9" t="s">
        <v>48</v>
      </c>
      <c r="E9" t="s">
        <v>49</v>
      </c>
      <c r="F9" t="s">
        <v>50</v>
      </c>
      <c r="G9" t="s">
        <v>46</v>
      </c>
    </row>
    <row r="10" spans="1:11" x14ac:dyDescent="0.25">
      <c r="C10">
        <v>-32</v>
      </c>
      <c r="D10">
        <v>-36</v>
      </c>
      <c r="E10">
        <v>0</v>
      </c>
      <c r="F10">
        <v>0</v>
      </c>
      <c r="G10">
        <v>0</v>
      </c>
    </row>
    <row r="11" spans="1:11" x14ac:dyDescent="0.25">
      <c r="B11" s="3"/>
      <c r="C11">
        <v>4</v>
      </c>
      <c r="D11">
        <v>6</v>
      </c>
      <c r="E11">
        <v>1</v>
      </c>
      <c r="F11">
        <v>0</v>
      </c>
      <c r="G11">
        <v>3</v>
      </c>
      <c r="K11" s="5">
        <f>G11/D11</f>
        <v>0.5</v>
      </c>
    </row>
    <row r="12" spans="1:11" x14ac:dyDescent="0.25">
      <c r="C12">
        <v>3</v>
      </c>
      <c r="D12" s="2">
        <v>6</v>
      </c>
      <c r="E12">
        <v>0</v>
      </c>
      <c r="F12">
        <v>1</v>
      </c>
      <c r="G12">
        <v>2.5</v>
      </c>
      <c r="K12" s="5">
        <f>G12/D12</f>
        <v>0.41666666666666669</v>
      </c>
    </row>
    <row r="14" spans="1:11" x14ac:dyDescent="0.25">
      <c r="B14" s="2"/>
      <c r="C14" t="s">
        <v>47</v>
      </c>
      <c r="D14" t="s">
        <v>48</v>
      </c>
      <c r="E14" t="s">
        <v>2</v>
      </c>
      <c r="F14" t="s">
        <v>3</v>
      </c>
      <c r="G14" t="s">
        <v>46</v>
      </c>
    </row>
    <row r="15" spans="1:11" x14ac:dyDescent="0.25">
      <c r="C15">
        <f>C$17*$I15+C10</f>
        <v>-14</v>
      </c>
      <c r="D15">
        <f t="shared" ref="D15:G16" si="0">D$17*$I15+D10</f>
        <v>0</v>
      </c>
      <c r="E15">
        <f t="shared" si="0"/>
        <v>0</v>
      </c>
      <c r="F15">
        <f t="shared" si="0"/>
        <v>6</v>
      </c>
      <c r="G15">
        <f t="shared" si="0"/>
        <v>15</v>
      </c>
      <c r="I15">
        <v>36</v>
      </c>
    </row>
    <row r="16" spans="1:11" x14ac:dyDescent="0.25">
      <c r="B16" s="3"/>
      <c r="C16" s="2">
        <f>C$17*$I16+C11</f>
        <v>1</v>
      </c>
      <c r="D16">
        <f t="shared" si="0"/>
        <v>0</v>
      </c>
      <c r="E16">
        <f t="shared" si="0"/>
        <v>1</v>
      </c>
      <c r="F16">
        <f t="shared" si="0"/>
        <v>-1</v>
      </c>
      <c r="G16">
        <f t="shared" si="0"/>
        <v>0.5</v>
      </c>
      <c r="I16">
        <v>-6</v>
      </c>
      <c r="K16">
        <f>G16/C16</f>
        <v>0.5</v>
      </c>
    </row>
    <row r="17" spans="2:11" x14ac:dyDescent="0.25">
      <c r="C17">
        <f>C12/$D$12</f>
        <v>0.5</v>
      </c>
      <c r="D17">
        <f t="shared" ref="D17:G17" si="1">D12/$D$12</f>
        <v>1</v>
      </c>
      <c r="E17">
        <f t="shared" si="1"/>
        <v>0</v>
      </c>
      <c r="F17">
        <f t="shared" si="1"/>
        <v>0.16666666666666666</v>
      </c>
      <c r="G17">
        <f t="shared" si="1"/>
        <v>0.41666666666666669</v>
      </c>
      <c r="K17">
        <f>G17/C17</f>
        <v>0.83333333333333337</v>
      </c>
    </row>
    <row r="18" spans="2:11" x14ac:dyDescent="0.25">
      <c r="E18" s="4"/>
    </row>
    <row r="19" spans="2:11" x14ac:dyDescent="0.25">
      <c r="B19" s="2"/>
      <c r="C19" t="s">
        <v>47</v>
      </c>
      <c r="D19" t="s">
        <v>48</v>
      </c>
      <c r="E19" t="s">
        <v>2</v>
      </c>
      <c r="F19" t="s">
        <v>3</v>
      </c>
      <c r="G19" t="s">
        <v>46</v>
      </c>
    </row>
    <row r="20" spans="2:11" x14ac:dyDescent="0.25">
      <c r="C20">
        <f>C$21*$I20+C15</f>
        <v>0</v>
      </c>
      <c r="D20">
        <f t="shared" ref="D20:G20" si="2">D$21*$I20+D15</f>
        <v>0</v>
      </c>
      <c r="E20">
        <f t="shared" si="2"/>
        <v>14</v>
      </c>
      <c r="F20">
        <f t="shared" si="2"/>
        <v>-8</v>
      </c>
      <c r="G20">
        <f t="shared" si="2"/>
        <v>22</v>
      </c>
      <c r="I20">
        <v>14</v>
      </c>
    </row>
    <row r="21" spans="2:11" x14ac:dyDescent="0.25">
      <c r="B21" s="3"/>
      <c r="C21">
        <f>C16/$C$16</f>
        <v>1</v>
      </c>
      <c r="D21">
        <f t="shared" ref="D21:G21" si="3">D16/$C$16</f>
        <v>0</v>
      </c>
      <c r="E21">
        <f t="shared" si="3"/>
        <v>1</v>
      </c>
      <c r="F21">
        <f t="shared" si="3"/>
        <v>-1</v>
      </c>
      <c r="G21">
        <f t="shared" si="3"/>
        <v>0.5</v>
      </c>
    </row>
    <row r="22" spans="2:11" x14ac:dyDescent="0.25">
      <c r="B22" s="4"/>
      <c r="C22">
        <f t="shared" ref="C22:G22" si="4">C$21*$I22+C17</f>
        <v>0</v>
      </c>
      <c r="D22">
        <f t="shared" si="4"/>
        <v>1</v>
      </c>
      <c r="E22">
        <f t="shared" si="4"/>
        <v>-0.5</v>
      </c>
      <c r="F22">
        <f t="shared" si="4"/>
        <v>0.66666666666666663</v>
      </c>
      <c r="G22">
        <f t="shared" si="4"/>
        <v>0.16666666666666669</v>
      </c>
      <c r="I22" s="4">
        <v>-0.5</v>
      </c>
    </row>
    <row r="23" spans="2:11" x14ac:dyDescent="0.25">
      <c r="B23" s="4"/>
      <c r="C23" s="4"/>
      <c r="D23" s="4"/>
      <c r="E23" s="4"/>
      <c r="G23" s="4"/>
      <c r="I23" s="4"/>
    </row>
    <row r="24" spans="2:11" x14ac:dyDescent="0.25">
      <c r="B24" s="2"/>
      <c r="C24" t="s">
        <v>47</v>
      </c>
      <c r="D24" t="s">
        <v>48</v>
      </c>
      <c r="E24" t="s">
        <v>2</v>
      </c>
      <c r="F24" t="s">
        <v>3</v>
      </c>
      <c r="G24" t="s">
        <v>46</v>
      </c>
    </row>
    <row r="25" spans="2:11" x14ac:dyDescent="0.25">
      <c r="C25">
        <f>C$27*$I25+C20</f>
        <v>0</v>
      </c>
      <c r="D25">
        <f t="shared" ref="D25:G26" si="5">D$27*$I25+D20</f>
        <v>12</v>
      </c>
      <c r="E25">
        <f t="shared" si="5"/>
        <v>8</v>
      </c>
      <c r="F25">
        <f t="shared" si="5"/>
        <v>0</v>
      </c>
      <c r="G25">
        <f t="shared" si="5"/>
        <v>24</v>
      </c>
      <c r="I25">
        <v>8</v>
      </c>
    </row>
    <row r="26" spans="2:11" x14ac:dyDescent="0.25">
      <c r="C26">
        <f>C$27*$I26+C21</f>
        <v>1</v>
      </c>
      <c r="D26">
        <f t="shared" si="5"/>
        <v>1.5</v>
      </c>
      <c r="E26">
        <f t="shared" si="5"/>
        <v>0.25</v>
      </c>
      <c r="F26">
        <f t="shared" si="5"/>
        <v>0</v>
      </c>
      <c r="G26">
        <f t="shared" si="5"/>
        <v>0.75</v>
      </c>
      <c r="I26">
        <v>1</v>
      </c>
    </row>
    <row r="27" spans="2:11" x14ac:dyDescent="0.25">
      <c r="C27">
        <f t="shared" ref="C27:G27" si="6">C22/$F$22</f>
        <v>0</v>
      </c>
      <c r="D27">
        <f t="shared" si="6"/>
        <v>1.5</v>
      </c>
      <c r="E27">
        <f t="shared" si="6"/>
        <v>-0.75</v>
      </c>
      <c r="F27">
        <f>F22/$F$22</f>
        <v>1</v>
      </c>
      <c r="G27">
        <f t="shared" ref="G27" si="7">G22/$F$22</f>
        <v>0.25000000000000006</v>
      </c>
    </row>
    <row r="29" spans="2:11" x14ac:dyDescent="0.25">
      <c r="E29" t="s">
        <v>51</v>
      </c>
    </row>
    <row r="30" spans="2:11" x14ac:dyDescent="0.25">
      <c r="E30" t="s">
        <v>52</v>
      </c>
    </row>
    <row r="31" spans="2:11" x14ac:dyDescent="0.25">
      <c r="E31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5785-66E5-4820-9259-A7974B86B469}">
  <dimension ref="B1:J13"/>
  <sheetViews>
    <sheetView topLeftCell="A2" zoomScale="230" zoomScaleNormal="230" workbookViewId="0">
      <selection activeCell="C11" sqref="C11"/>
    </sheetView>
  </sheetViews>
  <sheetFormatPr defaultRowHeight="15" x14ac:dyDescent="0.25"/>
  <sheetData>
    <row r="1" spans="2:10" x14ac:dyDescent="0.25">
      <c r="B1" t="s">
        <v>54</v>
      </c>
      <c r="C1" t="s">
        <v>55</v>
      </c>
      <c r="D1" t="s">
        <v>2</v>
      </c>
      <c r="E1" t="s">
        <v>3</v>
      </c>
      <c r="F1" t="s">
        <v>13</v>
      </c>
    </row>
    <row r="2" spans="2:10" x14ac:dyDescent="0.25">
      <c r="B2">
        <v>-250</v>
      </c>
      <c r="C2">
        <v>-150</v>
      </c>
      <c r="D2">
        <v>0</v>
      </c>
      <c r="E2">
        <v>0</v>
      </c>
      <c r="F2">
        <v>0</v>
      </c>
    </row>
    <row r="3" spans="2:10" x14ac:dyDescent="0.25">
      <c r="B3">
        <v>2</v>
      </c>
      <c r="C3">
        <v>3</v>
      </c>
      <c r="D3">
        <v>1</v>
      </c>
      <c r="E3">
        <v>0</v>
      </c>
      <c r="F3">
        <v>260</v>
      </c>
      <c r="J3">
        <f>F3/B3</f>
        <v>130</v>
      </c>
    </row>
    <row r="4" spans="2:10" x14ac:dyDescent="0.25">
      <c r="B4">
        <v>1</v>
      </c>
      <c r="C4">
        <v>2</v>
      </c>
      <c r="D4">
        <v>0</v>
      </c>
      <c r="E4">
        <v>1</v>
      </c>
      <c r="F4">
        <v>140</v>
      </c>
      <c r="J4">
        <f>F4/B4</f>
        <v>140</v>
      </c>
    </row>
    <row r="6" spans="2:10" x14ac:dyDescent="0.25">
      <c r="B6" t="s">
        <v>54</v>
      </c>
      <c r="C6" t="s">
        <v>55</v>
      </c>
      <c r="D6" t="s">
        <v>2</v>
      </c>
      <c r="E6" t="s">
        <v>3</v>
      </c>
      <c r="F6" t="s">
        <v>13</v>
      </c>
    </row>
    <row r="7" spans="2:10" x14ac:dyDescent="0.25">
      <c r="B7">
        <f>B$8*$H7+B2</f>
        <v>0</v>
      </c>
      <c r="C7">
        <f t="shared" ref="C7:F9" si="0">C$8*$H7+C2</f>
        <v>225</v>
      </c>
      <c r="D7">
        <f t="shared" si="0"/>
        <v>125</v>
      </c>
      <c r="E7">
        <f t="shared" si="0"/>
        <v>0</v>
      </c>
      <c r="F7">
        <f t="shared" si="0"/>
        <v>32500</v>
      </c>
      <c r="H7">
        <v>250</v>
      </c>
    </row>
    <row r="8" spans="2:10" x14ac:dyDescent="0.25">
      <c r="B8">
        <f>B3/$B$3</f>
        <v>1</v>
      </c>
      <c r="C8">
        <f t="shared" ref="C8:F8" si="1">C3/$B$3</f>
        <v>1.5</v>
      </c>
      <c r="D8">
        <f t="shared" si="1"/>
        <v>0.5</v>
      </c>
      <c r="E8">
        <f t="shared" si="1"/>
        <v>0</v>
      </c>
      <c r="F8">
        <f t="shared" si="1"/>
        <v>130</v>
      </c>
    </row>
    <row r="9" spans="2:10" x14ac:dyDescent="0.25">
      <c r="B9">
        <f>B$8*$H9+B4</f>
        <v>0</v>
      </c>
      <c r="C9">
        <f t="shared" si="0"/>
        <v>0.5</v>
      </c>
      <c r="D9">
        <f t="shared" si="0"/>
        <v>-0.5</v>
      </c>
      <c r="E9">
        <f t="shared" si="0"/>
        <v>1</v>
      </c>
      <c r="F9">
        <f>F$8*$H9+F4</f>
        <v>10</v>
      </c>
      <c r="H9">
        <v>-1</v>
      </c>
    </row>
    <row r="11" spans="2:10" x14ac:dyDescent="0.25">
      <c r="C11" t="s">
        <v>56</v>
      </c>
    </row>
    <row r="12" spans="2:10" x14ac:dyDescent="0.25">
      <c r="C12" t="s">
        <v>57</v>
      </c>
    </row>
    <row r="13" spans="2:10" x14ac:dyDescent="0.25">
      <c r="C13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A2B4-EEFD-4E8C-83B4-2E16ADBC5AFF}">
  <dimension ref="B1:M31"/>
  <sheetViews>
    <sheetView tabSelected="1" topLeftCell="A19" zoomScale="220" zoomScaleNormal="220" workbookViewId="0">
      <selection activeCell="A28" sqref="A28"/>
    </sheetView>
  </sheetViews>
  <sheetFormatPr defaultRowHeight="15" x14ac:dyDescent="0.25"/>
  <sheetData>
    <row r="1" spans="2:13" x14ac:dyDescent="0.25">
      <c r="B1" t="s">
        <v>59</v>
      </c>
      <c r="C1" t="s">
        <v>60</v>
      </c>
    </row>
    <row r="2" spans="2:13" x14ac:dyDescent="0.25">
      <c r="B2">
        <v>-70</v>
      </c>
      <c r="C2">
        <v>-40</v>
      </c>
    </row>
    <row r="3" spans="2:13" x14ac:dyDescent="0.25">
      <c r="B3">
        <v>1</v>
      </c>
      <c r="C3">
        <v>1</v>
      </c>
      <c r="D3">
        <v>1</v>
      </c>
      <c r="I3">
        <v>700</v>
      </c>
      <c r="M3">
        <f>I3/B3</f>
        <v>700</v>
      </c>
    </row>
    <row r="4" spans="2:13" x14ac:dyDescent="0.25">
      <c r="B4" s="2">
        <v>1</v>
      </c>
      <c r="C4">
        <v>-1</v>
      </c>
      <c r="E4">
        <v>1</v>
      </c>
      <c r="I4">
        <v>300</v>
      </c>
      <c r="M4">
        <f t="shared" ref="M4:M6" si="0">I4/B4</f>
        <v>300</v>
      </c>
    </row>
    <row r="5" spans="2:13" x14ac:dyDescent="0.25">
      <c r="B5">
        <v>2</v>
      </c>
      <c r="C5">
        <v>1</v>
      </c>
      <c r="F5">
        <v>1</v>
      </c>
      <c r="I5">
        <v>900</v>
      </c>
      <c r="M5">
        <f t="shared" si="0"/>
        <v>450</v>
      </c>
    </row>
    <row r="6" spans="2:13" x14ac:dyDescent="0.25">
      <c r="B6">
        <v>3</v>
      </c>
      <c r="C6">
        <v>4</v>
      </c>
      <c r="G6">
        <v>1</v>
      </c>
      <c r="I6">
        <v>2400</v>
      </c>
      <c r="M6">
        <f t="shared" si="0"/>
        <v>800</v>
      </c>
    </row>
    <row r="8" spans="2:13" x14ac:dyDescent="0.25">
      <c r="B8" t="s">
        <v>59</v>
      </c>
      <c r="C8" t="s">
        <v>60</v>
      </c>
    </row>
    <row r="9" spans="2:13" x14ac:dyDescent="0.25">
      <c r="B9">
        <f t="shared" ref="B9:I9" si="1">B$11*$K9+B2</f>
        <v>0</v>
      </c>
      <c r="C9">
        <f t="shared" si="1"/>
        <v>-110</v>
      </c>
      <c r="D9">
        <f t="shared" si="1"/>
        <v>0</v>
      </c>
      <c r="E9">
        <f t="shared" si="1"/>
        <v>70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21000</v>
      </c>
      <c r="K9">
        <v>70</v>
      </c>
    </row>
    <row r="10" spans="2:13" x14ac:dyDescent="0.25">
      <c r="B10">
        <f>B$11*$K10+B3</f>
        <v>0</v>
      </c>
      <c r="C10">
        <f t="shared" ref="C10:I13" si="2">C$11*$K10+C3</f>
        <v>2</v>
      </c>
      <c r="D10">
        <f t="shared" si="2"/>
        <v>1</v>
      </c>
      <c r="E10">
        <f t="shared" si="2"/>
        <v>-1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400</v>
      </c>
      <c r="K10">
        <v>-1</v>
      </c>
      <c r="M10">
        <f>I10/C10</f>
        <v>200</v>
      </c>
    </row>
    <row r="11" spans="2:13" x14ac:dyDescent="0.25">
      <c r="B11">
        <f>B4/$B$4</f>
        <v>1</v>
      </c>
      <c r="C11">
        <f t="shared" ref="C11:I11" si="3">C4/$B$4</f>
        <v>-1</v>
      </c>
      <c r="D11">
        <f t="shared" si="3"/>
        <v>0</v>
      </c>
      <c r="E11">
        <f t="shared" si="3"/>
        <v>1</v>
      </c>
      <c r="F11">
        <f t="shared" si="3"/>
        <v>0</v>
      </c>
      <c r="G11">
        <f t="shared" si="3"/>
        <v>0</v>
      </c>
      <c r="H11">
        <f t="shared" si="3"/>
        <v>0</v>
      </c>
      <c r="I11">
        <f t="shared" si="3"/>
        <v>300</v>
      </c>
      <c r="M11">
        <f t="shared" ref="M11:M13" si="4">I11/C11</f>
        <v>-300</v>
      </c>
    </row>
    <row r="12" spans="2:13" x14ac:dyDescent="0.25">
      <c r="B12">
        <f>B$11*$K12+B5</f>
        <v>0</v>
      </c>
      <c r="C12" s="2">
        <f t="shared" si="2"/>
        <v>3</v>
      </c>
      <c r="D12">
        <f t="shared" si="2"/>
        <v>0</v>
      </c>
      <c r="E12">
        <f t="shared" si="2"/>
        <v>-2</v>
      </c>
      <c r="F12">
        <f t="shared" si="2"/>
        <v>1</v>
      </c>
      <c r="G12">
        <f t="shared" si="2"/>
        <v>0</v>
      </c>
      <c r="H12">
        <f t="shared" si="2"/>
        <v>0</v>
      </c>
      <c r="I12">
        <f t="shared" si="2"/>
        <v>300</v>
      </c>
      <c r="K12">
        <v>-2</v>
      </c>
      <c r="M12">
        <f t="shared" si="4"/>
        <v>100</v>
      </c>
    </row>
    <row r="13" spans="2:13" x14ac:dyDescent="0.25">
      <c r="B13">
        <f>B$11*$K13+B6</f>
        <v>0</v>
      </c>
      <c r="C13">
        <f t="shared" si="2"/>
        <v>7</v>
      </c>
      <c r="D13">
        <f t="shared" si="2"/>
        <v>0</v>
      </c>
      <c r="E13">
        <f t="shared" si="2"/>
        <v>-3</v>
      </c>
      <c r="F13">
        <f t="shared" si="2"/>
        <v>0</v>
      </c>
      <c r="G13">
        <f t="shared" si="2"/>
        <v>1</v>
      </c>
      <c r="H13">
        <f t="shared" si="2"/>
        <v>0</v>
      </c>
      <c r="I13">
        <f t="shared" si="2"/>
        <v>1500</v>
      </c>
      <c r="K13">
        <v>-3</v>
      </c>
      <c r="M13">
        <f t="shared" si="4"/>
        <v>214.28571428571428</v>
      </c>
    </row>
    <row r="15" spans="2:13" x14ac:dyDescent="0.25">
      <c r="B15" t="s">
        <v>59</v>
      </c>
      <c r="C15" t="s">
        <v>60</v>
      </c>
    </row>
    <row r="16" spans="2:13" x14ac:dyDescent="0.25">
      <c r="B16">
        <f>B$19*$K16+B9</f>
        <v>0</v>
      </c>
      <c r="C16">
        <f t="shared" ref="C16:I20" si="5">C$19*$K16+C9</f>
        <v>0</v>
      </c>
      <c r="D16">
        <f t="shared" si="5"/>
        <v>0</v>
      </c>
      <c r="E16">
        <f t="shared" si="5"/>
        <v>-3.3333333333333286</v>
      </c>
      <c r="F16">
        <f t="shared" si="5"/>
        <v>36.666666666666664</v>
      </c>
      <c r="G16">
        <f t="shared" si="5"/>
        <v>0</v>
      </c>
      <c r="H16">
        <f t="shared" si="5"/>
        <v>0</v>
      </c>
      <c r="I16">
        <f t="shared" si="5"/>
        <v>32000</v>
      </c>
      <c r="K16">
        <v>110</v>
      </c>
    </row>
    <row r="17" spans="2:13" x14ac:dyDescent="0.25">
      <c r="B17">
        <f>B$19*$K17+B10</f>
        <v>0</v>
      </c>
      <c r="C17">
        <f t="shared" si="5"/>
        <v>0</v>
      </c>
      <c r="D17">
        <f t="shared" si="5"/>
        <v>1</v>
      </c>
      <c r="E17">
        <f t="shared" si="5"/>
        <v>0.33333333333333326</v>
      </c>
      <c r="F17">
        <f t="shared" si="5"/>
        <v>-0.66666666666666663</v>
      </c>
      <c r="G17">
        <f t="shared" si="5"/>
        <v>0</v>
      </c>
      <c r="H17">
        <f t="shared" si="5"/>
        <v>0</v>
      </c>
      <c r="I17">
        <f t="shared" si="5"/>
        <v>200</v>
      </c>
      <c r="K17">
        <v>-2</v>
      </c>
      <c r="M17">
        <f>I17/E17</f>
        <v>600.00000000000011</v>
      </c>
    </row>
    <row r="18" spans="2:13" x14ac:dyDescent="0.25">
      <c r="B18">
        <f>B$19*$K18+B11</f>
        <v>1</v>
      </c>
      <c r="C18">
        <f t="shared" si="5"/>
        <v>0</v>
      </c>
      <c r="D18">
        <f t="shared" si="5"/>
        <v>0</v>
      </c>
      <c r="E18">
        <f t="shared" si="5"/>
        <v>0.33333333333333337</v>
      </c>
      <c r="F18">
        <f t="shared" si="5"/>
        <v>0.33333333333333331</v>
      </c>
      <c r="G18">
        <f t="shared" si="5"/>
        <v>0</v>
      </c>
      <c r="H18">
        <f t="shared" si="5"/>
        <v>0</v>
      </c>
      <c r="I18">
        <f t="shared" si="5"/>
        <v>400</v>
      </c>
      <c r="K18">
        <v>1</v>
      </c>
      <c r="M18">
        <f>I18/E18</f>
        <v>1199.9999999999998</v>
      </c>
    </row>
    <row r="19" spans="2:13" x14ac:dyDescent="0.25">
      <c r="B19">
        <f>B12/$C$12</f>
        <v>0</v>
      </c>
      <c r="C19">
        <f t="shared" ref="C19:I19" si="6">C12/$C$12</f>
        <v>1</v>
      </c>
      <c r="D19">
        <f t="shared" si="6"/>
        <v>0</v>
      </c>
      <c r="E19">
        <f t="shared" si="6"/>
        <v>-0.66666666666666663</v>
      </c>
      <c r="F19">
        <f t="shared" si="6"/>
        <v>0.33333333333333331</v>
      </c>
      <c r="G19">
        <f t="shared" si="6"/>
        <v>0</v>
      </c>
      <c r="H19">
        <f t="shared" si="6"/>
        <v>0</v>
      </c>
      <c r="I19">
        <f t="shared" si="6"/>
        <v>100</v>
      </c>
      <c r="M19">
        <f>I19/E19</f>
        <v>-150</v>
      </c>
    </row>
    <row r="20" spans="2:13" x14ac:dyDescent="0.25">
      <c r="B20">
        <f>B$19*$K20+B13</f>
        <v>0</v>
      </c>
      <c r="C20">
        <f t="shared" si="5"/>
        <v>0</v>
      </c>
      <c r="D20">
        <f t="shared" si="5"/>
        <v>0</v>
      </c>
      <c r="E20" s="2">
        <f t="shared" si="5"/>
        <v>1.6666666666666661</v>
      </c>
      <c r="F20">
        <f t="shared" si="5"/>
        <v>-2.333333333333333</v>
      </c>
      <c r="G20">
        <f t="shared" si="5"/>
        <v>1</v>
      </c>
      <c r="H20">
        <f t="shared" si="5"/>
        <v>0</v>
      </c>
      <c r="I20">
        <f t="shared" si="5"/>
        <v>800</v>
      </c>
      <c r="K20">
        <v>-7</v>
      </c>
      <c r="M20">
        <f>I20/E20</f>
        <v>480.00000000000017</v>
      </c>
    </row>
    <row r="22" spans="2:13" x14ac:dyDescent="0.25">
      <c r="B22" t="s">
        <v>59</v>
      </c>
      <c r="C22" t="s">
        <v>60</v>
      </c>
    </row>
    <row r="23" spans="2:13" x14ac:dyDescent="0.25">
      <c r="B23">
        <f t="shared" ref="B23:I23" si="7">B$27*$K23+B16</f>
        <v>0</v>
      </c>
      <c r="C23">
        <f t="shared" si="7"/>
        <v>0</v>
      </c>
      <c r="D23">
        <f t="shared" si="7"/>
        <v>0</v>
      </c>
      <c r="E23">
        <f t="shared" si="7"/>
        <v>4.8849813083506888E-15</v>
      </c>
      <c r="F23">
        <f t="shared" si="7"/>
        <v>31.999999999999996</v>
      </c>
      <c r="G23">
        <f t="shared" si="7"/>
        <v>2.0000000000000009</v>
      </c>
      <c r="H23">
        <f t="shared" si="7"/>
        <v>0</v>
      </c>
      <c r="I23">
        <f t="shared" si="7"/>
        <v>33600</v>
      </c>
      <c r="K23">
        <f>10/3</f>
        <v>3.3333333333333335</v>
      </c>
    </row>
    <row r="24" spans="2:13" x14ac:dyDescent="0.25">
      <c r="B24">
        <f t="shared" ref="B24:I24" si="8">B$27*$K24+B17</f>
        <v>0</v>
      </c>
      <c r="C24">
        <f t="shared" si="8"/>
        <v>0</v>
      </c>
      <c r="D24">
        <f t="shared" si="8"/>
        <v>1</v>
      </c>
      <c r="E24">
        <f t="shared" si="8"/>
        <v>0</v>
      </c>
      <c r="F24">
        <f t="shared" si="8"/>
        <v>-0.19999999999999984</v>
      </c>
      <c r="G24">
        <f t="shared" si="8"/>
        <v>-0.20000000000000007</v>
      </c>
      <c r="H24">
        <f t="shared" si="8"/>
        <v>0</v>
      </c>
      <c r="I24">
        <f t="shared" si="8"/>
        <v>39.999999999999943</v>
      </c>
      <c r="K24">
        <f>-1/3</f>
        <v>-0.33333333333333331</v>
      </c>
    </row>
    <row r="25" spans="2:13" x14ac:dyDescent="0.25">
      <c r="B25">
        <f t="shared" ref="B25:I25" si="9">B$27*$K25+B18</f>
        <v>1</v>
      </c>
      <c r="C25">
        <f t="shared" si="9"/>
        <v>0</v>
      </c>
      <c r="D25">
        <f t="shared" si="9"/>
        <v>0</v>
      </c>
      <c r="E25">
        <f t="shared" si="9"/>
        <v>0</v>
      </c>
      <c r="F25">
        <f t="shared" si="9"/>
        <v>0.8</v>
      </c>
      <c r="G25">
        <f t="shared" si="9"/>
        <v>-0.20000000000000007</v>
      </c>
      <c r="H25">
        <f t="shared" si="9"/>
        <v>0</v>
      </c>
      <c r="I25">
        <f t="shared" si="9"/>
        <v>239.99999999999994</v>
      </c>
      <c r="K25">
        <f>-1/3</f>
        <v>-0.33333333333333331</v>
      </c>
    </row>
    <row r="26" spans="2:13" x14ac:dyDescent="0.25">
      <c r="B26">
        <f>B$27*$K26+B19</f>
        <v>0</v>
      </c>
      <c r="C26">
        <f t="shared" ref="C26:I26" si="10">C$27*$K26+C19</f>
        <v>1</v>
      </c>
      <c r="D26">
        <f t="shared" si="10"/>
        <v>0</v>
      </c>
      <c r="E26">
        <f t="shared" si="10"/>
        <v>0</v>
      </c>
      <c r="F26">
        <f t="shared" si="10"/>
        <v>-0.60000000000000031</v>
      </c>
      <c r="G26">
        <f t="shared" si="10"/>
        <v>0.40000000000000013</v>
      </c>
      <c r="H26">
        <f t="shared" si="10"/>
        <v>0</v>
      </c>
      <c r="I26">
        <f t="shared" si="10"/>
        <v>420.00000000000011</v>
      </c>
      <c r="K26">
        <f>2/3</f>
        <v>0.66666666666666663</v>
      </c>
    </row>
    <row r="27" spans="2:13" x14ac:dyDescent="0.25">
      <c r="B27">
        <f>B$19*$K27+B20</f>
        <v>0</v>
      </c>
      <c r="C27">
        <f t="shared" ref="C27:I27" si="11">C$19*$K27+C20</f>
        <v>0</v>
      </c>
      <c r="D27">
        <f t="shared" si="11"/>
        <v>0</v>
      </c>
      <c r="E27" s="2">
        <f>E20/$E$20</f>
        <v>1</v>
      </c>
      <c r="F27" s="2">
        <f t="shared" ref="F27:I27" si="12">F20/$E$20</f>
        <v>-1.4000000000000004</v>
      </c>
      <c r="G27" s="2">
        <f t="shared" si="12"/>
        <v>0.6000000000000002</v>
      </c>
      <c r="H27" s="2">
        <f t="shared" si="12"/>
        <v>0</v>
      </c>
      <c r="I27" s="2">
        <f t="shared" si="12"/>
        <v>480.00000000000017</v>
      </c>
    </row>
    <row r="29" spans="2:13" x14ac:dyDescent="0.25">
      <c r="D29" t="s">
        <v>23</v>
      </c>
      <c r="E29" t="s">
        <v>61</v>
      </c>
    </row>
    <row r="30" spans="2:13" x14ac:dyDescent="0.25">
      <c r="E30" t="s">
        <v>62</v>
      </c>
    </row>
    <row r="31" spans="2:13" x14ac:dyDescent="0.25">
      <c r="E31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Exercício 1</vt:lpstr>
      <vt:lpstr>Planilha2</vt:lpstr>
      <vt:lpstr>Planilha3</vt:lpstr>
      <vt:lpstr>Planilha4</vt:lpstr>
      <vt:lpstr>Planilha5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 Mirapalheta</cp:lastModifiedBy>
  <dcterms:created xsi:type="dcterms:W3CDTF">2022-01-18T22:44:29Z</dcterms:created>
  <dcterms:modified xsi:type="dcterms:W3CDTF">2022-01-19T05:07:57Z</dcterms:modified>
</cp:coreProperties>
</file>