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8800" windowHeight="13590"/>
  </bookViews>
  <sheets>
    <sheet name="richandchaos" sheetId="1" r:id="rId1"/>
    <sheet name="Planilha2" sheetId="3" r:id="rId2"/>
    <sheet name="Planilha1" sheetId="2" r:id="rId3"/>
  </sheets>
  <definedNames>
    <definedName name="_ATPRand1_Dlg_Results" localSheetId="0" hidden="1">{2;#N/A;"R2C6:R21C6";#N/A;1;#N/A;20;#N/A;1;#N/A;#N/A;0;#N/A;1;#N/A;#N/A;#N/A;#N/A;#N/A}</definedName>
    <definedName name="_ATPRand1_Dlg_Types" localSheetId="0" hidden="1">{"EXCELHLP.HLP!1794";5;10;5;7;5;7;5;121;14;5;8;5;8;5;8;1;2;24}</definedName>
    <definedName name="_ATPRand1_Range1" localSheetId="0" hidden="1">richandchaos!#REF!</definedName>
    <definedName name="Accelerate">#REF!</definedName>
    <definedName name="Age">#REF!</definedName>
    <definedName name="Age_Hired">#REF!</definedName>
    <definedName name="Cylinders">#REF!</definedName>
    <definedName name="Degree">#REF!</definedName>
    <definedName name="Dept">#REF!</definedName>
    <definedName name="Engine_Disp">#REF!</definedName>
    <definedName name="Horsepower">#REF!</definedName>
    <definedName name="Model">#REF!</definedName>
    <definedName name="MPG">#REF!</definedName>
    <definedName name="MS_Hired">#REF!</definedName>
    <definedName name="Origin">#REF!</definedName>
    <definedName name="Rank_Hired">#REF!</definedName>
    <definedName name="Salary">#REF!</definedName>
    <definedName name="Sex">#REF!</definedName>
    <definedName name="solver_adj" localSheetId="0" hidden="1">richandchaos!$C$24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richandchaos!$E$15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PSS">#REF!</definedName>
    <definedName name="Weight">#REF!</definedName>
    <definedName name="Year">#REF!</definedName>
    <definedName name="Ye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I2" i="2"/>
  <c r="K2" i="2"/>
  <c r="K11" i="2"/>
  <c r="L11" i="2" s="1"/>
  <c r="K10" i="2"/>
  <c r="K9" i="2"/>
  <c r="K8" i="2"/>
  <c r="K7" i="2"/>
  <c r="L7" i="2" s="1"/>
  <c r="K6" i="2"/>
  <c r="K5" i="2"/>
  <c r="L5" i="2" s="1"/>
  <c r="K4" i="2"/>
  <c r="K3" i="2"/>
  <c r="L3" i="2" s="1"/>
  <c r="L4" i="2"/>
  <c r="L6" i="2"/>
  <c r="L8" i="2"/>
  <c r="L9" i="2"/>
  <c r="L10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" i="1"/>
  <c r="C4" i="3"/>
  <c r="C5" i="3" s="1"/>
  <c r="C6" i="3" s="1"/>
  <c r="C7" i="3" s="1"/>
  <c r="C8" i="3" s="1"/>
  <c r="C9" i="3" s="1"/>
  <c r="C10" i="3" s="1"/>
  <c r="C11" i="3" s="1"/>
  <c r="C12" i="3" s="1"/>
  <c r="C13" i="3" s="1"/>
  <c r="C3" i="3"/>
  <c r="K12" i="2"/>
  <c r="D9" i="1" l="1"/>
  <c r="D11" i="1"/>
  <c r="D3" i="1"/>
  <c r="D10" i="1"/>
  <c r="D8" i="1"/>
  <c r="D15" i="1"/>
  <c r="D7" i="1"/>
  <c r="D14" i="1"/>
  <c r="D6" i="1"/>
  <c r="D13" i="1"/>
  <c r="D5" i="1"/>
  <c r="D12" i="1"/>
  <c r="D4" i="1"/>
  <c r="L2" i="2"/>
  <c r="E15" i="1" l="1"/>
</calcChain>
</file>

<file path=xl/sharedStrings.xml><?xml version="1.0" encoding="utf-8"?>
<sst xmlns="http://schemas.openxmlformats.org/spreadsheetml/2006/main" count="75" uniqueCount="44">
  <si>
    <t>t</t>
  </si>
  <si>
    <t>A =</t>
  </si>
  <si>
    <t>X (t)</t>
  </si>
  <si>
    <t>F (t)</t>
  </si>
  <si>
    <t>F(t:1)</t>
  </si>
  <si>
    <t>e(t)</t>
  </si>
  <si>
    <t>EPA</t>
  </si>
  <si>
    <t>0.00</t>
  </si>
  <si>
    <t>0.0%</t>
  </si>
  <si>
    <t>57.2</t>
  </si>
  <si>
    <t>47.0</t>
  </si>
  <si>
    <t>17.00</t>
  </si>
  <si>
    <t>26.6%</t>
  </si>
  <si>
    <t>36.7</t>
  </si>
  <si>
    <t>34.20</t>
  </si>
  <si>
    <t>148.7%</t>
  </si>
  <si>
    <t>57.3</t>
  </si>
  <si>
    <t>34.32</t>
  </si>
  <si>
    <t>48.3%</t>
  </si>
  <si>
    <t>45.7</t>
  </si>
  <si>
    <t>19.27</t>
  </si>
  <si>
    <t>50.7%</t>
  </si>
  <si>
    <t>56.7</t>
  </si>
  <si>
    <t>18.29</t>
  </si>
  <si>
    <t>28.6%</t>
  </si>
  <si>
    <t>55.7</t>
  </si>
  <si>
    <t>1.68</t>
  </si>
  <si>
    <t>3.1%</t>
  </si>
  <si>
    <t>46.9</t>
  </si>
  <si>
    <t>14.67</t>
  </si>
  <si>
    <t>35.8%</t>
  </si>
  <si>
    <t>54.1</t>
  </si>
  <si>
    <t>12.13</t>
  </si>
  <si>
    <t>20.6%</t>
  </si>
  <si>
    <t>50.5</t>
  </si>
  <si>
    <t>6.15</t>
  </si>
  <si>
    <t>12.8%</t>
  </si>
  <si>
    <t>A</t>
  </si>
  <si>
    <t>n</t>
  </si>
  <si>
    <t>real</t>
  </si>
  <si>
    <t>model</t>
  </si>
  <si>
    <t>Rci (real)</t>
  </si>
  <si>
    <t>F(i) (prev)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</si>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</sst>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Times New Roman"/>
      <family val="1"/>
    </font>
    <font>
      <sz val="14"/>
      <color theme="1"/>
      <name val="Calibri"/>
      <family val="2"/>
    </font>
    <font>
      <sz val="14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2" fontId="1" fillId="0" borderId="0" xfId="1" applyNumberFormat="1"/>
    <xf numFmtId="0" fontId="1" fillId="0" borderId="0" xfId="1" applyAlignment="1">
      <alignment horizontal="right"/>
    </xf>
    <xf numFmtId="0" fontId="1" fillId="2" borderId="0" xfId="1" applyFill="1"/>
    <xf numFmtId="0" fontId="1" fillId="0" borderId="1" xfId="1" applyBorder="1"/>
    <xf numFmtId="2" fontId="1" fillId="0" borderId="1" xfId="1" applyNumberForma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4" fontId="1" fillId="0" borderId="0" xfId="1" applyNumberFormat="1"/>
    <xf numFmtId="2" fontId="3" fillId="0" borderId="5" xfId="0" applyNumberFormat="1" applyFont="1" applyBorder="1" applyAlignment="1">
      <alignment horizontal="right" vertical="center"/>
    </xf>
    <xf numFmtId="169" fontId="3" fillId="0" borderId="5" xfId="0" applyNumberFormat="1" applyFont="1" applyBorder="1" applyAlignment="1">
      <alignment horizontal="center" vertical="center" wrapText="1"/>
    </xf>
    <xf numFmtId="4" fontId="1" fillId="0" borderId="6" xfId="1" applyNumberFormat="1" applyBorder="1"/>
    <xf numFmtId="4" fontId="1" fillId="0" borderId="1" xfId="1" applyNumberFormat="1" applyBorder="1"/>
    <xf numFmtId="4" fontId="1" fillId="3" borderId="0" xfId="1" applyNumberFormat="1" applyFill="1"/>
  </cellXfs>
  <cellStyles count="2">
    <cellStyle name="Normal" xfId="0" builtinId="0"/>
    <cellStyle name="Normal_TEMPO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richandchaos!$B$1</c:f>
              <c:strCache>
                <c:ptCount val="1"/>
                <c:pt idx="0">
                  <c:v>Rci (real)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richandchaos!$A$2:$A$21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richandchaos!$B$2:$B$21</c:f>
              <c:numCache>
                <c:formatCode>0.00</c:formatCode>
                <c:ptCount val="20"/>
                <c:pt idx="0">
                  <c:v>491.48</c:v>
                </c:pt>
                <c:pt idx="1">
                  <c:v>490.7</c:v>
                </c:pt>
                <c:pt idx="2">
                  <c:v>490.19</c:v>
                </c:pt>
                <c:pt idx="3">
                  <c:v>491.51</c:v>
                </c:pt>
                <c:pt idx="4">
                  <c:v>489.38</c:v>
                </c:pt>
                <c:pt idx="5">
                  <c:v>490.88</c:v>
                </c:pt>
                <c:pt idx="6">
                  <c:v>492.2</c:v>
                </c:pt>
                <c:pt idx="7">
                  <c:v>488.73</c:v>
                </c:pt>
                <c:pt idx="8">
                  <c:v>490.32</c:v>
                </c:pt>
                <c:pt idx="9">
                  <c:v>491.87</c:v>
                </c:pt>
                <c:pt idx="10">
                  <c:v>492.53</c:v>
                </c:pt>
                <c:pt idx="11">
                  <c:v>489.21</c:v>
                </c:pt>
                <c:pt idx="12">
                  <c:v>491.62</c:v>
                </c:pt>
                <c:pt idx="13">
                  <c:v>490.4</c:v>
                </c:pt>
                <c:pt idx="14">
                  <c:v>490.59</c:v>
                </c:pt>
                <c:pt idx="15">
                  <c:v>490.47</c:v>
                </c:pt>
                <c:pt idx="16">
                  <c:v>491.38</c:v>
                </c:pt>
                <c:pt idx="17">
                  <c:v>489.41</c:v>
                </c:pt>
                <c:pt idx="18">
                  <c:v>488.25</c:v>
                </c:pt>
                <c:pt idx="19">
                  <c:v>492.75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5-4BB8-ADA4-4E52C7E7BF78}"/>
            </c:ext>
          </c:extLst>
        </c:ser>
        <c:ser>
          <c:idx val="1"/>
          <c:order val="1"/>
          <c:tx>
            <c:strRef>
              <c:f>richandchaos!$C$1</c:f>
              <c:strCache>
                <c:ptCount val="1"/>
                <c:pt idx="0">
                  <c:v>F(i)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richandchaos!$A$2:$A$21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richandchaos!$C$2:$C$21</c:f>
              <c:numCache>
                <c:formatCode>#,##0.00</c:formatCode>
                <c:ptCount val="20"/>
                <c:pt idx="0" formatCode="0.00">
                  <c:v>491.48</c:v>
                </c:pt>
                <c:pt idx="1">
                  <c:v>491.48</c:v>
                </c:pt>
                <c:pt idx="2">
                  <c:v>491.40132930099713</c:v>
                </c:pt>
                <c:pt idx="3">
                  <c:v>491.27915478454577</c:v>
                </c:pt>
                <c:pt idx="4">
                  <c:v>491.30243780308587</c:v>
                </c:pt>
                <c:pt idx="5">
                  <c:v>491.10854097519064</c:v>
                </c:pt>
                <c:pt idx="6">
                  <c:v>491.08549036202521</c:v>
                </c:pt>
                <c:pt idx="7">
                  <c:v>491.19789965980073</c:v>
                </c:pt>
                <c:pt idx="8">
                  <c:v>490.94898761966556</c:v>
                </c:pt>
                <c:pt idx="9">
                  <c:v>490.8855480097896</c:v>
                </c:pt>
                <c:pt idx="10">
                  <c:v>490.98483971005192</c:v>
                </c:pt>
                <c:pt idx="11">
                  <c:v>491.14068437682334</c:v>
                </c:pt>
                <c:pt idx="12">
                  <c:v>490.94595580056875</c:v>
                </c:pt>
                <c:pt idx="13">
                  <c:v>491.01393981124579</c:v>
                </c:pt>
                <c:pt idx="14">
                  <c:v>490.95201792137857</c:v>
                </c:pt>
                <c:pt idx="15">
                  <c:v>490.91550484070365</c:v>
                </c:pt>
                <c:pt idx="16">
                  <c:v>490.87057128015579</c:v>
                </c:pt>
                <c:pt idx="17">
                  <c:v>490.92195219487667</c:v>
                </c:pt>
                <c:pt idx="18">
                  <c:v>490.76945689227426</c:v>
                </c:pt>
                <c:pt idx="19">
                  <c:v>490.51534479634762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5-4BB8-ADA4-4E52C7E7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68623"/>
        <c:axId val="649769455"/>
      </c:scatterChart>
      <c:valAx>
        <c:axId val="64976862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769455"/>
        <c:crosses val="autoZero"/>
        <c:crossBetween val="midCat"/>
      </c:valAx>
      <c:valAx>
        <c:axId val="6497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76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115303</xdr:colOff>
      <xdr:row>1</xdr:row>
      <xdr:rowOff>157413</xdr:rowOff>
    </xdr:from>
    <xdr:to>
      <xdr:col>12</xdr:col>
      <xdr:colOff>406067</xdr:colOff>
      <xdr:row>19</xdr:row>
      <xdr:rowOff>13034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E24"/>
  <sheetViews>
    <sheetView tabSelected="1" zoomScale="190" zoomScaleNormal="190" workbookViewId="0">
      <selection activeCell="E2" sqref="E2"/>
    </sheetView>
  </sheetViews>
  <sheetFormatPr defaultColWidth="9.140625" defaultRowHeight="12.75" x14ac:dyDescent="0.2"/>
  <cols>
    <col min="1" max="16384" width="9.140625" style="1"/>
  </cols>
  <sheetData>
    <row r="1" spans="1:5" x14ac:dyDescent="0.2">
      <c r="A1" s="1" t="s">
        <v>0</v>
      </c>
      <c r="B1" s="1" t="s">
        <v>41</v>
      </c>
      <c r="C1" s="1" t="s">
        <v>42</v>
      </c>
      <c r="D1" s="1" t="s">
        <v>43</v>
      </c>
    </row>
    <row r="2" spans="1:5" x14ac:dyDescent="0.2">
      <c r="A2" s="1">
        <v>1</v>
      </c>
      <c r="B2" s="2">
        <v>491.48</v>
      </c>
      <c r="C2" s="2">
        <f>B2</f>
        <v>491.48</v>
      </c>
      <c r="D2" s="19">
        <f>(C2-B2)^2</f>
        <v>0</v>
      </c>
    </row>
    <row r="3" spans="1:5" x14ac:dyDescent="0.2">
      <c r="A3" s="1">
        <v>2</v>
      </c>
      <c r="B3" s="2">
        <v>490.7</v>
      </c>
      <c r="C3" s="19">
        <f>$C$24*B2+(1-$C$24)*C2</f>
        <v>491.48</v>
      </c>
      <c r="D3" s="19">
        <f t="shared" ref="D3:D15" si="0">(C3-B3)^2</f>
        <v>0.60840000000004613</v>
      </c>
    </row>
    <row r="4" spans="1:5" x14ac:dyDescent="0.2">
      <c r="A4" s="1">
        <v>3</v>
      </c>
      <c r="B4" s="2">
        <v>490.19</v>
      </c>
      <c r="C4" s="19">
        <f t="shared" ref="C4:C14" si="1">$C$24*B3+(1-$C$24)*C3</f>
        <v>491.40132930099713</v>
      </c>
      <c r="D4" s="19">
        <f t="shared" si="0"/>
        <v>1.4673186754542096</v>
      </c>
    </row>
    <row r="5" spans="1:5" x14ac:dyDescent="0.2">
      <c r="A5" s="1">
        <v>4</v>
      </c>
      <c r="B5" s="2">
        <v>491.51</v>
      </c>
      <c r="C5" s="19">
        <f t="shared" si="1"/>
        <v>491.27915478454577</v>
      </c>
      <c r="D5" s="19">
        <f t="shared" si="0"/>
        <v>5.328951349810699E-2</v>
      </c>
    </row>
    <row r="6" spans="1:5" x14ac:dyDescent="0.2">
      <c r="A6" s="1">
        <v>5</v>
      </c>
      <c r="B6" s="2">
        <v>489.38</v>
      </c>
      <c r="C6" s="19">
        <f t="shared" si="1"/>
        <v>491.30243780308587</v>
      </c>
      <c r="D6" s="19">
        <f t="shared" si="0"/>
        <v>3.6957671067336269</v>
      </c>
    </row>
    <row r="7" spans="1:5" x14ac:dyDescent="0.2">
      <c r="A7" s="1">
        <v>6</v>
      </c>
      <c r="B7" s="2">
        <v>490.88</v>
      </c>
      <c r="C7" s="19">
        <f t="shared" si="1"/>
        <v>491.10854097519064</v>
      </c>
      <c r="D7" s="19">
        <f t="shared" si="0"/>
        <v>5.2230977341088718E-2</v>
      </c>
    </row>
    <row r="8" spans="1:5" x14ac:dyDescent="0.2">
      <c r="A8" s="1">
        <v>7</v>
      </c>
      <c r="B8" s="2">
        <v>492.2</v>
      </c>
      <c r="C8" s="19">
        <f t="shared" si="1"/>
        <v>491.08549036202521</v>
      </c>
      <c r="D8" s="19">
        <f t="shared" si="0"/>
        <v>1.2421317331386685</v>
      </c>
    </row>
    <row r="9" spans="1:5" x14ac:dyDescent="0.2">
      <c r="A9" s="1">
        <v>8</v>
      </c>
      <c r="B9" s="2">
        <v>488.73</v>
      </c>
      <c r="C9" s="19">
        <f t="shared" si="1"/>
        <v>491.19789965980073</v>
      </c>
      <c r="D9" s="19">
        <f t="shared" si="0"/>
        <v>6.090528730844448</v>
      </c>
    </row>
    <row r="10" spans="1:5" x14ac:dyDescent="0.2">
      <c r="A10" s="1">
        <v>9</v>
      </c>
      <c r="B10" s="2">
        <v>490.32</v>
      </c>
      <c r="C10" s="19">
        <f t="shared" si="1"/>
        <v>490.94898761966556</v>
      </c>
      <c r="D10" s="19">
        <f t="shared" si="0"/>
        <v>0.39562542569255404</v>
      </c>
    </row>
    <row r="11" spans="1:5" x14ac:dyDescent="0.2">
      <c r="A11" s="1">
        <v>10</v>
      </c>
      <c r="B11" s="2">
        <v>491.87</v>
      </c>
      <c r="C11" s="19">
        <f t="shared" si="1"/>
        <v>490.8855480097896</v>
      </c>
      <c r="D11" s="19">
        <f t="shared" si="0"/>
        <v>0.96914572102922247</v>
      </c>
    </row>
    <row r="12" spans="1:5" x14ac:dyDescent="0.2">
      <c r="A12" s="1">
        <v>11</v>
      </c>
      <c r="B12" s="2">
        <v>492.53</v>
      </c>
      <c r="C12" s="19">
        <f t="shared" si="1"/>
        <v>490.98483971005192</v>
      </c>
      <c r="D12" s="19">
        <f t="shared" si="0"/>
        <v>2.3875203216323655</v>
      </c>
    </row>
    <row r="13" spans="1:5" x14ac:dyDescent="0.2">
      <c r="A13" s="1">
        <v>12</v>
      </c>
      <c r="B13" s="2">
        <v>489.21</v>
      </c>
      <c r="C13" s="19">
        <f t="shared" si="1"/>
        <v>491.14068437682334</v>
      </c>
      <c r="D13" s="19">
        <f t="shared" si="0"/>
        <v>3.7275421629098244</v>
      </c>
    </row>
    <row r="14" spans="1:5" x14ac:dyDescent="0.2">
      <c r="A14" s="1">
        <v>13</v>
      </c>
      <c r="B14" s="2">
        <v>491.62</v>
      </c>
      <c r="C14" s="19">
        <f t="shared" si="1"/>
        <v>490.94595580056875</v>
      </c>
      <c r="D14" s="19">
        <f t="shared" si="0"/>
        <v>0.45433558278691538</v>
      </c>
    </row>
    <row r="15" spans="1:5" ht="13.5" thickBot="1" x14ac:dyDescent="0.25">
      <c r="A15" s="1">
        <v>14</v>
      </c>
      <c r="B15" s="2">
        <v>490.4</v>
      </c>
      <c r="C15" s="22">
        <f>$C$24*B14+(1-$C$24)*C14</f>
        <v>491.01393981124579</v>
      </c>
      <c r="D15" s="19">
        <f t="shared" si="0"/>
        <v>0.37692209183254555</v>
      </c>
      <c r="E15" s="24">
        <f>SUM(D2:D15)</f>
        <v>21.520758042893625</v>
      </c>
    </row>
    <row r="16" spans="1:5" x14ac:dyDescent="0.2">
      <c r="A16" s="5">
        <v>15</v>
      </c>
      <c r="B16" s="6">
        <v>490.59</v>
      </c>
      <c r="C16" s="23">
        <f t="shared" ref="C16:C21" si="2">$C$24*B15+(1-$C$24)*C15</f>
        <v>490.95201792137857</v>
      </c>
      <c r="D16" s="5"/>
    </row>
    <row r="17" spans="1:3" x14ac:dyDescent="0.2">
      <c r="A17" s="1">
        <v>16</v>
      </c>
      <c r="B17" s="2">
        <v>490.47</v>
      </c>
      <c r="C17" s="19">
        <f t="shared" si="2"/>
        <v>490.91550484070365</v>
      </c>
    </row>
    <row r="18" spans="1:3" x14ac:dyDescent="0.2">
      <c r="A18" s="1">
        <v>17</v>
      </c>
      <c r="B18" s="2">
        <v>491.38</v>
      </c>
      <c r="C18" s="19">
        <f t="shared" si="2"/>
        <v>490.87057128015579</v>
      </c>
    </row>
    <row r="19" spans="1:3" x14ac:dyDescent="0.2">
      <c r="A19" s="1">
        <v>18</v>
      </c>
      <c r="B19" s="2">
        <v>489.41</v>
      </c>
      <c r="C19" s="19">
        <f t="shared" si="2"/>
        <v>490.92195219487667</v>
      </c>
    </row>
    <row r="20" spans="1:3" x14ac:dyDescent="0.2">
      <c r="A20" s="1">
        <v>19</v>
      </c>
      <c r="B20" s="2">
        <v>488.25</v>
      </c>
      <c r="C20" s="19">
        <f t="shared" si="2"/>
        <v>490.76945689227426</v>
      </c>
    </row>
    <row r="21" spans="1:3" x14ac:dyDescent="0.2">
      <c r="A21" s="1">
        <v>20</v>
      </c>
      <c r="B21" s="2">
        <v>492.75</v>
      </c>
      <c r="C21" s="19">
        <f t="shared" si="2"/>
        <v>490.51534479634762</v>
      </c>
    </row>
    <row r="24" spans="1:3" x14ac:dyDescent="0.2">
      <c r="B24" s="3" t="s">
        <v>1</v>
      </c>
      <c r="C24" s="4">
        <v>0.10085987051649183</v>
      </c>
    </row>
  </sheetData>
  <printOptions gridLines="1" gridLinesSet="0"/>
  <pageMargins left="0.75" right="0.75" top="1" bottom="1" header="0.49212598499999999" footer="0.49212598499999999"/>
  <pageSetup paperSize="9" orientation="portrait" horizontalDpi="4294967292" verticalDpi="4294967292" copies="0"/>
  <headerFooter alignWithMargins="0">
    <oddHeader>&amp;F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200" zoomScaleNormal="200" workbookViewId="0">
      <selection activeCell="C2" sqref="C2"/>
    </sheetView>
  </sheetViews>
  <sheetFormatPr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>
        <v>120</v>
      </c>
      <c r="C2">
        <v>120</v>
      </c>
    </row>
    <row r="3" spans="1:3" x14ac:dyDescent="0.25">
      <c r="A3">
        <v>2</v>
      </c>
      <c r="B3">
        <v>135</v>
      </c>
      <c r="C3" s="18">
        <f>$B$17*B2+(1-$B$17)*C2</f>
        <v>120</v>
      </c>
    </row>
    <row r="4" spans="1:3" x14ac:dyDescent="0.25">
      <c r="A4">
        <v>3</v>
      </c>
      <c r="B4">
        <v>140</v>
      </c>
      <c r="C4" s="18">
        <f t="shared" ref="C4:C13" si="0">$B$17*B3+(1-$B$17)*C3</f>
        <v>123</v>
      </c>
    </row>
    <row r="5" spans="1:3" x14ac:dyDescent="0.25">
      <c r="A5">
        <v>4</v>
      </c>
      <c r="B5">
        <v>150</v>
      </c>
      <c r="C5" s="18">
        <f t="shared" si="0"/>
        <v>126.4</v>
      </c>
    </row>
    <row r="6" spans="1:3" x14ac:dyDescent="0.25">
      <c r="A6">
        <v>5</v>
      </c>
      <c r="B6">
        <v>160</v>
      </c>
      <c r="C6" s="18">
        <f t="shared" si="0"/>
        <v>131.12</v>
      </c>
    </row>
    <row r="7" spans="1:3" x14ac:dyDescent="0.25">
      <c r="A7">
        <v>6</v>
      </c>
      <c r="B7">
        <v>155</v>
      </c>
      <c r="C7" s="18">
        <f t="shared" si="0"/>
        <v>136.89600000000002</v>
      </c>
    </row>
    <row r="8" spans="1:3" x14ac:dyDescent="0.25">
      <c r="A8">
        <v>7</v>
      </c>
      <c r="B8">
        <v>170</v>
      </c>
      <c r="C8" s="18">
        <f t="shared" si="0"/>
        <v>140.51680000000002</v>
      </c>
    </row>
    <row r="9" spans="1:3" x14ac:dyDescent="0.25">
      <c r="A9">
        <v>8</v>
      </c>
      <c r="B9">
        <v>175</v>
      </c>
      <c r="C9" s="18">
        <f t="shared" si="0"/>
        <v>146.41344000000004</v>
      </c>
    </row>
    <row r="10" spans="1:3" x14ac:dyDescent="0.25">
      <c r="A10">
        <v>9</v>
      </c>
      <c r="B10">
        <v>180</v>
      </c>
      <c r="C10" s="18">
        <f t="shared" si="0"/>
        <v>152.13075200000003</v>
      </c>
    </row>
    <row r="11" spans="1:3" x14ac:dyDescent="0.25">
      <c r="A11">
        <v>10</v>
      </c>
      <c r="B11">
        <v>190</v>
      </c>
      <c r="C11" s="18">
        <f t="shared" si="0"/>
        <v>157.70460160000005</v>
      </c>
    </row>
    <row r="12" spans="1:3" x14ac:dyDescent="0.25">
      <c r="A12">
        <v>11</v>
      </c>
      <c r="B12">
        <v>195</v>
      </c>
      <c r="C12" s="18">
        <f t="shared" si="0"/>
        <v>164.16368128000005</v>
      </c>
    </row>
    <row r="13" spans="1:3" x14ac:dyDescent="0.25">
      <c r="A13">
        <v>12</v>
      </c>
      <c r="B13">
        <v>200</v>
      </c>
      <c r="C13" s="18">
        <f t="shared" si="0"/>
        <v>170.33094502400004</v>
      </c>
    </row>
    <row r="16" spans="1:3" x14ac:dyDescent="0.25">
      <c r="B16" s="16" t="s">
        <v>37</v>
      </c>
    </row>
    <row r="17" spans="2:2" x14ac:dyDescent="0.25">
      <c r="B17" s="17">
        <v>0.2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K3" sqref="K3"/>
    </sheetView>
  </sheetViews>
  <sheetFormatPr defaultRowHeight="15" x14ac:dyDescent="0.25"/>
  <sheetData>
    <row r="1" spans="1:14" ht="19.5" thickBot="1" x14ac:dyDescent="0.3">
      <c r="A1" s="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/>
      <c r="H1" s="7" t="s">
        <v>0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6</v>
      </c>
      <c r="N1" s="9"/>
    </row>
    <row r="2" spans="1:14" ht="19.5" thickBot="1" x14ac:dyDescent="0.3">
      <c r="A2" s="10">
        <v>1</v>
      </c>
      <c r="B2" s="11">
        <v>47</v>
      </c>
      <c r="C2" s="11">
        <v>47</v>
      </c>
      <c r="D2" s="11">
        <v>47</v>
      </c>
      <c r="E2" s="12" t="s">
        <v>7</v>
      </c>
      <c r="F2" s="12" t="s">
        <v>8</v>
      </c>
      <c r="G2" s="9"/>
      <c r="H2" s="10">
        <v>1</v>
      </c>
      <c r="I2" s="11">
        <f>J2</f>
        <v>47</v>
      </c>
      <c r="J2" s="11">
        <v>47</v>
      </c>
      <c r="K2" s="11">
        <f>J2</f>
        <v>47</v>
      </c>
      <c r="L2" s="20">
        <f>ABS(I2-K2)</f>
        <v>0</v>
      </c>
      <c r="M2" s="12" t="s">
        <v>8</v>
      </c>
      <c r="N2" s="9"/>
    </row>
    <row r="3" spans="1:14" ht="19.5" thickBot="1" x14ac:dyDescent="0.3">
      <c r="A3" s="10">
        <v>2</v>
      </c>
      <c r="B3" s="11">
        <v>64</v>
      </c>
      <c r="C3" s="11" t="s">
        <v>9</v>
      </c>
      <c r="D3" s="11" t="s">
        <v>10</v>
      </c>
      <c r="E3" s="12" t="s">
        <v>11</v>
      </c>
      <c r="F3" s="12" t="s">
        <v>12</v>
      </c>
      <c r="G3" s="9"/>
      <c r="H3" s="10">
        <v>2</v>
      </c>
      <c r="I3" s="11">
        <v>64</v>
      </c>
      <c r="J3" s="11">
        <v>57.2</v>
      </c>
      <c r="K3" s="11">
        <f>$D$19*J3+(1-$D$19)*I3</f>
        <v>47</v>
      </c>
      <c r="L3" s="20">
        <f t="shared" ref="L3:L11" si="0">ABS(I3-K3)</f>
        <v>17</v>
      </c>
      <c r="M3" s="12" t="s">
        <v>12</v>
      </c>
      <c r="N3" s="9"/>
    </row>
    <row r="4" spans="1:14" ht="19.5" thickBot="1" x14ac:dyDescent="0.3">
      <c r="A4" s="10">
        <v>3</v>
      </c>
      <c r="B4" s="11">
        <v>23</v>
      </c>
      <c r="C4" s="11" t="s">
        <v>13</v>
      </c>
      <c r="D4" s="11" t="s">
        <v>9</v>
      </c>
      <c r="E4" s="12" t="s">
        <v>14</v>
      </c>
      <c r="F4" s="12" t="s">
        <v>15</v>
      </c>
      <c r="G4" s="9"/>
      <c r="H4" s="10">
        <v>3</v>
      </c>
      <c r="I4" s="11">
        <v>23</v>
      </c>
      <c r="J4" s="11">
        <v>36.700000000000003</v>
      </c>
      <c r="K4" s="21">
        <f>$D$19*J4+(1-$D$19)*I4</f>
        <v>57.250000000000028</v>
      </c>
      <c r="L4" s="20">
        <f t="shared" si="0"/>
        <v>34.250000000000028</v>
      </c>
      <c r="M4" s="12" t="s">
        <v>15</v>
      </c>
      <c r="N4" s="9"/>
    </row>
    <row r="5" spans="1:14" ht="19.5" thickBot="1" x14ac:dyDescent="0.3">
      <c r="A5" s="10">
        <v>4</v>
      </c>
      <c r="B5" s="11">
        <v>71</v>
      </c>
      <c r="C5" s="11" t="s">
        <v>16</v>
      </c>
      <c r="D5" s="11" t="s">
        <v>13</v>
      </c>
      <c r="E5" s="12" t="s">
        <v>17</v>
      </c>
      <c r="F5" s="12" t="s">
        <v>18</v>
      </c>
      <c r="G5" s="9"/>
      <c r="H5" s="10">
        <v>4</v>
      </c>
      <c r="I5" s="11">
        <v>71</v>
      </c>
      <c r="J5" s="11">
        <v>57.3</v>
      </c>
      <c r="K5" s="21">
        <f>$D$19*J5+(1-$D$19)*I5</f>
        <v>36.749999999999957</v>
      </c>
      <c r="L5" s="20">
        <f t="shared" si="0"/>
        <v>34.250000000000043</v>
      </c>
      <c r="M5" s="12" t="s">
        <v>18</v>
      </c>
      <c r="N5" s="9"/>
    </row>
    <row r="6" spans="1:14" ht="19.5" thickBot="1" x14ac:dyDescent="0.3">
      <c r="A6" s="10">
        <v>5</v>
      </c>
      <c r="B6" s="11">
        <v>38</v>
      </c>
      <c r="C6" s="11" t="s">
        <v>19</v>
      </c>
      <c r="D6" s="11" t="s">
        <v>16</v>
      </c>
      <c r="E6" s="12" t="s">
        <v>20</v>
      </c>
      <c r="F6" s="12" t="s">
        <v>21</v>
      </c>
      <c r="G6" s="9"/>
      <c r="H6" s="10">
        <v>5</v>
      </c>
      <c r="I6" s="11">
        <v>38</v>
      </c>
      <c r="J6" s="11">
        <v>45.7</v>
      </c>
      <c r="K6" s="21">
        <f>$D$19*J6+(1-$D$19)*I6</f>
        <v>57.250000000000014</v>
      </c>
      <c r="L6" s="20">
        <f t="shared" si="0"/>
        <v>19.250000000000014</v>
      </c>
      <c r="M6" s="12" t="s">
        <v>21</v>
      </c>
      <c r="N6" s="9"/>
    </row>
    <row r="7" spans="1:14" ht="19.5" thickBot="1" x14ac:dyDescent="0.3">
      <c r="A7" s="10">
        <v>6</v>
      </c>
      <c r="B7" s="11">
        <v>64</v>
      </c>
      <c r="C7" s="11" t="s">
        <v>22</v>
      </c>
      <c r="D7" s="11" t="s">
        <v>19</v>
      </c>
      <c r="E7" s="12" t="s">
        <v>23</v>
      </c>
      <c r="F7" s="12" t="s">
        <v>24</v>
      </c>
      <c r="G7" s="9"/>
      <c r="H7" s="10">
        <v>6</v>
      </c>
      <c r="I7" s="11">
        <v>64</v>
      </c>
      <c r="J7" s="11">
        <v>56.7</v>
      </c>
      <c r="K7" s="21">
        <f>$D$19*J7+(1-$D$19)*I7</f>
        <v>45.75</v>
      </c>
      <c r="L7" s="20">
        <f t="shared" si="0"/>
        <v>18.25</v>
      </c>
      <c r="M7" s="12" t="s">
        <v>24</v>
      </c>
      <c r="N7" s="9"/>
    </row>
    <row r="8" spans="1:14" ht="19.5" thickBot="1" x14ac:dyDescent="0.3">
      <c r="A8" s="10">
        <v>7</v>
      </c>
      <c r="B8" s="11">
        <v>55</v>
      </c>
      <c r="C8" s="11" t="s">
        <v>25</v>
      </c>
      <c r="D8" s="11" t="s">
        <v>22</v>
      </c>
      <c r="E8" s="12" t="s">
        <v>26</v>
      </c>
      <c r="F8" s="12" t="s">
        <v>27</v>
      </c>
      <c r="G8" s="9"/>
      <c r="H8" s="10">
        <v>7</v>
      </c>
      <c r="I8" s="11">
        <v>55</v>
      </c>
      <c r="J8" s="11">
        <v>55.7</v>
      </c>
      <c r="K8" s="21">
        <f>$D$19*J8+(1-$D$19)*I8</f>
        <v>56.750000000000014</v>
      </c>
      <c r="L8" s="20">
        <f t="shared" si="0"/>
        <v>1.7500000000000142</v>
      </c>
      <c r="M8" s="12" t="s">
        <v>27</v>
      </c>
      <c r="N8" s="9"/>
    </row>
    <row r="9" spans="1:14" ht="19.5" thickBot="1" x14ac:dyDescent="0.3">
      <c r="A9" s="10">
        <v>8</v>
      </c>
      <c r="B9" s="11">
        <v>41</v>
      </c>
      <c r="C9" s="11" t="s">
        <v>28</v>
      </c>
      <c r="D9" s="11" t="s">
        <v>25</v>
      </c>
      <c r="E9" s="12" t="s">
        <v>29</v>
      </c>
      <c r="F9" s="12" t="s">
        <v>30</v>
      </c>
      <c r="G9" s="9"/>
      <c r="H9" s="10">
        <v>8</v>
      </c>
      <c r="I9" s="11">
        <v>41</v>
      </c>
      <c r="J9" s="11">
        <v>46.9</v>
      </c>
      <c r="K9" s="21">
        <f>$D$19*J9+(1-$D$19)*I9</f>
        <v>55.750000000000014</v>
      </c>
      <c r="L9" s="20">
        <f t="shared" si="0"/>
        <v>14.750000000000014</v>
      </c>
      <c r="M9" s="12" t="s">
        <v>30</v>
      </c>
      <c r="N9" s="9"/>
    </row>
    <row r="10" spans="1:14" ht="19.5" thickBot="1" x14ac:dyDescent="0.3">
      <c r="A10" s="10">
        <v>9</v>
      </c>
      <c r="B10" s="11">
        <v>59</v>
      </c>
      <c r="C10" s="11" t="s">
        <v>31</v>
      </c>
      <c r="D10" s="11" t="s">
        <v>28</v>
      </c>
      <c r="E10" s="12" t="s">
        <v>32</v>
      </c>
      <c r="F10" s="12" t="s">
        <v>33</v>
      </c>
      <c r="G10" s="9"/>
      <c r="H10" s="10">
        <v>9</v>
      </c>
      <c r="I10" s="11">
        <v>59</v>
      </c>
      <c r="J10" s="11">
        <v>54.1</v>
      </c>
      <c r="K10" s="21">
        <f>$D$19*J10+(1-$D$19)*I10</f>
        <v>46.750000000000014</v>
      </c>
      <c r="L10" s="20">
        <f t="shared" si="0"/>
        <v>12.249999999999986</v>
      </c>
      <c r="M10" s="12" t="s">
        <v>33</v>
      </c>
      <c r="N10" s="9"/>
    </row>
    <row r="11" spans="1:14" ht="19.5" thickBot="1" x14ac:dyDescent="0.3">
      <c r="A11" s="10">
        <v>10</v>
      </c>
      <c r="B11" s="11">
        <v>48</v>
      </c>
      <c r="C11" s="11" t="s">
        <v>34</v>
      </c>
      <c r="D11" s="11" t="s">
        <v>31</v>
      </c>
      <c r="E11" s="12" t="s">
        <v>35</v>
      </c>
      <c r="F11" s="12" t="s">
        <v>36</v>
      </c>
      <c r="G11" s="9"/>
      <c r="H11" s="10">
        <v>10</v>
      </c>
      <c r="I11" s="11">
        <v>48</v>
      </c>
      <c r="J11" s="11">
        <v>50.5</v>
      </c>
      <c r="K11" s="21">
        <f>$D$19*J11+(1-$D$19)*I11</f>
        <v>54.25</v>
      </c>
      <c r="L11" s="20">
        <f t="shared" si="0"/>
        <v>6.25</v>
      </c>
      <c r="M11" s="12" t="s">
        <v>36</v>
      </c>
      <c r="N11" s="9"/>
    </row>
    <row r="12" spans="1:14" ht="19.5" thickBot="1" x14ac:dyDescent="0.3">
      <c r="A12" s="13">
        <v>11</v>
      </c>
      <c r="B12" s="14"/>
      <c r="C12" s="14"/>
      <c r="D12" s="14" t="s">
        <v>34</v>
      </c>
      <c r="E12" s="15"/>
      <c r="F12" s="15"/>
      <c r="G12" s="9"/>
      <c r="H12" s="13">
        <v>11</v>
      </c>
      <c r="I12" s="14"/>
      <c r="J12" s="14"/>
      <c r="K12" s="14">
        <f>J11</f>
        <v>50.5</v>
      </c>
      <c r="L12" s="15"/>
      <c r="M12" s="15"/>
      <c r="N12" s="9"/>
    </row>
    <row r="13" spans="1:14" ht="19.5" thickBot="1" x14ac:dyDescent="0.3">
      <c r="A13" s="13">
        <v>12</v>
      </c>
      <c r="B13" s="14"/>
      <c r="C13" s="14"/>
      <c r="D13" s="14" t="s">
        <v>34</v>
      </c>
      <c r="E13" s="15"/>
      <c r="F13" s="15"/>
      <c r="G13" s="9"/>
      <c r="H13" s="13">
        <v>12</v>
      </c>
      <c r="I13" s="14"/>
      <c r="J13" s="14"/>
      <c r="K13" s="14" t="s">
        <v>34</v>
      </c>
      <c r="L13" s="15"/>
      <c r="M13" s="15"/>
      <c r="N13" s="9"/>
    </row>
    <row r="14" spans="1:14" ht="19.5" thickBot="1" x14ac:dyDescent="0.3">
      <c r="A14" s="13">
        <v>13</v>
      </c>
      <c r="B14" s="14"/>
      <c r="C14" s="14"/>
      <c r="D14" s="14" t="s">
        <v>34</v>
      </c>
      <c r="E14" s="15"/>
      <c r="F14" s="15"/>
      <c r="G14" s="9"/>
      <c r="H14" s="13">
        <v>13</v>
      </c>
      <c r="I14" s="14"/>
      <c r="J14" s="14"/>
      <c r="K14" s="14" t="s">
        <v>34</v>
      </c>
      <c r="L14" s="15"/>
      <c r="M14" s="15"/>
      <c r="N14" s="9"/>
    </row>
    <row r="18" spans="4:4" x14ac:dyDescent="0.25">
      <c r="D18" s="16" t="s">
        <v>37</v>
      </c>
    </row>
    <row r="19" spans="4:4" x14ac:dyDescent="0.25">
      <c r="D19" s="17">
        <v>2.5000000000000018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richandchaos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2023-09-21T19:55:49Z</dcterms:created>
  <dcterms:modified xsi:type="dcterms:W3CDTF">2023-09-21T21:29:38Z</dcterms:modified>
</cp:coreProperties>
</file>