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2" sheetId="1" state="visible" r:id="rId2"/>
    <sheet name="Sheet1" sheetId="2" state="visible" r:id="rId3"/>
    <sheet name="Curva de ensino" sheetId="3" state="visible" r:id="rId4"/>
    <sheet name="Andament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<sst xmlns="http://schemas.openxmlformats.org/spreadsheetml/2006/main" count="59" uniqueCount="32">
  <si>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</si>
  <si>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</si>
  <si>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</si>
  <si>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</si>
  <si>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</si>
  <si>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</si>
  <si>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</si>
  <si>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</si>
  <si>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</si>
  <si>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</si>
  <si>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</si>
  <si>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</si>
  <si>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</si>
  <si>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</si>
  <si>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</si>
  <si>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</si>
  <si>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</si>
  <si>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</si>
  <si>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</si>
  <si>
    <t xml:space="preserve">dias para acabar</t>
  </si>
  <si>
    <t xml:space="preserve">min. cada módulo</t>
  </si>
  <si>
    <t xml:space="preserve">min. estudados</t>
  </si>
  <si>
    <t xml:space="preserve">quant dias</t>
  </si>
  <si>
    <t xml:space="preserve">min. de lição por dia</t>
  </si>
  <si>
    <t xml:space="preserve">Faltam – dias</t>
  </si>
  <si>
    <t xml:space="preserve">Data térm. prevista inicial</t>
  </si>
  <si>
    <t xml:space="preserve">dados planejados (alvo 3)</t>
  </si>
  <si>
    <t xml:space="preserve">Data 3</t>
  </si>
  <si>
    <t xml:space="preserve">dados passados(alvo 1)</t>
  </si>
  <si>
    <t xml:space="preserve">Data 1</t>
  </si>
  <si>
    <t xml:space="preserve">média (alvo) 2</t>
  </si>
  <si>
    <t xml:space="preserve">Data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</si>
</sst>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8" activeCellId="0" sqref="D18"/>
    </sheetView>
  </sheetViews>
  <sheetFormatPr defaultColWidth="11.87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9" t="n">
        <v>0.0604166666666667</v>
      </c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9" t="n">
        <v>0.0381944444444444</v>
      </c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9" t="n">
        <v>0.129166666666667</v>
      </c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9" t="n">
        <v>0.1</v>
      </c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9" t="n">
        <v>0.0625</v>
      </c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9" t="n">
        <v>0.0375</v>
      </c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10"/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10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10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10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10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0"/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10"/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/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10"/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10"/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1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1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1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1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1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1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1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1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1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1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1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1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1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1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1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1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1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1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1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1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1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1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1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2"/>
      <c r="G61" s="12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2"/>
      <c r="G62" s="12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2"/>
      <c r="G63" s="12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2"/>
      <c r="G64" s="12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2"/>
      <c r="G65" s="12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2"/>
      <c r="G66" s="12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2"/>
      <c r="G67" s="12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2"/>
      <c r="G68" s="12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2"/>
      <c r="G69" s="12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2"/>
      <c r="G70" s="12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2"/>
      <c r="G71" s="12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2"/>
      <c r="G72" s="12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2"/>
      <c r="G73" s="12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2"/>
      <c r="G74" s="12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2"/>
      <c r="G75" s="12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2"/>
      <c r="G76" s="12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2"/>
      <c r="G77" s="12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2"/>
      <c r="G78" s="12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2"/>
      <c r="G79" s="12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2"/>
      <c r="G80" s="12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2"/>
      <c r="G81" s="12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2"/>
      <c r="G82" s="12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2"/>
      <c r="G83" s="12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2"/>
      <c r="G84" s="12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2"/>
      <c r="G85" s="12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2"/>
      <c r="G86" s="12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2"/>
      <c r="G87" s="12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2"/>
      <c r="G88" s="12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2"/>
      <c r="G89" s="12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2"/>
      <c r="G90" s="12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2"/>
      <c r="G91" s="12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2"/>
      <c r="G92" s="12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2"/>
      <c r="G93" s="12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2"/>
      <c r="G94" s="12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2"/>
      <c r="G95" s="12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2"/>
      <c r="G96" s="12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2"/>
      <c r="G97" s="12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2"/>
      <c r="G98" s="12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2"/>
      <c r="G99" s="12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2"/>
      <c r="G100" s="12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2"/>
      <c r="G101" s="12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2"/>
      <c r="G102" s="12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2"/>
      <c r="G103" s="12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2"/>
      <c r="G104" s="12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2"/>
      <c r="G105" s="12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2"/>
      <c r="G106" s="12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2"/>
      <c r="G107" s="12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3"/>
      <c r="I108" s="13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3"/>
      <c r="I109" s="13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3"/>
      <c r="I110" s="13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3"/>
      <c r="I111" s="13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3"/>
      <c r="I112" s="13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3"/>
      <c r="I113" s="13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3"/>
      <c r="I114" s="13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3"/>
      <c r="I115" s="13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3"/>
      <c r="I116" s="13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3"/>
      <c r="I117" s="13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3"/>
      <c r="I118" s="13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3"/>
      <c r="I119" s="13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3"/>
      <c r="I120" s="13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3"/>
      <c r="I121" s="13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3"/>
      <c r="I122" s="13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3"/>
      <c r="I123" s="13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3"/>
      <c r="I124" s="13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3"/>
      <c r="I125" s="13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3"/>
      <c r="I126" s="13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3"/>
      <c r="I127" s="13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3"/>
      <c r="I128" s="13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3"/>
      <c r="I129" s="13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3"/>
      <c r="I130" s="13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3"/>
      <c r="I131" s="13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3"/>
      <c r="I132" s="13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3"/>
      <c r="I133" s="13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3"/>
      <c r="I134" s="13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3"/>
      <c r="I135" s="13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3"/>
      <c r="I136" s="13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3"/>
      <c r="I137" s="13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3"/>
      <c r="I138" s="13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3"/>
      <c r="I139" s="13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3"/>
      <c r="I140" s="13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3"/>
      <c r="I141" s="13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3"/>
      <c r="I142" s="13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3"/>
      <c r="I143" s="13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3"/>
      <c r="I144" s="13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3"/>
      <c r="I145" s="13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3"/>
      <c r="I146" s="13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3"/>
      <c r="I147" s="13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3"/>
      <c r="I148" s="13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3"/>
      <c r="I149" s="13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3"/>
      <c r="I150" s="13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3"/>
      <c r="I151" s="13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3"/>
      <c r="I152" s="13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3"/>
      <c r="I153" s="13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3"/>
      <c r="I154" s="13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3"/>
      <c r="I155" s="13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3"/>
      <c r="I156" s="13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4"/>
      <c r="K157" s="14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4"/>
      <c r="K158" s="14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4"/>
      <c r="K159" s="14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4"/>
      <c r="K160" s="14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4"/>
      <c r="K161" s="14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4"/>
      <c r="K162" s="14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4"/>
      <c r="K163" s="14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4"/>
      <c r="K164" s="14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4"/>
      <c r="K165" s="14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4"/>
      <c r="K166" s="14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4"/>
      <c r="K167" s="14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4"/>
      <c r="K168" s="14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4"/>
      <c r="K169" s="14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4"/>
      <c r="K170" s="14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4"/>
      <c r="K171" s="14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4"/>
      <c r="K172" s="14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4"/>
      <c r="K173" s="14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4"/>
      <c r="K174" s="14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4"/>
      <c r="K175" s="14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4"/>
      <c r="K176" s="14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4"/>
      <c r="K177" s="14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4"/>
      <c r="K178" s="14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4"/>
      <c r="K179" s="14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4"/>
      <c r="K180" s="14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4"/>
      <c r="K181" s="14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4"/>
      <c r="K182" s="14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4"/>
      <c r="K183" s="14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4"/>
      <c r="K184" s="14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4"/>
      <c r="K185" s="14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4"/>
      <c r="K186" s="14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4"/>
      <c r="K187" s="14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4"/>
      <c r="K188" s="14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4"/>
      <c r="K189" s="14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4"/>
      <c r="K190" s="14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4"/>
      <c r="K191" s="14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4"/>
      <c r="K192" s="14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4"/>
      <c r="K193" s="14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4"/>
      <c r="K194" s="14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4"/>
      <c r="K195" s="14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4"/>
      <c r="K196" s="14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4"/>
      <c r="K197" s="14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4"/>
      <c r="K198" s="14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4"/>
      <c r="K199" s="14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4"/>
      <c r="K200" s="14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4"/>
      <c r="K201" s="14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4"/>
      <c r="K202" s="14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4"/>
      <c r="K203" s="14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4"/>
      <c r="K204" s="14"/>
    </row>
    <row r="205" customFormat="false" ht="12.8" hidden="false" customHeight="false" outlineLevel="0" collapsed="false">
      <c r="A205" s="1" t="s">
        <v>12</v>
      </c>
      <c r="C205" s="15" t="n">
        <f aca="false">SUM(C2:C204)</f>
        <v>0.424305555555556</v>
      </c>
      <c r="D205" s="15" t="n">
        <f aca="false">SUM(D2:D204)</f>
        <v>0.984027777777778</v>
      </c>
      <c r="E205" s="15" t="n">
        <f aca="false">SUM(E2:E204)</f>
        <v>0</v>
      </c>
      <c r="F205" s="15" t="n">
        <f aca="false">SUM(F2:F204)</f>
        <v>0</v>
      </c>
      <c r="G205" s="15" t="n">
        <f aca="false">SUM(G2:G204)</f>
        <v>0</v>
      </c>
      <c r="H205" s="15" t="n">
        <f aca="false">SUM(H2:H204)</f>
        <v>0</v>
      </c>
      <c r="I205" s="15" t="n">
        <f aca="false">SUM(I2:I204)</f>
        <v>0</v>
      </c>
      <c r="J205" s="15" t="n">
        <f aca="false">SUM(J2:J204)</f>
        <v>0</v>
      </c>
      <c r="K205" s="15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6" customFormat="true" ht="12.8" hidden="false" customHeight="false" outlineLevel="0" collapsed="false">
      <c r="A1" s="16" t="s">
        <v>13</v>
      </c>
      <c r="C1" s="17"/>
      <c r="D1" s="16" t="n">
        <v>200</v>
      </c>
      <c r="E1" s="16" t="n">
        <v>300</v>
      </c>
      <c r="F1" s="18" t="s">
        <v>14</v>
      </c>
      <c r="G1" s="18" t="s">
        <v>15</v>
      </c>
    </row>
    <row r="2" customFormat="false" ht="12.8" hidden="false" customHeight="false" outlineLevel="0" collapsed="false">
      <c r="A2" s="1" t="n">
        <v>0</v>
      </c>
      <c r="B2" s="0" t="n">
        <v>7</v>
      </c>
      <c r="C2" s="19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0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19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19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19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19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19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19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19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19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6" t="n">
        <f aca="false">SUM(B2:B10)</f>
        <v>337</v>
      </c>
      <c r="C11" s="17" t="n">
        <f aca="false">B11/$B$11</f>
        <v>1</v>
      </c>
      <c r="D11" s="16" t="n">
        <f aca="false">SUM(D2:D10)</f>
        <v>203</v>
      </c>
      <c r="E11" s="16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18" activeCellId="0" sqref="Q18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1" t="n">
        <v>43857</v>
      </c>
      <c r="B1" s="21" t="n">
        <v>43858</v>
      </c>
      <c r="C1" s="21" t="n">
        <v>43859</v>
      </c>
      <c r="D1" s="21" t="n">
        <v>43860</v>
      </c>
      <c r="E1" s="21" t="n">
        <v>43861</v>
      </c>
      <c r="F1" s="21" t="n">
        <v>43862</v>
      </c>
      <c r="G1" s="21" t="n">
        <v>43863</v>
      </c>
      <c r="H1" s="21" t="n">
        <v>43864</v>
      </c>
      <c r="I1" s="21" t="n">
        <v>43865</v>
      </c>
      <c r="J1" s="21" t="n">
        <v>43866</v>
      </c>
      <c r="K1" s="21" t="n">
        <v>43867</v>
      </c>
      <c r="L1" s="21" t="n">
        <v>43868</v>
      </c>
      <c r="M1" s="21" t="n">
        <v>43869</v>
      </c>
      <c r="N1" s="21" t="n">
        <v>43870</v>
      </c>
      <c r="O1" s="21" t="n">
        <v>43871</v>
      </c>
      <c r="P1" s="21" t="n">
        <v>43872</v>
      </c>
      <c r="Q1" s="21" t="n">
        <v>43873</v>
      </c>
      <c r="R1" s="21" t="n">
        <v>43874</v>
      </c>
      <c r="S1" s="21" t="n">
        <v>43875</v>
      </c>
      <c r="T1" s="21" t="n">
        <v>43876</v>
      </c>
      <c r="U1" s="21" t="n">
        <v>43877</v>
      </c>
      <c r="V1" s="21" t="n">
        <v>43878</v>
      </c>
      <c r="W1" s="21" t="n">
        <v>43879</v>
      </c>
      <c r="X1" s="21" t="n">
        <v>43880</v>
      </c>
      <c r="Y1" s="21" t="n">
        <v>43881</v>
      </c>
      <c r="Z1" s="21" t="n">
        <v>43882</v>
      </c>
      <c r="AA1" s="21" t="n">
        <v>43883</v>
      </c>
      <c r="AB1" s="21" t="n">
        <v>43884</v>
      </c>
      <c r="AC1" s="21" t="n">
        <v>43885</v>
      </c>
      <c r="AD1" s="21" t="n">
        <v>43886</v>
      </c>
      <c r="AE1" s="21" t="n">
        <v>43887</v>
      </c>
      <c r="AF1" s="21" t="n">
        <v>43888</v>
      </c>
      <c r="AG1" s="21" t="n">
        <v>43889</v>
      </c>
      <c r="AH1" s="21" t="n">
        <v>43890</v>
      </c>
      <c r="AI1" s="21" t="n">
        <v>43891</v>
      </c>
      <c r="AJ1" s="21" t="n">
        <v>43892</v>
      </c>
      <c r="AK1" s="21" t="n">
        <v>43893</v>
      </c>
      <c r="AL1" s="21" t="n">
        <v>43894</v>
      </c>
      <c r="AM1" s="21" t="n">
        <v>43895</v>
      </c>
      <c r="AN1" s="21" t="n">
        <v>43896</v>
      </c>
      <c r="AO1" s="21" t="n">
        <v>43897</v>
      </c>
      <c r="AP1" s="21" t="n">
        <v>43898</v>
      </c>
      <c r="AQ1" s="21" t="n">
        <v>43899</v>
      </c>
      <c r="AR1" s="21" t="n">
        <v>43900</v>
      </c>
      <c r="AS1" s="21" t="n">
        <v>43901</v>
      </c>
      <c r="AT1" s="21" t="n">
        <v>43902</v>
      </c>
      <c r="AU1" s="21" t="n">
        <v>43903</v>
      </c>
      <c r="AV1" s="21" t="n">
        <v>43904</v>
      </c>
      <c r="AW1" s="21" t="n">
        <v>43905</v>
      </c>
      <c r="AX1" s="21" t="n">
        <v>43906</v>
      </c>
      <c r="AY1" s="21" t="n">
        <v>43907</v>
      </c>
      <c r="AZ1" s="21" t="n">
        <v>43908</v>
      </c>
      <c r="BA1" s="21" t="n">
        <v>43909</v>
      </c>
      <c r="BB1" s="21" t="n">
        <v>43910</v>
      </c>
      <c r="BC1" s="21" t="n">
        <v>43911</v>
      </c>
      <c r="BD1" s="21" t="n">
        <v>43912</v>
      </c>
      <c r="BE1" s="21" t="n">
        <v>43913</v>
      </c>
      <c r="BF1" s="21" t="n">
        <v>43914</v>
      </c>
      <c r="BG1" s="21" t="n">
        <v>43915</v>
      </c>
      <c r="BH1" s="21" t="n">
        <v>43916</v>
      </c>
      <c r="BI1" s="21" t="n">
        <v>43917</v>
      </c>
      <c r="BJ1" s="21" t="n">
        <v>43918</v>
      </c>
      <c r="BK1" s="21" t="n">
        <v>43919</v>
      </c>
      <c r="BL1" s="21" t="n">
        <v>43920</v>
      </c>
      <c r="BM1" s="21" t="n">
        <v>43921</v>
      </c>
      <c r="BN1" s="21" t="n">
        <v>43922</v>
      </c>
      <c r="BO1" s="21" t="n">
        <v>43923</v>
      </c>
      <c r="BP1" s="21" t="n">
        <v>43924</v>
      </c>
      <c r="BQ1" s="21" t="n">
        <v>43925</v>
      </c>
      <c r="BR1" s="21" t="n">
        <v>43926</v>
      </c>
      <c r="BS1" s="21" t="n">
        <v>43927</v>
      </c>
      <c r="BT1" s="21" t="n">
        <v>43928</v>
      </c>
      <c r="BU1" s="21" t="n">
        <v>43929</v>
      </c>
      <c r="BV1" s="21" t="n">
        <v>43930</v>
      </c>
      <c r="BW1" s="21" t="n">
        <v>43931</v>
      </c>
      <c r="BX1" s="21" t="n">
        <v>43932</v>
      </c>
      <c r="BY1" s="21" t="n">
        <v>43933</v>
      </c>
      <c r="BZ1" s="21" t="n">
        <v>43934</v>
      </c>
      <c r="CA1" s="21" t="n">
        <v>43935</v>
      </c>
      <c r="CB1" s="21" t="n">
        <v>43936</v>
      </c>
      <c r="CC1" s="21" t="n">
        <v>43937</v>
      </c>
      <c r="CD1" s="21" t="n">
        <v>43938</v>
      </c>
      <c r="CE1" s="21" t="n">
        <v>43939</v>
      </c>
      <c r="CF1" s="21" t="n">
        <v>43940</v>
      </c>
      <c r="CG1" s="21" t="n">
        <v>43941</v>
      </c>
      <c r="CH1" s="21" t="n">
        <v>43942</v>
      </c>
      <c r="CI1" s="21" t="n">
        <v>43943</v>
      </c>
      <c r="CJ1" s="21" t="n">
        <v>43944</v>
      </c>
      <c r="CK1" s="21" t="n">
        <v>43945</v>
      </c>
      <c r="CL1" s="21" t="n">
        <v>43946</v>
      </c>
      <c r="CM1" s="21" t="n">
        <v>43947</v>
      </c>
      <c r="CN1" s="21" t="n">
        <v>43948</v>
      </c>
      <c r="CO1" s="21" t="n">
        <v>43949</v>
      </c>
      <c r="CP1" s="21" t="n">
        <v>43950</v>
      </c>
      <c r="CQ1" s="21" t="n">
        <v>43951</v>
      </c>
      <c r="CR1" s="21" t="n">
        <v>43952</v>
      </c>
      <c r="CS1" s="21" t="n">
        <v>43953</v>
      </c>
      <c r="CT1" s="21" t="n">
        <v>43954</v>
      </c>
      <c r="CU1" s="21" t="n">
        <v>43955</v>
      </c>
      <c r="CV1" s="21" t="n">
        <v>43956</v>
      </c>
      <c r="CW1" s="21" t="n">
        <v>43957</v>
      </c>
      <c r="CX1" s="21" t="n">
        <v>43958</v>
      </c>
      <c r="CY1" s="21" t="n">
        <v>43959</v>
      </c>
      <c r="CZ1" s="21" t="n">
        <v>43960</v>
      </c>
      <c r="DA1" s="21" t="n">
        <v>43961</v>
      </c>
      <c r="DB1" s="21" t="n">
        <v>43962</v>
      </c>
      <c r="DC1" s="21" t="n">
        <v>43963</v>
      </c>
      <c r="DD1" s="21" t="n">
        <v>43964</v>
      </c>
      <c r="DE1" s="21" t="n">
        <v>43965</v>
      </c>
      <c r="DF1" s="21" t="n">
        <v>43966</v>
      </c>
      <c r="DG1" s="21" t="n">
        <v>43967</v>
      </c>
      <c r="DH1" s="21" t="n">
        <v>43968</v>
      </c>
      <c r="DI1" s="21" t="n">
        <v>43969</v>
      </c>
      <c r="DJ1" s="21" t="n">
        <v>43970</v>
      </c>
      <c r="DK1" s="21" t="n">
        <v>43971</v>
      </c>
      <c r="DL1" s="21" t="n">
        <v>43972</v>
      </c>
      <c r="DM1" s="21" t="n">
        <v>43973</v>
      </c>
      <c r="DN1" s="21" t="n">
        <v>43974</v>
      </c>
      <c r="DO1" s="21" t="n">
        <v>43975</v>
      </c>
      <c r="DP1" s="21" t="n">
        <v>43976</v>
      </c>
      <c r="DQ1" s="21" t="n">
        <v>43977</v>
      </c>
      <c r="DR1" s="21" t="n">
        <v>43978</v>
      </c>
      <c r="DS1" s="21" t="n">
        <v>43979</v>
      </c>
      <c r="DT1" s="21" t="n">
        <v>43980</v>
      </c>
      <c r="DU1" s="21" t="n">
        <v>43981</v>
      </c>
      <c r="DV1" s="21" t="n">
        <v>43982</v>
      </c>
      <c r="DW1" s="21" t="n">
        <v>43983</v>
      </c>
      <c r="DX1" s="21" t="n">
        <v>43984</v>
      </c>
      <c r="DY1" s="21" t="n">
        <v>43985</v>
      </c>
      <c r="DZ1" s="21" t="n">
        <v>43986</v>
      </c>
      <c r="EA1" s="21" t="n">
        <v>43987</v>
      </c>
      <c r="EB1" s="21" t="n">
        <v>43988</v>
      </c>
      <c r="EC1" s="21" t="n">
        <v>43989</v>
      </c>
      <c r="ED1" s="21" t="n">
        <v>43990</v>
      </c>
      <c r="EE1" s="21" t="n">
        <v>43991</v>
      </c>
      <c r="EF1" s="21" t="n">
        <v>43992</v>
      </c>
      <c r="EG1" s="21" t="n">
        <v>43993</v>
      </c>
      <c r="EH1" s="21" t="n">
        <v>43994</v>
      </c>
      <c r="EI1" s="21" t="n">
        <v>43995</v>
      </c>
      <c r="EJ1" s="21" t="n">
        <v>43996</v>
      </c>
      <c r="EK1" s="21" t="n">
        <v>43997</v>
      </c>
      <c r="EL1" s="21" t="n">
        <v>43998</v>
      </c>
      <c r="EM1" s="21" t="n">
        <v>43999</v>
      </c>
      <c r="EN1" s="21" t="n">
        <v>44000</v>
      </c>
      <c r="EO1" s="21" t="n">
        <v>44001</v>
      </c>
      <c r="EP1" s="21" t="n">
        <v>44002</v>
      </c>
      <c r="EQ1" s="21" t="n">
        <v>44003</v>
      </c>
      <c r="ER1" s="21" t="n">
        <v>44004</v>
      </c>
      <c r="ES1" s="21" t="n">
        <v>44005</v>
      </c>
      <c r="ET1" s="21" t="n">
        <v>44006</v>
      </c>
      <c r="EU1" s="21" t="n">
        <v>44007</v>
      </c>
      <c r="EV1" s="21" t="n">
        <v>44008</v>
      </c>
      <c r="EW1" s="21" t="n">
        <v>44009</v>
      </c>
      <c r="EX1" s="21" t="n">
        <v>44010</v>
      </c>
      <c r="EY1" s="21" t="n">
        <v>44011</v>
      </c>
      <c r="EZ1" s="21" t="n">
        <v>44012</v>
      </c>
      <c r="FA1" s="21" t="n">
        <v>44013</v>
      </c>
      <c r="FB1" s="21" t="n">
        <v>44014</v>
      </c>
      <c r="FC1" s="21" t="n">
        <v>44015</v>
      </c>
      <c r="FD1" s="21" t="n">
        <v>44016</v>
      </c>
      <c r="FE1" s="21" t="n">
        <v>44017</v>
      </c>
      <c r="FF1" s="21" t="n">
        <v>44018</v>
      </c>
      <c r="FG1" s="21" t="n">
        <v>44019</v>
      </c>
      <c r="FH1" s="21" t="n">
        <v>44020</v>
      </c>
      <c r="FI1" s="21" t="n">
        <v>44021</v>
      </c>
      <c r="FJ1" s="21" t="n">
        <v>44022</v>
      </c>
      <c r="FK1" s="21" t="n">
        <v>44023</v>
      </c>
      <c r="FL1" s="21" t="n">
        <v>44024</v>
      </c>
      <c r="FM1" s="21" t="n">
        <v>44025</v>
      </c>
      <c r="FN1" s="21" t="n">
        <v>44026</v>
      </c>
      <c r="FO1" s="21" t="n">
        <v>44027</v>
      </c>
      <c r="FP1" s="21" t="n">
        <v>44028</v>
      </c>
      <c r="FQ1" s="21" t="n">
        <v>44029</v>
      </c>
      <c r="FR1" s="21" t="n">
        <v>44030</v>
      </c>
      <c r="FS1" s="21" t="n">
        <v>44031</v>
      </c>
      <c r="FT1" s="21" t="n">
        <v>44032</v>
      </c>
      <c r="FU1" s="21" t="n">
        <v>44033</v>
      </c>
      <c r="FV1" s="21" t="n">
        <v>44034</v>
      </c>
      <c r="FW1" s="21" t="n">
        <v>44035</v>
      </c>
      <c r="FX1" s="21" t="n">
        <v>44036</v>
      </c>
      <c r="FY1" s="21" t="n">
        <v>44037</v>
      </c>
      <c r="FZ1" s="21" t="n">
        <v>44038</v>
      </c>
      <c r="GA1" s="21" t="n">
        <v>44039</v>
      </c>
      <c r="GB1" s="21" t="n">
        <v>44040</v>
      </c>
      <c r="GC1" s="21" t="n">
        <v>44041</v>
      </c>
      <c r="GD1" s="21" t="n">
        <v>44042</v>
      </c>
      <c r="GE1" s="21" t="n">
        <v>44043</v>
      </c>
      <c r="GF1" s="21" t="n">
        <v>44044</v>
      </c>
      <c r="GG1" s="21" t="n">
        <v>44045</v>
      </c>
      <c r="GH1" s="21" t="n">
        <v>44046</v>
      </c>
      <c r="GI1" s="21" t="n">
        <v>44047</v>
      </c>
      <c r="GJ1" s="21" t="n">
        <v>44048</v>
      </c>
      <c r="GK1" s="21" t="n">
        <v>44049</v>
      </c>
      <c r="GL1" s="21" t="n">
        <v>44050</v>
      </c>
      <c r="GM1" s="21" t="n">
        <v>44051</v>
      </c>
      <c r="GN1" s="21" t="n">
        <v>44052</v>
      </c>
      <c r="GO1" s="21" t="n">
        <v>44053</v>
      </c>
      <c r="GP1" s="21" t="n">
        <v>44054</v>
      </c>
      <c r="GQ1" s="21" t="n">
        <v>44055</v>
      </c>
      <c r="GR1" s="21" t="n">
        <v>44056</v>
      </c>
      <c r="GS1" s="21" t="n">
        <v>44057</v>
      </c>
      <c r="GT1" s="21" t="n">
        <v>44058</v>
      </c>
      <c r="GU1" s="21" t="n">
        <v>44059</v>
      </c>
      <c r="GV1" s="21" t="n">
        <v>44060</v>
      </c>
      <c r="GW1" s="21" t="n">
        <v>44061</v>
      </c>
      <c r="GX1" s="21" t="n">
        <v>44062</v>
      </c>
      <c r="GY1" s="21" t="n">
        <v>44063</v>
      </c>
      <c r="GZ1" s="21" t="n">
        <v>44064</v>
      </c>
      <c r="HA1" s="21" t="n">
        <v>44065</v>
      </c>
      <c r="HB1" s="21" t="n">
        <v>44066</v>
      </c>
      <c r="HC1" s="21" t="n">
        <v>44067</v>
      </c>
      <c r="HD1" s="21" t="n">
        <v>44068</v>
      </c>
      <c r="HE1" s="21" t="n">
        <v>44069</v>
      </c>
      <c r="HF1" s="21" t="n">
        <v>44070</v>
      </c>
      <c r="HG1" s="21" t="n">
        <v>44071</v>
      </c>
      <c r="HH1" s="21" t="n">
        <v>44072</v>
      </c>
      <c r="HI1" s="21" t="n">
        <v>44073</v>
      </c>
      <c r="HJ1" s="21" t="n">
        <v>44074</v>
      </c>
      <c r="HK1" s="21" t="n">
        <v>44075</v>
      </c>
      <c r="HL1" s="21" t="n">
        <v>44076</v>
      </c>
      <c r="HM1" s="21" t="n">
        <v>44077</v>
      </c>
      <c r="HN1" s="21" t="n">
        <v>44078</v>
      </c>
      <c r="HO1" s="21" t="n">
        <v>44079</v>
      </c>
      <c r="HP1" s="21" t="n">
        <v>44080</v>
      </c>
      <c r="HQ1" s="21" t="n">
        <v>44081</v>
      </c>
      <c r="HR1" s="21" t="n">
        <v>44082</v>
      </c>
      <c r="HS1" s="21" t="n">
        <v>44083</v>
      </c>
      <c r="HT1" s="21" t="n">
        <v>44084</v>
      </c>
      <c r="HU1" s="21" t="n">
        <v>44085</v>
      </c>
      <c r="HV1" s="21" t="n">
        <v>44086</v>
      </c>
      <c r="HW1" s="21" t="n">
        <v>44087</v>
      </c>
      <c r="HX1" s="21" t="n">
        <v>44088</v>
      </c>
      <c r="HY1" s="21" t="n">
        <v>44089</v>
      </c>
      <c r="HZ1" s="21" t="n">
        <v>44090</v>
      </c>
      <c r="IA1" s="21" t="n">
        <v>44091</v>
      </c>
      <c r="IB1" s="21" t="n">
        <v>44092</v>
      </c>
      <c r="IC1" s="21" t="n">
        <v>44093</v>
      </c>
      <c r="ID1" s="21" t="n">
        <v>44094</v>
      </c>
      <c r="IE1" s="21" t="n">
        <v>44095</v>
      </c>
      <c r="IF1" s="21" t="n">
        <v>44096</v>
      </c>
      <c r="IG1" s="21" t="n">
        <v>44097</v>
      </c>
      <c r="IH1" s="21" t="n">
        <v>44098</v>
      </c>
      <c r="II1" s="21" t="n">
        <v>44099</v>
      </c>
      <c r="IJ1" s="21" t="n">
        <v>44100</v>
      </c>
      <c r="IK1" s="21" t="n">
        <v>44101</v>
      </c>
      <c r="IL1" s="21" t="n">
        <v>44102</v>
      </c>
      <c r="IM1" s="21" t="n">
        <v>44103</v>
      </c>
      <c r="IN1" s="21" t="n">
        <v>44104</v>
      </c>
      <c r="IO1" s="21" t="n">
        <v>44105</v>
      </c>
      <c r="IP1" s="21" t="n">
        <v>44106</v>
      </c>
      <c r="IQ1" s="21" t="n">
        <v>44107</v>
      </c>
      <c r="IR1" s="21" t="n">
        <v>44108</v>
      </c>
      <c r="IS1" s="21" t="n">
        <v>44109</v>
      </c>
      <c r="IT1" s="21" t="n">
        <v>44110</v>
      </c>
      <c r="IU1" s="21" t="n">
        <v>44111</v>
      </c>
      <c r="IV1" s="21" t="n">
        <v>44112</v>
      </c>
      <c r="IW1" s="21" t="n">
        <v>44113</v>
      </c>
      <c r="IX1" s="21" t="n">
        <v>44114</v>
      </c>
      <c r="IY1" s="21" t="n">
        <v>44115</v>
      </c>
      <c r="IZ1" s="21" t="n">
        <v>44116</v>
      </c>
      <c r="JA1" s="21" t="n">
        <v>44117</v>
      </c>
      <c r="JB1" s="21" t="n">
        <v>44118</v>
      </c>
      <c r="JC1" s="21" t="n">
        <v>44119</v>
      </c>
      <c r="JD1" s="21" t="n">
        <v>44120</v>
      </c>
      <c r="JE1" s="21" t="n">
        <v>44121</v>
      </c>
      <c r="JF1" s="21" t="n">
        <v>44122</v>
      </c>
      <c r="JG1" s="21" t="n">
        <v>44123</v>
      </c>
      <c r="JH1" s="21" t="n">
        <v>44124</v>
      </c>
      <c r="JI1" s="21" t="n">
        <v>44125</v>
      </c>
      <c r="JJ1" s="21" t="n">
        <v>44126</v>
      </c>
      <c r="JK1" s="21" t="n">
        <v>44127</v>
      </c>
      <c r="JL1" s="21" t="n">
        <v>44128</v>
      </c>
      <c r="JM1" s="21" t="n">
        <v>44129</v>
      </c>
      <c r="JN1" s="21" t="n">
        <v>44130</v>
      </c>
      <c r="JO1" s="21" t="n">
        <v>44131</v>
      </c>
      <c r="JP1" s="21" t="n">
        <v>44132</v>
      </c>
      <c r="JQ1" s="21" t="n">
        <v>44133</v>
      </c>
      <c r="JR1" s="21" t="n">
        <v>44134</v>
      </c>
      <c r="JS1" s="21" t="n">
        <v>44135</v>
      </c>
      <c r="JT1" s="21" t="n">
        <v>44136</v>
      </c>
      <c r="JU1" s="21" t="n">
        <v>44137</v>
      </c>
      <c r="JV1" s="21" t="n">
        <v>44138</v>
      </c>
      <c r="JW1" s="21" t="n">
        <v>44139</v>
      </c>
      <c r="JX1" s="21" t="n">
        <v>44140</v>
      </c>
      <c r="JY1" s="21" t="n">
        <v>44141</v>
      </c>
      <c r="JZ1" s="21" t="n">
        <v>44142</v>
      </c>
      <c r="KA1" s="21" t="n">
        <v>44143</v>
      </c>
      <c r="KB1" s="21" t="n">
        <v>44144</v>
      </c>
      <c r="KC1" s="21" t="n">
        <v>44145</v>
      </c>
      <c r="KD1" s="21" t="n">
        <v>44146</v>
      </c>
      <c r="KE1" s="21" t="n">
        <v>44147</v>
      </c>
      <c r="KF1" s="21" t="n">
        <v>44148</v>
      </c>
      <c r="KG1" s="21" t="n">
        <v>44149</v>
      </c>
      <c r="KH1" s="21" t="n">
        <v>44150</v>
      </c>
      <c r="KI1" s="21" t="n">
        <v>44151</v>
      </c>
      <c r="KJ1" s="21" t="n">
        <v>44152</v>
      </c>
      <c r="KK1" s="21" t="n">
        <v>44153</v>
      </c>
      <c r="KL1" s="21" t="n">
        <v>44154</v>
      </c>
      <c r="KM1" s="21" t="n">
        <v>44155</v>
      </c>
      <c r="KN1" s="21" t="n">
        <v>44156</v>
      </c>
      <c r="KO1" s="21" t="n">
        <v>44157</v>
      </c>
      <c r="KP1" s="21" t="n">
        <v>44158</v>
      </c>
      <c r="KQ1" s="21" t="n">
        <v>44159</v>
      </c>
      <c r="KR1" s="21" t="n">
        <v>44160</v>
      </c>
      <c r="KS1" s="21" t="n">
        <v>44161</v>
      </c>
      <c r="KT1" s="21" t="n">
        <v>44162</v>
      </c>
      <c r="KU1" s="21" t="n">
        <v>44163</v>
      </c>
      <c r="KV1" s="21" t="n">
        <v>44164</v>
      </c>
      <c r="KW1" s="21" t="n">
        <v>44165</v>
      </c>
      <c r="KX1" s="21" t="n">
        <v>44166</v>
      </c>
      <c r="KY1" s="21" t="n">
        <v>44167</v>
      </c>
      <c r="KZ1" s="21" t="n">
        <v>44168</v>
      </c>
      <c r="LA1" s="21" t="n">
        <v>44169</v>
      </c>
      <c r="LB1" s="21" t="n">
        <v>44170</v>
      </c>
      <c r="LC1" s="21" t="n">
        <v>44171</v>
      </c>
      <c r="LD1" s="21" t="n">
        <v>44172</v>
      </c>
      <c r="LE1" s="21" t="n">
        <v>44173</v>
      </c>
      <c r="LF1" s="21" t="n">
        <v>44174</v>
      </c>
      <c r="LG1" s="21" t="n">
        <v>44175</v>
      </c>
      <c r="LH1" s="21" t="n">
        <v>44176</v>
      </c>
      <c r="LI1" s="21" t="n">
        <v>44177</v>
      </c>
      <c r="LJ1" s="21" t="n">
        <v>44178</v>
      </c>
      <c r="LK1" s="21" t="n">
        <v>44179</v>
      </c>
      <c r="LL1" s="21" t="n">
        <v>44180</v>
      </c>
      <c r="LM1" s="21" t="n">
        <v>44181</v>
      </c>
      <c r="LN1" s="21" t="n">
        <v>44182</v>
      </c>
      <c r="LO1" s="21" t="n">
        <v>44183</v>
      </c>
      <c r="LP1" s="21" t="n">
        <v>44184</v>
      </c>
      <c r="LQ1" s="21" t="n">
        <v>44185</v>
      </c>
      <c r="LR1" s="21" t="n">
        <v>44186</v>
      </c>
      <c r="LS1" s="21" t="n">
        <v>44187</v>
      </c>
      <c r="LT1" s="21" t="n">
        <v>44188</v>
      </c>
      <c r="LU1" s="21" t="n">
        <v>44189</v>
      </c>
      <c r="LV1" s="21" t="n">
        <v>44190</v>
      </c>
      <c r="LW1" s="21" t="n">
        <v>44191</v>
      </c>
      <c r="LX1" s="21" t="n">
        <v>44192</v>
      </c>
      <c r="LY1" s="21" t="n">
        <v>44193</v>
      </c>
      <c r="LZ1" s="21" t="n">
        <v>44194</v>
      </c>
      <c r="MA1" s="21" t="n">
        <v>44195</v>
      </c>
      <c r="MB1" s="21" t="n">
        <v>44196</v>
      </c>
    </row>
    <row r="2" customFormat="false" ht="12.8" hidden="false" customHeight="false" outlineLevel="0" collapsed="false">
      <c r="A2" s="22" t="s">
        <v>16</v>
      </c>
      <c r="B2" s="22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2" t="s">
        <v>16</v>
      </c>
      <c r="C3" s="22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2" t="s">
        <v>16</v>
      </c>
      <c r="D4" s="22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2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2" t="s">
        <v>18</v>
      </c>
    </row>
    <row r="7" customFormat="false" ht="12.8" hidden="false" customHeight="false" outlineLevel="0" collapsed="false">
      <c r="F7" s="22" t="s">
        <v>18</v>
      </c>
    </row>
    <row r="8" customFormat="false" ht="12.8" hidden="false" customHeight="false" outlineLevel="0" collapsed="false">
      <c r="G8" s="22" t="s">
        <v>18</v>
      </c>
    </row>
    <row r="9" customFormat="false" ht="12.8" hidden="false" customHeight="false" outlineLevel="0" collapsed="false">
      <c r="H9" s="22" t="s">
        <v>18</v>
      </c>
    </row>
    <row r="10" customFormat="false" ht="12.8" hidden="false" customHeight="false" outlineLevel="0" collapsed="false">
      <c r="I10" s="22" t="s">
        <v>18</v>
      </c>
    </row>
    <row r="11" customFormat="false" ht="12.8" hidden="false" customHeight="false" outlineLevel="0" collapsed="false">
      <c r="J11" s="22" t="s">
        <v>18</v>
      </c>
    </row>
    <row r="12" customFormat="false" ht="12.8" hidden="false" customHeight="false" outlineLevel="0" collapsed="false">
      <c r="K12" s="22" t="s">
        <v>18</v>
      </c>
    </row>
    <row r="13" customFormat="false" ht="12.8" hidden="false" customHeight="false" outlineLevel="0" collapsed="false">
      <c r="L13" s="22" t="s">
        <v>18</v>
      </c>
    </row>
    <row r="14" customFormat="false" ht="12.8" hidden="false" customHeight="false" outlineLevel="0" collapsed="false">
      <c r="M14" s="22" t="s">
        <v>18</v>
      </c>
    </row>
    <row r="15" customFormat="false" ht="12.8" hidden="false" customHeight="false" outlineLevel="0" collapsed="false">
      <c r="N15" s="22" t="s">
        <v>18</v>
      </c>
    </row>
    <row r="16" customFormat="false" ht="12.8" hidden="false" customHeight="false" outlineLevel="0" collapsed="false">
      <c r="O16" s="22" t="s">
        <v>18</v>
      </c>
    </row>
    <row r="17" customFormat="false" ht="12.8" hidden="false" customHeight="false" outlineLevel="0" collapsed="false">
      <c r="P17" s="22" t="s">
        <v>18</v>
      </c>
    </row>
    <row r="18" customFormat="false" ht="12.8" hidden="false" customHeight="false" outlineLevel="0" collapsed="false">
      <c r="Q18" s="22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18.8"/>
    <col collapsed="false" customWidth="true" hidden="false" outlineLevel="0" max="3" min="3" style="0" width="15.18"/>
    <col collapsed="false" customWidth="true" hidden="false" outlineLevel="0" max="4" min="4" style="0" width="10.6"/>
    <col collapsed="false" customWidth="true" hidden="false" outlineLevel="0" max="5" min="5" style="0" width="19.49"/>
    <col collapsed="false" customWidth="true" hidden="false" outlineLevel="0" max="6" min="6" style="0" width="13.1"/>
    <col collapsed="false" customWidth="true" hidden="false" outlineLevel="0" max="7" min="7" style="0" width="23.54"/>
    <col collapsed="false" customWidth="true" hidden="false" outlineLevel="0" max="8" min="8" style="0" width="23.66"/>
    <col collapsed="false" customWidth="true" hidden="false" outlineLevel="0" max="9" min="9" style="0" width="7.13"/>
    <col collapsed="false" customWidth="true" hidden="false" outlineLevel="0" max="10" min="10" style="0" width="21.85"/>
    <col collapsed="false" customWidth="true" hidden="false" outlineLevel="0" max="11" min="11" style="0" width="7.13"/>
    <col collapsed="false" customWidth="true" hidden="false" outlineLevel="0" max="12" min="12" style="0" width="13.65"/>
    <col collapsed="false" customWidth="true" hidden="false" outlineLevel="0" max="13" min="13" style="0" width="7.13"/>
  </cols>
  <sheetData>
    <row r="1" s="24" customFormat="true" ht="12.8" hidden="false" customHeight="false" outlineLevel="0" collapsed="false">
      <c r="A1" s="23"/>
      <c r="B1" s="23"/>
      <c r="H1" s="25" t="s">
        <v>19</v>
      </c>
      <c r="I1" s="25"/>
      <c r="J1" s="25"/>
      <c r="K1" s="25"/>
      <c r="L1" s="25"/>
      <c r="M1" s="25"/>
    </row>
    <row r="2" s="23" customFormat="true" ht="12.8" hidden="false" customHeight="false" outlineLevel="0" collapsed="false">
      <c r="A2" s="26" t="s">
        <v>1</v>
      </c>
      <c r="B2" s="26" t="s">
        <v>20</v>
      </c>
      <c r="C2" s="26" t="s">
        <v>21</v>
      </c>
      <c r="D2" s="26" t="s">
        <v>22</v>
      </c>
      <c r="E2" s="26" t="s">
        <v>23</v>
      </c>
      <c r="F2" s="26" t="s">
        <v>24</v>
      </c>
      <c r="G2" s="26" t="s">
        <v>25</v>
      </c>
      <c r="H2" s="27" t="s">
        <v>26</v>
      </c>
      <c r="I2" s="27" t="s">
        <v>27</v>
      </c>
      <c r="J2" s="28" t="s">
        <v>28</v>
      </c>
      <c r="K2" s="28" t="s">
        <v>29</v>
      </c>
      <c r="L2" s="29" t="s">
        <v>30</v>
      </c>
      <c r="M2" s="29" t="s">
        <v>31</v>
      </c>
    </row>
    <row r="3" customFormat="false" ht="12.8" hidden="false" customHeight="false" outlineLevel="0" collapsed="false">
      <c r="A3" s="4"/>
      <c r="B3" s="4" t="n">
        <v>14</v>
      </c>
      <c r="C3" s="7"/>
      <c r="D3" s="7"/>
      <c r="E3" s="7"/>
      <c r="F3" s="7"/>
      <c r="G3" s="7"/>
      <c r="H3" s="30"/>
      <c r="I3" s="30"/>
      <c r="J3" s="31"/>
      <c r="K3" s="31"/>
      <c r="L3" s="32"/>
      <c r="M3" s="32"/>
    </row>
    <row r="4" customFormat="false" ht="12.8" hidden="false" customHeight="false" outlineLevel="0" collapsed="false">
      <c r="A4" s="4"/>
      <c r="B4" s="4" t="n">
        <v>52</v>
      </c>
      <c r="C4" s="7"/>
      <c r="D4" s="7"/>
      <c r="E4" s="7"/>
      <c r="F4" s="7"/>
      <c r="G4" s="7"/>
      <c r="H4" s="30"/>
      <c r="I4" s="30"/>
      <c r="J4" s="31"/>
      <c r="K4" s="31"/>
      <c r="L4" s="32"/>
      <c r="M4" s="32"/>
    </row>
    <row r="5" customFormat="false" ht="12.8" hidden="false" customHeight="false" outlineLevel="0" collapsed="false">
      <c r="A5" s="4"/>
      <c r="B5" s="4" t="n">
        <v>46</v>
      </c>
      <c r="C5" s="7"/>
      <c r="D5" s="7"/>
      <c r="E5" s="7"/>
      <c r="F5" s="7"/>
      <c r="G5" s="7"/>
      <c r="H5" s="30"/>
      <c r="I5" s="30"/>
      <c r="J5" s="31"/>
      <c r="K5" s="31"/>
      <c r="L5" s="32"/>
      <c r="M5" s="32"/>
    </row>
    <row r="6" customFormat="false" ht="12.8" hidden="false" customHeight="false" outlineLevel="0" collapsed="false">
      <c r="A6" s="4"/>
      <c r="B6" s="4" t="n">
        <v>26</v>
      </c>
      <c r="C6" s="7"/>
      <c r="D6" s="7"/>
      <c r="E6" s="7"/>
      <c r="F6" s="7"/>
      <c r="G6" s="7"/>
      <c r="H6" s="30"/>
      <c r="I6" s="30"/>
      <c r="J6" s="31"/>
      <c r="K6" s="31"/>
      <c r="L6" s="32"/>
      <c r="M6" s="32"/>
    </row>
    <row r="7" customFormat="false" ht="12.8" hidden="false" customHeight="false" outlineLevel="0" collapsed="false">
      <c r="A7" s="4"/>
      <c r="B7" s="4" t="n">
        <f aca="false">180+26</f>
        <v>206</v>
      </c>
      <c r="C7" s="7"/>
      <c r="D7" s="7"/>
      <c r="E7" s="7"/>
      <c r="F7" s="7"/>
      <c r="G7" s="7"/>
      <c r="H7" s="30"/>
      <c r="I7" s="30"/>
      <c r="J7" s="31"/>
      <c r="K7" s="31"/>
      <c r="L7" s="32"/>
      <c r="M7" s="32"/>
    </row>
    <row r="8" customFormat="false" ht="12.8" hidden="false" customHeight="false" outlineLevel="0" collapsed="false">
      <c r="A8" s="4"/>
      <c r="B8" s="4" t="n">
        <f aca="false">60+41</f>
        <v>101</v>
      </c>
      <c r="C8" s="7"/>
      <c r="D8" s="7"/>
      <c r="E8" s="7"/>
      <c r="F8" s="7"/>
      <c r="G8" s="7"/>
      <c r="H8" s="30"/>
      <c r="I8" s="30"/>
      <c r="J8" s="31"/>
      <c r="K8" s="31"/>
      <c r="L8" s="32"/>
      <c r="M8" s="32"/>
    </row>
    <row r="9" customFormat="false" ht="12.8" hidden="false" customHeight="false" outlineLevel="0" collapsed="false">
      <c r="A9" s="4"/>
      <c r="B9" s="4" t="n">
        <f aca="false">60+22</f>
        <v>82</v>
      </c>
      <c r="C9" s="7"/>
      <c r="D9" s="7"/>
      <c r="E9" s="7"/>
      <c r="F9" s="7"/>
      <c r="G9" s="7"/>
      <c r="H9" s="30"/>
      <c r="I9" s="30"/>
      <c r="J9" s="31"/>
      <c r="K9" s="31"/>
      <c r="L9" s="32"/>
      <c r="M9" s="32"/>
    </row>
    <row r="10" customFormat="false" ht="12.8" hidden="false" customHeight="false" outlineLevel="0" collapsed="false">
      <c r="A10" s="4"/>
      <c r="B10" s="4" t="n">
        <v>43</v>
      </c>
      <c r="C10" s="7"/>
      <c r="D10" s="7"/>
      <c r="E10" s="7"/>
      <c r="F10" s="7"/>
      <c r="G10" s="7"/>
      <c r="H10" s="30"/>
      <c r="I10" s="30"/>
      <c r="J10" s="31"/>
      <c r="K10" s="31"/>
      <c r="L10" s="32"/>
      <c r="M10" s="32"/>
    </row>
    <row r="11" customFormat="false" ht="12.8" hidden="false" customHeight="false" outlineLevel="0" collapsed="false">
      <c r="A11" s="33" t="n">
        <v>43869</v>
      </c>
      <c r="B11" s="34" t="n">
        <v>47</v>
      </c>
      <c r="C11" s="35" t="n">
        <f aca="false">SUM(B3:B11)</f>
        <v>617</v>
      </c>
      <c r="D11" s="34" t="n">
        <v>9</v>
      </c>
      <c r="E11" s="34" t="n">
        <f aca="false">_xlfn.CEILING.MATH(C11/D11)</f>
        <v>69</v>
      </c>
      <c r="F11" s="34" t="n">
        <f aca="false">D$23-D11</f>
        <v>22</v>
      </c>
      <c r="G11" s="33" t="n">
        <f aca="false">$A11+F11</f>
        <v>43891</v>
      </c>
      <c r="H11" s="36" t="n">
        <f aca="false">_xlfn.CEILING.MATH((B$23-$C11)/E$23)</f>
        <v>19</v>
      </c>
      <c r="I11" s="37" t="n">
        <f aca="false">$A11+H11</f>
        <v>43888</v>
      </c>
      <c r="J11" s="38" t="n">
        <f aca="false">_xlfn.CEILING.MATH((B$23-$C11)/$E11)</f>
        <v>14</v>
      </c>
      <c r="K11" s="39" t="n">
        <f aca="false">$A11+J11</f>
        <v>43883</v>
      </c>
      <c r="L11" s="40" t="n">
        <f aca="false">_xlfn.CEILING.MATH((B$23-C11)/((E11+E$23)/2))</f>
        <v>16</v>
      </c>
      <c r="M11" s="41" t="n">
        <f aca="false">$A11+L11</f>
        <v>43885</v>
      </c>
    </row>
    <row r="12" customFormat="false" ht="12.8" hidden="false" customHeight="false" outlineLevel="0" collapsed="false">
      <c r="A12" s="33" t="n">
        <v>43870</v>
      </c>
      <c r="B12" s="42" t="n">
        <v>26</v>
      </c>
      <c r="C12" s="35" t="n">
        <f aca="false">C11+B12</f>
        <v>643</v>
      </c>
      <c r="D12" s="34" t="n">
        <v>10</v>
      </c>
      <c r="E12" s="34" t="n">
        <f aca="false">_xlfn.CEILING.MATH(C12/D12)</f>
        <v>65</v>
      </c>
      <c r="F12" s="34" t="n">
        <f aca="false">D$23-D12</f>
        <v>21</v>
      </c>
      <c r="G12" s="33" t="n">
        <f aca="false">$A12+F12</f>
        <v>43891</v>
      </c>
      <c r="H12" s="36" t="n">
        <f aca="false">_xlfn.CEILING.MATH((B$23-$C12)/E$23)</f>
        <v>18</v>
      </c>
      <c r="I12" s="37" t="n">
        <f aca="false">$A12+H12</f>
        <v>43888</v>
      </c>
      <c r="J12" s="38" t="n">
        <f aca="false">_xlfn.CEILING.MATH((B$23-$C12)/$E12)</f>
        <v>14</v>
      </c>
      <c r="K12" s="39" t="n">
        <f aca="false">$A12+J12</f>
        <v>43884</v>
      </c>
      <c r="L12" s="40" t="n">
        <f aca="false">_xlfn.CEILING.MATH((B$23-C12)/((E12+E$23)/2))</f>
        <v>16</v>
      </c>
      <c r="M12" s="41" t="n">
        <f aca="false">$A12+L12</f>
        <v>43886</v>
      </c>
    </row>
    <row r="13" customFormat="false" ht="12.8" hidden="false" customHeight="false" outlineLevel="0" collapsed="false">
      <c r="A13" s="33" t="n">
        <v>43873</v>
      </c>
      <c r="B13" s="4" t="n">
        <f aca="false">120+4</f>
        <v>124</v>
      </c>
      <c r="C13" s="35" t="n">
        <f aca="false">C12+B13</f>
        <v>767</v>
      </c>
      <c r="D13" s="34" t="n">
        <v>13</v>
      </c>
      <c r="E13" s="34" t="n">
        <f aca="false">_xlfn.CEILING.MATH(C13/D13)</f>
        <v>59</v>
      </c>
      <c r="F13" s="34" t="n">
        <f aca="false">D$23-D13</f>
        <v>18</v>
      </c>
      <c r="G13" s="33" t="n">
        <f aca="false">$A13+F13</f>
        <v>43891</v>
      </c>
      <c r="H13" s="36" t="n">
        <f aca="false">_xlfn.CEILING.MATH((B$23-$C13)/E$23)</f>
        <v>16</v>
      </c>
      <c r="I13" s="37" t="n">
        <f aca="false">$A13+H13</f>
        <v>43889</v>
      </c>
      <c r="J13" s="38" t="n">
        <f aca="false">_xlfn.CEILING.MATH((B$23-$C13)/$E13)</f>
        <v>14</v>
      </c>
      <c r="K13" s="39" t="n">
        <f aca="false">$A13+J13</f>
        <v>43887</v>
      </c>
      <c r="L13" s="40" t="n">
        <f aca="false">_xlfn.CEILING.MATH((B$23-C13)/((E13+E$23)/2))</f>
        <v>15</v>
      </c>
      <c r="M13" s="41" t="n">
        <f aca="false">$A13+L13</f>
        <v>43888</v>
      </c>
    </row>
    <row r="14" customFormat="false" ht="12.8" hidden="false" customHeight="false" outlineLevel="0" collapsed="false">
      <c r="A14" s="33" t="n">
        <v>43873</v>
      </c>
      <c r="B14" s="4" t="n">
        <v>32</v>
      </c>
      <c r="C14" s="35" t="n">
        <f aca="false">C13+B14</f>
        <v>799</v>
      </c>
      <c r="D14" s="34" t="n">
        <v>13</v>
      </c>
      <c r="E14" s="34" t="n">
        <f aca="false">_xlfn.CEILING.MATH(C14/D14)</f>
        <v>62</v>
      </c>
      <c r="F14" s="34" t="n">
        <f aca="false">D$23-D14</f>
        <v>18</v>
      </c>
      <c r="G14" s="33" t="n">
        <f aca="false">$A14+F14</f>
        <v>43891</v>
      </c>
      <c r="H14" s="36" t="n">
        <f aca="false">_xlfn.CEILING.MATH((B$23-$C14)/E$23)</f>
        <v>15</v>
      </c>
      <c r="I14" s="37" t="n">
        <f aca="false">$A14+H14</f>
        <v>43888</v>
      </c>
      <c r="J14" s="38" t="n">
        <f aca="false">_xlfn.CEILING.MATH((B$23-$C14)/$E14)</f>
        <v>12</v>
      </c>
      <c r="K14" s="39" t="n">
        <f aca="false">$A14+J14</f>
        <v>43885</v>
      </c>
      <c r="L14" s="40" t="n">
        <f aca="false">_xlfn.CEILING.MATH((B$23-C14)/((E14+E$23)/2))</f>
        <v>14</v>
      </c>
      <c r="M14" s="41" t="n">
        <f aca="false">$A14+L14</f>
        <v>43887</v>
      </c>
    </row>
    <row r="15" customFormat="false" ht="12.8" hidden="false" customHeight="false" outlineLevel="0" collapsed="false">
      <c r="A15" s="33" t="n">
        <v>43880</v>
      </c>
      <c r="B15" s="4" t="n">
        <f aca="false">120+33</f>
        <v>153</v>
      </c>
      <c r="C15" s="35" t="n">
        <f aca="false">C14+B15</f>
        <v>952</v>
      </c>
      <c r="D15" s="34" t="n">
        <f aca="false">D14+(A15-A14)</f>
        <v>20</v>
      </c>
      <c r="E15" s="34" t="n">
        <f aca="false">_xlfn.CEILING.MATH(C15/D15)</f>
        <v>48</v>
      </c>
      <c r="F15" s="34" t="n">
        <f aca="false">D$23-D15</f>
        <v>11</v>
      </c>
      <c r="G15" s="33" t="n">
        <f aca="false">$A15+F15</f>
        <v>43891</v>
      </c>
      <c r="H15" s="36" t="n">
        <f aca="false">_xlfn.CEILING.MATH((B$23-$C15)/E$23)</f>
        <v>12</v>
      </c>
      <c r="I15" s="37" t="n">
        <f aca="false">$A15+H15</f>
        <v>43892</v>
      </c>
      <c r="J15" s="38" t="n">
        <f aca="false">_xlfn.CEILING.MATH((B$23-$C15)/$E15)</f>
        <v>13</v>
      </c>
      <c r="K15" s="39" t="n">
        <f aca="false">$A15+J15</f>
        <v>43893</v>
      </c>
      <c r="L15" s="40" t="n">
        <f aca="false">_xlfn.CEILING.MATH((B$23-C15)/((E15+E$23)/2))</f>
        <v>12</v>
      </c>
      <c r="M15" s="41" t="n">
        <f aca="false">$A15+L15</f>
        <v>43892</v>
      </c>
    </row>
    <row r="16" customFormat="false" ht="12.8" hidden="false" customHeight="false" outlineLevel="0" collapsed="false">
      <c r="A16" s="4"/>
      <c r="B16" s="4" t="n">
        <v>77</v>
      </c>
      <c r="C16" s="7"/>
      <c r="D16" s="7"/>
      <c r="E16" s="7"/>
      <c r="F16" s="7"/>
      <c r="G16" s="7"/>
      <c r="H16" s="30"/>
      <c r="I16" s="30"/>
      <c r="J16" s="31"/>
      <c r="K16" s="31"/>
      <c r="L16" s="32"/>
      <c r="M16" s="32"/>
    </row>
    <row r="17" customFormat="false" ht="12.8" hidden="false" customHeight="false" outlineLevel="0" collapsed="false">
      <c r="A17" s="4"/>
      <c r="B17" s="4" t="n">
        <f aca="false">120+6</f>
        <v>126</v>
      </c>
      <c r="C17" s="7"/>
      <c r="D17" s="7"/>
      <c r="E17" s="7"/>
      <c r="F17" s="7"/>
      <c r="G17" s="7"/>
      <c r="H17" s="30"/>
      <c r="I17" s="30"/>
      <c r="J17" s="31"/>
      <c r="K17" s="31"/>
      <c r="L17" s="32"/>
      <c r="M17" s="32"/>
    </row>
    <row r="18" customFormat="false" ht="12.8" hidden="false" customHeight="false" outlineLevel="0" collapsed="false">
      <c r="A18" s="4"/>
      <c r="B18" s="4" t="n">
        <v>31</v>
      </c>
      <c r="C18" s="7"/>
      <c r="D18" s="7"/>
      <c r="E18" s="7"/>
      <c r="F18" s="7"/>
      <c r="G18" s="7"/>
      <c r="H18" s="30"/>
      <c r="I18" s="30"/>
      <c r="J18" s="31"/>
      <c r="K18" s="31"/>
      <c r="L18" s="32"/>
      <c r="M18" s="32"/>
    </row>
    <row r="19" customFormat="false" ht="12.8" hidden="false" customHeight="false" outlineLevel="0" collapsed="false">
      <c r="A19" s="4"/>
      <c r="B19" s="4" t="n">
        <v>18</v>
      </c>
      <c r="C19" s="7"/>
      <c r="D19" s="7"/>
      <c r="E19" s="7"/>
      <c r="F19" s="7"/>
      <c r="G19" s="7"/>
      <c r="H19" s="30"/>
      <c r="I19" s="30"/>
      <c r="J19" s="31"/>
      <c r="K19" s="31"/>
      <c r="L19" s="32"/>
      <c r="M19" s="32"/>
    </row>
    <row r="20" customFormat="false" ht="12.8" hidden="false" customHeight="false" outlineLevel="0" collapsed="false">
      <c r="A20" s="4"/>
      <c r="B20" s="4" t="n">
        <v>182</v>
      </c>
      <c r="C20" s="7"/>
      <c r="D20" s="7"/>
      <c r="E20" s="7"/>
      <c r="F20" s="7"/>
      <c r="G20" s="7"/>
      <c r="H20" s="30"/>
      <c r="I20" s="30"/>
      <c r="J20" s="31"/>
      <c r="K20" s="31"/>
      <c r="L20" s="32"/>
      <c r="M20" s="32"/>
    </row>
    <row r="21" customFormat="false" ht="12.8" hidden="false" customHeight="false" outlineLevel="0" collapsed="false">
      <c r="A21" s="4"/>
      <c r="B21" s="4" t="n">
        <v>148</v>
      </c>
      <c r="C21" s="7"/>
      <c r="D21" s="7"/>
      <c r="E21" s="7"/>
      <c r="F21" s="7"/>
      <c r="G21" s="7"/>
      <c r="H21" s="30"/>
      <c r="I21" s="30"/>
      <c r="J21" s="31"/>
      <c r="K21" s="31"/>
      <c r="L21" s="32"/>
      <c r="M21" s="32"/>
    </row>
    <row r="22" customFormat="false" ht="12.8" hidden="false" customHeight="false" outlineLevel="0" collapsed="false">
      <c r="A22" s="4"/>
      <c r="B22" s="4" t="n">
        <v>1</v>
      </c>
      <c r="C22" s="7"/>
      <c r="D22" s="7"/>
      <c r="E22" s="7"/>
      <c r="F22" s="7"/>
      <c r="G22" s="7"/>
      <c r="H22" s="30"/>
      <c r="I22" s="30"/>
      <c r="J22" s="31"/>
      <c r="K22" s="31"/>
      <c r="L22" s="32"/>
      <c r="M22" s="32"/>
    </row>
    <row r="23" customFormat="false" ht="12.8" hidden="false" customHeight="false" outlineLevel="0" collapsed="false">
      <c r="A23" s="43" t="n">
        <f aca="false">A11+(D23-D11)</f>
        <v>43891</v>
      </c>
      <c r="B23" s="44" t="n">
        <f aca="false">SUM(B3:B22)</f>
        <v>1535</v>
      </c>
      <c r="C23" s="44"/>
      <c r="D23" s="44" t="n">
        <v>31</v>
      </c>
      <c r="E23" s="44" t="n">
        <f aca="false">_xlfn.CEILING.MATH(B23/D23)</f>
        <v>50</v>
      </c>
      <c r="F23" s="45"/>
      <c r="G23" s="45"/>
      <c r="H23" s="45"/>
      <c r="I23" s="45"/>
    </row>
    <row r="24" customFormat="false" ht="12.8" hidden="false" customHeight="false" outlineLevel="0" collapsed="false">
      <c r="B24" s="45"/>
    </row>
  </sheetData>
  <mergeCells count="1">
    <mergeCell ref="H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2020-02-19T17:43:44Z</dcterms:modified>
  <cp:revision>33</cp:revision>
  <dc:subject/>
  <dc:title/>
</cp:coreProperties>
</file>